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4.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rcus\OneDrive\文件\DA - TN ANB12\ASSIGNMENT FOLDER\"/>
    </mc:Choice>
  </mc:AlternateContent>
  <xr:revisionPtr revIDLastSave="0" documentId="13_ncr:1_{6BA43734-39A5-4769-9BBA-8EDA2C41043B}" xr6:coauthVersionLast="47" xr6:coauthVersionMax="47" xr10:uidLastSave="{00000000-0000-0000-0000-000000000000}"/>
  <bookViews>
    <workbookView xWindow="-98" yWindow="-98" windowWidth="19396" windowHeight="10395" firstSheet="3" activeTab="8" xr2:uid="{2BE6F7CE-F374-4FC9-8562-162E257A6BDB}"/>
  </bookViews>
  <sheets>
    <sheet name="Customer Names" sheetId="1" r:id="rId1"/>
    <sheet name="Medical Examinations" sheetId="2" r:id="rId2"/>
    <sheet name="Hospitalisation Details" sheetId="3" r:id="rId3"/>
    <sheet name="Healthcare" sheetId="17" r:id="rId4"/>
    <sheet name="Pie Donut Chart " sheetId="19" r:id="rId5"/>
    <sheet name="Bar Chart" sheetId="23" r:id="rId6"/>
    <sheet name="Scatter Plot" sheetId="29" r:id="rId7"/>
    <sheet name="All charts" sheetId="34" r:id="rId8"/>
    <sheet name="Dashboard" sheetId="36" r:id="rId9"/>
  </sheets>
  <externalReferences>
    <externalReference r:id="rId10"/>
  </externalReferences>
  <definedNames>
    <definedName name="Slicer_Diabetes_Status">#N/A</definedName>
    <definedName name="Slicer_Wight_Status">#N/A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2" i="17" l="1"/>
  <c r="C2" i="17" l="1"/>
  <c r="C3" i="17"/>
  <c r="E2" i="2" l="1"/>
  <c r="Q2336" i="17" l="1"/>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Q1002" i="17"/>
  <c r="Q1003" i="17"/>
  <c r="Q1004" i="17"/>
  <c r="Q1005" i="17"/>
  <c r="Q1006" i="17"/>
  <c r="Q1007" i="17"/>
  <c r="Q1008" i="17"/>
  <c r="Q1009" i="17"/>
  <c r="Q1010" i="17"/>
  <c r="Q1011" i="17"/>
  <c r="Q1012" i="17"/>
  <c r="Q1013" i="17"/>
  <c r="Q1014" i="17"/>
  <c r="Q1015" i="17"/>
  <c r="Q1016" i="17"/>
  <c r="Q1017" i="17"/>
  <c r="Q1018" i="17"/>
  <c r="Q1019" i="17"/>
  <c r="Q1020" i="17"/>
  <c r="Q1021" i="17"/>
  <c r="Q1022" i="17"/>
  <c r="Q1023" i="17"/>
  <c r="Q1024" i="17"/>
  <c r="Q1025" i="17"/>
  <c r="Q1026" i="17"/>
  <c r="Q1027" i="17"/>
  <c r="Q1028" i="17"/>
  <c r="Q1029" i="17"/>
  <c r="Q1030" i="17"/>
  <c r="Q1031" i="17"/>
  <c r="Q1032" i="17"/>
  <c r="Q1033" i="17"/>
  <c r="Q1034" i="17"/>
  <c r="Q1035" i="17"/>
  <c r="Q1036" i="17"/>
  <c r="Q1037" i="17"/>
  <c r="Q1038" i="17"/>
  <c r="Q1039" i="17"/>
  <c r="Q1040" i="17"/>
  <c r="Q1041" i="17"/>
  <c r="Q1042" i="17"/>
  <c r="Q1043" i="17"/>
  <c r="Q1044" i="17"/>
  <c r="Q1045" i="17"/>
  <c r="Q1046" i="17"/>
  <c r="Q1047" i="17"/>
  <c r="Q1048" i="17"/>
  <c r="Q1049" i="17"/>
  <c r="Q1050" i="17"/>
  <c r="Q1051" i="17"/>
  <c r="Q1052" i="17"/>
  <c r="Q1053" i="17"/>
  <c r="Q1054" i="17"/>
  <c r="Q1055" i="17"/>
  <c r="Q1056" i="17"/>
  <c r="Q1057" i="17"/>
  <c r="Q1058" i="17"/>
  <c r="Q1059" i="17"/>
  <c r="Q1060" i="17"/>
  <c r="Q1061" i="17"/>
  <c r="Q1062" i="17"/>
  <c r="Q1063" i="17"/>
  <c r="Q1064" i="17"/>
  <c r="Q1065" i="17"/>
  <c r="Q1066" i="17"/>
  <c r="Q1067" i="17"/>
  <c r="Q1068" i="17"/>
  <c r="Q1069" i="17"/>
  <c r="Q1070" i="17"/>
  <c r="Q1071" i="17"/>
  <c r="Q1072" i="17"/>
  <c r="Q1073" i="17"/>
  <c r="Q1074" i="17"/>
  <c r="Q1075" i="17"/>
  <c r="Q1076" i="17"/>
  <c r="Q1077" i="17"/>
  <c r="Q1078" i="17"/>
  <c r="Q1079" i="17"/>
  <c r="Q1080" i="17"/>
  <c r="Q1081" i="17"/>
  <c r="Q1082" i="17"/>
  <c r="Q1083" i="17"/>
  <c r="Q1084" i="17"/>
  <c r="Q1085" i="17"/>
  <c r="Q1086" i="17"/>
  <c r="Q1087" i="17"/>
  <c r="Q1088" i="17"/>
  <c r="Q1089" i="17"/>
  <c r="Q1090" i="17"/>
  <c r="Q1091" i="17"/>
  <c r="Q1092" i="17"/>
  <c r="Q1093" i="17"/>
  <c r="Q1094" i="17"/>
  <c r="Q1095" i="17"/>
  <c r="Q1096" i="17"/>
  <c r="Q1097" i="17"/>
  <c r="Q1098" i="17"/>
  <c r="Q1099" i="17"/>
  <c r="Q1100" i="17"/>
  <c r="Q1101" i="17"/>
  <c r="Q1102" i="17"/>
  <c r="Q1103" i="17"/>
  <c r="Q1104" i="17"/>
  <c r="Q1105" i="17"/>
  <c r="Q1106" i="17"/>
  <c r="Q1107" i="17"/>
  <c r="Q1108" i="17"/>
  <c r="Q1109" i="17"/>
  <c r="Q1110" i="17"/>
  <c r="Q1111" i="17"/>
  <c r="Q1112" i="17"/>
  <c r="Q1113" i="17"/>
  <c r="Q1114" i="17"/>
  <c r="Q1115" i="17"/>
  <c r="Q1116" i="17"/>
  <c r="Q1117" i="17"/>
  <c r="Q1118" i="17"/>
  <c r="Q1119" i="17"/>
  <c r="Q1120" i="17"/>
  <c r="Q1121" i="17"/>
  <c r="Q1122" i="17"/>
  <c r="Q1123" i="17"/>
  <c r="Q1124" i="17"/>
  <c r="Q1125" i="17"/>
  <c r="Q1126" i="17"/>
  <c r="Q1127" i="17"/>
  <c r="Q1128" i="17"/>
  <c r="Q1129" i="17"/>
  <c r="Q1130" i="17"/>
  <c r="Q1131" i="17"/>
  <c r="Q1132" i="17"/>
  <c r="Q1133" i="17"/>
  <c r="Q1134" i="17"/>
  <c r="Q1135" i="17"/>
  <c r="Q1136" i="17"/>
  <c r="Q1137" i="17"/>
  <c r="Q1138" i="17"/>
  <c r="Q1139" i="17"/>
  <c r="Q1140" i="17"/>
  <c r="Q1141" i="17"/>
  <c r="Q1142" i="17"/>
  <c r="Q1143" i="17"/>
  <c r="Q1144" i="17"/>
  <c r="Q1145" i="17"/>
  <c r="Q1146" i="17"/>
  <c r="Q1147" i="17"/>
  <c r="Q1148" i="17"/>
  <c r="Q1149" i="17"/>
  <c r="Q1150" i="17"/>
  <c r="Q1151" i="17"/>
  <c r="Q1152" i="17"/>
  <c r="Q1153" i="17"/>
  <c r="Q1154" i="17"/>
  <c r="Q1155" i="17"/>
  <c r="Q1156" i="17"/>
  <c r="Q1157" i="17"/>
  <c r="Q1158" i="17"/>
  <c r="Q1159" i="17"/>
  <c r="Q1160" i="17"/>
  <c r="Q1161" i="17"/>
  <c r="Q1162" i="17"/>
  <c r="Q1163" i="17"/>
  <c r="Q1164" i="17"/>
  <c r="Q1165" i="17"/>
  <c r="Q1166" i="17"/>
  <c r="Q1167" i="17"/>
  <c r="Q1168" i="17"/>
  <c r="Q1169" i="17"/>
  <c r="Q1170" i="17"/>
  <c r="Q1171" i="17"/>
  <c r="Q1172" i="17"/>
  <c r="Q1173" i="17"/>
  <c r="Q1174" i="17"/>
  <c r="Q1175" i="17"/>
  <c r="Q1176" i="17"/>
  <c r="Q1177" i="17"/>
  <c r="Q1178" i="17"/>
  <c r="Q1179" i="17"/>
  <c r="Q1180" i="17"/>
  <c r="Q1181" i="17"/>
  <c r="Q1182" i="17"/>
  <c r="Q1183" i="17"/>
  <c r="Q1184" i="17"/>
  <c r="Q1185" i="17"/>
  <c r="Q1186" i="17"/>
  <c r="Q1187" i="17"/>
  <c r="Q1188" i="17"/>
  <c r="Q1189" i="17"/>
  <c r="Q1190" i="17"/>
  <c r="Q1191" i="17"/>
  <c r="Q1192" i="17"/>
  <c r="Q1193" i="17"/>
  <c r="Q1194" i="17"/>
  <c r="Q1195" i="17"/>
  <c r="Q1196" i="17"/>
  <c r="Q1197" i="17"/>
  <c r="Q1198" i="17"/>
  <c r="Q1199" i="17"/>
  <c r="Q1200" i="17"/>
  <c r="Q1201" i="17"/>
  <c r="Q1202" i="17"/>
  <c r="Q1203" i="17"/>
  <c r="Q1204" i="17"/>
  <c r="Q1205" i="17"/>
  <c r="Q1206" i="17"/>
  <c r="Q1207" i="17"/>
  <c r="Q1208" i="17"/>
  <c r="Q1209" i="17"/>
  <c r="Q1210" i="17"/>
  <c r="Q1211" i="17"/>
  <c r="Q1212" i="17"/>
  <c r="Q1213" i="17"/>
  <c r="Q1214" i="17"/>
  <c r="Q1215" i="17"/>
  <c r="Q1216" i="17"/>
  <c r="Q1217" i="17"/>
  <c r="Q1218" i="17"/>
  <c r="Q1219" i="17"/>
  <c r="Q1220" i="17"/>
  <c r="Q1221" i="17"/>
  <c r="Q1222" i="17"/>
  <c r="Q1223" i="17"/>
  <c r="Q1224" i="17"/>
  <c r="Q1225" i="17"/>
  <c r="Q1226" i="17"/>
  <c r="Q1227" i="17"/>
  <c r="Q1228" i="17"/>
  <c r="Q1229" i="17"/>
  <c r="Q1230" i="17"/>
  <c r="Q1231" i="17"/>
  <c r="Q1232" i="17"/>
  <c r="Q1233" i="17"/>
  <c r="Q1234" i="17"/>
  <c r="Q1235" i="17"/>
  <c r="Q1236" i="17"/>
  <c r="Q1237" i="17"/>
  <c r="Q1238" i="17"/>
  <c r="Q1239" i="17"/>
  <c r="Q1240" i="17"/>
  <c r="Q1241" i="17"/>
  <c r="Q1242" i="17"/>
  <c r="Q1243" i="17"/>
  <c r="Q1244" i="17"/>
  <c r="Q1245" i="17"/>
  <c r="Q1246" i="17"/>
  <c r="Q1247" i="17"/>
  <c r="Q1248" i="17"/>
  <c r="Q1249" i="17"/>
  <c r="Q1250" i="17"/>
  <c r="Q1251" i="17"/>
  <c r="Q1252" i="17"/>
  <c r="Q1253" i="17"/>
  <c r="Q1254" i="17"/>
  <c r="Q1255" i="17"/>
  <c r="Q1256" i="17"/>
  <c r="Q1257" i="17"/>
  <c r="Q1258" i="17"/>
  <c r="Q1259" i="17"/>
  <c r="Q1260" i="17"/>
  <c r="Q1261" i="17"/>
  <c r="Q1262" i="17"/>
  <c r="Q1263" i="17"/>
  <c r="Q1264" i="17"/>
  <c r="Q1265" i="17"/>
  <c r="Q1266" i="17"/>
  <c r="Q1267" i="17"/>
  <c r="Q1268" i="17"/>
  <c r="Q1269" i="17"/>
  <c r="Q1270" i="17"/>
  <c r="Q1271" i="17"/>
  <c r="Q1272" i="17"/>
  <c r="Q1273" i="17"/>
  <c r="Q1274" i="17"/>
  <c r="Q1275" i="17"/>
  <c r="Q1276" i="17"/>
  <c r="Q1277" i="17"/>
  <c r="Q1278" i="17"/>
  <c r="Q1279" i="17"/>
  <c r="Q1280" i="17"/>
  <c r="Q1281" i="17"/>
  <c r="Q1282" i="17"/>
  <c r="Q1283" i="17"/>
  <c r="Q1284" i="17"/>
  <c r="Q1285" i="17"/>
  <c r="Q1286" i="17"/>
  <c r="Q1287" i="17"/>
  <c r="Q1288" i="17"/>
  <c r="Q1289" i="17"/>
  <c r="Q1290" i="17"/>
  <c r="Q1291" i="17"/>
  <c r="Q1292" i="17"/>
  <c r="Q1293" i="17"/>
  <c r="Q1294" i="17"/>
  <c r="Q1295" i="17"/>
  <c r="Q1296" i="17"/>
  <c r="Q1297" i="17"/>
  <c r="Q1298" i="17"/>
  <c r="Q1299" i="17"/>
  <c r="Q1300" i="17"/>
  <c r="Q1301" i="17"/>
  <c r="Q1302" i="17"/>
  <c r="Q1303" i="17"/>
  <c r="Q1304" i="17"/>
  <c r="Q1305" i="17"/>
  <c r="Q1306" i="17"/>
  <c r="Q1307" i="17"/>
  <c r="Q1308" i="17"/>
  <c r="Q1309" i="17"/>
  <c r="Q1310" i="17"/>
  <c r="Q1311" i="17"/>
  <c r="Q1312" i="17"/>
  <c r="Q1313" i="17"/>
  <c r="Q1314" i="17"/>
  <c r="Q1315" i="17"/>
  <c r="Q1316" i="17"/>
  <c r="Q1317" i="17"/>
  <c r="Q1318" i="17"/>
  <c r="Q1319" i="17"/>
  <c r="Q1320" i="17"/>
  <c r="Q1321" i="17"/>
  <c r="Q1322" i="17"/>
  <c r="Q1323" i="17"/>
  <c r="Q1324" i="17"/>
  <c r="Q1325" i="17"/>
  <c r="Q1326" i="17"/>
  <c r="Q1327" i="17"/>
  <c r="Q1328" i="17"/>
  <c r="Q1329" i="17"/>
  <c r="Q1330" i="17"/>
  <c r="Q1331" i="17"/>
  <c r="Q1332" i="17"/>
  <c r="Q1333" i="17"/>
  <c r="Q1334" i="17"/>
  <c r="Q1335" i="17"/>
  <c r="Q1336" i="17"/>
  <c r="Q1337" i="17"/>
  <c r="Q1338" i="17"/>
  <c r="Q1339" i="17"/>
  <c r="Q1340" i="17"/>
  <c r="Q1341" i="17"/>
  <c r="Q1342" i="17"/>
  <c r="Q1343" i="17"/>
  <c r="Q1344" i="17"/>
  <c r="Q1345" i="17"/>
  <c r="Q1346" i="17"/>
  <c r="Q1347" i="17"/>
  <c r="Q1348" i="17"/>
  <c r="Q1349" i="17"/>
  <c r="Q1350" i="17"/>
  <c r="Q1351" i="17"/>
  <c r="Q1352" i="17"/>
  <c r="Q1353" i="17"/>
  <c r="Q1354" i="17"/>
  <c r="Q1355" i="17"/>
  <c r="Q1356" i="17"/>
  <c r="Q1357" i="17"/>
  <c r="Q1358" i="17"/>
  <c r="Q1359" i="17"/>
  <c r="Q1360" i="17"/>
  <c r="Q1361" i="17"/>
  <c r="Q1362" i="17"/>
  <c r="Q1363" i="17"/>
  <c r="Q1364" i="17"/>
  <c r="Q1365" i="17"/>
  <c r="Q1366" i="17"/>
  <c r="Q1367" i="17"/>
  <c r="Q1368" i="17"/>
  <c r="Q1369" i="17"/>
  <c r="Q1370" i="17"/>
  <c r="Q1371" i="17"/>
  <c r="Q1372" i="17"/>
  <c r="Q1373" i="17"/>
  <c r="Q1374" i="17"/>
  <c r="Q1375" i="17"/>
  <c r="Q1376" i="17"/>
  <c r="Q1377" i="17"/>
  <c r="Q1378" i="17"/>
  <c r="Q1379" i="17"/>
  <c r="Q1380" i="17"/>
  <c r="Q1381" i="17"/>
  <c r="Q1382" i="17"/>
  <c r="Q1383" i="17"/>
  <c r="Q1384" i="17"/>
  <c r="Q1385" i="17"/>
  <c r="Q1386" i="17"/>
  <c r="Q1387" i="17"/>
  <c r="Q1388" i="17"/>
  <c r="Q1389" i="17"/>
  <c r="Q1390" i="17"/>
  <c r="Q1391" i="17"/>
  <c r="Q1392" i="17"/>
  <c r="Q1393" i="17"/>
  <c r="Q1394" i="17"/>
  <c r="Q1395" i="17"/>
  <c r="Q1396" i="17"/>
  <c r="Q1397" i="17"/>
  <c r="Q1398" i="17"/>
  <c r="Q1399" i="17"/>
  <c r="Q1400" i="17"/>
  <c r="Q1401" i="17"/>
  <c r="Q1402" i="17"/>
  <c r="Q1403" i="17"/>
  <c r="Q1404" i="17"/>
  <c r="Q1405" i="17"/>
  <c r="Q1406" i="17"/>
  <c r="Q1407" i="17"/>
  <c r="Q1408" i="17"/>
  <c r="Q1409" i="17"/>
  <c r="Q1410" i="17"/>
  <c r="Q1411" i="17"/>
  <c r="Q1412" i="17"/>
  <c r="Q1413" i="17"/>
  <c r="Q1414" i="17"/>
  <c r="Q1415" i="17"/>
  <c r="Q1416" i="17"/>
  <c r="Q1417" i="17"/>
  <c r="Q1418" i="17"/>
  <c r="Q1419" i="17"/>
  <c r="Q1420" i="17"/>
  <c r="Q1421" i="17"/>
  <c r="Q1422" i="17"/>
  <c r="Q1423" i="17"/>
  <c r="Q1424" i="17"/>
  <c r="Q1425" i="17"/>
  <c r="Q1426" i="17"/>
  <c r="Q1427" i="17"/>
  <c r="Q1428" i="17"/>
  <c r="Q1429" i="17"/>
  <c r="Q1430" i="17"/>
  <c r="Q1431" i="17"/>
  <c r="Q1432" i="17"/>
  <c r="Q1433" i="17"/>
  <c r="Q1434" i="17"/>
  <c r="Q1435" i="17"/>
  <c r="Q1436" i="17"/>
  <c r="Q1437" i="17"/>
  <c r="Q1438" i="17"/>
  <c r="Q1439" i="17"/>
  <c r="Q1440" i="17"/>
  <c r="Q1441" i="17"/>
  <c r="Q1442" i="17"/>
  <c r="Q1443" i="17"/>
  <c r="Q1444" i="17"/>
  <c r="Q1445" i="17"/>
  <c r="Q1446" i="17"/>
  <c r="Q1447" i="17"/>
  <c r="Q1448" i="17"/>
  <c r="Q1449" i="17"/>
  <c r="Q1450" i="17"/>
  <c r="Q1451" i="17"/>
  <c r="Q1452" i="17"/>
  <c r="Q1453" i="17"/>
  <c r="Q1454" i="17"/>
  <c r="Q1455" i="17"/>
  <c r="Q1456" i="17"/>
  <c r="Q1457" i="17"/>
  <c r="Q1458" i="17"/>
  <c r="Q1459" i="17"/>
  <c r="Q1460" i="17"/>
  <c r="Q1461" i="17"/>
  <c r="Q1462" i="17"/>
  <c r="Q1463" i="17"/>
  <c r="Q1464" i="17"/>
  <c r="Q1465" i="17"/>
  <c r="Q1466" i="17"/>
  <c r="Q1467" i="17"/>
  <c r="Q1468" i="17"/>
  <c r="Q1469" i="17"/>
  <c r="Q1470" i="17"/>
  <c r="Q1471" i="17"/>
  <c r="Q1472" i="17"/>
  <c r="Q1473" i="17"/>
  <c r="Q1474" i="17"/>
  <c r="Q1475" i="17"/>
  <c r="Q1476" i="17"/>
  <c r="Q1477" i="17"/>
  <c r="Q1478" i="17"/>
  <c r="Q1479" i="17"/>
  <c r="Q1480" i="17"/>
  <c r="Q1481" i="17"/>
  <c r="Q1482" i="17"/>
  <c r="Q1483" i="17"/>
  <c r="Q1484" i="17"/>
  <c r="Q1485" i="17"/>
  <c r="Q1486" i="17"/>
  <c r="Q1487" i="17"/>
  <c r="Q1488" i="17"/>
  <c r="Q1489" i="17"/>
  <c r="Q1490" i="17"/>
  <c r="Q1491" i="17"/>
  <c r="Q1492" i="17"/>
  <c r="Q1493" i="17"/>
  <c r="Q1494" i="17"/>
  <c r="Q1495" i="17"/>
  <c r="Q1496" i="17"/>
  <c r="Q1497" i="17"/>
  <c r="Q1498" i="17"/>
  <c r="Q1499" i="17"/>
  <c r="Q1500" i="17"/>
  <c r="Q1501" i="17"/>
  <c r="Q1502" i="17"/>
  <c r="Q1503" i="17"/>
  <c r="Q1504" i="17"/>
  <c r="Q1505" i="17"/>
  <c r="Q1506" i="17"/>
  <c r="Q1507" i="17"/>
  <c r="Q1508" i="17"/>
  <c r="Q1509" i="17"/>
  <c r="Q1510" i="17"/>
  <c r="Q1511" i="17"/>
  <c r="Q1512" i="17"/>
  <c r="Q1513" i="17"/>
  <c r="Q1514" i="17"/>
  <c r="Q1515" i="17"/>
  <c r="Q1516" i="17"/>
  <c r="Q1517" i="17"/>
  <c r="Q1518" i="17"/>
  <c r="Q1519" i="17"/>
  <c r="Q1520" i="17"/>
  <c r="Q1521" i="17"/>
  <c r="Q1522" i="17"/>
  <c r="Q1523" i="17"/>
  <c r="Q1524" i="17"/>
  <c r="Q1525" i="17"/>
  <c r="Q1526" i="17"/>
  <c r="Q1527" i="17"/>
  <c r="Q1528" i="17"/>
  <c r="Q1529" i="17"/>
  <c r="Q1530" i="17"/>
  <c r="Q1531" i="17"/>
  <c r="Q1532" i="17"/>
  <c r="Q1533" i="17"/>
  <c r="Q1534" i="17"/>
  <c r="Q1535" i="17"/>
  <c r="Q1536" i="17"/>
  <c r="Q1537" i="17"/>
  <c r="Q1538" i="17"/>
  <c r="Q1539" i="17"/>
  <c r="Q1540" i="17"/>
  <c r="Q1541" i="17"/>
  <c r="Q1542" i="17"/>
  <c r="Q1543" i="17"/>
  <c r="Q1544" i="17"/>
  <c r="Q1545" i="17"/>
  <c r="Q1546" i="17"/>
  <c r="Q1547" i="17"/>
  <c r="Q1548" i="17"/>
  <c r="Q1549" i="17"/>
  <c r="Q1550" i="17"/>
  <c r="Q1551" i="17"/>
  <c r="Q1552" i="17"/>
  <c r="Q1553" i="17"/>
  <c r="Q1554" i="17"/>
  <c r="Q1555" i="17"/>
  <c r="Q1556" i="17"/>
  <c r="Q1557" i="17"/>
  <c r="Q1558" i="17"/>
  <c r="Q1559" i="17"/>
  <c r="Q1560" i="17"/>
  <c r="Q1561" i="17"/>
  <c r="Q1562" i="17"/>
  <c r="Q1563" i="17"/>
  <c r="Q1564" i="17"/>
  <c r="Q1565" i="17"/>
  <c r="Q1566" i="17"/>
  <c r="Q1567" i="17"/>
  <c r="Q1568" i="17"/>
  <c r="Q1569" i="17"/>
  <c r="Q1570" i="17"/>
  <c r="Q1571" i="17"/>
  <c r="Q1572" i="17"/>
  <c r="Q1573" i="17"/>
  <c r="Q1574" i="17"/>
  <c r="Q1575" i="17"/>
  <c r="Q1576" i="17"/>
  <c r="Q1577" i="17"/>
  <c r="Q1578" i="17"/>
  <c r="Q1579" i="17"/>
  <c r="Q1580" i="17"/>
  <c r="Q1581" i="17"/>
  <c r="Q1582" i="17"/>
  <c r="Q1583" i="17"/>
  <c r="Q1584" i="17"/>
  <c r="Q1585" i="17"/>
  <c r="Q1586" i="17"/>
  <c r="Q1587" i="17"/>
  <c r="Q1588" i="17"/>
  <c r="Q1589" i="17"/>
  <c r="Q1590" i="17"/>
  <c r="Q1591" i="17"/>
  <c r="Q1592" i="17"/>
  <c r="Q1593" i="17"/>
  <c r="Q1594" i="17"/>
  <c r="Q1595" i="17"/>
  <c r="Q1596" i="17"/>
  <c r="Q1597" i="17"/>
  <c r="Q1598" i="17"/>
  <c r="Q1599" i="17"/>
  <c r="Q1600" i="17"/>
  <c r="Q1601" i="17"/>
  <c r="Q1602" i="17"/>
  <c r="Q1603" i="17"/>
  <c r="Q1604" i="17"/>
  <c r="Q1605" i="17"/>
  <c r="Q1606" i="17"/>
  <c r="Q1607" i="17"/>
  <c r="Q1608" i="17"/>
  <c r="Q1609" i="17"/>
  <c r="Q1610" i="17"/>
  <c r="Q1611" i="17"/>
  <c r="Q1612" i="17"/>
  <c r="Q1613" i="17"/>
  <c r="Q1614" i="17"/>
  <c r="Q1615" i="17"/>
  <c r="Q1616" i="17"/>
  <c r="Q1617" i="17"/>
  <c r="Q1618" i="17"/>
  <c r="Q1619" i="17"/>
  <c r="Q1620" i="17"/>
  <c r="Q1621" i="17"/>
  <c r="Q1622" i="17"/>
  <c r="Q1623" i="17"/>
  <c r="Q1624" i="17"/>
  <c r="Q1625" i="17"/>
  <c r="Q1626" i="17"/>
  <c r="Q1627" i="17"/>
  <c r="Q1628" i="17"/>
  <c r="Q1629" i="17"/>
  <c r="Q1630" i="17"/>
  <c r="Q1631" i="17"/>
  <c r="Q1632" i="17"/>
  <c r="Q1633" i="17"/>
  <c r="Q1634" i="17"/>
  <c r="Q1635" i="17"/>
  <c r="Q1636" i="17"/>
  <c r="Q1637" i="17"/>
  <c r="Q1638" i="17"/>
  <c r="Q1639" i="17"/>
  <c r="Q1640" i="17"/>
  <c r="Q1641" i="17"/>
  <c r="Q1642" i="17"/>
  <c r="Q1643" i="17"/>
  <c r="Q1644" i="17"/>
  <c r="Q1645" i="17"/>
  <c r="Q1646" i="17"/>
  <c r="Q1647" i="17"/>
  <c r="Q1648" i="17"/>
  <c r="Q1649" i="17"/>
  <c r="Q1650" i="17"/>
  <c r="Q1651" i="17"/>
  <c r="Q1652" i="17"/>
  <c r="Q1653" i="17"/>
  <c r="Q1654" i="17"/>
  <c r="Q1655" i="17"/>
  <c r="Q1656" i="17"/>
  <c r="Q1657" i="17"/>
  <c r="Q1658" i="17"/>
  <c r="Q1659" i="17"/>
  <c r="Q1660" i="17"/>
  <c r="Q1661" i="17"/>
  <c r="Q1662" i="17"/>
  <c r="Q1663" i="17"/>
  <c r="Q1664" i="17"/>
  <c r="Q1665" i="17"/>
  <c r="Q1666" i="17"/>
  <c r="Q1667" i="17"/>
  <c r="Q1668" i="17"/>
  <c r="Q1669" i="17"/>
  <c r="Q1670" i="17"/>
  <c r="Q1671" i="17"/>
  <c r="Q1672" i="17"/>
  <c r="Q1673" i="17"/>
  <c r="Q1674" i="17"/>
  <c r="Q1675" i="17"/>
  <c r="Q1676" i="17"/>
  <c r="Q1677" i="17"/>
  <c r="Q1678" i="17"/>
  <c r="Q1679" i="17"/>
  <c r="Q1680" i="17"/>
  <c r="Q1681" i="17"/>
  <c r="Q1682" i="17"/>
  <c r="Q1683" i="17"/>
  <c r="Q1684" i="17"/>
  <c r="Q1685" i="17"/>
  <c r="Q1686" i="17"/>
  <c r="Q1687" i="17"/>
  <c r="Q1688" i="17"/>
  <c r="Q1689" i="17"/>
  <c r="Q1690" i="17"/>
  <c r="Q1691" i="17"/>
  <c r="Q1692" i="17"/>
  <c r="Q1693" i="17"/>
  <c r="Q1694" i="17"/>
  <c r="Q1695" i="17"/>
  <c r="Q1696" i="17"/>
  <c r="Q1697" i="17"/>
  <c r="Q1698" i="17"/>
  <c r="Q1699" i="17"/>
  <c r="Q1700" i="17"/>
  <c r="Q1701" i="17"/>
  <c r="Q1702" i="17"/>
  <c r="Q1703" i="17"/>
  <c r="Q1704" i="17"/>
  <c r="Q1705" i="17"/>
  <c r="Q1706" i="17"/>
  <c r="Q1707" i="17"/>
  <c r="Q1708" i="17"/>
  <c r="Q1709" i="17"/>
  <c r="Q1710" i="17"/>
  <c r="Q1711" i="17"/>
  <c r="Q1712" i="17"/>
  <c r="Q1713" i="17"/>
  <c r="Q1714" i="17"/>
  <c r="Q1715" i="17"/>
  <c r="Q1716" i="17"/>
  <c r="Q1717" i="17"/>
  <c r="Q1718" i="17"/>
  <c r="Q1719" i="17"/>
  <c r="Q1720" i="17"/>
  <c r="Q1721" i="17"/>
  <c r="Q1722" i="17"/>
  <c r="Q1723" i="17"/>
  <c r="Q1724" i="17"/>
  <c r="Q1725" i="17"/>
  <c r="Q1726" i="17"/>
  <c r="Q1727" i="17"/>
  <c r="Q1728" i="17"/>
  <c r="Q1729" i="17"/>
  <c r="Q1730" i="17"/>
  <c r="Q1731" i="17"/>
  <c r="Q1732" i="17"/>
  <c r="Q1733" i="17"/>
  <c r="Q1734" i="17"/>
  <c r="Q1735" i="17"/>
  <c r="Q1736" i="17"/>
  <c r="Q1737" i="17"/>
  <c r="Q1738" i="17"/>
  <c r="Q1739" i="17"/>
  <c r="Q1740" i="17"/>
  <c r="Q1741" i="17"/>
  <c r="Q1742" i="17"/>
  <c r="Q1743" i="17"/>
  <c r="Q1744" i="17"/>
  <c r="Q1745" i="17"/>
  <c r="Q1746" i="17"/>
  <c r="Q1747" i="17"/>
  <c r="Q1748" i="17"/>
  <c r="Q1749" i="17"/>
  <c r="Q1750" i="17"/>
  <c r="Q1751" i="17"/>
  <c r="Q1752" i="17"/>
  <c r="Q1753" i="17"/>
  <c r="Q1754" i="17"/>
  <c r="Q1755" i="17"/>
  <c r="Q1756" i="17"/>
  <c r="Q1757" i="17"/>
  <c r="Q1758" i="17"/>
  <c r="Q1759" i="17"/>
  <c r="Q1760" i="17"/>
  <c r="Q1761" i="17"/>
  <c r="Q1762" i="17"/>
  <c r="Q1763" i="17"/>
  <c r="Q1764" i="17"/>
  <c r="Q1765" i="17"/>
  <c r="Q1766" i="17"/>
  <c r="Q1767" i="17"/>
  <c r="Q1768" i="17"/>
  <c r="Q1769" i="17"/>
  <c r="Q1770" i="17"/>
  <c r="Q1771" i="17"/>
  <c r="Q1772" i="17"/>
  <c r="Q1773" i="17"/>
  <c r="Q1774" i="17"/>
  <c r="Q1775" i="17"/>
  <c r="Q1776" i="17"/>
  <c r="Q1777" i="17"/>
  <c r="Q1778" i="17"/>
  <c r="Q1779" i="17"/>
  <c r="Q1780" i="17"/>
  <c r="Q1781" i="17"/>
  <c r="Q1782" i="17"/>
  <c r="Q1783" i="17"/>
  <c r="Q1784" i="17"/>
  <c r="Q1785" i="17"/>
  <c r="Q1786" i="17"/>
  <c r="Q1787" i="17"/>
  <c r="Q1788" i="17"/>
  <c r="Q1789" i="17"/>
  <c r="Q1790" i="17"/>
  <c r="Q1791" i="17"/>
  <c r="Q1792" i="17"/>
  <c r="Q1793" i="17"/>
  <c r="Q1794" i="17"/>
  <c r="Q1795" i="17"/>
  <c r="Q1796" i="17"/>
  <c r="Q1797" i="17"/>
  <c r="Q1798" i="17"/>
  <c r="Q1799" i="17"/>
  <c r="Q1800" i="17"/>
  <c r="Q1801" i="17"/>
  <c r="Q1802" i="17"/>
  <c r="Q1803" i="17"/>
  <c r="Q1804" i="17"/>
  <c r="Q1805" i="17"/>
  <c r="Q1806" i="17"/>
  <c r="Q1807" i="17"/>
  <c r="Q1808" i="17"/>
  <c r="Q1809" i="17"/>
  <c r="Q1810" i="17"/>
  <c r="Q1811" i="17"/>
  <c r="Q1812" i="17"/>
  <c r="Q1813" i="17"/>
  <c r="Q1814" i="17"/>
  <c r="Q1815" i="17"/>
  <c r="Q1816" i="17"/>
  <c r="Q1817" i="17"/>
  <c r="Q1818" i="17"/>
  <c r="Q1819" i="17"/>
  <c r="Q1820" i="17"/>
  <c r="Q1821" i="17"/>
  <c r="Q1822" i="17"/>
  <c r="Q1823" i="17"/>
  <c r="Q1824" i="17"/>
  <c r="Q1825" i="17"/>
  <c r="Q1826" i="17"/>
  <c r="Q1827" i="17"/>
  <c r="Q1828" i="17"/>
  <c r="Q1829" i="17"/>
  <c r="Q1830" i="17"/>
  <c r="Q1831" i="17"/>
  <c r="Q1832" i="17"/>
  <c r="Q1833" i="17"/>
  <c r="Q1834" i="17"/>
  <c r="Q1835" i="17"/>
  <c r="Q1836" i="17"/>
  <c r="Q1837" i="17"/>
  <c r="Q1838" i="17"/>
  <c r="Q1839" i="17"/>
  <c r="Q1840" i="17"/>
  <c r="Q1841" i="17"/>
  <c r="Q1842" i="17"/>
  <c r="Q1843" i="17"/>
  <c r="Q1844" i="17"/>
  <c r="Q1845" i="17"/>
  <c r="Q1846" i="17"/>
  <c r="Q1847" i="17"/>
  <c r="Q1848" i="17"/>
  <c r="Q1849" i="17"/>
  <c r="Q1850" i="17"/>
  <c r="Q1851" i="17"/>
  <c r="Q1852" i="17"/>
  <c r="Q1853" i="17"/>
  <c r="Q1854" i="17"/>
  <c r="Q1855" i="17"/>
  <c r="Q1856" i="17"/>
  <c r="Q1857" i="17"/>
  <c r="Q1858" i="17"/>
  <c r="Q1859" i="17"/>
  <c r="Q1860" i="17"/>
  <c r="Q1861" i="17"/>
  <c r="Q1862" i="17"/>
  <c r="Q1863" i="17"/>
  <c r="Q1864" i="17"/>
  <c r="Q1865" i="17"/>
  <c r="Q1866" i="17"/>
  <c r="Q1867" i="17"/>
  <c r="Q1868" i="17"/>
  <c r="Q1869" i="17"/>
  <c r="Q1870" i="17"/>
  <c r="Q1871" i="17"/>
  <c r="Q1872" i="17"/>
  <c r="Q1873" i="17"/>
  <c r="Q1874" i="17"/>
  <c r="Q1875" i="17"/>
  <c r="Q1876" i="17"/>
  <c r="Q1877" i="17"/>
  <c r="Q1878" i="17"/>
  <c r="Q1879" i="17"/>
  <c r="Q1880" i="17"/>
  <c r="Q1881" i="17"/>
  <c r="Q1882" i="17"/>
  <c r="Q1883" i="17"/>
  <c r="Q1884" i="17"/>
  <c r="Q1885" i="17"/>
  <c r="Q1886" i="17"/>
  <c r="Q1887" i="17"/>
  <c r="Q1888" i="17"/>
  <c r="Q1889" i="17"/>
  <c r="Q1890" i="17"/>
  <c r="Q1891" i="17"/>
  <c r="Q1892" i="17"/>
  <c r="Q1893" i="17"/>
  <c r="Q1894" i="17"/>
  <c r="Q1895" i="17"/>
  <c r="Q1896" i="17"/>
  <c r="Q1897" i="17"/>
  <c r="Q1898" i="17"/>
  <c r="Q1899" i="17"/>
  <c r="Q1900" i="17"/>
  <c r="Q1901" i="17"/>
  <c r="Q1902" i="17"/>
  <c r="Q1903" i="17"/>
  <c r="Q1904" i="17"/>
  <c r="Q1905" i="17"/>
  <c r="Q1906" i="17"/>
  <c r="Q1907" i="17"/>
  <c r="Q1908" i="17"/>
  <c r="Q1909" i="17"/>
  <c r="Q1910" i="17"/>
  <c r="Q1911" i="17"/>
  <c r="Q1912" i="17"/>
  <c r="Q1913" i="17"/>
  <c r="Q1914" i="17"/>
  <c r="Q1915" i="17"/>
  <c r="Q1916" i="17"/>
  <c r="Q1917" i="17"/>
  <c r="Q1918" i="17"/>
  <c r="Q1919" i="17"/>
  <c r="Q1920" i="17"/>
  <c r="Q1921" i="17"/>
  <c r="Q1922" i="17"/>
  <c r="Q1923" i="17"/>
  <c r="Q1924" i="17"/>
  <c r="Q1925" i="17"/>
  <c r="Q1926" i="17"/>
  <c r="Q1927" i="17"/>
  <c r="Q1928" i="17"/>
  <c r="Q1929" i="17"/>
  <c r="Q1930" i="17"/>
  <c r="Q1931" i="17"/>
  <c r="Q1932" i="17"/>
  <c r="Q1933" i="17"/>
  <c r="Q1934" i="17"/>
  <c r="Q1935" i="17"/>
  <c r="Q1936" i="17"/>
  <c r="Q1937" i="17"/>
  <c r="Q1938" i="17"/>
  <c r="Q1939" i="17"/>
  <c r="Q1940" i="17"/>
  <c r="Q1941" i="17"/>
  <c r="Q1942" i="17"/>
  <c r="Q1943" i="17"/>
  <c r="Q1944" i="17"/>
  <c r="Q1945" i="17"/>
  <c r="Q1946" i="17"/>
  <c r="Q1947" i="17"/>
  <c r="Q1948" i="17"/>
  <c r="Q1949" i="17"/>
  <c r="Q1950" i="17"/>
  <c r="Q1951" i="17"/>
  <c r="Q1952" i="17"/>
  <c r="Q1953" i="17"/>
  <c r="Q1954" i="17"/>
  <c r="Q1955" i="17"/>
  <c r="Q1956" i="17"/>
  <c r="Q1957" i="17"/>
  <c r="Q1958" i="17"/>
  <c r="Q1959" i="17"/>
  <c r="Q1960" i="17"/>
  <c r="Q1961" i="17"/>
  <c r="Q1962" i="17"/>
  <c r="Q1963" i="17"/>
  <c r="Q1964" i="17"/>
  <c r="Q1965" i="17"/>
  <c r="Q1966" i="17"/>
  <c r="Q1967" i="17"/>
  <c r="Q1968" i="17"/>
  <c r="Q1969" i="17"/>
  <c r="Q1970" i="17"/>
  <c r="Q1971" i="17"/>
  <c r="Q1972" i="17"/>
  <c r="Q1973" i="17"/>
  <c r="Q1974" i="17"/>
  <c r="Q1975" i="17"/>
  <c r="Q1976" i="17"/>
  <c r="Q1977" i="17"/>
  <c r="Q1978" i="17"/>
  <c r="Q1979" i="17"/>
  <c r="Q1980" i="17"/>
  <c r="Q1981" i="17"/>
  <c r="Q1982" i="17"/>
  <c r="Q1983" i="17"/>
  <c r="Q1984" i="17"/>
  <c r="Q1985" i="17"/>
  <c r="Q1986" i="17"/>
  <c r="Q1987" i="17"/>
  <c r="Q1988" i="17"/>
  <c r="Q1989" i="17"/>
  <c r="Q1990" i="17"/>
  <c r="Q1991" i="17"/>
  <c r="Q1992" i="17"/>
  <c r="Q1993" i="17"/>
  <c r="Q1994" i="17"/>
  <c r="Q1995" i="17"/>
  <c r="Q1996" i="17"/>
  <c r="Q1997" i="17"/>
  <c r="Q1998" i="17"/>
  <c r="Q1999" i="17"/>
  <c r="Q2000" i="17"/>
  <c r="Q2001" i="17"/>
  <c r="Q2002" i="17"/>
  <c r="Q2003" i="17"/>
  <c r="Q2004" i="17"/>
  <c r="Q2005" i="17"/>
  <c r="Q2006" i="17"/>
  <c r="Q2007" i="17"/>
  <c r="Q2008" i="17"/>
  <c r="Q2009" i="17"/>
  <c r="Q2010" i="17"/>
  <c r="Q2011" i="17"/>
  <c r="Q2012" i="17"/>
  <c r="Q2013" i="17"/>
  <c r="Q2014" i="17"/>
  <c r="Q2015" i="17"/>
  <c r="Q2016" i="17"/>
  <c r="Q2017" i="17"/>
  <c r="Q2018" i="17"/>
  <c r="Q2019" i="17"/>
  <c r="Q2020" i="17"/>
  <c r="Q2021" i="17"/>
  <c r="Q2022" i="17"/>
  <c r="Q2023" i="17"/>
  <c r="Q2024" i="17"/>
  <c r="Q2025" i="17"/>
  <c r="Q2026" i="17"/>
  <c r="Q2027" i="17"/>
  <c r="Q2028" i="17"/>
  <c r="Q2029" i="17"/>
  <c r="Q2030" i="17"/>
  <c r="Q2031" i="17"/>
  <c r="Q2032" i="17"/>
  <c r="Q2033" i="17"/>
  <c r="Q2034" i="17"/>
  <c r="Q2035" i="17"/>
  <c r="Q2036" i="17"/>
  <c r="Q2037" i="17"/>
  <c r="Q2038" i="17"/>
  <c r="Q2039" i="17"/>
  <c r="Q2040" i="17"/>
  <c r="Q2041" i="17"/>
  <c r="Q2042" i="17"/>
  <c r="Q2043" i="17"/>
  <c r="Q2044" i="17"/>
  <c r="Q2045" i="17"/>
  <c r="Q2046" i="17"/>
  <c r="Q2047" i="17"/>
  <c r="Q2048" i="17"/>
  <c r="Q2049" i="17"/>
  <c r="Q2050" i="17"/>
  <c r="Q2051" i="17"/>
  <c r="Q2052" i="17"/>
  <c r="Q2053" i="17"/>
  <c r="Q2054" i="17"/>
  <c r="Q2055" i="17"/>
  <c r="Q2056" i="17"/>
  <c r="Q2057" i="17"/>
  <c r="Q2058" i="17"/>
  <c r="Q2059" i="17"/>
  <c r="Q2060" i="17"/>
  <c r="Q2061" i="17"/>
  <c r="Q2062" i="17"/>
  <c r="Q2063" i="17"/>
  <c r="Q2064" i="17"/>
  <c r="Q2065" i="17"/>
  <c r="Q2066" i="17"/>
  <c r="Q2067" i="17"/>
  <c r="Q2068" i="17"/>
  <c r="Q2069" i="17"/>
  <c r="Q2070" i="17"/>
  <c r="Q2071" i="17"/>
  <c r="Q2072" i="17"/>
  <c r="Q2073" i="17"/>
  <c r="Q2074" i="17"/>
  <c r="Q2075" i="17"/>
  <c r="Q2076" i="17"/>
  <c r="Q2077" i="17"/>
  <c r="Q2078" i="17"/>
  <c r="Q2079" i="17"/>
  <c r="Q2080" i="17"/>
  <c r="Q2081" i="17"/>
  <c r="Q2082" i="17"/>
  <c r="Q2083" i="17"/>
  <c r="Q2084" i="17"/>
  <c r="Q2085" i="17"/>
  <c r="Q2086" i="17"/>
  <c r="Q2087" i="17"/>
  <c r="Q2088" i="17"/>
  <c r="Q2089" i="17"/>
  <c r="Q2090" i="17"/>
  <c r="Q2091" i="17"/>
  <c r="Q2092" i="17"/>
  <c r="Q2093" i="17"/>
  <c r="Q2094" i="17"/>
  <c r="Q2095" i="17"/>
  <c r="Q2096" i="17"/>
  <c r="Q2097" i="17"/>
  <c r="Q2098" i="17"/>
  <c r="Q2099" i="17"/>
  <c r="Q2100" i="17"/>
  <c r="Q2101" i="17"/>
  <c r="Q2102" i="17"/>
  <c r="Q2103" i="17"/>
  <c r="Q2104" i="17"/>
  <c r="Q2105" i="17"/>
  <c r="Q2106" i="17"/>
  <c r="Q2107" i="17"/>
  <c r="Q2108" i="17"/>
  <c r="Q2109" i="17"/>
  <c r="Q2110" i="17"/>
  <c r="Q2111" i="17"/>
  <c r="Q2112" i="17"/>
  <c r="Q2113" i="17"/>
  <c r="Q2114" i="17"/>
  <c r="Q2115" i="17"/>
  <c r="Q2116" i="17"/>
  <c r="Q2117" i="17"/>
  <c r="Q2118" i="17"/>
  <c r="Q2119" i="17"/>
  <c r="Q2120" i="17"/>
  <c r="Q2121" i="17"/>
  <c r="Q2122" i="17"/>
  <c r="Q2123" i="17"/>
  <c r="Q2124" i="17"/>
  <c r="Q2125" i="17"/>
  <c r="Q2126" i="17"/>
  <c r="Q2127" i="17"/>
  <c r="Q2128" i="17"/>
  <c r="Q2129" i="17"/>
  <c r="Q2130" i="17"/>
  <c r="Q2131" i="17"/>
  <c r="Q2132" i="17"/>
  <c r="Q2133" i="17"/>
  <c r="Q2134" i="17"/>
  <c r="Q2135" i="17"/>
  <c r="Q2136" i="17"/>
  <c r="Q2137" i="17"/>
  <c r="Q2138" i="17"/>
  <c r="Q2139" i="17"/>
  <c r="Q2140" i="17"/>
  <c r="Q2141" i="17"/>
  <c r="Q2142" i="17"/>
  <c r="Q2143" i="17"/>
  <c r="Q2144" i="17"/>
  <c r="Q2145" i="17"/>
  <c r="Q2146" i="17"/>
  <c r="Q2147" i="17"/>
  <c r="Q2148" i="17"/>
  <c r="Q2149" i="17"/>
  <c r="Q2150" i="17"/>
  <c r="Q2151" i="17"/>
  <c r="Q2152" i="17"/>
  <c r="Q2153" i="17"/>
  <c r="Q2154" i="17"/>
  <c r="Q2155" i="17"/>
  <c r="Q2156" i="17"/>
  <c r="Q2157" i="17"/>
  <c r="Q2158" i="17"/>
  <c r="Q2159" i="17"/>
  <c r="Q2160" i="17"/>
  <c r="Q2161" i="17"/>
  <c r="Q2162" i="17"/>
  <c r="Q2163" i="17"/>
  <c r="Q2164" i="17"/>
  <c r="Q2165" i="17"/>
  <c r="Q2166" i="17"/>
  <c r="Q2167" i="17"/>
  <c r="Q2168" i="17"/>
  <c r="Q2169" i="17"/>
  <c r="Q2170" i="17"/>
  <c r="Q2171" i="17"/>
  <c r="Q2172" i="17"/>
  <c r="Q2173" i="17"/>
  <c r="Q2174" i="17"/>
  <c r="Q2175" i="17"/>
  <c r="Q2176" i="17"/>
  <c r="Q2177" i="17"/>
  <c r="Q2178" i="17"/>
  <c r="Q2179" i="17"/>
  <c r="Q2180" i="17"/>
  <c r="Q2181" i="17"/>
  <c r="Q2182" i="17"/>
  <c r="Q2183" i="17"/>
  <c r="Q2184" i="17"/>
  <c r="Q2185" i="17"/>
  <c r="Q2186" i="17"/>
  <c r="Q2187" i="17"/>
  <c r="Q2188" i="17"/>
  <c r="Q2189" i="17"/>
  <c r="Q2190" i="17"/>
  <c r="Q2191" i="17"/>
  <c r="Q2192" i="17"/>
  <c r="Q2193" i="17"/>
  <c r="Q2194" i="17"/>
  <c r="Q2195" i="17"/>
  <c r="Q2196" i="17"/>
  <c r="Q2197" i="17"/>
  <c r="Q2198" i="17"/>
  <c r="Q2199" i="17"/>
  <c r="Q2200" i="17"/>
  <c r="Q2201" i="17"/>
  <c r="Q2202" i="17"/>
  <c r="Q2203" i="17"/>
  <c r="Q2204" i="17"/>
  <c r="Q2205" i="17"/>
  <c r="Q2206" i="17"/>
  <c r="Q2207" i="17"/>
  <c r="Q2208" i="17"/>
  <c r="Q2209" i="17"/>
  <c r="Q2210" i="17"/>
  <c r="Q2211" i="17"/>
  <c r="Q2212" i="17"/>
  <c r="Q2213" i="17"/>
  <c r="Q2214" i="17"/>
  <c r="Q2215" i="17"/>
  <c r="Q2216" i="17"/>
  <c r="Q2217" i="17"/>
  <c r="Q2218" i="17"/>
  <c r="Q2219" i="17"/>
  <c r="Q2220" i="17"/>
  <c r="Q2221" i="17"/>
  <c r="Q2222" i="17"/>
  <c r="Q2223" i="17"/>
  <c r="Q2224" i="17"/>
  <c r="Q2225" i="17"/>
  <c r="Q2226" i="17"/>
  <c r="Q2227" i="17"/>
  <c r="Q2228" i="17"/>
  <c r="Q2229" i="17"/>
  <c r="Q2230" i="17"/>
  <c r="Q2231" i="17"/>
  <c r="Q2232" i="17"/>
  <c r="Q2233" i="17"/>
  <c r="Q2234" i="17"/>
  <c r="Q2235" i="17"/>
  <c r="Q2236" i="17"/>
  <c r="Q2237" i="17"/>
  <c r="Q2238" i="17"/>
  <c r="Q2239" i="17"/>
  <c r="Q2240" i="17"/>
  <c r="Q2241" i="17"/>
  <c r="Q2242" i="17"/>
  <c r="Q2243" i="17"/>
  <c r="Q2244" i="17"/>
  <c r="Q2245" i="17"/>
  <c r="Q2246" i="17"/>
  <c r="Q2247" i="17"/>
  <c r="Q2248" i="17"/>
  <c r="Q2249" i="17"/>
  <c r="Q2250" i="17"/>
  <c r="Q2251" i="17"/>
  <c r="Q2252" i="17"/>
  <c r="Q2253" i="17"/>
  <c r="Q2254" i="17"/>
  <c r="Q2255" i="17"/>
  <c r="Q2256" i="17"/>
  <c r="Q2257" i="17"/>
  <c r="Q2258" i="17"/>
  <c r="Q2259" i="17"/>
  <c r="Q2260" i="17"/>
  <c r="Q2261" i="17"/>
  <c r="Q2262" i="17"/>
  <c r="Q2263" i="17"/>
  <c r="Q2264" i="17"/>
  <c r="Q2265" i="17"/>
  <c r="Q2266" i="17"/>
  <c r="Q2267" i="17"/>
  <c r="Q2268" i="17"/>
  <c r="Q2269" i="17"/>
  <c r="Q2270" i="17"/>
  <c r="Q2271" i="17"/>
  <c r="Q2272" i="17"/>
  <c r="Q2273" i="17"/>
  <c r="Q2274" i="17"/>
  <c r="Q2275" i="17"/>
  <c r="Q2276" i="17"/>
  <c r="Q2277" i="17"/>
  <c r="Q2278" i="17"/>
  <c r="Q2279" i="17"/>
  <c r="Q2280" i="17"/>
  <c r="Q2281" i="17"/>
  <c r="Q2282" i="17"/>
  <c r="Q2283" i="17"/>
  <c r="Q2284" i="17"/>
  <c r="Q2285" i="17"/>
  <c r="Q2286" i="17"/>
  <c r="Q2287" i="17"/>
  <c r="Q2288" i="17"/>
  <c r="Q2289" i="17"/>
  <c r="Q2290" i="17"/>
  <c r="Q2291" i="17"/>
  <c r="Q2292" i="17"/>
  <c r="Q2293" i="17"/>
  <c r="Q2294" i="17"/>
  <c r="Q2295" i="17"/>
  <c r="Q2296" i="17"/>
  <c r="Q2297" i="17"/>
  <c r="Q2298" i="17"/>
  <c r="Q2299" i="17"/>
  <c r="Q2300" i="17"/>
  <c r="Q2301" i="17"/>
  <c r="Q2302" i="17"/>
  <c r="Q2303" i="17"/>
  <c r="Q2304" i="17"/>
  <c r="Q2305" i="17"/>
  <c r="Q2306" i="17"/>
  <c r="Q2307" i="17"/>
  <c r="Q2308" i="17"/>
  <c r="Q2309" i="17"/>
  <c r="Q2310" i="17"/>
  <c r="Q2311" i="17"/>
  <c r="Q2312" i="17"/>
  <c r="Q2313" i="17"/>
  <c r="Q2314" i="17"/>
  <c r="Q2315" i="17"/>
  <c r="Q2316" i="17"/>
  <c r="Q2317" i="17"/>
  <c r="Q2318" i="17"/>
  <c r="Q2319" i="17"/>
  <c r="Q2320" i="17"/>
  <c r="Q2321" i="17"/>
  <c r="Q2322" i="17"/>
  <c r="Q2323" i="17"/>
  <c r="Q2324" i="17"/>
  <c r="Q2325" i="17"/>
  <c r="Q2326" i="17"/>
  <c r="Q2327" i="17"/>
  <c r="Q2328" i="17"/>
  <c r="Q2329" i="17"/>
  <c r="Q2330" i="17"/>
  <c r="Q2331" i="17"/>
  <c r="Q2332" i="17"/>
  <c r="Q2333" i="17"/>
  <c r="Q2334" i="17"/>
  <c r="Q2335" i="17"/>
  <c r="Q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1002" i="17"/>
  <c r="P1003" i="17"/>
  <c r="P1004" i="17"/>
  <c r="P1005" i="17"/>
  <c r="P1006" i="17"/>
  <c r="P1007" i="17"/>
  <c r="P1008" i="17"/>
  <c r="P1009" i="17"/>
  <c r="P1010" i="17"/>
  <c r="P1011" i="17"/>
  <c r="P1012" i="17"/>
  <c r="P1013" i="17"/>
  <c r="P1014" i="17"/>
  <c r="P1015" i="17"/>
  <c r="P1016" i="17"/>
  <c r="P1017" i="17"/>
  <c r="P1018" i="17"/>
  <c r="P1019" i="17"/>
  <c r="P1020" i="17"/>
  <c r="P1021" i="17"/>
  <c r="P1022" i="17"/>
  <c r="P1023" i="17"/>
  <c r="P1024" i="17"/>
  <c r="P1025" i="17"/>
  <c r="P1026" i="17"/>
  <c r="P1027" i="17"/>
  <c r="P1028" i="17"/>
  <c r="P1029" i="17"/>
  <c r="P1030" i="17"/>
  <c r="P1031" i="17"/>
  <c r="P1032" i="17"/>
  <c r="P1033" i="17"/>
  <c r="P1034" i="17"/>
  <c r="P1035" i="17"/>
  <c r="P1036" i="17"/>
  <c r="P1037" i="17"/>
  <c r="P1038" i="17"/>
  <c r="P1039" i="17"/>
  <c r="P1040" i="17"/>
  <c r="P1041" i="17"/>
  <c r="P1042" i="17"/>
  <c r="P1043" i="17"/>
  <c r="P1044" i="17"/>
  <c r="P1045" i="17"/>
  <c r="P1046" i="17"/>
  <c r="P1047" i="17"/>
  <c r="P1048" i="17"/>
  <c r="P1049" i="17"/>
  <c r="P1050" i="17"/>
  <c r="P1051" i="17"/>
  <c r="P1052" i="17"/>
  <c r="P1053" i="17"/>
  <c r="P1054" i="17"/>
  <c r="P1055" i="17"/>
  <c r="P1056" i="17"/>
  <c r="P1057" i="17"/>
  <c r="P1058" i="17"/>
  <c r="P1059" i="17"/>
  <c r="P1060" i="17"/>
  <c r="P1061" i="17"/>
  <c r="P1062" i="17"/>
  <c r="P1063" i="17"/>
  <c r="P1064" i="17"/>
  <c r="P1065" i="17"/>
  <c r="P1066" i="17"/>
  <c r="P1067" i="17"/>
  <c r="P1068" i="17"/>
  <c r="P1069" i="17"/>
  <c r="P1070" i="17"/>
  <c r="P1071" i="17"/>
  <c r="P1072" i="17"/>
  <c r="P1073" i="17"/>
  <c r="P1074" i="17"/>
  <c r="P1075" i="17"/>
  <c r="P1076" i="17"/>
  <c r="P1077" i="17"/>
  <c r="P1078" i="17"/>
  <c r="P1079" i="17"/>
  <c r="P1080" i="17"/>
  <c r="P1081" i="17"/>
  <c r="P1082" i="17"/>
  <c r="P1083" i="17"/>
  <c r="P1084" i="17"/>
  <c r="P1085" i="17"/>
  <c r="P1086" i="17"/>
  <c r="P1087" i="17"/>
  <c r="P1088" i="17"/>
  <c r="P1089" i="17"/>
  <c r="P1090" i="17"/>
  <c r="P1091" i="17"/>
  <c r="P1092" i="17"/>
  <c r="P1093" i="17"/>
  <c r="P1094" i="17"/>
  <c r="P1095" i="17"/>
  <c r="P1096" i="17"/>
  <c r="P1097" i="17"/>
  <c r="P1098" i="17"/>
  <c r="P1099" i="17"/>
  <c r="P1100" i="17"/>
  <c r="P1101" i="17"/>
  <c r="P1102" i="17"/>
  <c r="P1103" i="17"/>
  <c r="P1104" i="17"/>
  <c r="P1105" i="17"/>
  <c r="P1106" i="17"/>
  <c r="P1107" i="17"/>
  <c r="P1108" i="17"/>
  <c r="P1109" i="17"/>
  <c r="P1110" i="17"/>
  <c r="P1111" i="17"/>
  <c r="P1112" i="17"/>
  <c r="P1113" i="17"/>
  <c r="P1114" i="17"/>
  <c r="P1115" i="17"/>
  <c r="P1116" i="17"/>
  <c r="P1117" i="17"/>
  <c r="P1118" i="17"/>
  <c r="P1119" i="17"/>
  <c r="P1120" i="17"/>
  <c r="P1121" i="17"/>
  <c r="P1122" i="17"/>
  <c r="P1123" i="17"/>
  <c r="P1124" i="17"/>
  <c r="P1125" i="17"/>
  <c r="P1126" i="17"/>
  <c r="P1127" i="17"/>
  <c r="P1128" i="17"/>
  <c r="P1129" i="17"/>
  <c r="P1130" i="17"/>
  <c r="P1131" i="17"/>
  <c r="P1132" i="17"/>
  <c r="P1133" i="17"/>
  <c r="P1134" i="17"/>
  <c r="P1135" i="17"/>
  <c r="P1136" i="17"/>
  <c r="P1137" i="17"/>
  <c r="P1138" i="17"/>
  <c r="P1139" i="17"/>
  <c r="P1140" i="17"/>
  <c r="P1141" i="17"/>
  <c r="P1142" i="17"/>
  <c r="P1143" i="17"/>
  <c r="P1144" i="17"/>
  <c r="P1145" i="17"/>
  <c r="P1146" i="17"/>
  <c r="P1147" i="17"/>
  <c r="P1148" i="17"/>
  <c r="P1149" i="17"/>
  <c r="P1150" i="17"/>
  <c r="P1151" i="17"/>
  <c r="P1152" i="17"/>
  <c r="P1153" i="17"/>
  <c r="P1154" i="17"/>
  <c r="P1155" i="17"/>
  <c r="P1156" i="17"/>
  <c r="P1157" i="17"/>
  <c r="P1158" i="17"/>
  <c r="P1159" i="17"/>
  <c r="P1160" i="17"/>
  <c r="P1161" i="17"/>
  <c r="P1162" i="17"/>
  <c r="P1163" i="17"/>
  <c r="P1164" i="17"/>
  <c r="P1165" i="17"/>
  <c r="P1166" i="17"/>
  <c r="P1167" i="17"/>
  <c r="P1168" i="17"/>
  <c r="P1169" i="17"/>
  <c r="P1170" i="17"/>
  <c r="P1171" i="17"/>
  <c r="P1172" i="17"/>
  <c r="P1173" i="17"/>
  <c r="P1174" i="17"/>
  <c r="P1175" i="17"/>
  <c r="P1176" i="17"/>
  <c r="P1177" i="17"/>
  <c r="P1178" i="17"/>
  <c r="P1179" i="17"/>
  <c r="P1180" i="17"/>
  <c r="P1181" i="17"/>
  <c r="P1182" i="17"/>
  <c r="P1183" i="17"/>
  <c r="P1184" i="17"/>
  <c r="P1185" i="17"/>
  <c r="P1186" i="17"/>
  <c r="P1187" i="17"/>
  <c r="P1188" i="17"/>
  <c r="P1189" i="17"/>
  <c r="P1190" i="17"/>
  <c r="P1191" i="17"/>
  <c r="P1192" i="17"/>
  <c r="P1193" i="17"/>
  <c r="P1194" i="17"/>
  <c r="P1195" i="17"/>
  <c r="P1196" i="17"/>
  <c r="P1197" i="17"/>
  <c r="P1198" i="17"/>
  <c r="P1199" i="17"/>
  <c r="P1200" i="17"/>
  <c r="P1201" i="17"/>
  <c r="P1202" i="17"/>
  <c r="P1203" i="17"/>
  <c r="P1204" i="17"/>
  <c r="P1205" i="17"/>
  <c r="P1206" i="17"/>
  <c r="P1207" i="17"/>
  <c r="P1208" i="17"/>
  <c r="P1209" i="17"/>
  <c r="P1210" i="17"/>
  <c r="P1211" i="17"/>
  <c r="P1212" i="17"/>
  <c r="P1213" i="17"/>
  <c r="P1214" i="17"/>
  <c r="P1215" i="17"/>
  <c r="P1216" i="17"/>
  <c r="P1217" i="17"/>
  <c r="P1218" i="17"/>
  <c r="P1219" i="17"/>
  <c r="P1220" i="17"/>
  <c r="P1221" i="17"/>
  <c r="P1222" i="17"/>
  <c r="P1223" i="17"/>
  <c r="P1224" i="17"/>
  <c r="P1225" i="17"/>
  <c r="P1226" i="17"/>
  <c r="P1227" i="17"/>
  <c r="P1228" i="17"/>
  <c r="P1229" i="17"/>
  <c r="P1230" i="17"/>
  <c r="P1231" i="17"/>
  <c r="P1232" i="17"/>
  <c r="P1233" i="17"/>
  <c r="P1234" i="17"/>
  <c r="P1235" i="17"/>
  <c r="P1236" i="17"/>
  <c r="P1237" i="17"/>
  <c r="P1238" i="17"/>
  <c r="P1239" i="17"/>
  <c r="P1240" i="17"/>
  <c r="P1241" i="17"/>
  <c r="P1242" i="17"/>
  <c r="P1243" i="17"/>
  <c r="P1244" i="17"/>
  <c r="P1245" i="17"/>
  <c r="P1246" i="17"/>
  <c r="P1247" i="17"/>
  <c r="P1248" i="17"/>
  <c r="P1249" i="17"/>
  <c r="P1250" i="17"/>
  <c r="P1251" i="17"/>
  <c r="P1252" i="17"/>
  <c r="P1253" i="17"/>
  <c r="P1254" i="17"/>
  <c r="P1255" i="17"/>
  <c r="P1256" i="17"/>
  <c r="P1257" i="17"/>
  <c r="P1258" i="17"/>
  <c r="P1259" i="17"/>
  <c r="P1260" i="17"/>
  <c r="P1261" i="17"/>
  <c r="P1262" i="17"/>
  <c r="P1263" i="17"/>
  <c r="P1264" i="17"/>
  <c r="P1265" i="17"/>
  <c r="P1266" i="17"/>
  <c r="P1267" i="17"/>
  <c r="P1268" i="17"/>
  <c r="P1269" i="17"/>
  <c r="P1270" i="17"/>
  <c r="P1271" i="17"/>
  <c r="P1272" i="17"/>
  <c r="P1273" i="17"/>
  <c r="P1274" i="17"/>
  <c r="P1275" i="17"/>
  <c r="P1276" i="17"/>
  <c r="P1277" i="17"/>
  <c r="P1278" i="17"/>
  <c r="P1279" i="17"/>
  <c r="P1280" i="17"/>
  <c r="P1281" i="17"/>
  <c r="P1282" i="17"/>
  <c r="P1283" i="17"/>
  <c r="P1284" i="17"/>
  <c r="P1285" i="17"/>
  <c r="P1286" i="17"/>
  <c r="P1287" i="17"/>
  <c r="P1288" i="17"/>
  <c r="P1289" i="17"/>
  <c r="P1290" i="17"/>
  <c r="P1291" i="17"/>
  <c r="P1292" i="17"/>
  <c r="P1293" i="17"/>
  <c r="P1294" i="17"/>
  <c r="P1295" i="17"/>
  <c r="P1296" i="17"/>
  <c r="P1297" i="17"/>
  <c r="P1298" i="17"/>
  <c r="P1299" i="17"/>
  <c r="P1300" i="17"/>
  <c r="P1301" i="17"/>
  <c r="P1302" i="17"/>
  <c r="P1303" i="17"/>
  <c r="P1304" i="17"/>
  <c r="P1305" i="17"/>
  <c r="P1306" i="17"/>
  <c r="P1307" i="17"/>
  <c r="P1308" i="17"/>
  <c r="P1309" i="17"/>
  <c r="P1310" i="17"/>
  <c r="P1311" i="17"/>
  <c r="P1312" i="17"/>
  <c r="P1313" i="17"/>
  <c r="P1314" i="17"/>
  <c r="P1315" i="17"/>
  <c r="P1316" i="17"/>
  <c r="P1317" i="17"/>
  <c r="P1318" i="17"/>
  <c r="P1319" i="17"/>
  <c r="P1320" i="17"/>
  <c r="P1321" i="17"/>
  <c r="P1322" i="17"/>
  <c r="P1323" i="17"/>
  <c r="P1324" i="17"/>
  <c r="P1325" i="17"/>
  <c r="P1326" i="17"/>
  <c r="P1327" i="17"/>
  <c r="P1328" i="17"/>
  <c r="P1329" i="17"/>
  <c r="P1330" i="17"/>
  <c r="P1331" i="17"/>
  <c r="P1332" i="17"/>
  <c r="P1333" i="17"/>
  <c r="P1334" i="17"/>
  <c r="P1335" i="17"/>
  <c r="P1336" i="17"/>
  <c r="P1337" i="17"/>
  <c r="P1338" i="17"/>
  <c r="P1339" i="17"/>
  <c r="P1340" i="17"/>
  <c r="P1341" i="17"/>
  <c r="P1342" i="17"/>
  <c r="P1343" i="17"/>
  <c r="P1344" i="17"/>
  <c r="P1345" i="17"/>
  <c r="P1346" i="17"/>
  <c r="P1347" i="17"/>
  <c r="P1348" i="17"/>
  <c r="P1349" i="17"/>
  <c r="P1350" i="17"/>
  <c r="P1351" i="17"/>
  <c r="P1352" i="17"/>
  <c r="P1353" i="17"/>
  <c r="P1354" i="17"/>
  <c r="P1355" i="17"/>
  <c r="P1356" i="17"/>
  <c r="P1357" i="17"/>
  <c r="P1358" i="17"/>
  <c r="P1359" i="17"/>
  <c r="P1360" i="17"/>
  <c r="P1361" i="17"/>
  <c r="P1362" i="17"/>
  <c r="P1363" i="17"/>
  <c r="P1364" i="17"/>
  <c r="P1365" i="17"/>
  <c r="P1366" i="17"/>
  <c r="P1367" i="17"/>
  <c r="P1368" i="17"/>
  <c r="P1369" i="17"/>
  <c r="P1370" i="17"/>
  <c r="P1371" i="17"/>
  <c r="P1372" i="17"/>
  <c r="P1373" i="17"/>
  <c r="P1374" i="17"/>
  <c r="P1375" i="17"/>
  <c r="P1376" i="17"/>
  <c r="P1377" i="17"/>
  <c r="P1378" i="17"/>
  <c r="P1379" i="17"/>
  <c r="P1380" i="17"/>
  <c r="P1381" i="17"/>
  <c r="P1382" i="17"/>
  <c r="P1383" i="17"/>
  <c r="P1384" i="17"/>
  <c r="P1385" i="17"/>
  <c r="P1386" i="17"/>
  <c r="P1387" i="17"/>
  <c r="P1388" i="17"/>
  <c r="P1389" i="17"/>
  <c r="P1390" i="17"/>
  <c r="P1391" i="17"/>
  <c r="P1392" i="17"/>
  <c r="P1393" i="17"/>
  <c r="P1394" i="17"/>
  <c r="P1395" i="17"/>
  <c r="P1396" i="17"/>
  <c r="P1397" i="17"/>
  <c r="P1398" i="17"/>
  <c r="P1399" i="17"/>
  <c r="P1400" i="17"/>
  <c r="P1401" i="17"/>
  <c r="P1402" i="17"/>
  <c r="P1403" i="17"/>
  <c r="P1404" i="17"/>
  <c r="P1405" i="17"/>
  <c r="P1406" i="17"/>
  <c r="P1407" i="17"/>
  <c r="P1408" i="17"/>
  <c r="P1409" i="17"/>
  <c r="P1410" i="17"/>
  <c r="P1411" i="17"/>
  <c r="P1412" i="17"/>
  <c r="P1413" i="17"/>
  <c r="P1414" i="17"/>
  <c r="P1415" i="17"/>
  <c r="P1416" i="17"/>
  <c r="P1417" i="17"/>
  <c r="P1418" i="17"/>
  <c r="P1419" i="17"/>
  <c r="P1420" i="17"/>
  <c r="P1421" i="17"/>
  <c r="P1422" i="17"/>
  <c r="P1423" i="17"/>
  <c r="P1424" i="17"/>
  <c r="P1425" i="17"/>
  <c r="P1426" i="17"/>
  <c r="P1427" i="17"/>
  <c r="P1428" i="17"/>
  <c r="P1429" i="17"/>
  <c r="P1430" i="17"/>
  <c r="P1431" i="17"/>
  <c r="P1432" i="17"/>
  <c r="P1433" i="17"/>
  <c r="P1434" i="17"/>
  <c r="P1435" i="17"/>
  <c r="P1436" i="17"/>
  <c r="P1437" i="17"/>
  <c r="P1438" i="17"/>
  <c r="P1439" i="17"/>
  <c r="P1440" i="17"/>
  <c r="P1441" i="17"/>
  <c r="P1442" i="17"/>
  <c r="P1443" i="17"/>
  <c r="P1444" i="17"/>
  <c r="P1445" i="17"/>
  <c r="P1446" i="17"/>
  <c r="P1447" i="17"/>
  <c r="P1448" i="17"/>
  <c r="P1449" i="17"/>
  <c r="P1450" i="17"/>
  <c r="P1451" i="17"/>
  <c r="P1452" i="17"/>
  <c r="P1453" i="17"/>
  <c r="P1454" i="17"/>
  <c r="P1455" i="17"/>
  <c r="P1456" i="17"/>
  <c r="P1457" i="17"/>
  <c r="P1458" i="17"/>
  <c r="P1459" i="17"/>
  <c r="P1460" i="17"/>
  <c r="P1461" i="17"/>
  <c r="P1462" i="17"/>
  <c r="P1463" i="17"/>
  <c r="P1464" i="17"/>
  <c r="P1465" i="17"/>
  <c r="P1466" i="17"/>
  <c r="P1467" i="17"/>
  <c r="P1468" i="17"/>
  <c r="P1469" i="17"/>
  <c r="P1470" i="17"/>
  <c r="P1471" i="17"/>
  <c r="P1472" i="17"/>
  <c r="P1473" i="17"/>
  <c r="P1474" i="17"/>
  <c r="P1475" i="17"/>
  <c r="P1476" i="17"/>
  <c r="P1477" i="17"/>
  <c r="P1478" i="17"/>
  <c r="P1479" i="17"/>
  <c r="P1480" i="17"/>
  <c r="P1481" i="17"/>
  <c r="P1482" i="17"/>
  <c r="P1483" i="17"/>
  <c r="P1484" i="17"/>
  <c r="P1485" i="17"/>
  <c r="P1486" i="17"/>
  <c r="P1487" i="17"/>
  <c r="P1488" i="17"/>
  <c r="P1489" i="17"/>
  <c r="P1490" i="17"/>
  <c r="P1491" i="17"/>
  <c r="P1492" i="17"/>
  <c r="P1493" i="17"/>
  <c r="P1494" i="17"/>
  <c r="P1495" i="17"/>
  <c r="P1496" i="17"/>
  <c r="P1497" i="17"/>
  <c r="P1498" i="17"/>
  <c r="P1499" i="17"/>
  <c r="P1500" i="17"/>
  <c r="P1501" i="17"/>
  <c r="P1502" i="17"/>
  <c r="P1503" i="17"/>
  <c r="P1504" i="17"/>
  <c r="P1505" i="17"/>
  <c r="P1506" i="17"/>
  <c r="P1507" i="17"/>
  <c r="P1508" i="17"/>
  <c r="P1509" i="17"/>
  <c r="P1510" i="17"/>
  <c r="P1511" i="17"/>
  <c r="P1512" i="17"/>
  <c r="P1513" i="17"/>
  <c r="P1514" i="17"/>
  <c r="P1515" i="17"/>
  <c r="P1516" i="17"/>
  <c r="P1517" i="17"/>
  <c r="P1518" i="17"/>
  <c r="P1519" i="17"/>
  <c r="P1520" i="17"/>
  <c r="P1521" i="17"/>
  <c r="P1522" i="17"/>
  <c r="P1523" i="17"/>
  <c r="P1524" i="17"/>
  <c r="P1525" i="17"/>
  <c r="P1526" i="17"/>
  <c r="P1527" i="17"/>
  <c r="P1528" i="17"/>
  <c r="P1529" i="17"/>
  <c r="P1530" i="17"/>
  <c r="P1531" i="17"/>
  <c r="P1532" i="17"/>
  <c r="P1533" i="17"/>
  <c r="P1534" i="17"/>
  <c r="P1535" i="17"/>
  <c r="P1536" i="17"/>
  <c r="P1537" i="17"/>
  <c r="P1538" i="17"/>
  <c r="P1539" i="17"/>
  <c r="P1540" i="17"/>
  <c r="P1541" i="17"/>
  <c r="P1542" i="17"/>
  <c r="P1543" i="17"/>
  <c r="P1544" i="17"/>
  <c r="P1545" i="17"/>
  <c r="P1546" i="17"/>
  <c r="P1547" i="17"/>
  <c r="P1548" i="17"/>
  <c r="P1549" i="17"/>
  <c r="P1550" i="17"/>
  <c r="P1551" i="17"/>
  <c r="P1552" i="17"/>
  <c r="P1553" i="17"/>
  <c r="P1554" i="17"/>
  <c r="P1555" i="17"/>
  <c r="P1556" i="17"/>
  <c r="P1557" i="17"/>
  <c r="P1558" i="17"/>
  <c r="P1559" i="17"/>
  <c r="P1560" i="17"/>
  <c r="P1561" i="17"/>
  <c r="P1562" i="17"/>
  <c r="P1563" i="17"/>
  <c r="P1564" i="17"/>
  <c r="P1565" i="17"/>
  <c r="P1566" i="17"/>
  <c r="P1567" i="17"/>
  <c r="P1568" i="17"/>
  <c r="P1569" i="17"/>
  <c r="P1570" i="17"/>
  <c r="P1571" i="17"/>
  <c r="P1572" i="17"/>
  <c r="P1573" i="17"/>
  <c r="P1574" i="17"/>
  <c r="P1575" i="17"/>
  <c r="P1576" i="17"/>
  <c r="P1577" i="17"/>
  <c r="P1578" i="17"/>
  <c r="P1579" i="17"/>
  <c r="P1580" i="17"/>
  <c r="P1581" i="17"/>
  <c r="P1582" i="17"/>
  <c r="P1583" i="17"/>
  <c r="P1584" i="17"/>
  <c r="P1585" i="17"/>
  <c r="P1586" i="17"/>
  <c r="P1587" i="17"/>
  <c r="P1588" i="17"/>
  <c r="P1589" i="17"/>
  <c r="P1590" i="17"/>
  <c r="P1591" i="17"/>
  <c r="P1592" i="17"/>
  <c r="P1593" i="17"/>
  <c r="P1594" i="17"/>
  <c r="P1595" i="17"/>
  <c r="P1596" i="17"/>
  <c r="P1597" i="17"/>
  <c r="P1598" i="17"/>
  <c r="P1599" i="17"/>
  <c r="P1600" i="17"/>
  <c r="P1601" i="17"/>
  <c r="P1602" i="17"/>
  <c r="P1603" i="17"/>
  <c r="P1604" i="17"/>
  <c r="P1605" i="17"/>
  <c r="P1606" i="17"/>
  <c r="P1607" i="17"/>
  <c r="P1608" i="17"/>
  <c r="P1609" i="17"/>
  <c r="P1610" i="17"/>
  <c r="P1611" i="17"/>
  <c r="P1612" i="17"/>
  <c r="P1613" i="17"/>
  <c r="P1614" i="17"/>
  <c r="P1615" i="17"/>
  <c r="P1616" i="17"/>
  <c r="P1617" i="17"/>
  <c r="P1618" i="17"/>
  <c r="P1619" i="17"/>
  <c r="P1620" i="17"/>
  <c r="P1621" i="17"/>
  <c r="P1622" i="17"/>
  <c r="P1623" i="17"/>
  <c r="P1624" i="17"/>
  <c r="P1625" i="17"/>
  <c r="P1626" i="17"/>
  <c r="P1627" i="17"/>
  <c r="P1628" i="17"/>
  <c r="P1629" i="17"/>
  <c r="P1630" i="17"/>
  <c r="P1631" i="17"/>
  <c r="P1632" i="17"/>
  <c r="P1633" i="17"/>
  <c r="P1634" i="17"/>
  <c r="P1635" i="17"/>
  <c r="P1636" i="17"/>
  <c r="P1637" i="17"/>
  <c r="P1638" i="17"/>
  <c r="P1639" i="17"/>
  <c r="P1640" i="17"/>
  <c r="P1641" i="17"/>
  <c r="P1642" i="17"/>
  <c r="P1643" i="17"/>
  <c r="P1644" i="17"/>
  <c r="P1645" i="17"/>
  <c r="P1646" i="17"/>
  <c r="P1647" i="17"/>
  <c r="P1648" i="17"/>
  <c r="P1649" i="17"/>
  <c r="P1650" i="17"/>
  <c r="P1651" i="17"/>
  <c r="P1652" i="17"/>
  <c r="P1653" i="17"/>
  <c r="P1654" i="17"/>
  <c r="P1655" i="17"/>
  <c r="P1656" i="17"/>
  <c r="P1657" i="17"/>
  <c r="P1658" i="17"/>
  <c r="P1659" i="17"/>
  <c r="P1660" i="17"/>
  <c r="P1661" i="17"/>
  <c r="P1662" i="17"/>
  <c r="P1663" i="17"/>
  <c r="P1664" i="17"/>
  <c r="P1665" i="17"/>
  <c r="P1666" i="17"/>
  <c r="P1667" i="17"/>
  <c r="P1668" i="17"/>
  <c r="P1669" i="17"/>
  <c r="P1670" i="17"/>
  <c r="P1671" i="17"/>
  <c r="P1672" i="17"/>
  <c r="P1673" i="17"/>
  <c r="P1674" i="17"/>
  <c r="P1675" i="17"/>
  <c r="P1676" i="17"/>
  <c r="P1677" i="17"/>
  <c r="P1678" i="17"/>
  <c r="P1679" i="17"/>
  <c r="P1680" i="17"/>
  <c r="P1681" i="17"/>
  <c r="P1682" i="17"/>
  <c r="P1683" i="17"/>
  <c r="P1684" i="17"/>
  <c r="P1685" i="17"/>
  <c r="P1686" i="17"/>
  <c r="P1687" i="17"/>
  <c r="P1688" i="17"/>
  <c r="P1689" i="17"/>
  <c r="P1690" i="17"/>
  <c r="P1691" i="17"/>
  <c r="P1692" i="17"/>
  <c r="P1693" i="17"/>
  <c r="P1694" i="17"/>
  <c r="P1695" i="17"/>
  <c r="P1696" i="17"/>
  <c r="P1697" i="17"/>
  <c r="P1698" i="17"/>
  <c r="P1699" i="17"/>
  <c r="P1700" i="17"/>
  <c r="P1701" i="17"/>
  <c r="P1702" i="17"/>
  <c r="P1703" i="17"/>
  <c r="P1704" i="17"/>
  <c r="P1705" i="17"/>
  <c r="P1706" i="17"/>
  <c r="P1707" i="17"/>
  <c r="P1708" i="17"/>
  <c r="P1709" i="17"/>
  <c r="P1710" i="17"/>
  <c r="P1711" i="17"/>
  <c r="P1712" i="17"/>
  <c r="P1713" i="17"/>
  <c r="P1714" i="17"/>
  <c r="P1715" i="17"/>
  <c r="P1716" i="17"/>
  <c r="P1717" i="17"/>
  <c r="P1718" i="17"/>
  <c r="P1719" i="17"/>
  <c r="P1720" i="17"/>
  <c r="P1721" i="17"/>
  <c r="P1722" i="17"/>
  <c r="P1723" i="17"/>
  <c r="P1724" i="17"/>
  <c r="P1725" i="17"/>
  <c r="P1726" i="17"/>
  <c r="P1727" i="17"/>
  <c r="P1728" i="17"/>
  <c r="P1729" i="17"/>
  <c r="P1730" i="17"/>
  <c r="P1731" i="17"/>
  <c r="P1732" i="17"/>
  <c r="P1733" i="17"/>
  <c r="P1734" i="17"/>
  <c r="P1735" i="17"/>
  <c r="P1736" i="17"/>
  <c r="P1737" i="17"/>
  <c r="P1738" i="17"/>
  <c r="P1739" i="17"/>
  <c r="P1740" i="17"/>
  <c r="P1741" i="17"/>
  <c r="P1742" i="17"/>
  <c r="P1743" i="17"/>
  <c r="P1744" i="17"/>
  <c r="P1745" i="17"/>
  <c r="P1746" i="17"/>
  <c r="P1747" i="17"/>
  <c r="P1748" i="17"/>
  <c r="P1749" i="17"/>
  <c r="P1750" i="17"/>
  <c r="P1751" i="17"/>
  <c r="P1752" i="17"/>
  <c r="P1753" i="17"/>
  <c r="P1754" i="17"/>
  <c r="P1755" i="17"/>
  <c r="P1756" i="17"/>
  <c r="P1757" i="17"/>
  <c r="P1758" i="17"/>
  <c r="P1759" i="17"/>
  <c r="P1760" i="17"/>
  <c r="P1761" i="17"/>
  <c r="P1762" i="17"/>
  <c r="P1763" i="17"/>
  <c r="P1764" i="17"/>
  <c r="P1765" i="17"/>
  <c r="P1766" i="17"/>
  <c r="P1767" i="17"/>
  <c r="P1768" i="17"/>
  <c r="P1769" i="17"/>
  <c r="P1770" i="17"/>
  <c r="P1771" i="17"/>
  <c r="P1772" i="17"/>
  <c r="P1773" i="17"/>
  <c r="P1774" i="17"/>
  <c r="P1775" i="17"/>
  <c r="P1776" i="17"/>
  <c r="P1777" i="17"/>
  <c r="P1778" i="17"/>
  <c r="P1779" i="17"/>
  <c r="P1780" i="17"/>
  <c r="P1781" i="17"/>
  <c r="P1782" i="17"/>
  <c r="P1783" i="17"/>
  <c r="P1784" i="17"/>
  <c r="P1785" i="17"/>
  <c r="P1786" i="17"/>
  <c r="P1787" i="17"/>
  <c r="P1788" i="17"/>
  <c r="P1789" i="17"/>
  <c r="P1790" i="17"/>
  <c r="P1791" i="17"/>
  <c r="P1792" i="17"/>
  <c r="P1793" i="17"/>
  <c r="P1794" i="17"/>
  <c r="P1795" i="17"/>
  <c r="P1796" i="17"/>
  <c r="P1797" i="17"/>
  <c r="P1798" i="17"/>
  <c r="P1799" i="17"/>
  <c r="P1800" i="17"/>
  <c r="P1801" i="17"/>
  <c r="P1802" i="17"/>
  <c r="P1803" i="17"/>
  <c r="P1804" i="17"/>
  <c r="P1805" i="17"/>
  <c r="P1806" i="17"/>
  <c r="P1807" i="17"/>
  <c r="P1808" i="17"/>
  <c r="P1809" i="17"/>
  <c r="P1810" i="17"/>
  <c r="P1811" i="17"/>
  <c r="P1812" i="17"/>
  <c r="P1813" i="17"/>
  <c r="P1814" i="17"/>
  <c r="P1815" i="17"/>
  <c r="P1816" i="17"/>
  <c r="P1817" i="17"/>
  <c r="P1818" i="17"/>
  <c r="P1819" i="17"/>
  <c r="P1820" i="17"/>
  <c r="P1821" i="17"/>
  <c r="P1822" i="17"/>
  <c r="P1823" i="17"/>
  <c r="P1824" i="17"/>
  <c r="P1825" i="17"/>
  <c r="P1826" i="17"/>
  <c r="P1827" i="17"/>
  <c r="P1828" i="17"/>
  <c r="P1829" i="17"/>
  <c r="P1830" i="17"/>
  <c r="P1831" i="17"/>
  <c r="P1832" i="17"/>
  <c r="P1833" i="17"/>
  <c r="P1834" i="17"/>
  <c r="P1835" i="17"/>
  <c r="P1836" i="17"/>
  <c r="P1837" i="17"/>
  <c r="P1838" i="17"/>
  <c r="P1839" i="17"/>
  <c r="P1840" i="17"/>
  <c r="P1841" i="17"/>
  <c r="P1842" i="17"/>
  <c r="P1843" i="17"/>
  <c r="P1844" i="17"/>
  <c r="P1845" i="17"/>
  <c r="P1846" i="17"/>
  <c r="P1847" i="17"/>
  <c r="P1848" i="17"/>
  <c r="P1849" i="17"/>
  <c r="P1850" i="17"/>
  <c r="P1851" i="17"/>
  <c r="P1852" i="17"/>
  <c r="P1853" i="17"/>
  <c r="P1854" i="17"/>
  <c r="P1855" i="17"/>
  <c r="P1856" i="17"/>
  <c r="P1857" i="17"/>
  <c r="P1858" i="17"/>
  <c r="P1859" i="17"/>
  <c r="P1860" i="17"/>
  <c r="P1861" i="17"/>
  <c r="P1862" i="17"/>
  <c r="P1863" i="17"/>
  <c r="P1864" i="17"/>
  <c r="P1865" i="17"/>
  <c r="P1866" i="17"/>
  <c r="P1867" i="17"/>
  <c r="P1868" i="17"/>
  <c r="P1869" i="17"/>
  <c r="P1870" i="17"/>
  <c r="P1871" i="17"/>
  <c r="P1872" i="17"/>
  <c r="P1873" i="17"/>
  <c r="P1874" i="17"/>
  <c r="P1875" i="17"/>
  <c r="P1876" i="17"/>
  <c r="P1877" i="17"/>
  <c r="P1878" i="17"/>
  <c r="P1879" i="17"/>
  <c r="P1880" i="17"/>
  <c r="P1881" i="17"/>
  <c r="P1882" i="17"/>
  <c r="P1883" i="17"/>
  <c r="P1884" i="17"/>
  <c r="P1885" i="17"/>
  <c r="P1886" i="17"/>
  <c r="P1887" i="17"/>
  <c r="P1888" i="17"/>
  <c r="P1889" i="17"/>
  <c r="P1890" i="17"/>
  <c r="P1891" i="17"/>
  <c r="P1892" i="17"/>
  <c r="P1893" i="17"/>
  <c r="P1894" i="17"/>
  <c r="P1895" i="17"/>
  <c r="P1896" i="17"/>
  <c r="P1897" i="17"/>
  <c r="P1898" i="17"/>
  <c r="P1899" i="17"/>
  <c r="P1900" i="17"/>
  <c r="P1901" i="17"/>
  <c r="P1902" i="17"/>
  <c r="P1903" i="17"/>
  <c r="P1904" i="17"/>
  <c r="P1905" i="17"/>
  <c r="P1906" i="17"/>
  <c r="P1907" i="17"/>
  <c r="P1908" i="17"/>
  <c r="P1909" i="17"/>
  <c r="P1910" i="17"/>
  <c r="P1911" i="17"/>
  <c r="P1912" i="17"/>
  <c r="P1913" i="17"/>
  <c r="P1914" i="17"/>
  <c r="P1915" i="17"/>
  <c r="P1916" i="17"/>
  <c r="P1917" i="17"/>
  <c r="P1918" i="17"/>
  <c r="P1919" i="17"/>
  <c r="P1920" i="17"/>
  <c r="P1921" i="17"/>
  <c r="P1922" i="17"/>
  <c r="P1923" i="17"/>
  <c r="P1924" i="17"/>
  <c r="P1925" i="17"/>
  <c r="P1926" i="17"/>
  <c r="P1927" i="17"/>
  <c r="P1928" i="17"/>
  <c r="P1929" i="17"/>
  <c r="P1930" i="17"/>
  <c r="P1931" i="17"/>
  <c r="P1932" i="17"/>
  <c r="P1933" i="17"/>
  <c r="P1934" i="17"/>
  <c r="P1935" i="17"/>
  <c r="P1936" i="17"/>
  <c r="P1937" i="17"/>
  <c r="P1938" i="17"/>
  <c r="P1939" i="17"/>
  <c r="P1940" i="17"/>
  <c r="P1941" i="17"/>
  <c r="P1942" i="17"/>
  <c r="P1943" i="17"/>
  <c r="P1944" i="17"/>
  <c r="P1945" i="17"/>
  <c r="P1946" i="17"/>
  <c r="P1947" i="17"/>
  <c r="P1948" i="17"/>
  <c r="P1949" i="17"/>
  <c r="P1950" i="17"/>
  <c r="P1951" i="17"/>
  <c r="P1952" i="17"/>
  <c r="P1953" i="17"/>
  <c r="P1954" i="17"/>
  <c r="P1955" i="17"/>
  <c r="P1956" i="17"/>
  <c r="P1957" i="17"/>
  <c r="P1958" i="17"/>
  <c r="P1959" i="17"/>
  <c r="P1960" i="17"/>
  <c r="P1961" i="17"/>
  <c r="P1962" i="17"/>
  <c r="P1963" i="17"/>
  <c r="P1964" i="17"/>
  <c r="P1965" i="17"/>
  <c r="P1966" i="17"/>
  <c r="P1967" i="17"/>
  <c r="P1968" i="17"/>
  <c r="P1969" i="17"/>
  <c r="P1970" i="17"/>
  <c r="P1971" i="17"/>
  <c r="P1972" i="17"/>
  <c r="P1973" i="17"/>
  <c r="P1974" i="17"/>
  <c r="P1975" i="17"/>
  <c r="P1976" i="17"/>
  <c r="P1977" i="17"/>
  <c r="P1978" i="17"/>
  <c r="P1979" i="17"/>
  <c r="P1980" i="17"/>
  <c r="P1981" i="17"/>
  <c r="P1982" i="17"/>
  <c r="P1983" i="17"/>
  <c r="P1984" i="17"/>
  <c r="P1985" i="17"/>
  <c r="P1986" i="17"/>
  <c r="P1987" i="17"/>
  <c r="P1988" i="17"/>
  <c r="P1989" i="17"/>
  <c r="P1990" i="17"/>
  <c r="P1991" i="17"/>
  <c r="P1992" i="17"/>
  <c r="P1993" i="17"/>
  <c r="P1994" i="17"/>
  <c r="P1995" i="17"/>
  <c r="P1996" i="17"/>
  <c r="P1997" i="17"/>
  <c r="P1998" i="17"/>
  <c r="P1999" i="17"/>
  <c r="P2000" i="17"/>
  <c r="P2001" i="17"/>
  <c r="P2002" i="17"/>
  <c r="P2003" i="17"/>
  <c r="P2004" i="17"/>
  <c r="P2005" i="17"/>
  <c r="P2006" i="17"/>
  <c r="P2007" i="17"/>
  <c r="P2008" i="17"/>
  <c r="P2009" i="17"/>
  <c r="P2010" i="17"/>
  <c r="P2011" i="17"/>
  <c r="P2012" i="17"/>
  <c r="P2013" i="17"/>
  <c r="P2014" i="17"/>
  <c r="P2015" i="17"/>
  <c r="P2016" i="17"/>
  <c r="P2017" i="17"/>
  <c r="P2018" i="17"/>
  <c r="P2019" i="17"/>
  <c r="P2020" i="17"/>
  <c r="P2021" i="17"/>
  <c r="P2022" i="17"/>
  <c r="P2023" i="17"/>
  <c r="P2024" i="17"/>
  <c r="P2025" i="17"/>
  <c r="P2026" i="17"/>
  <c r="P2027" i="17"/>
  <c r="P2028" i="17"/>
  <c r="P2029" i="17"/>
  <c r="P2030" i="17"/>
  <c r="P2031" i="17"/>
  <c r="P2032" i="17"/>
  <c r="P2033" i="17"/>
  <c r="P2034" i="17"/>
  <c r="P2035" i="17"/>
  <c r="P2036" i="17"/>
  <c r="P2037" i="17"/>
  <c r="P2038" i="17"/>
  <c r="P2039" i="17"/>
  <c r="P2040" i="17"/>
  <c r="P2041" i="17"/>
  <c r="P2042" i="17"/>
  <c r="P2043" i="17"/>
  <c r="P2044" i="17"/>
  <c r="P2045" i="17"/>
  <c r="P2046" i="17"/>
  <c r="P2047" i="17"/>
  <c r="P2048" i="17"/>
  <c r="P2049" i="17"/>
  <c r="P2050" i="17"/>
  <c r="P2051" i="17"/>
  <c r="P2052" i="17"/>
  <c r="P2053" i="17"/>
  <c r="P2054" i="17"/>
  <c r="P2055" i="17"/>
  <c r="P2056" i="17"/>
  <c r="P2057" i="17"/>
  <c r="P2058" i="17"/>
  <c r="P2059" i="17"/>
  <c r="P2060" i="17"/>
  <c r="P2061" i="17"/>
  <c r="P2062" i="17"/>
  <c r="P2063" i="17"/>
  <c r="P2064" i="17"/>
  <c r="P2065" i="17"/>
  <c r="P2066" i="17"/>
  <c r="P2067" i="17"/>
  <c r="P2068" i="17"/>
  <c r="P2069" i="17"/>
  <c r="P2070" i="17"/>
  <c r="P2071" i="17"/>
  <c r="P2072" i="17"/>
  <c r="P2073" i="17"/>
  <c r="P2074" i="17"/>
  <c r="P2075" i="17"/>
  <c r="P2076" i="17"/>
  <c r="P2077" i="17"/>
  <c r="P2078" i="17"/>
  <c r="P2079" i="17"/>
  <c r="P2080" i="17"/>
  <c r="P2081" i="17"/>
  <c r="P2082" i="17"/>
  <c r="P2083" i="17"/>
  <c r="P2084" i="17"/>
  <c r="P2085" i="17"/>
  <c r="P2086" i="17"/>
  <c r="P2087" i="17"/>
  <c r="P2088" i="17"/>
  <c r="P2089" i="17"/>
  <c r="P2090" i="17"/>
  <c r="P2091" i="17"/>
  <c r="P2092" i="17"/>
  <c r="P2093" i="17"/>
  <c r="P2094" i="17"/>
  <c r="P2095" i="17"/>
  <c r="P2096" i="17"/>
  <c r="P2097" i="17"/>
  <c r="P2098" i="17"/>
  <c r="P2099" i="17"/>
  <c r="P2100" i="17"/>
  <c r="P2101" i="17"/>
  <c r="P2102" i="17"/>
  <c r="P2103" i="17"/>
  <c r="P2104" i="17"/>
  <c r="P2105" i="17"/>
  <c r="P2106" i="17"/>
  <c r="P2107" i="17"/>
  <c r="P2108" i="17"/>
  <c r="P2109" i="17"/>
  <c r="P2110" i="17"/>
  <c r="P2111" i="17"/>
  <c r="P2112" i="17"/>
  <c r="P2113" i="17"/>
  <c r="P2114" i="17"/>
  <c r="P2115" i="17"/>
  <c r="P2116" i="17"/>
  <c r="P2117" i="17"/>
  <c r="P2118" i="17"/>
  <c r="P2119" i="17"/>
  <c r="P2120" i="17"/>
  <c r="P2121" i="17"/>
  <c r="P2122" i="17"/>
  <c r="P2123" i="17"/>
  <c r="P2124" i="17"/>
  <c r="P2125" i="17"/>
  <c r="P2126" i="17"/>
  <c r="P2127" i="17"/>
  <c r="P2128" i="17"/>
  <c r="P2129" i="17"/>
  <c r="P2130" i="17"/>
  <c r="P2131" i="17"/>
  <c r="P2132" i="17"/>
  <c r="P2133" i="17"/>
  <c r="P2134" i="17"/>
  <c r="P2135" i="17"/>
  <c r="P2136" i="17"/>
  <c r="P2137" i="17"/>
  <c r="P2138" i="17"/>
  <c r="P2139" i="17"/>
  <c r="P2140" i="17"/>
  <c r="P2141" i="17"/>
  <c r="P2142" i="17"/>
  <c r="P2143" i="17"/>
  <c r="P2144" i="17"/>
  <c r="P2145" i="17"/>
  <c r="P2146" i="17"/>
  <c r="P2147" i="17"/>
  <c r="P2148" i="17"/>
  <c r="P2149" i="17"/>
  <c r="P2150" i="17"/>
  <c r="P2151" i="17"/>
  <c r="P2152" i="17"/>
  <c r="P2153" i="17"/>
  <c r="P2154" i="17"/>
  <c r="P2155" i="17"/>
  <c r="P2156" i="17"/>
  <c r="P2157" i="17"/>
  <c r="P2158" i="17"/>
  <c r="P2159" i="17"/>
  <c r="P2160" i="17"/>
  <c r="P2161" i="17"/>
  <c r="P2162" i="17"/>
  <c r="P2163" i="17"/>
  <c r="P2164" i="17"/>
  <c r="P2165" i="17"/>
  <c r="P2166" i="17"/>
  <c r="P2167" i="17"/>
  <c r="P2168" i="17"/>
  <c r="P2169" i="17"/>
  <c r="P2170" i="17"/>
  <c r="P2171" i="17"/>
  <c r="P2172" i="17"/>
  <c r="P2173" i="17"/>
  <c r="P2174" i="17"/>
  <c r="P2175" i="17"/>
  <c r="P2176" i="17"/>
  <c r="P2177" i="17"/>
  <c r="P2178" i="17"/>
  <c r="P2179" i="17"/>
  <c r="P2180" i="17"/>
  <c r="P2181" i="17"/>
  <c r="P2182" i="17"/>
  <c r="P2183" i="17"/>
  <c r="P2184" i="17"/>
  <c r="P2185" i="17"/>
  <c r="P2186" i="17"/>
  <c r="P2187" i="17"/>
  <c r="P2188" i="17"/>
  <c r="P2189" i="17"/>
  <c r="P2190" i="17"/>
  <c r="P2191" i="17"/>
  <c r="P2192" i="17"/>
  <c r="P2193" i="17"/>
  <c r="P2194" i="17"/>
  <c r="P2195" i="17"/>
  <c r="P2196" i="17"/>
  <c r="P2197" i="17"/>
  <c r="P2198" i="17"/>
  <c r="P2199" i="17"/>
  <c r="P2200" i="17"/>
  <c r="P2201" i="17"/>
  <c r="P2202" i="17"/>
  <c r="P2203" i="17"/>
  <c r="P2204" i="17"/>
  <c r="P2205" i="17"/>
  <c r="P2206" i="17"/>
  <c r="P2207" i="17"/>
  <c r="P2208" i="17"/>
  <c r="P2209" i="17"/>
  <c r="P2210" i="17"/>
  <c r="P2211" i="17"/>
  <c r="P2212" i="17"/>
  <c r="P2213" i="17"/>
  <c r="P2214" i="17"/>
  <c r="P2215" i="17"/>
  <c r="P2216" i="17"/>
  <c r="P2217" i="17"/>
  <c r="P2218" i="17"/>
  <c r="P2219" i="17"/>
  <c r="P2220" i="17"/>
  <c r="P2221" i="17"/>
  <c r="P2222" i="17"/>
  <c r="P2223" i="17"/>
  <c r="P2224" i="17"/>
  <c r="P2225" i="17"/>
  <c r="P2226" i="17"/>
  <c r="P2227" i="17"/>
  <c r="P2228" i="17"/>
  <c r="P2229" i="17"/>
  <c r="P2230" i="17"/>
  <c r="P2231" i="17"/>
  <c r="P2232" i="17"/>
  <c r="P2233" i="17"/>
  <c r="P2234" i="17"/>
  <c r="P2235" i="17"/>
  <c r="P2236" i="17"/>
  <c r="P2237" i="17"/>
  <c r="P2238" i="17"/>
  <c r="P2239" i="17"/>
  <c r="P2240" i="17"/>
  <c r="P2241" i="17"/>
  <c r="P2242" i="17"/>
  <c r="P2243" i="17"/>
  <c r="P2244" i="17"/>
  <c r="P2245" i="17"/>
  <c r="P2246" i="17"/>
  <c r="P2247" i="17"/>
  <c r="P2248" i="17"/>
  <c r="P2249" i="17"/>
  <c r="P2250" i="17"/>
  <c r="P2251" i="17"/>
  <c r="P2252" i="17"/>
  <c r="P2253" i="17"/>
  <c r="P2254" i="17"/>
  <c r="P2255" i="17"/>
  <c r="P2256" i="17"/>
  <c r="P2257" i="17"/>
  <c r="P2258" i="17"/>
  <c r="P2259" i="17"/>
  <c r="P2260" i="17"/>
  <c r="P2261" i="17"/>
  <c r="P2262" i="17"/>
  <c r="P2263" i="17"/>
  <c r="P2264" i="17"/>
  <c r="P2265" i="17"/>
  <c r="P2266" i="17"/>
  <c r="P2267" i="17"/>
  <c r="P2268" i="17"/>
  <c r="P2269" i="17"/>
  <c r="P2270" i="17"/>
  <c r="P2271" i="17"/>
  <c r="P2272" i="17"/>
  <c r="P2273" i="17"/>
  <c r="P2274" i="17"/>
  <c r="P2275" i="17"/>
  <c r="P2276" i="17"/>
  <c r="P2277" i="17"/>
  <c r="P2278" i="17"/>
  <c r="P2279" i="17"/>
  <c r="P2280" i="17"/>
  <c r="P2281" i="17"/>
  <c r="P2282" i="17"/>
  <c r="P2283" i="17"/>
  <c r="P2284" i="17"/>
  <c r="P2285" i="17"/>
  <c r="P2286" i="17"/>
  <c r="P2287" i="17"/>
  <c r="P2288" i="17"/>
  <c r="P2289" i="17"/>
  <c r="P2290" i="17"/>
  <c r="P2291" i="17"/>
  <c r="P2292" i="17"/>
  <c r="P2293" i="17"/>
  <c r="P2294" i="17"/>
  <c r="P2295" i="17"/>
  <c r="P2296" i="17"/>
  <c r="P2297" i="17"/>
  <c r="P2298" i="17"/>
  <c r="P2299" i="17"/>
  <c r="P2300" i="17"/>
  <c r="P2301" i="17"/>
  <c r="P2302" i="17"/>
  <c r="P2303" i="17"/>
  <c r="P2304" i="17"/>
  <c r="P2305" i="17"/>
  <c r="P2306" i="17"/>
  <c r="P2307" i="17"/>
  <c r="P2308" i="17"/>
  <c r="P2309" i="17"/>
  <c r="P2310" i="17"/>
  <c r="P2311" i="17"/>
  <c r="P2312" i="17"/>
  <c r="P2313" i="17"/>
  <c r="P2314" i="17"/>
  <c r="P2315" i="17"/>
  <c r="P2316" i="17"/>
  <c r="P2317" i="17"/>
  <c r="P2318" i="17"/>
  <c r="P2319" i="17"/>
  <c r="P2320" i="17"/>
  <c r="P2321" i="17"/>
  <c r="P2322" i="17"/>
  <c r="P2323" i="17"/>
  <c r="P2324" i="17"/>
  <c r="P2325" i="17"/>
  <c r="P2326" i="17"/>
  <c r="P2327" i="17"/>
  <c r="P2328" i="17"/>
  <c r="P2329" i="17"/>
  <c r="P2330" i="17"/>
  <c r="P2331" i="17"/>
  <c r="P2332" i="17"/>
  <c r="P2333" i="17"/>
  <c r="P2334" i="17"/>
  <c r="P2335" i="17"/>
  <c r="P2336" i="17"/>
  <c r="P2"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1002" i="17"/>
  <c r="O1003" i="17"/>
  <c r="O1004" i="17"/>
  <c r="O1005" i="17"/>
  <c r="O1006" i="17"/>
  <c r="O1007" i="17"/>
  <c r="O1008" i="17"/>
  <c r="O1009" i="17"/>
  <c r="O1010" i="17"/>
  <c r="O1011" i="17"/>
  <c r="O1012" i="17"/>
  <c r="O1013" i="17"/>
  <c r="O1014" i="17"/>
  <c r="O1015" i="17"/>
  <c r="O1016" i="17"/>
  <c r="O1017" i="17"/>
  <c r="O1018" i="17"/>
  <c r="O1019" i="17"/>
  <c r="O1020" i="17"/>
  <c r="O1021" i="17"/>
  <c r="O1022" i="17"/>
  <c r="O1023" i="17"/>
  <c r="O1024" i="17"/>
  <c r="O1025" i="17"/>
  <c r="O1026" i="17"/>
  <c r="O1027" i="17"/>
  <c r="O1028" i="17"/>
  <c r="O1029" i="17"/>
  <c r="O1030" i="17"/>
  <c r="O1031" i="17"/>
  <c r="O1032" i="17"/>
  <c r="O1033" i="17"/>
  <c r="O1034" i="17"/>
  <c r="O1035" i="17"/>
  <c r="O1036" i="17"/>
  <c r="O1037" i="17"/>
  <c r="O1038" i="17"/>
  <c r="O1039" i="17"/>
  <c r="O1040" i="17"/>
  <c r="O1041" i="17"/>
  <c r="O1042" i="17"/>
  <c r="O1043" i="17"/>
  <c r="O1044" i="17"/>
  <c r="O1045" i="17"/>
  <c r="O1046" i="17"/>
  <c r="O1047" i="17"/>
  <c r="O1048" i="17"/>
  <c r="O1049" i="17"/>
  <c r="O1050" i="17"/>
  <c r="O1051" i="17"/>
  <c r="O1052" i="17"/>
  <c r="O1053" i="17"/>
  <c r="O1054" i="17"/>
  <c r="O1055" i="17"/>
  <c r="O1056" i="17"/>
  <c r="O1057" i="17"/>
  <c r="O1058" i="17"/>
  <c r="O1059" i="17"/>
  <c r="O1060" i="17"/>
  <c r="O1061" i="17"/>
  <c r="O1062" i="17"/>
  <c r="O1063" i="17"/>
  <c r="O1064" i="17"/>
  <c r="O1065" i="17"/>
  <c r="O1066" i="17"/>
  <c r="O1067" i="17"/>
  <c r="O1068" i="17"/>
  <c r="O1069" i="17"/>
  <c r="O1070" i="17"/>
  <c r="O1071" i="17"/>
  <c r="O1072" i="17"/>
  <c r="O1073" i="17"/>
  <c r="O1074" i="17"/>
  <c r="O1075" i="17"/>
  <c r="O1076" i="17"/>
  <c r="O1077" i="17"/>
  <c r="O1078" i="17"/>
  <c r="O1079" i="17"/>
  <c r="O1080" i="17"/>
  <c r="O1081" i="17"/>
  <c r="O1082" i="17"/>
  <c r="O1083" i="17"/>
  <c r="O1084" i="17"/>
  <c r="O1085" i="17"/>
  <c r="O1086" i="17"/>
  <c r="O1087" i="17"/>
  <c r="O1088" i="17"/>
  <c r="O1089" i="17"/>
  <c r="O1090" i="17"/>
  <c r="O1091" i="17"/>
  <c r="O1092" i="17"/>
  <c r="O1093" i="17"/>
  <c r="O1094" i="17"/>
  <c r="O1095" i="17"/>
  <c r="O1096" i="17"/>
  <c r="O1097" i="17"/>
  <c r="O1098" i="17"/>
  <c r="O1099" i="17"/>
  <c r="O1100" i="17"/>
  <c r="O1101" i="17"/>
  <c r="O1102" i="17"/>
  <c r="O1103" i="17"/>
  <c r="O1104" i="17"/>
  <c r="O1105" i="17"/>
  <c r="O1106" i="17"/>
  <c r="O1107" i="17"/>
  <c r="O1108" i="17"/>
  <c r="O1109" i="17"/>
  <c r="O1110" i="17"/>
  <c r="O1111" i="17"/>
  <c r="O1112" i="17"/>
  <c r="O1113" i="17"/>
  <c r="O1114" i="17"/>
  <c r="O1115" i="17"/>
  <c r="O1116" i="17"/>
  <c r="O1117" i="17"/>
  <c r="O1118" i="17"/>
  <c r="O1119" i="17"/>
  <c r="O1120" i="17"/>
  <c r="O1121" i="17"/>
  <c r="O1122" i="17"/>
  <c r="O1123" i="17"/>
  <c r="O1124" i="17"/>
  <c r="O1125" i="17"/>
  <c r="O1126" i="17"/>
  <c r="O1127" i="17"/>
  <c r="O1128" i="17"/>
  <c r="O1129" i="17"/>
  <c r="O1130" i="17"/>
  <c r="O1131" i="17"/>
  <c r="O1132" i="17"/>
  <c r="O1133" i="17"/>
  <c r="O1134" i="17"/>
  <c r="O1135" i="17"/>
  <c r="O1136" i="17"/>
  <c r="O1137" i="17"/>
  <c r="O1138" i="17"/>
  <c r="O1139" i="17"/>
  <c r="O1140" i="17"/>
  <c r="O1141" i="17"/>
  <c r="O1142" i="17"/>
  <c r="O1143" i="17"/>
  <c r="O1144" i="17"/>
  <c r="O1145" i="17"/>
  <c r="O1146" i="17"/>
  <c r="O1147" i="17"/>
  <c r="O1148" i="17"/>
  <c r="O1149" i="17"/>
  <c r="O1150" i="17"/>
  <c r="O1151" i="17"/>
  <c r="O1152" i="17"/>
  <c r="O1153" i="17"/>
  <c r="O1154" i="17"/>
  <c r="O1155" i="17"/>
  <c r="O1156" i="17"/>
  <c r="O1157" i="17"/>
  <c r="O1158" i="17"/>
  <c r="O1159" i="17"/>
  <c r="O1160" i="17"/>
  <c r="O1161" i="17"/>
  <c r="O1162" i="17"/>
  <c r="O1163" i="17"/>
  <c r="O1164" i="17"/>
  <c r="O1165" i="17"/>
  <c r="O1166" i="17"/>
  <c r="O1167" i="17"/>
  <c r="O1168" i="17"/>
  <c r="O1169" i="17"/>
  <c r="O1170" i="17"/>
  <c r="O1171" i="17"/>
  <c r="O1172" i="17"/>
  <c r="O1173" i="17"/>
  <c r="O1174" i="17"/>
  <c r="O1175" i="17"/>
  <c r="O1176" i="17"/>
  <c r="O1177" i="17"/>
  <c r="O1178" i="17"/>
  <c r="O1179" i="17"/>
  <c r="O1180" i="17"/>
  <c r="O1181" i="17"/>
  <c r="O1182" i="17"/>
  <c r="O1183" i="17"/>
  <c r="O1184" i="17"/>
  <c r="O1185" i="17"/>
  <c r="O1186" i="17"/>
  <c r="O1187" i="17"/>
  <c r="O1188" i="17"/>
  <c r="O1189" i="17"/>
  <c r="O1190" i="17"/>
  <c r="O1191" i="17"/>
  <c r="O1192" i="17"/>
  <c r="O1193" i="17"/>
  <c r="O1194" i="17"/>
  <c r="O1195" i="17"/>
  <c r="O1196" i="17"/>
  <c r="O1197" i="17"/>
  <c r="O1198" i="17"/>
  <c r="O1199" i="17"/>
  <c r="O1200" i="17"/>
  <c r="O1201" i="17"/>
  <c r="O1202" i="17"/>
  <c r="O1203" i="17"/>
  <c r="O1204" i="17"/>
  <c r="O1205" i="17"/>
  <c r="O1206" i="17"/>
  <c r="O1207" i="17"/>
  <c r="O1208" i="17"/>
  <c r="O1209" i="17"/>
  <c r="O1210" i="17"/>
  <c r="O1211" i="17"/>
  <c r="O1212" i="17"/>
  <c r="O1213" i="17"/>
  <c r="O1214" i="17"/>
  <c r="O1215" i="17"/>
  <c r="O1216" i="17"/>
  <c r="O1217" i="17"/>
  <c r="O1218" i="17"/>
  <c r="O1219" i="17"/>
  <c r="O1220" i="17"/>
  <c r="O1221" i="17"/>
  <c r="O1222" i="17"/>
  <c r="O1223" i="17"/>
  <c r="O1224" i="17"/>
  <c r="O1225" i="17"/>
  <c r="O1226" i="17"/>
  <c r="O1227" i="17"/>
  <c r="O1228" i="17"/>
  <c r="O1229" i="17"/>
  <c r="O1230" i="17"/>
  <c r="O1231" i="17"/>
  <c r="O1232" i="17"/>
  <c r="O1233" i="17"/>
  <c r="O1234" i="17"/>
  <c r="O1235" i="17"/>
  <c r="O1236" i="17"/>
  <c r="O1237" i="17"/>
  <c r="O1238" i="17"/>
  <c r="O1239" i="17"/>
  <c r="O1240" i="17"/>
  <c r="O1241" i="17"/>
  <c r="O1242" i="17"/>
  <c r="O1243" i="17"/>
  <c r="O1244" i="17"/>
  <c r="O1245" i="17"/>
  <c r="O1246" i="17"/>
  <c r="O1247" i="17"/>
  <c r="O1248" i="17"/>
  <c r="O1249" i="17"/>
  <c r="O1250" i="17"/>
  <c r="O1251" i="17"/>
  <c r="O1252" i="17"/>
  <c r="O1253" i="17"/>
  <c r="O1254" i="17"/>
  <c r="O1255" i="17"/>
  <c r="O1256" i="17"/>
  <c r="O1257" i="17"/>
  <c r="O1258" i="17"/>
  <c r="O1259" i="17"/>
  <c r="O1260" i="17"/>
  <c r="O1261" i="17"/>
  <c r="O1262" i="17"/>
  <c r="O1263" i="17"/>
  <c r="O1264" i="17"/>
  <c r="O1265" i="17"/>
  <c r="O1266" i="17"/>
  <c r="O1267" i="17"/>
  <c r="O1268" i="17"/>
  <c r="O1269" i="17"/>
  <c r="O1270" i="17"/>
  <c r="O1271" i="17"/>
  <c r="O1272" i="17"/>
  <c r="O1273" i="17"/>
  <c r="O1274" i="17"/>
  <c r="O1275" i="17"/>
  <c r="O1276" i="17"/>
  <c r="O1277" i="17"/>
  <c r="O1278" i="17"/>
  <c r="O1279" i="17"/>
  <c r="O1280" i="17"/>
  <c r="O1281" i="17"/>
  <c r="O1282" i="17"/>
  <c r="O1283" i="17"/>
  <c r="O1284" i="17"/>
  <c r="O1285" i="17"/>
  <c r="O1286" i="17"/>
  <c r="O1287" i="17"/>
  <c r="O1288" i="17"/>
  <c r="O1289" i="17"/>
  <c r="O1290" i="17"/>
  <c r="O1291" i="17"/>
  <c r="O1292" i="17"/>
  <c r="O1293" i="17"/>
  <c r="O1294" i="17"/>
  <c r="O1295" i="17"/>
  <c r="O1296" i="17"/>
  <c r="O1297" i="17"/>
  <c r="O1298" i="17"/>
  <c r="O1299" i="17"/>
  <c r="O1300" i="17"/>
  <c r="O1301" i="17"/>
  <c r="O1302" i="17"/>
  <c r="O1303" i="17"/>
  <c r="O1304" i="17"/>
  <c r="O1305" i="17"/>
  <c r="O1306" i="17"/>
  <c r="O1307" i="17"/>
  <c r="O1308" i="17"/>
  <c r="O1309" i="17"/>
  <c r="O1310" i="17"/>
  <c r="O1311" i="17"/>
  <c r="O1312" i="17"/>
  <c r="O1313" i="17"/>
  <c r="O1314" i="17"/>
  <c r="O1315" i="17"/>
  <c r="O1316" i="17"/>
  <c r="O1317" i="17"/>
  <c r="O1318" i="17"/>
  <c r="O1319" i="17"/>
  <c r="O1320" i="17"/>
  <c r="O1321" i="17"/>
  <c r="O1322" i="17"/>
  <c r="O1323" i="17"/>
  <c r="O1324" i="17"/>
  <c r="O1325" i="17"/>
  <c r="O1326" i="17"/>
  <c r="O1327" i="17"/>
  <c r="O1328" i="17"/>
  <c r="O1329" i="17"/>
  <c r="O1330" i="17"/>
  <c r="O1331" i="17"/>
  <c r="O1332" i="17"/>
  <c r="O1333" i="17"/>
  <c r="O1334" i="17"/>
  <c r="O1335" i="17"/>
  <c r="O1336" i="17"/>
  <c r="O1337" i="17"/>
  <c r="O1338" i="17"/>
  <c r="O1339" i="17"/>
  <c r="O1340" i="17"/>
  <c r="O1341" i="17"/>
  <c r="O1342" i="17"/>
  <c r="O1343" i="17"/>
  <c r="O1344" i="17"/>
  <c r="O1345" i="17"/>
  <c r="O1346" i="17"/>
  <c r="O1347" i="17"/>
  <c r="O1348" i="17"/>
  <c r="O1349" i="17"/>
  <c r="O1350" i="17"/>
  <c r="O1351" i="17"/>
  <c r="O1352" i="17"/>
  <c r="O1353" i="17"/>
  <c r="O1354" i="17"/>
  <c r="O1355" i="17"/>
  <c r="O1356" i="17"/>
  <c r="O1357" i="17"/>
  <c r="O1358" i="17"/>
  <c r="O1359" i="17"/>
  <c r="O1360" i="17"/>
  <c r="O1361" i="17"/>
  <c r="O1362" i="17"/>
  <c r="O1363" i="17"/>
  <c r="O1364" i="17"/>
  <c r="O1365" i="17"/>
  <c r="O1366" i="17"/>
  <c r="O1367" i="17"/>
  <c r="O1368" i="17"/>
  <c r="O1369" i="17"/>
  <c r="O1370" i="17"/>
  <c r="O1371" i="17"/>
  <c r="O1372" i="17"/>
  <c r="O1373" i="17"/>
  <c r="O1374" i="17"/>
  <c r="O1375" i="17"/>
  <c r="O1376" i="17"/>
  <c r="O1377" i="17"/>
  <c r="O1378" i="17"/>
  <c r="O1379" i="17"/>
  <c r="O1380" i="17"/>
  <c r="O1381" i="17"/>
  <c r="O1382" i="17"/>
  <c r="O1383" i="17"/>
  <c r="O1384" i="17"/>
  <c r="O1385" i="17"/>
  <c r="O1386" i="17"/>
  <c r="O1387" i="17"/>
  <c r="O1388" i="17"/>
  <c r="O1389" i="17"/>
  <c r="O1390" i="17"/>
  <c r="O1391" i="17"/>
  <c r="O1392" i="17"/>
  <c r="O1393" i="17"/>
  <c r="O1394" i="17"/>
  <c r="O1395" i="17"/>
  <c r="O1396" i="17"/>
  <c r="O1397" i="17"/>
  <c r="O1398" i="17"/>
  <c r="O1399" i="17"/>
  <c r="O1400" i="17"/>
  <c r="O1401" i="17"/>
  <c r="O1402" i="17"/>
  <c r="O1403" i="17"/>
  <c r="O1404" i="17"/>
  <c r="O1405" i="17"/>
  <c r="O1406" i="17"/>
  <c r="O1407" i="17"/>
  <c r="O1408" i="17"/>
  <c r="O1409" i="17"/>
  <c r="O1410" i="17"/>
  <c r="O1411" i="17"/>
  <c r="O1412" i="17"/>
  <c r="O1413" i="17"/>
  <c r="O1414" i="17"/>
  <c r="O1415" i="17"/>
  <c r="O1416" i="17"/>
  <c r="O1417" i="17"/>
  <c r="O1418" i="17"/>
  <c r="O1419" i="17"/>
  <c r="O1420" i="17"/>
  <c r="O1421" i="17"/>
  <c r="O1422" i="17"/>
  <c r="O1423" i="17"/>
  <c r="O1424" i="17"/>
  <c r="O1425" i="17"/>
  <c r="O1426" i="17"/>
  <c r="O1427" i="17"/>
  <c r="O1428" i="17"/>
  <c r="O1429" i="17"/>
  <c r="O1430" i="17"/>
  <c r="O1431" i="17"/>
  <c r="O1432" i="17"/>
  <c r="O1433" i="17"/>
  <c r="O1434" i="17"/>
  <c r="O1435" i="17"/>
  <c r="O1436" i="17"/>
  <c r="O1437" i="17"/>
  <c r="O1438" i="17"/>
  <c r="O1439" i="17"/>
  <c r="O1440" i="17"/>
  <c r="O1441" i="17"/>
  <c r="O1442" i="17"/>
  <c r="O1443" i="17"/>
  <c r="O1444" i="17"/>
  <c r="O1445" i="17"/>
  <c r="O1446" i="17"/>
  <c r="O1447" i="17"/>
  <c r="O1448" i="17"/>
  <c r="O1449" i="17"/>
  <c r="O1450" i="17"/>
  <c r="O1451" i="17"/>
  <c r="O1452" i="17"/>
  <c r="O1453" i="17"/>
  <c r="O1454" i="17"/>
  <c r="O1455" i="17"/>
  <c r="O1456" i="17"/>
  <c r="O1457" i="17"/>
  <c r="O1458" i="17"/>
  <c r="O1459" i="17"/>
  <c r="O1460" i="17"/>
  <c r="O1461" i="17"/>
  <c r="O1462" i="17"/>
  <c r="O1463" i="17"/>
  <c r="O1464" i="17"/>
  <c r="O1465" i="17"/>
  <c r="O1466" i="17"/>
  <c r="O1467" i="17"/>
  <c r="O1468" i="17"/>
  <c r="O1469" i="17"/>
  <c r="O1470" i="17"/>
  <c r="O1471" i="17"/>
  <c r="O1472" i="17"/>
  <c r="O1473" i="17"/>
  <c r="O1474" i="17"/>
  <c r="O1475" i="17"/>
  <c r="O1476" i="17"/>
  <c r="O1477" i="17"/>
  <c r="O1478" i="17"/>
  <c r="O1479" i="17"/>
  <c r="O1480" i="17"/>
  <c r="O1481" i="17"/>
  <c r="O1482" i="17"/>
  <c r="O1483" i="17"/>
  <c r="O1484" i="17"/>
  <c r="O1485" i="17"/>
  <c r="O1486" i="17"/>
  <c r="O1487" i="17"/>
  <c r="O1488" i="17"/>
  <c r="O1489" i="17"/>
  <c r="O1490" i="17"/>
  <c r="O1491" i="17"/>
  <c r="O1492" i="17"/>
  <c r="O1493" i="17"/>
  <c r="O1494" i="17"/>
  <c r="O1495" i="17"/>
  <c r="O1496" i="17"/>
  <c r="O1497" i="17"/>
  <c r="O1498" i="17"/>
  <c r="O1499" i="17"/>
  <c r="O1500" i="17"/>
  <c r="O1501" i="17"/>
  <c r="O1502" i="17"/>
  <c r="O1503" i="17"/>
  <c r="O1504" i="17"/>
  <c r="O1505" i="17"/>
  <c r="O1506" i="17"/>
  <c r="O1507" i="17"/>
  <c r="O1508" i="17"/>
  <c r="O1509" i="17"/>
  <c r="O1510" i="17"/>
  <c r="O1511" i="17"/>
  <c r="O1512" i="17"/>
  <c r="O1513" i="17"/>
  <c r="O1514" i="17"/>
  <c r="O1515" i="17"/>
  <c r="O1516" i="17"/>
  <c r="O1517" i="17"/>
  <c r="O1518" i="17"/>
  <c r="O1519" i="17"/>
  <c r="O1520" i="17"/>
  <c r="O1521" i="17"/>
  <c r="O1522" i="17"/>
  <c r="O1523" i="17"/>
  <c r="O1524" i="17"/>
  <c r="O1525" i="17"/>
  <c r="O1526" i="17"/>
  <c r="O1527" i="17"/>
  <c r="O1528" i="17"/>
  <c r="O1529" i="17"/>
  <c r="O1530" i="17"/>
  <c r="O1531" i="17"/>
  <c r="O1532" i="17"/>
  <c r="O1533" i="17"/>
  <c r="O1534" i="17"/>
  <c r="O1535" i="17"/>
  <c r="O1536" i="17"/>
  <c r="O1537" i="17"/>
  <c r="O1538" i="17"/>
  <c r="O1539" i="17"/>
  <c r="O1540" i="17"/>
  <c r="O1541" i="17"/>
  <c r="O1542" i="17"/>
  <c r="O1543" i="17"/>
  <c r="O1544" i="17"/>
  <c r="O1545" i="17"/>
  <c r="O1546" i="17"/>
  <c r="O1547" i="17"/>
  <c r="O1548" i="17"/>
  <c r="O1549" i="17"/>
  <c r="O1550" i="17"/>
  <c r="O1551" i="17"/>
  <c r="O1552" i="17"/>
  <c r="O1553" i="17"/>
  <c r="O1554" i="17"/>
  <c r="O1555" i="17"/>
  <c r="O1556" i="17"/>
  <c r="O1557" i="17"/>
  <c r="O1558" i="17"/>
  <c r="O1559" i="17"/>
  <c r="O1560" i="17"/>
  <c r="O1561" i="17"/>
  <c r="O1562" i="17"/>
  <c r="O1563" i="17"/>
  <c r="O1564" i="17"/>
  <c r="O1565" i="17"/>
  <c r="O1566" i="17"/>
  <c r="O1567" i="17"/>
  <c r="O1568" i="17"/>
  <c r="O1569" i="17"/>
  <c r="O1570" i="17"/>
  <c r="O1571" i="17"/>
  <c r="O1572" i="17"/>
  <c r="O1573" i="17"/>
  <c r="O1574" i="17"/>
  <c r="O1575" i="17"/>
  <c r="O1576" i="17"/>
  <c r="O1577" i="17"/>
  <c r="O1578" i="17"/>
  <c r="O1579" i="17"/>
  <c r="O1580" i="17"/>
  <c r="O1581" i="17"/>
  <c r="O1582" i="17"/>
  <c r="O1583" i="17"/>
  <c r="O1584" i="17"/>
  <c r="O1585" i="17"/>
  <c r="O1586" i="17"/>
  <c r="O1587" i="17"/>
  <c r="O1588" i="17"/>
  <c r="O1589" i="17"/>
  <c r="O1590" i="17"/>
  <c r="O1591" i="17"/>
  <c r="O1592" i="17"/>
  <c r="O1593" i="17"/>
  <c r="O1594" i="17"/>
  <c r="O1595" i="17"/>
  <c r="O1596" i="17"/>
  <c r="O1597" i="17"/>
  <c r="O1598" i="17"/>
  <c r="O1599" i="17"/>
  <c r="O1600" i="17"/>
  <c r="O1601" i="17"/>
  <c r="O1602" i="17"/>
  <c r="O1603" i="17"/>
  <c r="O1604" i="17"/>
  <c r="O1605" i="17"/>
  <c r="O1606" i="17"/>
  <c r="O1607" i="17"/>
  <c r="O1608" i="17"/>
  <c r="O1609" i="17"/>
  <c r="O1610" i="17"/>
  <c r="O1611" i="17"/>
  <c r="O1612" i="17"/>
  <c r="O1613" i="17"/>
  <c r="O1614" i="17"/>
  <c r="O1615" i="17"/>
  <c r="O1616" i="17"/>
  <c r="O1617" i="17"/>
  <c r="O1618" i="17"/>
  <c r="O1619" i="17"/>
  <c r="O1620" i="17"/>
  <c r="O1621" i="17"/>
  <c r="O1622" i="17"/>
  <c r="O1623" i="17"/>
  <c r="O1624" i="17"/>
  <c r="O1625" i="17"/>
  <c r="O1626" i="17"/>
  <c r="O1627" i="17"/>
  <c r="O1628" i="17"/>
  <c r="O1629" i="17"/>
  <c r="O1630" i="17"/>
  <c r="O1631" i="17"/>
  <c r="O1632" i="17"/>
  <c r="O1633" i="17"/>
  <c r="O1634" i="17"/>
  <c r="O1635" i="17"/>
  <c r="O1636" i="17"/>
  <c r="O1637" i="17"/>
  <c r="O1638" i="17"/>
  <c r="O1639" i="17"/>
  <c r="O1640" i="17"/>
  <c r="O1641" i="17"/>
  <c r="O1642" i="17"/>
  <c r="O1643" i="17"/>
  <c r="O1644" i="17"/>
  <c r="O1645" i="17"/>
  <c r="O1646" i="17"/>
  <c r="O1647" i="17"/>
  <c r="O1648" i="17"/>
  <c r="O1649" i="17"/>
  <c r="O1650" i="17"/>
  <c r="O1651" i="17"/>
  <c r="O1652" i="17"/>
  <c r="O1653" i="17"/>
  <c r="O1654" i="17"/>
  <c r="O1655" i="17"/>
  <c r="O1656" i="17"/>
  <c r="O1657" i="17"/>
  <c r="O1658" i="17"/>
  <c r="O1659" i="17"/>
  <c r="O1660" i="17"/>
  <c r="O1661" i="17"/>
  <c r="O1662" i="17"/>
  <c r="O1663" i="17"/>
  <c r="O1664" i="17"/>
  <c r="O1665" i="17"/>
  <c r="O1666" i="17"/>
  <c r="O1667" i="17"/>
  <c r="O1668" i="17"/>
  <c r="O1669" i="17"/>
  <c r="O1670" i="17"/>
  <c r="O1671" i="17"/>
  <c r="O1672" i="17"/>
  <c r="O1673" i="17"/>
  <c r="O1674" i="17"/>
  <c r="O1675" i="17"/>
  <c r="O1676" i="17"/>
  <c r="O1677" i="17"/>
  <c r="O1678" i="17"/>
  <c r="O1679" i="17"/>
  <c r="O1680" i="17"/>
  <c r="O1681" i="17"/>
  <c r="O1682" i="17"/>
  <c r="O1683" i="17"/>
  <c r="O1684" i="17"/>
  <c r="O1685" i="17"/>
  <c r="O1686" i="17"/>
  <c r="O1687" i="17"/>
  <c r="O1688" i="17"/>
  <c r="O1689" i="17"/>
  <c r="O1690" i="17"/>
  <c r="O1691" i="17"/>
  <c r="O1692" i="17"/>
  <c r="O1693" i="17"/>
  <c r="O1694" i="17"/>
  <c r="O1695" i="17"/>
  <c r="O1696" i="17"/>
  <c r="O1697" i="17"/>
  <c r="O1698" i="17"/>
  <c r="O1699" i="17"/>
  <c r="O1700" i="17"/>
  <c r="O1701" i="17"/>
  <c r="O1702" i="17"/>
  <c r="O1703" i="17"/>
  <c r="O1704" i="17"/>
  <c r="O1705" i="17"/>
  <c r="O1706" i="17"/>
  <c r="O1707" i="17"/>
  <c r="O1708" i="17"/>
  <c r="O1709" i="17"/>
  <c r="O1710" i="17"/>
  <c r="O1711" i="17"/>
  <c r="O1712" i="17"/>
  <c r="O1713" i="17"/>
  <c r="O1714" i="17"/>
  <c r="O1715" i="17"/>
  <c r="O1716" i="17"/>
  <c r="O1717" i="17"/>
  <c r="O1718" i="17"/>
  <c r="O1719" i="17"/>
  <c r="O1720" i="17"/>
  <c r="O1721" i="17"/>
  <c r="O1722" i="17"/>
  <c r="O1723" i="17"/>
  <c r="O1724" i="17"/>
  <c r="O1725" i="17"/>
  <c r="O1726" i="17"/>
  <c r="O1727" i="17"/>
  <c r="O1728" i="17"/>
  <c r="O1729" i="17"/>
  <c r="O1730" i="17"/>
  <c r="O1731" i="17"/>
  <c r="O1732" i="17"/>
  <c r="O1733" i="17"/>
  <c r="O1734" i="17"/>
  <c r="O1735" i="17"/>
  <c r="O1736" i="17"/>
  <c r="O1737" i="17"/>
  <c r="O1738" i="17"/>
  <c r="O1739" i="17"/>
  <c r="O1740" i="17"/>
  <c r="O1741" i="17"/>
  <c r="O1742" i="17"/>
  <c r="O1743" i="17"/>
  <c r="O1744" i="17"/>
  <c r="O1745" i="17"/>
  <c r="O1746" i="17"/>
  <c r="O1747" i="17"/>
  <c r="O1748" i="17"/>
  <c r="O1749" i="17"/>
  <c r="O1750" i="17"/>
  <c r="O1751" i="17"/>
  <c r="O1752" i="17"/>
  <c r="O1753" i="17"/>
  <c r="O1754" i="17"/>
  <c r="O1755" i="17"/>
  <c r="O1756" i="17"/>
  <c r="O1757" i="17"/>
  <c r="O1758" i="17"/>
  <c r="O1759" i="17"/>
  <c r="O1760" i="17"/>
  <c r="O1761" i="17"/>
  <c r="O1762" i="17"/>
  <c r="O1763" i="17"/>
  <c r="O1764" i="17"/>
  <c r="O1765" i="17"/>
  <c r="O1766" i="17"/>
  <c r="O1767" i="17"/>
  <c r="O1768" i="17"/>
  <c r="O1769" i="17"/>
  <c r="O1770" i="17"/>
  <c r="O1771" i="17"/>
  <c r="O1772" i="17"/>
  <c r="O1773" i="17"/>
  <c r="O1774" i="17"/>
  <c r="O1775" i="17"/>
  <c r="O1776" i="17"/>
  <c r="O1777" i="17"/>
  <c r="O1778" i="17"/>
  <c r="O1779" i="17"/>
  <c r="O1780" i="17"/>
  <c r="O1781" i="17"/>
  <c r="O1782" i="17"/>
  <c r="O1783" i="17"/>
  <c r="O1784" i="17"/>
  <c r="O1785" i="17"/>
  <c r="O1786" i="17"/>
  <c r="O1787" i="17"/>
  <c r="O1788" i="17"/>
  <c r="O1789" i="17"/>
  <c r="O1790" i="17"/>
  <c r="O1791" i="17"/>
  <c r="O1792" i="17"/>
  <c r="O1793" i="17"/>
  <c r="O1794" i="17"/>
  <c r="O1795" i="17"/>
  <c r="O1796" i="17"/>
  <c r="O1797" i="17"/>
  <c r="O1798" i="17"/>
  <c r="O1799" i="17"/>
  <c r="O1800" i="17"/>
  <c r="O1801" i="17"/>
  <c r="O1802" i="17"/>
  <c r="O1803" i="17"/>
  <c r="O1804" i="17"/>
  <c r="O1805" i="17"/>
  <c r="O1806" i="17"/>
  <c r="O1807" i="17"/>
  <c r="O1808" i="17"/>
  <c r="O1809" i="17"/>
  <c r="O1810" i="17"/>
  <c r="O1811" i="17"/>
  <c r="O1812" i="17"/>
  <c r="O1813" i="17"/>
  <c r="O1814" i="17"/>
  <c r="O1815" i="17"/>
  <c r="O1816" i="17"/>
  <c r="O1817" i="17"/>
  <c r="O1818" i="17"/>
  <c r="O1819" i="17"/>
  <c r="O1820" i="17"/>
  <c r="O1821" i="17"/>
  <c r="O1822" i="17"/>
  <c r="O1823" i="17"/>
  <c r="O1824" i="17"/>
  <c r="O1825" i="17"/>
  <c r="O1826" i="17"/>
  <c r="O1827" i="17"/>
  <c r="O1828" i="17"/>
  <c r="O1829" i="17"/>
  <c r="O1830" i="17"/>
  <c r="O1831" i="17"/>
  <c r="O1832" i="17"/>
  <c r="O1833" i="17"/>
  <c r="O1834" i="17"/>
  <c r="O1835" i="17"/>
  <c r="O1836" i="17"/>
  <c r="O1837" i="17"/>
  <c r="O1838" i="17"/>
  <c r="O1839" i="17"/>
  <c r="O1840" i="17"/>
  <c r="O1841" i="17"/>
  <c r="O1842" i="17"/>
  <c r="O1843" i="17"/>
  <c r="O1844" i="17"/>
  <c r="O1845" i="17"/>
  <c r="O1846" i="17"/>
  <c r="O1847" i="17"/>
  <c r="O1848" i="17"/>
  <c r="O1849" i="17"/>
  <c r="O1850" i="17"/>
  <c r="O1851" i="17"/>
  <c r="O1852" i="17"/>
  <c r="O1853" i="17"/>
  <c r="O1854" i="17"/>
  <c r="O1855" i="17"/>
  <c r="O1856" i="17"/>
  <c r="O1857" i="17"/>
  <c r="O1858" i="17"/>
  <c r="O1859" i="17"/>
  <c r="O1860" i="17"/>
  <c r="O1861" i="17"/>
  <c r="O1862" i="17"/>
  <c r="O1863" i="17"/>
  <c r="O1864" i="17"/>
  <c r="O1865" i="17"/>
  <c r="O1866" i="17"/>
  <c r="O1867" i="17"/>
  <c r="O1868" i="17"/>
  <c r="O1869" i="17"/>
  <c r="O1870" i="17"/>
  <c r="O1871" i="17"/>
  <c r="O1872" i="17"/>
  <c r="O1873" i="17"/>
  <c r="O1874" i="17"/>
  <c r="O1875" i="17"/>
  <c r="O1876" i="17"/>
  <c r="O1877" i="17"/>
  <c r="O1878" i="17"/>
  <c r="O1879" i="17"/>
  <c r="O1880" i="17"/>
  <c r="O1881" i="17"/>
  <c r="O1882" i="17"/>
  <c r="O1883" i="17"/>
  <c r="O1884" i="17"/>
  <c r="O1885" i="17"/>
  <c r="O1886" i="17"/>
  <c r="O1887" i="17"/>
  <c r="O1888" i="17"/>
  <c r="O1889" i="17"/>
  <c r="O1890" i="17"/>
  <c r="O1891" i="17"/>
  <c r="O1892" i="17"/>
  <c r="O1893" i="17"/>
  <c r="O1894" i="17"/>
  <c r="O1895" i="17"/>
  <c r="O1896" i="17"/>
  <c r="O1897" i="17"/>
  <c r="O1898" i="17"/>
  <c r="O1899" i="17"/>
  <c r="O1900" i="17"/>
  <c r="O1901" i="17"/>
  <c r="O1902" i="17"/>
  <c r="O1903" i="17"/>
  <c r="O1904" i="17"/>
  <c r="O1905" i="17"/>
  <c r="O1906" i="17"/>
  <c r="O1907" i="17"/>
  <c r="O1908" i="17"/>
  <c r="O1909" i="17"/>
  <c r="O1910" i="17"/>
  <c r="O1911" i="17"/>
  <c r="O1912" i="17"/>
  <c r="O1913" i="17"/>
  <c r="O1914" i="17"/>
  <c r="O1915" i="17"/>
  <c r="O1916" i="17"/>
  <c r="O1917" i="17"/>
  <c r="O1918" i="17"/>
  <c r="O1919" i="17"/>
  <c r="O1920" i="17"/>
  <c r="O1921" i="17"/>
  <c r="O1922" i="17"/>
  <c r="O1923" i="17"/>
  <c r="O1924" i="17"/>
  <c r="O1925" i="17"/>
  <c r="O1926" i="17"/>
  <c r="O1927" i="17"/>
  <c r="O1928" i="17"/>
  <c r="O1929" i="17"/>
  <c r="O1930" i="17"/>
  <c r="O1931" i="17"/>
  <c r="O1932" i="17"/>
  <c r="O1933" i="17"/>
  <c r="O1934" i="17"/>
  <c r="O1935" i="17"/>
  <c r="O1936" i="17"/>
  <c r="O1937" i="17"/>
  <c r="O1938" i="17"/>
  <c r="O1939" i="17"/>
  <c r="O1940" i="17"/>
  <c r="O1941" i="17"/>
  <c r="O1942" i="17"/>
  <c r="O1943" i="17"/>
  <c r="O1944" i="17"/>
  <c r="O1945" i="17"/>
  <c r="O1946" i="17"/>
  <c r="O1947" i="17"/>
  <c r="O1948" i="17"/>
  <c r="O1949" i="17"/>
  <c r="O1950" i="17"/>
  <c r="O1951" i="17"/>
  <c r="O1952" i="17"/>
  <c r="O1953" i="17"/>
  <c r="O1954" i="17"/>
  <c r="O1955" i="17"/>
  <c r="O1956" i="17"/>
  <c r="O1957" i="17"/>
  <c r="O1958" i="17"/>
  <c r="O1959" i="17"/>
  <c r="O1960" i="17"/>
  <c r="O1961" i="17"/>
  <c r="O1962" i="17"/>
  <c r="O1963" i="17"/>
  <c r="O1964" i="17"/>
  <c r="O1965" i="17"/>
  <c r="O1966" i="17"/>
  <c r="O1967" i="17"/>
  <c r="O1968" i="17"/>
  <c r="O1969" i="17"/>
  <c r="O1970" i="17"/>
  <c r="O1971" i="17"/>
  <c r="O1972" i="17"/>
  <c r="O1973" i="17"/>
  <c r="O1974" i="17"/>
  <c r="O1975" i="17"/>
  <c r="O1976" i="17"/>
  <c r="O1977" i="17"/>
  <c r="O1978" i="17"/>
  <c r="O1979" i="17"/>
  <c r="O1980" i="17"/>
  <c r="O1981" i="17"/>
  <c r="O1982" i="17"/>
  <c r="O1983" i="17"/>
  <c r="O1984" i="17"/>
  <c r="O1985" i="17"/>
  <c r="O1986" i="17"/>
  <c r="O1987" i="17"/>
  <c r="O1988" i="17"/>
  <c r="O1989" i="17"/>
  <c r="O1990" i="17"/>
  <c r="O1991" i="17"/>
  <c r="O1992" i="17"/>
  <c r="O1993" i="17"/>
  <c r="O1994" i="17"/>
  <c r="O1995" i="17"/>
  <c r="O1996" i="17"/>
  <c r="O1997" i="17"/>
  <c r="O1998" i="17"/>
  <c r="O1999" i="17"/>
  <c r="O2000" i="17"/>
  <c r="O2001" i="17"/>
  <c r="O2002" i="17"/>
  <c r="O2003" i="17"/>
  <c r="O2004" i="17"/>
  <c r="O2005" i="17"/>
  <c r="O2006" i="17"/>
  <c r="O2007" i="17"/>
  <c r="O2008" i="17"/>
  <c r="O2009" i="17"/>
  <c r="O2010" i="17"/>
  <c r="O2011" i="17"/>
  <c r="O2012" i="17"/>
  <c r="O2013" i="17"/>
  <c r="O2014" i="17"/>
  <c r="O2015" i="17"/>
  <c r="O2016" i="17"/>
  <c r="O2017" i="17"/>
  <c r="O2018" i="17"/>
  <c r="O2019" i="17"/>
  <c r="O2020" i="17"/>
  <c r="O2021" i="17"/>
  <c r="O2022" i="17"/>
  <c r="O2023" i="17"/>
  <c r="O2024" i="17"/>
  <c r="O2025" i="17"/>
  <c r="O2026" i="17"/>
  <c r="O2027" i="17"/>
  <c r="O2028" i="17"/>
  <c r="O2029" i="17"/>
  <c r="O2030" i="17"/>
  <c r="O2031" i="17"/>
  <c r="O2032" i="17"/>
  <c r="O2033" i="17"/>
  <c r="O2034" i="17"/>
  <c r="O2035" i="17"/>
  <c r="O2036" i="17"/>
  <c r="O2037" i="17"/>
  <c r="O2038" i="17"/>
  <c r="O2039" i="17"/>
  <c r="O2040" i="17"/>
  <c r="O2041" i="17"/>
  <c r="O2042" i="17"/>
  <c r="O2043" i="17"/>
  <c r="O2044" i="17"/>
  <c r="O2045" i="17"/>
  <c r="O2046" i="17"/>
  <c r="O2047" i="17"/>
  <c r="O2048" i="17"/>
  <c r="O2049" i="17"/>
  <c r="O2050" i="17"/>
  <c r="O2051" i="17"/>
  <c r="O2052" i="17"/>
  <c r="O2053" i="17"/>
  <c r="O2054" i="17"/>
  <c r="O2055" i="17"/>
  <c r="O2056" i="17"/>
  <c r="O2057" i="17"/>
  <c r="O2058" i="17"/>
  <c r="O2059" i="17"/>
  <c r="O2060" i="17"/>
  <c r="O2061" i="17"/>
  <c r="O2062" i="17"/>
  <c r="O2063" i="17"/>
  <c r="O2064" i="17"/>
  <c r="O2065" i="17"/>
  <c r="O2066" i="17"/>
  <c r="O2067" i="17"/>
  <c r="O2068" i="17"/>
  <c r="O2069" i="17"/>
  <c r="O2070" i="17"/>
  <c r="O2071" i="17"/>
  <c r="O2072" i="17"/>
  <c r="O2073" i="17"/>
  <c r="O2074" i="17"/>
  <c r="O2075" i="17"/>
  <c r="O2076" i="17"/>
  <c r="O2077" i="17"/>
  <c r="O2078" i="17"/>
  <c r="O2079" i="17"/>
  <c r="O2080" i="17"/>
  <c r="O2081" i="17"/>
  <c r="O2082" i="17"/>
  <c r="O2083" i="17"/>
  <c r="O2084" i="17"/>
  <c r="O2085" i="17"/>
  <c r="O2086" i="17"/>
  <c r="O2087" i="17"/>
  <c r="O2088" i="17"/>
  <c r="O2089" i="17"/>
  <c r="O2090" i="17"/>
  <c r="O2091" i="17"/>
  <c r="O2092" i="17"/>
  <c r="O2093" i="17"/>
  <c r="O2094" i="17"/>
  <c r="O2095" i="17"/>
  <c r="O2096" i="17"/>
  <c r="O2097" i="17"/>
  <c r="O2098" i="17"/>
  <c r="O2099" i="17"/>
  <c r="O2100" i="17"/>
  <c r="O2101" i="17"/>
  <c r="O2102" i="17"/>
  <c r="O2103" i="17"/>
  <c r="O2104" i="17"/>
  <c r="O2105" i="17"/>
  <c r="O2106" i="17"/>
  <c r="O2107" i="17"/>
  <c r="O2108" i="17"/>
  <c r="O2109" i="17"/>
  <c r="O2110" i="17"/>
  <c r="O2111" i="17"/>
  <c r="O2112" i="17"/>
  <c r="O2113" i="17"/>
  <c r="O2114" i="17"/>
  <c r="O2115" i="17"/>
  <c r="O2116" i="17"/>
  <c r="O2117" i="17"/>
  <c r="O2118" i="17"/>
  <c r="O2119" i="17"/>
  <c r="O2120" i="17"/>
  <c r="O2121" i="17"/>
  <c r="O2122" i="17"/>
  <c r="O2123" i="17"/>
  <c r="O2124" i="17"/>
  <c r="O2125" i="17"/>
  <c r="O2126" i="17"/>
  <c r="O2127" i="17"/>
  <c r="O2128" i="17"/>
  <c r="O2129" i="17"/>
  <c r="O2130" i="17"/>
  <c r="O2131" i="17"/>
  <c r="O2132" i="17"/>
  <c r="O2133" i="17"/>
  <c r="O2134" i="17"/>
  <c r="O2135" i="17"/>
  <c r="O2136" i="17"/>
  <c r="O2137" i="17"/>
  <c r="O2138" i="17"/>
  <c r="O2139" i="17"/>
  <c r="O2140" i="17"/>
  <c r="O2141" i="17"/>
  <c r="O2142" i="17"/>
  <c r="O2143" i="17"/>
  <c r="O2144" i="17"/>
  <c r="O2145" i="17"/>
  <c r="O2146" i="17"/>
  <c r="O2147" i="17"/>
  <c r="O2148" i="17"/>
  <c r="O2149" i="17"/>
  <c r="O2150" i="17"/>
  <c r="O2151" i="17"/>
  <c r="O2152" i="17"/>
  <c r="O2153" i="17"/>
  <c r="O2154" i="17"/>
  <c r="O2155" i="17"/>
  <c r="O2156" i="17"/>
  <c r="O2157" i="17"/>
  <c r="O2158" i="17"/>
  <c r="O2159" i="17"/>
  <c r="O2160" i="17"/>
  <c r="O2161" i="17"/>
  <c r="O2162" i="17"/>
  <c r="O2163" i="17"/>
  <c r="O2164" i="17"/>
  <c r="O2165" i="17"/>
  <c r="O2166" i="17"/>
  <c r="O2167" i="17"/>
  <c r="O2168" i="17"/>
  <c r="O2169" i="17"/>
  <c r="O2170" i="17"/>
  <c r="O2171" i="17"/>
  <c r="O2172" i="17"/>
  <c r="O2173" i="17"/>
  <c r="O2174" i="17"/>
  <c r="O2175" i="17"/>
  <c r="O2176" i="17"/>
  <c r="O2177" i="17"/>
  <c r="O2178" i="17"/>
  <c r="O2179" i="17"/>
  <c r="O2180" i="17"/>
  <c r="O2181" i="17"/>
  <c r="O2182" i="17"/>
  <c r="O2183" i="17"/>
  <c r="O2184" i="17"/>
  <c r="O2185" i="17"/>
  <c r="O2186" i="17"/>
  <c r="O2187" i="17"/>
  <c r="O2188" i="17"/>
  <c r="O2189" i="17"/>
  <c r="O2190" i="17"/>
  <c r="O2191" i="17"/>
  <c r="O2192" i="17"/>
  <c r="O2193" i="17"/>
  <c r="O2194" i="17"/>
  <c r="O2195" i="17"/>
  <c r="O2196" i="17"/>
  <c r="O2197" i="17"/>
  <c r="O2198" i="17"/>
  <c r="O2199" i="17"/>
  <c r="O2200" i="17"/>
  <c r="O2201" i="17"/>
  <c r="O2202" i="17"/>
  <c r="O2203" i="17"/>
  <c r="O2204" i="17"/>
  <c r="O2205" i="17"/>
  <c r="O2206" i="17"/>
  <c r="O2207" i="17"/>
  <c r="O2208" i="17"/>
  <c r="O2209" i="17"/>
  <c r="O2210" i="17"/>
  <c r="O2211" i="17"/>
  <c r="O2212" i="17"/>
  <c r="O2213" i="17"/>
  <c r="O2214" i="17"/>
  <c r="O2215" i="17"/>
  <c r="O2216" i="17"/>
  <c r="O2217" i="17"/>
  <c r="O2218" i="17"/>
  <c r="O2219" i="17"/>
  <c r="O2220" i="17"/>
  <c r="O2221" i="17"/>
  <c r="O2222" i="17"/>
  <c r="O2223" i="17"/>
  <c r="O2224" i="17"/>
  <c r="O2225" i="17"/>
  <c r="O2226" i="17"/>
  <c r="O2227" i="17"/>
  <c r="O2228" i="17"/>
  <c r="O2229" i="17"/>
  <c r="O2230" i="17"/>
  <c r="O2231" i="17"/>
  <c r="O2232" i="17"/>
  <c r="O2233" i="17"/>
  <c r="O2234" i="17"/>
  <c r="O2235" i="17"/>
  <c r="O2236" i="17"/>
  <c r="O2237" i="17"/>
  <c r="O2238" i="17"/>
  <c r="O2239" i="17"/>
  <c r="O2240" i="17"/>
  <c r="O2241" i="17"/>
  <c r="O2242" i="17"/>
  <c r="O2243" i="17"/>
  <c r="O2244" i="17"/>
  <c r="O2245" i="17"/>
  <c r="O2246" i="17"/>
  <c r="O2247" i="17"/>
  <c r="O2248" i="17"/>
  <c r="O2249" i="17"/>
  <c r="O2250" i="17"/>
  <c r="O2251" i="17"/>
  <c r="O2252" i="17"/>
  <c r="O2253" i="17"/>
  <c r="O2254" i="17"/>
  <c r="O2255" i="17"/>
  <c r="O2256" i="17"/>
  <c r="O2257" i="17"/>
  <c r="O2258" i="17"/>
  <c r="O2259" i="17"/>
  <c r="O2260" i="17"/>
  <c r="O2261" i="17"/>
  <c r="O2262" i="17"/>
  <c r="O2263" i="17"/>
  <c r="O2264" i="17"/>
  <c r="O2265" i="17"/>
  <c r="O2266" i="17"/>
  <c r="O2267" i="17"/>
  <c r="O2268" i="17"/>
  <c r="O2269" i="17"/>
  <c r="O2270" i="17"/>
  <c r="O2271" i="17"/>
  <c r="O2272" i="17"/>
  <c r="O2273" i="17"/>
  <c r="O2274" i="17"/>
  <c r="O2275" i="17"/>
  <c r="O2276" i="17"/>
  <c r="O2277" i="17"/>
  <c r="O2278" i="17"/>
  <c r="O2279" i="17"/>
  <c r="O2280" i="17"/>
  <c r="O2281" i="17"/>
  <c r="O2282" i="17"/>
  <c r="O2283" i="17"/>
  <c r="O2284" i="17"/>
  <c r="O2285" i="17"/>
  <c r="O2286" i="17"/>
  <c r="O2287" i="17"/>
  <c r="O2288" i="17"/>
  <c r="O2289" i="17"/>
  <c r="O2290" i="17"/>
  <c r="O2291" i="17"/>
  <c r="O2292" i="17"/>
  <c r="O2293" i="17"/>
  <c r="O2294" i="17"/>
  <c r="O2295" i="17"/>
  <c r="O2296" i="17"/>
  <c r="O2297" i="17"/>
  <c r="O2298" i="17"/>
  <c r="O2299" i="17"/>
  <c r="O2300" i="17"/>
  <c r="O2301" i="17"/>
  <c r="O2302" i="17"/>
  <c r="O2303" i="17"/>
  <c r="O2304" i="17"/>
  <c r="O2305" i="17"/>
  <c r="O2306" i="17"/>
  <c r="O2307" i="17"/>
  <c r="O2308" i="17"/>
  <c r="O2309" i="17"/>
  <c r="O2310" i="17"/>
  <c r="O2311" i="17"/>
  <c r="O2312" i="17"/>
  <c r="O2313" i="17"/>
  <c r="O2314" i="17"/>
  <c r="O2315" i="17"/>
  <c r="O2316" i="17"/>
  <c r="O2317" i="17"/>
  <c r="O2318" i="17"/>
  <c r="O2319" i="17"/>
  <c r="O2320" i="17"/>
  <c r="O2321" i="17"/>
  <c r="O2322" i="17"/>
  <c r="O2323" i="17"/>
  <c r="O2324" i="17"/>
  <c r="O2325" i="17"/>
  <c r="O2326" i="17"/>
  <c r="O2327" i="17"/>
  <c r="O2328" i="17"/>
  <c r="O2329" i="17"/>
  <c r="O2330" i="17"/>
  <c r="O2331" i="17"/>
  <c r="O2332" i="17"/>
  <c r="O2333" i="17"/>
  <c r="O2334" i="17"/>
  <c r="O2335" i="17"/>
  <c r="O2336" i="17"/>
  <c r="O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1002" i="17"/>
  <c r="N1003" i="17"/>
  <c r="N1004" i="17"/>
  <c r="N1005" i="17"/>
  <c r="N1006" i="17"/>
  <c r="N1007" i="17"/>
  <c r="N1008" i="17"/>
  <c r="N1009" i="17"/>
  <c r="N1010" i="17"/>
  <c r="N1011" i="17"/>
  <c r="N1012" i="17"/>
  <c r="N1013" i="17"/>
  <c r="N1014" i="17"/>
  <c r="N1015" i="17"/>
  <c r="N1016" i="17"/>
  <c r="N1017" i="17"/>
  <c r="N1018" i="17"/>
  <c r="N1019" i="17"/>
  <c r="N1020" i="17"/>
  <c r="N1021" i="17"/>
  <c r="N1022" i="17"/>
  <c r="N1023" i="17"/>
  <c r="N1024" i="17"/>
  <c r="N1025" i="17"/>
  <c r="N1026" i="17"/>
  <c r="N1027" i="17"/>
  <c r="N1028" i="17"/>
  <c r="N1029" i="17"/>
  <c r="N1030" i="17"/>
  <c r="N1031" i="17"/>
  <c r="N1032" i="17"/>
  <c r="N1033" i="17"/>
  <c r="N1034" i="17"/>
  <c r="N1035" i="17"/>
  <c r="N1036" i="17"/>
  <c r="N1037" i="17"/>
  <c r="N1038" i="17"/>
  <c r="N1039" i="17"/>
  <c r="N1040" i="17"/>
  <c r="N1041" i="17"/>
  <c r="N1042" i="17"/>
  <c r="N1043" i="17"/>
  <c r="N1044" i="17"/>
  <c r="N1045" i="17"/>
  <c r="N1046" i="17"/>
  <c r="N1047" i="17"/>
  <c r="N1048" i="17"/>
  <c r="N1049" i="17"/>
  <c r="N1050" i="17"/>
  <c r="N1051" i="17"/>
  <c r="N1052" i="17"/>
  <c r="N1053" i="17"/>
  <c r="N1054" i="17"/>
  <c r="N1055" i="17"/>
  <c r="N1056" i="17"/>
  <c r="N1057" i="17"/>
  <c r="N1058" i="17"/>
  <c r="N1059" i="17"/>
  <c r="N1060" i="17"/>
  <c r="N1061" i="17"/>
  <c r="N1062" i="17"/>
  <c r="N1063" i="17"/>
  <c r="N1064" i="17"/>
  <c r="N1065" i="17"/>
  <c r="N1066" i="17"/>
  <c r="N1067" i="17"/>
  <c r="N1068" i="17"/>
  <c r="N1069" i="17"/>
  <c r="N1070" i="17"/>
  <c r="N1071" i="17"/>
  <c r="N1072" i="17"/>
  <c r="N1073" i="17"/>
  <c r="N1074" i="17"/>
  <c r="N1075" i="17"/>
  <c r="N1076" i="17"/>
  <c r="N1077" i="17"/>
  <c r="N1078" i="17"/>
  <c r="N1079" i="17"/>
  <c r="N1080" i="17"/>
  <c r="N1081" i="17"/>
  <c r="N1082" i="17"/>
  <c r="N1083" i="17"/>
  <c r="N1084" i="17"/>
  <c r="N1085" i="17"/>
  <c r="N1086" i="17"/>
  <c r="N1087" i="17"/>
  <c r="N1088" i="17"/>
  <c r="N1089" i="17"/>
  <c r="N1090" i="17"/>
  <c r="N1091" i="17"/>
  <c r="N1092" i="17"/>
  <c r="N1093" i="17"/>
  <c r="N1094" i="17"/>
  <c r="N1095" i="17"/>
  <c r="N1096" i="17"/>
  <c r="N1097" i="17"/>
  <c r="N1098" i="17"/>
  <c r="N1099" i="17"/>
  <c r="N1100" i="17"/>
  <c r="N1101" i="17"/>
  <c r="N1102" i="17"/>
  <c r="N1103" i="17"/>
  <c r="N1104" i="17"/>
  <c r="N1105" i="17"/>
  <c r="N1106" i="17"/>
  <c r="N1107" i="17"/>
  <c r="N1108" i="17"/>
  <c r="N1109" i="17"/>
  <c r="N1110" i="17"/>
  <c r="N1111" i="17"/>
  <c r="N1112" i="17"/>
  <c r="N1113" i="17"/>
  <c r="N1114" i="17"/>
  <c r="N1115" i="17"/>
  <c r="N1116" i="17"/>
  <c r="N1117" i="17"/>
  <c r="N1118" i="17"/>
  <c r="N1119" i="17"/>
  <c r="N1120" i="17"/>
  <c r="N1121" i="17"/>
  <c r="N1122" i="17"/>
  <c r="N1123" i="17"/>
  <c r="N1124" i="17"/>
  <c r="N1125" i="17"/>
  <c r="N1126" i="17"/>
  <c r="N1127" i="17"/>
  <c r="N1128" i="17"/>
  <c r="N1129" i="17"/>
  <c r="N1130" i="17"/>
  <c r="N1131" i="17"/>
  <c r="N1132" i="17"/>
  <c r="N1133" i="17"/>
  <c r="N1134" i="17"/>
  <c r="N1135" i="17"/>
  <c r="N1136" i="17"/>
  <c r="N1137" i="17"/>
  <c r="N1138" i="17"/>
  <c r="N1139" i="17"/>
  <c r="N1140" i="17"/>
  <c r="N1141" i="17"/>
  <c r="N1142" i="17"/>
  <c r="N1143" i="17"/>
  <c r="N1144" i="17"/>
  <c r="N1145" i="17"/>
  <c r="N1146" i="17"/>
  <c r="N1147" i="17"/>
  <c r="N1148" i="17"/>
  <c r="N1149" i="17"/>
  <c r="N1150" i="17"/>
  <c r="N1151" i="17"/>
  <c r="N1152" i="17"/>
  <c r="N1153" i="17"/>
  <c r="N1154" i="17"/>
  <c r="N1155" i="17"/>
  <c r="N1156" i="17"/>
  <c r="N1157" i="17"/>
  <c r="N1158" i="17"/>
  <c r="N1159" i="17"/>
  <c r="N1160" i="17"/>
  <c r="N1161" i="17"/>
  <c r="N1162" i="17"/>
  <c r="N1163" i="17"/>
  <c r="N1164" i="17"/>
  <c r="N1165" i="17"/>
  <c r="N1166" i="17"/>
  <c r="N1167" i="17"/>
  <c r="N1168" i="17"/>
  <c r="N1169" i="17"/>
  <c r="N1170" i="17"/>
  <c r="N1171" i="17"/>
  <c r="N1172" i="17"/>
  <c r="N1173" i="17"/>
  <c r="N1174" i="17"/>
  <c r="N1175" i="17"/>
  <c r="N1176" i="17"/>
  <c r="N1177" i="17"/>
  <c r="N1178" i="17"/>
  <c r="N1179" i="17"/>
  <c r="N1180" i="17"/>
  <c r="N1181" i="17"/>
  <c r="N1182" i="17"/>
  <c r="N1183" i="17"/>
  <c r="N1184" i="17"/>
  <c r="N1185" i="17"/>
  <c r="N1186" i="17"/>
  <c r="N1187" i="17"/>
  <c r="N1188" i="17"/>
  <c r="N1189" i="17"/>
  <c r="N1190" i="17"/>
  <c r="N1191" i="17"/>
  <c r="N1192" i="17"/>
  <c r="N1193" i="17"/>
  <c r="N1194" i="17"/>
  <c r="N1195" i="17"/>
  <c r="N1196" i="17"/>
  <c r="N1197" i="17"/>
  <c r="N1198" i="17"/>
  <c r="N1199" i="17"/>
  <c r="N1200" i="17"/>
  <c r="N1201" i="17"/>
  <c r="N1202" i="17"/>
  <c r="N1203" i="17"/>
  <c r="N1204" i="17"/>
  <c r="N1205" i="17"/>
  <c r="N1206" i="17"/>
  <c r="N1207" i="17"/>
  <c r="N1208" i="17"/>
  <c r="N1209" i="17"/>
  <c r="N1210" i="17"/>
  <c r="N1211" i="17"/>
  <c r="N1212" i="17"/>
  <c r="N1213" i="17"/>
  <c r="N1214" i="17"/>
  <c r="N1215" i="17"/>
  <c r="N1216" i="17"/>
  <c r="N1217" i="17"/>
  <c r="N1218" i="17"/>
  <c r="N1219" i="17"/>
  <c r="N1220" i="17"/>
  <c r="N1221" i="17"/>
  <c r="N1222" i="17"/>
  <c r="N1223" i="17"/>
  <c r="N1224" i="17"/>
  <c r="N1225" i="17"/>
  <c r="N1226" i="17"/>
  <c r="N1227" i="17"/>
  <c r="N1228" i="17"/>
  <c r="N1229" i="17"/>
  <c r="N1230" i="17"/>
  <c r="N1231" i="17"/>
  <c r="N1232" i="17"/>
  <c r="N1233" i="17"/>
  <c r="N1234" i="17"/>
  <c r="N1235" i="17"/>
  <c r="N1236" i="17"/>
  <c r="N1237" i="17"/>
  <c r="N1238" i="17"/>
  <c r="N1239" i="17"/>
  <c r="N1240" i="17"/>
  <c r="N1241" i="17"/>
  <c r="N1242" i="17"/>
  <c r="N1243" i="17"/>
  <c r="N1244" i="17"/>
  <c r="N1245" i="17"/>
  <c r="N1246" i="17"/>
  <c r="N1247" i="17"/>
  <c r="N1248" i="17"/>
  <c r="N1249" i="17"/>
  <c r="N1250" i="17"/>
  <c r="N1251" i="17"/>
  <c r="N1252" i="17"/>
  <c r="N1253" i="17"/>
  <c r="N1254" i="17"/>
  <c r="N1255" i="17"/>
  <c r="N1256" i="17"/>
  <c r="N1257" i="17"/>
  <c r="N1258" i="17"/>
  <c r="N1259" i="17"/>
  <c r="N1260" i="17"/>
  <c r="N1261" i="17"/>
  <c r="N1262" i="17"/>
  <c r="N1263" i="17"/>
  <c r="N1264" i="17"/>
  <c r="N1265" i="17"/>
  <c r="N1266" i="17"/>
  <c r="N1267" i="17"/>
  <c r="N1268" i="17"/>
  <c r="N1269" i="17"/>
  <c r="N1270" i="17"/>
  <c r="N1271" i="17"/>
  <c r="N1272" i="17"/>
  <c r="N1273" i="17"/>
  <c r="N1274" i="17"/>
  <c r="N1275" i="17"/>
  <c r="N1276" i="17"/>
  <c r="N1277" i="17"/>
  <c r="N1278" i="17"/>
  <c r="N1279" i="17"/>
  <c r="N1280" i="17"/>
  <c r="N1281" i="17"/>
  <c r="N1282" i="17"/>
  <c r="N1283" i="17"/>
  <c r="N1284" i="17"/>
  <c r="N1285" i="17"/>
  <c r="N1286" i="17"/>
  <c r="N1287" i="17"/>
  <c r="N1288" i="17"/>
  <c r="N1289" i="17"/>
  <c r="N1290" i="17"/>
  <c r="N1291" i="17"/>
  <c r="N1292" i="17"/>
  <c r="N1293" i="17"/>
  <c r="N1294" i="17"/>
  <c r="N1295" i="17"/>
  <c r="N1296" i="17"/>
  <c r="N1297" i="17"/>
  <c r="N1298" i="17"/>
  <c r="N1299" i="17"/>
  <c r="N1300" i="17"/>
  <c r="N1301" i="17"/>
  <c r="N1302" i="17"/>
  <c r="N1303" i="17"/>
  <c r="N1304" i="17"/>
  <c r="N1305" i="17"/>
  <c r="N1306" i="17"/>
  <c r="N1307" i="17"/>
  <c r="N1308" i="17"/>
  <c r="N1309" i="17"/>
  <c r="N1310" i="17"/>
  <c r="N1311" i="17"/>
  <c r="N1312" i="17"/>
  <c r="N1313" i="17"/>
  <c r="N1314" i="17"/>
  <c r="N1315" i="17"/>
  <c r="N1316" i="17"/>
  <c r="N1317" i="17"/>
  <c r="N1318" i="17"/>
  <c r="N1319" i="17"/>
  <c r="N1320" i="17"/>
  <c r="N1321" i="17"/>
  <c r="N1322" i="17"/>
  <c r="N1323" i="17"/>
  <c r="N1324" i="17"/>
  <c r="N1325" i="17"/>
  <c r="N1326" i="17"/>
  <c r="N1327" i="17"/>
  <c r="N1328" i="17"/>
  <c r="N1329" i="17"/>
  <c r="N1330" i="17"/>
  <c r="N1331" i="17"/>
  <c r="N1332" i="17"/>
  <c r="N1333" i="17"/>
  <c r="N1334" i="17"/>
  <c r="N1335" i="17"/>
  <c r="N1336" i="17"/>
  <c r="N1337" i="17"/>
  <c r="N1338" i="17"/>
  <c r="N1339" i="17"/>
  <c r="N1340" i="17"/>
  <c r="N1341" i="17"/>
  <c r="N1342" i="17"/>
  <c r="N1343" i="17"/>
  <c r="N1344" i="17"/>
  <c r="N1345" i="17"/>
  <c r="N1346" i="17"/>
  <c r="N1347" i="17"/>
  <c r="N1348" i="17"/>
  <c r="N1349" i="17"/>
  <c r="N1350" i="17"/>
  <c r="N1351" i="17"/>
  <c r="N1352" i="17"/>
  <c r="N1353" i="17"/>
  <c r="N1354" i="17"/>
  <c r="N1355" i="17"/>
  <c r="N1356" i="17"/>
  <c r="N1357" i="17"/>
  <c r="N1358" i="17"/>
  <c r="N1359" i="17"/>
  <c r="N1360" i="17"/>
  <c r="N1361" i="17"/>
  <c r="N1362" i="17"/>
  <c r="N1363" i="17"/>
  <c r="N1364" i="17"/>
  <c r="N1365" i="17"/>
  <c r="N1366" i="17"/>
  <c r="N1367" i="17"/>
  <c r="N1368" i="17"/>
  <c r="N1369" i="17"/>
  <c r="N1370" i="17"/>
  <c r="N1371" i="17"/>
  <c r="N1372" i="17"/>
  <c r="N1373" i="17"/>
  <c r="N1374" i="17"/>
  <c r="N1375" i="17"/>
  <c r="N1376" i="17"/>
  <c r="N1377" i="17"/>
  <c r="N1378" i="17"/>
  <c r="N1379" i="17"/>
  <c r="N1380" i="17"/>
  <c r="N1381" i="17"/>
  <c r="N1382" i="17"/>
  <c r="N1383" i="17"/>
  <c r="N1384" i="17"/>
  <c r="N1385" i="17"/>
  <c r="N1386" i="17"/>
  <c r="N1387" i="17"/>
  <c r="N1388" i="17"/>
  <c r="N1389" i="17"/>
  <c r="N1390" i="17"/>
  <c r="N1391" i="17"/>
  <c r="N1392" i="17"/>
  <c r="N1393" i="17"/>
  <c r="N1394" i="17"/>
  <c r="N1395" i="17"/>
  <c r="N1396" i="17"/>
  <c r="N1397" i="17"/>
  <c r="N1398" i="17"/>
  <c r="N1399" i="17"/>
  <c r="N1400" i="17"/>
  <c r="N1401" i="17"/>
  <c r="N1402" i="17"/>
  <c r="N1403" i="17"/>
  <c r="N1404" i="17"/>
  <c r="N1405" i="17"/>
  <c r="N1406" i="17"/>
  <c r="N1407" i="17"/>
  <c r="N1408" i="17"/>
  <c r="N1409" i="17"/>
  <c r="N1410" i="17"/>
  <c r="N1411" i="17"/>
  <c r="N1412" i="17"/>
  <c r="N1413" i="17"/>
  <c r="N1414" i="17"/>
  <c r="N1415" i="17"/>
  <c r="N1416" i="17"/>
  <c r="N1417" i="17"/>
  <c r="N1418" i="17"/>
  <c r="N1419" i="17"/>
  <c r="N1420" i="17"/>
  <c r="N1421" i="17"/>
  <c r="N1422" i="17"/>
  <c r="N1423" i="17"/>
  <c r="N1424" i="17"/>
  <c r="N1425" i="17"/>
  <c r="N1426" i="17"/>
  <c r="N1427" i="17"/>
  <c r="N1428" i="17"/>
  <c r="N1429" i="17"/>
  <c r="N1430" i="17"/>
  <c r="N1431" i="17"/>
  <c r="N1432" i="17"/>
  <c r="N1433" i="17"/>
  <c r="N1434" i="17"/>
  <c r="N1435" i="17"/>
  <c r="N1436" i="17"/>
  <c r="N1437" i="17"/>
  <c r="N1438" i="17"/>
  <c r="N1439" i="17"/>
  <c r="N1440" i="17"/>
  <c r="N1441" i="17"/>
  <c r="N1442" i="17"/>
  <c r="N1443" i="17"/>
  <c r="N1444" i="17"/>
  <c r="N1445" i="17"/>
  <c r="N1446" i="17"/>
  <c r="N1447" i="17"/>
  <c r="N1448" i="17"/>
  <c r="N1449" i="17"/>
  <c r="N1450" i="17"/>
  <c r="N1451" i="17"/>
  <c r="N1452" i="17"/>
  <c r="N1453" i="17"/>
  <c r="N1454" i="17"/>
  <c r="N1455" i="17"/>
  <c r="N1456" i="17"/>
  <c r="N1457" i="17"/>
  <c r="N1458" i="17"/>
  <c r="N1459" i="17"/>
  <c r="N1460" i="17"/>
  <c r="N1461" i="17"/>
  <c r="N1462" i="17"/>
  <c r="N1463" i="17"/>
  <c r="N1464" i="17"/>
  <c r="N1465" i="17"/>
  <c r="N1466" i="17"/>
  <c r="N1467" i="17"/>
  <c r="N1468" i="17"/>
  <c r="N1469" i="17"/>
  <c r="N1470" i="17"/>
  <c r="N1471" i="17"/>
  <c r="N1472" i="17"/>
  <c r="N1473" i="17"/>
  <c r="N1474" i="17"/>
  <c r="N1475" i="17"/>
  <c r="N1476" i="17"/>
  <c r="N1477" i="17"/>
  <c r="N1478" i="17"/>
  <c r="N1479" i="17"/>
  <c r="N1480" i="17"/>
  <c r="N1481" i="17"/>
  <c r="N1482" i="17"/>
  <c r="N1483" i="17"/>
  <c r="N1484" i="17"/>
  <c r="N1485" i="17"/>
  <c r="N1486" i="17"/>
  <c r="N1487" i="17"/>
  <c r="N1488" i="17"/>
  <c r="N1489" i="17"/>
  <c r="N1490" i="17"/>
  <c r="N1491" i="17"/>
  <c r="N1492" i="17"/>
  <c r="N1493" i="17"/>
  <c r="N1494" i="17"/>
  <c r="N1495" i="17"/>
  <c r="N1496" i="17"/>
  <c r="N1497" i="17"/>
  <c r="N1498" i="17"/>
  <c r="N1499" i="17"/>
  <c r="N1500" i="17"/>
  <c r="N1501" i="17"/>
  <c r="N1502" i="17"/>
  <c r="N1503" i="17"/>
  <c r="N1504" i="17"/>
  <c r="N1505" i="17"/>
  <c r="N1506" i="17"/>
  <c r="N1507" i="17"/>
  <c r="N1508" i="17"/>
  <c r="N1509" i="17"/>
  <c r="N1510" i="17"/>
  <c r="N1511" i="17"/>
  <c r="N1512" i="17"/>
  <c r="N1513" i="17"/>
  <c r="N1514" i="17"/>
  <c r="N1515" i="17"/>
  <c r="N1516" i="17"/>
  <c r="N1517" i="17"/>
  <c r="N1518" i="17"/>
  <c r="N1519" i="17"/>
  <c r="N1520" i="17"/>
  <c r="N1521" i="17"/>
  <c r="N1522" i="17"/>
  <c r="N1523" i="17"/>
  <c r="N1524" i="17"/>
  <c r="N1525" i="17"/>
  <c r="N1526" i="17"/>
  <c r="N1527" i="17"/>
  <c r="N1528" i="17"/>
  <c r="N1529" i="17"/>
  <c r="N1530" i="17"/>
  <c r="N1531" i="17"/>
  <c r="N1532" i="17"/>
  <c r="N1533" i="17"/>
  <c r="N1534" i="17"/>
  <c r="N1535" i="17"/>
  <c r="N1536" i="17"/>
  <c r="N1537" i="17"/>
  <c r="N1538" i="17"/>
  <c r="N1539" i="17"/>
  <c r="N1540" i="17"/>
  <c r="N1541" i="17"/>
  <c r="N1542" i="17"/>
  <c r="N1543" i="17"/>
  <c r="N1544" i="17"/>
  <c r="N1545" i="17"/>
  <c r="N1546" i="17"/>
  <c r="N1547" i="17"/>
  <c r="N1548" i="17"/>
  <c r="N1549" i="17"/>
  <c r="N1550" i="17"/>
  <c r="N1551" i="17"/>
  <c r="N1552" i="17"/>
  <c r="N1553" i="17"/>
  <c r="N1554" i="17"/>
  <c r="N1555" i="17"/>
  <c r="N1556" i="17"/>
  <c r="N1557" i="17"/>
  <c r="N1558" i="17"/>
  <c r="N1559" i="17"/>
  <c r="N1560" i="17"/>
  <c r="N1561" i="17"/>
  <c r="N1562" i="17"/>
  <c r="N1563" i="17"/>
  <c r="N1564" i="17"/>
  <c r="N1565" i="17"/>
  <c r="N1566" i="17"/>
  <c r="N1567" i="17"/>
  <c r="N1568" i="17"/>
  <c r="N1569" i="17"/>
  <c r="N1570" i="17"/>
  <c r="N1571" i="17"/>
  <c r="N1572" i="17"/>
  <c r="N1573" i="17"/>
  <c r="N1574" i="17"/>
  <c r="N1575" i="17"/>
  <c r="N1576" i="17"/>
  <c r="N1577" i="17"/>
  <c r="N1578" i="17"/>
  <c r="N1579" i="17"/>
  <c r="N1580" i="17"/>
  <c r="N1581" i="17"/>
  <c r="N1582" i="17"/>
  <c r="N1583" i="17"/>
  <c r="N1584" i="17"/>
  <c r="N1585" i="17"/>
  <c r="N1586" i="17"/>
  <c r="N1587" i="17"/>
  <c r="N1588" i="17"/>
  <c r="N1589" i="17"/>
  <c r="N1590" i="17"/>
  <c r="N1591" i="17"/>
  <c r="N1592" i="17"/>
  <c r="N1593" i="17"/>
  <c r="N1594" i="17"/>
  <c r="N1595" i="17"/>
  <c r="N1596" i="17"/>
  <c r="N1597" i="17"/>
  <c r="N1598" i="17"/>
  <c r="N1599" i="17"/>
  <c r="N1600" i="17"/>
  <c r="N1601" i="17"/>
  <c r="N1602" i="17"/>
  <c r="N1603" i="17"/>
  <c r="N1604" i="17"/>
  <c r="N1605" i="17"/>
  <c r="N1606" i="17"/>
  <c r="N1607" i="17"/>
  <c r="N1608" i="17"/>
  <c r="N1609" i="17"/>
  <c r="N1610" i="17"/>
  <c r="N1611" i="17"/>
  <c r="N1612" i="17"/>
  <c r="N1613" i="17"/>
  <c r="N1614" i="17"/>
  <c r="N1615" i="17"/>
  <c r="N1616" i="17"/>
  <c r="N1617" i="17"/>
  <c r="N1618" i="17"/>
  <c r="N1619" i="17"/>
  <c r="N1620" i="17"/>
  <c r="N1621" i="17"/>
  <c r="N1622" i="17"/>
  <c r="N1623" i="17"/>
  <c r="N1624" i="17"/>
  <c r="N1625" i="17"/>
  <c r="N1626" i="17"/>
  <c r="N1627" i="17"/>
  <c r="N1628" i="17"/>
  <c r="N1629" i="17"/>
  <c r="N1630" i="17"/>
  <c r="N1631" i="17"/>
  <c r="N1632" i="17"/>
  <c r="N1633" i="17"/>
  <c r="N1634" i="17"/>
  <c r="N1635" i="17"/>
  <c r="N1636" i="17"/>
  <c r="N1637" i="17"/>
  <c r="N1638" i="17"/>
  <c r="N1639" i="17"/>
  <c r="N1640" i="17"/>
  <c r="N1641" i="17"/>
  <c r="N1642" i="17"/>
  <c r="N1643" i="17"/>
  <c r="N1644" i="17"/>
  <c r="N1645" i="17"/>
  <c r="N1646" i="17"/>
  <c r="N1647" i="17"/>
  <c r="N1648" i="17"/>
  <c r="N1649" i="17"/>
  <c r="N1650" i="17"/>
  <c r="N1651" i="17"/>
  <c r="N1652" i="17"/>
  <c r="N1653" i="17"/>
  <c r="N1654" i="17"/>
  <c r="N1655" i="17"/>
  <c r="N1656" i="17"/>
  <c r="N1657" i="17"/>
  <c r="N1658" i="17"/>
  <c r="N1659" i="17"/>
  <c r="N1660" i="17"/>
  <c r="N1661" i="17"/>
  <c r="N1662" i="17"/>
  <c r="N1663" i="17"/>
  <c r="N1664" i="17"/>
  <c r="N1665" i="17"/>
  <c r="N1666" i="17"/>
  <c r="N1667" i="17"/>
  <c r="N1668" i="17"/>
  <c r="N1669" i="17"/>
  <c r="N1670" i="17"/>
  <c r="N1671" i="17"/>
  <c r="N1672" i="17"/>
  <c r="N1673" i="17"/>
  <c r="N1674" i="17"/>
  <c r="N1675" i="17"/>
  <c r="N1676" i="17"/>
  <c r="N1677" i="17"/>
  <c r="N1678" i="17"/>
  <c r="N1679" i="17"/>
  <c r="N1680" i="17"/>
  <c r="N1681" i="17"/>
  <c r="N1682" i="17"/>
  <c r="N1683" i="17"/>
  <c r="N1684" i="17"/>
  <c r="N1685" i="17"/>
  <c r="N1686" i="17"/>
  <c r="N1687" i="17"/>
  <c r="N1688" i="17"/>
  <c r="N1689" i="17"/>
  <c r="N1690" i="17"/>
  <c r="N1691" i="17"/>
  <c r="N1692" i="17"/>
  <c r="N1693" i="17"/>
  <c r="N1694" i="17"/>
  <c r="N1695" i="17"/>
  <c r="N1696" i="17"/>
  <c r="N1697" i="17"/>
  <c r="N1698" i="17"/>
  <c r="N1699" i="17"/>
  <c r="N1700" i="17"/>
  <c r="N1701" i="17"/>
  <c r="N1702" i="17"/>
  <c r="N1703" i="17"/>
  <c r="N1704" i="17"/>
  <c r="N1705" i="17"/>
  <c r="N1706" i="17"/>
  <c r="N1707" i="17"/>
  <c r="N1708" i="17"/>
  <c r="N1709" i="17"/>
  <c r="N1710" i="17"/>
  <c r="N1711" i="17"/>
  <c r="N1712" i="17"/>
  <c r="N1713" i="17"/>
  <c r="N1714" i="17"/>
  <c r="N1715" i="17"/>
  <c r="N1716" i="17"/>
  <c r="N1717" i="17"/>
  <c r="N1718" i="17"/>
  <c r="N1719" i="17"/>
  <c r="N1720" i="17"/>
  <c r="N1721" i="17"/>
  <c r="N1722" i="17"/>
  <c r="N1723" i="17"/>
  <c r="N1724" i="17"/>
  <c r="N1725" i="17"/>
  <c r="N1726" i="17"/>
  <c r="N1727" i="17"/>
  <c r="N1728" i="17"/>
  <c r="N1729" i="17"/>
  <c r="N1730" i="17"/>
  <c r="N1731" i="17"/>
  <c r="N1732" i="17"/>
  <c r="N1733" i="17"/>
  <c r="N1734" i="17"/>
  <c r="N1735" i="17"/>
  <c r="N1736" i="17"/>
  <c r="N1737" i="17"/>
  <c r="N1738" i="17"/>
  <c r="N1739" i="17"/>
  <c r="N1740" i="17"/>
  <c r="N1741" i="17"/>
  <c r="N1742" i="17"/>
  <c r="N1743" i="17"/>
  <c r="N1744" i="17"/>
  <c r="N1745" i="17"/>
  <c r="N1746" i="17"/>
  <c r="N1747" i="17"/>
  <c r="N1748" i="17"/>
  <c r="N1749" i="17"/>
  <c r="N1750" i="17"/>
  <c r="N1751" i="17"/>
  <c r="N1752" i="17"/>
  <c r="N1753" i="17"/>
  <c r="N1754" i="17"/>
  <c r="N1755" i="17"/>
  <c r="N1756" i="17"/>
  <c r="N1757" i="17"/>
  <c r="N1758" i="17"/>
  <c r="N1759" i="17"/>
  <c r="N1760" i="17"/>
  <c r="N1761" i="17"/>
  <c r="N1762" i="17"/>
  <c r="N1763" i="17"/>
  <c r="N1764" i="17"/>
  <c r="N1765" i="17"/>
  <c r="N1766" i="17"/>
  <c r="N1767" i="17"/>
  <c r="N1768" i="17"/>
  <c r="N1769" i="17"/>
  <c r="N1770" i="17"/>
  <c r="N1771" i="17"/>
  <c r="N1772" i="17"/>
  <c r="N1773" i="17"/>
  <c r="N1774" i="17"/>
  <c r="N1775" i="17"/>
  <c r="N1776" i="17"/>
  <c r="N1777" i="17"/>
  <c r="N1778" i="17"/>
  <c r="N1779" i="17"/>
  <c r="N1780" i="17"/>
  <c r="N1781" i="17"/>
  <c r="N1782" i="17"/>
  <c r="N1783" i="17"/>
  <c r="N1784" i="17"/>
  <c r="N1785" i="17"/>
  <c r="N1786" i="17"/>
  <c r="N1787" i="17"/>
  <c r="N1788" i="17"/>
  <c r="N1789" i="17"/>
  <c r="N1790" i="17"/>
  <c r="N1791" i="17"/>
  <c r="N1792" i="17"/>
  <c r="N1793" i="17"/>
  <c r="N1794" i="17"/>
  <c r="N1795" i="17"/>
  <c r="N1796" i="17"/>
  <c r="N1797" i="17"/>
  <c r="N1798" i="17"/>
  <c r="N1799" i="17"/>
  <c r="N1800" i="17"/>
  <c r="N1801" i="17"/>
  <c r="N1802" i="17"/>
  <c r="N1803" i="17"/>
  <c r="N1804" i="17"/>
  <c r="N1805" i="17"/>
  <c r="N1806" i="17"/>
  <c r="N1807" i="17"/>
  <c r="N1808" i="17"/>
  <c r="N1809" i="17"/>
  <c r="N1810" i="17"/>
  <c r="N1811" i="17"/>
  <c r="N1812" i="17"/>
  <c r="N1813" i="17"/>
  <c r="N1814" i="17"/>
  <c r="N1815" i="17"/>
  <c r="N1816" i="17"/>
  <c r="N1817" i="17"/>
  <c r="N1818" i="17"/>
  <c r="N1819" i="17"/>
  <c r="N1820" i="17"/>
  <c r="N1821" i="17"/>
  <c r="N1822" i="17"/>
  <c r="N1823" i="17"/>
  <c r="N1824" i="17"/>
  <c r="N1825" i="17"/>
  <c r="N1826" i="17"/>
  <c r="N1827" i="17"/>
  <c r="N1828" i="17"/>
  <c r="N1829" i="17"/>
  <c r="N1830" i="17"/>
  <c r="N1831" i="17"/>
  <c r="N1832" i="17"/>
  <c r="N1833" i="17"/>
  <c r="N1834" i="17"/>
  <c r="N1835" i="17"/>
  <c r="N1836" i="17"/>
  <c r="N1837" i="17"/>
  <c r="N1838" i="17"/>
  <c r="N1839" i="17"/>
  <c r="N1840" i="17"/>
  <c r="N1841" i="17"/>
  <c r="N1842" i="17"/>
  <c r="N1843" i="17"/>
  <c r="N1844" i="17"/>
  <c r="N1845" i="17"/>
  <c r="N1846" i="17"/>
  <c r="N1847" i="17"/>
  <c r="N1848" i="17"/>
  <c r="N1849" i="17"/>
  <c r="N1850" i="17"/>
  <c r="N1851" i="17"/>
  <c r="N1852" i="17"/>
  <c r="N1853" i="17"/>
  <c r="N1854" i="17"/>
  <c r="N1855" i="17"/>
  <c r="N1856" i="17"/>
  <c r="N1857" i="17"/>
  <c r="N1858" i="17"/>
  <c r="N1859" i="17"/>
  <c r="N1860" i="17"/>
  <c r="N1861" i="17"/>
  <c r="N1862" i="17"/>
  <c r="N1863" i="17"/>
  <c r="N1864" i="17"/>
  <c r="N1865" i="17"/>
  <c r="N1866" i="17"/>
  <c r="N1867" i="17"/>
  <c r="N1868" i="17"/>
  <c r="N1869" i="17"/>
  <c r="N1870" i="17"/>
  <c r="N1871" i="17"/>
  <c r="N1872" i="17"/>
  <c r="N1873" i="17"/>
  <c r="N1874" i="17"/>
  <c r="N1875" i="17"/>
  <c r="N1876" i="17"/>
  <c r="N1877" i="17"/>
  <c r="N1878" i="17"/>
  <c r="N1879" i="17"/>
  <c r="N1880" i="17"/>
  <c r="N1881" i="17"/>
  <c r="N1882" i="17"/>
  <c r="N1883" i="17"/>
  <c r="N1884" i="17"/>
  <c r="N1885" i="17"/>
  <c r="N1886" i="17"/>
  <c r="N1887" i="17"/>
  <c r="N1888" i="17"/>
  <c r="N1889" i="17"/>
  <c r="N1890" i="17"/>
  <c r="N1891" i="17"/>
  <c r="N1892" i="17"/>
  <c r="N1893" i="17"/>
  <c r="N1894" i="17"/>
  <c r="N1895" i="17"/>
  <c r="N1896" i="17"/>
  <c r="N1897" i="17"/>
  <c r="N1898" i="17"/>
  <c r="N1899" i="17"/>
  <c r="N1900" i="17"/>
  <c r="N1901" i="17"/>
  <c r="N1902" i="17"/>
  <c r="N1903" i="17"/>
  <c r="N1904" i="17"/>
  <c r="N1905" i="17"/>
  <c r="N1906" i="17"/>
  <c r="N1907" i="17"/>
  <c r="N1908" i="17"/>
  <c r="N1909" i="17"/>
  <c r="N1910" i="17"/>
  <c r="N1911" i="17"/>
  <c r="N1912" i="17"/>
  <c r="N1913" i="17"/>
  <c r="N1914" i="17"/>
  <c r="N1915" i="17"/>
  <c r="N1916" i="17"/>
  <c r="N1917" i="17"/>
  <c r="N1918" i="17"/>
  <c r="N1919" i="17"/>
  <c r="N1920" i="17"/>
  <c r="N1921" i="17"/>
  <c r="N1922" i="17"/>
  <c r="N1923" i="17"/>
  <c r="N1924" i="17"/>
  <c r="N1925" i="17"/>
  <c r="N1926" i="17"/>
  <c r="N1927" i="17"/>
  <c r="N1928" i="17"/>
  <c r="N1929" i="17"/>
  <c r="N1930" i="17"/>
  <c r="N1931" i="17"/>
  <c r="N1932" i="17"/>
  <c r="N1933" i="17"/>
  <c r="N1934" i="17"/>
  <c r="N1935" i="17"/>
  <c r="N1936" i="17"/>
  <c r="N1937" i="17"/>
  <c r="N1938" i="17"/>
  <c r="N1939" i="17"/>
  <c r="N1940" i="17"/>
  <c r="N1941" i="17"/>
  <c r="N1942" i="17"/>
  <c r="N1943" i="17"/>
  <c r="N1944" i="17"/>
  <c r="N1945" i="17"/>
  <c r="N1946" i="17"/>
  <c r="N1947" i="17"/>
  <c r="N1948" i="17"/>
  <c r="N1949" i="17"/>
  <c r="N1950" i="17"/>
  <c r="N1951" i="17"/>
  <c r="N1952" i="17"/>
  <c r="N1953" i="17"/>
  <c r="N1954" i="17"/>
  <c r="N1955" i="17"/>
  <c r="N1956" i="17"/>
  <c r="N1957" i="17"/>
  <c r="N1958" i="17"/>
  <c r="N1959" i="17"/>
  <c r="N1960" i="17"/>
  <c r="N1961" i="17"/>
  <c r="N1962" i="17"/>
  <c r="N1963" i="17"/>
  <c r="N1964" i="17"/>
  <c r="N1965" i="17"/>
  <c r="N1966" i="17"/>
  <c r="N1967" i="17"/>
  <c r="N1968" i="17"/>
  <c r="N1969" i="17"/>
  <c r="N1970" i="17"/>
  <c r="N1971" i="17"/>
  <c r="N1972" i="17"/>
  <c r="N1973" i="17"/>
  <c r="N1974" i="17"/>
  <c r="N1975" i="17"/>
  <c r="N1976" i="17"/>
  <c r="N1977" i="17"/>
  <c r="N1978" i="17"/>
  <c r="N1979" i="17"/>
  <c r="N1980" i="17"/>
  <c r="N1981" i="17"/>
  <c r="N1982" i="17"/>
  <c r="N1983" i="17"/>
  <c r="N1984" i="17"/>
  <c r="N1985" i="17"/>
  <c r="N1986" i="17"/>
  <c r="N1987" i="17"/>
  <c r="N1988" i="17"/>
  <c r="N1989" i="17"/>
  <c r="N1990" i="17"/>
  <c r="N1991" i="17"/>
  <c r="N1992" i="17"/>
  <c r="N1993" i="17"/>
  <c r="N1994" i="17"/>
  <c r="N1995" i="17"/>
  <c r="N1996" i="17"/>
  <c r="N1997" i="17"/>
  <c r="N1998" i="17"/>
  <c r="N1999" i="17"/>
  <c r="N2000" i="17"/>
  <c r="N2001" i="17"/>
  <c r="N2002" i="17"/>
  <c r="N2003" i="17"/>
  <c r="N2004" i="17"/>
  <c r="N2005" i="17"/>
  <c r="N2006" i="17"/>
  <c r="N2007" i="17"/>
  <c r="N2008" i="17"/>
  <c r="N2009" i="17"/>
  <c r="N2010" i="17"/>
  <c r="N2011" i="17"/>
  <c r="N2012" i="17"/>
  <c r="N2013" i="17"/>
  <c r="N2014" i="17"/>
  <c r="N2015" i="17"/>
  <c r="N2016" i="17"/>
  <c r="N2017" i="17"/>
  <c r="N2018" i="17"/>
  <c r="N2019" i="17"/>
  <c r="N2020" i="17"/>
  <c r="N2021" i="17"/>
  <c r="N2022" i="17"/>
  <c r="N2023" i="17"/>
  <c r="N2024" i="17"/>
  <c r="N2025" i="17"/>
  <c r="N2026" i="17"/>
  <c r="N2027" i="17"/>
  <c r="N2028" i="17"/>
  <c r="N2029" i="17"/>
  <c r="N2030" i="17"/>
  <c r="N2031" i="17"/>
  <c r="N2032" i="17"/>
  <c r="N2033" i="17"/>
  <c r="N2034" i="17"/>
  <c r="N2035" i="17"/>
  <c r="N2036" i="17"/>
  <c r="N2037" i="17"/>
  <c r="N2038" i="17"/>
  <c r="N2039" i="17"/>
  <c r="N2040" i="17"/>
  <c r="N2041" i="17"/>
  <c r="N2042" i="17"/>
  <c r="N2043" i="17"/>
  <c r="N2044" i="17"/>
  <c r="N2045" i="17"/>
  <c r="N2046" i="17"/>
  <c r="N2047" i="17"/>
  <c r="N2048" i="17"/>
  <c r="N2049" i="17"/>
  <c r="N2050" i="17"/>
  <c r="N2051" i="17"/>
  <c r="N2052" i="17"/>
  <c r="N2053" i="17"/>
  <c r="N2054" i="17"/>
  <c r="N2055" i="17"/>
  <c r="N2056" i="17"/>
  <c r="N2057" i="17"/>
  <c r="N2058" i="17"/>
  <c r="N2059" i="17"/>
  <c r="N2060" i="17"/>
  <c r="N2061" i="17"/>
  <c r="N2062" i="17"/>
  <c r="N2063" i="17"/>
  <c r="N2064" i="17"/>
  <c r="N2065" i="17"/>
  <c r="N2066" i="17"/>
  <c r="N2067" i="17"/>
  <c r="N2068" i="17"/>
  <c r="N2069" i="17"/>
  <c r="N2070" i="17"/>
  <c r="N2071" i="17"/>
  <c r="N2072" i="17"/>
  <c r="N2073" i="17"/>
  <c r="N2074" i="17"/>
  <c r="N2075" i="17"/>
  <c r="N2076" i="17"/>
  <c r="N2077" i="17"/>
  <c r="N2078" i="17"/>
  <c r="N2079" i="17"/>
  <c r="N2080" i="17"/>
  <c r="N2081" i="17"/>
  <c r="N2082" i="17"/>
  <c r="N2083" i="17"/>
  <c r="N2084" i="17"/>
  <c r="N2085" i="17"/>
  <c r="N2086" i="17"/>
  <c r="N2087" i="17"/>
  <c r="N2088" i="17"/>
  <c r="N2089" i="17"/>
  <c r="N2090" i="17"/>
  <c r="N2091" i="17"/>
  <c r="N2092" i="17"/>
  <c r="N2093" i="17"/>
  <c r="N2094" i="17"/>
  <c r="N2095" i="17"/>
  <c r="N2096" i="17"/>
  <c r="N2097" i="17"/>
  <c r="N2098" i="17"/>
  <c r="N2099" i="17"/>
  <c r="N2100" i="17"/>
  <c r="N2101" i="17"/>
  <c r="N2102" i="17"/>
  <c r="N2103" i="17"/>
  <c r="N2104" i="17"/>
  <c r="N2105" i="17"/>
  <c r="N2106" i="17"/>
  <c r="N2107" i="17"/>
  <c r="N2108" i="17"/>
  <c r="N2109" i="17"/>
  <c r="N2110" i="17"/>
  <c r="N2111" i="17"/>
  <c r="N2112" i="17"/>
  <c r="N2113" i="17"/>
  <c r="N2114" i="17"/>
  <c r="N2115" i="17"/>
  <c r="N2116" i="17"/>
  <c r="N2117" i="17"/>
  <c r="N2118" i="17"/>
  <c r="N2119" i="17"/>
  <c r="N2120" i="17"/>
  <c r="N2121" i="17"/>
  <c r="N2122" i="17"/>
  <c r="N2123" i="17"/>
  <c r="N2124" i="17"/>
  <c r="N2125" i="17"/>
  <c r="N2126" i="17"/>
  <c r="N2127" i="17"/>
  <c r="N2128" i="17"/>
  <c r="N2129" i="17"/>
  <c r="N2130" i="17"/>
  <c r="N2131" i="17"/>
  <c r="N2132" i="17"/>
  <c r="N2133" i="17"/>
  <c r="N2134" i="17"/>
  <c r="N2135" i="17"/>
  <c r="N2136" i="17"/>
  <c r="N2137" i="17"/>
  <c r="N2138" i="17"/>
  <c r="N2139" i="17"/>
  <c r="N2140" i="17"/>
  <c r="N2141" i="17"/>
  <c r="N2142" i="17"/>
  <c r="N2143" i="17"/>
  <c r="N2144" i="17"/>
  <c r="N2145" i="17"/>
  <c r="N2146" i="17"/>
  <c r="N2147" i="17"/>
  <c r="N2148" i="17"/>
  <c r="N2149" i="17"/>
  <c r="N2150" i="17"/>
  <c r="N2151" i="17"/>
  <c r="N2152" i="17"/>
  <c r="N2153" i="17"/>
  <c r="N2154" i="17"/>
  <c r="N2155" i="17"/>
  <c r="N2156" i="17"/>
  <c r="N2157" i="17"/>
  <c r="N2158" i="17"/>
  <c r="N2159" i="17"/>
  <c r="N2160" i="17"/>
  <c r="N2161" i="17"/>
  <c r="N2162" i="17"/>
  <c r="N2163" i="17"/>
  <c r="N2164" i="17"/>
  <c r="N2165" i="17"/>
  <c r="N2166" i="17"/>
  <c r="N2167" i="17"/>
  <c r="N2168" i="17"/>
  <c r="N2169" i="17"/>
  <c r="N2170" i="17"/>
  <c r="N2171" i="17"/>
  <c r="N2172" i="17"/>
  <c r="N2173" i="17"/>
  <c r="N2174" i="17"/>
  <c r="N2175" i="17"/>
  <c r="N2176" i="17"/>
  <c r="N2177" i="17"/>
  <c r="N2178" i="17"/>
  <c r="N2179" i="17"/>
  <c r="N2180" i="17"/>
  <c r="N2181" i="17"/>
  <c r="N2182" i="17"/>
  <c r="N2183" i="17"/>
  <c r="N2184" i="17"/>
  <c r="N2185" i="17"/>
  <c r="N2186" i="17"/>
  <c r="N2187" i="17"/>
  <c r="N2188" i="17"/>
  <c r="N2189" i="17"/>
  <c r="N2190" i="17"/>
  <c r="N2191" i="17"/>
  <c r="N2192" i="17"/>
  <c r="N2193" i="17"/>
  <c r="N2194" i="17"/>
  <c r="N2195" i="17"/>
  <c r="N2196" i="17"/>
  <c r="N2197" i="17"/>
  <c r="N2198" i="17"/>
  <c r="N2199" i="17"/>
  <c r="N2200" i="17"/>
  <c r="N2201" i="17"/>
  <c r="N2202" i="17"/>
  <c r="N2203" i="17"/>
  <c r="N2204" i="17"/>
  <c r="N2205" i="17"/>
  <c r="N2206" i="17"/>
  <c r="N2207" i="17"/>
  <c r="N2208" i="17"/>
  <c r="N2209" i="17"/>
  <c r="N2210" i="17"/>
  <c r="N2211" i="17"/>
  <c r="N2212" i="17"/>
  <c r="N2213" i="17"/>
  <c r="N2214" i="17"/>
  <c r="N2215" i="17"/>
  <c r="N2216" i="17"/>
  <c r="N2217" i="17"/>
  <c r="N2218" i="17"/>
  <c r="N2219" i="17"/>
  <c r="N2220" i="17"/>
  <c r="N2221" i="17"/>
  <c r="N2222" i="17"/>
  <c r="N2223" i="17"/>
  <c r="N2224" i="17"/>
  <c r="N2225" i="17"/>
  <c r="N2226" i="17"/>
  <c r="N2227" i="17"/>
  <c r="N2228" i="17"/>
  <c r="N2229" i="17"/>
  <c r="N2230" i="17"/>
  <c r="N2231" i="17"/>
  <c r="N2232" i="17"/>
  <c r="N2233" i="17"/>
  <c r="N2234" i="17"/>
  <c r="N2235" i="17"/>
  <c r="N2236" i="17"/>
  <c r="N2237" i="17"/>
  <c r="N2238" i="17"/>
  <c r="N2239" i="17"/>
  <c r="N2240" i="17"/>
  <c r="N2241" i="17"/>
  <c r="N2242" i="17"/>
  <c r="N2243" i="17"/>
  <c r="N2244" i="17"/>
  <c r="N2245" i="17"/>
  <c r="N2246" i="17"/>
  <c r="N2247" i="17"/>
  <c r="N2248" i="17"/>
  <c r="N2249" i="17"/>
  <c r="N2250" i="17"/>
  <c r="N2251" i="17"/>
  <c r="N2252" i="17"/>
  <c r="N2253" i="17"/>
  <c r="N2254" i="17"/>
  <c r="N2255" i="17"/>
  <c r="N2256" i="17"/>
  <c r="N2257" i="17"/>
  <c r="N2258" i="17"/>
  <c r="N2259" i="17"/>
  <c r="N2260" i="17"/>
  <c r="N2261" i="17"/>
  <c r="N2262" i="17"/>
  <c r="N2263" i="17"/>
  <c r="N2264" i="17"/>
  <c r="N2265" i="17"/>
  <c r="N2266" i="17"/>
  <c r="N2267" i="17"/>
  <c r="N2268" i="17"/>
  <c r="N2269" i="17"/>
  <c r="N2270" i="17"/>
  <c r="N2271" i="17"/>
  <c r="N2272" i="17"/>
  <c r="N2273" i="17"/>
  <c r="N2274" i="17"/>
  <c r="N2275" i="17"/>
  <c r="N2276" i="17"/>
  <c r="N2277" i="17"/>
  <c r="N2278" i="17"/>
  <c r="N2279" i="17"/>
  <c r="N2280" i="17"/>
  <c r="N2281" i="17"/>
  <c r="N2282" i="17"/>
  <c r="N2283" i="17"/>
  <c r="N2284" i="17"/>
  <c r="N2285" i="17"/>
  <c r="N2286" i="17"/>
  <c r="N2287" i="17"/>
  <c r="N2288" i="17"/>
  <c r="N2289" i="17"/>
  <c r="N2290" i="17"/>
  <c r="N2291" i="17"/>
  <c r="N2292" i="17"/>
  <c r="N2293" i="17"/>
  <c r="N2294" i="17"/>
  <c r="N2295" i="17"/>
  <c r="N2296" i="17"/>
  <c r="N2297" i="17"/>
  <c r="N2298" i="17"/>
  <c r="N2299" i="17"/>
  <c r="N2300" i="17"/>
  <c r="N2301" i="17"/>
  <c r="N2302" i="17"/>
  <c r="N2303" i="17"/>
  <c r="N2304" i="17"/>
  <c r="N2305" i="17"/>
  <c r="N2306" i="17"/>
  <c r="N2307" i="17"/>
  <c r="N2308" i="17"/>
  <c r="N2309" i="17"/>
  <c r="N2310" i="17"/>
  <c r="N2311" i="17"/>
  <c r="N2312" i="17"/>
  <c r="N2313" i="17"/>
  <c r="N2314" i="17"/>
  <c r="N2315" i="17"/>
  <c r="N2316" i="17"/>
  <c r="N2317" i="17"/>
  <c r="N2318" i="17"/>
  <c r="N2319" i="17"/>
  <c r="N2320" i="17"/>
  <c r="N2321" i="17"/>
  <c r="N2322" i="17"/>
  <c r="N2323" i="17"/>
  <c r="N2324" i="17"/>
  <c r="N2325" i="17"/>
  <c r="N2326" i="17"/>
  <c r="N2327" i="17"/>
  <c r="N2328" i="17"/>
  <c r="N2329" i="17"/>
  <c r="N2330" i="17"/>
  <c r="N2331" i="17"/>
  <c r="N2332" i="17"/>
  <c r="N2333" i="17"/>
  <c r="N2334" i="17"/>
  <c r="N2335" i="17"/>
  <c r="N2336" i="17"/>
  <c r="N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1056" i="17"/>
  <c r="L1057" i="17"/>
  <c r="L1058" i="17"/>
  <c r="L1059" i="17"/>
  <c r="L1060" i="17"/>
  <c r="L1061" i="17"/>
  <c r="L1062" i="17"/>
  <c r="L1063" i="17"/>
  <c r="L1064" i="17"/>
  <c r="L1065" i="17"/>
  <c r="L1066" i="17"/>
  <c r="L1067" i="17"/>
  <c r="L1068" i="17"/>
  <c r="L1069" i="17"/>
  <c r="L1070" i="17"/>
  <c r="L1071" i="17"/>
  <c r="L1072" i="17"/>
  <c r="L1073" i="17"/>
  <c r="L1074" i="17"/>
  <c r="L1075" i="17"/>
  <c r="L1076" i="17"/>
  <c r="L1077" i="17"/>
  <c r="L1078" i="17"/>
  <c r="L1079" i="17"/>
  <c r="L1080" i="17"/>
  <c r="L1081" i="17"/>
  <c r="L1082" i="17"/>
  <c r="L1083" i="17"/>
  <c r="L1084" i="17"/>
  <c r="L1085" i="17"/>
  <c r="L1086" i="17"/>
  <c r="L1087" i="17"/>
  <c r="L1088" i="17"/>
  <c r="L1089" i="17"/>
  <c r="L1090" i="17"/>
  <c r="L1091" i="17"/>
  <c r="L1092" i="17"/>
  <c r="L1093" i="17"/>
  <c r="L1094" i="17"/>
  <c r="L1095" i="17"/>
  <c r="L1096" i="17"/>
  <c r="L1097" i="17"/>
  <c r="L1098" i="17"/>
  <c r="L1099" i="17"/>
  <c r="L1100" i="17"/>
  <c r="L1101" i="17"/>
  <c r="L1102" i="17"/>
  <c r="L1103" i="17"/>
  <c r="L1104" i="17"/>
  <c r="L1105" i="17"/>
  <c r="L1106" i="17"/>
  <c r="L1107" i="17"/>
  <c r="L1108" i="17"/>
  <c r="L1109" i="17"/>
  <c r="L1110" i="17"/>
  <c r="L1111" i="17"/>
  <c r="L1112" i="17"/>
  <c r="L1113" i="17"/>
  <c r="L1114" i="17"/>
  <c r="L1115" i="17"/>
  <c r="L1116" i="17"/>
  <c r="L1117" i="17"/>
  <c r="L1118" i="17"/>
  <c r="L1119" i="17"/>
  <c r="L1120" i="17"/>
  <c r="L1121" i="17"/>
  <c r="L1122" i="17"/>
  <c r="L1123" i="17"/>
  <c r="L1124" i="17"/>
  <c r="L1125" i="17"/>
  <c r="L1126" i="17"/>
  <c r="L1127" i="17"/>
  <c r="L1128" i="17"/>
  <c r="L1129" i="17"/>
  <c r="L1130" i="17"/>
  <c r="L1131" i="17"/>
  <c r="L1132" i="17"/>
  <c r="L1133" i="17"/>
  <c r="L1134" i="17"/>
  <c r="L1135" i="17"/>
  <c r="L1136" i="17"/>
  <c r="L1137" i="17"/>
  <c r="L1138" i="17"/>
  <c r="L1139" i="17"/>
  <c r="L1140" i="17"/>
  <c r="L1141" i="17"/>
  <c r="L1142" i="17"/>
  <c r="L1143" i="17"/>
  <c r="L1144" i="17"/>
  <c r="L1145" i="17"/>
  <c r="L1146" i="17"/>
  <c r="L1147" i="17"/>
  <c r="L1148" i="17"/>
  <c r="L1149" i="17"/>
  <c r="L1150" i="17"/>
  <c r="L1151" i="17"/>
  <c r="L1152" i="17"/>
  <c r="L1153" i="17"/>
  <c r="L1154" i="17"/>
  <c r="L1155" i="17"/>
  <c r="L1156" i="17"/>
  <c r="L1157" i="17"/>
  <c r="L1158" i="17"/>
  <c r="L1159" i="17"/>
  <c r="L1160" i="17"/>
  <c r="L1161" i="17"/>
  <c r="L1162" i="17"/>
  <c r="L1163" i="17"/>
  <c r="L1164" i="17"/>
  <c r="L1165" i="17"/>
  <c r="L1166" i="17"/>
  <c r="L1167" i="17"/>
  <c r="L1168" i="17"/>
  <c r="L1169" i="17"/>
  <c r="L1170" i="17"/>
  <c r="L1171" i="17"/>
  <c r="L1172" i="17"/>
  <c r="L1173" i="17"/>
  <c r="L1174" i="17"/>
  <c r="L1175" i="17"/>
  <c r="L1176" i="17"/>
  <c r="L1177" i="17"/>
  <c r="L1178" i="17"/>
  <c r="L1179" i="17"/>
  <c r="L1180" i="17"/>
  <c r="L1181" i="17"/>
  <c r="L1182" i="17"/>
  <c r="L1183" i="17"/>
  <c r="L1184" i="17"/>
  <c r="L1185" i="17"/>
  <c r="L1186" i="17"/>
  <c r="L1187" i="17"/>
  <c r="L1188" i="17"/>
  <c r="L1189" i="17"/>
  <c r="L1190" i="17"/>
  <c r="L1191" i="17"/>
  <c r="L1192" i="17"/>
  <c r="L1193" i="17"/>
  <c r="L1194" i="17"/>
  <c r="L1195" i="17"/>
  <c r="L1196" i="17"/>
  <c r="L1197" i="17"/>
  <c r="L1198" i="17"/>
  <c r="L1199" i="17"/>
  <c r="L1200" i="17"/>
  <c r="L1201" i="17"/>
  <c r="L1202" i="17"/>
  <c r="L1203" i="17"/>
  <c r="L1204" i="17"/>
  <c r="L1205" i="17"/>
  <c r="L1206" i="17"/>
  <c r="L1207" i="17"/>
  <c r="L1208" i="17"/>
  <c r="L1209" i="17"/>
  <c r="L1210" i="17"/>
  <c r="L1211" i="17"/>
  <c r="L1212" i="17"/>
  <c r="L1213" i="17"/>
  <c r="L1214" i="17"/>
  <c r="L1215" i="17"/>
  <c r="L1216" i="17"/>
  <c r="L1217" i="17"/>
  <c r="L1218" i="17"/>
  <c r="L1219" i="17"/>
  <c r="L1220" i="17"/>
  <c r="L1221" i="17"/>
  <c r="L1222" i="17"/>
  <c r="L1223" i="17"/>
  <c r="L1224" i="17"/>
  <c r="L1225" i="17"/>
  <c r="L1226" i="17"/>
  <c r="L1227" i="17"/>
  <c r="L1228" i="17"/>
  <c r="L1229" i="17"/>
  <c r="L1230" i="17"/>
  <c r="L1231" i="17"/>
  <c r="L1232" i="17"/>
  <c r="L1233" i="17"/>
  <c r="L1234" i="17"/>
  <c r="L1235" i="17"/>
  <c r="L1236" i="17"/>
  <c r="L1237" i="17"/>
  <c r="L1238" i="17"/>
  <c r="L1239" i="17"/>
  <c r="L1240" i="17"/>
  <c r="L1241" i="17"/>
  <c r="L1242" i="17"/>
  <c r="L1243" i="17"/>
  <c r="L1244" i="17"/>
  <c r="L1245" i="17"/>
  <c r="L1246" i="17"/>
  <c r="L1247" i="17"/>
  <c r="L1248" i="17"/>
  <c r="L1249" i="17"/>
  <c r="L1250" i="17"/>
  <c r="L1251" i="17"/>
  <c r="L1252" i="17"/>
  <c r="L1253" i="17"/>
  <c r="L1254" i="17"/>
  <c r="L1255" i="17"/>
  <c r="L1256" i="17"/>
  <c r="L1257" i="17"/>
  <c r="L1258" i="17"/>
  <c r="L1259" i="17"/>
  <c r="L1260" i="17"/>
  <c r="L1261" i="17"/>
  <c r="L1262" i="17"/>
  <c r="L1263" i="17"/>
  <c r="L1264" i="17"/>
  <c r="L1265" i="17"/>
  <c r="L1266" i="17"/>
  <c r="L1267" i="17"/>
  <c r="L1268" i="17"/>
  <c r="L1269" i="17"/>
  <c r="L1270" i="17"/>
  <c r="L1271" i="17"/>
  <c r="L1272" i="17"/>
  <c r="L1273" i="17"/>
  <c r="L1274" i="17"/>
  <c r="L1275" i="17"/>
  <c r="L1276" i="17"/>
  <c r="L1277" i="17"/>
  <c r="L1278" i="17"/>
  <c r="L1279" i="17"/>
  <c r="L1280" i="17"/>
  <c r="L1281" i="17"/>
  <c r="L1282" i="17"/>
  <c r="L1283" i="17"/>
  <c r="L1284" i="17"/>
  <c r="L1285" i="17"/>
  <c r="L1286" i="17"/>
  <c r="L1287" i="17"/>
  <c r="L1288" i="17"/>
  <c r="L1289" i="17"/>
  <c r="L1290" i="17"/>
  <c r="L1291" i="17"/>
  <c r="L1292" i="17"/>
  <c r="L1293" i="17"/>
  <c r="L1294" i="17"/>
  <c r="L1295" i="17"/>
  <c r="L1296" i="17"/>
  <c r="L1297" i="17"/>
  <c r="L1298" i="17"/>
  <c r="L1299" i="17"/>
  <c r="L1300" i="17"/>
  <c r="L1301" i="17"/>
  <c r="L1302" i="17"/>
  <c r="L1303" i="17"/>
  <c r="L1304" i="17"/>
  <c r="L1305" i="17"/>
  <c r="L1306" i="17"/>
  <c r="L1307" i="17"/>
  <c r="L1308" i="17"/>
  <c r="L1309" i="17"/>
  <c r="L1310" i="17"/>
  <c r="L1311" i="17"/>
  <c r="L1312" i="17"/>
  <c r="L1313" i="17"/>
  <c r="L1314" i="17"/>
  <c r="L1315" i="17"/>
  <c r="L1316" i="17"/>
  <c r="L1317" i="17"/>
  <c r="L1318" i="17"/>
  <c r="L1319" i="17"/>
  <c r="L1320" i="17"/>
  <c r="L1321" i="17"/>
  <c r="L1322" i="17"/>
  <c r="L1323" i="17"/>
  <c r="L1324" i="17"/>
  <c r="L1325" i="17"/>
  <c r="L1326" i="17"/>
  <c r="L1327" i="17"/>
  <c r="L1328" i="17"/>
  <c r="L1329" i="17"/>
  <c r="L1330" i="17"/>
  <c r="L1331" i="17"/>
  <c r="L1332" i="17"/>
  <c r="L1333" i="17"/>
  <c r="L1334" i="17"/>
  <c r="L1335" i="17"/>
  <c r="L1336" i="17"/>
  <c r="L1337" i="17"/>
  <c r="L1338" i="17"/>
  <c r="L1339" i="17"/>
  <c r="L1340" i="17"/>
  <c r="L1341" i="17"/>
  <c r="L1342" i="17"/>
  <c r="L1343" i="17"/>
  <c r="L1344" i="17"/>
  <c r="L1345" i="17"/>
  <c r="L1346" i="17"/>
  <c r="L1347" i="17"/>
  <c r="L1348" i="17"/>
  <c r="L1349" i="17"/>
  <c r="L1350" i="17"/>
  <c r="L1351" i="17"/>
  <c r="L1352" i="17"/>
  <c r="L1353" i="17"/>
  <c r="L1354" i="17"/>
  <c r="L1355" i="17"/>
  <c r="L1356" i="17"/>
  <c r="L1357" i="17"/>
  <c r="L1358" i="17"/>
  <c r="L1359" i="17"/>
  <c r="L1360" i="17"/>
  <c r="L1361" i="17"/>
  <c r="L1362" i="17"/>
  <c r="L1363" i="17"/>
  <c r="L1364" i="17"/>
  <c r="L1365" i="17"/>
  <c r="L1366" i="17"/>
  <c r="L1367" i="17"/>
  <c r="L1368" i="17"/>
  <c r="L1369" i="17"/>
  <c r="L1370" i="17"/>
  <c r="L1371" i="17"/>
  <c r="L1372" i="17"/>
  <c r="L1373" i="17"/>
  <c r="L1374" i="17"/>
  <c r="L1375" i="17"/>
  <c r="L1376" i="17"/>
  <c r="L1377" i="17"/>
  <c r="L1378" i="17"/>
  <c r="L1379" i="17"/>
  <c r="L1380" i="17"/>
  <c r="L1381" i="17"/>
  <c r="L1382" i="17"/>
  <c r="L1383" i="17"/>
  <c r="L1384" i="17"/>
  <c r="L1385" i="17"/>
  <c r="L1386" i="17"/>
  <c r="L1387" i="17"/>
  <c r="L1388" i="17"/>
  <c r="L1389" i="17"/>
  <c r="L1390" i="17"/>
  <c r="L1391" i="17"/>
  <c r="L1392" i="17"/>
  <c r="L1393" i="17"/>
  <c r="L1394" i="17"/>
  <c r="L1395" i="17"/>
  <c r="L1396" i="17"/>
  <c r="L1397" i="17"/>
  <c r="L1398" i="17"/>
  <c r="L1399" i="17"/>
  <c r="L1400" i="17"/>
  <c r="L1401" i="17"/>
  <c r="L1402" i="17"/>
  <c r="L1403" i="17"/>
  <c r="L1404" i="17"/>
  <c r="L1405" i="17"/>
  <c r="L1406" i="17"/>
  <c r="L1407" i="17"/>
  <c r="L1408" i="17"/>
  <c r="L1409" i="17"/>
  <c r="L1410" i="17"/>
  <c r="L1411" i="17"/>
  <c r="L1412" i="17"/>
  <c r="L1413" i="17"/>
  <c r="L1414" i="17"/>
  <c r="L1415" i="17"/>
  <c r="L1416" i="17"/>
  <c r="L1417" i="17"/>
  <c r="L1418" i="17"/>
  <c r="L1419" i="17"/>
  <c r="L1420" i="17"/>
  <c r="L1421" i="17"/>
  <c r="L1422" i="17"/>
  <c r="L1423" i="17"/>
  <c r="L1424" i="17"/>
  <c r="L1425" i="17"/>
  <c r="L1426" i="17"/>
  <c r="L1427" i="17"/>
  <c r="L1428" i="17"/>
  <c r="L1429" i="17"/>
  <c r="L1430" i="17"/>
  <c r="L1431" i="17"/>
  <c r="L1432" i="17"/>
  <c r="L1433" i="17"/>
  <c r="L1434" i="17"/>
  <c r="L1435" i="17"/>
  <c r="L1436" i="17"/>
  <c r="L1437" i="17"/>
  <c r="L1438" i="17"/>
  <c r="L1439" i="17"/>
  <c r="L1440" i="17"/>
  <c r="L1441" i="17"/>
  <c r="L1442" i="17"/>
  <c r="L1443" i="17"/>
  <c r="L1444" i="17"/>
  <c r="L1445" i="17"/>
  <c r="L1446" i="17"/>
  <c r="L1447" i="17"/>
  <c r="L1448" i="17"/>
  <c r="L1449" i="17"/>
  <c r="L1450" i="17"/>
  <c r="L1451" i="17"/>
  <c r="L1452" i="17"/>
  <c r="L1453" i="17"/>
  <c r="L1454" i="17"/>
  <c r="L1455" i="17"/>
  <c r="L1456" i="17"/>
  <c r="L1457" i="17"/>
  <c r="L1458" i="17"/>
  <c r="L1459" i="17"/>
  <c r="L1460" i="17"/>
  <c r="L1461" i="17"/>
  <c r="L1462" i="17"/>
  <c r="L1463" i="17"/>
  <c r="L1464" i="17"/>
  <c r="L1465" i="17"/>
  <c r="L1466" i="17"/>
  <c r="L1467" i="17"/>
  <c r="L1468" i="17"/>
  <c r="L1469" i="17"/>
  <c r="L1470" i="17"/>
  <c r="L1471" i="17"/>
  <c r="L1472" i="17"/>
  <c r="L1473" i="17"/>
  <c r="L1474" i="17"/>
  <c r="L1475" i="17"/>
  <c r="L1476" i="17"/>
  <c r="L1477" i="17"/>
  <c r="L1478" i="17"/>
  <c r="L1479" i="17"/>
  <c r="L1480" i="17"/>
  <c r="L1481" i="17"/>
  <c r="L1482" i="17"/>
  <c r="L1483" i="17"/>
  <c r="L1484" i="17"/>
  <c r="L1485" i="17"/>
  <c r="L1486" i="17"/>
  <c r="L1487" i="17"/>
  <c r="L1488" i="17"/>
  <c r="L1489" i="17"/>
  <c r="L1490" i="17"/>
  <c r="L1491" i="17"/>
  <c r="L1492" i="17"/>
  <c r="L1493" i="17"/>
  <c r="L1494" i="17"/>
  <c r="L1495" i="17"/>
  <c r="L1496" i="17"/>
  <c r="L1497" i="17"/>
  <c r="L1498" i="17"/>
  <c r="L1499" i="17"/>
  <c r="L1500" i="17"/>
  <c r="L1501" i="17"/>
  <c r="L1502" i="17"/>
  <c r="L1503" i="17"/>
  <c r="L1504" i="17"/>
  <c r="L1505" i="17"/>
  <c r="L1506" i="17"/>
  <c r="L1507" i="17"/>
  <c r="L1508" i="17"/>
  <c r="L1509" i="17"/>
  <c r="L1510" i="17"/>
  <c r="L1511" i="17"/>
  <c r="L1512" i="17"/>
  <c r="L1513" i="17"/>
  <c r="L1514" i="17"/>
  <c r="L1515" i="17"/>
  <c r="L1516" i="17"/>
  <c r="L1517" i="17"/>
  <c r="L1518" i="17"/>
  <c r="L1519" i="17"/>
  <c r="L1520" i="17"/>
  <c r="L1521" i="17"/>
  <c r="L1522" i="17"/>
  <c r="L1523" i="17"/>
  <c r="L1524" i="17"/>
  <c r="L1525" i="17"/>
  <c r="L1526" i="17"/>
  <c r="L1527" i="17"/>
  <c r="L1528" i="17"/>
  <c r="L1529" i="17"/>
  <c r="L1530" i="17"/>
  <c r="L1531" i="17"/>
  <c r="L1532" i="17"/>
  <c r="L1533" i="17"/>
  <c r="L1534" i="17"/>
  <c r="L1535" i="17"/>
  <c r="L1536" i="17"/>
  <c r="L1537" i="17"/>
  <c r="L1538" i="17"/>
  <c r="L1539" i="17"/>
  <c r="L1540" i="17"/>
  <c r="L1541" i="17"/>
  <c r="L1542" i="17"/>
  <c r="L1543" i="17"/>
  <c r="L1544" i="17"/>
  <c r="L1545" i="17"/>
  <c r="L1546" i="17"/>
  <c r="L1547" i="17"/>
  <c r="L1548" i="17"/>
  <c r="L1549" i="17"/>
  <c r="L1550" i="17"/>
  <c r="L1551" i="17"/>
  <c r="L1552" i="17"/>
  <c r="L1553" i="17"/>
  <c r="L1554" i="17"/>
  <c r="L1555" i="17"/>
  <c r="L1556" i="17"/>
  <c r="L1557" i="17"/>
  <c r="L1558" i="17"/>
  <c r="L1559" i="17"/>
  <c r="L1560" i="17"/>
  <c r="L1561" i="17"/>
  <c r="L1562" i="17"/>
  <c r="L1563" i="17"/>
  <c r="L1564" i="17"/>
  <c r="L1565" i="17"/>
  <c r="L1566" i="17"/>
  <c r="L1567" i="17"/>
  <c r="L1568" i="17"/>
  <c r="L1569" i="17"/>
  <c r="L1570" i="17"/>
  <c r="L1571" i="17"/>
  <c r="L1572" i="17"/>
  <c r="L1573" i="17"/>
  <c r="L1574" i="17"/>
  <c r="L1575" i="17"/>
  <c r="L1576" i="17"/>
  <c r="L1577" i="17"/>
  <c r="L1578" i="17"/>
  <c r="L1579" i="17"/>
  <c r="L1580" i="17"/>
  <c r="L1581" i="17"/>
  <c r="L1582" i="17"/>
  <c r="L1583" i="17"/>
  <c r="L1584" i="17"/>
  <c r="L1585" i="17"/>
  <c r="L1586" i="17"/>
  <c r="L1587" i="17"/>
  <c r="L1588" i="17"/>
  <c r="L1589" i="17"/>
  <c r="L1590" i="17"/>
  <c r="L1591" i="17"/>
  <c r="L1592" i="17"/>
  <c r="L1593" i="17"/>
  <c r="L1594" i="17"/>
  <c r="L1595" i="17"/>
  <c r="L1596" i="17"/>
  <c r="L1597" i="17"/>
  <c r="L1598" i="17"/>
  <c r="L1599" i="17"/>
  <c r="L1600" i="17"/>
  <c r="L1601" i="17"/>
  <c r="L1602" i="17"/>
  <c r="L1603" i="17"/>
  <c r="L1604" i="17"/>
  <c r="L1605" i="17"/>
  <c r="L1606" i="17"/>
  <c r="L1607" i="17"/>
  <c r="L1608" i="17"/>
  <c r="L1609" i="17"/>
  <c r="L1610" i="17"/>
  <c r="L1611" i="17"/>
  <c r="L1612" i="17"/>
  <c r="L1613" i="17"/>
  <c r="L1614" i="17"/>
  <c r="L1615" i="17"/>
  <c r="L1616" i="17"/>
  <c r="L1617" i="17"/>
  <c r="L1618" i="17"/>
  <c r="L1619" i="17"/>
  <c r="L1620" i="17"/>
  <c r="L1621" i="17"/>
  <c r="L1622" i="17"/>
  <c r="L1623" i="17"/>
  <c r="L1624" i="17"/>
  <c r="L1625" i="17"/>
  <c r="L1626" i="17"/>
  <c r="L1627" i="17"/>
  <c r="L1628" i="17"/>
  <c r="L1629" i="17"/>
  <c r="L1630" i="17"/>
  <c r="L1631" i="17"/>
  <c r="L1632" i="17"/>
  <c r="L1633" i="17"/>
  <c r="L1634" i="17"/>
  <c r="L1635" i="17"/>
  <c r="L1636" i="17"/>
  <c r="L1637" i="17"/>
  <c r="L1638" i="17"/>
  <c r="L1639" i="17"/>
  <c r="L1640" i="17"/>
  <c r="L1641" i="17"/>
  <c r="L1642" i="17"/>
  <c r="L1643" i="17"/>
  <c r="L1644" i="17"/>
  <c r="L1645" i="17"/>
  <c r="L1646" i="17"/>
  <c r="L1647" i="17"/>
  <c r="L1648" i="17"/>
  <c r="L1649" i="17"/>
  <c r="L1650" i="17"/>
  <c r="L1651" i="17"/>
  <c r="L1652" i="17"/>
  <c r="L1653" i="17"/>
  <c r="L1654" i="17"/>
  <c r="L1655" i="17"/>
  <c r="L1656" i="17"/>
  <c r="L1657" i="17"/>
  <c r="L1658" i="17"/>
  <c r="L1659" i="17"/>
  <c r="L1660" i="17"/>
  <c r="L1661" i="17"/>
  <c r="L1662" i="17"/>
  <c r="L1663" i="17"/>
  <c r="L1664" i="17"/>
  <c r="L1665" i="17"/>
  <c r="L1666" i="17"/>
  <c r="L1667" i="17"/>
  <c r="L1668" i="17"/>
  <c r="L1669" i="17"/>
  <c r="L1670" i="17"/>
  <c r="L1671" i="17"/>
  <c r="L1672" i="17"/>
  <c r="L1673" i="17"/>
  <c r="L1674" i="17"/>
  <c r="L1675" i="17"/>
  <c r="L1676" i="17"/>
  <c r="L1677" i="17"/>
  <c r="L1678" i="17"/>
  <c r="L1679" i="17"/>
  <c r="L1680" i="17"/>
  <c r="L1681" i="17"/>
  <c r="L1682" i="17"/>
  <c r="L1683" i="17"/>
  <c r="L1684" i="17"/>
  <c r="L1685" i="17"/>
  <c r="L1686" i="17"/>
  <c r="L1687" i="17"/>
  <c r="L1688" i="17"/>
  <c r="L1689" i="17"/>
  <c r="L1690" i="17"/>
  <c r="L1691" i="17"/>
  <c r="L1692" i="17"/>
  <c r="L1693" i="17"/>
  <c r="L1694" i="17"/>
  <c r="L1695" i="17"/>
  <c r="L1696" i="17"/>
  <c r="L1697" i="17"/>
  <c r="L1698" i="17"/>
  <c r="L1699" i="17"/>
  <c r="L1700" i="17"/>
  <c r="L1701" i="17"/>
  <c r="L1702" i="17"/>
  <c r="L1703" i="17"/>
  <c r="L1704" i="17"/>
  <c r="L1705" i="17"/>
  <c r="L1706" i="17"/>
  <c r="L1707" i="17"/>
  <c r="L1708" i="17"/>
  <c r="L1709" i="17"/>
  <c r="L1710" i="17"/>
  <c r="L1711" i="17"/>
  <c r="L1712" i="17"/>
  <c r="L1713" i="17"/>
  <c r="L1714" i="17"/>
  <c r="L1715" i="17"/>
  <c r="L1716" i="17"/>
  <c r="L1717" i="17"/>
  <c r="L1718" i="17"/>
  <c r="L1719" i="17"/>
  <c r="L1720" i="17"/>
  <c r="L1721" i="17"/>
  <c r="L1722" i="17"/>
  <c r="L1723" i="17"/>
  <c r="L1724" i="17"/>
  <c r="L1725" i="17"/>
  <c r="L1726" i="17"/>
  <c r="L1727" i="17"/>
  <c r="L1728" i="17"/>
  <c r="L1729" i="17"/>
  <c r="L1730" i="17"/>
  <c r="L1731" i="17"/>
  <c r="L1732" i="17"/>
  <c r="L1733" i="17"/>
  <c r="L1734" i="17"/>
  <c r="L1735" i="17"/>
  <c r="L1736" i="17"/>
  <c r="L1737" i="17"/>
  <c r="L1738" i="17"/>
  <c r="L1739" i="17"/>
  <c r="L1740" i="17"/>
  <c r="L1741" i="17"/>
  <c r="L1742" i="17"/>
  <c r="L1743" i="17"/>
  <c r="L1744" i="17"/>
  <c r="L1745" i="17"/>
  <c r="L1746" i="17"/>
  <c r="L1747" i="17"/>
  <c r="L1748" i="17"/>
  <c r="L1749" i="17"/>
  <c r="L1750" i="17"/>
  <c r="L1751" i="17"/>
  <c r="L1752" i="17"/>
  <c r="L1753" i="17"/>
  <c r="L1754" i="17"/>
  <c r="L1755" i="17"/>
  <c r="L1756" i="17"/>
  <c r="L1757" i="17"/>
  <c r="L1758" i="17"/>
  <c r="L1759" i="17"/>
  <c r="L1760" i="17"/>
  <c r="L1761" i="17"/>
  <c r="L1762" i="17"/>
  <c r="L1763" i="17"/>
  <c r="L1764" i="17"/>
  <c r="L1765" i="17"/>
  <c r="L1766" i="17"/>
  <c r="L1767" i="17"/>
  <c r="L1768" i="17"/>
  <c r="L1769" i="17"/>
  <c r="L1770" i="17"/>
  <c r="L1771" i="17"/>
  <c r="L1772" i="17"/>
  <c r="L1773" i="17"/>
  <c r="L1774" i="17"/>
  <c r="L1775" i="17"/>
  <c r="L1776" i="17"/>
  <c r="L1777" i="17"/>
  <c r="L1778" i="17"/>
  <c r="L1779" i="17"/>
  <c r="L1780" i="17"/>
  <c r="L1781" i="17"/>
  <c r="L1782" i="17"/>
  <c r="L1783" i="17"/>
  <c r="L1784" i="17"/>
  <c r="L1785" i="17"/>
  <c r="L1786" i="17"/>
  <c r="L1787" i="17"/>
  <c r="L1788" i="17"/>
  <c r="L1789" i="17"/>
  <c r="L1790" i="17"/>
  <c r="L1791" i="17"/>
  <c r="L1792" i="17"/>
  <c r="L1793" i="17"/>
  <c r="L1794" i="17"/>
  <c r="L1795" i="17"/>
  <c r="L1796" i="17"/>
  <c r="L1797" i="17"/>
  <c r="L1798" i="17"/>
  <c r="L1799" i="17"/>
  <c r="L1800" i="17"/>
  <c r="L1801" i="17"/>
  <c r="L1802" i="17"/>
  <c r="L1803" i="17"/>
  <c r="L1804" i="17"/>
  <c r="L1805" i="17"/>
  <c r="L1806" i="17"/>
  <c r="L1807" i="17"/>
  <c r="L1808" i="17"/>
  <c r="L1809" i="17"/>
  <c r="L1810" i="17"/>
  <c r="L1811" i="17"/>
  <c r="L1812" i="17"/>
  <c r="L1813" i="17"/>
  <c r="L1814" i="17"/>
  <c r="L1815" i="17"/>
  <c r="L1816" i="17"/>
  <c r="L1817" i="17"/>
  <c r="L1818" i="17"/>
  <c r="L1819" i="17"/>
  <c r="L1820" i="17"/>
  <c r="L1821" i="17"/>
  <c r="L1822" i="17"/>
  <c r="L1823" i="17"/>
  <c r="L1824" i="17"/>
  <c r="L1825" i="17"/>
  <c r="L1826" i="17"/>
  <c r="L1827" i="17"/>
  <c r="L1828" i="17"/>
  <c r="L1829" i="17"/>
  <c r="L1830" i="17"/>
  <c r="L1831" i="17"/>
  <c r="L1832" i="17"/>
  <c r="L1833" i="17"/>
  <c r="L1834" i="17"/>
  <c r="L1835" i="17"/>
  <c r="L1836" i="17"/>
  <c r="L1837" i="17"/>
  <c r="L1838" i="17"/>
  <c r="L1839" i="17"/>
  <c r="L1840" i="17"/>
  <c r="L1841" i="17"/>
  <c r="L1842" i="17"/>
  <c r="L1843" i="17"/>
  <c r="L1844" i="17"/>
  <c r="L1845" i="17"/>
  <c r="L1846" i="17"/>
  <c r="L1847" i="17"/>
  <c r="L1848" i="17"/>
  <c r="L1849" i="17"/>
  <c r="L1850" i="17"/>
  <c r="L1851" i="17"/>
  <c r="L1852" i="17"/>
  <c r="L1853" i="17"/>
  <c r="L1854" i="17"/>
  <c r="L1855" i="17"/>
  <c r="L1856" i="17"/>
  <c r="L1857" i="17"/>
  <c r="L1858" i="17"/>
  <c r="L1859" i="17"/>
  <c r="L1860" i="17"/>
  <c r="L1861" i="17"/>
  <c r="L1862" i="17"/>
  <c r="L1863" i="17"/>
  <c r="L1864" i="17"/>
  <c r="L1865" i="17"/>
  <c r="L1866" i="17"/>
  <c r="L1867" i="17"/>
  <c r="L1868" i="17"/>
  <c r="L1869" i="17"/>
  <c r="L1870" i="17"/>
  <c r="L1871" i="17"/>
  <c r="L1872" i="17"/>
  <c r="L1873" i="17"/>
  <c r="L1874" i="17"/>
  <c r="L1875" i="17"/>
  <c r="L1876" i="17"/>
  <c r="L1877" i="17"/>
  <c r="L1878" i="17"/>
  <c r="L1879" i="17"/>
  <c r="L1880" i="17"/>
  <c r="L1881" i="17"/>
  <c r="L1882" i="17"/>
  <c r="L1883" i="17"/>
  <c r="L1884" i="17"/>
  <c r="L1885" i="17"/>
  <c r="L1886" i="17"/>
  <c r="L1887" i="17"/>
  <c r="L1888" i="17"/>
  <c r="L1889" i="17"/>
  <c r="L1890" i="17"/>
  <c r="L1891" i="17"/>
  <c r="L1892" i="17"/>
  <c r="L1893" i="17"/>
  <c r="L1894" i="17"/>
  <c r="L1895" i="17"/>
  <c r="L1896" i="17"/>
  <c r="L1897" i="17"/>
  <c r="L1898" i="17"/>
  <c r="L1899" i="17"/>
  <c r="L1900" i="17"/>
  <c r="L1901" i="17"/>
  <c r="L1902" i="17"/>
  <c r="L1903" i="17"/>
  <c r="L1904" i="17"/>
  <c r="L1905" i="17"/>
  <c r="L1906" i="17"/>
  <c r="L1907" i="17"/>
  <c r="L1908" i="17"/>
  <c r="L1909" i="17"/>
  <c r="L1910" i="17"/>
  <c r="L1911" i="17"/>
  <c r="L1912" i="17"/>
  <c r="L1913" i="17"/>
  <c r="L1914" i="17"/>
  <c r="L1915" i="17"/>
  <c r="L1916" i="17"/>
  <c r="L1917" i="17"/>
  <c r="L1918" i="17"/>
  <c r="L1919" i="17"/>
  <c r="L1920" i="17"/>
  <c r="L1921" i="17"/>
  <c r="L1922" i="17"/>
  <c r="L1923" i="17"/>
  <c r="L1924" i="17"/>
  <c r="L1925" i="17"/>
  <c r="L1926" i="17"/>
  <c r="L1927" i="17"/>
  <c r="L1928" i="17"/>
  <c r="L1929" i="17"/>
  <c r="L1930" i="17"/>
  <c r="L1931" i="17"/>
  <c r="L1932" i="17"/>
  <c r="L1933" i="17"/>
  <c r="L1934" i="17"/>
  <c r="L1935" i="17"/>
  <c r="L1936" i="17"/>
  <c r="L1937" i="17"/>
  <c r="L1938" i="17"/>
  <c r="L1939" i="17"/>
  <c r="L1940" i="17"/>
  <c r="L1941" i="17"/>
  <c r="L1942" i="17"/>
  <c r="L1943" i="17"/>
  <c r="L1944" i="17"/>
  <c r="L1945" i="17"/>
  <c r="L1946" i="17"/>
  <c r="L1947" i="17"/>
  <c r="L1948" i="17"/>
  <c r="L1949" i="17"/>
  <c r="L1950" i="17"/>
  <c r="L1951" i="17"/>
  <c r="L1952" i="17"/>
  <c r="L1953" i="17"/>
  <c r="L1954" i="17"/>
  <c r="L1955" i="17"/>
  <c r="L1956" i="17"/>
  <c r="L1957" i="17"/>
  <c r="L1958" i="17"/>
  <c r="L1959" i="17"/>
  <c r="L1960" i="17"/>
  <c r="L1961" i="17"/>
  <c r="L1962" i="17"/>
  <c r="L1963" i="17"/>
  <c r="L1964" i="17"/>
  <c r="L1965" i="17"/>
  <c r="L1966" i="17"/>
  <c r="L1967" i="17"/>
  <c r="L1968" i="17"/>
  <c r="L1969" i="17"/>
  <c r="L1970" i="17"/>
  <c r="L1971" i="17"/>
  <c r="L1972" i="17"/>
  <c r="L1973" i="17"/>
  <c r="L1974" i="17"/>
  <c r="L1975" i="17"/>
  <c r="L1976" i="17"/>
  <c r="L1977" i="17"/>
  <c r="L1978" i="17"/>
  <c r="L1979" i="17"/>
  <c r="L1980" i="17"/>
  <c r="L1981" i="17"/>
  <c r="L1982" i="17"/>
  <c r="L1983" i="17"/>
  <c r="L1984" i="17"/>
  <c r="L1985" i="17"/>
  <c r="L1986" i="17"/>
  <c r="L1987" i="17"/>
  <c r="L1988" i="17"/>
  <c r="L1989" i="17"/>
  <c r="L1990" i="17"/>
  <c r="L1991" i="17"/>
  <c r="L1992" i="17"/>
  <c r="L1993" i="17"/>
  <c r="L1994" i="17"/>
  <c r="L1995" i="17"/>
  <c r="L1996" i="17"/>
  <c r="L1997" i="17"/>
  <c r="L1998" i="17"/>
  <c r="L1999" i="17"/>
  <c r="L2000" i="17"/>
  <c r="L2001" i="17"/>
  <c r="L2002" i="17"/>
  <c r="L2003" i="17"/>
  <c r="L2004" i="17"/>
  <c r="L2005" i="17"/>
  <c r="L2006" i="17"/>
  <c r="L2007" i="17"/>
  <c r="L2008" i="17"/>
  <c r="L2009" i="17"/>
  <c r="L2010" i="17"/>
  <c r="L2011" i="17"/>
  <c r="L2012" i="17"/>
  <c r="L2013" i="17"/>
  <c r="L2014" i="17"/>
  <c r="L2015" i="17"/>
  <c r="L2016" i="17"/>
  <c r="L2017" i="17"/>
  <c r="L2018" i="17"/>
  <c r="L2019" i="17"/>
  <c r="L2020" i="17"/>
  <c r="L2021" i="17"/>
  <c r="L2022" i="17"/>
  <c r="L2023" i="17"/>
  <c r="L2024" i="17"/>
  <c r="L2025" i="17"/>
  <c r="L2026" i="17"/>
  <c r="L2027" i="17"/>
  <c r="L2028" i="17"/>
  <c r="L2029" i="17"/>
  <c r="L2030" i="17"/>
  <c r="L2031" i="17"/>
  <c r="L2032" i="17"/>
  <c r="L2033" i="17"/>
  <c r="L2034" i="17"/>
  <c r="L2035" i="17"/>
  <c r="L2036" i="17"/>
  <c r="L2037" i="17"/>
  <c r="L2038" i="17"/>
  <c r="L2039" i="17"/>
  <c r="L2040" i="17"/>
  <c r="L2041" i="17"/>
  <c r="L2042" i="17"/>
  <c r="L2043" i="17"/>
  <c r="L2044" i="17"/>
  <c r="L2045" i="17"/>
  <c r="L2046" i="17"/>
  <c r="L2047" i="17"/>
  <c r="L2048" i="17"/>
  <c r="L2049" i="17"/>
  <c r="L2050" i="17"/>
  <c r="L2051" i="17"/>
  <c r="L2052" i="17"/>
  <c r="L2053" i="17"/>
  <c r="L2054" i="17"/>
  <c r="L2055" i="17"/>
  <c r="L2056" i="17"/>
  <c r="L2057" i="17"/>
  <c r="L2058" i="17"/>
  <c r="L2059" i="17"/>
  <c r="L2060" i="17"/>
  <c r="L2061" i="17"/>
  <c r="L2062" i="17"/>
  <c r="L2063" i="17"/>
  <c r="L2064" i="17"/>
  <c r="L2065" i="17"/>
  <c r="L2066" i="17"/>
  <c r="L2067" i="17"/>
  <c r="L2068" i="17"/>
  <c r="L2069" i="17"/>
  <c r="L2070" i="17"/>
  <c r="L2071" i="17"/>
  <c r="L2072" i="17"/>
  <c r="L2073" i="17"/>
  <c r="L2074" i="17"/>
  <c r="L2075" i="17"/>
  <c r="L2076" i="17"/>
  <c r="L2077" i="17"/>
  <c r="L2078" i="17"/>
  <c r="L2079" i="17"/>
  <c r="L2080" i="17"/>
  <c r="L2081" i="17"/>
  <c r="L2082" i="17"/>
  <c r="L2083" i="17"/>
  <c r="L2084" i="17"/>
  <c r="L2085" i="17"/>
  <c r="L2086" i="17"/>
  <c r="L2087" i="17"/>
  <c r="L2088" i="17"/>
  <c r="L2089" i="17"/>
  <c r="L2090" i="17"/>
  <c r="L2091" i="17"/>
  <c r="L2092" i="17"/>
  <c r="L2093" i="17"/>
  <c r="L2094" i="17"/>
  <c r="L2095" i="17"/>
  <c r="L2096" i="17"/>
  <c r="L2097" i="17"/>
  <c r="L2098" i="17"/>
  <c r="L2099" i="17"/>
  <c r="L2100" i="17"/>
  <c r="L2101" i="17"/>
  <c r="L2102" i="17"/>
  <c r="L2103" i="17"/>
  <c r="L2104" i="17"/>
  <c r="L2105" i="17"/>
  <c r="L2106" i="17"/>
  <c r="L2107" i="17"/>
  <c r="L2108" i="17"/>
  <c r="L2109" i="17"/>
  <c r="L2110" i="17"/>
  <c r="L2111" i="17"/>
  <c r="L2112" i="17"/>
  <c r="L2113" i="17"/>
  <c r="L2114" i="17"/>
  <c r="L2115" i="17"/>
  <c r="L2116" i="17"/>
  <c r="L2117" i="17"/>
  <c r="L2118" i="17"/>
  <c r="L2119" i="17"/>
  <c r="L2120" i="17"/>
  <c r="L2121" i="17"/>
  <c r="L2122" i="17"/>
  <c r="L2123" i="17"/>
  <c r="L2124" i="17"/>
  <c r="L2125" i="17"/>
  <c r="L2126" i="17"/>
  <c r="L2127" i="17"/>
  <c r="L2128" i="17"/>
  <c r="L2129" i="17"/>
  <c r="L2130" i="17"/>
  <c r="L2131" i="17"/>
  <c r="L2132" i="17"/>
  <c r="L2133" i="17"/>
  <c r="L2134" i="17"/>
  <c r="L2135" i="17"/>
  <c r="L2136" i="17"/>
  <c r="L2137" i="17"/>
  <c r="L2138" i="17"/>
  <c r="L2139" i="17"/>
  <c r="L2140" i="17"/>
  <c r="L2141" i="17"/>
  <c r="L2142" i="17"/>
  <c r="L2143" i="17"/>
  <c r="L2144" i="17"/>
  <c r="L2145" i="17"/>
  <c r="L2146" i="17"/>
  <c r="L2147" i="17"/>
  <c r="L2148" i="17"/>
  <c r="L2149" i="17"/>
  <c r="L2150" i="17"/>
  <c r="L2151" i="17"/>
  <c r="L2152" i="17"/>
  <c r="L2153" i="17"/>
  <c r="L2154" i="17"/>
  <c r="L2155" i="17"/>
  <c r="L2156" i="17"/>
  <c r="L2157" i="17"/>
  <c r="L2158" i="17"/>
  <c r="L2159" i="17"/>
  <c r="L2160" i="17"/>
  <c r="L2161" i="17"/>
  <c r="L2162" i="17"/>
  <c r="L2163" i="17"/>
  <c r="L2164" i="17"/>
  <c r="L2165" i="17"/>
  <c r="L2166" i="17"/>
  <c r="L2167" i="17"/>
  <c r="L2168" i="17"/>
  <c r="L2169" i="17"/>
  <c r="L2170" i="17"/>
  <c r="L2171" i="17"/>
  <c r="L2172" i="17"/>
  <c r="L2173" i="17"/>
  <c r="L2174" i="17"/>
  <c r="L2175" i="17"/>
  <c r="L2176" i="17"/>
  <c r="L2177" i="17"/>
  <c r="L2178" i="17"/>
  <c r="L2179" i="17"/>
  <c r="L2180" i="17"/>
  <c r="L2181" i="17"/>
  <c r="L2182" i="17"/>
  <c r="L2183" i="17"/>
  <c r="L2184" i="17"/>
  <c r="L2185" i="17"/>
  <c r="L2186" i="17"/>
  <c r="L2187" i="17"/>
  <c r="L2188" i="17"/>
  <c r="L2189" i="17"/>
  <c r="L2190" i="17"/>
  <c r="L2191" i="17"/>
  <c r="L2192" i="17"/>
  <c r="L2193" i="17"/>
  <c r="L2194" i="17"/>
  <c r="L2195" i="17"/>
  <c r="L2196" i="17"/>
  <c r="L2197" i="17"/>
  <c r="L2198" i="17"/>
  <c r="L2199" i="17"/>
  <c r="L2200" i="17"/>
  <c r="L2201" i="17"/>
  <c r="L2202" i="17"/>
  <c r="L2203" i="17"/>
  <c r="L2204" i="17"/>
  <c r="L2205" i="17"/>
  <c r="L2206" i="17"/>
  <c r="L2207" i="17"/>
  <c r="L2208" i="17"/>
  <c r="L2209" i="17"/>
  <c r="L2210" i="17"/>
  <c r="L2211" i="17"/>
  <c r="L2212" i="17"/>
  <c r="L2213" i="17"/>
  <c r="L2214" i="17"/>
  <c r="L2215" i="17"/>
  <c r="L2216" i="17"/>
  <c r="L2217" i="17"/>
  <c r="L2218" i="17"/>
  <c r="L2219" i="17"/>
  <c r="L2220" i="17"/>
  <c r="L2221" i="17"/>
  <c r="L2222" i="17"/>
  <c r="L2223" i="17"/>
  <c r="L2224" i="17"/>
  <c r="L2225" i="17"/>
  <c r="L2226" i="17"/>
  <c r="L2227" i="17"/>
  <c r="L2228" i="17"/>
  <c r="L2229" i="17"/>
  <c r="L2230" i="17"/>
  <c r="L2231" i="17"/>
  <c r="L2232" i="17"/>
  <c r="L2233" i="17"/>
  <c r="L2234" i="17"/>
  <c r="L2235" i="17"/>
  <c r="L2236" i="17"/>
  <c r="L2237" i="17"/>
  <c r="L2238" i="17"/>
  <c r="L2239" i="17"/>
  <c r="L2240" i="17"/>
  <c r="L2241" i="17"/>
  <c r="L2242" i="17"/>
  <c r="L2243" i="17"/>
  <c r="L2244" i="17"/>
  <c r="L2245" i="17"/>
  <c r="L2246" i="17"/>
  <c r="L2247" i="17"/>
  <c r="L2248" i="17"/>
  <c r="L2249" i="17"/>
  <c r="L2250" i="17"/>
  <c r="L2251" i="17"/>
  <c r="L2252" i="17"/>
  <c r="L2253" i="17"/>
  <c r="L2254" i="17"/>
  <c r="L2255" i="17"/>
  <c r="L2256" i="17"/>
  <c r="L2257" i="17"/>
  <c r="L2258" i="17"/>
  <c r="L2259" i="17"/>
  <c r="L2260" i="17"/>
  <c r="L2261" i="17"/>
  <c r="L2262" i="17"/>
  <c r="L2263" i="17"/>
  <c r="L2264" i="17"/>
  <c r="L2265" i="17"/>
  <c r="L2266" i="17"/>
  <c r="L2267" i="17"/>
  <c r="L2268" i="17"/>
  <c r="L2269" i="17"/>
  <c r="L2270" i="17"/>
  <c r="L2271" i="17"/>
  <c r="L2272" i="17"/>
  <c r="L2273" i="17"/>
  <c r="L2274" i="17"/>
  <c r="L2275" i="17"/>
  <c r="L2276" i="17"/>
  <c r="L2277" i="17"/>
  <c r="L2278" i="17"/>
  <c r="L2279" i="17"/>
  <c r="L2280" i="17"/>
  <c r="L2281" i="17"/>
  <c r="L2282" i="17"/>
  <c r="L2283" i="17"/>
  <c r="L2284" i="17"/>
  <c r="L2285" i="17"/>
  <c r="L2286" i="17"/>
  <c r="L2287" i="17"/>
  <c r="L2288" i="17"/>
  <c r="L2289" i="17"/>
  <c r="L2290" i="17"/>
  <c r="L2291" i="17"/>
  <c r="L2292" i="17"/>
  <c r="L2293" i="17"/>
  <c r="L2294" i="17"/>
  <c r="L2295" i="17"/>
  <c r="L2296" i="17"/>
  <c r="L2297" i="17"/>
  <c r="L2298" i="17"/>
  <c r="L2299" i="17"/>
  <c r="L2300" i="17"/>
  <c r="L2301" i="17"/>
  <c r="L2302" i="17"/>
  <c r="L2303" i="17"/>
  <c r="L2304" i="17"/>
  <c r="L2305" i="17"/>
  <c r="L2306" i="17"/>
  <c r="L2307" i="17"/>
  <c r="L2308" i="17"/>
  <c r="L2309" i="17"/>
  <c r="L2310" i="17"/>
  <c r="L2311" i="17"/>
  <c r="L2312" i="17"/>
  <c r="L2313" i="17"/>
  <c r="L2314" i="17"/>
  <c r="L2315" i="17"/>
  <c r="L2316" i="17"/>
  <c r="L2317" i="17"/>
  <c r="L2318" i="17"/>
  <c r="L2319" i="17"/>
  <c r="L2320" i="17"/>
  <c r="L2321" i="17"/>
  <c r="L2322" i="17"/>
  <c r="L2323" i="17"/>
  <c r="L2324" i="17"/>
  <c r="L2325" i="17"/>
  <c r="L2326" i="17"/>
  <c r="L2327" i="17"/>
  <c r="L2328" i="17"/>
  <c r="L2329" i="17"/>
  <c r="L2330" i="17"/>
  <c r="L2331" i="17"/>
  <c r="L2332" i="17"/>
  <c r="L2333" i="17"/>
  <c r="L2334" i="17"/>
  <c r="L2335" i="17"/>
  <c r="L2336" i="17"/>
  <c r="L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1002" i="17"/>
  <c r="M1003" i="17"/>
  <c r="M1004" i="17"/>
  <c r="M1005" i="17"/>
  <c r="M1006" i="17"/>
  <c r="M1007" i="17"/>
  <c r="M1008" i="17"/>
  <c r="M1009" i="17"/>
  <c r="M1010" i="17"/>
  <c r="M1011" i="17"/>
  <c r="M1012" i="17"/>
  <c r="M1013" i="17"/>
  <c r="M1014" i="17"/>
  <c r="M1015" i="17"/>
  <c r="M1016" i="17"/>
  <c r="M1017" i="17"/>
  <c r="M1018" i="17"/>
  <c r="M1019" i="17"/>
  <c r="M1020" i="17"/>
  <c r="M1021" i="17"/>
  <c r="M1022" i="17"/>
  <c r="M1023" i="17"/>
  <c r="M1024" i="17"/>
  <c r="M1025" i="17"/>
  <c r="M1026" i="17"/>
  <c r="M1027" i="17"/>
  <c r="M1028" i="17"/>
  <c r="M1029" i="17"/>
  <c r="M1030" i="17"/>
  <c r="M1031" i="17"/>
  <c r="M1032" i="17"/>
  <c r="M1033" i="17"/>
  <c r="M1034" i="17"/>
  <c r="M1035" i="17"/>
  <c r="M1036" i="17"/>
  <c r="M1037" i="17"/>
  <c r="M1038" i="17"/>
  <c r="M1039" i="17"/>
  <c r="M1040" i="17"/>
  <c r="M1041" i="17"/>
  <c r="M1042" i="17"/>
  <c r="M1043" i="17"/>
  <c r="M1044" i="17"/>
  <c r="M1045" i="17"/>
  <c r="M1046" i="17"/>
  <c r="M1047" i="17"/>
  <c r="M1048" i="17"/>
  <c r="M1049" i="17"/>
  <c r="M1050" i="17"/>
  <c r="M1051" i="17"/>
  <c r="M1052" i="17"/>
  <c r="M1053" i="17"/>
  <c r="M1054" i="17"/>
  <c r="M1055" i="17"/>
  <c r="M1056" i="17"/>
  <c r="M1057" i="17"/>
  <c r="M1058" i="17"/>
  <c r="M1059" i="17"/>
  <c r="M1060" i="17"/>
  <c r="M1061" i="17"/>
  <c r="M1062" i="17"/>
  <c r="M1063" i="17"/>
  <c r="M1064" i="17"/>
  <c r="M1065" i="17"/>
  <c r="M1066" i="17"/>
  <c r="M1067" i="17"/>
  <c r="M1068" i="17"/>
  <c r="M1069" i="17"/>
  <c r="M1070" i="17"/>
  <c r="M1071" i="17"/>
  <c r="M1072" i="17"/>
  <c r="M1073" i="17"/>
  <c r="M1074" i="17"/>
  <c r="M1075" i="17"/>
  <c r="M1076" i="17"/>
  <c r="M1077" i="17"/>
  <c r="M1078" i="17"/>
  <c r="M1079" i="17"/>
  <c r="M1080" i="17"/>
  <c r="M1081" i="17"/>
  <c r="M1082" i="17"/>
  <c r="M1083" i="17"/>
  <c r="M1084" i="17"/>
  <c r="M1085" i="17"/>
  <c r="M1086" i="17"/>
  <c r="M1087" i="17"/>
  <c r="M1088" i="17"/>
  <c r="M1089" i="17"/>
  <c r="M1090" i="17"/>
  <c r="M1091" i="17"/>
  <c r="M1092" i="17"/>
  <c r="M1093" i="17"/>
  <c r="M1094" i="17"/>
  <c r="M1095" i="17"/>
  <c r="M1096" i="17"/>
  <c r="M1097" i="17"/>
  <c r="M1098" i="17"/>
  <c r="M1099" i="17"/>
  <c r="M1100" i="17"/>
  <c r="M1101" i="17"/>
  <c r="M1102" i="17"/>
  <c r="M1103" i="17"/>
  <c r="M1104" i="17"/>
  <c r="M1105" i="17"/>
  <c r="M1106" i="17"/>
  <c r="M1107" i="17"/>
  <c r="M1108" i="17"/>
  <c r="M1109" i="17"/>
  <c r="M1110" i="17"/>
  <c r="M1111" i="17"/>
  <c r="M1112" i="17"/>
  <c r="M1113" i="17"/>
  <c r="M1114" i="17"/>
  <c r="M1115" i="17"/>
  <c r="M1116" i="17"/>
  <c r="M1117" i="17"/>
  <c r="M1118" i="17"/>
  <c r="M1119" i="17"/>
  <c r="M1120" i="17"/>
  <c r="M1121" i="17"/>
  <c r="M1122" i="17"/>
  <c r="M1123" i="17"/>
  <c r="M1124" i="17"/>
  <c r="M1125" i="17"/>
  <c r="M1126" i="17"/>
  <c r="M1127" i="17"/>
  <c r="M1128" i="17"/>
  <c r="M1129" i="17"/>
  <c r="M1130" i="17"/>
  <c r="M1131" i="17"/>
  <c r="M1132" i="17"/>
  <c r="M1133" i="17"/>
  <c r="M1134" i="17"/>
  <c r="M1135" i="17"/>
  <c r="M1136" i="17"/>
  <c r="M1137" i="17"/>
  <c r="M1138" i="17"/>
  <c r="M1139" i="17"/>
  <c r="M1140" i="17"/>
  <c r="M1141" i="17"/>
  <c r="M1142" i="17"/>
  <c r="M1143" i="17"/>
  <c r="M1144" i="17"/>
  <c r="M1145" i="17"/>
  <c r="M1146" i="17"/>
  <c r="M1147" i="17"/>
  <c r="M1148" i="17"/>
  <c r="M1149" i="17"/>
  <c r="M1150" i="17"/>
  <c r="M1151" i="17"/>
  <c r="M1152" i="17"/>
  <c r="M1153" i="17"/>
  <c r="M1154" i="17"/>
  <c r="M1155" i="17"/>
  <c r="M1156" i="17"/>
  <c r="M1157" i="17"/>
  <c r="M1158" i="17"/>
  <c r="M1159" i="17"/>
  <c r="M1160" i="17"/>
  <c r="M1161" i="17"/>
  <c r="M1162" i="17"/>
  <c r="M1163" i="17"/>
  <c r="M1164" i="17"/>
  <c r="M1165" i="17"/>
  <c r="M1166" i="17"/>
  <c r="M1167" i="17"/>
  <c r="M1168" i="17"/>
  <c r="M1169" i="17"/>
  <c r="M1170" i="17"/>
  <c r="M1171" i="17"/>
  <c r="M1172" i="17"/>
  <c r="M1173" i="17"/>
  <c r="M1174" i="17"/>
  <c r="M1175" i="17"/>
  <c r="M1176" i="17"/>
  <c r="M1177" i="17"/>
  <c r="M1178" i="17"/>
  <c r="M1179" i="17"/>
  <c r="M1180" i="17"/>
  <c r="M1181" i="17"/>
  <c r="M1182" i="17"/>
  <c r="M1183" i="17"/>
  <c r="M1184" i="17"/>
  <c r="M1185" i="17"/>
  <c r="M1186" i="17"/>
  <c r="M1187" i="17"/>
  <c r="M1188" i="17"/>
  <c r="M1189" i="17"/>
  <c r="M1190" i="17"/>
  <c r="M1191" i="17"/>
  <c r="M1192" i="17"/>
  <c r="M1193" i="17"/>
  <c r="M1194" i="17"/>
  <c r="M1195" i="17"/>
  <c r="M1196" i="17"/>
  <c r="M1197" i="17"/>
  <c r="M1198" i="17"/>
  <c r="M1199" i="17"/>
  <c r="M1200" i="17"/>
  <c r="M1201" i="17"/>
  <c r="M1202" i="17"/>
  <c r="M1203" i="17"/>
  <c r="M1204" i="17"/>
  <c r="M1205" i="17"/>
  <c r="M1206" i="17"/>
  <c r="M1207" i="17"/>
  <c r="M1208" i="17"/>
  <c r="M1209" i="17"/>
  <c r="M1210" i="17"/>
  <c r="M1211" i="17"/>
  <c r="M1212" i="17"/>
  <c r="M1213" i="17"/>
  <c r="M1214" i="17"/>
  <c r="M1215" i="17"/>
  <c r="M1216" i="17"/>
  <c r="M1217" i="17"/>
  <c r="M1218" i="17"/>
  <c r="M1219" i="17"/>
  <c r="M1220" i="17"/>
  <c r="M1221" i="17"/>
  <c r="M1222" i="17"/>
  <c r="M1223" i="17"/>
  <c r="M1224" i="17"/>
  <c r="M1225" i="17"/>
  <c r="M1226" i="17"/>
  <c r="M1227" i="17"/>
  <c r="M1228" i="17"/>
  <c r="M1229" i="17"/>
  <c r="M1230" i="17"/>
  <c r="M1231" i="17"/>
  <c r="M1232" i="17"/>
  <c r="M1233" i="17"/>
  <c r="M1234" i="17"/>
  <c r="M1235" i="17"/>
  <c r="M1236" i="17"/>
  <c r="M1237" i="17"/>
  <c r="M1238" i="17"/>
  <c r="M1239" i="17"/>
  <c r="M1240" i="17"/>
  <c r="M1241" i="17"/>
  <c r="M1242" i="17"/>
  <c r="M1243" i="17"/>
  <c r="M1244" i="17"/>
  <c r="M1245" i="17"/>
  <c r="M1246" i="17"/>
  <c r="M1247" i="17"/>
  <c r="M1248" i="17"/>
  <c r="M1249" i="17"/>
  <c r="M1250" i="17"/>
  <c r="M1251" i="17"/>
  <c r="M1252" i="17"/>
  <c r="M1253" i="17"/>
  <c r="M1254" i="17"/>
  <c r="M1255" i="17"/>
  <c r="M1256" i="17"/>
  <c r="M1257" i="17"/>
  <c r="M1258" i="17"/>
  <c r="M1259" i="17"/>
  <c r="M1260" i="17"/>
  <c r="M1261" i="17"/>
  <c r="M1262" i="17"/>
  <c r="M1263" i="17"/>
  <c r="M1264" i="17"/>
  <c r="M1265" i="17"/>
  <c r="M1266" i="17"/>
  <c r="M1267" i="17"/>
  <c r="M1268" i="17"/>
  <c r="M1269" i="17"/>
  <c r="M1270" i="17"/>
  <c r="M1271" i="17"/>
  <c r="M1272" i="17"/>
  <c r="M1273" i="17"/>
  <c r="M1274" i="17"/>
  <c r="M1275" i="17"/>
  <c r="M1276" i="17"/>
  <c r="M1277" i="17"/>
  <c r="M1278" i="17"/>
  <c r="M1279" i="17"/>
  <c r="M1280" i="17"/>
  <c r="M1281" i="17"/>
  <c r="M1282" i="17"/>
  <c r="M1283" i="17"/>
  <c r="M1284" i="17"/>
  <c r="M1285" i="17"/>
  <c r="M1286" i="17"/>
  <c r="M1287" i="17"/>
  <c r="M1288" i="17"/>
  <c r="M1289" i="17"/>
  <c r="M1290" i="17"/>
  <c r="M1291" i="17"/>
  <c r="M1292" i="17"/>
  <c r="M1293" i="17"/>
  <c r="M1294" i="17"/>
  <c r="M1295" i="17"/>
  <c r="M1296" i="17"/>
  <c r="M1297" i="17"/>
  <c r="M1298" i="17"/>
  <c r="M1299" i="17"/>
  <c r="M1300" i="17"/>
  <c r="M1301" i="17"/>
  <c r="M1302" i="17"/>
  <c r="M1303" i="17"/>
  <c r="M1304" i="17"/>
  <c r="M1305" i="17"/>
  <c r="M1306" i="17"/>
  <c r="M1307" i="17"/>
  <c r="M1308" i="17"/>
  <c r="M1309" i="17"/>
  <c r="M1310" i="17"/>
  <c r="M1311" i="17"/>
  <c r="M1312" i="17"/>
  <c r="M1313" i="17"/>
  <c r="M1314" i="17"/>
  <c r="M1315" i="17"/>
  <c r="M1316" i="17"/>
  <c r="M1317" i="17"/>
  <c r="M1318" i="17"/>
  <c r="M1319" i="17"/>
  <c r="M1320" i="17"/>
  <c r="M1321" i="17"/>
  <c r="M1322" i="17"/>
  <c r="M1323" i="17"/>
  <c r="M1324" i="17"/>
  <c r="M1325" i="17"/>
  <c r="M1326" i="17"/>
  <c r="M1327" i="17"/>
  <c r="M1328" i="17"/>
  <c r="M1329" i="17"/>
  <c r="M1330" i="17"/>
  <c r="M1331" i="17"/>
  <c r="M1332" i="17"/>
  <c r="M1333" i="17"/>
  <c r="M1334" i="17"/>
  <c r="M1335" i="17"/>
  <c r="M1336" i="17"/>
  <c r="M1337" i="17"/>
  <c r="M1338" i="17"/>
  <c r="M1339" i="17"/>
  <c r="M1340" i="17"/>
  <c r="M1341" i="17"/>
  <c r="M1342" i="17"/>
  <c r="M1343" i="17"/>
  <c r="M1344" i="17"/>
  <c r="M1345" i="17"/>
  <c r="M1346" i="17"/>
  <c r="M1347" i="17"/>
  <c r="M1348" i="17"/>
  <c r="M1349" i="17"/>
  <c r="M1350" i="17"/>
  <c r="M1351" i="17"/>
  <c r="M1352" i="17"/>
  <c r="M1353" i="17"/>
  <c r="M1354" i="17"/>
  <c r="M1355" i="17"/>
  <c r="M1356" i="17"/>
  <c r="M1357" i="17"/>
  <c r="M1358" i="17"/>
  <c r="M1359" i="17"/>
  <c r="M1360" i="17"/>
  <c r="M1361" i="17"/>
  <c r="M1362" i="17"/>
  <c r="M1363" i="17"/>
  <c r="M1364" i="17"/>
  <c r="M1365" i="17"/>
  <c r="M1366" i="17"/>
  <c r="M1367" i="17"/>
  <c r="M1368" i="17"/>
  <c r="M1369" i="17"/>
  <c r="M1370" i="17"/>
  <c r="M1371" i="17"/>
  <c r="M1372" i="17"/>
  <c r="M1373" i="17"/>
  <c r="M1374" i="17"/>
  <c r="M1375" i="17"/>
  <c r="M1376" i="17"/>
  <c r="M1377" i="17"/>
  <c r="M1378" i="17"/>
  <c r="M1379" i="17"/>
  <c r="M1380" i="17"/>
  <c r="M1381" i="17"/>
  <c r="M1382" i="17"/>
  <c r="M1383" i="17"/>
  <c r="M1384" i="17"/>
  <c r="M1385" i="17"/>
  <c r="M1386" i="17"/>
  <c r="M1387" i="17"/>
  <c r="M1388" i="17"/>
  <c r="M1389" i="17"/>
  <c r="M1390" i="17"/>
  <c r="M1391" i="17"/>
  <c r="M1392" i="17"/>
  <c r="M1393" i="17"/>
  <c r="M1394" i="17"/>
  <c r="M1395" i="17"/>
  <c r="M1396" i="17"/>
  <c r="M1397" i="17"/>
  <c r="M1398" i="17"/>
  <c r="M1399" i="17"/>
  <c r="M1400" i="17"/>
  <c r="M1401" i="17"/>
  <c r="M1402" i="17"/>
  <c r="M1403" i="17"/>
  <c r="M1404" i="17"/>
  <c r="M1405" i="17"/>
  <c r="M1406" i="17"/>
  <c r="M1407" i="17"/>
  <c r="M1408" i="17"/>
  <c r="M1409" i="17"/>
  <c r="M1410" i="17"/>
  <c r="M1411" i="17"/>
  <c r="M1412" i="17"/>
  <c r="M1413" i="17"/>
  <c r="M1414" i="17"/>
  <c r="M1415" i="17"/>
  <c r="M1416" i="17"/>
  <c r="M1417" i="17"/>
  <c r="M1418" i="17"/>
  <c r="M1419" i="17"/>
  <c r="M1420" i="17"/>
  <c r="M1421" i="17"/>
  <c r="M1422" i="17"/>
  <c r="M1423" i="17"/>
  <c r="M1424" i="17"/>
  <c r="M1425" i="17"/>
  <c r="M1426" i="17"/>
  <c r="M1427" i="17"/>
  <c r="M1428" i="17"/>
  <c r="M1429" i="17"/>
  <c r="M1430" i="17"/>
  <c r="M1431" i="17"/>
  <c r="M1432" i="17"/>
  <c r="M1433" i="17"/>
  <c r="M1434" i="17"/>
  <c r="M1435" i="17"/>
  <c r="M1436" i="17"/>
  <c r="M1437" i="17"/>
  <c r="M1438" i="17"/>
  <c r="M1439" i="17"/>
  <c r="M1440" i="17"/>
  <c r="M1441" i="17"/>
  <c r="M1442" i="17"/>
  <c r="M1443" i="17"/>
  <c r="M1444" i="17"/>
  <c r="M1445" i="17"/>
  <c r="M1446" i="17"/>
  <c r="M1447" i="17"/>
  <c r="M1448" i="17"/>
  <c r="M1449" i="17"/>
  <c r="M1450" i="17"/>
  <c r="M1451" i="17"/>
  <c r="M1452" i="17"/>
  <c r="M1453" i="17"/>
  <c r="M1454" i="17"/>
  <c r="M1455" i="17"/>
  <c r="M1456" i="17"/>
  <c r="M1457" i="17"/>
  <c r="M1458" i="17"/>
  <c r="M1459" i="17"/>
  <c r="M1460" i="17"/>
  <c r="M1461" i="17"/>
  <c r="M1462" i="17"/>
  <c r="M1463" i="17"/>
  <c r="M1464" i="17"/>
  <c r="M1465" i="17"/>
  <c r="M1466" i="17"/>
  <c r="M1467" i="17"/>
  <c r="M1468" i="17"/>
  <c r="M1469" i="17"/>
  <c r="M1470" i="17"/>
  <c r="M1471" i="17"/>
  <c r="M1472" i="17"/>
  <c r="M1473" i="17"/>
  <c r="M1474" i="17"/>
  <c r="M1475" i="17"/>
  <c r="M1476" i="17"/>
  <c r="M1477" i="17"/>
  <c r="M1478" i="17"/>
  <c r="M1479" i="17"/>
  <c r="M1480" i="17"/>
  <c r="M1481" i="17"/>
  <c r="M1482" i="17"/>
  <c r="M1483" i="17"/>
  <c r="M1484" i="17"/>
  <c r="M1485" i="17"/>
  <c r="M1486" i="17"/>
  <c r="M1487" i="17"/>
  <c r="M1488" i="17"/>
  <c r="M1489" i="17"/>
  <c r="M1490" i="17"/>
  <c r="M1491" i="17"/>
  <c r="M1492" i="17"/>
  <c r="M1493" i="17"/>
  <c r="M1494" i="17"/>
  <c r="M1495" i="17"/>
  <c r="M1496" i="17"/>
  <c r="M1497" i="17"/>
  <c r="M1498" i="17"/>
  <c r="M1499" i="17"/>
  <c r="M1500" i="17"/>
  <c r="M1501" i="17"/>
  <c r="M1502" i="17"/>
  <c r="M1503" i="17"/>
  <c r="M1504" i="17"/>
  <c r="M1505" i="17"/>
  <c r="M1506" i="17"/>
  <c r="M1507" i="17"/>
  <c r="M1508" i="17"/>
  <c r="M1509" i="17"/>
  <c r="M1510" i="17"/>
  <c r="M1511" i="17"/>
  <c r="M1512" i="17"/>
  <c r="M1513" i="17"/>
  <c r="M1514" i="17"/>
  <c r="M1515" i="17"/>
  <c r="M1516" i="17"/>
  <c r="M1517" i="17"/>
  <c r="M1518" i="17"/>
  <c r="M1519" i="17"/>
  <c r="M1520" i="17"/>
  <c r="M1521" i="17"/>
  <c r="M1522" i="17"/>
  <c r="M1523" i="17"/>
  <c r="M1524" i="17"/>
  <c r="M1525" i="17"/>
  <c r="M1526" i="17"/>
  <c r="M1527" i="17"/>
  <c r="M1528" i="17"/>
  <c r="M1529" i="17"/>
  <c r="M1530" i="17"/>
  <c r="M1531" i="17"/>
  <c r="M1532" i="17"/>
  <c r="M1533" i="17"/>
  <c r="M1534" i="17"/>
  <c r="M1535" i="17"/>
  <c r="M1536" i="17"/>
  <c r="M1537" i="17"/>
  <c r="M1538" i="17"/>
  <c r="M1539" i="17"/>
  <c r="M1540" i="17"/>
  <c r="M1541" i="17"/>
  <c r="M1542" i="17"/>
  <c r="M1543" i="17"/>
  <c r="M1544" i="17"/>
  <c r="M1545" i="17"/>
  <c r="M1546" i="17"/>
  <c r="M1547" i="17"/>
  <c r="M1548" i="17"/>
  <c r="M1549" i="17"/>
  <c r="M1550" i="17"/>
  <c r="M1551" i="17"/>
  <c r="M1552" i="17"/>
  <c r="M1553" i="17"/>
  <c r="M1554" i="17"/>
  <c r="M1555" i="17"/>
  <c r="M1556" i="17"/>
  <c r="M1557" i="17"/>
  <c r="M1558" i="17"/>
  <c r="M1559" i="17"/>
  <c r="M1560" i="17"/>
  <c r="M1561" i="17"/>
  <c r="M1562" i="17"/>
  <c r="M1563" i="17"/>
  <c r="M1564" i="17"/>
  <c r="M1565" i="17"/>
  <c r="M1566" i="17"/>
  <c r="M1567" i="17"/>
  <c r="M1568" i="17"/>
  <c r="M1569" i="17"/>
  <c r="M1570" i="17"/>
  <c r="M1571" i="17"/>
  <c r="M1572" i="17"/>
  <c r="M1573" i="17"/>
  <c r="M1574" i="17"/>
  <c r="M1575" i="17"/>
  <c r="M1576" i="17"/>
  <c r="M1577" i="17"/>
  <c r="M1578" i="17"/>
  <c r="M1579" i="17"/>
  <c r="M1580" i="17"/>
  <c r="M1581" i="17"/>
  <c r="M1582" i="17"/>
  <c r="M1583" i="17"/>
  <c r="M1584" i="17"/>
  <c r="M1585" i="17"/>
  <c r="M1586" i="17"/>
  <c r="M1587" i="17"/>
  <c r="M1588" i="17"/>
  <c r="M1589" i="17"/>
  <c r="M1590" i="17"/>
  <c r="M1591" i="17"/>
  <c r="M1592" i="17"/>
  <c r="M1593" i="17"/>
  <c r="M1594" i="17"/>
  <c r="M1595" i="17"/>
  <c r="M1596" i="17"/>
  <c r="M1597" i="17"/>
  <c r="M1598" i="17"/>
  <c r="M1599" i="17"/>
  <c r="M1600" i="17"/>
  <c r="M1601" i="17"/>
  <c r="M1602" i="17"/>
  <c r="M1603" i="17"/>
  <c r="M1604" i="17"/>
  <c r="M1605" i="17"/>
  <c r="M1606" i="17"/>
  <c r="M1607" i="17"/>
  <c r="M1608" i="17"/>
  <c r="M1609" i="17"/>
  <c r="M1610" i="17"/>
  <c r="M1611" i="17"/>
  <c r="M1612" i="17"/>
  <c r="M1613" i="17"/>
  <c r="M1614" i="17"/>
  <c r="M1615" i="17"/>
  <c r="M1616" i="17"/>
  <c r="M1617" i="17"/>
  <c r="M1618" i="17"/>
  <c r="M1619" i="17"/>
  <c r="M1620" i="17"/>
  <c r="M1621" i="17"/>
  <c r="M1622" i="17"/>
  <c r="M1623" i="17"/>
  <c r="M1624" i="17"/>
  <c r="M1625" i="17"/>
  <c r="M1626" i="17"/>
  <c r="M1627" i="17"/>
  <c r="M1628" i="17"/>
  <c r="M1629" i="17"/>
  <c r="M1630" i="17"/>
  <c r="M1631" i="17"/>
  <c r="M1632" i="17"/>
  <c r="M1633" i="17"/>
  <c r="M1634" i="17"/>
  <c r="M1635" i="17"/>
  <c r="M1636" i="17"/>
  <c r="M1637" i="17"/>
  <c r="M1638" i="17"/>
  <c r="M1639" i="17"/>
  <c r="M1640" i="17"/>
  <c r="M1641" i="17"/>
  <c r="M1642" i="17"/>
  <c r="M1643" i="17"/>
  <c r="M1644" i="17"/>
  <c r="M1645" i="17"/>
  <c r="M1646" i="17"/>
  <c r="M1647" i="17"/>
  <c r="M1648" i="17"/>
  <c r="M1649" i="17"/>
  <c r="M1650" i="17"/>
  <c r="M1651" i="17"/>
  <c r="M1652" i="17"/>
  <c r="M1653" i="17"/>
  <c r="M1654" i="17"/>
  <c r="M1655" i="17"/>
  <c r="M1656" i="17"/>
  <c r="M1657" i="17"/>
  <c r="M1658" i="17"/>
  <c r="M1659" i="17"/>
  <c r="M1660" i="17"/>
  <c r="M1661" i="17"/>
  <c r="M1662" i="17"/>
  <c r="M1663" i="17"/>
  <c r="M1664" i="17"/>
  <c r="M1665" i="17"/>
  <c r="M1666" i="17"/>
  <c r="M1667" i="17"/>
  <c r="M1668" i="17"/>
  <c r="M1669" i="17"/>
  <c r="M1670" i="17"/>
  <c r="M1671" i="17"/>
  <c r="M1672" i="17"/>
  <c r="M1673" i="17"/>
  <c r="M1674" i="17"/>
  <c r="M1675" i="17"/>
  <c r="M1676" i="17"/>
  <c r="M1677" i="17"/>
  <c r="M1678" i="17"/>
  <c r="M1679" i="17"/>
  <c r="M1680" i="17"/>
  <c r="M1681" i="17"/>
  <c r="M1682" i="17"/>
  <c r="M1683" i="17"/>
  <c r="M1684" i="17"/>
  <c r="M1685" i="17"/>
  <c r="M1686" i="17"/>
  <c r="M1687" i="17"/>
  <c r="M1688" i="17"/>
  <c r="M1689" i="17"/>
  <c r="M1690" i="17"/>
  <c r="M1691" i="17"/>
  <c r="M1692" i="17"/>
  <c r="M1693" i="17"/>
  <c r="M1694" i="17"/>
  <c r="M1695" i="17"/>
  <c r="M1696" i="17"/>
  <c r="M1697" i="17"/>
  <c r="M1698" i="17"/>
  <c r="M1699" i="17"/>
  <c r="M1700" i="17"/>
  <c r="M1701" i="17"/>
  <c r="M1702" i="17"/>
  <c r="M1703" i="17"/>
  <c r="M1704" i="17"/>
  <c r="M1705" i="17"/>
  <c r="M1706" i="17"/>
  <c r="M1707" i="17"/>
  <c r="M1708" i="17"/>
  <c r="M1709" i="17"/>
  <c r="M1710" i="17"/>
  <c r="M1711" i="17"/>
  <c r="M1712" i="17"/>
  <c r="M1713" i="17"/>
  <c r="M1714" i="17"/>
  <c r="M1715" i="17"/>
  <c r="M1716" i="17"/>
  <c r="M1717" i="17"/>
  <c r="M1718" i="17"/>
  <c r="M1719" i="17"/>
  <c r="M1720" i="17"/>
  <c r="M1721" i="17"/>
  <c r="M1722" i="17"/>
  <c r="M1723" i="17"/>
  <c r="M1724" i="17"/>
  <c r="M1725" i="17"/>
  <c r="M1726" i="17"/>
  <c r="M1727" i="17"/>
  <c r="M1728" i="17"/>
  <c r="M1729" i="17"/>
  <c r="M1730" i="17"/>
  <c r="M1731" i="17"/>
  <c r="M1732" i="17"/>
  <c r="M1733" i="17"/>
  <c r="M1734" i="17"/>
  <c r="M1735" i="17"/>
  <c r="M1736" i="17"/>
  <c r="M1737" i="17"/>
  <c r="M1738" i="17"/>
  <c r="M1739" i="17"/>
  <c r="M1740" i="17"/>
  <c r="M1741" i="17"/>
  <c r="M1742" i="17"/>
  <c r="M1743" i="17"/>
  <c r="M1744" i="17"/>
  <c r="M1745" i="17"/>
  <c r="M1746" i="17"/>
  <c r="M1747" i="17"/>
  <c r="M1748" i="17"/>
  <c r="M1749" i="17"/>
  <c r="M1750" i="17"/>
  <c r="M1751" i="17"/>
  <c r="M1752" i="17"/>
  <c r="M1753" i="17"/>
  <c r="M1754" i="17"/>
  <c r="M1755" i="17"/>
  <c r="M1756" i="17"/>
  <c r="M1757" i="17"/>
  <c r="M1758" i="17"/>
  <c r="M1759" i="17"/>
  <c r="M1760" i="17"/>
  <c r="M1761" i="17"/>
  <c r="M1762" i="17"/>
  <c r="M1763" i="17"/>
  <c r="M1764" i="17"/>
  <c r="M1765" i="17"/>
  <c r="M1766" i="17"/>
  <c r="M1767" i="17"/>
  <c r="M1768" i="17"/>
  <c r="M1769" i="17"/>
  <c r="M1770" i="17"/>
  <c r="M1771" i="17"/>
  <c r="M1772" i="17"/>
  <c r="M1773" i="17"/>
  <c r="M1774" i="17"/>
  <c r="M1775" i="17"/>
  <c r="M1776" i="17"/>
  <c r="M1777" i="17"/>
  <c r="M1778" i="17"/>
  <c r="M1779" i="17"/>
  <c r="M1780" i="17"/>
  <c r="M1781" i="17"/>
  <c r="M1782" i="17"/>
  <c r="M1783" i="17"/>
  <c r="M1784" i="17"/>
  <c r="M1785" i="17"/>
  <c r="M1786" i="17"/>
  <c r="M1787" i="17"/>
  <c r="M1788" i="17"/>
  <c r="M1789" i="17"/>
  <c r="M1790" i="17"/>
  <c r="M1791" i="17"/>
  <c r="M1792" i="17"/>
  <c r="M1793" i="17"/>
  <c r="M1794" i="17"/>
  <c r="M1795" i="17"/>
  <c r="M1796" i="17"/>
  <c r="M1797" i="17"/>
  <c r="M1798" i="17"/>
  <c r="M1799" i="17"/>
  <c r="M1800" i="17"/>
  <c r="M1801" i="17"/>
  <c r="M1802" i="17"/>
  <c r="M1803" i="17"/>
  <c r="M1804" i="17"/>
  <c r="M1805" i="17"/>
  <c r="M1806" i="17"/>
  <c r="M1807" i="17"/>
  <c r="M1808" i="17"/>
  <c r="M1809" i="17"/>
  <c r="M1810" i="17"/>
  <c r="M1811" i="17"/>
  <c r="M1812" i="17"/>
  <c r="M1813" i="17"/>
  <c r="M1814" i="17"/>
  <c r="M1815" i="17"/>
  <c r="M1816" i="17"/>
  <c r="M1817" i="17"/>
  <c r="M1818" i="17"/>
  <c r="M1819" i="17"/>
  <c r="M1820" i="17"/>
  <c r="M1821" i="17"/>
  <c r="M1822" i="17"/>
  <c r="M1823" i="17"/>
  <c r="M1824" i="17"/>
  <c r="M1825" i="17"/>
  <c r="M1826" i="17"/>
  <c r="M1827" i="17"/>
  <c r="M1828" i="17"/>
  <c r="M1829" i="17"/>
  <c r="M1830" i="17"/>
  <c r="M1831" i="17"/>
  <c r="M1832" i="17"/>
  <c r="M1833" i="17"/>
  <c r="M1834" i="17"/>
  <c r="M1835" i="17"/>
  <c r="M1836" i="17"/>
  <c r="M1837" i="17"/>
  <c r="M1838" i="17"/>
  <c r="M1839" i="17"/>
  <c r="M1840" i="17"/>
  <c r="M1841" i="17"/>
  <c r="M1842" i="17"/>
  <c r="M1843" i="17"/>
  <c r="M1844" i="17"/>
  <c r="M1845" i="17"/>
  <c r="M1846" i="17"/>
  <c r="M1847" i="17"/>
  <c r="M1848" i="17"/>
  <c r="M1849" i="17"/>
  <c r="M1850" i="17"/>
  <c r="M1851" i="17"/>
  <c r="M1852" i="17"/>
  <c r="M1853" i="17"/>
  <c r="M1854" i="17"/>
  <c r="M1855" i="17"/>
  <c r="M1856" i="17"/>
  <c r="M1857" i="17"/>
  <c r="M1858" i="17"/>
  <c r="M1859" i="17"/>
  <c r="M1860" i="17"/>
  <c r="M1861" i="17"/>
  <c r="M1862" i="17"/>
  <c r="M1863" i="17"/>
  <c r="M1864" i="17"/>
  <c r="M1865" i="17"/>
  <c r="M1866" i="17"/>
  <c r="M1867" i="17"/>
  <c r="M1868" i="17"/>
  <c r="M1869" i="17"/>
  <c r="M1870" i="17"/>
  <c r="M1871" i="17"/>
  <c r="M1872" i="17"/>
  <c r="M1873" i="17"/>
  <c r="M1874" i="17"/>
  <c r="M1875" i="17"/>
  <c r="M1876" i="17"/>
  <c r="M1877" i="17"/>
  <c r="M1878" i="17"/>
  <c r="M1879" i="17"/>
  <c r="M1880" i="17"/>
  <c r="M1881" i="17"/>
  <c r="M1882" i="17"/>
  <c r="M1883" i="17"/>
  <c r="M1884" i="17"/>
  <c r="M1885" i="17"/>
  <c r="M1886" i="17"/>
  <c r="M1887" i="17"/>
  <c r="M1888" i="17"/>
  <c r="M1889" i="17"/>
  <c r="M1890" i="17"/>
  <c r="M1891" i="17"/>
  <c r="M1892" i="17"/>
  <c r="M1893" i="17"/>
  <c r="M1894" i="17"/>
  <c r="M1895" i="17"/>
  <c r="M1896" i="17"/>
  <c r="M1897" i="17"/>
  <c r="M1898" i="17"/>
  <c r="M1899" i="17"/>
  <c r="M1900" i="17"/>
  <c r="M1901" i="17"/>
  <c r="M1902" i="17"/>
  <c r="M1903" i="17"/>
  <c r="M1904" i="17"/>
  <c r="M1905" i="17"/>
  <c r="M1906" i="17"/>
  <c r="M1907" i="17"/>
  <c r="M1908" i="17"/>
  <c r="M1909" i="17"/>
  <c r="M1910" i="17"/>
  <c r="M1911" i="17"/>
  <c r="M1912" i="17"/>
  <c r="M1913" i="17"/>
  <c r="M1914" i="17"/>
  <c r="M1915" i="17"/>
  <c r="M1916" i="17"/>
  <c r="M1917" i="17"/>
  <c r="M1918" i="17"/>
  <c r="M1919" i="17"/>
  <c r="M1920" i="17"/>
  <c r="M1921" i="17"/>
  <c r="M1922" i="17"/>
  <c r="M1923" i="17"/>
  <c r="M1924" i="17"/>
  <c r="M1925" i="17"/>
  <c r="M1926" i="17"/>
  <c r="M1927" i="17"/>
  <c r="M1928" i="17"/>
  <c r="M1929" i="17"/>
  <c r="M1930" i="17"/>
  <c r="M1931" i="17"/>
  <c r="M1932" i="17"/>
  <c r="M1933" i="17"/>
  <c r="M1934" i="17"/>
  <c r="M1935" i="17"/>
  <c r="M1936" i="17"/>
  <c r="M1937" i="17"/>
  <c r="M1938" i="17"/>
  <c r="M1939" i="17"/>
  <c r="M1940" i="17"/>
  <c r="M1941" i="17"/>
  <c r="M1942" i="17"/>
  <c r="M1943" i="17"/>
  <c r="M1944" i="17"/>
  <c r="M1945" i="17"/>
  <c r="M1946" i="17"/>
  <c r="M1947" i="17"/>
  <c r="M1948" i="17"/>
  <c r="M1949" i="17"/>
  <c r="M1950" i="17"/>
  <c r="M1951" i="17"/>
  <c r="M1952" i="17"/>
  <c r="M1953" i="17"/>
  <c r="M1954" i="17"/>
  <c r="M1955" i="17"/>
  <c r="M1956" i="17"/>
  <c r="M1957" i="17"/>
  <c r="M1958" i="17"/>
  <c r="M1959" i="17"/>
  <c r="M1960" i="17"/>
  <c r="M1961" i="17"/>
  <c r="M1962" i="17"/>
  <c r="M1963" i="17"/>
  <c r="M1964" i="17"/>
  <c r="M1965" i="17"/>
  <c r="M1966" i="17"/>
  <c r="M1967" i="17"/>
  <c r="M1968" i="17"/>
  <c r="M1969" i="17"/>
  <c r="M1970" i="17"/>
  <c r="M1971" i="17"/>
  <c r="M1972" i="17"/>
  <c r="M1973" i="17"/>
  <c r="M1974" i="17"/>
  <c r="M1975" i="17"/>
  <c r="M1976" i="17"/>
  <c r="M1977" i="17"/>
  <c r="M1978" i="17"/>
  <c r="M1979" i="17"/>
  <c r="M1980" i="17"/>
  <c r="M1981" i="17"/>
  <c r="M1982" i="17"/>
  <c r="M1983" i="17"/>
  <c r="M1984" i="17"/>
  <c r="M1985" i="17"/>
  <c r="M1986" i="17"/>
  <c r="M1987" i="17"/>
  <c r="M1988" i="17"/>
  <c r="M1989" i="17"/>
  <c r="M1990" i="17"/>
  <c r="M1991" i="17"/>
  <c r="M1992" i="17"/>
  <c r="M1993" i="17"/>
  <c r="M1994" i="17"/>
  <c r="M1995" i="17"/>
  <c r="M1996" i="17"/>
  <c r="M1997" i="17"/>
  <c r="M1998" i="17"/>
  <c r="M1999" i="17"/>
  <c r="M2000" i="17"/>
  <c r="M2001" i="17"/>
  <c r="M2002" i="17"/>
  <c r="M2003" i="17"/>
  <c r="M2004" i="17"/>
  <c r="M2005" i="17"/>
  <c r="M2006" i="17"/>
  <c r="M2007" i="17"/>
  <c r="M2008" i="17"/>
  <c r="M2009" i="17"/>
  <c r="M2010" i="17"/>
  <c r="M2011" i="17"/>
  <c r="M2012" i="17"/>
  <c r="M2013" i="17"/>
  <c r="M2014" i="17"/>
  <c r="M2015" i="17"/>
  <c r="M2016" i="17"/>
  <c r="M2017" i="17"/>
  <c r="M2018" i="17"/>
  <c r="M2019" i="17"/>
  <c r="M2020" i="17"/>
  <c r="M2021" i="17"/>
  <c r="M2022" i="17"/>
  <c r="M2023" i="17"/>
  <c r="M2024" i="17"/>
  <c r="M2025" i="17"/>
  <c r="M2026" i="17"/>
  <c r="M2027" i="17"/>
  <c r="M2028" i="17"/>
  <c r="M2029" i="17"/>
  <c r="M2030" i="17"/>
  <c r="M2031" i="17"/>
  <c r="M2032" i="17"/>
  <c r="M2033" i="17"/>
  <c r="M2034" i="17"/>
  <c r="M2035" i="17"/>
  <c r="M2036" i="17"/>
  <c r="M2037" i="17"/>
  <c r="M2038" i="17"/>
  <c r="M2039" i="17"/>
  <c r="M2040" i="17"/>
  <c r="M2041" i="17"/>
  <c r="M2042" i="17"/>
  <c r="M2043" i="17"/>
  <c r="M2044" i="17"/>
  <c r="M2045" i="17"/>
  <c r="M2046" i="17"/>
  <c r="M2047" i="17"/>
  <c r="M2048" i="17"/>
  <c r="M2049" i="17"/>
  <c r="M2050" i="17"/>
  <c r="M2051" i="17"/>
  <c r="M2052" i="17"/>
  <c r="M2053" i="17"/>
  <c r="M2054" i="17"/>
  <c r="M2055" i="17"/>
  <c r="M2056" i="17"/>
  <c r="M2057" i="17"/>
  <c r="M2058" i="17"/>
  <c r="M2059" i="17"/>
  <c r="M2060" i="17"/>
  <c r="M2061" i="17"/>
  <c r="M2062" i="17"/>
  <c r="M2063" i="17"/>
  <c r="M2064" i="17"/>
  <c r="M2065" i="17"/>
  <c r="M2066" i="17"/>
  <c r="M2067" i="17"/>
  <c r="M2068" i="17"/>
  <c r="M2069" i="17"/>
  <c r="M2070" i="17"/>
  <c r="M2071" i="17"/>
  <c r="M2072" i="17"/>
  <c r="M2073" i="17"/>
  <c r="M2074" i="17"/>
  <c r="M2075" i="17"/>
  <c r="M2076" i="17"/>
  <c r="M2077" i="17"/>
  <c r="M2078" i="17"/>
  <c r="M2079" i="17"/>
  <c r="M2080" i="17"/>
  <c r="M2081" i="17"/>
  <c r="M2082" i="17"/>
  <c r="M2083" i="17"/>
  <c r="M2084" i="17"/>
  <c r="M2085" i="17"/>
  <c r="M2086" i="17"/>
  <c r="M2087" i="17"/>
  <c r="M2088" i="17"/>
  <c r="M2089" i="17"/>
  <c r="M2090" i="17"/>
  <c r="M2091" i="17"/>
  <c r="M2092" i="17"/>
  <c r="M2093" i="17"/>
  <c r="M2094" i="17"/>
  <c r="M2095" i="17"/>
  <c r="M2096" i="17"/>
  <c r="M2097" i="17"/>
  <c r="M2098" i="17"/>
  <c r="M2099" i="17"/>
  <c r="M2100" i="17"/>
  <c r="M2101" i="17"/>
  <c r="M2102" i="17"/>
  <c r="M2103" i="17"/>
  <c r="M2104" i="17"/>
  <c r="M2105" i="17"/>
  <c r="M2106" i="17"/>
  <c r="M2107" i="17"/>
  <c r="M2108" i="17"/>
  <c r="M2109" i="17"/>
  <c r="M2110" i="17"/>
  <c r="M2111" i="17"/>
  <c r="M2112" i="17"/>
  <c r="M2113" i="17"/>
  <c r="M2114" i="17"/>
  <c r="M2115" i="17"/>
  <c r="M2116" i="17"/>
  <c r="M2117" i="17"/>
  <c r="M2118" i="17"/>
  <c r="M2119" i="17"/>
  <c r="M2120" i="17"/>
  <c r="M2121" i="17"/>
  <c r="M2122" i="17"/>
  <c r="M2123" i="17"/>
  <c r="M2124" i="17"/>
  <c r="M2125" i="17"/>
  <c r="M2126" i="17"/>
  <c r="M2127" i="17"/>
  <c r="M2128" i="17"/>
  <c r="M2129" i="17"/>
  <c r="M2130" i="17"/>
  <c r="M2131" i="17"/>
  <c r="M2132" i="17"/>
  <c r="M2133" i="17"/>
  <c r="M2134" i="17"/>
  <c r="M2135" i="17"/>
  <c r="M2136" i="17"/>
  <c r="M2137" i="17"/>
  <c r="M2138" i="17"/>
  <c r="M2139" i="17"/>
  <c r="M2140" i="17"/>
  <c r="M2141" i="17"/>
  <c r="M2142" i="17"/>
  <c r="M2143" i="17"/>
  <c r="M2144" i="17"/>
  <c r="M2145" i="17"/>
  <c r="M2146" i="17"/>
  <c r="M2147" i="17"/>
  <c r="M2148" i="17"/>
  <c r="M2149" i="17"/>
  <c r="M2150" i="17"/>
  <c r="M2151" i="17"/>
  <c r="M2152" i="17"/>
  <c r="M2153" i="17"/>
  <c r="M2154" i="17"/>
  <c r="M2155" i="17"/>
  <c r="M2156" i="17"/>
  <c r="M2157" i="17"/>
  <c r="M2158" i="17"/>
  <c r="M2159" i="17"/>
  <c r="M2160" i="17"/>
  <c r="M2161" i="17"/>
  <c r="M2162" i="17"/>
  <c r="M2163" i="17"/>
  <c r="M2164" i="17"/>
  <c r="M2165" i="17"/>
  <c r="M2166" i="17"/>
  <c r="M2167" i="17"/>
  <c r="M2168" i="17"/>
  <c r="M2169" i="17"/>
  <c r="M2170" i="17"/>
  <c r="M2171" i="17"/>
  <c r="M2172" i="17"/>
  <c r="M2173" i="17"/>
  <c r="M2174" i="17"/>
  <c r="M2175" i="17"/>
  <c r="M2176" i="17"/>
  <c r="M2177" i="17"/>
  <c r="M2178" i="17"/>
  <c r="M2179" i="17"/>
  <c r="M2180" i="17"/>
  <c r="M2181" i="17"/>
  <c r="M2182" i="17"/>
  <c r="M2183" i="17"/>
  <c r="M2184" i="17"/>
  <c r="M2185" i="17"/>
  <c r="M2186" i="17"/>
  <c r="M2187" i="17"/>
  <c r="M2188" i="17"/>
  <c r="M2189" i="17"/>
  <c r="M2190" i="17"/>
  <c r="M2191" i="17"/>
  <c r="M2192" i="17"/>
  <c r="M2193" i="17"/>
  <c r="M2194" i="17"/>
  <c r="M2195" i="17"/>
  <c r="M2196" i="17"/>
  <c r="M2197" i="17"/>
  <c r="M2198" i="17"/>
  <c r="M2199" i="17"/>
  <c r="M2200" i="17"/>
  <c r="M2201" i="17"/>
  <c r="M2202" i="17"/>
  <c r="M2203" i="17"/>
  <c r="M2204" i="17"/>
  <c r="M2205" i="17"/>
  <c r="M2206" i="17"/>
  <c r="M2207" i="17"/>
  <c r="M2208" i="17"/>
  <c r="M2209" i="17"/>
  <c r="M2210" i="17"/>
  <c r="M2211" i="17"/>
  <c r="M2212" i="17"/>
  <c r="M2213" i="17"/>
  <c r="M2214" i="17"/>
  <c r="M2215" i="17"/>
  <c r="M2216" i="17"/>
  <c r="M2217" i="17"/>
  <c r="M2218" i="17"/>
  <c r="M2219" i="17"/>
  <c r="M2220" i="17"/>
  <c r="M2221" i="17"/>
  <c r="M2222" i="17"/>
  <c r="M2223" i="17"/>
  <c r="M2224" i="17"/>
  <c r="M2225" i="17"/>
  <c r="M2226" i="17"/>
  <c r="M2227" i="17"/>
  <c r="M2228" i="17"/>
  <c r="M2229" i="17"/>
  <c r="M2230" i="17"/>
  <c r="M2231" i="17"/>
  <c r="M2232" i="17"/>
  <c r="M2233" i="17"/>
  <c r="M2234" i="17"/>
  <c r="M2235" i="17"/>
  <c r="M2236" i="17"/>
  <c r="M2237" i="17"/>
  <c r="M2238" i="17"/>
  <c r="M2239" i="17"/>
  <c r="M2240" i="17"/>
  <c r="M2241" i="17"/>
  <c r="M2242" i="17"/>
  <c r="M2243" i="17"/>
  <c r="M2244" i="17"/>
  <c r="M2245" i="17"/>
  <c r="M2246" i="17"/>
  <c r="M2247" i="17"/>
  <c r="M2248" i="17"/>
  <c r="M2249" i="17"/>
  <c r="M2250" i="17"/>
  <c r="M2251" i="17"/>
  <c r="M2252" i="17"/>
  <c r="M2253" i="17"/>
  <c r="M2254" i="17"/>
  <c r="M2255" i="17"/>
  <c r="M2256" i="17"/>
  <c r="M2257" i="17"/>
  <c r="M2258" i="17"/>
  <c r="M2259" i="17"/>
  <c r="M2260" i="17"/>
  <c r="M2261" i="17"/>
  <c r="M2262" i="17"/>
  <c r="M2263" i="17"/>
  <c r="M2264" i="17"/>
  <c r="M2265" i="17"/>
  <c r="M2266" i="17"/>
  <c r="M2267" i="17"/>
  <c r="M2268" i="17"/>
  <c r="M2269" i="17"/>
  <c r="M2270" i="17"/>
  <c r="M2271" i="17"/>
  <c r="M2272" i="17"/>
  <c r="M2273" i="17"/>
  <c r="M2274" i="17"/>
  <c r="M2275" i="17"/>
  <c r="M2276" i="17"/>
  <c r="M2277" i="17"/>
  <c r="M2278" i="17"/>
  <c r="M2279" i="17"/>
  <c r="M2280" i="17"/>
  <c r="M2281" i="17"/>
  <c r="M2282" i="17"/>
  <c r="M2283" i="17"/>
  <c r="M2284" i="17"/>
  <c r="M2285" i="17"/>
  <c r="M2286" i="17"/>
  <c r="M2287" i="17"/>
  <c r="M2288" i="17"/>
  <c r="M2289" i="17"/>
  <c r="M2290" i="17"/>
  <c r="M2291" i="17"/>
  <c r="M2292" i="17"/>
  <c r="M2293" i="17"/>
  <c r="M2294" i="17"/>
  <c r="M2295" i="17"/>
  <c r="M2296" i="17"/>
  <c r="M2297" i="17"/>
  <c r="M2298" i="17"/>
  <c r="M2299" i="17"/>
  <c r="M2300" i="17"/>
  <c r="M2301" i="17"/>
  <c r="M2302" i="17"/>
  <c r="M2303" i="17"/>
  <c r="M2304" i="17"/>
  <c r="M2305" i="17"/>
  <c r="M2306" i="17"/>
  <c r="M2307" i="17"/>
  <c r="M2308" i="17"/>
  <c r="M2309" i="17"/>
  <c r="M2310" i="17"/>
  <c r="M2311" i="17"/>
  <c r="M2312" i="17"/>
  <c r="M2313" i="17"/>
  <c r="M2314" i="17"/>
  <c r="M2315" i="17"/>
  <c r="M2316" i="17"/>
  <c r="M2317" i="17"/>
  <c r="M2318" i="17"/>
  <c r="M2319" i="17"/>
  <c r="M2320" i="17"/>
  <c r="M2321" i="17"/>
  <c r="M2322" i="17"/>
  <c r="M2323" i="17"/>
  <c r="M2324" i="17"/>
  <c r="M2325" i="17"/>
  <c r="M2326" i="17"/>
  <c r="M2327" i="17"/>
  <c r="M2328" i="17"/>
  <c r="M2329" i="17"/>
  <c r="M2330" i="17"/>
  <c r="M2331" i="17"/>
  <c r="M2332" i="17"/>
  <c r="M2333" i="17"/>
  <c r="M2334" i="17"/>
  <c r="M2335" i="17"/>
  <c r="M2336" i="17"/>
  <c r="M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1002" i="17"/>
  <c r="K1003" i="17"/>
  <c r="K1004" i="17"/>
  <c r="K1005" i="17"/>
  <c r="K1006" i="17"/>
  <c r="K1007" i="17"/>
  <c r="K1008" i="17"/>
  <c r="K1009" i="17"/>
  <c r="K1010" i="17"/>
  <c r="K1011" i="17"/>
  <c r="K1012" i="17"/>
  <c r="K1013" i="17"/>
  <c r="K1014" i="17"/>
  <c r="K1015" i="17"/>
  <c r="K1016" i="17"/>
  <c r="K1017" i="17"/>
  <c r="K1018" i="17"/>
  <c r="K1019" i="17"/>
  <c r="K1020" i="17"/>
  <c r="K1021" i="17"/>
  <c r="K1022" i="17"/>
  <c r="K1023" i="17"/>
  <c r="K1024" i="17"/>
  <c r="K1025" i="17"/>
  <c r="K1026" i="17"/>
  <c r="K1027" i="17"/>
  <c r="K1028" i="17"/>
  <c r="K1029" i="17"/>
  <c r="K1030" i="17"/>
  <c r="K1031" i="17"/>
  <c r="K1032" i="17"/>
  <c r="K1033" i="17"/>
  <c r="K1034" i="17"/>
  <c r="K1035" i="17"/>
  <c r="K1036" i="17"/>
  <c r="K1037" i="17"/>
  <c r="K1038" i="17"/>
  <c r="K1039" i="17"/>
  <c r="K1040" i="17"/>
  <c r="K1041" i="17"/>
  <c r="K1042" i="17"/>
  <c r="K1043" i="17"/>
  <c r="K1044" i="17"/>
  <c r="K1045" i="17"/>
  <c r="K1046" i="17"/>
  <c r="K1047" i="17"/>
  <c r="K1048" i="17"/>
  <c r="K1049" i="17"/>
  <c r="K1050" i="17"/>
  <c r="K1051" i="17"/>
  <c r="K1052" i="17"/>
  <c r="K1053" i="17"/>
  <c r="K1054" i="17"/>
  <c r="K1055" i="17"/>
  <c r="K1056" i="17"/>
  <c r="K1057" i="17"/>
  <c r="K1058" i="17"/>
  <c r="K1059" i="17"/>
  <c r="K1060" i="17"/>
  <c r="K1061" i="17"/>
  <c r="K1062" i="17"/>
  <c r="K1063" i="17"/>
  <c r="K1064" i="17"/>
  <c r="K1065" i="17"/>
  <c r="K1066" i="17"/>
  <c r="K1067" i="17"/>
  <c r="K1068" i="17"/>
  <c r="K1069" i="17"/>
  <c r="K1070" i="17"/>
  <c r="K1071" i="17"/>
  <c r="K1072" i="17"/>
  <c r="K1073" i="17"/>
  <c r="K1074" i="17"/>
  <c r="K1075" i="17"/>
  <c r="K1076" i="17"/>
  <c r="K1077" i="17"/>
  <c r="K1078" i="17"/>
  <c r="K1079" i="17"/>
  <c r="K1080" i="17"/>
  <c r="K1081" i="17"/>
  <c r="K1082" i="17"/>
  <c r="K1083" i="17"/>
  <c r="K1084" i="17"/>
  <c r="K1085" i="17"/>
  <c r="K1086" i="17"/>
  <c r="K1087" i="17"/>
  <c r="K1088" i="17"/>
  <c r="K1089" i="17"/>
  <c r="K1090" i="17"/>
  <c r="K1091" i="17"/>
  <c r="K1092" i="17"/>
  <c r="K1093" i="17"/>
  <c r="K1094" i="17"/>
  <c r="K1095" i="17"/>
  <c r="K1096" i="17"/>
  <c r="K1097" i="17"/>
  <c r="K1098" i="17"/>
  <c r="K1099" i="17"/>
  <c r="K1100" i="17"/>
  <c r="K1101" i="17"/>
  <c r="K1102" i="17"/>
  <c r="K1103" i="17"/>
  <c r="K1104" i="17"/>
  <c r="K1105" i="17"/>
  <c r="K1106" i="17"/>
  <c r="K1107" i="17"/>
  <c r="K1108" i="17"/>
  <c r="K1109" i="17"/>
  <c r="K1110" i="17"/>
  <c r="K1111" i="17"/>
  <c r="K1112" i="17"/>
  <c r="K1113" i="17"/>
  <c r="K1114" i="17"/>
  <c r="K1115" i="17"/>
  <c r="K1116" i="17"/>
  <c r="K1117" i="17"/>
  <c r="K1118" i="17"/>
  <c r="K1119" i="17"/>
  <c r="K1120" i="17"/>
  <c r="K1121" i="17"/>
  <c r="K1122" i="17"/>
  <c r="K1123" i="17"/>
  <c r="K1124" i="17"/>
  <c r="K1125" i="17"/>
  <c r="K1126" i="17"/>
  <c r="K1127" i="17"/>
  <c r="K1128" i="17"/>
  <c r="K1129" i="17"/>
  <c r="K1130" i="17"/>
  <c r="K1131" i="17"/>
  <c r="K1132" i="17"/>
  <c r="K1133" i="17"/>
  <c r="K1134" i="17"/>
  <c r="K1135" i="17"/>
  <c r="K1136" i="17"/>
  <c r="K1137" i="17"/>
  <c r="K1138" i="17"/>
  <c r="K1139" i="17"/>
  <c r="K1140" i="17"/>
  <c r="K1141" i="17"/>
  <c r="K1142" i="17"/>
  <c r="K1143" i="17"/>
  <c r="K1144" i="17"/>
  <c r="K1145" i="17"/>
  <c r="K1146" i="17"/>
  <c r="K1147" i="17"/>
  <c r="K1148" i="17"/>
  <c r="K1149" i="17"/>
  <c r="K1150" i="17"/>
  <c r="K1151" i="17"/>
  <c r="K1152" i="17"/>
  <c r="K1153" i="17"/>
  <c r="K1154" i="17"/>
  <c r="K1155" i="17"/>
  <c r="K1156" i="17"/>
  <c r="K1157" i="17"/>
  <c r="K1158" i="17"/>
  <c r="K1159" i="17"/>
  <c r="K1160" i="17"/>
  <c r="K1161" i="17"/>
  <c r="K1162" i="17"/>
  <c r="K1163" i="17"/>
  <c r="K1164" i="17"/>
  <c r="K1165" i="17"/>
  <c r="K1166" i="17"/>
  <c r="K1167" i="17"/>
  <c r="K1168" i="17"/>
  <c r="K1169" i="17"/>
  <c r="K1170" i="17"/>
  <c r="K1171" i="17"/>
  <c r="K1172" i="17"/>
  <c r="K1173" i="17"/>
  <c r="K1174" i="17"/>
  <c r="K1175" i="17"/>
  <c r="K1176" i="17"/>
  <c r="K1177" i="17"/>
  <c r="K1178" i="17"/>
  <c r="K1179" i="17"/>
  <c r="K1180" i="17"/>
  <c r="K1181" i="17"/>
  <c r="K1182" i="17"/>
  <c r="K1183" i="17"/>
  <c r="K1184" i="17"/>
  <c r="K1185" i="17"/>
  <c r="K1186" i="17"/>
  <c r="K1187" i="17"/>
  <c r="K1188" i="17"/>
  <c r="K1189" i="17"/>
  <c r="K1190" i="17"/>
  <c r="K1191" i="17"/>
  <c r="K1192" i="17"/>
  <c r="K1193" i="17"/>
  <c r="K1194" i="17"/>
  <c r="K1195" i="17"/>
  <c r="K1196" i="17"/>
  <c r="K1197" i="17"/>
  <c r="K1198" i="17"/>
  <c r="K1199" i="17"/>
  <c r="K1200" i="17"/>
  <c r="K1201" i="17"/>
  <c r="K1202" i="17"/>
  <c r="K1203" i="17"/>
  <c r="K1204" i="17"/>
  <c r="K1205" i="17"/>
  <c r="K1206" i="17"/>
  <c r="K1207" i="17"/>
  <c r="K1208" i="17"/>
  <c r="K1209" i="17"/>
  <c r="K1210" i="17"/>
  <c r="K1211" i="17"/>
  <c r="K1212" i="17"/>
  <c r="K1213" i="17"/>
  <c r="K1214" i="17"/>
  <c r="K1215" i="17"/>
  <c r="K1216" i="17"/>
  <c r="K1217" i="17"/>
  <c r="K1218" i="17"/>
  <c r="K1219" i="17"/>
  <c r="K1220" i="17"/>
  <c r="K1221" i="17"/>
  <c r="K1222" i="17"/>
  <c r="K1223" i="17"/>
  <c r="K1224" i="17"/>
  <c r="K1225" i="17"/>
  <c r="K1226" i="17"/>
  <c r="K1227" i="17"/>
  <c r="K1228" i="17"/>
  <c r="K1229" i="17"/>
  <c r="K1230" i="17"/>
  <c r="K1231" i="17"/>
  <c r="K1232" i="17"/>
  <c r="K1233" i="17"/>
  <c r="K1234" i="17"/>
  <c r="K1235" i="17"/>
  <c r="K1236" i="17"/>
  <c r="K1237" i="17"/>
  <c r="K1238" i="17"/>
  <c r="K1239" i="17"/>
  <c r="K1240" i="17"/>
  <c r="K1241" i="17"/>
  <c r="K1242" i="17"/>
  <c r="K1243" i="17"/>
  <c r="K1244" i="17"/>
  <c r="K1245" i="17"/>
  <c r="K1246" i="17"/>
  <c r="K1247" i="17"/>
  <c r="K1248" i="17"/>
  <c r="K1249" i="17"/>
  <c r="K1250" i="17"/>
  <c r="K1251" i="17"/>
  <c r="K1252" i="17"/>
  <c r="K1253" i="17"/>
  <c r="K1254" i="17"/>
  <c r="K1255" i="17"/>
  <c r="K1256" i="17"/>
  <c r="K1257" i="17"/>
  <c r="K1258" i="17"/>
  <c r="K1259" i="17"/>
  <c r="K1260" i="17"/>
  <c r="K1261" i="17"/>
  <c r="K1262" i="17"/>
  <c r="K1263" i="17"/>
  <c r="K1264" i="17"/>
  <c r="K1265" i="17"/>
  <c r="K1266" i="17"/>
  <c r="K1267" i="17"/>
  <c r="K1268" i="17"/>
  <c r="K1269" i="17"/>
  <c r="K1270" i="17"/>
  <c r="K1271" i="17"/>
  <c r="K1272" i="17"/>
  <c r="K1273" i="17"/>
  <c r="K1274" i="17"/>
  <c r="K1275" i="17"/>
  <c r="K1276" i="17"/>
  <c r="K1277" i="17"/>
  <c r="K1278" i="17"/>
  <c r="K1279" i="17"/>
  <c r="K1280" i="17"/>
  <c r="K1281" i="17"/>
  <c r="K1282" i="17"/>
  <c r="K1283" i="17"/>
  <c r="K1284" i="17"/>
  <c r="K1285" i="17"/>
  <c r="K1286" i="17"/>
  <c r="K1287" i="17"/>
  <c r="K1288" i="17"/>
  <c r="K1289" i="17"/>
  <c r="K1290" i="17"/>
  <c r="K1291" i="17"/>
  <c r="K1292" i="17"/>
  <c r="K1293" i="17"/>
  <c r="K1294" i="17"/>
  <c r="K1295" i="17"/>
  <c r="K1296" i="17"/>
  <c r="K1297" i="17"/>
  <c r="K1298" i="17"/>
  <c r="K1299" i="17"/>
  <c r="K1300" i="17"/>
  <c r="K1301" i="17"/>
  <c r="K1302" i="17"/>
  <c r="K1303" i="17"/>
  <c r="K1304" i="17"/>
  <c r="K1305" i="17"/>
  <c r="K1306" i="17"/>
  <c r="K1307" i="17"/>
  <c r="K1308" i="17"/>
  <c r="K1309" i="17"/>
  <c r="K1310" i="17"/>
  <c r="K1311" i="17"/>
  <c r="K1312" i="17"/>
  <c r="K1313" i="17"/>
  <c r="K1314" i="17"/>
  <c r="K1315" i="17"/>
  <c r="K1316" i="17"/>
  <c r="K1317" i="17"/>
  <c r="K1318" i="17"/>
  <c r="K1319" i="17"/>
  <c r="K1320" i="17"/>
  <c r="K1321" i="17"/>
  <c r="K1322" i="17"/>
  <c r="K1323" i="17"/>
  <c r="K1324" i="17"/>
  <c r="K1325" i="17"/>
  <c r="K1326" i="17"/>
  <c r="K1327" i="17"/>
  <c r="K1328" i="17"/>
  <c r="K1329" i="17"/>
  <c r="K1330" i="17"/>
  <c r="K1331" i="17"/>
  <c r="K1332" i="17"/>
  <c r="K1333" i="17"/>
  <c r="K1334" i="17"/>
  <c r="K1335" i="17"/>
  <c r="K1336" i="17"/>
  <c r="K1337" i="17"/>
  <c r="K1338" i="17"/>
  <c r="K1339" i="17"/>
  <c r="K1340" i="17"/>
  <c r="K1341" i="17"/>
  <c r="K1342" i="17"/>
  <c r="K1343" i="17"/>
  <c r="K1344" i="17"/>
  <c r="K1345" i="17"/>
  <c r="K1346" i="17"/>
  <c r="K1347" i="17"/>
  <c r="K1348" i="17"/>
  <c r="K1349" i="17"/>
  <c r="K1350" i="17"/>
  <c r="K1351" i="17"/>
  <c r="K1352" i="17"/>
  <c r="K1353" i="17"/>
  <c r="K1354" i="17"/>
  <c r="K1355" i="17"/>
  <c r="K1356" i="17"/>
  <c r="K1357" i="17"/>
  <c r="K1358" i="17"/>
  <c r="K1359" i="17"/>
  <c r="K1360" i="17"/>
  <c r="K1361" i="17"/>
  <c r="K1362" i="17"/>
  <c r="K1363" i="17"/>
  <c r="K1364" i="17"/>
  <c r="K1365" i="17"/>
  <c r="K1366" i="17"/>
  <c r="K1367" i="17"/>
  <c r="K1368" i="17"/>
  <c r="K1369" i="17"/>
  <c r="K1370" i="17"/>
  <c r="K1371" i="17"/>
  <c r="K1372" i="17"/>
  <c r="K1373" i="17"/>
  <c r="K1374" i="17"/>
  <c r="K1375" i="17"/>
  <c r="K1376" i="17"/>
  <c r="K1377" i="17"/>
  <c r="K1378" i="17"/>
  <c r="K1379" i="17"/>
  <c r="K1380" i="17"/>
  <c r="K1381" i="17"/>
  <c r="K1382" i="17"/>
  <c r="K1383" i="17"/>
  <c r="K1384" i="17"/>
  <c r="K1385" i="17"/>
  <c r="K1386" i="17"/>
  <c r="K1387" i="17"/>
  <c r="K1388" i="17"/>
  <c r="K1389" i="17"/>
  <c r="K1390" i="17"/>
  <c r="K1391" i="17"/>
  <c r="K1392" i="17"/>
  <c r="K1393" i="17"/>
  <c r="K1394" i="17"/>
  <c r="K1395" i="17"/>
  <c r="K1396" i="17"/>
  <c r="K1397" i="17"/>
  <c r="K1398" i="17"/>
  <c r="K1399" i="17"/>
  <c r="K1400" i="17"/>
  <c r="K1401" i="17"/>
  <c r="K1402" i="17"/>
  <c r="K1403" i="17"/>
  <c r="K1404" i="17"/>
  <c r="K1405" i="17"/>
  <c r="K1406" i="17"/>
  <c r="K1407" i="17"/>
  <c r="K1408" i="17"/>
  <c r="K1409" i="17"/>
  <c r="K1410" i="17"/>
  <c r="K1411" i="17"/>
  <c r="K1412" i="17"/>
  <c r="K1413" i="17"/>
  <c r="K1414" i="17"/>
  <c r="K1415" i="17"/>
  <c r="K1416" i="17"/>
  <c r="K1417" i="17"/>
  <c r="K1418" i="17"/>
  <c r="K1419" i="17"/>
  <c r="K1420" i="17"/>
  <c r="K1421" i="17"/>
  <c r="K1422" i="17"/>
  <c r="K1423" i="17"/>
  <c r="K1424" i="17"/>
  <c r="K1425" i="17"/>
  <c r="K1426" i="17"/>
  <c r="K1427" i="17"/>
  <c r="K1428" i="17"/>
  <c r="K1429" i="17"/>
  <c r="K1430" i="17"/>
  <c r="K1431" i="17"/>
  <c r="K1432" i="17"/>
  <c r="K1433" i="17"/>
  <c r="K1434" i="17"/>
  <c r="K1435" i="17"/>
  <c r="K1436" i="17"/>
  <c r="K1437" i="17"/>
  <c r="K1438" i="17"/>
  <c r="K1439" i="17"/>
  <c r="K1440" i="17"/>
  <c r="K1441" i="17"/>
  <c r="K1442" i="17"/>
  <c r="K1443" i="17"/>
  <c r="K1444" i="17"/>
  <c r="K1445" i="17"/>
  <c r="K1446" i="17"/>
  <c r="K1447" i="17"/>
  <c r="K1448" i="17"/>
  <c r="K1449" i="17"/>
  <c r="K1450" i="17"/>
  <c r="K1451" i="17"/>
  <c r="K1452" i="17"/>
  <c r="K1453" i="17"/>
  <c r="K1454" i="17"/>
  <c r="K1455" i="17"/>
  <c r="K1456" i="17"/>
  <c r="K1457" i="17"/>
  <c r="K1458" i="17"/>
  <c r="K1459" i="17"/>
  <c r="K1460" i="17"/>
  <c r="K1461" i="17"/>
  <c r="K1462" i="17"/>
  <c r="K1463" i="17"/>
  <c r="K1464" i="17"/>
  <c r="K1465" i="17"/>
  <c r="K1466" i="17"/>
  <c r="K1467" i="17"/>
  <c r="K1468" i="17"/>
  <c r="K1469" i="17"/>
  <c r="K1470" i="17"/>
  <c r="K1471" i="17"/>
  <c r="K1472" i="17"/>
  <c r="K1473" i="17"/>
  <c r="K1474" i="17"/>
  <c r="K1475" i="17"/>
  <c r="K1476" i="17"/>
  <c r="K1477" i="17"/>
  <c r="K1478" i="17"/>
  <c r="K1479" i="17"/>
  <c r="K1480" i="17"/>
  <c r="K1481" i="17"/>
  <c r="K1482" i="17"/>
  <c r="K1483" i="17"/>
  <c r="K1484" i="17"/>
  <c r="K1485" i="17"/>
  <c r="K1486" i="17"/>
  <c r="K1487" i="17"/>
  <c r="K1488" i="17"/>
  <c r="K1489" i="17"/>
  <c r="K1490" i="17"/>
  <c r="K1491" i="17"/>
  <c r="K1492" i="17"/>
  <c r="K1493" i="17"/>
  <c r="K1494" i="17"/>
  <c r="K1495" i="17"/>
  <c r="K1496" i="17"/>
  <c r="K1497" i="17"/>
  <c r="K1498" i="17"/>
  <c r="K1499" i="17"/>
  <c r="K1500" i="17"/>
  <c r="K1501" i="17"/>
  <c r="K1502" i="17"/>
  <c r="K1503" i="17"/>
  <c r="K1504" i="17"/>
  <c r="K1505" i="17"/>
  <c r="K1506" i="17"/>
  <c r="K1507" i="17"/>
  <c r="K1508" i="17"/>
  <c r="K1509" i="17"/>
  <c r="K1510" i="17"/>
  <c r="K1511" i="17"/>
  <c r="K1512" i="17"/>
  <c r="K1513" i="17"/>
  <c r="K1514" i="17"/>
  <c r="K1515" i="17"/>
  <c r="K1516" i="17"/>
  <c r="K1517" i="17"/>
  <c r="K1518" i="17"/>
  <c r="K1519" i="17"/>
  <c r="K1520" i="17"/>
  <c r="K1521" i="17"/>
  <c r="K1522" i="17"/>
  <c r="K1523" i="17"/>
  <c r="K1524" i="17"/>
  <c r="K1525" i="17"/>
  <c r="K1526" i="17"/>
  <c r="K1527" i="17"/>
  <c r="K1528" i="17"/>
  <c r="K1529" i="17"/>
  <c r="K1530" i="17"/>
  <c r="K1531" i="17"/>
  <c r="K1532" i="17"/>
  <c r="K1533" i="17"/>
  <c r="K1534" i="17"/>
  <c r="K1535" i="17"/>
  <c r="K1536" i="17"/>
  <c r="K1537" i="17"/>
  <c r="K1538" i="17"/>
  <c r="K1539" i="17"/>
  <c r="K1540" i="17"/>
  <c r="K1541" i="17"/>
  <c r="K1542" i="17"/>
  <c r="K1543" i="17"/>
  <c r="K1544" i="17"/>
  <c r="K1545" i="17"/>
  <c r="K1546" i="17"/>
  <c r="K1547" i="17"/>
  <c r="K1548" i="17"/>
  <c r="K1549" i="17"/>
  <c r="K1550" i="17"/>
  <c r="K1551" i="17"/>
  <c r="K1552" i="17"/>
  <c r="K1553" i="17"/>
  <c r="K1554" i="17"/>
  <c r="K1555" i="17"/>
  <c r="K1556" i="17"/>
  <c r="K1557" i="17"/>
  <c r="K1558" i="17"/>
  <c r="K1559" i="17"/>
  <c r="K1560" i="17"/>
  <c r="K1561" i="17"/>
  <c r="K1562" i="17"/>
  <c r="K1563" i="17"/>
  <c r="K1564" i="17"/>
  <c r="K1565" i="17"/>
  <c r="K1566" i="17"/>
  <c r="K1567" i="17"/>
  <c r="K1568" i="17"/>
  <c r="K1569" i="17"/>
  <c r="K1570" i="17"/>
  <c r="K1571" i="17"/>
  <c r="K1572" i="17"/>
  <c r="K1573" i="17"/>
  <c r="K1574" i="17"/>
  <c r="K1575" i="17"/>
  <c r="K1576" i="17"/>
  <c r="K1577" i="17"/>
  <c r="K1578" i="17"/>
  <c r="K1579" i="17"/>
  <c r="K1580" i="17"/>
  <c r="K1581" i="17"/>
  <c r="K1582" i="17"/>
  <c r="K1583" i="17"/>
  <c r="K1584" i="17"/>
  <c r="K1585" i="17"/>
  <c r="K1586" i="17"/>
  <c r="K1587" i="17"/>
  <c r="K1588" i="17"/>
  <c r="K1589" i="17"/>
  <c r="K1590" i="17"/>
  <c r="K1591" i="17"/>
  <c r="K1592" i="17"/>
  <c r="K1593" i="17"/>
  <c r="K1594" i="17"/>
  <c r="K1595" i="17"/>
  <c r="K1596" i="17"/>
  <c r="K1597" i="17"/>
  <c r="K1598" i="17"/>
  <c r="K1599" i="17"/>
  <c r="K1600" i="17"/>
  <c r="K1601" i="17"/>
  <c r="K1602" i="17"/>
  <c r="K1603" i="17"/>
  <c r="K1604" i="17"/>
  <c r="K1605" i="17"/>
  <c r="K1606" i="17"/>
  <c r="K1607" i="17"/>
  <c r="K1608" i="17"/>
  <c r="K1609" i="17"/>
  <c r="K1610" i="17"/>
  <c r="K1611" i="17"/>
  <c r="K1612" i="17"/>
  <c r="K1613" i="17"/>
  <c r="K1614" i="17"/>
  <c r="K1615" i="17"/>
  <c r="K1616" i="17"/>
  <c r="K1617" i="17"/>
  <c r="K1618" i="17"/>
  <c r="K1619" i="17"/>
  <c r="K1620" i="17"/>
  <c r="K1621" i="17"/>
  <c r="K1622" i="17"/>
  <c r="K1623" i="17"/>
  <c r="K1624" i="17"/>
  <c r="K1625" i="17"/>
  <c r="K1626" i="17"/>
  <c r="K1627" i="17"/>
  <c r="K1628" i="17"/>
  <c r="K1629" i="17"/>
  <c r="K1630" i="17"/>
  <c r="K1631" i="17"/>
  <c r="K1632" i="17"/>
  <c r="K1633" i="17"/>
  <c r="K1634" i="17"/>
  <c r="K1635" i="17"/>
  <c r="K1636" i="17"/>
  <c r="K1637" i="17"/>
  <c r="K1638" i="17"/>
  <c r="K1639" i="17"/>
  <c r="K1640" i="17"/>
  <c r="K1641" i="17"/>
  <c r="K1642" i="17"/>
  <c r="K1643" i="17"/>
  <c r="K1644" i="17"/>
  <c r="K1645" i="17"/>
  <c r="K1646" i="17"/>
  <c r="K1647" i="17"/>
  <c r="K1648" i="17"/>
  <c r="K1649" i="17"/>
  <c r="K1650" i="17"/>
  <c r="K1651" i="17"/>
  <c r="K1652" i="17"/>
  <c r="K1653" i="17"/>
  <c r="K1654" i="17"/>
  <c r="K1655" i="17"/>
  <c r="K1656" i="17"/>
  <c r="K1657" i="17"/>
  <c r="K1658" i="17"/>
  <c r="K1659" i="17"/>
  <c r="K1660" i="17"/>
  <c r="K1661" i="17"/>
  <c r="K1662" i="17"/>
  <c r="K1663" i="17"/>
  <c r="K1664" i="17"/>
  <c r="K1665" i="17"/>
  <c r="K1666" i="17"/>
  <c r="K1667" i="17"/>
  <c r="K1668" i="17"/>
  <c r="K1669" i="17"/>
  <c r="K1670" i="17"/>
  <c r="K1671" i="17"/>
  <c r="K1672" i="17"/>
  <c r="K1673" i="17"/>
  <c r="K1674" i="17"/>
  <c r="K1675" i="17"/>
  <c r="K1676" i="17"/>
  <c r="K1677" i="17"/>
  <c r="K1678" i="17"/>
  <c r="K1679" i="17"/>
  <c r="K1680" i="17"/>
  <c r="K1681" i="17"/>
  <c r="K1682" i="17"/>
  <c r="K1683" i="17"/>
  <c r="K1684" i="17"/>
  <c r="K1685" i="17"/>
  <c r="K1686" i="17"/>
  <c r="K1687" i="17"/>
  <c r="K1688" i="17"/>
  <c r="K1689" i="17"/>
  <c r="K1690" i="17"/>
  <c r="K1691" i="17"/>
  <c r="K1692" i="17"/>
  <c r="K1693" i="17"/>
  <c r="K1694" i="17"/>
  <c r="K1695" i="17"/>
  <c r="K1696" i="17"/>
  <c r="K1697" i="17"/>
  <c r="K1698" i="17"/>
  <c r="K1699" i="17"/>
  <c r="K1700" i="17"/>
  <c r="K1701" i="17"/>
  <c r="K1702" i="17"/>
  <c r="K1703" i="17"/>
  <c r="K1704" i="17"/>
  <c r="K1705" i="17"/>
  <c r="K1706" i="17"/>
  <c r="K1707" i="17"/>
  <c r="K1708" i="17"/>
  <c r="K1709" i="17"/>
  <c r="K1710" i="17"/>
  <c r="K1711" i="17"/>
  <c r="K1712" i="17"/>
  <c r="K1713" i="17"/>
  <c r="K1714" i="17"/>
  <c r="K1715" i="17"/>
  <c r="K1716" i="17"/>
  <c r="K1717" i="17"/>
  <c r="K1718" i="17"/>
  <c r="K1719" i="17"/>
  <c r="K1720" i="17"/>
  <c r="K1721" i="17"/>
  <c r="K1722" i="17"/>
  <c r="K1723" i="17"/>
  <c r="K1724" i="17"/>
  <c r="K1725" i="17"/>
  <c r="K1726" i="17"/>
  <c r="K1727" i="17"/>
  <c r="K1728" i="17"/>
  <c r="K1729" i="17"/>
  <c r="K1730" i="17"/>
  <c r="K1731" i="17"/>
  <c r="K1732" i="17"/>
  <c r="K1733" i="17"/>
  <c r="K1734" i="17"/>
  <c r="K1735" i="17"/>
  <c r="K1736" i="17"/>
  <c r="K1737" i="17"/>
  <c r="K1738" i="17"/>
  <c r="K1739" i="17"/>
  <c r="K1740" i="17"/>
  <c r="K1741" i="17"/>
  <c r="K1742" i="17"/>
  <c r="K1743" i="17"/>
  <c r="K1744" i="17"/>
  <c r="K1745" i="17"/>
  <c r="K1746" i="17"/>
  <c r="K1747" i="17"/>
  <c r="K1748" i="17"/>
  <c r="K1749" i="17"/>
  <c r="K1750" i="17"/>
  <c r="K1751" i="17"/>
  <c r="K1752" i="17"/>
  <c r="K1753" i="17"/>
  <c r="K1754" i="17"/>
  <c r="K1755" i="17"/>
  <c r="K1756" i="17"/>
  <c r="K1757" i="17"/>
  <c r="K1758" i="17"/>
  <c r="K1759" i="17"/>
  <c r="K1760" i="17"/>
  <c r="K1761" i="17"/>
  <c r="K1762" i="17"/>
  <c r="K1763" i="17"/>
  <c r="K1764" i="17"/>
  <c r="K1765" i="17"/>
  <c r="K1766" i="17"/>
  <c r="K1767" i="17"/>
  <c r="K1768" i="17"/>
  <c r="K1769" i="17"/>
  <c r="K1770" i="17"/>
  <c r="K1771" i="17"/>
  <c r="K1772" i="17"/>
  <c r="K1773" i="17"/>
  <c r="K1774" i="17"/>
  <c r="K1775" i="17"/>
  <c r="K1776" i="17"/>
  <c r="K1777" i="17"/>
  <c r="K1778" i="17"/>
  <c r="K1779" i="17"/>
  <c r="K1780" i="17"/>
  <c r="K1781" i="17"/>
  <c r="K1782" i="17"/>
  <c r="K1783" i="17"/>
  <c r="K1784" i="17"/>
  <c r="K1785" i="17"/>
  <c r="K1786" i="17"/>
  <c r="K1787" i="17"/>
  <c r="K1788" i="17"/>
  <c r="K1789" i="17"/>
  <c r="K1790" i="17"/>
  <c r="K1791" i="17"/>
  <c r="K1792" i="17"/>
  <c r="K1793" i="17"/>
  <c r="K1794" i="17"/>
  <c r="K1795" i="17"/>
  <c r="K1796" i="17"/>
  <c r="K1797" i="17"/>
  <c r="K1798" i="17"/>
  <c r="K1799" i="17"/>
  <c r="K1800" i="17"/>
  <c r="K1801" i="17"/>
  <c r="K1802" i="17"/>
  <c r="K1803" i="17"/>
  <c r="K1804" i="17"/>
  <c r="K1805" i="17"/>
  <c r="K1806" i="17"/>
  <c r="K1807" i="17"/>
  <c r="K1808" i="17"/>
  <c r="K1809" i="17"/>
  <c r="K1810" i="17"/>
  <c r="K1811" i="17"/>
  <c r="K1812" i="17"/>
  <c r="K1813" i="17"/>
  <c r="K1814" i="17"/>
  <c r="K1815" i="17"/>
  <c r="K1816" i="17"/>
  <c r="K1817" i="17"/>
  <c r="K1818" i="17"/>
  <c r="K1819" i="17"/>
  <c r="K1820" i="17"/>
  <c r="K1821" i="17"/>
  <c r="K1822" i="17"/>
  <c r="K1823" i="17"/>
  <c r="K1824" i="17"/>
  <c r="K1825" i="17"/>
  <c r="K1826" i="17"/>
  <c r="K1827" i="17"/>
  <c r="K1828" i="17"/>
  <c r="K1829" i="17"/>
  <c r="K1830" i="17"/>
  <c r="K1831" i="17"/>
  <c r="K1832" i="17"/>
  <c r="K1833" i="17"/>
  <c r="K1834" i="17"/>
  <c r="K1835" i="17"/>
  <c r="K1836" i="17"/>
  <c r="K1837" i="17"/>
  <c r="K1838" i="17"/>
  <c r="K1839" i="17"/>
  <c r="K1840" i="17"/>
  <c r="K1841" i="17"/>
  <c r="K1842" i="17"/>
  <c r="K1843" i="17"/>
  <c r="K1844" i="17"/>
  <c r="K1845" i="17"/>
  <c r="K1846" i="17"/>
  <c r="K1847" i="17"/>
  <c r="K1848" i="17"/>
  <c r="K1849" i="17"/>
  <c r="K1850" i="17"/>
  <c r="K1851" i="17"/>
  <c r="K1852" i="17"/>
  <c r="K1853" i="17"/>
  <c r="K1854" i="17"/>
  <c r="K1855" i="17"/>
  <c r="K1856" i="17"/>
  <c r="K1857" i="17"/>
  <c r="K1858" i="17"/>
  <c r="K1859" i="17"/>
  <c r="K1860" i="17"/>
  <c r="K1861" i="17"/>
  <c r="K1862" i="17"/>
  <c r="K1863" i="17"/>
  <c r="K1864" i="17"/>
  <c r="K1865" i="17"/>
  <c r="K1866" i="17"/>
  <c r="K1867" i="17"/>
  <c r="K1868" i="17"/>
  <c r="K1869" i="17"/>
  <c r="K1870" i="17"/>
  <c r="K1871" i="17"/>
  <c r="K1872" i="17"/>
  <c r="K1873" i="17"/>
  <c r="K1874" i="17"/>
  <c r="K1875" i="17"/>
  <c r="K1876" i="17"/>
  <c r="K1877" i="17"/>
  <c r="K1878" i="17"/>
  <c r="K1879" i="17"/>
  <c r="K1880" i="17"/>
  <c r="K1881" i="17"/>
  <c r="K1882" i="17"/>
  <c r="K1883" i="17"/>
  <c r="K1884" i="17"/>
  <c r="K1885" i="17"/>
  <c r="K1886" i="17"/>
  <c r="K1887" i="17"/>
  <c r="K1888" i="17"/>
  <c r="K1889" i="17"/>
  <c r="K1890" i="17"/>
  <c r="K1891" i="17"/>
  <c r="K1892" i="17"/>
  <c r="K1893" i="17"/>
  <c r="K1894" i="17"/>
  <c r="K1895" i="17"/>
  <c r="K1896" i="17"/>
  <c r="K1897" i="17"/>
  <c r="K1898" i="17"/>
  <c r="K1899" i="17"/>
  <c r="K1900" i="17"/>
  <c r="K1901" i="17"/>
  <c r="K1902" i="17"/>
  <c r="K1903" i="17"/>
  <c r="K1904" i="17"/>
  <c r="K1905" i="17"/>
  <c r="K1906" i="17"/>
  <c r="K1907" i="17"/>
  <c r="K1908" i="17"/>
  <c r="K1909" i="17"/>
  <c r="K1910" i="17"/>
  <c r="K1911" i="17"/>
  <c r="K1912" i="17"/>
  <c r="K1913" i="17"/>
  <c r="K1914" i="17"/>
  <c r="K1915" i="17"/>
  <c r="K1916" i="17"/>
  <c r="K1917" i="17"/>
  <c r="K1918" i="17"/>
  <c r="K1919" i="17"/>
  <c r="K1920" i="17"/>
  <c r="K1921" i="17"/>
  <c r="K1922" i="17"/>
  <c r="K1923" i="17"/>
  <c r="K1924" i="17"/>
  <c r="K1925" i="17"/>
  <c r="K1926" i="17"/>
  <c r="K1927" i="17"/>
  <c r="K1928" i="17"/>
  <c r="K1929" i="17"/>
  <c r="K1930" i="17"/>
  <c r="K1931" i="17"/>
  <c r="K1932" i="17"/>
  <c r="K1933" i="17"/>
  <c r="K1934" i="17"/>
  <c r="K1935" i="17"/>
  <c r="K1936" i="17"/>
  <c r="K1937" i="17"/>
  <c r="K1938" i="17"/>
  <c r="K1939" i="17"/>
  <c r="K1940" i="17"/>
  <c r="K1941" i="17"/>
  <c r="K1942" i="17"/>
  <c r="K1943" i="17"/>
  <c r="K1944" i="17"/>
  <c r="K1945" i="17"/>
  <c r="K1946" i="17"/>
  <c r="K1947" i="17"/>
  <c r="K1948" i="17"/>
  <c r="K1949" i="17"/>
  <c r="K1950" i="17"/>
  <c r="K1951" i="17"/>
  <c r="K1952" i="17"/>
  <c r="K1953" i="17"/>
  <c r="K1954" i="17"/>
  <c r="K1955" i="17"/>
  <c r="K1956" i="17"/>
  <c r="K1957" i="17"/>
  <c r="K1958" i="17"/>
  <c r="K1959" i="17"/>
  <c r="K1960" i="17"/>
  <c r="K1961" i="17"/>
  <c r="K1962" i="17"/>
  <c r="K1963" i="17"/>
  <c r="K1964" i="17"/>
  <c r="K1965" i="17"/>
  <c r="K1966" i="17"/>
  <c r="K1967" i="17"/>
  <c r="K1968" i="17"/>
  <c r="K1969" i="17"/>
  <c r="K1970" i="17"/>
  <c r="K1971" i="17"/>
  <c r="K1972" i="17"/>
  <c r="K1973" i="17"/>
  <c r="K1974" i="17"/>
  <c r="K1975" i="17"/>
  <c r="K1976" i="17"/>
  <c r="K1977" i="17"/>
  <c r="K1978" i="17"/>
  <c r="K1979" i="17"/>
  <c r="K1980" i="17"/>
  <c r="K1981" i="17"/>
  <c r="K1982" i="17"/>
  <c r="K1983" i="17"/>
  <c r="K1984" i="17"/>
  <c r="K1985" i="17"/>
  <c r="K1986" i="17"/>
  <c r="K1987" i="17"/>
  <c r="K1988" i="17"/>
  <c r="K1989" i="17"/>
  <c r="K1990" i="17"/>
  <c r="K1991" i="17"/>
  <c r="K1992" i="17"/>
  <c r="K1993" i="17"/>
  <c r="K1994" i="17"/>
  <c r="K1995" i="17"/>
  <c r="K1996" i="17"/>
  <c r="K1997" i="17"/>
  <c r="K1998" i="17"/>
  <c r="K1999" i="17"/>
  <c r="K2000" i="17"/>
  <c r="K2001" i="17"/>
  <c r="K2002" i="17"/>
  <c r="K2003" i="17"/>
  <c r="K2004" i="17"/>
  <c r="K2005" i="17"/>
  <c r="K2006" i="17"/>
  <c r="K2007" i="17"/>
  <c r="K2008" i="17"/>
  <c r="K2009" i="17"/>
  <c r="K2010" i="17"/>
  <c r="K2011" i="17"/>
  <c r="K2012" i="17"/>
  <c r="K2013" i="17"/>
  <c r="K2014" i="17"/>
  <c r="K2015" i="17"/>
  <c r="K2016" i="17"/>
  <c r="K2017" i="17"/>
  <c r="K2018" i="17"/>
  <c r="K2019" i="17"/>
  <c r="K2020" i="17"/>
  <c r="K2021" i="17"/>
  <c r="K2022" i="17"/>
  <c r="K2023" i="17"/>
  <c r="K2024" i="17"/>
  <c r="K2025" i="17"/>
  <c r="K2026" i="17"/>
  <c r="K2027" i="17"/>
  <c r="K2028" i="17"/>
  <c r="K2029" i="17"/>
  <c r="K2030" i="17"/>
  <c r="K2031" i="17"/>
  <c r="K2032" i="17"/>
  <c r="K2033" i="17"/>
  <c r="K2034" i="17"/>
  <c r="K2035" i="17"/>
  <c r="K2036" i="17"/>
  <c r="K2037" i="17"/>
  <c r="K2038" i="17"/>
  <c r="K2039" i="17"/>
  <c r="K2040" i="17"/>
  <c r="K2041" i="17"/>
  <c r="K2042" i="17"/>
  <c r="K2043" i="17"/>
  <c r="K2044" i="17"/>
  <c r="K2045" i="17"/>
  <c r="K2046" i="17"/>
  <c r="K2047" i="17"/>
  <c r="K2048" i="17"/>
  <c r="K2049" i="17"/>
  <c r="K2050" i="17"/>
  <c r="K2051" i="17"/>
  <c r="K2052" i="17"/>
  <c r="K2053" i="17"/>
  <c r="K2054" i="17"/>
  <c r="K2055" i="17"/>
  <c r="K2056" i="17"/>
  <c r="K2057" i="17"/>
  <c r="K2058" i="17"/>
  <c r="K2059" i="17"/>
  <c r="K2060" i="17"/>
  <c r="K2061" i="17"/>
  <c r="K2062" i="17"/>
  <c r="K2063" i="17"/>
  <c r="K2064" i="17"/>
  <c r="K2065" i="17"/>
  <c r="K2066" i="17"/>
  <c r="K2067" i="17"/>
  <c r="K2068" i="17"/>
  <c r="K2069" i="17"/>
  <c r="K2070" i="17"/>
  <c r="K2071" i="17"/>
  <c r="K2072" i="17"/>
  <c r="K2073" i="17"/>
  <c r="K2074" i="17"/>
  <c r="K2075" i="17"/>
  <c r="K2076" i="17"/>
  <c r="K2077" i="17"/>
  <c r="K2078" i="17"/>
  <c r="K2079" i="17"/>
  <c r="K2080" i="17"/>
  <c r="K2081" i="17"/>
  <c r="K2082" i="17"/>
  <c r="K2083" i="17"/>
  <c r="K2084" i="17"/>
  <c r="K2085" i="17"/>
  <c r="K2086" i="17"/>
  <c r="K2087" i="17"/>
  <c r="K2088" i="17"/>
  <c r="K2089" i="17"/>
  <c r="K2090" i="17"/>
  <c r="K2091" i="17"/>
  <c r="K2092" i="17"/>
  <c r="K2093" i="17"/>
  <c r="K2094" i="17"/>
  <c r="K2095" i="17"/>
  <c r="K2096" i="17"/>
  <c r="K2097" i="17"/>
  <c r="K2098" i="17"/>
  <c r="K2099" i="17"/>
  <c r="K2100" i="17"/>
  <c r="K2101" i="17"/>
  <c r="K2102" i="17"/>
  <c r="K2103" i="17"/>
  <c r="K2104" i="17"/>
  <c r="K2105" i="17"/>
  <c r="K2106" i="17"/>
  <c r="K2107" i="17"/>
  <c r="K2108" i="17"/>
  <c r="K2109" i="17"/>
  <c r="K2110" i="17"/>
  <c r="K2111" i="17"/>
  <c r="K2112" i="17"/>
  <c r="K2113" i="17"/>
  <c r="K2114" i="17"/>
  <c r="K2115" i="17"/>
  <c r="K2116" i="17"/>
  <c r="K2117" i="17"/>
  <c r="K2118" i="17"/>
  <c r="K2119" i="17"/>
  <c r="K2120" i="17"/>
  <c r="K2121" i="17"/>
  <c r="K2122" i="17"/>
  <c r="K2123" i="17"/>
  <c r="K2124" i="17"/>
  <c r="K2125" i="17"/>
  <c r="K2126" i="17"/>
  <c r="K2127" i="17"/>
  <c r="K2128" i="17"/>
  <c r="K2129" i="17"/>
  <c r="K2130" i="17"/>
  <c r="K2131" i="17"/>
  <c r="K2132" i="17"/>
  <c r="K2133" i="17"/>
  <c r="K2134" i="17"/>
  <c r="K2135" i="17"/>
  <c r="K2136" i="17"/>
  <c r="K2137" i="17"/>
  <c r="K2138" i="17"/>
  <c r="K2139" i="17"/>
  <c r="K2140" i="17"/>
  <c r="K2141" i="17"/>
  <c r="K2142" i="17"/>
  <c r="K2143" i="17"/>
  <c r="K2144" i="17"/>
  <c r="K2145" i="17"/>
  <c r="K2146" i="17"/>
  <c r="K2147" i="17"/>
  <c r="K2148" i="17"/>
  <c r="K2149" i="17"/>
  <c r="K2150" i="17"/>
  <c r="K2151" i="17"/>
  <c r="K2152" i="17"/>
  <c r="K2153" i="17"/>
  <c r="K2154" i="17"/>
  <c r="K2155" i="17"/>
  <c r="K2156" i="17"/>
  <c r="K2157" i="17"/>
  <c r="K2158" i="17"/>
  <c r="K2159" i="17"/>
  <c r="K2160" i="17"/>
  <c r="K2161" i="17"/>
  <c r="K2162" i="17"/>
  <c r="K2163" i="17"/>
  <c r="K2164" i="17"/>
  <c r="K2165" i="17"/>
  <c r="K2166" i="17"/>
  <c r="K2167" i="17"/>
  <c r="K2168" i="17"/>
  <c r="K2169" i="17"/>
  <c r="K2170" i="17"/>
  <c r="K2171" i="17"/>
  <c r="K2172" i="17"/>
  <c r="K2173" i="17"/>
  <c r="K2174" i="17"/>
  <c r="K2175" i="17"/>
  <c r="K2176" i="17"/>
  <c r="K2177" i="17"/>
  <c r="K2178" i="17"/>
  <c r="K2179" i="17"/>
  <c r="K2180" i="17"/>
  <c r="K2181" i="17"/>
  <c r="K2182" i="17"/>
  <c r="K2183" i="17"/>
  <c r="K2184" i="17"/>
  <c r="K2185" i="17"/>
  <c r="K2186" i="17"/>
  <c r="K2187" i="17"/>
  <c r="K2188" i="17"/>
  <c r="K2189" i="17"/>
  <c r="K2190" i="17"/>
  <c r="K2191" i="17"/>
  <c r="K2192" i="17"/>
  <c r="K2193" i="17"/>
  <c r="K2194" i="17"/>
  <c r="K2195" i="17"/>
  <c r="K2196" i="17"/>
  <c r="K2197" i="17"/>
  <c r="K2198" i="17"/>
  <c r="K2199" i="17"/>
  <c r="K2200" i="17"/>
  <c r="K2201" i="17"/>
  <c r="K2202" i="17"/>
  <c r="K2203" i="17"/>
  <c r="K2204" i="17"/>
  <c r="K2205" i="17"/>
  <c r="K2206" i="17"/>
  <c r="K2207" i="17"/>
  <c r="K2208" i="17"/>
  <c r="K2209" i="17"/>
  <c r="K2210" i="17"/>
  <c r="K2211" i="17"/>
  <c r="K2212" i="17"/>
  <c r="K2213" i="17"/>
  <c r="K2214" i="17"/>
  <c r="K2215" i="17"/>
  <c r="K2216" i="17"/>
  <c r="K2217" i="17"/>
  <c r="K2218" i="17"/>
  <c r="K2219" i="17"/>
  <c r="K2220" i="17"/>
  <c r="K2221" i="17"/>
  <c r="K2222" i="17"/>
  <c r="K2223" i="17"/>
  <c r="K2224" i="17"/>
  <c r="K2225" i="17"/>
  <c r="K2226" i="17"/>
  <c r="K2227" i="17"/>
  <c r="K2228" i="17"/>
  <c r="K2229" i="17"/>
  <c r="K2230" i="17"/>
  <c r="K2231" i="17"/>
  <c r="K2232" i="17"/>
  <c r="K2233" i="17"/>
  <c r="K2234" i="17"/>
  <c r="K2235" i="17"/>
  <c r="K2236" i="17"/>
  <c r="K2237" i="17"/>
  <c r="K2238" i="17"/>
  <c r="K2239" i="17"/>
  <c r="K2240" i="17"/>
  <c r="K2241" i="17"/>
  <c r="K2242" i="17"/>
  <c r="K2243" i="17"/>
  <c r="K2244" i="17"/>
  <c r="K2245" i="17"/>
  <c r="K2246" i="17"/>
  <c r="K2247" i="17"/>
  <c r="K2248" i="17"/>
  <c r="K2249" i="17"/>
  <c r="K2250" i="17"/>
  <c r="K2251" i="17"/>
  <c r="K2252" i="17"/>
  <c r="K2253" i="17"/>
  <c r="K2254" i="17"/>
  <c r="K2255" i="17"/>
  <c r="K2256" i="17"/>
  <c r="K2257" i="17"/>
  <c r="K2258" i="17"/>
  <c r="K2259" i="17"/>
  <c r="K2260" i="17"/>
  <c r="K2261" i="17"/>
  <c r="K2262" i="17"/>
  <c r="K2263" i="17"/>
  <c r="K2264" i="17"/>
  <c r="K2265" i="17"/>
  <c r="K2266" i="17"/>
  <c r="K2267" i="17"/>
  <c r="K2268" i="17"/>
  <c r="K2269" i="17"/>
  <c r="K2270" i="17"/>
  <c r="K2271" i="17"/>
  <c r="K2272" i="17"/>
  <c r="K2273" i="17"/>
  <c r="K2274" i="17"/>
  <c r="K2275" i="17"/>
  <c r="K2276" i="17"/>
  <c r="K2277" i="17"/>
  <c r="K2278" i="17"/>
  <c r="K2279" i="17"/>
  <c r="K2280" i="17"/>
  <c r="K2281" i="17"/>
  <c r="K2282" i="17"/>
  <c r="K2283" i="17"/>
  <c r="K2284" i="17"/>
  <c r="K2285" i="17"/>
  <c r="K2286" i="17"/>
  <c r="K2287" i="17"/>
  <c r="K2288" i="17"/>
  <c r="K2289" i="17"/>
  <c r="K2290" i="17"/>
  <c r="K2291" i="17"/>
  <c r="K2292" i="17"/>
  <c r="K2293" i="17"/>
  <c r="K2294" i="17"/>
  <c r="K2295" i="17"/>
  <c r="K2296" i="17"/>
  <c r="K2297" i="17"/>
  <c r="K2298" i="17"/>
  <c r="K2299" i="17"/>
  <c r="K2300" i="17"/>
  <c r="K2301" i="17"/>
  <c r="K2302" i="17"/>
  <c r="K2303" i="17"/>
  <c r="K2304" i="17"/>
  <c r="K2305" i="17"/>
  <c r="K2306" i="17"/>
  <c r="K2307" i="17"/>
  <c r="K2308" i="17"/>
  <c r="K2309" i="17"/>
  <c r="K2310" i="17"/>
  <c r="K2311" i="17"/>
  <c r="K2312" i="17"/>
  <c r="K2313" i="17"/>
  <c r="K2314" i="17"/>
  <c r="K2315" i="17"/>
  <c r="K2316" i="17"/>
  <c r="K2317" i="17"/>
  <c r="K2318" i="17"/>
  <c r="K2319" i="17"/>
  <c r="K2320" i="17"/>
  <c r="K2321" i="17"/>
  <c r="K2322" i="17"/>
  <c r="K2323" i="17"/>
  <c r="K2324" i="17"/>
  <c r="K2325" i="17"/>
  <c r="K2326" i="17"/>
  <c r="K2327" i="17"/>
  <c r="K2328" i="17"/>
  <c r="K2329" i="17"/>
  <c r="K2330" i="17"/>
  <c r="K2331" i="17"/>
  <c r="K2332" i="17"/>
  <c r="K2333" i="17"/>
  <c r="K2334" i="17"/>
  <c r="K2335" i="17"/>
  <c r="K2336"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1002" i="17"/>
  <c r="J1003" i="17"/>
  <c r="J1004" i="17"/>
  <c r="J1005" i="17"/>
  <c r="J1006" i="17"/>
  <c r="J1007" i="17"/>
  <c r="J1008" i="17"/>
  <c r="J1009" i="17"/>
  <c r="J1010" i="17"/>
  <c r="J1011" i="17"/>
  <c r="J1012" i="17"/>
  <c r="J1013" i="17"/>
  <c r="J1014" i="17"/>
  <c r="J1015" i="17"/>
  <c r="J1016" i="17"/>
  <c r="J1017" i="17"/>
  <c r="J1018" i="17"/>
  <c r="J1019" i="17"/>
  <c r="J1020" i="17"/>
  <c r="J1021" i="17"/>
  <c r="J1022" i="17"/>
  <c r="J1023" i="17"/>
  <c r="J1024" i="17"/>
  <c r="J1025" i="17"/>
  <c r="J1026" i="17"/>
  <c r="J1027" i="17"/>
  <c r="J1028" i="17"/>
  <c r="J1029" i="17"/>
  <c r="J1030" i="17"/>
  <c r="J1031" i="17"/>
  <c r="J1032" i="17"/>
  <c r="J1033" i="17"/>
  <c r="J1034" i="17"/>
  <c r="J1035" i="17"/>
  <c r="J1036" i="17"/>
  <c r="J1037" i="17"/>
  <c r="J1038" i="17"/>
  <c r="J1039" i="17"/>
  <c r="J1040" i="17"/>
  <c r="J1041" i="17"/>
  <c r="J1042" i="17"/>
  <c r="J1043" i="17"/>
  <c r="J1044" i="17"/>
  <c r="J1045" i="17"/>
  <c r="J1046" i="17"/>
  <c r="J1047" i="17"/>
  <c r="J1048" i="17"/>
  <c r="J1049" i="17"/>
  <c r="J1050" i="17"/>
  <c r="J1051" i="17"/>
  <c r="J1052" i="17"/>
  <c r="J1053" i="17"/>
  <c r="J1054" i="17"/>
  <c r="J1055" i="17"/>
  <c r="J1056" i="17"/>
  <c r="J1057" i="17"/>
  <c r="J1058" i="17"/>
  <c r="J1059" i="17"/>
  <c r="J1060" i="17"/>
  <c r="J1061" i="17"/>
  <c r="J1062" i="17"/>
  <c r="J1063" i="17"/>
  <c r="J1064" i="17"/>
  <c r="J1065" i="17"/>
  <c r="J1066" i="17"/>
  <c r="J1067" i="17"/>
  <c r="J1068" i="17"/>
  <c r="J1069" i="17"/>
  <c r="J1070" i="17"/>
  <c r="J1071" i="17"/>
  <c r="J1072" i="17"/>
  <c r="J1073" i="17"/>
  <c r="J1074" i="17"/>
  <c r="J1075" i="17"/>
  <c r="J1076" i="17"/>
  <c r="J1077" i="17"/>
  <c r="J1078" i="17"/>
  <c r="J1079" i="17"/>
  <c r="J1080" i="17"/>
  <c r="J1081" i="17"/>
  <c r="J1082" i="17"/>
  <c r="J1083" i="17"/>
  <c r="J1084" i="17"/>
  <c r="J1085" i="17"/>
  <c r="J1086" i="17"/>
  <c r="J1087" i="17"/>
  <c r="J1088" i="17"/>
  <c r="J1089" i="17"/>
  <c r="J1090" i="17"/>
  <c r="J1091" i="17"/>
  <c r="J1092" i="17"/>
  <c r="J1093" i="17"/>
  <c r="J1094" i="17"/>
  <c r="J1095" i="17"/>
  <c r="J1096" i="17"/>
  <c r="J1097" i="17"/>
  <c r="J1098" i="17"/>
  <c r="J1099" i="17"/>
  <c r="J1100" i="17"/>
  <c r="J1101" i="17"/>
  <c r="J1102" i="17"/>
  <c r="J1103" i="17"/>
  <c r="J1104" i="17"/>
  <c r="J1105" i="17"/>
  <c r="J1106" i="17"/>
  <c r="J1107" i="17"/>
  <c r="J1108" i="17"/>
  <c r="J1109" i="17"/>
  <c r="J1110" i="17"/>
  <c r="J1111" i="17"/>
  <c r="J1112" i="17"/>
  <c r="J1113" i="17"/>
  <c r="J1114" i="17"/>
  <c r="J1115" i="17"/>
  <c r="J1116" i="17"/>
  <c r="J1117" i="17"/>
  <c r="J1118" i="17"/>
  <c r="J1119" i="17"/>
  <c r="J1120" i="17"/>
  <c r="J1121" i="17"/>
  <c r="J1122" i="17"/>
  <c r="J1123" i="17"/>
  <c r="J1124" i="17"/>
  <c r="J1125" i="17"/>
  <c r="J1126" i="17"/>
  <c r="J1127" i="17"/>
  <c r="J1128" i="17"/>
  <c r="J1129" i="17"/>
  <c r="J1130" i="17"/>
  <c r="J1131" i="17"/>
  <c r="J1132" i="17"/>
  <c r="J1133" i="17"/>
  <c r="J1134" i="17"/>
  <c r="J1135" i="17"/>
  <c r="J1136" i="17"/>
  <c r="J1137" i="17"/>
  <c r="J1138" i="17"/>
  <c r="J1139" i="17"/>
  <c r="J1140" i="17"/>
  <c r="J1141" i="17"/>
  <c r="J1142" i="17"/>
  <c r="J1143" i="17"/>
  <c r="J1144" i="17"/>
  <c r="J1145" i="17"/>
  <c r="J1146" i="17"/>
  <c r="J1147" i="17"/>
  <c r="J1148" i="17"/>
  <c r="J1149" i="17"/>
  <c r="J1150" i="17"/>
  <c r="J1151" i="17"/>
  <c r="J1152" i="17"/>
  <c r="J1153" i="17"/>
  <c r="J1154" i="17"/>
  <c r="J1155" i="17"/>
  <c r="J1156" i="17"/>
  <c r="J1157" i="17"/>
  <c r="J1158" i="17"/>
  <c r="J1159" i="17"/>
  <c r="J1160" i="17"/>
  <c r="J1161" i="17"/>
  <c r="J1162" i="17"/>
  <c r="J1163" i="17"/>
  <c r="J1164" i="17"/>
  <c r="J1165" i="17"/>
  <c r="J1166" i="17"/>
  <c r="J1167" i="17"/>
  <c r="J1168" i="17"/>
  <c r="J1169" i="17"/>
  <c r="J1170" i="17"/>
  <c r="J1171" i="17"/>
  <c r="J1172" i="17"/>
  <c r="J1173" i="17"/>
  <c r="J1174" i="17"/>
  <c r="J1175" i="17"/>
  <c r="J1176" i="17"/>
  <c r="J1177" i="17"/>
  <c r="J1178" i="17"/>
  <c r="J1179" i="17"/>
  <c r="J1180" i="17"/>
  <c r="J1181" i="17"/>
  <c r="J1182" i="17"/>
  <c r="J1183" i="17"/>
  <c r="J1184" i="17"/>
  <c r="J1185" i="17"/>
  <c r="J1186" i="17"/>
  <c r="J1187" i="17"/>
  <c r="J1188" i="17"/>
  <c r="J1189" i="17"/>
  <c r="J1190" i="17"/>
  <c r="J1191" i="17"/>
  <c r="J1192" i="17"/>
  <c r="J1193" i="17"/>
  <c r="J1194" i="17"/>
  <c r="J1195" i="17"/>
  <c r="J1196" i="17"/>
  <c r="J1197" i="17"/>
  <c r="J1198" i="17"/>
  <c r="J1199" i="17"/>
  <c r="J1200" i="17"/>
  <c r="J1201" i="17"/>
  <c r="J1202" i="17"/>
  <c r="J1203" i="17"/>
  <c r="J1204" i="17"/>
  <c r="J1205" i="17"/>
  <c r="J1206" i="17"/>
  <c r="J1207" i="17"/>
  <c r="J1208" i="17"/>
  <c r="J1209" i="17"/>
  <c r="J1210" i="17"/>
  <c r="J1211" i="17"/>
  <c r="J1212" i="17"/>
  <c r="J1213" i="17"/>
  <c r="J1214" i="17"/>
  <c r="J1215" i="17"/>
  <c r="J1216" i="17"/>
  <c r="J1217" i="17"/>
  <c r="J1218" i="17"/>
  <c r="J1219" i="17"/>
  <c r="J1220" i="17"/>
  <c r="J1221" i="17"/>
  <c r="J1222" i="17"/>
  <c r="J1223" i="17"/>
  <c r="J1224" i="17"/>
  <c r="J1225" i="17"/>
  <c r="J1226" i="17"/>
  <c r="J1227" i="17"/>
  <c r="J1228" i="17"/>
  <c r="J1229" i="17"/>
  <c r="J1230" i="17"/>
  <c r="J1231" i="17"/>
  <c r="J1232" i="17"/>
  <c r="J1233" i="17"/>
  <c r="J1234" i="17"/>
  <c r="J1235" i="17"/>
  <c r="J1236" i="17"/>
  <c r="J1237" i="17"/>
  <c r="J1238" i="17"/>
  <c r="J1239" i="17"/>
  <c r="J1240" i="17"/>
  <c r="J1241" i="17"/>
  <c r="J1242" i="17"/>
  <c r="J1243" i="17"/>
  <c r="J1244" i="17"/>
  <c r="J1245" i="17"/>
  <c r="J1246" i="17"/>
  <c r="J1247" i="17"/>
  <c r="J1248" i="17"/>
  <c r="J1249" i="17"/>
  <c r="J1250" i="17"/>
  <c r="J1251" i="17"/>
  <c r="J1252" i="17"/>
  <c r="J1253" i="17"/>
  <c r="J1254" i="17"/>
  <c r="J1255" i="17"/>
  <c r="J1256" i="17"/>
  <c r="J1257" i="17"/>
  <c r="J1258" i="17"/>
  <c r="J1259" i="17"/>
  <c r="J1260" i="17"/>
  <c r="J1261" i="17"/>
  <c r="J1262" i="17"/>
  <c r="J1263" i="17"/>
  <c r="J1264" i="17"/>
  <c r="J1265" i="17"/>
  <c r="J1266" i="17"/>
  <c r="J1267" i="17"/>
  <c r="J1268" i="17"/>
  <c r="J1269" i="17"/>
  <c r="J1270" i="17"/>
  <c r="J1271" i="17"/>
  <c r="J1272" i="17"/>
  <c r="J1273" i="17"/>
  <c r="J1274" i="17"/>
  <c r="J1275" i="17"/>
  <c r="J1276" i="17"/>
  <c r="J1277" i="17"/>
  <c r="J1278" i="17"/>
  <c r="J1279" i="17"/>
  <c r="J1280" i="17"/>
  <c r="J1281" i="17"/>
  <c r="J1282" i="17"/>
  <c r="J1283" i="17"/>
  <c r="J1284" i="17"/>
  <c r="J1285" i="17"/>
  <c r="J1286" i="17"/>
  <c r="J1287" i="17"/>
  <c r="J1288" i="17"/>
  <c r="J1289" i="17"/>
  <c r="J1290" i="17"/>
  <c r="J1291" i="17"/>
  <c r="J1292" i="17"/>
  <c r="J1293" i="17"/>
  <c r="J1294" i="17"/>
  <c r="J1295" i="17"/>
  <c r="J1296" i="17"/>
  <c r="J1297" i="17"/>
  <c r="J1298" i="17"/>
  <c r="J1299" i="17"/>
  <c r="J1300" i="17"/>
  <c r="J1301" i="17"/>
  <c r="J1302" i="17"/>
  <c r="J1303" i="17"/>
  <c r="J1304" i="17"/>
  <c r="J1305" i="17"/>
  <c r="J1306" i="17"/>
  <c r="J1307" i="17"/>
  <c r="J1308" i="17"/>
  <c r="J1309" i="17"/>
  <c r="J1310" i="17"/>
  <c r="J1311" i="17"/>
  <c r="J1312" i="17"/>
  <c r="J1313" i="17"/>
  <c r="J1314" i="17"/>
  <c r="J1315" i="17"/>
  <c r="J1316" i="17"/>
  <c r="J1317" i="17"/>
  <c r="J1318" i="17"/>
  <c r="J1319" i="17"/>
  <c r="J1320" i="17"/>
  <c r="J1321" i="17"/>
  <c r="J1322" i="17"/>
  <c r="J1323" i="17"/>
  <c r="J1324" i="17"/>
  <c r="J1325" i="17"/>
  <c r="J1326" i="17"/>
  <c r="J1327" i="17"/>
  <c r="J1328" i="17"/>
  <c r="J1329" i="17"/>
  <c r="J1330" i="17"/>
  <c r="J1331" i="17"/>
  <c r="J1332" i="17"/>
  <c r="J1333" i="17"/>
  <c r="J1334" i="17"/>
  <c r="J1335" i="17"/>
  <c r="J1336" i="17"/>
  <c r="J1337" i="17"/>
  <c r="J1338" i="17"/>
  <c r="J1339" i="17"/>
  <c r="J1340" i="17"/>
  <c r="J1341" i="17"/>
  <c r="J1342" i="17"/>
  <c r="J1343" i="17"/>
  <c r="J1344" i="17"/>
  <c r="J1345" i="17"/>
  <c r="J1346" i="17"/>
  <c r="J1347" i="17"/>
  <c r="J1348" i="17"/>
  <c r="J1349" i="17"/>
  <c r="J1350" i="17"/>
  <c r="J1351" i="17"/>
  <c r="J1352" i="17"/>
  <c r="J1353" i="17"/>
  <c r="J1354" i="17"/>
  <c r="J1355" i="17"/>
  <c r="J1356" i="17"/>
  <c r="J1357" i="17"/>
  <c r="J1358" i="17"/>
  <c r="J1359" i="17"/>
  <c r="J1360" i="17"/>
  <c r="J1361" i="17"/>
  <c r="J1362" i="17"/>
  <c r="J1363" i="17"/>
  <c r="J1364" i="17"/>
  <c r="J1365" i="17"/>
  <c r="J1366" i="17"/>
  <c r="J1367" i="17"/>
  <c r="J1368" i="17"/>
  <c r="J1369" i="17"/>
  <c r="J1370" i="17"/>
  <c r="J1371" i="17"/>
  <c r="J1372" i="17"/>
  <c r="J1373" i="17"/>
  <c r="J1374" i="17"/>
  <c r="J1375" i="17"/>
  <c r="J1376" i="17"/>
  <c r="J1377" i="17"/>
  <c r="J1378" i="17"/>
  <c r="J1379" i="17"/>
  <c r="J1380" i="17"/>
  <c r="J1381" i="17"/>
  <c r="J1382" i="17"/>
  <c r="J1383" i="17"/>
  <c r="J1384" i="17"/>
  <c r="J1385" i="17"/>
  <c r="J1386" i="17"/>
  <c r="J1387" i="17"/>
  <c r="J1388" i="17"/>
  <c r="J1389" i="17"/>
  <c r="J1390" i="17"/>
  <c r="J1391" i="17"/>
  <c r="J1392" i="17"/>
  <c r="J1393" i="17"/>
  <c r="J1394" i="17"/>
  <c r="J1395" i="17"/>
  <c r="J1396" i="17"/>
  <c r="J1397" i="17"/>
  <c r="J1398" i="17"/>
  <c r="J1399" i="17"/>
  <c r="J1400" i="17"/>
  <c r="J1401" i="17"/>
  <c r="J1402" i="17"/>
  <c r="J1403" i="17"/>
  <c r="J1404" i="17"/>
  <c r="J1405" i="17"/>
  <c r="J1406" i="17"/>
  <c r="J1407" i="17"/>
  <c r="J1408" i="17"/>
  <c r="J1409" i="17"/>
  <c r="J1410" i="17"/>
  <c r="J1411" i="17"/>
  <c r="J1412" i="17"/>
  <c r="J1413" i="17"/>
  <c r="J1414" i="17"/>
  <c r="J1415" i="17"/>
  <c r="J1416" i="17"/>
  <c r="J1417" i="17"/>
  <c r="J1418" i="17"/>
  <c r="J1419" i="17"/>
  <c r="J1420" i="17"/>
  <c r="J1421" i="17"/>
  <c r="J1422" i="17"/>
  <c r="J1423" i="17"/>
  <c r="J1424" i="17"/>
  <c r="J1425" i="17"/>
  <c r="J1426" i="17"/>
  <c r="J1427" i="17"/>
  <c r="J1428" i="17"/>
  <c r="J1429" i="17"/>
  <c r="J1430" i="17"/>
  <c r="J1431" i="17"/>
  <c r="J1432" i="17"/>
  <c r="J1433" i="17"/>
  <c r="J1434" i="17"/>
  <c r="J1435" i="17"/>
  <c r="J1436" i="17"/>
  <c r="J1437" i="17"/>
  <c r="J1438" i="17"/>
  <c r="J1439" i="17"/>
  <c r="J1440" i="17"/>
  <c r="J1441" i="17"/>
  <c r="J1442" i="17"/>
  <c r="J1443" i="17"/>
  <c r="J1444" i="17"/>
  <c r="J1445" i="17"/>
  <c r="J1446" i="17"/>
  <c r="J1447" i="17"/>
  <c r="J1448" i="17"/>
  <c r="J1449" i="17"/>
  <c r="J1450" i="17"/>
  <c r="J1451" i="17"/>
  <c r="J1452" i="17"/>
  <c r="J1453" i="17"/>
  <c r="J1454" i="17"/>
  <c r="J1455" i="17"/>
  <c r="J1456" i="17"/>
  <c r="J1457" i="17"/>
  <c r="J1458" i="17"/>
  <c r="J1459" i="17"/>
  <c r="J1460" i="17"/>
  <c r="J1461" i="17"/>
  <c r="J1462" i="17"/>
  <c r="J1463" i="17"/>
  <c r="J1464" i="17"/>
  <c r="J1465" i="17"/>
  <c r="J1466" i="17"/>
  <c r="J1467" i="17"/>
  <c r="J1468" i="17"/>
  <c r="J1469" i="17"/>
  <c r="J1470" i="17"/>
  <c r="J1471" i="17"/>
  <c r="J1472" i="17"/>
  <c r="J1473" i="17"/>
  <c r="J1474" i="17"/>
  <c r="J1475" i="17"/>
  <c r="J1476" i="17"/>
  <c r="J1477" i="17"/>
  <c r="J1478" i="17"/>
  <c r="J1479" i="17"/>
  <c r="J1480" i="17"/>
  <c r="J1481" i="17"/>
  <c r="J1482" i="17"/>
  <c r="J1483" i="17"/>
  <c r="J1484" i="17"/>
  <c r="J1485" i="17"/>
  <c r="J1486" i="17"/>
  <c r="J1487" i="17"/>
  <c r="J1488" i="17"/>
  <c r="J1489" i="17"/>
  <c r="J1490" i="17"/>
  <c r="J1491" i="17"/>
  <c r="J1492" i="17"/>
  <c r="J1493" i="17"/>
  <c r="J1494" i="17"/>
  <c r="J1495" i="17"/>
  <c r="J1496" i="17"/>
  <c r="J1497" i="17"/>
  <c r="J1498" i="17"/>
  <c r="J1499" i="17"/>
  <c r="J1500" i="17"/>
  <c r="J1501" i="17"/>
  <c r="J1502" i="17"/>
  <c r="J1503" i="17"/>
  <c r="J1504" i="17"/>
  <c r="J1505" i="17"/>
  <c r="J1506" i="17"/>
  <c r="J1507" i="17"/>
  <c r="J1508" i="17"/>
  <c r="J1509" i="17"/>
  <c r="J1510" i="17"/>
  <c r="J1511" i="17"/>
  <c r="J1512" i="17"/>
  <c r="J1513" i="17"/>
  <c r="J1514" i="17"/>
  <c r="J1515" i="17"/>
  <c r="J1516" i="17"/>
  <c r="J1517" i="17"/>
  <c r="J1518" i="17"/>
  <c r="J1519" i="17"/>
  <c r="J1520" i="17"/>
  <c r="J1521" i="17"/>
  <c r="J1522" i="17"/>
  <c r="J1523" i="17"/>
  <c r="J1524" i="17"/>
  <c r="J1525" i="17"/>
  <c r="J1526" i="17"/>
  <c r="J1527" i="17"/>
  <c r="J1528" i="17"/>
  <c r="J1529" i="17"/>
  <c r="J1530" i="17"/>
  <c r="J1531" i="17"/>
  <c r="J1532" i="17"/>
  <c r="J1533" i="17"/>
  <c r="J1534" i="17"/>
  <c r="J1535" i="17"/>
  <c r="J1536" i="17"/>
  <c r="J1537" i="17"/>
  <c r="J1538" i="17"/>
  <c r="J1539" i="17"/>
  <c r="J1540" i="17"/>
  <c r="J1541" i="17"/>
  <c r="J1542" i="17"/>
  <c r="J1543" i="17"/>
  <c r="J1544" i="17"/>
  <c r="J1545" i="17"/>
  <c r="J1546" i="17"/>
  <c r="J1547" i="17"/>
  <c r="J1548" i="17"/>
  <c r="J1549" i="17"/>
  <c r="J1550" i="17"/>
  <c r="J1551" i="17"/>
  <c r="J1552" i="17"/>
  <c r="J1553" i="17"/>
  <c r="J1554" i="17"/>
  <c r="J1555" i="17"/>
  <c r="J1556" i="17"/>
  <c r="J1557" i="17"/>
  <c r="J1558" i="17"/>
  <c r="J1559" i="17"/>
  <c r="J1560" i="17"/>
  <c r="J1561" i="17"/>
  <c r="J1562" i="17"/>
  <c r="J1563" i="17"/>
  <c r="J1564" i="17"/>
  <c r="J1565" i="17"/>
  <c r="J1566" i="17"/>
  <c r="J1567" i="17"/>
  <c r="J1568" i="17"/>
  <c r="J1569" i="17"/>
  <c r="J1570" i="17"/>
  <c r="J1571" i="17"/>
  <c r="J1572" i="17"/>
  <c r="J1573" i="17"/>
  <c r="J1574" i="17"/>
  <c r="J1575" i="17"/>
  <c r="J1576" i="17"/>
  <c r="J1577" i="17"/>
  <c r="J1578" i="17"/>
  <c r="J1579" i="17"/>
  <c r="J1580" i="17"/>
  <c r="J1581" i="17"/>
  <c r="J1582" i="17"/>
  <c r="J1583" i="17"/>
  <c r="J1584" i="17"/>
  <c r="J1585" i="17"/>
  <c r="J1586" i="17"/>
  <c r="J1587" i="17"/>
  <c r="J1588" i="17"/>
  <c r="J1589" i="17"/>
  <c r="J1590" i="17"/>
  <c r="J1591" i="17"/>
  <c r="J1592" i="17"/>
  <c r="J1593" i="17"/>
  <c r="J1594" i="17"/>
  <c r="J1595" i="17"/>
  <c r="J1596" i="17"/>
  <c r="J1597" i="17"/>
  <c r="J1598" i="17"/>
  <c r="J1599" i="17"/>
  <c r="J1600" i="17"/>
  <c r="J1601" i="17"/>
  <c r="J1602" i="17"/>
  <c r="J1603" i="17"/>
  <c r="J1604" i="17"/>
  <c r="J1605" i="17"/>
  <c r="J1606" i="17"/>
  <c r="J1607" i="17"/>
  <c r="J1608" i="17"/>
  <c r="J1609" i="17"/>
  <c r="J1610" i="17"/>
  <c r="J1611" i="17"/>
  <c r="J1612" i="17"/>
  <c r="J1613" i="17"/>
  <c r="J1614" i="17"/>
  <c r="J1615" i="17"/>
  <c r="J1616" i="17"/>
  <c r="J1617" i="17"/>
  <c r="J1618" i="17"/>
  <c r="J1619" i="17"/>
  <c r="J1620" i="17"/>
  <c r="J1621" i="17"/>
  <c r="J1622" i="17"/>
  <c r="J1623" i="17"/>
  <c r="J1624" i="17"/>
  <c r="J1625" i="17"/>
  <c r="J1626" i="17"/>
  <c r="J1627" i="17"/>
  <c r="J1628" i="17"/>
  <c r="J1629" i="17"/>
  <c r="J1630" i="17"/>
  <c r="J1631" i="17"/>
  <c r="J1632" i="17"/>
  <c r="J1633" i="17"/>
  <c r="J1634" i="17"/>
  <c r="J1635" i="17"/>
  <c r="J1636" i="17"/>
  <c r="J1637" i="17"/>
  <c r="J1638" i="17"/>
  <c r="J1639" i="17"/>
  <c r="J1640" i="17"/>
  <c r="J1641" i="17"/>
  <c r="J1642" i="17"/>
  <c r="J1643" i="17"/>
  <c r="J1644" i="17"/>
  <c r="J1645" i="17"/>
  <c r="J1646" i="17"/>
  <c r="J1647" i="17"/>
  <c r="J1648" i="17"/>
  <c r="J1649" i="17"/>
  <c r="J1650" i="17"/>
  <c r="J1651" i="17"/>
  <c r="J1652" i="17"/>
  <c r="J1653" i="17"/>
  <c r="J1654" i="17"/>
  <c r="J1655" i="17"/>
  <c r="J1656" i="17"/>
  <c r="J1657" i="17"/>
  <c r="J1658" i="17"/>
  <c r="J1659" i="17"/>
  <c r="J1660" i="17"/>
  <c r="J1661" i="17"/>
  <c r="J1662" i="17"/>
  <c r="J1663" i="17"/>
  <c r="J1664" i="17"/>
  <c r="J1665" i="17"/>
  <c r="J1666" i="17"/>
  <c r="J1667" i="17"/>
  <c r="J1668" i="17"/>
  <c r="J1669" i="17"/>
  <c r="J1670" i="17"/>
  <c r="J1671" i="17"/>
  <c r="J1672" i="17"/>
  <c r="J1673" i="17"/>
  <c r="J1674" i="17"/>
  <c r="J1675" i="17"/>
  <c r="J1676" i="17"/>
  <c r="J1677" i="17"/>
  <c r="J1678" i="17"/>
  <c r="J1679" i="17"/>
  <c r="J1680" i="17"/>
  <c r="J1681" i="17"/>
  <c r="J1682" i="17"/>
  <c r="J1683" i="17"/>
  <c r="J1684" i="17"/>
  <c r="J1685" i="17"/>
  <c r="J1686" i="17"/>
  <c r="J1687" i="17"/>
  <c r="J1688" i="17"/>
  <c r="J1689" i="17"/>
  <c r="J1690" i="17"/>
  <c r="J1691" i="17"/>
  <c r="J1692" i="17"/>
  <c r="J1693" i="17"/>
  <c r="J1694" i="17"/>
  <c r="J1695" i="17"/>
  <c r="J1696" i="17"/>
  <c r="J1697" i="17"/>
  <c r="J1698" i="17"/>
  <c r="J1699" i="17"/>
  <c r="J1700" i="17"/>
  <c r="J1701" i="17"/>
  <c r="J1702" i="17"/>
  <c r="J1703" i="17"/>
  <c r="J1704" i="17"/>
  <c r="J1705" i="17"/>
  <c r="J1706" i="17"/>
  <c r="J1707" i="17"/>
  <c r="J1708" i="17"/>
  <c r="J1709" i="17"/>
  <c r="J1710" i="17"/>
  <c r="J1711" i="17"/>
  <c r="J1712" i="17"/>
  <c r="J1713" i="17"/>
  <c r="J1714" i="17"/>
  <c r="J1715" i="17"/>
  <c r="J1716" i="17"/>
  <c r="J1717" i="17"/>
  <c r="J1718" i="17"/>
  <c r="J1719" i="17"/>
  <c r="J1720" i="17"/>
  <c r="J1721" i="17"/>
  <c r="J1722" i="17"/>
  <c r="J1723" i="17"/>
  <c r="J1724" i="17"/>
  <c r="J1725" i="17"/>
  <c r="J1726" i="17"/>
  <c r="J1727" i="17"/>
  <c r="J1728" i="17"/>
  <c r="J1729" i="17"/>
  <c r="J1730" i="17"/>
  <c r="J1731" i="17"/>
  <c r="J1732" i="17"/>
  <c r="J1733" i="17"/>
  <c r="J1734" i="17"/>
  <c r="J1735" i="17"/>
  <c r="J1736" i="17"/>
  <c r="J1737" i="17"/>
  <c r="J1738" i="17"/>
  <c r="J1739" i="17"/>
  <c r="J1740" i="17"/>
  <c r="J1741" i="17"/>
  <c r="J1742" i="17"/>
  <c r="J1743" i="17"/>
  <c r="J1744" i="17"/>
  <c r="J1745" i="17"/>
  <c r="J1746" i="17"/>
  <c r="J1747" i="17"/>
  <c r="J1748" i="17"/>
  <c r="J1749" i="17"/>
  <c r="J1750" i="17"/>
  <c r="J1751" i="17"/>
  <c r="J1752" i="17"/>
  <c r="J1753" i="17"/>
  <c r="J1754" i="17"/>
  <c r="J1755" i="17"/>
  <c r="J1756" i="17"/>
  <c r="J1757" i="17"/>
  <c r="J1758" i="17"/>
  <c r="J1759" i="17"/>
  <c r="J1760" i="17"/>
  <c r="J1761" i="17"/>
  <c r="J1762" i="17"/>
  <c r="J1763" i="17"/>
  <c r="J1764" i="17"/>
  <c r="J1765" i="17"/>
  <c r="J1766" i="17"/>
  <c r="J1767" i="17"/>
  <c r="J1768" i="17"/>
  <c r="J1769" i="17"/>
  <c r="J1770" i="17"/>
  <c r="J1771" i="17"/>
  <c r="J1772" i="17"/>
  <c r="J1773" i="17"/>
  <c r="J1774" i="17"/>
  <c r="J1775" i="17"/>
  <c r="J1776" i="17"/>
  <c r="J1777" i="17"/>
  <c r="J1778" i="17"/>
  <c r="J1779" i="17"/>
  <c r="J1780" i="17"/>
  <c r="J1781" i="17"/>
  <c r="J1782" i="17"/>
  <c r="J1783" i="17"/>
  <c r="J1784" i="17"/>
  <c r="J1785" i="17"/>
  <c r="J1786" i="17"/>
  <c r="J1787" i="17"/>
  <c r="J1788" i="17"/>
  <c r="J1789" i="17"/>
  <c r="J1790" i="17"/>
  <c r="J1791" i="17"/>
  <c r="J1792" i="17"/>
  <c r="J1793" i="17"/>
  <c r="J1794" i="17"/>
  <c r="J1795" i="17"/>
  <c r="J1796" i="17"/>
  <c r="J1797" i="17"/>
  <c r="J1798" i="17"/>
  <c r="J1799" i="17"/>
  <c r="J1800" i="17"/>
  <c r="J1801" i="17"/>
  <c r="J1802" i="17"/>
  <c r="J1803" i="17"/>
  <c r="J1804" i="17"/>
  <c r="J1805" i="17"/>
  <c r="J1806" i="17"/>
  <c r="J1807" i="17"/>
  <c r="J1808" i="17"/>
  <c r="J1809" i="17"/>
  <c r="J1810" i="17"/>
  <c r="J1811" i="17"/>
  <c r="J1812" i="17"/>
  <c r="J1813" i="17"/>
  <c r="J1814" i="17"/>
  <c r="J1815" i="17"/>
  <c r="J1816" i="17"/>
  <c r="J1817" i="17"/>
  <c r="J1818" i="17"/>
  <c r="J1819" i="17"/>
  <c r="J1820" i="17"/>
  <c r="J1821" i="17"/>
  <c r="J1822" i="17"/>
  <c r="J1823" i="17"/>
  <c r="J1824" i="17"/>
  <c r="J1825" i="17"/>
  <c r="J1826" i="17"/>
  <c r="J1827" i="17"/>
  <c r="J1828" i="17"/>
  <c r="J1829" i="17"/>
  <c r="J1830" i="17"/>
  <c r="J1831" i="17"/>
  <c r="J1832" i="17"/>
  <c r="J1833" i="17"/>
  <c r="J1834" i="17"/>
  <c r="J1835" i="17"/>
  <c r="J1836" i="17"/>
  <c r="J1837" i="17"/>
  <c r="J1838" i="17"/>
  <c r="J1839" i="17"/>
  <c r="J1840" i="17"/>
  <c r="J1841" i="17"/>
  <c r="J1842" i="17"/>
  <c r="J1843" i="17"/>
  <c r="J1844" i="17"/>
  <c r="J1845" i="17"/>
  <c r="J1846" i="17"/>
  <c r="J1847" i="17"/>
  <c r="J1848" i="17"/>
  <c r="J1849" i="17"/>
  <c r="J1850" i="17"/>
  <c r="J1851" i="17"/>
  <c r="J1852" i="17"/>
  <c r="J1853" i="17"/>
  <c r="J1854" i="17"/>
  <c r="J1855" i="17"/>
  <c r="J1856" i="17"/>
  <c r="J1857" i="17"/>
  <c r="J1858" i="17"/>
  <c r="J1859" i="17"/>
  <c r="J1860" i="17"/>
  <c r="J1861" i="17"/>
  <c r="J1862" i="17"/>
  <c r="J1863" i="17"/>
  <c r="J1864" i="17"/>
  <c r="J1865" i="17"/>
  <c r="J1866" i="17"/>
  <c r="J1867" i="17"/>
  <c r="J1868" i="17"/>
  <c r="J1869" i="17"/>
  <c r="J1870" i="17"/>
  <c r="J1871" i="17"/>
  <c r="J1872" i="17"/>
  <c r="J1873" i="17"/>
  <c r="J1874" i="17"/>
  <c r="J1875" i="17"/>
  <c r="J1876" i="17"/>
  <c r="J1877" i="17"/>
  <c r="J1878" i="17"/>
  <c r="J1879" i="17"/>
  <c r="J1880" i="17"/>
  <c r="J1881" i="17"/>
  <c r="J1882" i="17"/>
  <c r="J1883" i="17"/>
  <c r="J1884" i="17"/>
  <c r="J1885" i="17"/>
  <c r="J1886" i="17"/>
  <c r="J1887" i="17"/>
  <c r="J1888" i="17"/>
  <c r="J1889" i="17"/>
  <c r="J1890" i="17"/>
  <c r="J1891" i="17"/>
  <c r="J1892" i="17"/>
  <c r="J1893" i="17"/>
  <c r="J1894" i="17"/>
  <c r="J1895" i="17"/>
  <c r="J1896" i="17"/>
  <c r="J1897" i="17"/>
  <c r="J1898" i="17"/>
  <c r="J1899" i="17"/>
  <c r="J1900" i="17"/>
  <c r="J1901" i="17"/>
  <c r="J1902" i="17"/>
  <c r="J1903" i="17"/>
  <c r="J1904" i="17"/>
  <c r="J1905" i="17"/>
  <c r="J1906" i="17"/>
  <c r="J1907" i="17"/>
  <c r="J1908" i="17"/>
  <c r="J1909" i="17"/>
  <c r="J1910" i="17"/>
  <c r="J1911" i="17"/>
  <c r="J1912" i="17"/>
  <c r="J1913" i="17"/>
  <c r="J1914" i="17"/>
  <c r="J1915" i="17"/>
  <c r="J1916" i="17"/>
  <c r="J1917" i="17"/>
  <c r="J1918" i="17"/>
  <c r="J1919" i="17"/>
  <c r="J1920" i="17"/>
  <c r="J1921" i="17"/>
  <c r="J1922" i="17"/>
  <c r="J1923" i="17"/>
  <c r="J1924" i="17"/>
  <c r="J1925" i="17"/>
  <c r="J1926" i="17"/>
  <c r="J1927" i="17"/>
  <c r="J1928" i="17"/>
  <c r="J1929" i="17"/>
  <c r="J1930" i="17"/>
  <c r="J1931" i="17"/>
  <c r="J1932" i="17"/>
  <c r="J1933" i="17"/>
  <c r="J1934" i="17"/>
  <c r="J1935" i="17"/>
  <c r="J1936" i="17"/>
  <c r="J1937" i="17"/>
  <c r="J1938" i="17"/>
  <c r="J1939" i="17"/>
  <c r="J1940" i="17"/>
  <c r="J1941" i="17"/>
  <c r="J1942" i="17"/>
  <c r="J1943" i="17"/>
  <c r="J1944" i="17"/>
  <c r="J1945" i="17"/>
  <c r="J1946" i="17"/>
  <c r="J1947" i="17"/>
  <c r="J1948" i="17"/>
  <c r="J1949" i="17"/>
  <c r="J1950" i="17"/>
  <c r="J1951" i="17"/>
  <c r="J1952" i="17"/>
  <c r="J1953" i="17"/>
  <c r="J1954" i="17"/>
  <c r="J1955" i="17"/>
  <c r="J1956" i="17"/>
  <c r="J1957" i="17"/>
  <c r="J1958" i="17"/>
  <c r="J1959" i="17"/>
  <c r="J1960" i="17"/>
  <c r="J1961" i="17"/>
  <c r="J1962" i="17"/>
  <c r="J1963" i="17"/>
  <c r="J1964" i="17"/>
  <c r="J1965" i="17"/>
  <c r="J1966" i="17"/>
  <c r="J1967" i="17"/>
  <c r="J1968" i="17"/>
  <c r="J1969" i="17"/>
  <c r="J1970" i="17"/>
  <c r="J1971" i="17"/>
  <c r="J1972" i="17"/>
  <c r="J1973" i="17"/>
  <c r="J1974" i="17"/>
  <c r="J1975" i="17"/>
  <c r="J1976" i="17"/>
  <c r="J1977" i="17"/>
  <c r="J1978" i="17"/>
  <c r="J1979" i="17"/>
  <c r="J1980" i="17"/>
  <c r="J1981" i="17"/>
  <c r="J1982" i="17"/>
  <c r="J1983" i="17"/>
  <c r="J1984" i="17"/>
  <c r="J1985" i="17"/>
  <c r="J1986" i="17"/>
  <c r="J1987" i="17"/>
  <c r="J1988" i="17"/>
  <c r="J1989" i="17"/>
  <c r="J1990" i="17"/>
  <c r="J1991" i="17"/>
  <c r="J1992" i="17"/>
  <c r="J1993" i="17"/>
  <c r="J1994" i="17"/>
  <c r="J1995" i="17"/>
  <c r="J1996" i="17"/>
  <c r="J1997" i="17"/>
  <c r="J1998" i="17"/>
  <c r="J1999" i="17"/>
  <c r="J2000" i="17"/>
  <c r="J2001" i="17"/>
  <c r="J2002" i="17"/>
  <c r="J2003" i="17"/>
  <c r="J2004" i="17"/>
  <c r="J2005" i="17"/>
  <c r="J2006" i="17"/>
  <c r="J2007" i="17"/>
  <c r="J2008" i="17"/>
  <c r="J2009" i="17"/>
  <c r="J2010" i="17"/>
  <c r="J2011" i="17"/>
  <c r="J2012" i="17"/>
  <c r="J2013" i="17"/>
  <c r="J2014" i="17"/>
  <c r="J2015" i="17"/>
  <c r="J2016" i="17"/>
  <c r="J2017" i="17"/>
  <c r="J2018" i="17"/>
  <c r="J2019" i="17"/>
  <c r="J2020" i="17"/>
  <c r="J2021" i="17"/>
  <c r="J2022" i="17"/>
  <c r="J2023" i="17"/>
  <c r="J2024" i="17"/>
  <c r="J2025" i="17"/>
  <c r="J2026" i="17"/>
  <c r="J2027" i="17"/>
  <c r="J2028" i="17"/>
  <c r="J2029" i="17"/>
  <c r="J2030" i="17"/>
  <c r="J2031" i="17"/>
  <c r="J2032" i="17"/>
  <c r="J2033" i="17"/>
  <c r="J2034" i="17"/>
  <c r="J2035" i="17"/>
  <c r="J2036" i="17"/>
  <c r="J2037" i="17"/>
  <c r="J2038" i="17"/>
  <c r="J2039" i="17"/>
  <c r="J2040" i="17"/>
  <c r="J2041" i="17"/>
  <c r="J2042" i="17"/>
  <c r="J2043" i="17"/>
  <c r="J2044" i="17"/>
  <c r="J2045" i="17"/>
  <c r="J2046" i="17"/>
  <c r="J2047" i="17"/>
  <c r="J2048" i="17"/>
  <c r="J2049" i="17"/>
  <c r="J2050" i="17"/>
  <c r="J2051" i="17"/>
  <c r="J2052" i="17"/>
  <c r="J2053" i="17"/>
  <c r="J2054" i="17"/>
  <c r="J2055" i="17"/>
  <c r="J2056" i="17"/>
  <c r="J2057" i="17"/>
  <c r="J2058" i="17"/>
  <c r="J2059" i="17"/>
  <c r="J2060" i="17"/>
  <c r="J2061" i="17"/>
  <c r="J2062" i="17"/>
  <c r="J2063" i="17"/>
  <c r="J2064" i="17"/>
  <c r="J2065" i="17"/>
  <c r="J2066" i="17"/>
  <c r="J2067" i="17"/>
  <c r="J2068" i="17"/>
  <c r="J2069" i="17"/>
  <c r="J2070" i="17"/>
  <c r="J2071" i="17"/>
  <c r="J2072" i="17"/>
  <c r="J2073" i="17"/>
  <c r="J2074" i="17"/>
  <c r="J2075" i="17"/>
  <c r="J2076" i="17"/>
  <c r="J2077" i="17"/>
  <c r="J2078" i="17"/>
  <c r="J2079" i="17"/>
  <c r="J2080" i="17"/>
  <c r="J2081" i="17"/>
  <c r="J2082" i="17"/>
  <c r="J2083" i="17"/>
  <c r="J2084" i="17"/>
  <c r="J2085" i="17"/>
  <c r="J2086" i="17"/>
  <c r="J2087" i="17"/>
  <c r="J2088" i="17"/>
  <c r="J2089" i="17"/>
  <c r="J2090" i="17"/>
  <c r="J2091" i="17"/>
  <c r="J2092" i="17"/>
  <c r="J2093" i="17"/>
  <c r="J2094" i="17"/>
  <c r="J2095" i="17"/>
  <c r="J2096" i="17"/>
  <c r="J2097" i="17"/>
  <c r="J2098" i="17"/>
  <c r="J2099" i="17"/>
  <c r="J2100" i="17"/>
  <c r="J2101" i="17"/>
  <c r="J2102" i="17"/>
  <c r="J2103" i="17"/>
  <c r="J2104" i="17"/>
  <c r="J2105" i="17"/>
  <c r="J2106" i="17"/>
  <c r="J2107" i="17"/>
  <c r="J2108" i="17"/>
  <c r="J2109" i="17"/>
  <c r="J2110" i="17"/>
  <c r="J2111" i="17"/>
  <c r="J2112" i="17"/>
  <c r="J2113" i="17"/>
  <c r="J2114" i="17"/>
  <c r="J2115" i="17"/>
  <c r="J2116" i="17"/>
  <c r="J2117" i="17"/>
  <c r="J2118" i="17"/>
  <c r="J2119" i="17"/>
  <c r="J2120" i="17"/>
  <c r="J2121" i="17"/>
  <c r="J2122" i="17"/>
  <c r="J2123" i="17"/>
  <c r="J2124" i="17"/>
  <c r="J2125" i="17"/>
  <c r="J2126" i="17"/>
  <c r="J2127" i="17"/>
  <c r="J2128" i="17"/>
  <c r="J2129" i="17"/>
  <c r="J2130" i="17"/>
  <c r="J2131" i="17"/>
  <c r="J2132" i="17"/>
  <c r="J2133" i="17"/>
  <c r="J2134" i="17"/>
  <c r="J2135" i="17"/>
  <c r="J2136" i="17"/>
  <c r="J2137" i="17"/>
  <c r="J2138" i="17"/>
  <c r="J2139" i="17"/>
  <c r="J2140" i="17"/>
  <c r="J2141" i="17"/>
  <c r="J2142" i="17"/>
  <c r="J2143" i="17"/>
  <c r="J2144" i="17"/>
  <c r="J2145" i="17"/>
  <c r="J2146" i="17"/>
  <c r="J2147" i="17"/>
  <c r="J2148" i="17"/>
  <c r="J2149" i="17"/>
  <c r="J2150" i="17"/>
  <c r="J2151" i="17"/>
  <c r="J2152" i="17"/>
  <c r="J2153" i="17"/>
  <c r="J2154" i="17"/>
  <c r="J2155" i="17"/>
  <c r="J2156" i="17"/>
  <c r="J2157" i="17"/>
  <c r="J2158" i="17"/>
  <c r="J2159" i="17"/>
  <c r="J2160" i="17"/>
  <c r="J2161" i="17"/>
  <c r="J2162" i="17"/>
  <c r="J2163" i="17"/>
  <c r="J2164" i="17"/>
  <c r="J2165" i="17"/>
  <c r="J2166" i="17"/>
  <c r="J2167" i="17"/>
  <c r="J2168" i="17"/>
  <c r="J2169" i="17"/>
  <c r="J2170" i="17"/>
  <c r="J2171" i="17"/>
  <c r="J2172" i="17"/>
  <c r="J2173" i="17"/>
  <c r="J2174" i="17"/>
  <c r="J2175" i="17"/>
  <c r="J2176" i="17"/>
  <c r="J2177" i="17"/>
  <c r="J2178" i="17"/>
  <c r="J2179" i="17"/>
  <c r="J2180" i="17"/>
  <c r="J2181" i="17"/>
  <c r="J2182" i="17"/>
  <c r="J2183" i="17"/>
  <c r="J2184" i="17"/>
  <c r="J2185" i="17"/>
  <c r="J2186" i="17"/>
  <c r="J2187" i="17"/>
  <c r="J2188" i="17"/>
  <c r="J2189" i="17"/>
  <c r="J2190" i="17"/>
  <c r="J2191" i="17"/>
  <c r="J2192" i="17"/>
  <c r="J2193" i="17"/>
  <c r="J2194" i="17"/>
  <c r="J2195" i="17"/>
  <c r="J2196" i="17"/>
  <c r="J2197" i="17"/>
  <c r="J2198" i="17"/>
  <c r="J2199" i="17"/>
  <c r="J2200" i="17"/>
  <c r="J2201" i="17"/>
  <c r="J2202" i="17"/>
  <c r="J2203" i="17"/>
  <c r="J2204" i="17"/>
  <c r="J2205" i="17"/>
  <c r="J2206" i="17"/>
  <c r="J2207" i="17"/>
  <c r="J2208" i="17"/>
  <c r="J2209" i="17"/>
  <c r="J2210" i="17"/>
  <c r="J2211" i="17"/>
  <c r="J2212" i="17"/>
  <c r="J2213" i="17"/>
  <c r="J2214" i="17"/>
  <c r="J2215" i="17"/>
  <c r="J2216" i="17"/>
  <c r="J2217" i="17"/>
  <c r="J2218" i="17"/>
  <c r="J2219" i="17"/>
  <c r="J2220" i="17"/>
  <c r="J2221" i="17"/>
  <c r="J2222" i="17"/>
  <c r="J2223" i="17"/>
  <c r="J2224" i="17"/>
  <c r="J2225" i="17"/>
  <c r="J2226" i="17"/>
  <c r="J2227" i="17"/>
  <c r="J2228" i="17"/>
  <c r="J2229" i="17"/>
  <c r="J2230" i="17"/>
  <c r="J2231" i="17"/>
  <c r="J2232" i="17"/>
  <c r="J2233" i="17"/>
  <c r="J2234" i="17"/>
  <c r="J2235" i="17"/>
  <c r="J2236" i="17"/>
  <c r="J2237" i="17"/>
  <c r="J2238" i="17"/>
  <c r="J2239" i="17"/>
  <c r="J2240" i="17"/>
  <c r="J2241" i="17"/>
  <c r="J2242" i="17"/>
  <c r="J2243" i="17"/>
  <c r="J2244" i="17"/>
  <c r="J2245" i="17"/>
  <c r="J2246" i="17"/>
  <c r="J2247" i="17"/>
  <c r="J2248" i="17"/>
  <c r="J2249" i="17"/>
  <c r="J2250" i="17"/>
  <c r="J2251" i="17"/>
  <c r="J2252" i="17"/>
  <c r="J2253" i="17"/>
  <c r="J2254" i="17"/>
  <c r="J2255" i="17"/>
  <c r="J2256" i="17"/>
  <c r="J2257" i="17"/>
  <c r="J2258" i="17"/>
  <c r="J2259" i="17"/>
  <c r="J2260" i="17"/>
  <c r="J2261" i="17"/>
  <c r="J2262" i="17"/>
  <c r="J2263" i="17"/>
  <c r="J2264" i="17"/>
  <c r="J2265" i="17"/>
  <c r="J2266" i="17"/>
  <c r="J2267" i="17"/>
  <c r="J2268" i="17"/>
  <c r="J2269" i="17"/>
  <c r="J2270" i="17"/>
  <c r="J2271" i="17"/>
  <c r="J2272" i="17"/>
  <c r="J2273" i="17"/>
  <c r="J2274" i="17"/>
  <c r="J2275" i="17"/>
  <c r="J2276" i="17"/>
  <c r="J2277" i="17"/>
  <c r="J2278" i="17"/>
  <c r="J2279" i="17"/>
  <c r="J2280" i="17"/>
  <c r="J2281" i="17"/>
  <c r="J2282" i="17"/>
  <c r="J2283" i="17"/>
  <c r="J2284" i="17"/>
  <c r="J2285" i="17"/>
  <c r="J2286" i="17"/>
  <c r="J2287" i="17"/>
  <c r="J2288" i="17"/>
  <c r="J2289" i="17"/>
  <c r="J2290" i="17"/>
  <c r="J2291" i="17"/>
  <c r="J2292" i="17"/>
  <c r="J2293" i="17"/>
  <c r="J2294" i="17"/>
  <c r="J2295" i="17"/>
  <c r="J2296" i="17"/>
  <c r="J2297" i="17"/>
  <c r="J2298" i="17"/>
  <c r="J2299" i="17"/>
  <c r="J2300" i="17"/>
  <c r="J2301" i="17"/>
  <c r="J2302" i="17"/>
  <c r="J2303" i="17"/>
  <c r="J2304" i="17"/>
  <c r="J2305" i="17"/>
  <c r="J2306" i="17"/>
  <c r="J2307" i="17"/>
  <c r="J2308" i="17"/>
  <c r="J2309" i="17"/>
  <c r="J2310" i="17"/>
  <c r="J2311" i="17"/>
  <c r="J2312" i="17"/>
  <c r="J2313" i="17"/>
  <c r="J2314" i="17"/>
  <c r="J2315" i="17"/>
  <c r="J2316" i="17"/>
  <c r="J2317" i="17"/>
  <c r="J2318" i="17"/>
  <c r="J2319" i="17"/>
  <c r="J2320" i="17"/>
  <c r="J2321" i="17"/>
  <c r="J2322" i="17"/>
  <c r="J2323" i="17"/>
  <c r="J2324" i="17"/>
  <c r="J2325" i="17"/>
  <c r="J2326" i="17"/>
  <c r="J2327" i="17"/>
  <c r="J2328" i="17"/>
  <c r="J2329" i="17"/>
  <c r="J2330" i="17"/>
  <c r="J2331" i="17"/>
  <c r="J2332" i="17"/>
  <c r="J2333" i="17"/>
  <c r="J2334" i="17"/>
  <c r="J2335" i="17"/>
  <c r="J2336" i="17"/>
  <c r="J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1002" i="17"/>
  <c r="I1003" i="17"/>
  <c r="I1004" i="17"/>
  <c r="I1005" i="17"/>
  <c r="I1006" i="17"/>
  <c r="I1007" i="17"/>
  <c r="I1008" i="17"/>
  <c r="I1009" i="17"/>
  <c r="I1010" i="17"/>
  <c r="I1011" i="17"/>
  <c r="I1012" i="17"/>
  <c r="I1013" i="17"/>
  <c r="I1014" i="17"/>
  <c r="I1015" i="17"/>
  <c r="I1016" i="17"/>
  <c r="I1017" i="17"/>
  <c r="I1018" i="17"/>
  <c r="I1019" i="17"/>
  <c r="I1020" i="17"/>
  <c r="I1021" i="17"/>
  <c r="I1022" i="17"/>
  <c r="I1023" i="17"/>
  <c r="I1024" i="17"/>
  <c r="I1025" i="17"/>
  <c r="I1026" i="17"/>
  <c r="I1027" i="17"/>
  <c r="I1028" i="17"/>
  <c r="I1029" i="17"/>
  <c r="I1030" i="17"/>
  <c r="I1031" i="17"/>
  <c r="I1032" i="17"/>
  <c r="I1033" i="17"/>
  <c r="I1034" i="17"/>
  <c r="I1035" i="17"/>
  <c r="I1036" i="17"/>
  <c r="I1037" i="17"/>
  <c r="I1038" i="17"/>
  <c r="I1039" i="17"/>
  <c r="I1040" i="17"/>
  <c r="I1041" i="17"/>
  <c r="I1042" i="17"/>
  <c r="I1043" i="17"/>
  <c r="I1044" i="17"/>
  <c r="I1045" i="17"/>
  <c r="I1046" i="17"/>
  <c r="I1047" i="17"/>
  <c r="I1048" i="17"/>
  <c r="I1049" i="17"/>
  <c r="I1050" i="17"/>
  <c r="I1051" i="17"/>
  <c r="I1052" i="17"/>
  <c r="I1053" i="17"/>
  <c r="I1054" i="17"/>
  <c r="I1055" i="17"/>
  <c r="I1056" i="17"/>
  <c r="I1057" i="17"/>
  <c r="I1058" i="17"/>
  <c r="I1059" i="17"/>
  <c r="I1060" i="17"/>
  <c r="I1061" i="17"/>
  <c r="I1062" i="17"/>
  <c r="I1063" i="17"/>
  <c r="I1064" i="17"/>
  <c r="I1065" i="17"/>
  <c r="I1066" i="17"/>
  <c r="I1067" i="17"/>
  <c r="I1068" i="17"/>
  <c r="I1069" i="17"/>
  <c r="I1070" i="17"/>
  <c r="I1071" i="17"/>
  <c r="I1072" i="17"/>
  <c r="I1073" i="17"/>
  <c r="I1074" i="17"/>
  <c r="I1075" i="17"/>
  <c r="I1076" i="17"/>
  <c r="I1077" i="17"/>
  <c r="I1078" i="17"/>
  <c r="I1079" i="17"/>
  <c r="I1080" i="17"/>
  <c r="I1081" i="17"/>
  <c r="I1082" i="17"/>
  <c r="I1083" i="17"/>
  <c r="I1084" i="17"/>
  <c r="I1085" i="17"/>
  <c r="I1086" i="17"/>
  <c r="I1087" i="17"/>
  <c r="I1088" i="17"/>
  <c r="I1089" i="17"/>
  <c r="I1090" i="17"/>
  <c r="I1091" i="17"/>
  <c r="I1092" i="17"/>
  <c r="I1093" i="17"/>
  <c r="I1094" i="17"/>
  <c r="I1095" i="17"/>
  <c r="I1096" i="17"/>
  <c r="I1097" i="17"/>
  <c r="I1098" i="17"/>
  <c r="I1099" i="17"/>
  <c r="I1100" i="17"/>
  <c r="I1101" i="17"/>
  <c r="I1102" i="17"/>
  <c r="I1103" i="17"/>
  <c r="I1104" i="17"/>
  <c r="I1105" i="17"/>
  <c r="I1106" i="17"/>
  <c r="I1107" i="17"/>
  <c r="I1108" i="17"/>
  <c r="I1109" i="17"/>
  <c r="I1110" i="17"/>
  <c r="I1111" i="17"/>
  <c r="I1112" i="17"/>
  <c r="I1113" i="17"/>
  <c r="I1114" i="17"/>
  <c r="I1115" i="17"/>
  <c r="I1116" i="17"/>
  <c r="I1117" i="17"/>
  <c r="I1118" i="17"/>
  <c r="I1119" i="17"/>
  <c r="I1120" i="17"/>
  <c r="I1121" i="17"/>
  <c r="I1122" i="17"/>
  <c r="I1123" i="17"/>
  <c r="I1124" i="17"/>
  <c r="I1125" i="17"/>
  <c r="I1126" i="17"/>
  <c r="I1127" i="17"/>
  <c r="I1128" i="17"/>
  <c r="I1129" i="17"/>
  <c r="I1130" i="17"/>
  <c r="I1131" i="17"/>
  <c r="I1132" i="17"/>
  <c r="I1133" i="17"/>
  <c r="I1134" i="17"/>
  <c r="I1135" i="17"/>
  <c r="I1136" i="17"/>
  <c r="I1137" i="17"/>
  <c r="I1138" i="17"/>
  <c r="I1139" i="17"/>
  <c r="I1140" i="17"/>
  <c r="I1141" i="17"/>
  <c r="I1142" i="17"/>
  <c r="I1143" i="17"/>
  <c r="I1144" i="17"/>
  <c r="I1145" i="17"/>
  <c r="I1146" i="17"/>
  <c r="I1147" i="17"/>
  <c r="I1148" i="17"/>
  <c r="I1149" i="17"/>
  <c r="I1150" i="17"/>
  <c r="I1151" i="17"/>
  <c r="I1152" i="17"/>
  <c r="I1153" i="17"/>
  <c r="I1154" i="17"/>
  <c r="I1155" i="17"/>
  <c r="I1156" i="17"/>
  <c r="I1157" i="17"/>
  <c r="I1158" i="17"/>
  <c r="I1159" i="17"/>
  <c r="I1160" i="17"/>
  <c r="I1161" i="17"/>
  <c r="I1162" i="17"/>
  <c r="I1163" i="17"/>
  <c r="I1164" i="17"/>
  <c r="I1165" i="17"/>
  <c r="I1166" i="17"/>
  <c r="I1167" i="17"/>
  <c r="I1168" i="17"/>
  <c r="I1169" i="17"/>
  <c r="I1170" i="17"/>
  <c r="I1171" i="17"/>
  <c r="I1172" i="17"/>
  <c r="I1173" i="17"/>
  <c r="I1174" i="17"/>
  <c r="I1175" i="17"/>
  <c r="I1176" i="17"/>
  <c r="I1177" i="17"/>
  <c r="I1178" i="17"/>
  <c r="I1179" i="17"/>
  <c r="I1180" i="17"/>
  <c r="I1181" i="17"/>
  <c r="I1182" i="17"/>
  <c r="I1183" i="17"/>
  <c r="I1184" i="17"/>
  <c r="I1185" i="17"/>
  <c r="I1186" i="17"/>
  <c r="I1187" i="17"/>
  <c r="I1188" i="17"/>
  <c r="I1189" i="17"/>
  <c r="I1190" i="17"/>
  <c r="I1191" i="17"/>
  <c r="I1192" i="17"/>
  <c r="I1193" i="17"/>
  <c r="I1194" i="17"/>
  <c r="I1195" i="17"/>
  <c r="I1196" i="17"/>
  <c r="I1197" i="17"/>
  <c r="I1198" i="17"/>
  <c r="I1199" i="17"/>
  <c r="I1200" i="17"/>
  <c r="I1201" i="17"/>
  <c r="I1202" i="17"/>
  <c r="I1203" i="17"/>
  <c r="I1204" i="17"/>
  <c r="I1205" i="17"/>
  <c r="I1206" i="17"/>
  <c r="I1207" i="17"/>
  <c r="I1208" i="17"/>
  <c r="I1209" i="17"/>
  <c r="I1210" i="17"/>
  <c r="I1211" i="17"/>
  <c r="I1212" i="17"/>
  <c r="I1213" i="17"/>
  <c r="I1214" i="17"/>
  <c r="I1215" i="17"/>
  <c r="I1216" i="17"/>
  <c r="I1217" i="17"/>
  <c r="I1218" i="17"/>
  <c r="I1219" i="17"/>
  <c r="I1220" i="17"/>
  <c r="I1221" i="17"/>
  <c r="I1222" i="17"/>
  <c r="I1223" i="17"/>
  <c r="I1224" i="17"/>
  <c r="I1225" i="17"/>
  <c r="I1226" i="17"/>
  <c r="I1227" i="17"/>
  <c r="I1228" i="17"/>
  <c r="I1229" i="17"/>
  <c r="I1230" i="17"/>
  <c r="I1231" i="17"/>
  <c r="I1232" i="17"/>
  <c r="I1233" i="17"/>
  <c r="I1234" i="17"/>
  <c r="I1235" i="17"/>
  <c r="I1236" i="17"/>
  <c r="I1237" i="17"/>
  <c r="I1238" i="17"/>
  <c r="I1239" i="17"/>
  <c r="I1240" i="17"/>
  <c r="I1241" i="17"/>
  <c r="I1242" i="17"/>
  <c r="I1243" i="17"/>
  <c r="I1244" i="17"/>
  <c r="I1245" i="17"/>
  <c r="I1246" i="17"/>
  <c r="I1247" i="17"/>
  <c r="I1248" i="17"/>
  <c r="I1249" i="17"/>
  <c r="I1250" i="17"/>
  <c r="I1251" i="17"/>
  <c r="I1252" i="17"/>
  <c r="I1253" i="17"/>
  <c r="I1254" i="17"/>
  <c r="I1255" i="17"/>
  <c r="I1256" i="17"/>
  <c r="I1257" i="17"/>
  <c r="I1258" i="17"/>
  <c r="I1259" i="17"/>
  <c r="I1260" i="17"/>
  <c r="I1261" i="17"/>
  <c r="I1262" i="17"/>
  <c r="I1263" i="17"/>
  <c r="I1264" i="17"/>
  <c r="I1265" i="17"/>
  <c r="I1266" i="17"/>
  <c r="I1267" i="17"/>
  <c r="I1268" i="17"/>
  <c r="I1269" i="17"/>
  <c r="I1270" i="17"/>
  <c r="I1271" i="17"/>
  <c r="I1272" i="17"/>
  <c r="I1273" i="17"/>
  <c r="I1274" i="17"/>
  <c r="I1275" i="17"/>
  <c r="I1276" i="17"/>
  <c r="I1277" i="17"/>
  <c r="I1278" i="17"/>
  <c r="I1279" i="17"/>
  <c r="I1280" i="17"/>
  <c r="I1281" i="17"/>
  <c r="I1282" i="17"/>
  <c r="I1283" i="17"/>
  <c r="I1284" i="17"/>
  <c r="I1285" i="17"/>
  <c r="I1286" i="17"/>
  <c r="I1287" i="17"/>
  <c r="I1288" i="17"/>
  <c r="I1289" i="17"/>
  <c r="I1290" i="17"/>
  <c r="I1291" i="17"/>
  <c r="I1292" i="17"/>
  <c r="I1293" i="17"/>
  <c r="I1294" i="17"/>
  <c r="I1295" i="17"/>
  <c r="I1296" i="17"/>
  <c r="I1297" i="17"/>
  <c r="I1298" i="17"/>
  <c r="I1299" i="17"/>
  <c r="I1300" i="17"/>
  <c r="I1301" i="17"/>
  <c r="I1302" i="17"/>
  <c r="I1303" i="17"/>
  <c r="I1304" i="17"/>
  <c r="I1305" i="17"/>
  <c r="I1306" i="17"/>
  <c r="I1307" i="17"/>
  <c r="I1308" i="17"/>
  <c r="I1309" i="17"/>
  <c r="I1310" i="17"/>
  <c r="I1311" i="17"/>
  <c r="I1312" i="17"/>
  <c r="I1313" i="17"/>
  <c r="I1314" i="17"/>
  <c r="I1315" i="17"/>
  <c r="I1316" i="17"/>
  <c r="I1317" i="17"/>
  <c r="I1318" i="17"/>
  <c r="I1319" i="17"/>
  <c r="I1320" i="17"/>
  <c r="I1321" i="17"/>
  <c r="I1322" i="17"/>
  <c r="I1323" i="17"/>
  <c r="I1324" i="17"/>
  <c r="I1325" i="17"/>
  <c r="I1326" i="17"/>
  <c r="I1327" i="17"/>
  <c r="I1328" i="17"/>
  <c r="I1329" i="17"/>
  <c r="I1330" i="17"/>
  <c r="I1331" i="17"/>
  <c r="I1332" i="17"/>
  <c r="I1333" i="17"/>
  <c r="I1334" i="17"/>
  <c r="I1335" i="17"/>
  <c r="I1336" i="17"/>
  <c r="I1337" i="17"/>
  <c r="I1338" i="17"/>
  <c r="I1339" i="17"/>
  <c r="I1340" i="17"/>
  <c r="I1341" i="17"/>
  <c r="I1342" i="17"/>
  <c r="I1343" i="17"/>
  <c r="I1344" i="17"/>
  <c r="I1345" i="17"/>
  <c r="I1346" i="17"/>
  <c r="I1347" i="17"/>
  <c r="I1348" i="17"/>
  <c r="I1349" i="17"/>
  <c r="I1350" i="17"/>
  <c r="I1351" i="17"/>
  <c r="I1352" i="17"/>
  <c r="I1353" i="17"/>
  <c r="I1354" i="17"/>
  <c r="I1355" i="17"/>
  <c r="I1356" i="17"/>
  <c r="I1357" i="17"/>
  <c r="I1358" i="17"/>
  <c r="I1359" i="17"/>
  <c r="I1360" i="17"/>
  <c r="I1361" i="17"/>
  <c r="I1362" i="17"/>
  <c r="I1363" i="17"/>
  <c r="I1364" i="17"/>
  <c r="I1365" i="17"/>
  <c r="I1366" i="17"/>
  <c r="I1367" i="17"/>
  <c r="I1368" i="17"/>
  <c r="I1369" i="17"/>
  <c r="I1370" i="17"/>
  <c r="I1371" i="17"/>
  <c r="I1372" i="17"/>
  <c r="I1373" i="17"/>
  <c r="I1374" i="17"/>
  <c r="I1375" i="17"/>
  <c r="I1376" i="17"/>
  <c r="I1377" i="17"/>
  <c r="I1378" i="17"/>
  <c r="I1379" i="17"/>
  <c r="I1380" i="17"/>
  <c r="I1381" i="17"/>
  <c r="I1382" i="17"/>
  <c r="I1383" i="17"/>
  <c r="I1384" i="17"/>
  <c r="I1385" i="17"/>
  <c r="I1386" i="17"/>
  <c r="I1387" i="17"/>
  <c r="I1388" i="17"/>
  <c r="I1389" i="17"/>
  <c r="I1390" i="17"/>
  <c r="I1391" i="17"/>
  <c r="I1392" i="17"/>
  <c r="I1393" i="17"/>
  <c r="I1394" i="17"/>
  <c r="I1395" i="17"/>
  <c r="I1396" i="17"/>
  <c r="I1397" i="17"/>
  <c r="I1398" i="17"/>
  <c r="I1399" i="17"/>
  <c r="I1400" i="17"/>
  <c r="I1401" i="17"/>
  <c r="I1402" i="17"/>
  <c r="I1403" i="17"/>
  <c r="I1404" i="17"/>
  <c r="I1405" i="17"/>
  <c r="I1406" i="17"/>
  <c r="I1407" i="17"/>
  <c r="I1408" i="17"/>
  <c r="I1409" i="17"/>
  <c r="I1410" i="17"/>
  <c r="I1411" i="17"/>
  <c r="I1412" i="17"/>
  <c r="I1413" i="17"/>
  <c r="I1414" i="17"/>
  <c r="I1415" i="17"/>
  <c r="I1416" i="17"/>
  <c r="I1417" i="17"/>
  <c r="I1418" i="17"/>
  <c r="I1419" i="17"/>
  <c r="I1420" i="17"/>
  <c r="I1421" i="17"/>
  <c r="I1422" i="17"/>
  <c r="I1423" i="17"/>
  <c r="I1424" i="17"/>
  <c r="I1425" i="17"/>
  <c r="I1426" i="17"/>
  <c r="I1427" i="17"/>
  <c r="I1428" i="17"/>
  <c r="I1429" i="17"/>
  <c r="I1430" i="17"/>
  <c r="I1431" i="17"/>
  <c r="I1432" i="17"/>
  <c r="I1433" i="17"/>
  <c r="I1434" i="17"/>
  <c r="I1435" i="17"/>
  <c r="I1436" i="17"/>
  <c r="I1437" i="17"/>
  <c r="I1438" i="17"/>
  <c r="I1439" i="17"/>
  <c r="I1440" i="17"/>
  <c r="I1441" i="17"/>
  <c r="I1442" i="17"/>
  <c r="I1443" i="17"/>
  <c r="I1444" i="17"/>
  <c r="I1445" i="17"/>
  <c r="I1446" i="17"/>
  <c r="I1447" i="17"/>
  <c r="I1448" i="17"/>
  <c r="I1449" i="17"/>
  <c r="I1450" i="17"/>
  <c r="I1451" i="17"/>
  <c r="I1452" i="17"/>
  <c r="I1453" i="17"/>
  <c r="I1454" i="17"/>
  <c r="I1455" i="17"/>
  <c r="I1456" i="17"/>
  <c r="I1457" i="17"/>
  <c r="I1458" i="17"/>
  <c r="I1459" i="17"/>
  <c r="I1460" i="17"/>
  <c r="I1461" i="17"/>
  <c r="I1462" i="17"/>
  <c r="I1463" i="17"/>
  <c r="I1464" i="17"/>
  <c r="I1465" i="17"/>
  <c r="I1466" i="17"/>
  <c r="I1467" i="17"/>
  <c r="I1468" i="17"/>
  <c r="I1469" i="17"/>
  <c r="I1470" i="17"/>
  <c r="I1471" i="17"/>
  <c r="I1472" i="17"/>
  <c r="I1473" i="17"/>
  <c r="I1474" i="17"/>
  <c r="I1475" i="17"/>
  <c r="I1476" i="17"/>
  <c r="I1477" i="17"/>
  <c r="I1478" i="17"/>
  <c r="I1479" i="17"/>
  <c r="I1480" i="17"/>
  <c r="I1481" i="17"/>
  <c r="I1482" i="17"/>
  <c r="I1483" i="17"/>
  <c r="I1484" i="17"/>
  <c r="I1485" i="17"/>
  <c r="I1486" i="17"/>
  <c r="I1487" i="17"/>
  <c r="I1488" i="17"/>
  <c r="I1489" i="17"/>
  <c r="I1490" i="17"/>
  <c r="I1491" i="17"/>
  <c r="I1492" i="17"/>
  <c r="I1493" i="17"/>
  <c r="I1494" i="17"/>
  <c r="I1495" i="17"/>
  <c r="I1496" i="17"/>
  <c r="I1497" i="17"/>
  <c r="I1498" i="17"/>
  <c r="I1499" i="17"/>
  <c r="I1500" i="17"/>
  <c r="I1501" i="17"/>
  <c r="I1502" i="17"/>
  <c r="I1503" i="17"/>
  <c r="I1504" i="17"/>
  <c r="I1505" i="17"/>
  <c r="I1506" i="17"/>
  <c r="I1507" i="17"/>
  <c r="I1508" i="17"/>
  <c r="I1509" i="17"/>
  <c r="I1510" i="17"/>
  <c r="I1511" i="17"/>
  <c r="I1512" i="17"/>
  <c r="I1513" i="17"/>
  <c r="I1514" i="17"/>
  <c r="I1515" i="17"/>
  <c r="I1516" i="17"/>
  <c r="I1517" i="17"/>
  <c r="I1518" i="17"/>
  <c r="I1519" i="17"/>
  <c r="I1520" i="17"/>
  <c r="I1521" i="17"/>
  <c r="I1522" i="17"/>
  <c r="I1523" i="17"/>
  <c r="I1524" i="17"/>
  <c r="I1525" i="17"/>
  <c r="I1526" i="17"/>
  <c r="I1527" i="17"/>
  <c r="I1528" i="17"/>
  <c r="I1529" i="17"/>
  <c r="I1530" i="17"/>
  <c r="I1531" i="17"/>
  <c r="I1532" i="17"/>
  <c r="I1533" i="17"/>
  <c r="I1534" i="17"/>
  <c r="I1535" i="17"/>
  <c r="I1536" i="17"/>
  <c r="I1537" i="17"/>
  <c r="I1538" i="17"/>
  <c r="I1539" i="17"/>
  <c r="I1540" i="17"/>
  <c r="I1541" i="17"/>
  <c r="I1542" i="17"/>
  <c r="I1543" i="17"/>
  <c r="I1544" i="17"/>
  <c r="I1545" i="17"/>
  <c r="I1546" i="17"/>
  <c r="I1547" i="17"/>
  <c r="I1548" i="17"/>
  <c r="I1549" i="17"/>
  <c r="I1550" i="17"/>
  <c r="I1551" i="17"/>
  <c r="I1552" i="17"/>
  <c r="I1553" i="17"/>
  <c r="I1554" i="17"/>
  <c r="I1555" i="17"/>
  <c r="I1556" i="17"/>
  <c r="I1557" i="17"/>
  <c r="I1558" i="17"/>
  <c r="I1559" i="17"/>
  <c r="I1560" i="17"/>
  <c r="I1561" i="17"/>
  <c r="I1562" i="17"/>
  <c r="I1563" i="17"/>
  <c r="I1564" i="17"/>
  <c r="I1565" i="17"/>
  <c r="I1566" i="17"/>
  <c r="I1567" i="17"/>
  <c r="I1568" i="17"/>
  <c r="I1569" i="17"/>
  <c r="I1570" i="17"/>
  <c r="I1571" i="17"/>
  <c r="I1572" i="17"/>
  <c r="I1573" i="17"/>
  <c r="I1574" i="17"/>
  <c r="I1575" i="17"/>
  <c r="I1576" i="17"/>
  <c r="I1577" i="17"/>
  <c r="I1578" i="17"/>
  <c r="I1579" i="17"/>
  <c r="I1580" i="17"/>
  <c r="I1581" i="17"/>
  <c r="I1582" i="17"/>
  <c r="I1583" i="17"/>
  <c r="I1584" i="17"/>
  <c r="I1585" i="17"/>
  <c r="I1586" i="17"/>
  <c r="I1587" i="17"/>
  <c r="I1588" i="17"/>
  <c r="I1589" i="17"/>
  <c r="I1590" i="17"/>
  <c r="I1591" i="17"/>
  <c r="I1592" i="17"/>
  <c r="I1593" i="17"/>
  <c r="I1594" i="17"/>
  <c r="I1595" i="17"/>
  <c r="I1596" i="17"/>
  <c r="I1597" i="17"/>
  <c r="I1598" i="17"/>
  <c r="I1599" i="17"/>
  <c r="I1600" i="17"/>
  <c r="I1601" i="17"/>
  <c r="I1602" i="17"/>
  <c r="I1603" i="17"/>
  <c r="I1604" i="17"/>
  <c r="I1605" i="17"/>
  <c r="I1606" i="17"/>
  <c r="I1607" i="17"/>
  <c r="I1608" i="17"/>
  <c r="I1609" i="17"/>
  <c r="I1610" i="17"/>
  <c r="I1611" i="17"/>
  <c r="I1612" i="17"/>
  <c r="I1613" i="17"/>
  <c r="I1614" i="17"/>
  <c r="I1615" i="17"/>
  <c r="I1616" i="17"/>
  <c r="I1617" i="17"/>
  <c r="I1618" i="17"/>
  <c r="I1619" i="17"/>
  <c r="I1620" i="17"/>
  <c r="I1621" i="17"/>
  <c r="I1622" i="17"/>
  <c r="I1623" i="17"/>
  <c r="I1624" i="17"/>
  <c r="I1625" i="17"/>
  <c r="I1626" i="17"/>
  <c r="I1627" i="17"/>
  <c r="I1628" i="17"/>
  <c r="I1629" i="17"/>
  <c r="I1630" i="17"/>
  <c r="I1631" i="17"/>
  <c r="I1632" i="17"/>
  <c r="I1633" i="17"/>
  <c r="I1634" i="17"/>
  <c r="I1635" i="17"/>
  <c r="I1636" i="17"/>
  <c r="I1637" i="17"/>
  <c r="I1638" i="17"/>
  <c r="I1639" i="17"/>
  <c r="I1640" i="17"/>
  <c r="I1641" i="17"/>
  <c r="I1642" i="17"/>
  <c r="I1643" i="17"/>
  <c r="I1644" i="17"/>
  <c r="I1645" i="17"/>
  <c r="I1646" i="17"/>
  <c r="I1647" i="17"/>
  <c r="I1648" i="17"/>
  <c r="I1649" i="17"/>
  <c r="I1650" i="17"/>
  <c r="I1651" i="17"/>
  <c r="I1652" i="17"/>
  <c r="I1653" i="17"/>
  <c r="I1654" i="17"/>
  <c r="I1655" i="17"/>
  <c r="I1656" i="17"/>
  <c r="I1657" i="17"/>
  <c r="I1658" i="17"/>
  <c r="I1659" i="17"/>
  <c r="I1660" i="17"/>
  <c r="I1661" i="17"/>
  <c r="I1662" i="17"/>
  <c r="I1663" i="17"/>
  <c r="I1664" i="17"/>
  <c r="I1665" i="17"/>
  <c r="I1666" i="17"/>
  <c r="I1667" i="17"/>
  <c r="I1668" i="17"/>
  <c r="I1669" i="17"/>
  <c r="I1670" i="17"/>
  <c r="I1671" i="17"/>
  <c r="I1672" i="17"/>
  <c r="I1673" i="17"/>
  <c r="I1674" i="17"/>
  <c r="I1675" i="17"/>
  <c r="I1676" i="17"/>
  <c r="I1677" i="17"/>
  <c r="I1678" i="17"/>
  <c r="I1679" i="17"/>
  <c r="I1680" i="17"/>
  <c r="I1681" i="17"/>
  <c r="I1682" i="17"/>
  <c r="I1683" i="17"/>
  <c r="I1684" i="17"/>
  <c r="I1685" i="17"/>
  <c r="I1686" i="17"/>
  <c r="I1687" i="17"/>
  <c r="I1688" i="17"/>
  <c r="I1689" i="17"/>
  <c r="I1690" i="17"/>
  <c r="I1691" i="17"/>
  <c r="I1692" i="17"/>
  <c r="I1693" i="17"/>
  <c r="I1694" i="17"/>
  <c r="I1695" i="17"/>
  <c r="I1696" i="17"/>
  <c r="I1697" i="17"/>
  <c r="I1698" i="17"/>
  <c r="I1699" i="17"/>
  <c r="I1700" i="17"/>
  <c r="I1701" i="17"/>
  <c r="I1702" i="17"/>
  <c r="I1703" i="17"/>
  <c r="I1704" i="17"/>
  <c r="I1705" i="17"/>
  <c r="I1706" i="17"/>
  <c r="I1707" i="17"/>
  <c r="I1708" i="17"/>
  <c r="I1709" i="17"/>
  <c r="I1710" i="17"/>
  <c r="I1711" i="17"/>
  <c r="I1712" i="17"/>
  <c r="I1713" i="17"/>
  <c r="I1714" i="17"/>
  <c r="I1715" i="17"/>
  <c r="I1716" i="17"/>
  <c r="I1717" i="17"/>
  <c r="I1718" i="17"/>
  <c r="I1719" i="17"/>
  <c r="I1720" i="17"/>
  <c r="I1721" i="17"/>
  <c r="I1722" i="17"/>
  <c r="I1723" i="17"/>
  <c r="I1724" i="17"/>
  <c r="I1725" i="17"/>
  <c r="I1726" i="17"/>
  <c r="I1727" i="17"/>
  <c r="I1728" i="17"/>
  <c r="I1729" i="17"/>
  <c r="I1730" i="17"/>
  <c r="I1731" i="17"/>
  <c r="I1732" i="17"/>
  <c r="I1733" i="17"/>
  <c r="I1734" i="17"/>
  <c r="I1735" i="17"/>
  <c r="I1736" i="17"/>
  <c r="I1737" i="17"/>
  <c r="I1738" i="17"/>
  <c r="I1739" i="17"/>
  <c r="I1740" i="17"/>
  <c r="I1741" i="17"/>
  <c r="I1742" i="17"/>
  <c r="I1743" i="17"/>
  <c r="I1744" i="17"/>
  <c r="I1745" i="17"/>
  <c r="I1746" i="17"/>
  <c r="I1747" i="17"/>
  <c r="I1748" i="17"/>
  <c r="I1749" i="17"/>
  <c r="I1750" i="17"/>
  <c r="I1751" i="17"/>
  <c r="I1752" i="17"/>
  <c r="I1753" i="17"/>
  <c r="I1754" i="17"/>
  <c r="I1755" i="17"/>
  <c r="I1756" i="17"/>
  <c r="I1757" i="17"/>
  <c r="I1758" i="17"/>
  <c r="I1759" i="17"/>
  <c r="I1760" i="17"/>
  <c r="I1761" i="17"/>
  <c r="I1762" i="17"/>
  <c r="I1763" i="17"/>
  <c r="I1764" i="17"/>
  <c r="I1765" i="17"/>
  <c r="I1766" i="17"/>
  <c r="I1767" i="17"/>
  <c r="I1768" i="17"/>
  <c r="I1769" i="17"/>
  <c r="I1770" i="17"/>
  <c r="I1771" i="17"/>
  <c r="I1772" i="17"/>
  <c r="I1773" i="17"/>
  <c r="I1774" i="17"/>
  <c r="I1775" i="17"/>
  <c r="I1776" i="17"/>
  <c r="I1777" i="17"/>
  <c r="I1778" i="17"/>
  <c r="I1779" i="17"/>
  <c r="I1780" i="17"/>
  <c r="I1781" i="17"/>
  <c r="I1782" i="17"/>
  <c r="I1783" i="17"/>
  <c r="I1784" i="17"/>
  <c r="I1785" i="17"/>
  <c r="I1786" i="17"/>
  <c r="I1787" i="17"/>
  <c r="I1788" i="17"/>
  <c r="I1789" i="17"/>
  <c r="I1790" i="17"/>
  <c r="I1791" i="17"/>
  <c r="I1792" i="17"/>
  <c r="I1793" i="17"/>
  <c r="I1794" i="17"/>
  <c r="I1795" i="17"/>
  <c r="I1796" i="17"/>
  <c r="I1797" i="17"/>
  <c r="I1798" i="17"/>
  <c r="I1799" i="17"/>
  <c r="I1800" i="17"/>
  <c r="I1801" i="17"/>
  <c r="I1802" i="17"/>
  <c r="I1803" i="17"/>
  <c r="I1804" i="17"/>
  <c r="I1805" i="17"/>
  <c r="I1806" i="17"/>
  <c r="I1807" i="17"/>
  <c r="I1808" i="17"/>
  <c r="I1809" i="17"/>
  <c r="I1810" i="17"/>
  <c r="I1811" i="17"/>
  <c r="I1812" i="17"/>
  <c r="I1813" i="17"/>
  <c r="I1814" i="17"/>
  <c r="I1815" i="17"/>
  <c r="I1816" i="17"/>
  <c r="I1817" i="17"/>
  <c r="I1818" i="17"/>
  <c r="I1819" i="17"/>
  <c r="I1820" i="17"/>
  <c r="I1821" i="17"/>
  <c r="I1822" i="17"/>
  <c r="I1823" i="17"/>
  <c r="I1824" i="17"/>
  <c r="I1825" i="17"/>
  <c r="I1826" i="17"/>
  <c r="I1827" i="17"/>
  <c r="I1828" i="17"/>
  <c r="I1829" i="17"/>
  <c r="I1830" i="17"/>
  <c r="I1831" i="17"/>
  <c r="I1832" i="17"/>
  <c r="I1833" i="17"/>
  <c r="I1834" i="17"/>
  <c r="I1835" i="17"/>
  <c r="I1836" i="17"/>
  <c r="I1837" i="17"/>
  <c r="I1838" i="17"/>
  <c r="I1839" i="17"/>
  <c r="I1840" i="17"/>
  <c r="I1841" i="17"/>
  <c r="I1842" i="17"/>
  <c r="I1843" i="17"/>
  <c r="I1844" i="17"/>
  <c r="I1845" i="17"/>
  <c r="I1846" i="17"/>
  <c r="I1847" i="17"/>
  <c r="I1848" i="17"/>
  <c r="I1849" i="17"/>
  <c r="I1850" i="17"/>
  <c r="I1851" i="17"/>
  <c r="I1852" i="17"/>
  <c r="I1853" i="17"/>
  <c r="I1854" i="17"/>
  <c r="I1855" i="17"/>
  <c r="I1856" i="17"/>
  <c r="I1857" i="17"/>
  <c r="I1858" i="17"/>
  <c r="I1859" i="17"/>
  <c r="I1860" i="17"/>
  <c r="I1861" i="17"/>
  <c r="I1862" i="17"/>
  <c r="I1863" i="17"/>
  <c r="I1864" i="17"/>
  <c r="I1865" i="17"/>
  <c r="I1866" i="17"/>
  <c r="I1867" i="17"/>
  <c r="I1868" i="17"/>
  <c r="I1869" i="17"/>
  <c r="I1870" i="17"/>
  <c r="I1871" i="17"/>
  <c r="I1872" i="17"/>
  <c r="I1873" i="17"/>
  <c r="I1874" i="17"/>
  <c r="I1875" i="17"/>
  <c r="I1876" i="17"/>
  <c r="I1877" i="17"/>
  <c r="I1878" i="17"/>
  <c r="I1879" i="17"/>
  <c r="I1880" i="17"/>
  <c r="I1881" i="17"/>
  <c r="I1882" i="17"/>
  <c r="I1883" i="17"/>
  <c r="I1884" i="17"/>
  <c r="I1885" i="17"/>
  <c r="I1886" i="17"/>
  <c r="I1887" i="17"/>
  <c r="I1888" i="17"/>
  <c r="I1889" i="17"/>
  <c r="I1890" i="17"/>
  <c r="I1891" i="17"/>
  <c r="I1892" i="17"/>
  <c r="I1893" i="17"/>
  <c r="I1894" i="17"/>
  <c r="I1895" i="17"/>
  <c r="I1896" i="17"/>
  <c r="I1897" i="17"/>
  <c r="I1898" i="17"/>
  <c r="I1899" i="17"/>
  <c r="I1900" i="17"/>
  <c r="I1901" i="17"/>
  <c r="I1902" i="17"/>
  <c r="I1903" i="17"/>
  <c r="I1904" i="17"/>
  <c r="I1905" i="17"/>
  <c r="I1906" i="17"/>
  <c r="I1907" i="17"/>
  <c r="I1908" i="17"/>
  <c r="I1909" i="17"/>
  <c r="I1910" i="17"/>
  <c r="I1911" i="17"/>
  <c r="I1912" i="17"/>
  <c r="I1913" i="17"/>
  <c r="I1914" i="17"/>
  <c r="I1915" i="17"/>
  <c r="I1916" i="17"/>
  <c r="I1917" i="17"/>
  <c r="I1918" i="17"/>
  <c r="I1919" i="17"/>
  <c r="I1920" i="17"/>
  <c r="I1921" i="17"/>
  <c r="I1922" i="17"/>
  <c r="I1923" i="17"/>
  <c r="I1924" i="17"/>
  <c r="I1925" i="17"/>
  <c r="I1926" i="17"/>
  <c r="I1927" i="17"/>
  <c r="I1928" i="17"/>
  <c r="I1929" i="17"/>
  <c r="I1930" i="17"/>
  <c r="I1931" i="17"/>
  <c r="I1932" i="17"/>
  <c r="I1933" i="17"/>
  <c r="I1934" i="17"/>
  <c r="I1935" i="17"/>
  <c r="I1936" i="17"/>
  <c r="I1937" i="17"/>
  <c r="I1938" i="17"/>
  <c r="I1939" i="17"/>
  <c r="I1940" i="17"/>
  <c r="I1941" i="17"/>
  <c r="I1942" i="17"/>
  <c r="I1943" i="17"/>
  <c r="I1944" i="17"/>
  <c r="I1945" i="17"/>
  <c r="I1946" i="17"/>
  <c r="I1947" i="17"/>
  <c r="I1948" i="17"/>
  <c r="I1949" i="17"/>
  <c r="I1950" i="17"/>
  <c r="I1951" i="17"/>
  <c r="I1952" i="17"/>
  <c r="I1953" i="17"/>
  <c r="I1954" i="17"/>
  <c r="I1955" i="17"/>
  <c r="I1956" i="17"/>
  <c r="I1957" i="17"/>
  <c r="I1958" i="17"/>
  <c r="I1959" i="17"/>
  <c r="I1960" i="17"/>
  <c r="I1961" i="17"/>
  <c r="I1962" i="17"/>
  <c r="I1963" i="17"/>
  <c r="I1964" i="17"/>
  <c r="I1965" i="17"/>
  <c r="I1966" i="17"/>
  <c r="I1967" i="17"/>
  <c r="I1968" i="17"/>
  <c r="I1969" i="17"/>
  <c r="I1970" i="17"/>
  <c r="I1971" i="17"/>
  <c r="I1972" i="17"/>
  <c r="I1973" i="17"/>
  <c r="I1974" i="17"/>
  <c r="I1975" i="17"/>
  <c r="I1976" i="17"/>
  <c r="I1977" i="17"/>
  <c r="I1978" i="17"/>
  <c r="I1979" i="17"/>
  <c r="I1980" i="17"/>
  <c r="I1981" i="17"/>
  <c r="I1982" i="17"/>
  <c r="I1983" i="17"/>
  <c r="I1984" i="17"/>
  <c r="I1985" i="17"/>
  <c r="I1986" i="17"/>
  <c r="I1987" i="17"/>
  <c r="I1988" i="17"/>
  <c r="I1989" i="17"/>
  <c r="I1990" i="17"/>
  <c r="I1991" i="17"/>
  <c r="I1992" i="17"/>
  <c r="I1993" i="17"/>
  <c r="I1994" i="17"/>
  <c r="I1995" i="17"/>
  <c r="I1996" i="17"/>
  <c r="I1997" i="17"/>
  <c r="I1998" i="17"/>
  <c r="I1999" i="17"/>
  <c r="I2000" i="17"/>
  <c r="I2001" i="17"/>
  <c r="I2002" i="17"/>
  <c r="I2003" i="17"/>
  <c r="I2004" i="17"/>
  <c r="I2005" i="17"/>
  <c r="I2006" i="17"/>
  <c r="I2007" i="17"/>
  <c r="I2008" i="17"/>
  <c r="I2009" i="17"/>
  <c r="I2010" i="17"/>
  <c r="I2011" i="17"/>
  <c r="I2012" i="17"/>
  <c r="I2013" i="17"/>
  <c r="I2014" i="17"/>
  <c r="I2015" i="17"/>
  <c r="I2016" i="17"/>
  <c r="I2017" i="17"/>
  <c r="I2018" i="17"/>
  <c r="I2019" i="17"/>
  <c r="I2020" i="17"/>
  <c r="I2021" i="17"/>
  <c r="I2022" i="17"/>
  <c r="I2023" i="17"/>
  <c r="I2024" i="17"/>
  <c r="I2025" i="17"/>
  <c r="I2026" i="17"/>
  <c r="I2027" i="17"/>
  <c r="I2028" i="17"/>
  <c r="I2029" i="17"/>
  <c r="I2030" i="17"/>
  <c r="I2031" i="17"/>
  <c r="I2032" i="17"/>
  <c r="I2033" i="17"/>
  <c r="I2034" i="17"/>
  <c r="I2035" i="17"/>
  <c r="I2036" i="17"/>
  <c r="I2037" i="17"/>
  <c r="I2038" i="17"/>
  <c r="I2039" i="17"/>
  <c r="I2040" i="17"/>
  <c r="I2041" i="17"/>
  <c r="I2042" i="17"/>
  <c r="I2043" i="17"/>
  <c r="I2044" i="17"/>
  <c r="I2045" i="17"/>
  <c r="I2046" i="17"/>
  <c r="I2047" i="17"/>
  <c r="I2048" i="17"/>
  <c r="I2049" i="17"/>
  <c r="I2050" i="17"/>
  <c r="I2051" i="17"/>
  <c r="I2052" i="17"/>
  <c r="I2053" i="17"/>
  <c r="I2054" i="17"/>
  <c r="I2055" i="17"/>
  <c r="I2056" i="17"/>
  <c r="I2057" i="17"/>
  <c r="I2058" i="17"/>
  <c r="I2059" i="17"/>
  <c r="I2060" i="17"/>
  <c r="I2061" i="17"/>
  <c r="I2062" i="17"/>
  <c r="I2063" i="17"/>
  <c r="I2064" i="17"/>
  <c r="I2065" i="17"/>
  <c r="I2066" i="17"/>
  <c r="I2067" i="17"/>
  <c r="I2068" i="17"/>
  <c r="I2069" i="17"/>
  <c r="I2070" i="17"/>
  <c r="I2071" i="17"/>
  <c r="I2072" i="17"/>
  <c r="I2073" i="17"/>
  <c r="I2074" i="17"/>
  <c r="I2075" i="17"/>
  <c r="I2076" i="17"/>
  <c r="I2077" i="17"/>
  <c r="I2078" i="17"/>
  <c r="I2079" i="17"/>
  <c r="I2080" i="17"/>
  <c r="I2081" i="17"/>
  <c r="I2082" i="17"/>
  <c r="I2083" i="17"/>
  <c r="I2084" i="17"/>
  <c r="I2085" i="17"/>
  <c r="I2086" i="17"/>
  <c r="I2087" i="17"/>
  <c r="I2088" i="17"/>
  <c r="I2089" i="17"/>
  <c r="I2090" i="17"/>
  <c r="I2091" i="17"/>
  <c r="I2092" i="17"/>
  <c r="I2093" i="17"/>
  <c r="I2094" i="17"/>
  <c r="I2095" i="17"/>
  <c r="I2096" i="17"/>
  <c r="I2097" i="17"/>
  <c r="I2098" i="17"/>
  <c r="I2099" i="17"/>
  <c r="I2100" i="17"/>
  <c r="I2101" i="17"/>
  <c r="I2102" i="17"/>
  <c r="I2103" i="17"/>
  <c r="I2104" i="17"/>
  <c r="I2105" i="17"/>
  <c r="I2106" i="17"/>
  <c r="I2107" i="17"/>
  <c r="I2108" i="17"/>
  <c r="I2109" i="17"/>
  <c r="I2110" i="17"/>
  <c r="I2111" i="17"/>
  <c r="I2112" i="17"/>
  <c r="I2113" i="17"/>
  <c r="I2114" i="17"/>
  <c r="I2115" i="17"/>
  <c r="I2116" i="17"/>
  <c r="I2117" i="17"/>
  <c r="I2118" i="17"/>
  <c r="I2119" i="17"/>
  <c r="I2120" i="17"/>
  <c r="I2121" i="17"/>
  <c r="I2122" i="17"/>
  <c r="I2123" i="17"/>
  <c r="I2124" i="17"/>
  <c r="I2125" i="17"/>
  <c r="I2126" i="17"/>
  <c r="I2127" i="17"/>
  <c r="I2128" i="17"/>
  <c r="I2129" i="17"/>
  <c r="I2130" i="17"/>
  <c r="I2131" i="17"/>
  <c r="I2132" i="17"/>
  <c r="I2133" i="17"/>
  <c r="I2134" i="17"/>
  <c r="I2135" i="17"/>
  <c r="I2136" i="17"/>
  <c r="I2137" i="17"/>
  <c r="I2138" i="17"/>
  <c r="I2139" i="17"/>
  <c r="I2140" i="17"/>
  <c r="I2141" i="17"/>
  <c r="I2142" i="17"/>
  <c r="I2143" i="17"/>
  <c r="I2144" i="17"/>
  <c r="I2145" i="17"/>
  <c r="I2146" i="17"/>
  <c r="I2147" i="17"/>
  <c r="I2148" i="17"/>
  <c r="I2149" i="17"/>
  <c r="I2150" i="17"/>
  <c r="I2151" i="17"/>
  <c r="I2152" i="17"/>
  <c r="I2153" i="17"/>
  <c r="I2154" i="17"/>
  <c r="I2155" i="17"/>
  <c r="I2156" i="17"/>
  <c r="I2157" i="17"/>
  <c r="I2158" i="17"/>
  <c r="I2159" i="17"/>
  <c r="I2160" i="17"/>
  <c r="I2161" i="17"/>
  <c r="I2162" i="17"/>
  <c r="I2163" i="17"/>
  <c r="I2164" i="17"/>
  <c r="I2165" i="17"/>
  <c r="I2166" i="17"/>
  <c r="I2167" i="17"/>
  <c r="I2168" i="17"/>
  <c r="I2169" i="17"/>
  <c r="I2170" i="17"/>
  <c r="I2171" i="17"/>
  <c r="I2172" i="17"/>
  <c r="I2173" i="17"/>
  <c r="I2174" i="17"/>
  <c r="I2175" i="17"/>
  <c r="I2176" i="17"/>
  <c r="I2177" i="17"/>
  <c r="I2178" i="17"/>
  <c r="I2179" i="17"/>
  <c r="I2180" i="17"/>
  <c r="I2181" i="17"/>
  <c r="I2182" i="17"/>
  <c r="I2183" i="17"/>
  <c r="I2184" i="17"/>
  <c r="I2185" i="17"/>
  <c r="I2186" i="17"/>
  <c r="I2187" i="17"/>
  <c r="I2188" i="17"/>
  <c r="I2189" i="17"/>
  <c r="I2190" i="17"/>
  <c r="I2191" i="17"/>
  <c r="I2192" i="17"/>
  <c r="I2193" i="17"/>
  <c r="I2194" i="17"/>
  <c r="I2195" i="17"/>
  <c r="I2196" i="17"/>
  <c r="I2197" i="17"/>
  <c r="I2198" i="17"/>
  <c r="I2199" i="17"/>
  <c r="I2200" i="17"/>
  <c r="I2201" i="17"/>
  <c r="I2202" i="17"/>
  <c r="I2203" i="17"/>
  <c r="I2204" i="17"/>
  <c r="I2205" i="17"/>
  <c r="I2206" i="17"/>
  <c r="I2207" i="17"/>
  <c r="I2208" i="17"/>
  <c r="I2209" i="17"/>
  <c r="I2210" i="17"/>
  <c r="I2211" i="17"/>
  <c r="I2212" i="17"/>
  <c r="I2213" i="17"/>
  <c r="I2214" i="17"/>
  <c r="I2215" i="17"/>
  <c r="I2216" i="17"/>
  <c r="I2217" i="17"/>
  <c r="I2218" i="17"/>
  <c r="I2219" i="17"/>
  <c r="I2220" i="17"/>
  <c r="I2221" i="17"/>
  <c r="I2222" i="17"/>
  <c r="I2223" i="17"/>
  <c r="I2224" i="17"/>
  <c r="I2225" i="17"/>
  <c r="I2226" i="17"/>
  <c r="I2227" i="17"/>
  <c r="I2228" i="17"/>
  <c r="I2229" i="17"/>
  <c r="I2230" i="17"/>
  <c r="I2231" i="17"/>
  <c r="I2232" i="17"/>
  <c r="I2233" i="17"/>
  <c r="I2234" i="17"/>
  <c r="I2235" i="17"/>
  <c r="I2236" i="17"/>
  <c r="I2237" i="17"/>
  <c r="I2238" i="17"/>
  <c r="I2239" i="17"/>
  <c r="I2240" i="17"/>
  <c r="I2241" i="17"/>
  <c r="I2242" i="17"/>
  <c r="I2243" i="17"/>
  <c r="I2244" i="17"/>
  <c r="I2245" i="17"/>
  <c r="I2246" i="17"/>
  <c r="I2247" i="17"/>
  <c r="I2248" i="17"/>
  <c r="I2249" i="17"/>
  <c r="I2250" i="17"/>
  <c r="I2251" i="17"/>
  <c r="I2252" i="17"/>
  <c r="I2253" i="17"/>
  <c r="I2254" i="17"/>
  <c r="I2255" i="17"/>
  <c r="I2256" i="17"/>
  <c r="I2257" i="17"/>
  <c r="I2258" i="17"/>
  <c r="I2259" i="17"/>
  <c r="I2260" i="17"/>
  <c r="I2261" i="17"/>
  <c r="I2262" i="17"/>
  <c r="I2263" i="17"/>
  <c r="I2264" i="17"/>
  <c r="I2265" i="17"/>
  <c r="I2266" i="17"/>
  <c r="I2267" i="17"/>
  <c r="I2268" i="17"/>
  <c r="I2269" i="17"/>
  <c r="I2270" i="17"/>
  <c r="I2271" i="17"/>
  <c r="I2272" i="17"/>
  <c r="I2273" i="17"/>
  <c r="I2274" i="17"/>
  <c r="I2275" i="17"/>
  <c r="I2276" i="17"/>
  <c r="I2277" i="17"/>
  <c r="I2278" i="17"/>
  <c r="I2279" i="17"/>
  <c r="I2280" i="17"/>
  <c r="I2281" i="17"/>
  <c r="I2282" i="17"/>
  <c r="I2283" i="17"/>
  <c r="I2284" i="17"/>
  <c r="I2285" i="17"/>
  <c r="I2286" i="17"/>
  <c r="I2287" i="17"/>
  <c r="I2288" i="17"/>
  <c r="I2289" i="17"/>
  <c r="I2290" i="17"/>
  <c r="I2291" i="17"/>
  <c r="I2292" i="17"/>
  <c r="I2293" i="17"/>
  <c r="I2294" i="17"/>
  <c r="I2295" i="17"/>
  <c r="I2296" i="17"/>
  <c r="I2297" i="17"/>
  <c r="I2298" i="17"/>
  <c r="I2299" i="17"/>
  <c r="I2300" i="17"/>
  <c r="I2301" i="17"/>
  <c r="I2302" i="17"/>
  <c r="I2303" i="17"/>
  <c r="I2304" i="17"/>
  <c r="I2305" i="17"/>
  <c r="I2306" i="17"/>
  <c r="I2307" i="17"/>
  <c r="I2308" i="17"/>
  <c r="I2309" i="17"/>
  <c r="I2310" i="17"/>
  <c r="I2311" i="17"/>
  <c r="I2312" i="17"/>
  <c r="I2313" i="17"/>
  <c r="I2314" i="17"/>
  <c r="I2315" i="17"/>
  <c r="I2316" i="17"/>
  <c r="I2317" i="17"/>
  <c r="I2318" i="17"/>
  <c r="I2319" i="17"/>
  <c r="I2320" i="17"/>
  <c r="I2321" i="17"/>
  <c r="I2322" i="17"/>
  <c r="I2323" i="17"/>
  <c r="I2324" i="17"/>
  <c r="I2325" i="17"/>
  <c r="I2326" i="17"/>
  <c r="I2327" i="17"/>
  <c r="I2328" i="17"/>
  <c r="I2329" i="17"/>
  <c r="I2330" i="17"/>
  <c r="I2331" i="17"/>
  <c r="I2332" i="17"/>
  <c r="I2333" i="17"/>
  <c r="I2334" i="17"/>
  <c r="I2335" i="17"/>
  <c r="I2336"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1002" i="17"/>
  <c r="H1003" i="17"/>
  <c r="H1004" i="17"/>
  <c r="H1005" i="17"/>
  <c r="H1006" i="17"/>
  <c r="H1007" i="17"/>
  <c r="H1008" i="17"/>
  <c r="H1009" i="17"/>
  <c r="H1010" i="17"/>
  <c r="H1011" i="17"/>
  <c r="H1012" i="17"/>
  <c r="H1013" i="17"/>
  <c r="H1014" i="17"/>
  <c r="H1015" i="17"/>
  <c r="H1016" i="17"/>
  <c r="H1017" i="17"/>
  <c r="H1018" i="17"/>
  <c r="H1019" i="17"/>
  <c r="H1020" i="17"/>
  <c r="H1021" i="17"/>
  <c r="H1022" i="17"/>
  <c r="H1023" i="17"/>
  <c r="H1024" i="17"/>
  <c r="H1025" i="17"/>
  <c r="H1026" i="17"/>
  <c r="H1027" i="17"/>
  <c r="H1028" i="17"/>
  <c r="H1029" i="17"/>
  <c r="H1030" i="17"/>
  <c r="H1031" i="17"/>
  <c r="H1032" i="17"/>
  <c r="H1033" i="17"/>
  <c r="H1034" i="17"/>
  <c r="H1035" i="17"/>
  <c r="H1036" i="17"/>
  <c r="H1037" i="17"/>
  <c r="H1038" i="17"/>
  <c r="H1039" i="17"/>
  <c r="H1040" i="17"/>
  <c r="H1041" i="17"/>
  <c r="H1042" i="17"/>
  <c r="H1043" i="17"/>
  <c r="H1044" i="17"/>
  <c r="H1045" i="17"/>
  <c r="H1046" i="17"/>
  <c r="H1047" i="17"/>
  <c r="H1048" i="17"/>
  <c r="H1049" i="17"/>
  <c r="H1050" i="17"/>
  <c r="H1051" i="17"/>
  <c r="H1052" i="17"/>
  <c r="H1053" i="17"/>
  <c r="H1054" i="17"/>
  <c r="H1055" i="17"/>
  <c r="H1056" i="17"/>
  <c r="H1057" i="17"/>
  <c r="H1058" i="17"/>
  <c r="H1059" i="17"/>
  <c r="H1060" i="17"/>
  <c r="H1061" i="17"/>
  <c r="H1062" i="17"/>
  <c r="H1063" i="17"/>
  <c r="H1064" i="17"/>
  <c r="H1065" i="17"/>
  <c r="H1066" i="17"/>
  <c r="H1067" i="17"/>
  <c r="H1068" i="17"/>
  <c r="H1069" i="17"/>
  <c r="H1070" i="17"/>
  <c r="H1071" i="17"/>
  <c r="H1072" i="17"/>
  <c r="H1073" i="17"/>
  <c r="H1074" i="17"/>
  <c r="H1075" i="17"/>
  <c r="H1076" i="17"/>
  <c r="H1077" i="17"/>
  <c r="H1078" i="17"/>
  <c r="H1079" i="17"/>
  <c r="H1080" i="17"/>
  <c r="H1081" i="17"/>
  <c r="H1082" i="17"/>
  <c r="H1083" i="17"/>
  <c r="H1084" i="17"/>
  <c r="H1085" i="17"/>
  <c r="H1086" i="17"/>
  <c r="H1087" i="17"/>
  <c r="H1088" i="17"/>
  <c r="H1089" i="17"/>
  <c r="H1090" i="17"/>
  <c r="H1091" i="17"/>
  <c r="H1092" i="17"/>
  <c r="H1093" i="17"/>
  <c r="H1094" i="17"/>
  <c r="H1095" i="17"/>
  <c r="H1096" i="17"/>
  <c r="H1097" i="17"/>
  <c r="H1098" i="17"/>
  <c r="H1099" i="17"/>
  <c r="H1100" i="17"/>
  <c r="H1101" i="17"/>
  <c r="H1102" i="17"/>
  <c r="H1103" i="17"/>
  <c r="H1104" i="17"/>
  <c r="H1105" i="17"/>
  <c r="H1106" i="17"/>
  <c r="H1107" i="17"/>
  <c r="H1108" i="17"/>
  <c r="H1109" i="17"/>
  <c r="H1110" i="17"/>
  <c r="H1111" i="17"/>
  <c r="H1112" i="17"/>
  <c r="H1113" i="17"/>
  <c r="H1114" i="17"/>
  <c r="H1115" i="17"/>
  <c r="H1116" i="17"/>
  <c r="H1117" i="17"/>
  <c r="H1118" i="17"/>
  <c r="H1119" i="17"/>
  <c r="H1120" i="17"/>
  <c r="H1121" i="17"/>
  <c r="H1122" i="17"/>
  <c r="H1123" i="17"/>
  <c r="H1124" i="17"/>
  <c r="H1125" i="17"/>
  <c r="H1126" i="17"/>
  <c r="H1127" i="17"/>
  <c r="H1128" i="17"/>
  <c r="H1129" i="17"/>
  <c r="H1130" i="17"/>
  <c r="H1131" i="17"/>
  <c r="H1132" i="17"/>
  <c r="H1133" i="17"/>
  <c r="H1134" i="17"/>
  <c r="H1135" i="17"/>
  <c r="H1136" i="17"/>
  <c r="H1137" i="17"/>
  <c r="H1138" i="17"/>
  <c r="H1139" i="17"/>
  <c r="H1140" i="17"/>
  <c r="H1141" i="17"/>
  <c r="H1142" i="17"/>
  <c r="H1143" i="17"/>
  <c r="H1144" i="17"/>
  <c r="H1145" i="17"/>
  <c r="H1146" i="17"/>
  <c r="H1147" i="17"/>
  <c r="H1148" i="17"/>
  <c r="H1149" i="17"/>
  <c r="H1150" i="17"/>
  <c r="H1151" i="17"/>
  <c r="H1152" i="17"/>
  <c r="H1153" i="17"/>
  <c r="H1154" i="17"/>
  <c r="H1155" i="17"/>
  <c r="H1156" i="17"/>
  <c r="H1157" i="17"/>
  <c r="H1158" i="17"/>
  <c r="H1159" i="17"/>
  <c r="H1160" i="17"/>
  <c r="H1161" i="17"/>
  <c r="H1162" i="17"/>
  <c r="H1163" i="17"/>
  <c r="H1164" i="17"/>
  <c r="H1165" i="17"/>
  <c r="H1166" i="17"/>
  <c r="H1167" i="17"/>
  <c r="H1168" i="17"/>
  <c r="H1169" i="17"/>
  <c r="H1170" i="17"/>
  <c r="H1171" i="17"/>
  <c r="H1172" i="17"/>
  <c r="H1173" i="17"/>
  <c r="H1174" i="17"/>
  <c r="H1175" i="17"/>
  <c r="H1176" i="17"/>
  <c r="H1177" i="17"/>
  <c r="H1178" i="17"/>
  <c r="H1179" i="17"/>
  <c r="H1180" i="17"/>
  <c r="H1181" i="17"/>
  <c r="H1182" i="17"/>
  <c r="H1183" i="17"/>
  <c r="H1184" i="17"/>
  <c r="H1185" i="17"/>
  <c r="H1186" i="17"/>
  <c r="H1187" i="17"/>
  <c r="H1188" i="17"/>
  <c r="H1189" i="17"/>
  <c r="H1190" i="17"/>
  <c r="H1191" i="17"/>
  <c r="H1192" i="17"/>
  <c r="H1193" i="17"/>
  <c r="H1194" i="17"/>
  <c r="H1195" i="17"/>
  <c r="H1196" i="17"/>
  <c r="H1197" i="17"/>
  <c r="H1198" i="17"/>
  <c r="H1199" i="17"/>
  <c r="H1200" i="17"/>
  <c r="H1201" i="17"/>
  <c r="H1202" i="17"/>
  <c r="H1203" i="17"/>
  <c r="H1204" i="17"/>
  <c r="H1205" i="17"/>
  <c r="H1206" i="17"/>
  <c r="H1207" i="17"/>
  <c r="H1208" i="17"/>
  <c r="H1209" i="17"/>
  <c r="H1210" i="17"/>
  <c r="H1211" i="17"/>
  <c r="H1212" i="17"/>
  <c r="H1213" i="17"/>
  <c r="H1214" i="17"/>
  <c r="H1215" i="17"/>
  <c r="H1216" i="17"/>
  <c r="H1217" i="17"/>
  <c r="H1218" i="17"/>
  <c r="H1219" i="17"/>
  <c r="H1220" i="17"/>
  <c r="H1221" i="17"/>
  <c r="H1222" i="17"/>
  <c r="H1223" i="17"/>
  <c r="H1224" i="17"/>
  <c r="H1225" i="17"/>
  <c r="H1226" i="17"/>
  <c r="H1227" i="17"/>
  <c r="H1228" i="17"/>
  <c r="H1229" i="17"/>
  <c r="H1230" i="17"/>
  <c r="H1231" i="17"/>
  <c r="H1232" i="17"/>
  <c r="H1233" i="17"/>
  <c r="H1234" i="17"/>
  <c r="H1235" i="17"/>
  <c r="H1236" i="17"/>
  <c r="H1237" i="17"/>
  <c r="H1238" i="17"/>
  <c r="H1239" i="17"/>
  <c r="H1240" i="17"/>
  <c r="H1241" i="17"/>
  <c r="H1242" i="17"/>
  <c r="H1243" i="17"/>
  <c r="H1244" i="17"/>
  <c r="H1245" i="17"/>
  <c r="H1246" i="17"/>
  <c r="H1247" i="17"/>
  <c r="H1248" i="17"/>
  <c r="H1249" i="17"/>
  <c r="H1250" i="17"/>
  <c r="H1251" i="17"/>
  <c r="H1252" i="17"/>
  <c r="H1253" i="17"/>
  <c r="H1254" i="17"/>
  <c r="H1255" i="17"/>
  <c r="H1256" i="17"/>
  <c r="H1257" i="17"/>
  <c r="H1258" i="17"/>
  <c r="H1259" i="17"/>
  <c r="H1260" i="17"/>
  <c r="H1261" i="17"/>
  <c r="H1262" i="17"/>
  <c r="H1263" i="17"/>
  <c r="H1264" i="17"/>
  <c r="H1265" i="17"/>
  <c r="H1266" i="17"/>
  <c r="H1267" i="17"/>
  <c r="H1268" i="17"/>
  <c r="H1269" i="17"/>
  <c r="H1270" i="17"/>
  <c r="H1271" i="17"/>
  <c r="H1272" i="17"/>
  <c r="H1273" i="17"/>
  <c r="H1274" i="17"/>
  <c r="H1275" i="17"/>
  <c r="H1276" i="17"/>
  <c r="H1277" i="17"/>
  <c r="H1278" i="17"/>
  <c r="H1279" i="17"/>
  <c r="H1280" i="17"/>
  <c r="H1281" i="17"/>
  <c r="H1282" i="17"/>
  <c r="H1283" i="17"/>
  <c r="H1284" i="17"/>
  <c r="H1285" i="17"/>
  <c r="H1286" i="17"/>
  <c r="H1287" i="17"/>
  <c r="H1288" i="17"/>
  <c r="H1289" i="17"/>
  <c r="H1290" i="17"/>
  <c r="H1291" i="17"/>
  <c r="H1292" i="17"/>
  <c r="H1293" i="17"/>
  <c r="H1294" i="17"/>
  <c r="H1295" i="17"/>
  <c r="H1296" i="17"/>
  <c r="H1297" i="17"/>
  <c r="H1298" i="17"/>
  <c r="H1299" i="17"/>
  <c r="H1300" i="17"/>
  <c r="H1301" i="17"/>
  <c r="H1302" i="17"/>
  <c r="H1303" i="17"/>
  <c r="H1304" i="17"/>
  <c r="H1305" i="17"/>
  <c r="H1306" i="17"/>
  <c r="H1307" i="17"/>
  <c r="H1308" i="17"/>
  <c r="H1309" i="17"/>
  <c r="H1310" i="17"/>
  <c r="H1311" i="17"/>
  <c r="H1312" i="17"/>
  <c r="H1313" i="17"/>
  <c r="H1314" i="17"/>
  <c r="H1315" i="17"/>
  <c r="H1316" i="17"/>
  <c r="H1317" i="17"/>
  <c r="H1318" i="17"/>
  <c r="H1319" i="17"/>
  <c r="H1320" i="17"/>
  <c r="H1321" i="17"/>
  <c r="H1322" i="17"/>
  <c r="H1323" i="17"/>
  <c r="H1324" i="17"/>
  <c r="H1325" i="17"/>
  <c r="H1326" i="17"/>
  <c r="H1327" i="17"/>
  <c r="H1328" i="17"/>
  <c r="H1329" i="17"/>
  <c r="H1330" i="17"/>
  <c r="H1331" i="17"/>
  <c r="H1332" i="17"/>
  <c r="H1333" i="17"/>
  <c r="H1334" i="17"/>
  <c r="H1335" i="17"/>
  <c r="H1336" i="17"/>
  <c r="H1337" i="17"/>
  <c r="H1338" i="17"/>
  <c r="H1339" i="17"/>
  <c r="H1340" i="17"/>
  <c r="H1341" i="17"/>
  <c r="H1342" i="17"/>
  <c r="H1343" i="17"/>
  <c r="H1344" i="17"/>
  <c r="H1345" i="17"/>
  <c r="H1346" i="17"/>
  <c r="H1347" i="17"/>
  <c r="H1348" i="17"/>
  <c r="H1349" i="17"/>
  <c r="H1350" i="17"/>
  <c r="H1351" i="17"/>
  <c r="H1352" i="17"/>
  <c r="H1353" i="17"/>
  <c r="H1354" i="17"/>
  <c r="H1355" i="17"/>
  <c r="H1356" i="17"/>
  <c r="H1357" i="17"/>
  <c r="H1358" i="17"/>
  <c r="H1359" i="17"/>
  <c r="H1360" i="17"/>
  <c r="H1361" i="17"/>
  <c r="H1362" i="17"/>
  <c r="H1363" i="17"/>
  <c r="H1364" i="17"/>
  <c r="H1365" i="17"/>
  <c r="H1366" i="17"/>
  <c r="H1367" i="17"/>
  <c r="H1368" i="17"/>
  <c r="H1369" i="17"/>
  <c r="H1370" i="17"/>
  <c r="H1371" i="17"/>
  <c r="H1372" i="17"/>
  <c r="H1373" i="17"/>
  <c r="H1374" i="17"/>
  <c r="H1375" i="17"/>
  <c r="H1376" i="17"/>
  <c r="H1377" i="17"/>
  <c r="H1378" i="17"/>
  <c r="H1379" i="17"/>
  <c r="H1380" i="17"/>
  <c r="H1381" i="17"/>
  <c r="H1382" i="17"/>
  <c r="H1383" i="17"/>
  <c r="H1384" i="17"/>
  <c r="H1385" i="17"/>
  <c r="H1386" i="17"/>
  <c r="H1387" i="17"/>
  <c r="H1388" i="17"/>
  <c r="H1389" i="17"/>
  <c r="H1390" i="17"/>
  <c r="H1391" i="17"/>
  <c r="H1392" i="17"/>
  <c r="H1393" i="17"/>
  <c r="H1394" i="17"/>
  <c r="H1395" i="17"/>
  <c r="H1396" i="17"/>
  <c r="H1397" i="17"/>
  <c r="H1398" i="17"/>
  <c r="H1399" i="17"/>
  <c r="H1400" i="17"/>
  <c r="H1401" i="17"/>
  <c r="H1402" i="17"/>
  <c r="H1403" i="17"/>
  <c r="H1404" i="17"/>
  <c r="H1405" i="17"/>
  <c r="H1406" i="17"/>
  <c r="H1407" i="17"/>
  <c r="H1408" i="17"/>
  <c r="H1409" i="17"/>
  <c r="H1410" i="17"/>
  <c r="H1411" i="17"/>
  <c r="H1412" i="17"/>
  <c r="H1413" i="17"/>
  <c r="H1414" i="17"/>
  <c r="H1415" i="17"/>
  <c r="H1416" i="17"/>
  <c r="H1417" i="17"/>
  <c r="H1418" i="17"/>
  <c r="H1419" i="17"/>
  <c r="H1420" i="17"/>
  <c r="H1421" i="17"/>
  <c r="H1422" i="17"/>
  <c r="H1423" i="17"/>
  <c r="H1424" i="17"/>
  <c r="H1425" i="17"/>
  <c r="H1426" i="17"/>
  <c r="H1427" i="17"/>
  <c r="H1428" i="17"/>
  <c r="H1429" i="17"/>
  <c r="H1430" i="17"/>
  <c r="H1431" i="17"/>
  <c r="H1432" i="17"/>
  <c r="H1433" i="17"/>
  <c r="H1434" i="17"/>
  <c r="H1435" i="17"/>
  <c r="H1436" i="17"/>
  <c r="H1437" i="17"/>
  <c r="H1438" i="17"/>
  <c r="H1439" i="17"/>
  <c r="H1440" i="17"/>
  <c r="H1441" i="17"/>
  <c r="H1442" i="17"/>
  <c r="H1443" i="17"/>
  <c r="H1444" i="17"/>
  <c r="H1445" i="17"/>
  <c r="H1446" i="17"/>
  <c r="H1447" i="17"/>
  <c r="H1448" i="17"/>
  <c r="H1449" i="17"/>
  <c r="H1450" i="17"/>
  <c r="H1451" i="17"/>
  <c r="H1452" i="17"/>
  <c r="H1453" i="17"/>
  <c r="H1454" i="17"/>
  <c r="H1455" i="17"/>
  <c r="H1456" i="17"/>
  <c r="H1457" i="17"/>
  <c r="H1458" i="17"/>
  <c r="H1459" i="17"/>
  <c r="H1460" i="17"/>
  <c r="H1461" i="17"/>
  <c r="H1462" i="17"/>
  <c r="H1463" i="17"/>
  <c r="H1464" i="17"/>
  <c r="H1465" i="17"/>
  <c r="H1466" i="17"/>
  <c r="H1467" i="17"/>
  <c r="H1468" i="17"/>
  <c r="H1469" i="17"/>
  <c r="H1470" i="17"/>
  <c r="H1471" i="17"/>
  <c r="H1472" i="17"/>
  <c r="H1473" i="17"/>
  <c r="H1474" i="17"/>
  <c r="H1475" i="17"/>
  <c r="H1476" i="17"/>
  <c r="H1477" i="17"/>
  <c r="H1478" i="17"/>
  <c r="H1479" i="17"/>
  <c r="H1480" i="17"/>
  <c r="H1481" i="17"/>
  <c r="H1482" i="17"/>
  <c r="H1483" i="17"/>
  <c r="H1484" i="17"/>
  <c r="H1485" i="17"/>
  <c r="H1486" i="17"/>
  <c r="H1487" i="17"/>
  <c r="H1488" i="17"/>
  <c r="H1489" i="17"/>
  <c r="H1490" i="17"/>
  <c r="H1491" i="17"/>
  <c r="H1492" i="17"/>
  <c r="H1493" i="17"/>
  <c r="H1494" i="17"/>
  <c r="H1495" i="17"/>
  <c r="H1496" i="17"/>
  <c r="H1497" i="17"/>
  <c r="H1498" i="17"/>
  <c r="H1499" i="17"/>
  <c r="H1500" i="17"/>
  <c r="H1501" i="17"/>
  <c r="H1502" i="17"/>
  <c r="H1503" i="17"/>
  <c r="H1504" i="17"/>
  <c r="H1505" i="17"/>
  <c r="H1506" i="17"/>
  <c r="H1507" i="17"/>
  <c r="H1508" i="17"/>
  <c r="H1509" i="17"/>
  <c r="H1510" i="17"/>
  <c r="H1511" i="17"/>
  <c r="H1512" i="17"/>
  <c r="H1513" i="17"/>
  <c r="H1514" i="17"/>
  <c r="H1515" i="17"/>
  <c r="H1516" i="17"/>
  <c r="H1517" i="17"/>
  <c r="H1518" i="17"/>
  <c r="H1519" i="17"/>
  <c r="H1520" i="17"/>
  <c r="H1521" i="17"/>
  <c r="H1522" i="17"/>
  <c r="H1523" i="17"/>
  <c r="H1524" i="17"/>
  <c r="H1525" i="17"/>
  <c r="H1526" i="17"/>
  <c r="H1527" i="17"/>
  <c r="H1528" i="17"/>
  <c r="H1529" i="17"/>
  <c r="H1530" i="17"/>
  <c r="H1531" i="17"/>
  <c r="H1532" i="17"/>
  <c r="H1533" i="17"/>
  <c r="H1534" i="17"/>
  <c r="H1535" i="17"/>
  <c r="H1536" i="17"/>
  <c r="H1537" i="17"/>
  <c r="H1538" i="17"/>
  <c r="H1539" i="17"/>
  <c r="H1540" i="17"/>
  <c r="H1541" i="17"/>
  <c r="H1542" i="17"/>
  <c r="H1543" i="17"/>
  <c r="H1544" i="17"/>
  <c r="H1545" i="17"/>
  <c r="H1546" i="17"/>
  <c r="H1547" i="17"/>
  <c r="H1548" i="17"/>
  <c r="H1549" i="17"/>
  <c r="H1550" i="17"/>
  <c r="H1551" i="17"/>
  <c r="H1552" i="17"/>
  <c r="H1553" i="17"/>
  <c r="H1554" i="17"/>
  <c r="H1555" i="17"/>
  <c r="H1556" i="17"/>
  <c r="H1557" i="17"/>
  <c r="H1558" i="17"/>
  <c r="H1559" i="17"/>
  <c r="H1560" i="17"/>
  <c r="H1561" i="17"/>
  <c r="H1562" i="17"/>
  <c r="H1563" i="17"/>
  <c r="H1564" i="17"/>
  <c r="H1565" i="17"/>
  <c r="H1566" i="17"/>
  <c r="H1567" i="17"/>
  <c r="H1568" i="17"/>
  <c r="H1569" i="17"/>
  <c r="H1570" i="17"/>
  <c r="H1571" i="17"/>
  <c r="H1572" i="17"/>
  <c r="H1573" i="17"/>
  <c r="H1574" i="17"/>
  <c r="H1575" i="17"/>
  <c r="H1576" i="17"/>
  <c r="H1577" i="17"/>
  <c r="H1578" i="17"/>
  <c r="H1579" i="17"/>
  <c r="H1580" i="17"/>
  <c r="H1581" i="17"/>
  <c r="H1582" i="17"/>
  <c r="H1583" i="17"/>
  <c r="H1584" i="17"/>
  <c r="H1585" i="17"/>
  <c r="H1586" i="17"/>
  <c r="H1587" i="17"/>
  <c r="H1588" i="17"/>
  <c r="H1589" i="17"/>
  <c r="H1590" i="17"/>
  <c r="H1591" i="17"/>
  <c r="H1592" i="17"/>
  <c r="H1593" i="17"/>
  <c r="H1594" i="17"/>
  <c r="H1595" i="17"/>
  <c r="H1596" i="17"/>
  <c r="H1597" i="17"/>
  <c r="H1598" i="17"/>
  <c r="H1599" i="17"/>
  <c r="H1600" i="17"/>
  <c r="H1601" i="17"/>
  <c r="H1602" i="17"/>
  <c r="H1603" i="17"/>
  <c r="H1604" i="17"/>
  <c r="H1605" i="17"/>
  <c r="H1606" i="17"/>
  <c r="H1607" i="17"/>
  <c r="H1608" i="17"/>
  <c r="H1609" i="17"/>
  <c r="H1610" i="17"/>
  <c r="H1611" i="17"/>
  <c r="H1612" i="17"/>
  <c r="H1613" i="17"/>
  <c r="H1614" i="17"/>
  <c r="H1615" i="17"/>
  <c r="H1616" i="17"/>
  <c r="H1617" i="17"/>
  <c r="H1618" i="17"/>
  <c r="H1619" i="17"/>
  <c r="H1620" i="17"/>
  <c r="H1621" i="17"/>
  <c r="H1622" i="17"/>
  <c r="H1623" i="17"/>
  <c r="H1624" i="17"/>
  <c r="H1625" i="17"/>
  <c r="H1626" i="17"/>
  <c r="H1627" i="17"/>
  <c r="H1628" i="17"/>
  <c r="H1629" i="17"/>
  <c r="H1630" i="17"/>
  <c r="H1631" i="17"/>
  <c r="H1632" i="17"/>
  <c r="H1633" i="17"/>
  <c r="H1634" i="17"/>
  <c r="H1635" i="17"/>
  <c r="H1636" i="17"/>
  <c r="H1637" i="17"/>
  <c r="H1638" i="17"/>
  <c r="H1639" i="17"/>
  <c r="H1640" i="17"/>
  <c r="H1641" i="17"/>
  <c r="H1642" i="17"/>
  <c r="H1643" i="17"/>
  <c r="H1644" i="17"/>
  <c r="H1645" i="17"/>
  <c r="H1646" i="17"/>
  <c r="H1647" i="17"/>
  <c r="H1648" i="17"/>
  <c r="H1649" i="17"/>
  <c r="H1650" i="17"/>
  <c r="H1651" i="17"/>
  <c r="H1652" i="17"/>
  <c r="H1653" i="17"/>
  <c r="H1654" i="17"/>
  <c r="H1655" i="17"/>
  <c r="H1656" i="17"/>
  <c r="H1657" i="17"/>
  <c r="H1658" i="17"/>
  <c r="H1659" i="17"/>
  <c r="H1660" i="17"/>
  <c r="H1661" i="17"/>
  <c r="H1662" i="17"/>
  <c r="H1663" i="17"/>
  <c r="H1664" i="17"/>
  <c r="H1665" i="17"/>
  <c r="H1666" i="17"/>
  <c r="H1667" i="17"/>
  <c r="H1668" i="17"/>
  <c r="H1669" i="17"/>
  <c r="H1670" i="17"/>
  <c r="H1671" i="17"/>
  <c r="H1672" i="17"/>
  <c r="H1673" i="17"/>
  <c r="H1674" i="17"/>
  <c r="H1675" i="17"/>
  <c r="H1676" i="17"/>
  <c r="H1677" i="17"/>
  <c r="H1678" i="17"/>
  <c r="H1679" i="17"/>
  <c r="H1680" i="17"/>
  <c r="H1681" i="17"/>
  <c r="H1682" i="17"/>
  <c r="H1683" i="17"/>
  <c r="H1684" i="17"/>
  <c r="H1685" i="17"/>
  <c r="H1686" i="17"/>
  <c r="H1687" i="17"/>
  <c r="H1688" i="17"/>
  <c r="H1689" i="17"/>
  <c r="H1690" i="17"/>
  <c r="H1691" i="17"/>
  <c r="H1692" i="17"/>
  <c r="H1693" i="17"/>
  <c r="H1694" i="17"/>
  <c r="H1695" i="17"/>
  <c r="H1696" i="17"/>
  <c r="H1697" i="17"/>
  <c r="H1698" i="17"/>
  <c r="H1699" i="17"/>
  <c r="H1700" i="17"/>
  <c r="H1701" i="17"/>
  <c r="H1702" i="17"/>
  <c r="H1703" i="17"/>
  <c r="H1704" i="17"/>
  <c r="H1705" i="17"/>
  <c r="H1706" i="17"/>
  <c r="H1707" i="17"/>
  <c r="H1708" i="17"/>
  <c r="H1709" i="17"/>
  <c r="H1710" i="17"/>
  <c r="H1711" i="17"/>
  <c r="H1712" i="17"/>
  <c r="H1713" i="17"/>
  <c r="H1714" i="17"/>
  <c r="H1715" i="17"/>
  <c r="H1716" i="17"/>
  <c r="H1717" i="17"/>
  <c r="H1718" i="17"/>
  <c r="H1719" i="17"/>
  <c r="H1720" i="17"/>
  <c r="H1721" i="17"/>
  <c r="H1722" i="17"/>
  <c r="H1723" i="17"/>
  <c r="H1724" i="17"/>
  <c r="H1725" i="17"/>
  <c r="H1726" i="17"/>
  <c r="H1727" i="17"/>
  <c r="H1728" i="17"/>
  <c r="H1729" i="17"/>
  <c r="H1730" i="17"/>
  <c r="H1731" i="17"/>
  <c r="H1732" i="17"/>
  <c r="H1733" i="17"/>
  <c r="H1734" i="17"/>
  <c r="H1735" i="17"/>
  <c r="H1736" i="17"/>
  <c r="H1737" i="17"/>
  <c r="H1738" i="17"/>
  <c r="H1739" i="17"/>
  <c r="H1740" i="17"/>
  <c r="H1741" i="17"/>
  <c r="H1742" i="17"/>
  <c r="H1743" i="17"/>
  <c r="H1744" i="17"/>
  <c r="H1745" i="17"/>
  <c r="H1746" i="17"/>
  <c r="H1747" i="17"/>
  <c r="H1748" i="17"/>
  <c r="H1749" i="17"/>
  <c r="H1750" i="17"/>
  <c r="H1751" i="17"/>
  <c r="H1752" i="17"/>
  <c r="H1753" i="17"/>
  <c r="H1754" i="17"/>
  <c r="H1755" i="17"/>
  <c r="H1756" i="17"/>
  <c r="H1757" i="17"/>
  <c r="H1758" i="17"/>
  <c r="H1759" i="17"/>
  <c r="H1760" i="17"/>
  <c r="H1761" i="17"/>
  <c r="H1762" i="17"/>
  <c r="H1763" i="17"/>
  <c r="H1764" i="17"/>
  <c r="H1765" i="17"/>
  <c r="H1766" i="17"/>
  <c r="H1767" i="17"/>
  <c r="H1768" i="17"/>
  <c r="H1769" i="17"/>
  <c r="H1770" i="17"/>
  <c r="H1771" i="17"/>
  <c r="H1772" i="17"/>
  <c r="H1773" i="17"/>
  <c r="H1774" i="17"/>
  <c r="H1775" i="17"/>
  <c r="H1776" i="17"/>
  <c r="H1777" i="17"/>
  <c r="H1778" i="17"/>
  <c r="H1779" i="17"/>
  <c r="H1780" i="17"/>
  <c r="H1781" i="17"/>
  <c r="H1782" i="17"/>
  <c r="H1783" i="17"/>
  <c r="H1784" i="17"/>
  <c r="H1785" i="17"/>
  <c r="H1786" i="17"/>
  <c r="H1787" i="17"/>
  <c r="H1788" i="17"/>
  <c r="H1789" i="17"/>
  <c r="H1790" i="17"/>
  <c r="H1791" i="17"/>
  <c r="H1792" i="17"/>
  <c r="H1793" i="17"/>
  <c r="H1794" i="17"/>
  <c r="H1795" i="17"/>
  <c r="H1796" i="17"/>
  <c r="H1797" i="17"/>
  <c r="H1798" i="17"/>
  <c r="H1799" i="17"/>
  <c r="H1800" i="17"/>
  <c r="H1801" i="17"/>
  <c r="H1802" i="17"/>
  <c r="H1803" i="17"/>
  <c r="H1804" i="17"/>
  <c r="H1805" i="17"/>
  <c r="H1806" i="17"/>
  <c r="H1807" i="17"/>
  <c r="H1808" i="17"/>
  <c r="H1809" i="17"/>
  <c r="H1810" i="17"/>
  <c r="H1811" i="17"/>
  <c r="H1812" i="17"/>
  <c r="H1813" i="17"/>
  <c r="H1814" i="17"/>
  <c r="H1815" i="17"/>
  <c r="H1816" i="17"/>
  <c r="H1817" i="17"/>
  <c r="H1818" i="17"/>
  <c r="H1819" i="17"/>
  <c r="H1820" i="17"/>
  <c r="H1821" i="17"/>
  <c r="H1822" i="17"/>
  <c r="H1823" i="17"/>
  <c r="H1824" i="17"/>
  <c r="H1825" i="17"/>
  <c r="H1826" i="17"/>
  <c r="H1827" i="17"/>
  <c r="H1828" i="17"/>
  <c r="H1829" i="17"/>
  <c r="H1830" i="17"/>
  <c r="H1831" i="17"/>
  <c r="H1832" i="17"/>
  <c r="H1833" i="17"/>
  <c r="H1834" i="17"/>
  <c r="H1835" i="17"/>
  <c r="H1836" i="17"/>
  <c r="H1837" i="17"/>
  <c r="H1838" i="17"/>
  <c r="H1839" i="17"/>
  <c r="H1840" i="17"/>
  <c r="H1841" i="17"/>
  <c r="H1842" i="17"/>
  <c r="H1843" i="17"/>
  <c r="H1844" i="17"/>
  <c r="H1845" i="17"/>
  <c r="H1846" i="17"/>
  <c r="H1847" i="17"/>
  <c r="H1848" i="17"/>
  <c r="H1849" i="17"/>
  <c r="H1850" i="17"/>
  <c r="H1851" i="17"/>
  <c r="H1852" i="17"/>
  <c r="H1853" i="17"/>
  <c r="H1854" i="17"/>
  <c r="H1855" i="17"/>
  <c r="H1856" i="17"/>
  <c r="H1857" i="17"/>
  <c r="H1858" i="17"/>
  <c r="H1859" i="17"/>
  <c r="H1860" i="17"/>
  <c r="H1861" i="17"/>
  <c r="H1862" i="17"/>
  <c r="H1863" i="17"/>
  <c r="H1864" i="17"/>
  <c r="H1865" i="17"/>
  <c r="H1866" i="17"/>
  <c r="H1867" i="17"/>
  <c r="H1868" i="17"/>
  <c r="H1869" i="17"/>
  <c r="H1870" i="17"/>
  <c r="H1871" i="17"/>
  <c r="H1872" i="17"/>
  <c r="H1873" i="17"/>
  <c r="H1874" i="17"/>
  <c r="H1875" i="17"/>
  <c r="H1876" i="17"/>
  <c r="H1877" i="17"/>
  <c r="H1878" i="17"/>
  <c r="H1879" i="17"/>
  <c r="H1880" i="17"/>
  <c r="H1881" i="17"/>
  <c r="H1882" i="17"/>
  <c r="H1883" i="17"/>
  <c r="H1884" i="17"/>
  <c r="H1885" i="17"/>
  <c r="H1886" i="17"/>
  <c r="H1887" i="17"/>
  <c r="H1888" i="17"/>
  <c r="H1889" i="17"/>
  <c r="H1890" i="17"/>
  <c r="H1891" i="17"/>
  <c r="H1892" i="17"/>
  <c r="H1893" i="17"/>
  <c r="H1894" i="17"/>
  <c r="H1895" i="17"/>
  <c r="H1896" i="17"/>
  <c r="H1897" i="17"/>
  <c r="H1898" i="17"/>
  <c r="H1899" i="17"/>
  <c r="H1900" i="17"/>
  <c r="H1901" i="17"/>
  <c r="H1902" i="17"/>
  <c r="H1903" i="17"/>
  <c r="H1904" i="17"/>
  <c r="H1905" i="17"/>
  <c r="H1906" i="17"/>
  <c r="H1907" i="17"/>
  <c r="H1908" i="17"/>
  <c r="H1909" i="17"/>
  <c r="H1910" i="17"/>
  <c r="H1911" i="17"/>
  <c r="H1912" i="17"/>
  <c r="H1913" i="17"/>
  <c r="H1914" i="17"/>
  <c r="H1915" i="17"/>
  <c r="H1916" i="17"/>
  <c r="H1917" i="17"/>
  <c r="H1918" i="17"/>
  <c r="H1919" i="17"/>
  <c r="H1920" i="17"/>
  <c r="H1921" i="17"/>
  <c r="H1922" i="17"/>
  <c r="H1923" i="17"/>
  <c r="H1924" i="17"/>
  <c r="H1925" i="17"/>
  <c r="H1926" i="17"/>
  <c r="H1927" i="17"/>
  <c r="H1928" i="17"/>
  <c r="H1929" i="17"/>
  <c r="H1930" i="17"/>
  <c r="H1931" i="17"/>
  <c r="H1932" i="17"/>
  <c r="H1933" i="17"/>
  <c r="H1934" i="17"/>
  <c r="H1935" i="17"/>
  <c r="H1936" i="17"/>
  <c r="H1937" i="17"/>
  <c r="H1938" i="17"/>
  <c r="H1939" i="17"/>
  <c r="H1940" i="17"/>
  <c r="H1941" i="17"/>
  <c r="H1942" i="17"/>
  <c r="H1943" i="17"/>
  <c r="H1944" i="17"/>
  <c r="H1945" i="17"/>
  <c r="H1946" i="17"/>
  <c r="H1947" i="17"/>
  <c r="H1948" i="17"/>
  <c r="H1949" i="17"/>
  <c r="H1950" i="17"/>
  <c r="H1951" i="17"/>
  <c r="H1952" i="17"/>
  <c r="H1953" i="17"/>
  <c r="H1954" i="17"/>
  <c r="H1955" i="17"/>
  <c r="H1956" i="17"/>
  <c r="H1957" i="17"/>
  <c r="H1958" i="17"/>
  <c r="H1959" i="17"/>
  <c r="H1960" i="17"/>
  <c r="H1961" i="17"/>
  <c r="H1962" i="17"/>
  <c r="H1963" i="17"/>
  <c r="H1964" i="17"/>
  <c r="H1965" i="17"/>
  <c r="H1966" i="17"/>
  <c r="H1967" i="17"/>
  <c r="H1968" i="17"/>
  <c r="H1969" i="17"/>
  <c r="H1970" i="17"/>
  <c r="H1971" i="17"/>
  <c r="H1972" i="17"/>
  <c r="H1973" i="17"/>
  <c r="H1974" i="17"/>
  <c r="H1975" i="17"/>
  <c r="H1976" i="17"/>
  <c r="H1977" i="17"/>
  <c r="H1978" i="17"/>
  <c r="H1979" i="17"/>
  <c r="H1980" i="17"/>
  <c r="H1981" i="17"/>
  <c r="H1982" i="17"/>
  <c r="H1983" i="17"/>
  <c r="H1984" i="17"/>
  <c r="H1985" i="17"/>
  <c r="H1986" i="17"/>
  <c r="H1987" i="17"/>
  <c r="H1988" i="17"/>
  <c r="H1989" i="17"/>
  <c r="H1990" i="17"/>
  <c r="H1991" i="17"/>
  <c r="H1992" i="17"/>
  <c r="H1993" i="17"/>
  <c r="H1994" i="17"/>
  <c r="H1995" i="17"/>
  <c r="H1996" i="17"/>
  <c r="H1997" i="17"/>
  <c r="H1998" i="17"/>
  <c r="H1999" i="17"/>
  <c r="H2000" i="17"/>
  <c r="H2001" i="17"/>
  <c r="H2002" i="17"/>
  <c r="H2003" i="17"/>
  <c r="H2004" i="17"/>
  <c r="H2005" i="17"/>
  <c r="H2006" i="17"/>
  <c r="H2007" i="17"/>
  <c r="H2008" i="17"/>
  <c r="H2009" i="17"/>
  <c r="H2010" i="17"/>
  <c r="H2011" i="17"/>
  <c r="H2012" i="17"/>
  <c r="H2013" i="17"/>
  <c r="H2014" i="17"/>
  <c r="H2015" i="17"/>
  <c r="H2016" i="17"/>
  <c r="H2017" i="17"/>
  <c r="H2018" i="17"/>
  <c r="H2019" i="17"/>
  <c r="H2020" i="17"/>
  <c r="H2021" i="17"/>
  <c r="H2022" i="17"/>
  <c r="H2023" i="17"/>
  <c r="H2024" i="17"/>
  <c r="H2025" i="17"/>
  <c r="H2026" i="17"/>
  <c r="H2027" i="17"/>
  <c r="H2028" i="17"/>
  <c r="H2029" i="17"/>
  <c r="H2030" i="17"/>
  <c r="H2031" i="17"/>
  <c r="H2032" i="17"/>
  <c r="H2033" i="17"/>
  <c r="H2034" i="17"/>
  <c r="H2035" i="17"/>
  <c r="H2036" i="17"/>
  <c r="H2037" i="17"/>
  <c r="H2038" i="17"/>
  <c r="H2039" i="17"/>
  <c r="H2040" i="17"/>
  <c r="H2041" i="17"/>
  <c r="H2042" i="17"/>
  <c r="H2043" i="17"/>
  <c r="H2044" i="17"/>
  <c r="H2045" i="17"/>
  <c r="H2046" i="17"/>
  <c r="H2047" i="17"/>
  <c r="H2048" i="17"/>
  <c r="H2049" i="17"/>
  <c r="H2050" i="17"/>
  <c r="H2051" i="17"/>
  <c r="H2052" i="17"/>
  <c r="H2053" i="17"/>
  <c r="H2054" i="17"/>
  <c r="H2055" i="17"/>
  <c r="H2056" i="17"/>
  <c r="H2057" i="17"/>
  <c r="H2058" i="17"/>
  <c r="H2059" i="17"/>
  <c r="H2060" i="17"/>
  <c r="H2061" i="17"/>
  <c r="H2062" i="17"/>
  <c r="H2063" i="17"/>
  <c r="H2064" i="17"/>
  <c r="H2065" i="17"/>
  <c r="H2066" i="17"/>
  <c r="H2067" i="17"/>
  <c r="H2068" i="17"/>
  <c r="H2069" i="17"/>
  <c r="H2070" i="17"/>
  <c r="H2071" i="17"/>
  <c r="H2072" i="17"/>
  <c r="H2073" i="17"/>
  <c r="H2074" i="17"/>
  <c r="H2075" i="17"/>
  <c r="H2076" i="17"/>
  <c r="H2077" i="17"/>
  <c r="H2078" i="17"/>
  <c r="H2079" i="17"/>
  <c r="H2080" i="17"/>
  <c r="H2081" i="17"/>
  <c r="H2082" i="17"/>
  <c r="H2083" i="17"/>
  <c r="H2084" i="17"/>
  <c r="H2085" i="17"/>
  <c r="H2086" i="17"/>
  <c r="H2087" i="17"/>
  <c r="H2088" i="17"/>
  <c r="H2089" i="17"/>
  <c r="H2090" i="17"/>
  <c r="H2091" i="17"/>
  <c r="H2092" i="17"/>
  <c r="H2093" i="17"/>
  <c r="H2094" i="17"/>
  <c r="H2095" i="17"/>
  <c r="H2096" i="17"/>
  <c r="H2097" i="17"/>
  <c r="H2098" i="17"/>
  <c r="H2099" i="17"/>
  <c r="H2100" i="17"/>
  <c r="H2101" i="17"/>
  <c r="H2102" i="17"/>
  <c r="H2103" i="17"/>
  <c r="H2104" i="17"/>
  <c r="H2105" i="17"/>
  <c r="H2106" i="17"/>
  <c r="H2107" i="17"/>
  <c r="H2108" i="17"/>
  <c r="H2109" i="17"/>
  <c r="H2110" i="17"/>
  <c r="H2111" i="17"/>
  <c r="H2112" i="17"/>
  <c r="H2113" i="17"/>
  <c r="H2114" i="17"/>
  <c r="H2115" i="17"/>
  <c r="H2116" i="17"/>
  <c r="H2117" i="17"/>
  <c r="H2118" i="17"/>
  <c r="H2119" i="17"/>
  <c r="H2120" i="17"/>
  <c r="H2121" i="17"/>
  <c r="H2122" i="17"/>
  <c r="H2123" i="17"/>
  <c r="H2124" i="17"/>
  <c r="H2125" i="17"/>
  <c r="H2126" i="17"/>
  <c r="H2127" i="17"/>
  <c r="H2128" i="17"/>
  <c r="H2129" i="17"/>
  <c r="H2130" i="17"/>
  <c r="H2131" i="17"/>
  <c r="H2132" i="17"/>
  <c r="H2133" i="17"/>
  <c r="H2134" i="17"/>
  <c r="H2135" i="17"/>
  <c r="H2136" i="17"/>
  <c r="H2137" i="17"/>
  <c r="H2138" i="17"/>
  <c r="H2139" i="17"/>
  <c r="H2140" i="17"/>
  <c r="H2141" i="17"/>
  <c r="H2142" i="17"/>
  <c r="H2143" i="17"/>
  <c r="H2144" i="17"/>
  <c r="H2145" i="17"/>
  <c r="H2146" i="17"/>
  <c r="H2147" i="17"/>
  <c r="H2148" i="17"/>
  <c r="H2149" i="17"/>
  <c r="H2150" i="17"/>
  <c r="H2151" i="17"/>
  <c r="H2152" i="17"/>
  <c r="H2153" i="17"/>
  <c r="H2154" i="17"/>
  <c r="H2155" i="17"/>
  <c r="H2156" i="17"/>
  <c r="H2157" i="17"/>
  <c r="H2158" i="17"/>
  <c r="H2159" i="17"/>
  <c r="H2160" i="17"/>
  <c r="H2161" i="17"/>
  <c r="H2162" i="17"/>
  <c r="H2163" i="17"/>
  <c r="H2164" i="17"/>
  <c r="H2165" i="17"/>
  <c r="H2166" i="17"/>
  <c r="H2167" i="17"/>
  <c r="H2168" i="17"/>
  <c r="H2169" i="17"/>
  <c r="H2170" i="17"/>
  <c r="H2171" i="17"/>
  <c r="H2172" i="17"/>
  <c r="H2173" i="17"/>
  <c r="H2174" i="17"/>
  <c r="H2175" i="17"/>
  <c r="H2176" i="17"/>
  <c r="H2177" i="17"/>
  <c r="H2178" i="17"/>
  <c r="H2179" i="17"/>
  <c r="H2180" i="17"/>
  <c r="H2181" i="17"/>
  <c r="H2182" i="17"/>
  <c r="H2183" i="17"/>
  <c r="H2184" i="17"/>
  <c r="H2185" i="17"/>
  <c r="H2186" i="17"/>
  <c r="H2187" i="17"/>
  <c r="H2188" i="17"/>
  <c r="H2189" i="17"/>
  <c r="H2190" i="17"/>
  <c r="H2191" i="17"/>
  <c r="H2192" i="17"/>
  <c r="H2193" i="17"/>
  <c r="H2194" i="17"/>
  <c r="H2195" i="17"/>
  <c r="H2196" i="17"/>
  <c r="H2197" i="17"/>
  <c r="H2198" i="17"/>
  <c r="H2199" i="17"/>
  <c r="H2200" i="17"/>
  <c r="H2201" i="17"/>
  <c r="H2202" i="17"/>
  <c r="H2203" i="17"/>
  <c r="H2204" i="17"/>
  <c r="H2205" i="17"/>
  <c r="H2206" i="17"/>
  <c r="H2207" i="17"/>
  <c r="H2208" i="17"/>
  <c r="H2209" i="17"/>
  <c r="H2210" i="17"/>
  <c r="H2211" i="17"/>
  <c r="H2212" i="17"/>
  <c r="H2213" i="17"/>
  <c r="H2214" i="17"/>
  <c r="H2215" i="17"/>
  <c r="H2216" i="17"/>
  <c r="H2217" i="17"/>
  <c r="H2218" i="17"/>
  <c r="H2219" i="17"/>
  <c r="H2220" i="17"/>
  <c r="H2221" i="17"/>
  <c r="H2222" i="17"/>
  <c r="H2223" i="17"/>
  <c r="H2224" i="17"/>
  <c r="H2225" i="17"/>
  <c r="H2226" i="17"/>
  <c r="H2227" i="17"/>
  <c r="H2228" i="17"/>
  <c r="H2229" i="17"/>
  <c r="H2230" i="17"/>
  <c r="H2231" i="17"/>
  <c r="H2232" i="17"/>
  <c r="H2233" i="17"/>
  <c r="H2234" i="17"/>
  <c r="H2235" i="17"/>
  <c r="H2236" i="17"/>
  <c r="H2237" i="17"/>
  <c r="H2238" i="17"/>
  <c r="H2239" i="17"/>
  <c r="H2240" i="17"/>
  <c r="H2241" i="17"/>
  <c r="H2242" i="17"/>
  <c r="H2243" i="17"/>
  <c r="H2244" i="17"/>
  <c r="H2245" i="17"/>
  <c r="H2246" i="17"/>
  <c r="H2247" i="17"/>
  <c r="H2248" i="17"/>
  <c r="H2249" i="17"/>
  <c r="H2250" i="17"/>
  <c r="H2251" i="17"/>
  <c r="H2252" i="17"/>
  <c r="H2253" i="17"/>
  <c r="H2254" i="17"/>
  <c r="H2255" i="17"/>
  <c r="H2256" i="17"/>
  <c r="H2257" i="17"/>
  <c r="H2258" i="17"/>
  <c r="H2259" i="17"/>
  <c r="H2260" i="17"/>
  <c r="H2261" i="17"/>
  <c r="H2262" i="17"/>
  <c r="H2263" i="17"/>
  <c r="H2264" i="17"/>
  <c r="H2265" i="17"/>
  <c r="H2266" i="17"/>
  <c r="H2267" i="17"/>
  <c r="H2268" i="17"/>
  <c r="H2269" i="17"/>
  <c r="H2270" i="17"/>
  <c r="H2271" i="17"/>
  <c r="H2272" i="17"/>
  <c r="H2273" i="17"/>
  <c r="H2274" i="17"/>
  <c r="H2275" i="17"/>
  <c r="H2276" i="17"/>
  <c r="H2277" i="17"/>
  <c r="H2278" i="17"/>
  <c r="H2279" i="17"/>
  <c r="H2280" i="17"/>
  <c r="H2281" i="17"/>
  <c r="H2282" i="17"/>
  <c r="H2283" i="17"/>
  <c r="H2284" i="17"/>
  <c r="H2285" i="17"/>
  <c r="H2286" i="17"/>
  <c r="H2287" i="17"/>
  <c r="H2288" i="17"/>
  <c r="H2289" i="17"/>
  <c r="H2290" i="17"/>
  <c r="H2291" i="17"/>
  <c r="H2292" i="17"/>
  <c r="H2293" i="17"/>
  <c r="H2294" i="17"/>
  <c r="H2295" i="17"/>
  <c r="H2296" i="17"/>
  <c r="H2297" i="17"/>
  <c r="H2298" i="17"/>
  <c r="H2299" i="17"/>
  <c r="H2300" i="17"/>
  <c r="H2301" i="17"/>
  <c r="H2302" i="17"/>
  <c r="H2303" i="17"/>
  <c r="H2304" i="17"/>
  <c r="H2305" i="17"/>
  <c r="H2306" i="17"/>
  <c r="H2307" i="17"/>
  <c r="H2308" i="17"/>
  <c r="H2309" i="17"/>
  <c r="H2310" i="17"/>
  <c r="H2311" i="17"/>
  <c r="H2312" i="17"/>
  <c r="H2313" i="17"/>
  <c r="H2314" i="17"/>
  <c r="H2315" i="17"/>
  <c r="H2316" i="17"/>
  <c r="H2317" i="17"/>
  <c r="H2318" i="17"/>
  <c r="H2319" i="17"/>
  <c r="H2320" i="17"/>
  <c r="H2321" i="17"/>
  <c r="H2322" i="17"/>
  <c r="H2323" i="17"/>
  <c r="H2324" i="17"/>
  <c r="H2325" i="17"/>
  <c r="H2326" i="17"/>
  <c r="H2327" i="17"/>
  <c r="H2328" i="17"/>
  <c r="H2329" i="17"/>
  <c r="H2330" i="17"/>
  <c r="H2331" i="17"/>
  <c r="H2332" i="17"/>
  <c r="H2333" i="17"/>
  <c r="H2334" i="17"/>
  <c r="H2335" i="17"/>
  <c r="H2336"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1002" i="17"/>
  <c r="G1003" i="17"/>
  <c r="G1004" i="17"/>
  <c r="G1005" i="17"/>
  <c r="G1006" i="17"/>
  <c r="G1007" i="17"/>
  <c r="G1008" i="17"/>
  <c r="G1009" i="17"/>
  <c r="G1010" i="17"/>
  <c r="G1011" i="17"/>
  <c r="G1012" i="17"/>
  <c r="G1013" i="17"/>
  <c r="G1014" i="17"/>
  <c r="G1015" i="17"/>
  <c r="G1016" i="17"/>
  <c r="G1017" i="17"/>
  <c r="G1018" i="17"/>
  <c r="G1019" i="17"/>
  <c r="G1020" i="17"/>
  <c r="G1021" i="17"/>
  <c r="G1022" i="17"/>
  <c r="G1023" i="17"/>
  <c r="G1024" i="17"/>
  <c r="G1025" i="17"/>
  <c r="G1026" i="17"/>
  <c r="G1027" i="17"/>
  <c r="G1028" i="17"/>
  <c r="G1029" i="17"/>
  <c r="G1030" i="17"/>
  <c r="G1031" i="17"/>
  <c r="G1032" i="17"/>
  <c r="G1033" i="17"/>
  <c r="G1034" i="17"/>
  <c r="G1035" i="17"/>
  <c r="G1036" i="17"/>
  <c r="G1037" i="17"/>
  <c r="G1038" i="17"/>
  <c r="G1039" i="17"/>
  <c r="G1040" i="17"/>
  <c r="G1041" i="17"/>
  <c r="G1042" i="17"/>
  <c r="G1043" i="17"/>
  <c r="G1044" i="17"/>
  <c r="G1045" i="17"/>
  <c r="G1046" i="17"/>
  <c r="G1047" i="17"/>
  <c r="G1048" i="17"/>
  <c r="G1049" i="17"/>
  <c r="G1050" i="17"/>
  <c r="G1051" i="17"/>
  <c r="G1052" i="17"/>
  <c r="G1053" i="17"/>
  <c r="G1054" i="17"/>
  <c r="G1055" i="17"/>
  <c r="G1056" i="17"/>
  <c r="G1057" i="17"/>
  <c r="G1058" i="17"/>
  <c r="G1059" i="17"/>
  <c r="G1060" i="17"/>
  <c r="G1061" i="17"/>
  <c r="G1062" i="17"/>
  <c r="G1063" i="17"/>
  <c r="G1064" i="17"/>
  <c r="G1065" i="17"/>
  <c r="G1066" i="17"/>
  <c r="G1067" i="17"/>
  <c r="G1068" i="17"/>
  <c r="G1069" i="17"/>
  <c r="G1070" i="17"/>
  <c r="G1071" i="17"/>
  <c r="G1072" i="17"/>
  <c r="G1073" i="17"/>
  <c r="G1074" i="17"/>
  <c r="G1075" i="17"/>
  <c r="G1076" i="17"/>
  <c r="G1077" i="17"/>
  <c r="G1078" i="17"/>
  <c r="G1079" i="17"/>
  <c r="G1080" i="17"/>
  <c r="G1081" i="17"/>
  <c r="G1082" i="17"/>
  <c r="G1083" i="17"/>
  <c r="G1084" i="17"/>
  <c r="G1085" i="17"/>
  <c r="G1086" i="17"/>
  <c r="G1087" i="17"/>
  <c r="G1088" i="17"/>
  <c r="G1089" i="17"/>
  <c r="G1090" i="17"/>
  <c r="G1091" i="17"/>
  <c r="G1092" i="17"/>
  <c r="G1093" i="17"/>
  <c r="G1094" i="17"/>
  <c r="G1095" i="17"/>
  <c r="G1096" i="17"/>
  <c r="G1097" i="17"/>
  <c r="G1098" i="17"/>
  <c r="G1099" i="17"/>
  <c r="G1100" i="17"/>
  <c r="G1101" i="17"/>
  <c r="G1102" i="17"/>
  <c r="G1103" i="17"/>
  <c r="G1104" i="17"/>
  <c r="G1105" i="17"/>
  <c r="G1106" i="17"/>
  <c r="G1107" i="17"/>
  <c r="G1108" i="17"/>
  <c r="G1109" i="17"/>
  <c r="G1110" i="17"/>
  <c r="G1111" i="17"/>
  <c r="G1112" i="17"/>
  <c r="G1113" i="17"/>
  <c r="G1114" i="17"/>
  <c r="G1115" i="17"/>
  <c r="G1116" i="17"/>
  <c r="G1117" i="17"/>
  <c r="G1118" i="17"/>
  <c r="G1119" i="17"/>
  <c r="G1120" i="17"/>
  <c r="G1121" i="17"/>
  <c r="G1122" i="17"/>
  <c r="G1123" i="17"/>
  <c r="G1124" i="17"/>
  <c r="G1125" i="17"/>
  <c r="G1126" i="17"/>
  <c r="G1127" i="17"/>
  <c r="G1128" i="17"/>
  <c r="G1129" i="17"/>
  <c r="G1130" i="17"/>
  <c r="G1131" i="17"/>
  <c r="G1132" i="17"/>
  <c r="G1133" i="17"/>
  <c r="G1134" i="17"/>
  <c r="G1135" i="17"/>
  <c r="G1136" i="17"/>
  <c r="G1137" i="17"/>
  <c r="G1138" i="17"/>
  <c r="G1139" i="17"/>
  <c r="G1140" i="17"/>
  <c r="G1141" i="17"/>
  <c r="G1142" i="17"/>
  <c r="G1143" i="17"/>
  <c r="G1144" i="17"/>
  <c r="G1145" i="17"/>
  <c r="G1146" i="17"/>
  <c r="G1147" i="17"/>
  <c r="G1148" i="17"/>
  <c r="G1149" i="17"/>
  <c r="G1150" i="17"/>
  <c r="G1151" i="17"/>
  <c r="G1152" i="17"/>
  <c r="G1153" i="17"/>
  <c r="G1154" i="17"/>
  <c r="G1155" i="17"/>
  <c r="G1156" i="17"/>
  <c r="G1157" i="17"/>
  <c r="G1158" i="17"/>
  <c r="G1159" i="17"/>
  <c r="G1160" i="17"/>
  <c r="G1161" i="17"/>
  <c r="G1162" i="17"/>
  <c r="G1163" i="17"/>
  <c r="G1164" i="17"/>
  <c r="G1165" i="17"/>
  <c r="G1166" i="17"/>
  <c r="G1167" i="17"/>
  <c r="G1168" i="17"/>
  <c r="G1169" i="17"/>
  <c r="G1170" i="17"/>
  <c r="G1171" i="17"/>
  <c r="G1172" i="17"/>
  <c r="G1173" i="17"/>
  <c r="G1174" i="17"/>
  <c r="G1175" i="17"/>
  <c r="G1176" i="17"/>
  <c r="G1177" i="17"/>
  <c r="G1178" i="17"/>
  <c r="G1179" i="17"/>
  <c r="G1180" i="17"/>
  <c r="G1181" i="17"/>
  <c r="G1182" i="17"/>
  <c r="G1183" i="17"/>
  <c r="G1184" i="17"/>
  <c r="G1185" i="17"/>
  <c r="G1186" i="17"/>
  <c r="G1187" i="17"/>
  <c r="G1188" i="17"/>
  <c r="G1189" i="17"/>
  <c r="G1190" i="17"/>
  <c r="G1191" i="17"/>
  <c r="G1192" i="17"/>
  <c r="G1193" i="17"/>
  <c r="G1194" i="17"/>
  <c r="G1195" i="17"/>
  <c r="G1196" i="17"/>
  <c r="G1197" i="17"/>
  <c r="G1198" i="17"/>
  <c r="G1199" i="17"/>
  <c r="G1200" i="17"/>
  <c r="G1201" i="17"/>
  <c r="G1202" i="17"/>
  <c r="G1203" i="17"/>
  <c r="G1204" i="17"/>
  <c r="G1205" i="17"/>
  <c r="G1206" i="17"/>
  <c r="G1207" i="17"/>
  <c r="G1208" i="17"/>
  <c r="G1209" i="17"/>
  <c r="G1210" i="17"/>
  <c r="G1211" i="17"/>
  <c r="G1212" i="17"/>
  <c r="G1213" i="17"/>
  <c r="G1214" i="17"/>
  <c r="G1215" i="17"/>
  <c r="G1216" i="17"/>
  <c r="G1217" i="17"/>
  <c r="G1218" i="17"/>
  <c r="G1219" i="17"/>
  <c r="G1220" i="17"/>
  <c r="G1221" i="17"/>
  <c r="G1222" i="17"/>
  <c r="G1223" i="17"/>
  <c r="G1224" i="17"/>
  <c r="G1225" i="17"/>
  <c r="G1226" i="17"/>
  <c r="G1227" i="17"/>
  <c r="G1228" i="17"/>
  <c r="G1229" i="17"/>
  <c r="G1230" i="17"/>
  <c r="G1231" i="17"/>
  <c r="G1232" i="17"/>
  <c r="G1233" i="17"/>
  <c r="G1234" i="17"/>
  <c r="G1235" i="17"/>
  <c r="G1236" i="17"/>
  <c r="G1237" i="17"/>
  <c r="G1238" i="17"/>
  <c r="G1239" i="17"/>
  <c r="G1240" i="17"/>
  <c r="G1241" i="17"/>
  <c r="G1242" i="17"/>
  <c r="G1243" i="17"/>
  <c r="G1244" i="17"/>
  <c r="G1245" i="17"/>
  <c r="G1246" i="17"/>
  <c r="G1247" i="17"/>
  <c r="G1248" i="17"/>
  <c r="G1249" i="17"/>
  <c r="G1250" i="17"/>
  <c r="G1251" i="17"/>
  <c r="G1252" i="17"/>
  <c r="G1253" i="17"/>
  <c r="G1254" i="17"/>
  <c r="G1255" i="17"/>
  <c r="G1256" i="17"/>
  <c r="G1257" i="17"/>
  <c r="G1258" i="17"/>
  <c r="G1259" i="17"/>
  <c r="G1260" i="17"/>
  <c r="G1261" i="17"/>
  <c r="G1262" i="17"/>
  <c r="G1263" i="17"/>
  <c r="G1264" i="17"/>
  <c r="G1265" i="17"/>
  <c r="G1266" i="17"/>
  <c r="G1267" i="17"/>
  <c r="G1268" i="17"/>
  <c r="G1269" i="17"/>
  <c r="G1270" i="17"/>
  <c r="G1271" i="17"/>
  <c r="G1272" i="17"/>
  <c r="G1273" i="17"/>
  <c r="G1274" i="17"/>
  <c r="G1275" i="17"/>
  <c r="G1276" i="17"/>
  <c r="G1277" i="17"/>
  <c r="G1278" i="17"/>
  <c r="G1279" i="17"/>
  <c r="G1280" i="17"/>
  <c r="G1281" i="17"/>
  <c r="G1282" i="17"/>
  <c r="G1283" i="17"/>
  <c r="G1284" i="17"/>
  <c r="G1285" i="17"/>
  <c r="G1286" i="17"/>
  <c r="G1287" i="17"/>
  <c r="G1288" i="17"/>
  <c r="G1289" i="17"/>
  <c r="G1290" i="17"/>
  <c r="G1291" i="17"/>
  <c r="G1292" i="17"/>
  <c r="G1293" i="17"/>
  <c r="G1294" i="17"/>
  <c r="G1295" i="17"/>
  <c r="G1296" i="17"/>
  <c r="G1297" i="17"/>
  <c r="G1298" i="17"/>
  <c r="G1299" i="17"/>
  <c r="G1300" i="17"/>
  <c r="G1301" i="17"/>
  <c r="G1302" i="17"/>
  <c r="G1303" i="17"/>
  <c r="G1304" i="17"/>
  <c r="G1305" i="17"/>
  <c r="G1306" i="17"/>
  <c r="G1307" i="17"/>
  <c r="G1308" i="17"/>
  <c r="G1309" i="17"/>
  <c r="G1310" i="17"/>
  <c r="G1311" i="17"/>
  <c r="G1312" i="17"/>
  <c r="G1313" i="17"/>
  <c r="G1314" i="17"/>
  <c r="G1315" i="17"/>
  <c r="G1316" i="17"/>
  <c r="G1317" i="17"/>
  <c r="G1318" i="17"/>
  <c r="G1319" i="17"/>
  <c r="G1320" i="17"/>
  <c r="G1321" i="17"/>
  <c r="G1322" i="17"/>
  <c r="G1323" i="17"/>
  <c r="G1324" i="17"/>
  <c r="G1325" i="17"/>
  <c r="G1326" i="17"/>
  <c r="G1327" i="17"/>
  <c r="G1328" i="17"/>
  <c r="G1329" i="17"/>
  <c r="G1330" i="17"/>
  <c r="G1331" i="17"/>
  <c r="G1332" i="17"/>
  <c r="G1333" i="17"/>
  <c r="G1334" i="17"/>
  <c r="G1335" i="17"/>
  <c r="G1336" i="17"/>
  <c r="G1337" i="17"/>
  <c r="G1338" i="17"/>
  <c r="G1339" i="17"/>
  <c r="G1340" i="17"/>
  <c r="G1341" i="17"/>
  <c r="G1342" i="17"/>
  <c r="G1343" i="17"/>
  <c r="G1344" i="17"/>
  <c r="G1345" i="17"/>
  <c r="G1346" i="17"/>
  <c r="G1347" i="17"/>
  <c r="G1348" i="17"/>
  <c r="G1349" i="17"/>
  <c r="G1350" i="17"/>
  <c r="G1351" i="17"/>
  <c r="G1352" i="17"/>
  <c r="G1353" i="17"/>
  <c r="G1354" i="17"/>
  <c r="G1355" i="17"/>
  <c r="G1356" i="17"/>
  <c r="G1357" i="17"/>
  <c r="G1358" i="17"/>
  <c r="G1359" i="17"/>
  <c r="G1360" i="17"/>
  <c r="G1361" i="17"/>
  <c r="G1362" i="17"/>
  <c r="G1363" i="17"/>
  <c r="G1364" i="17"/>
  <c r="G1365" i="17"/>
  <c r="G1366" i="17"/>
  <c r="G1367" i="17"/>
  <c r="G1368" i="17"/>
  <c r="G1369" i="17"/>
  <c r="G1370" i="17"/>
  <c r="G1371" i="17"/>
  <c r="G1372" i="17"/>
  <c r="G1373" i="17"/>
  <c r="G1374" i="17"/>
  <c r="G1375" i="17"/>
  <c r="G1376" i="17"/>
  <c r="G1377" i="17"/>
  <c r="G1378" i="17"/>
  <c r="G1379" i="17"/>
  <c r="G1380" i="17"/>
  <c r="G1381" i="17"/>
  <c r="G1382" i="17"/>
  <c r="G1383" i="17"/>
  <c r="G1384" i="17"/>
  <c r="G1385" i="17"/>
  <c r="G1386" i="17"/>
  <c r="G1387" i="17"/>
  <c r="G1388" i="17"/>
  <c r="G1389" i="17"/>
  <c r="G1390" i="17"/>
  <c r="G1391" i="17"/>
  <c r="G1392" i="17"/>
  <c r="G1393" i="17"/>
  <c r="G1394" i="17"/>
  <c r="G1395" i="17"/>
  <c r="G1396" i="17"/>
  <c r="G1397" i="17"/>
  <c r="G1398" i="17"/>
  <c r="G1399" i="17"/>
  <c r="G1400" i="17"/>
  <c r="G1401" i="17"/>
  <c r="G1402" i="17"/>
  <c r="G1403" i="17"/>
  <c r="G1404" i="17"/>
  <c r="G1405" i="17"/>
  <c r="G1406" i="17"/>
  <c r="G1407" i="17"/>
  <c r="G1408" i="17"/>
  <c r="G1409" i="17"/>
  <c r="G1410" i="17"/>
  <c r="G1411" i="17"/>
  <c r="G1412" i="17"/>
  <c r="G1413" i="17"/>
  <c r="G1414" i="17"/>
  <c r="G1415" i="17"/>
  <c r="G1416" i="17"/>
  <c r="G1417" i="17"/>
  <c r="G1418" i="17"/>
  <c r="G1419" i="17"/>
  <c r="G1420" i="17"/>
  <c r="G1421" i="17"/>
  <c r="G1422" i="17"/>
  <c r="G1423" i="17"/>
  <c r="G1424" i="17"/>
  <c r="G1425" i="17"/>
  <c r="G1426" i="17"/>
  <c r="G1427" i="17"/>
  <c r="G1428" i="17"/>
  <c r="G1429" i="17"/>
  <c r="G1430" i="17"/>
  <c r="G1431" i="17"/>
  <c r="G1432" i="17"/>
  <c r="G1433" i="17"/>
  <c r="G1434" i="17"/>
  <c r="G1435" i="17"/>
  <c r="G1436" i="17"/>
  <c r="G1437" i="17"/>
  <c r="G1438" i="17"/>
  <c r="G1439" i="17"/>
  <c r="G1440" i="17"/>
  <c r="G1441" i="17"/>
  <c r="G1442" i="17"/>
  <c r="G1443" i="17"/>
  <c r="G1444" i="17"/>
  <c r="G1445" i="17"/>
  <c r="G1446" i="17"/>
  <c r="G1447" i="17"/>
  <c r="G1448" i="17"/>
  <c r="G1449" i="17"/>
  <c r="G1450" i="17"/>
  <c r="G1451" i="17"/>
  <c r="G1452" i="17"/>
  <c r="G1453" i="17"/>
  <c r="G1454" i="17"/>
  <c r="G1455" i="17"/>
  <c r="G1456" i="17"/>
  <c r="G1457" i="17"/>
  <c r="G1458" i="17"/>
  <c r="G1459" i="17"/>
  <c r="G1460" i="17"/>
  <c r="G1461" i="17"/>
  <c r="G1462" i="17"/>
  <c r="G1463" i="17"/>
  <c r="G1464" i="17"/>
  <c r="G1465" i="17"/>
  <c r="G1466" i="17"/>
  <c r="G1467" i="17"/>
  <c r="G1468" i="17"/>
  <c r="G1469" i="17"/>
  <c r="G1470" i="17"/>
  <c r="G1471" i="17"/>
  <c r="G1472" i="17"/>
  <c r="G1473" i="17"/>
  <c r="G1474" i="17"/>
  <c r="G1475" i="17"/>
  <c r="G1476" i="17"/>
  <c r="G1477" i="17"/>
  <c r="G1478" i="17"/>
  <c r="G1479" i="17"/>
  <c r="G1480" i="17"/>
  <c r="G1481" i="17"/>
  <c r="G1482" i="17"/>
  <c r="G1483" i="17"/>
  <c r="G1484" i="17"/>
  <c r="G1485" i="17"/>
  <c r="G1486" i="17"/>
  <c r="G1487" i="17"/>
  <c r="G1488" i="17"/>
  <c r="G1489" i="17"/>
  <c r="G1490" i="17"/>
  <c r="G1491" i="17"/>
  <c r="G1492" i="17"/>
  <c r="G1493" i="17"/>
  <c r="G1494" i="17"/>
  <c r="G1495" i="17"/>
  <c r="G1496" i="17"/>
  <c r="G1497" i="17"/>
  <c r="G1498" i="17"/>
  <c r="G1499" i="17"/>
  <c r="G1500" i="17"/>
  <c r="G1501" i="17"/>
  <c r="G1502" i="17"/>
  <c r="G1503" i="17"/>
  <c r="G1504" i="17"/>
  <c r="G1505" i="17"/>
  <c r="G1506" i="17"/>
  <c r="G1507" i="17"/>
  <c r="G1508" i="17"/>
  <c r="G1509" i="17"/>
  <c r="G1510" i="17"/>
  <c r="G1511" i="17"/>
  <c r="G1512" i="17"/>
  <c r="G1513" i="17"/>
  <c r="G1514" i="17"/>
  <c r="G1515" i="17"/>
  <c r="G1516" i="17"/>
  <c r="G1517" i="17"/>
  <c r="G1518" i="17"/>
  <c r="G1519" i="17"/>
  <c r="G1520" i="17"/>
  <c r="G1521" i="17"/>
  <c r="G1522" i="17"/>
  <c r="G1523" i="17"/>
  <c r="G1524" i="17"/>
  <c r="G1525" i="17"/>
  <c r="G1526" i="17"/>
  <c r="G1527" i="17"/>
  <c r="G1528" i="17"/>
  <c r="G1529" i="17"/>
  <c r="G1530" i="17"/>
  <c r="G1531" i="17"/>
  <c r="G1532" i="17"/>
  <c r="G1533" i="17"/>
  <c r="G1534" i="17"/>
  <c r="G1535" i="17"/>
  <c r="G1536" i="17"/>
  <c r="G1537" i="17"/>
  <c r="G1538" i="17"/>
  <c r="G1539" i="17"/>
  <c r="G1540" i="17"/>
  <c r="G1541" i="17"/>
  <c r="G1542" i="17"/>
  <c r="G1543" i="17"/>
  <c r="G1544" i="17"/>
  <c r="G1545" i="17"/>
  <c r="G1546" i="17"/>
  <c r="G1547" i="17"/>
  <c r="G1548" i="17"/>
  <c r="G1549" i="17"/>
  <c r="G1550" i="17"/>
  <c r="G1551" i="17"/>
  <c r="G1552" i="17"/>
  <c r="G1553" i="17"/>
  <c r="G1554" i="17"/>
  <c r="G1555" i="17"/>
  <c r="G1556" i="17"/>
  <c r="G1557" i="17"/>
  <c r="G1558" i="17"/>
  <c r="G1559" i="17"/>
  <c r="G1560" i="17"/>
  <c r="G1561" i="17"/>
  <c r="G1562" i="17"/>
  <c r="G1563" i="17"/>
  <c r="G1564" i="17"/>
  <c r="G1565" i="17"/>
  <c r="G1566" i="17"/>
  <c r="G1567" i="17"/>
  <c r="G1568" i="17"/>
  <c r="G1569" i="17"/>
  <c r="G1570" i="17"/>
  <c r="G1571" i="17"/>
  <c r="G1572" i="17"/>
  <c r="G1573" i="17"/>
  <c r="G1574" i="17"/>
  <c r="G1575" i="17"/>
  <c r="G1576" i="17"/>
  <c r="G1577" i="17"/>
  <c r="G1578" i="17"/>
  <c r="G1579" i="17"/>
  <c r="G1580" i="17"/>
  <c r="G1581" i="17"/>
  <c r="G1582" i="17"/>
  <c r="G1583" i="17"/>
  <c r="G1584" i="17"/>
  <c r="G1585" i="17"/>
  <c r="G1586" i="17"/>
  <c r="G1587" i="17"/>
  <c r="G1588" i="17"/>
  <c r="G1589" i="17"/>
  <c r="G1590" i="17"/>
  <c r="G1591" i="17"/>
  <c r="G1592" i="17"/>
  <c r="G1593" i="17"/>
  <c r="G1594" i="17"/>
  <c r="G1595" i="17"/>
  <c r="G1596" i="17"/>
  <c r="G1597" i="17"/>
  <c r="G1598" i="17"/>
  <c r="G1599" i="17"/>
  <c r="G1600" i="17"/>
  <c r="G1601" i="17"/>
  <c r="G1602" i="17"/>
  <c r="G1603" i="17"/>
  <c r="G1604" i="17"/>
  <c r="G1605" i="17"/>
  <c r="G1606" i="17"/>
  <c r="G1607" i="17"/>
  <c r="G1608" i="17"/>
  <c r="G1609" i="17"/>
  <c r="G1610" i="17"/>
  <c r="G1611" i="17"/>
  <c r="G1612" i="17"/>
  <c r="G1613" i="17"/>
  <c r="G1614" i="17"/>
  <c r="G1615" i="17"/>
  <c r="G1616" i="17"/>
  <c r="G1617" i="17"/>
  <c r="G1618" i="17"/>
  <c r="G1619" i="17"/>
  <c r="G1620" i="17"/>
  <c r="G1621" i="17"/>
  <c r="G1622" i="17"/>
  <c r="G1623" i="17"/>
  <c r="G1624" i="17"/>
  <c r="G1625" i="17"/>
  <c r="G1626" i="17"/>
  <c r="G1627" i="17"/>
  <c r="G1628" i="17"/>
  <c r="G1629" i="17"/>
  <c r="G1630" i="17"/>
  <c r="G1631" i="17"/>
  <c r="G1632" i="17"/>
  <c r="G1633" i="17"/>
  <c r="G1634" i="17"/>
  <c r="G1635" i="17"/>
  <c r="G1636" i="17"/>
  <c r="G1637" i="17"/>
  <c r="G1638" i="17"/>
  <c r="G1639" i="17"/>
  <c r="G1640" i="17"/>
  <c r="G1641" i="17"/>
  <c r="G1642" i="17"/>
  <c r="G1643" i="17"/>
  <c r="G1644" i="17"/>
  <c r="G1645" i="17"/>
  <c r="G1646" i="17"/>
  <c r="G1647" i="17"/>
  <c r="G1648" i="17"/>
  <c r="G1649" i="17"/>
  <c r="G1650" i="17"/>
  <c r="G1651" i="17"/>
  <c r="G1652" i="17"/>
  <c r="G1653" i="17"/>
  <c r="G1654" i="17"/>
  <c r="G1655" i="17"/>
  <c r="G1656" i="17"/>
  <c r="G1657" i="17"/>
  <c r="G1658" i="17"/>
  <c r="G1659" i="17"/>
  <c r="G1660" i="17"/>
  <c r="G1661" i="17"/>
  <c r="G1662" i="17"/>
  <c r="G1663" i="17"/>
  <c r="G1664" i="17"/>
  <c r="G1665" i="17"/>
  <c r="G1666" i="17"/>
  <c r="G1667" i="17"/>
  <c r="G1668" i="17"/>
  <c r="G1669" i="17"/>
  <c r="G1670" i="17"/>
  <c r="G1671" i="17"/>
  <c r="G1672" i="17"/>
  <c r="G1673" i="17"/>
  <c r="G1674" i="17"/>
  <c r="G1675" i="17"/>
  <c r="G1676" i="17"/>
  <c r="G1677" i="17"/>
  <c r="G1678" i="17"/>
  <c r="G1679" i="17"/>
  <c r="G1680" i="17"/>
  <c r="G1681" i="17"/>
  <c r="G1682" i="17"/>
  <c r="G1683" i="17"/>
  <c r="G1684" i="17"/>
  <c r="G1685" i="17"/>
  <c r="G1686" i="17"/>
  <c r="G1687" i="17"/>
  <c r="G1688" i="17"/>
  <c r="G1689" i="17"/>
  <c r="G1690" i="17"/>
  <c r="G1691" i="17"/>
  <c r="G1692" i="17"/>
  <c r="G1693" i="17"/>
  <c r="G1694" i="17"/>
  <c r="G1695" i="17"/>
  <c r="G1696" i="17"/>
  <c r="G1697" i="17"/>
  <c r="G1698" i="17"/>
  <c r="G1699" i="17"/>
  <c r="G1700" i="17"/>
  <c r="G1701" i="17"/>
  <c r="G1702" i="17"/>
  <c r="G1703" i="17"/>
  <c r="G1704" i="17"/>
  <c r="G1705" i="17"/>
  <c r="G1706" i="17"/>
  <c r="G1707" i="17"/>
  <c r="G1708" i="17"/>
  <c r="G1709" i="17"/>
  <c r="G1710" i="17"/>
  <c r="G1711" i="17"/>
  <c r="G1712" i="17"/>
  <c r="G1713" i="17"/>
  <c r="G1714" i="17"/>
  <c r="G1715" i="17"/>
  <c r="G1716" i="17"/>
  <c r="G1717" i="17"/>
  <c r="G1718" i="17"/>
  <c r="G1719" i="17"/>
  <c r="G1720" i="17"/>
  <c r="G1721" i="17"/>
  <c r="G1722" i="17"/>
  <c r="G1723" i="17"/>
  <c r="G1724" i="17"/>
  <c r="G1725" i="17"/>
  <c r="G1726" i="17"/>
  <c r="G1727" i="17"/>
  <c r="G1728" i="17"/>
  <c r="G1729" i="17"/>
  <c r="G1730" i="17"/>
  <c r="G1731" i="17"/>
  <c r="G1732" i="17"/>
  <c r="G1733" i="17"/>
  <c r="G1734" i="17"/>
  <c r="G1735" i="17"/>
  <c r="G1736" i="17"/>
  <c r="G1737" i="17"/>
  <c r="G1738" i="17"/>
  <c r="G1739" i="17"/>
  <c r="G1740" i="17"/>
  <c r="G1741" i="17"/>
  <c r="G1742" i="17"/>
  <c r="G1743" i="17"/>
  <c r="G1744" i="17"/>
  <c r="G1745" i="17"/>
  <c r="G1746" i="17"/>
  <c r="G1747" i="17"/>
  <c r="G1748" i="17"/>
  <c r="G1749" i="17"/>
  <c r="G1750" i="17"/>
  <c r="G1751" i="17"/>
  <c r="G1752" i="17"/>
  <c r="G1753" i="17"/>
  <c r="G1754" i="17"/>
  <c r="G1755" i="17"/>
  <c r="G1756" i="17"/>
  <c r="G1757" i="17"/>
  <c r="G1758" i="17"/>
  <c r="G1759" i="17"/>
  <c r="G1760" i="17"/>
  <c r="G1761" i="17"/>
  <c r="G1762" i="17"/>
  <c r="G1763" i="17"/>
  <c r="G1764" i="17"/>
  <c r="G1765" i="17"/>
  <c r="G1766" i="17"/>
  <c r="G1767" i="17"/>
  <c r="G1768" i="17"/>
  <c r="G1769" i="17"/>
  <c r="G1770" i="17"/>
  <c r="G1771" i="17"/>
  <c r="G1772" i="17"/>
  <c r="G1773" i="17"/>
  <c r="G1774" i="17"/>
  <c r="G1775" i="17"/>
  <c r="G1776" i="17"/>
  <c r="G1777" i="17"/>
  <c r="G1778" i="17"/>
  <c r="G1779" i="17"/>
  <c r="G1780" i="17"/>
  <c r="G1781" i="17"/>
  <c r="G1782" i="17"/>
  <c r="G1783" i="17"/>
  <c r="G1784" i="17"/>
  <c r="G1785" i="17"/>
  <c r="G1786" i="17"/>
  <c r="G1787" i="17"/>
  <c r="G1788" i="17"/>
  <c r="G1789" i="17"/>
  <c r="G1790" i="17"/>
  <c r="G1791" i="17"/>
  <c r="G1792" i="17"/>
  <c r="G1793" i="17"/>
  <c r="G1794" i="17"/>
  <c r="G1795" i="17"/>
  <c r="G1796" i="17"/>
  <c r="G1797" i="17"/>
  <c r="G1798" i="17"/>
  <c r="G1799" i="17"/>
  <c r="G1800" i="17"/>
  <c r="G1801" i="17"/>
  <c r="G1802" i="17"/>
  <c r="G1803" i="17"/>
  <c r="G1804" i="17"/>
  <c r="G1805" i="17"/>
  <c r="G1806" i="17"/>
  <c r="G1807" i="17"/>
  <c r="G1808" i="17"/>
  <c r="G1809" i="17"/>
  <c r="G1810" i="17"/>
  <c r="G1811" i="17"/>
  <c r="G1812" i="17"/>
  <c r="G1813" i="17"/>
  <c r="G1814" i="17"/>
  <c r="G1815" i="17"/>
  <c r="G1816" i="17"/>
  <c r="G1817" i="17"/>
  <c r="G1818" i="17"/>
  <c r="G1819" i="17"/>
  <c r="G1820" i="17"/>
  <c r="G1821" i="17"/>
  <c r="G1822" i="17"/>
  <c r="G1823" i="17"/>
  <c r="G1824" i="17"/>
  <c r="G1825" i="17"/>
  <c r="G1826" i="17"/>
  <c r="G1827" i="17"/>
  <c r="G1828" i="17"/>
  <c r="G1829" i="17"/>
  <c r="G1830" i="17"/>
  <c r="G1831" i="17"/>
  <c r="G1832" i="17"/>
  <c r="G1833" i="17"/>
  <c r="G1834" i="17"/>
  <c r="G1835" i="17"/>
  <c r="G1836" i="17"/>
  <c r="G1837" i="17"/>
  <c r="G1838" i="17"/>
  <c r="G1839" i="17"/>
  <c r="G1840" i="17"/>
  <c r="G1841" i="17"/>
  <c r="G1842" i="17"/>
  <c r="G1843" i="17"/>
  <c r="G1844" i="17"/>
  <c r="G1845" i="17"/>
  <c r="G1846" i="17"/>
  <c r="G1847" i="17"/>
  <c r="G1848" i="17"/>
  <c r="G1849" i="17"/>
  <c r="G1850" i="17"/>
  <c r="G1851" i="17"/>
  <c r="G1852" i="17"/>
  <c r="G1853" i="17"/>
  <c r="G1854" i="17"/>
  <c r="G1855" i="17"/>
  <c r="G1856" i="17"/>
  <c r="G1857" i="17"/>
  <c r="G1858" i="17"/>
  <c r="G1859" i="17"/>
  <c r="G1860" i="17"/>
  <c r="G1861" i="17"/>
  <c r="G1862" i="17"/>
  <c r="G1863" i="17"/>
  <c r="G1864" i="17"/>
  <c r="G1865" i="17"/>
  <c r="G1866" i="17"/>
  <c r="G1867" i="17"/>
  <c r="G1868" i="17"/>
  <c r="G1869" i="17"/>
  <c r="G1870" i="17"/>
  <c r="G1871" i="17"/>
  <c r="G1872" i="17"/>
  <c r="G1873" i="17"/>
  <c r="G1874" i="17"/>
  <c r="G1875" i="17"/>
  <c r="G1876" i="17"/>
  <c r="G1877" i="17"/>
  <c r="G1878" i="17"/>
  <c r="G1879" i="17"/>
  <c r="G1880" i="17"/>
  <c r="G1881" i="17"/>
  <c r="G1882" i="17"/>
  <c r="G1883" i="17"/>
  <c r="G1884" i="17"/>
  <c r="G1885" i="17"/>
  <c r="G1886" i="17"/>
  <c r="G1887" i="17"/>
  <c r="G1888" i="17"/>
  <c r="G1889" i="17"/>
  <c r="G1890" i="17"/>
  <c r="G1891" i="17"/>
  <c r="G1892" i="17"/>
  <c r="G1893" i="17"/>
  <c r="G1894" i="17"/>
  <c r="G1895" i="17"/>
  <c r="G1896" i="17"/>
  <c r="G1897" i="17"/>
  <c r="G1898" i="17"/>
  <c r="G1899" i="17"/>
  <c r="G1900" i="17"/>
  <c r="G1901" i="17"/>
  <c r="G1902" i="17"/>
  <c r="G1903" i="17"/>
  <c r="G1904" i="17"/>
  <c r="G1905" i="17"/>
  <c r="G1906" i="17"/>
  <c r="G1907" i="17"/>
  <c r="G1908" i="17"/>
  <c r="G1909" i="17"/>
  <c r="G1910" i="17"/>
  <c r="G1911" i="17"/>
  <c r="G1912" i="17"/>
  <c r="G1913" i="17"/>
  <c r="G1914" i="17"/>
  <c r="G1915" i="17"/>
  <c r="G1916" i="17"/>
  <c r="G1917" i="17"/>
  <c r="G1918" i="17"/>
  <c r="G1919" i="17"/>
  <c r="G1920" i="17"/>
  <c r="G1921" i="17"/>
  <c r="G1922" i="17"/>
  <c r="G1923" i="17"/>
  <c r="G1924" i="17"/>
  <c r="G1925" i="17"/>
  <c r="G1926" i="17"/>
  <c r="G1927" i="17"/>
  <c r="G1928" i="17"/>
  <c r="G1929" i="17"/>
  <c r="G1930" i="17"/>
  <c r="G1931" i="17"/>
  <c r="G1932" i="17"/>
  <c r="G1933" i="17"/>
  <c r="G1934" i="17"/>
  <c r="G1935" i="17"/>
  <c r="G1936" i="17"/>
  <c r="G1937" i="17"/>
  <c r="G1938" i="17"/>
  <c r="G1939" i="17"/>
  <c r="G1940" i="17"/>
  <c r="G1941" i="17"/>
  <c r="G1942" i="17"/>
  <c r="G1943" i="17"/>
  <c r="G1944" i="17"/>
  <c r="G1945" i="17"/>
  <c r="G1946" i="17"/>
  <c r="G1947" i="17"/>
  <c r="G1948" i="17"/>
  <c r="G1949" i="17"/>
  <c r="G1950" i="17"/>
  <c r="G1951" i="17"/>
  <c r="G1952" i="17"/>
  <c r="G1953" i="17"/>
  <c r="G1954" i="17"/>
  <c r="G1955" i="17"/>
  <c r="G1956" i="17"/>
  <c r="G1957" i="17"/>
  <c r="G1958" i="17"/>
  <c r="G1959" i="17"/>
  <c r="G1960" i="17"/>
  <c r="G1961" i="17"/>
  <c r="G1962" i="17"/>
  <c r="G1963" i="17"/>
  <c r="G1964" i="17"/>
  <c r="G1965" i="17"/>
  <c r="G1966" i="17"/>
  <c r="G1967" i="17"/>
  <c r="G1968" i="17"/>
  <c r="G1969" i="17"/>
  <c r="G1970" i="17"/>
  <c r="G1971" i="17"/>
  <c r="G1972" i="17"/>
  <c r="G1973" i="17"/>
  <c r="G1974" i="17"/>
  <c r="G1975" i="17"/>
  <c r="G1976" i="17"/>
  <c r="G1977" i="17"/>
  <c r="G1978" i="17"/>
  <c r="G1979" i="17"/>
  <c r="G1980" i="17"/>
  <c r="G1981" i="17"/>
  <c r="G1982" i="17"/>
  <c r="G1983" i="17"/>
  <c r="G1984" i="17"/>
  <c r="G1985" i="17"/>
  <c r="G1986" i="17"/>
  <c r="G1987" i="17"/>
  <c r="G1988" i="17"/>
  <c r="G1989" i="17"/>
  <c r="G1990" i="17"/>
  <c r="G1991" i="17"/>
  <c r="G1992" i="17"/>
  <c r="G1993" i="17"/>
  <c r="G1994" i="17"/>
  <c r="G1995" i="17"/>
  <c r="G1996" i="17"/>
  <c r="G1997" i="17"/>
  <c r="G1998" i="17"/>
  <c r="G1999" i="17"/>
  <c r="G2000" i="17"/>
  <c r="G2001" i="17"/>
  <c r="G2002" i="17"/>
  <c r="G2003" i="17"/>
  <c r="G2004" i="17"/>
  <c r="G2005" i="17"/>
  <c r="G2006" i="17"/>
  <c r="G2007" i="17"/>
  <c r="G2008" i="17"/>
  <c r="G2009" i="17"/>
  <c r="G2010" i="17"/>
  <c r="G2011" i="17"/>
  <c r="G2012" i="17"/>
  <c r="G2013" i="17"/>
  <c r="G2014" i="17"/>
  <c r="G2015" i="17"/>
  <c r="G2016" i="17"/>
  <c r="G2017" i="17"/>
  <c r="G2018" i="17"/>
  <c r="G2019" i="17"/>
  <c r="G2020" i="17"/>
  <c r="G2021" i="17"/>
  <c r="G2022" i="17"/>
  <c r="G2023" i="17"/>
  <c r="G2024" i="17"/>
  <c r="G2025" i="17"/>
  <c r="G2026" i="17"/>
  <c r="G2027" i="17"/>
  <c r="G2028" i="17"/>
  <c r="G2029" i="17"/>
  <c r="G2030" i="17"/>
  <c r="G2031" i="17"/>
  <c r="G2032" i="17"/>
  <c r="G2033" i="17"/>
  <c r="G2034" i="17"/>
  <c r="G2035" i="17"/>
  <c r="G2036" i="17"/>
  <c r="G2037" i="17"/>
  <c r="G2038" i="17"/>
  <c r="G2039" i="17"/>
  <c r="G2040" i="17"/>
  <c r="G2041" i="17"/>
  <c r="G2042" i="17"/>
  <c r="G2043" i="17"/>
  <c r="G2044" i="17"/>
  <c r="G2045" i="17"/>
  <c r="G2046" i="17"/>
  <c r="G2047" i="17"/>
  <c r="G2048" i="17"/>
  <c r="G2049" i="17"/>
  <c r="G2050" i="17"/>
  <c r="G2051" i="17"/>
  <c r="G2052" i="17"/>
  <c r="G2053" i="17"/>
  <c r="G2054" i="17"/>
  <c r="G2055" i="17"/>
  <c r="G2056" i="17"/>
  <c r="G2057" i="17"/>
  <c r="G2058" i="17"/>
  <c r="G2059" i="17"/>
  <c r="G2060" i="17"/>
  <c r="G2061" i="17"/>
  <c r="G2062" i="17"/>
  <c r="G2063" i="17"/>
  <c r="G2064" i="17"/>
  <c r="G2065" i="17"/>
  <c r="G2066" i="17"/>
  <c r="G2067" i="17"/>
  <c r="G2068" i="17"/>
  <c r="G2069" i="17"/>
  <c r="G2070" i="17"/>
  <c r="G2071" i="17"/>
  <c r="G2072" i="17"/>
  <c r="G2073" i="17"/>
  <c r="G2074" i="17"/>
  <c r="G2075" i="17"/>
  <c r="G2076" i="17"/>
  <c r="G2077" i="17"/>
  <c r="G2078" i="17"/>
  <c r="G2079" i="17"/>
  <c r="G2080" i="17"/>
  <c r="G2081" i="17"/>
  <c r="G2082" i="17"/>
  <c r="G2083" i="17"/>
  <c r="G2084" i="17"/>
  <c r="G2085" i="17"/>
  <c r="G2086" i="17"/>
  <c r="G2087" i="17"/>
  <c r="G2088" i="17"/>
  <c r="G2089" i="17"/>
  <c r="G2090" i="17"/>
  <c r="G2091" i="17"/>
  <c r="G2092" i="17"/>
  <c r="G2093" i="17"/>
  <c r="G2094" i="17"/>
  <c r="G2095" i="17"/>
  <c r="G2096" i="17"/>
  <c r="G2097" i="17"/>
  <c r="G2098" i="17"/>
  <c r="G2099" i="17"/>
  <c r="G2100" i="17"/>
  <c r="G2101" i="17"/>
  <c r="G2102" i="17"/>
  <c r="G2103" i="17"/>
  <c r="G2104" i="17"/>
  <c r="G2105" i="17"/>
  <c r="G2106" i="17"/>
  <c r="G2107" i="17"/>
  <c r="G2108" i="17"/>
  <c r="G2109" i="17"/>
  <c r="G2110" i="17"/>
  <c r="G2111" i="17"/>
  <c r="G2112" i="17"/>
  <c r="G2113" i="17"/>
  <c r="G2114" i="17"/>
  <c r="G2115" i="17"/>
  <c r="G2116" i="17"/>
  <c r="G2117" i="17"/>
  <c r="G2118" i="17"/>
  <c r="G2119" i="17"/>
  <c r="G2120" i="17"/>
  <c r="G2121" i="17"/>
  <c r="G2122" i="17"/>
  <c r="G2123" i="17"/>
  <c r="G2124" i="17"/>
  <c r="G2125" i="17"/>
  <c r="G2126" i="17"/>
  <c r="G2127" i="17"/>
  <c r="G2128" i="17"/>
  <c r="G2129" i="17"/>
  <c r="G2130" i="17"/>
  <c r="G2131" i="17"/>
  <c r="G2132" i="17"/>
  <c r="G2133" i="17"/>
  <c r="G2134" i="17"/>
  <c r="G2135" i="17"/>
  <c r="G2136" i="17"/>
  <c r="G2137" i="17"/>
  <c r="G2138" i="17"/>
  <c r="G2139" i="17"/>
  <c r="G2140" i="17"/>
  <c r="G2141" i="17"/>
  <c r="G2142" i="17"/>
  <c r="G2143" i="17"/>
  <c r="G2144" i="17"/>
  <c r="G2145" i="17"/>
  <c r="G2146" i="17"/>
  <c r="G2147" i="17"/>
  <c r="G2148" i="17"/>
  <c r="G2149" i="17"/>
  <c r="G2150" i="17"/>
  <c r="G2151" i="17"/>
  <c r="G2152" i="17"/>
  <c r="G2153" i="17"/>
  <c r="G2154" i="17"/>
  <c r="G2155" i="17"/>
  <c r="G2156" i="17"/>
  <c r="G2157" i="17"/>
  <c r="G2158" i="17"/>
  <c r="G2159" i="17"/>
  <c r="G2160" i="17"/>
  <c r="G2161" i="17"/>
  <c r="G2162" i="17"/>
  <c r="G2163" i="17"/>
  <c r="G2164" i="17"/>
  <c r="G2165" i="17"/>
  <c r="G2166" i="17"/>
  <c r="G2167" i="17"/>
  <c r="G2168" i="17"/>
  <c r="G2169" i="17"/>
  <c r="G2170" i="17"/>
  <c r="G2171" i="17"/>
  <c r="G2172" i="17"/>
  <c r="G2173" i="17"/>
  <c r="G2174" i="17"/>
  <c r="G2175" i="17"/>
  <c r="G2176" i="17"/>
  <c r="G2177" i="17"/>
  <c r="G2178" i="17"/>
  <c r="G2179" i="17"/>
  <c r="G2180" i="17"/>
  <c r="G2181" i="17"/>
  <c r="G2182" i="17"/>
  <c r="G2183" i="17"/>
  <c r="G2184" i="17"/>
  <c r="G2185" i="17"/>
  <c r="G2186" i="17"/>
  <c r="G2187" i="17"/>
  <c r="G2188" i="17"/>
  <c r="G2189" i="17"/>
  <c r="G2190" i="17"/>
  <c r="G2191" i="17"/>
  <c r="G2192" i="17"/>
  <c r="G2193" i="17"/>
  <c r="G2194" i="17"/>
  <c r="G2195" i="17"/>
  <c r="G2196" i="17"/>
  <c r="G2197" i="17"/>
  <c r="G2198" i="17"/>
  <c r="G2199" i="17"/>
  <c r="G2200" i="17"/>
  <c r="G2201" i="17"/>
  <c r="G2202" i="17"/>
  <c r="G2203" i="17"/>
  <c r="G2204" i="17"/>
  <c r="G2205" i="17"/>
  <c r="G2206" i="17"/>
  <c r="G2207" i="17"/>
  <c r="G2208" i="17"/>
  <c r="G2209" i="17"/>
  <c r="G2210" i="17"/>
  <c r="G2211" i="17"/>
  <c r="G2212" i="17"/>
  <c r="G2213" i="17"/>
  <c r="G2214" i="17"/>
  <c r="G2215" i="17"/>
  <c r="G2216" i="17"/>
  <c r="G2217" i="17"/>
  <c r="G2218" i="17"/>
  <c r="G2219" i="17"/>
  <c r="G2220" i="17"/>
  <c r="G2221" i="17"/>
  <c r="G2222" i="17"/>
  <c r="G2223" i="17"/>
  <c r="G2224" i="17"/>
  <c r="G2225" i="17"/>
  <c r="G2226" i="17"/>
  <c r="G2227" i="17"/>
  <c r="G2228" i="17"/>
  <c r="G2229" i="17"/>
  <c r="G2230" i="17"/>
  <c r="G2231" i="17"/>
  <c r="G2232" i="17"/>
  <c r="G2233" i="17"/>
  <c r="G2234" i="17"/>
  <c r="G2235" i="17"/>
  <c r="G2236" i="17"/>
  <c r="G2237" i="17"/>
  <c r="G2238" i="17"/>
  <c r="G2239" i="17"/>
  <c r="G2240" i="17"/>
  <c r="G2241" i="17"/>
  <c r="G2242" i="17"/>
  <c r="G2243" i="17"/>
  <c r="G2244" i="17"/>
  <c r="G2245" i="17"/>
  <c r="G2246" i="17"/>
  <c r="G2247" i="17"/>
  <c r="G2248" i="17"/>
  <c r="G2249" i="17"/>
  <c r="G2250" i="17"/>
  <c r="G2251" i="17"/>
  <c r="G2252" i="17"/>
  <c r="G2253" i="17"/>
  <c r="G2254" i="17"/>
  <c r="G2255" i="17"/>
  <c r="G2256" i="17"/>
  <c r="G2257" i="17"/>
  <c r="G2258" i="17"/>
  <c r="G2259" i="17"/>
  <c r="G2260" i="17"/>
  <c r="G2261" i="17"/>
  <c r="G2262" i="17"/>
  <c r="G2263" i="17"/>
  <c r="G2264" i="17"/>
  <c r="G2265" i="17"/>
  <c r="G2266" i="17"/>
  <c r="G2267" i="17"/>
  <c r="G2268" i="17"/>
  <c r="G2269" i="17"/>
  <c r="G2270" i="17"/>
  <c r="G2271" i="17"/>
  <c r="G2272" i="17"/>
  <c r="G2273" i="17"/>
  <c r="G2274" i="17"/>
  <c r="G2275" i="17"/>
  <c r="G2276" i="17"/>
  <c r="G2277" i="17"/>
  <c r="G2278" i="17"/>
  <c r="G2279" i="17"/>
  <c r="G2280" i="17"/>
  <c r="G2281" i="17"/>
  <c r="G2282" i="17"/>
  <c r="G2283" i="17"/>
  <c r="G2284" i="17"/>
  <c r="G2285" i="17"/>
  <c r="G2286" i="17"/>
  <c r="G2287" i="17"/>
  <c r="G2288" i="17"/>
  <c r="G2289" i="17"/>
  <c r="G2290" i="17"/>
  <c r="G2291" i="17"/>
  <c r="G2292" i="17"/>
  <c r="G2293" i="17"/>
  <c r="G2294" i="17"/>
  <c r="G2295" i="17"/>
  <c r="G2296" i="17"/>
  <c r="G2297" i="17"/>
  <c r="G2298" i="17"/>
  <c r="G2299" i="17"/>
  <c r="G2300" i="17"/>
  <c r="G2301" i="17"/>
  <c r="G2302" i="17"/>
  <c r="G2303" i="17"/>
  <c r="G2304" i="17"/>
  <c r="G2305" i="17"/>
  <c r="G2306" i="17"/>
  <c r="G2307" i="17"/>
  <c r="G2308" i="17"/>
  <c r="G2309" i="17"/>
  <c r="G2310" i="17"/>
  <c r="G2311" i="17"/>
  <c r="G2312" i="17"/>
  <c r="G2313" i="17"/>
  <c r="G2314" i="17"/>
  <c r="G2315" i="17"/>
  <c r="G2316" i="17"/>
  <c r="G2317" i="17"/>
  <c r="G2318" i="17"/>
  <c r="G2319" i="17"/>
  <c r="G2320" i="17"/>
  <c r="G2321" i="17"/>
  <c r="G2322" i="17"/>
  <c r="G2323" i="17"/>
  <c r="G2324" i="17"/>
  <c r="G2325" i="17"/>
  <c r="G2326" i="17"/>
  <c r="G2327" i="17"/>
  <c r="G2328" i="17"/>
  <c r="G2329" i="17"/>
  <c r="G2330" i="17"/>
  <c r="G2331" i="17"/>
  <c r="G2332" i="17"/>
  <c r="G2333" i="17"/>
  <c r="G2334" i="17"/>
  <c r="G2335" i="17"/>
  <c r="G2336" i="17"/>
  <c r="G2" i="17"/>
  <c r="F3" i="17"/>
  <c r="F4" i="17"/>
  <c r="F5" i="17"/>
  <c r="F6" i="17"/>
  <c r="F7" i="17"/>
  <c r="F8" i="17"/>
  <c r="F9" i="17"/>
  <c r="F10" i="17"/>
  <c r="F11"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1002" i="17"/>
  <c r="F1003" i="17"/>
  <c r="F1004" i="17"/>
  <c r="F1005" i="17"/>
  <c r="F1006" i="17"/>
  <c r="F1007" i="17"/>
  <c r="F1008" i="17"/>
  <c r="F1009" i="17"/>
  <c r="F1010" i="17"/>
  <c r="F1011" i="17"/>
  <c r="F1012" i="17"/>
  <c r="F1013" i="17"/>
  <c r="F1014" i="17"/>
  <c r="F1015" i="17"/>
  <c r="F1016" i="17"/>
  <c r="F1017" i="17"/>
  <c r="F1018" i="17"/>
  <c r="F1019" i="17"/>
  <c r="F1020" i="17"/>
  <c r="F1021" i="17"/>
  <c r="F1022" i="17"/>
  <c r="F1023" i="17"/>
  <c r="F1024" i="17"/>
  <c r="F1025" i="17"/>
  <c r="F1026" i="17"/>
  <c r="F1027" i="17"/>
  <c r="F1028" i="17"/>
  <c r="F1029" i="17"/>
  <c r="F1030" i="17"/>
  <c r="F1031" i="17"/>
  <c r="F1032" i="17"/>
  <c r="F1033" i="17"/>
  <c r="F1034" i="17"/>
  <c r="F1035" i="17"/>
  <c r="F1036" i="17"/>
  <c r="F1037" i="17"/>
  <c r="F1038" i="17"/>
  <c r="F1039" i="17"/>
  <c r="F1040" i="17"/>
  <c r="F1041" i="17"/>
  <c r="F1042" i="17"/>
  <c r="F1043" i="17"/>
  <c r="F1044" i="17"/>
  <c r="F1045" i="17"/>
  <c r="F1046" i="17"/>
  <c r="F1047" i="17"/>
  <c r="F1048" i="17"/>
  <c r="F1049" i="17"/>
  <c r="F1050" i="17"/>
  <c r="F1051" i="17"/>
  <c r="F1052" i="17"/>
  <c r="F1053" i="17"/>
  <c r="F1054" i="17"/>
  <c r="F1055" i="17"/>
  <c r="F1056" i="17"/>
  <c r="F1057" i="17"/>
  <c r="F1058" i="17"/>
  <c r="F1059" i="17"/>
  <c r="F1060" i="17"/>
  <c r="F1061" i="17"/>
  <c r="F1062" i="17"/>
  <c r="F1063" i="17"/>
  <c r="F1064" i="17"/>
  <c r="F1065" i="17"/>
  <c r="F1066" i="17"/>
  <c r="F1067" i="17"/>
  <c r="F1068" i="17"/>
  <c r="F1069" i="17"/>
  <c r="F1070" i="17"/>
  <c r="F1071" i="17"/>
  <c r="F1072" i="17"/>
  <c r="F1073" i="17"/>
  <c r="F1074" i="17"/>
  <c r="F1075" i="17"/>
  <c r="F1076" i="17"/>
  <c r="F1077" i="17"/>
  <c r="F1078" i="17"/>
  <c r="F1079" i="17"/>
  <c r="F1080" i="17"/>
  <c r="F1081" i="17"/>
  <c r="F1082" i="17"/>
  <c r="F1083" i="17"/>
  <c r="F1084" i="17"/>
  <c r="F1085" i="17"/>
  <c r="F1086" i="17"/>
  <c r="F1087" i="17"/>
  <c r="F1088" i="17"/>
  <c r="F1089" i="17"/>
  <c r="F1090" i="17"/>
  <c r="F1091" i="17"/>
  <c r="F1092" i="17"/>
  <c r="F1093" i="17"/>
  <c r="F1094" i="17"/>
  <c r="F1095" i="17"/>
  <c r="F1096" i="17"/>
  <c r="F1097" i="17"/>
  <c r="F1098" i="17"/>
  <c r="F1099" i="17"/>
  <c r="F1100" i="17"/>
  <c r="F1101" i="17"/>
  <c r="F1102" i="17"/>
  <c r="F1103" i="17"/>
  <c r="F1104" i="17"/>
  <c r="F1105" i="17"/>
  <c r="F1106" i="17"/>
  <c r="F1107" i="17"/>
  <c r="F1108" i="17"/>
  <c r="F1109" i="17"/>
  <c r="F1110" i="17"/>
  <c r="F1111" i="17"/>
  <c r="F1112" i="17"/>
  <c r="F1113" i="17"/>
  <c r="F1114" i="17"/>
  <c r="F1115" i="17"/>
  <c r="F1116" i="17"/>
  <c r="F1117" i="17"/>
  <c r="F1118" i="17"/>
  <c r="F1119" i="17"/>
  <c r="F1120" i="17"/>
  <c r="F1121" i="17"/>
  <c r="F1122" i="17"/>
  <c r="F1123" i="17"/>
  <c r="F1124" i="17"/>
  <c r="F1125" i="17"/>
  <c r="F1126" i="17"/>
  <c r="F1127" i="17"/>
  <c r="F1128" i="17"/>
  <c r="F1129" i="17"/>
  <c r="F1130" i="17"/>
  <c r="F1131" i="17"/>
  <c r="F1132" i="17"/>
  <c r="F1133" i="17"/>
  <c r="F1134" i="17"/>
  <c r="F1135" i="17"/>
  <c r="F1136" i="17"/>
  <c r="F1137" i="17"/>
  <c r="F1138" i="17"/>
  <c r="F1139" i="17"/>
  <c r="F1140" i="17"/>
  <c r="F1141" i="17"/>
  <c r="F1142" i="17"/>
  <c r="F1143" i="17"/>
  <c r="F1144" i="17"/>
  <c r="F1145" i="17"/>
  <c r="F1146" i="17"/>
  <c r="F1147" i="17"/>
  <c r="F1148" i="17"/>
  <c r="F1149" i="17"/>
  <c r="F1150" i="17"/>
  <c r="F1151" i="17"/>
  <c r="F1152" i="17"/>
  <c r="F1153" i="17"/>
  <c r="F1154" i="17"/>
  <c r="F1155" i="17"/>
  <c r="F1156" i="17"/>
  <c r="F1157" i="17"/>
  <c r="F1158" i="17"/>
  <c r="F1159" i="17"/>
  <c r="F1160" i="17"/>
  <c r="F1161" i="17"/>
  <c r="F1162" i="17"/>
  <c r="F1163" i="17"/>
  <c r="F1164" i="17"/>
  <c r="F1165" i="17"/>
  <c r="F1166" i="17"/>
  <c r="F1167" i="17"/>
  <c r="F1168" i="17"/>
  <c r="F1169" i="17"/>
  <c r="F1170" i="17"/>
  <c r="F1171" i="17"/>
  <c r="F1172" i="17"/>
  <c r="F1173" i="17"/>
  <c r="F1174" i="17"/>
  <c r="F1175" i="17"/>
  <c r="F1176" i="17"/>
  <c r="F1177" i="17"/>
  <c r="F1178" i="17"/>
  <c r="F1179" i="17"/>
  <c r="F1180" i="17"/>
  <c r="F1181" i="17"/>
  <c r="F1182" i="17"/>
  <c r="F1183" i="17"/>
  <c r="F1184" i="17"/>
  <c r="F1185" i="17"/>
  <c r="F1186" i="17"/>
  <c r="F1187" i="17"/>
  <c r="F1188" i="17"/>
  <c r="F1189" i="17"/>
  <c r="F1190" i="17"/>
  <c r="F1191" i="17"/>
  <c r="F1192" i="17"/>
  <c r="F1193" i="17"/>
  <c r="F1194" i="17"/>
  <c r="F1195" i="17"/>
  <c r="F1196" i="17"/>
  <c r="F1197" i="17"/>
  <c r="F1198" i="17"/>
  <c r="F1199" i="17"/>
  <c r="F1200" i="17"/>
  <c r="F1201" i="17"/>
  <c r="F1202" i="17"/>
  <c r="F1203" i="17"/>
  <c r="F1204" i="17"/>
  <c r="F1205" i="17"/>
  <c r="F1206" i="17"/>
  <c r="F1207" i="17"/>
  <c r="F1208" i="17"/>
  <c r="F1209" i="17"/>
  <c r="F1210" i="17"/>
  <c r="F1211" i="17"/>
  <c r="F1212" i="17"/>
  <c r="F1213" i="17"/>
  <c r="F1214" i="17"/>
  <c r="F1215" i="17"/>
  <c r="F1216" i="17"/>
  <c r="F1217" i="17"/>
  <c r="F1218" i="17"/>
  <c r="F1219" i="17"/>
  <c r="F1220" i="17"/>
  <c r="F1221" i="17"/>
  <c r="F1222" i="17"/>
  <c r="F1223" i="17"/>
  <c r="F1224" i="17"/>
  <c r="F1225" i="17"/>
  <c r="F1226" i="17"/>
  <c r="F1227" i="17"/>
  <c r="F1228" i="17"/>
  <c r="F1229" i="17"/>
  <c r="F1230" i="17"/>
  <c r="F1231" i="17"/>
  <c r="F1232" i="17"/>
  <c r="F1233" i="17"/>
  <c r="F1234" i="17"/>
  <c r="F1235" i="17"/>
  <c r="F1236" i="17"/>
  <c r="F1237" i="17"/>
  <c r="F1238" i="17"/>
  <c r="F1239" i="17"/>
  <c r="F1240" i="17"/>
  <c r="F1241" i="17"/>
  <c r="F1242" i="17"/>
  <c r="F1243" i="17"/>
  <c r="F1244" i="17"/>
  <c r="F1245" i="17"/>
  <c r="F1246" i="17"/>
  <c r="F1247" i="17"/>
  <c r="F1248" i="17"/>
  <c r="F1249" i="17"/>
  <c r="F1250" i="17"/>
  <c r="F1251" i="17"/>
  <c r="F1252" i="17"/>
  <c r="F1253" i="17"/>
  <c r="F1254" i="17"/>
  <c r="F1255" i="17"/>
  <c r="F1256" i="17"/>
  <c r="F1257" i="17"/>
  <c r="F1258" i="17"/>
  <c r="F1259" i="17"/>
  <c r="F1260" i="17"/>
  <c r="F1261" i="17"/>
  <c r="F1262" i="17"/>
  <c r="F1263" i="17"/>
  <c r="F1264" i="17"/>
  <c r="F1265" i="17"/>
  <c r="F1266" i="17"/>
  <c r="F1267" i="17"/>
  <c r="F1268" i="17"/>
  <c r="F1269" i="17"/>
  <c r="F1270" i="17"/>
  <c r="F1271" i="17"/>
  <c r="F1272" i="17"/>
  <c r="F1273" i="17"/>
  <c r="F1274" i="17"/>
  <c r="F1275" i="17"/>
  <c r="F1276" i="17"/>
  <c r="F1277" i="17"/>
  <c r="F1278" i="17"/>
  <c r="F1279" i="17"/>
  <c r="F1280" i="17"/>
  <c r="F1281" i="17"/>
  <c r="F1282" i="17"/>
  <c r="F1283" i="17"/>
  <c r="F1284" i="17"/>
  <c r="F1285" i="17"/>
  <c r="F1286" i="17"/>
  <c r="F1287" i="17"/>
  <c r="F1288" i="17"/>
  <c r="F1289" i="17"/>
  <c r="F1290" i="17"/>
  <c r="F1291" i="17"/>
  <c r="F1292" i="17"/>
  <c r="F1293" i="17"/>
  <c r="F1294" i="17"/>
  <c r="F1295" i="17"/>
  <c r="F1296" i="17"/>
  <c r="F1297" i="17"/>
  <c r="F1298" i="17"/>
  <c r="F1299" i="17"/>
  <c r="F1300" i="17"/>
  <c r="F1301" i="17"/>
  <c r="F1302" i="17"/>
  <c r="F1303" i="17"/>
  <c r="F1304" i="17"/>
  <c r="F1305" i="17"/>
  <c r="F1306" i="17"/>
  <c r="F1307" i="17"/>
  <c r="F1308" i="17"/>
  <c r="F1309" i="17"/>
  <c r="F1310" i="17"/>
  <c r="F1311" i="17"/>
  <c r="F1312" i="17"/>
  <c r="F1313" i="17"/>
  <c r="F1314" i="17"/>
  <c r="F1315" i="17"/>
  <c r="F1316" i="17"/>
  <c r="F1317" i="17"/>
  <c r="F1318" i="17"/>
  <c r="F1319" i="17"/>
  <c r="F1320" i="17"/>
  <c r="F1321" i="17"/>
  <c r="F1322" i="17"/>
  <c r="F1323" i="17"/>
  <c r="F1324" i="17"/>
  <c r="F1325" i="17"/>
  <c r="F1326" i="17"/>
  <c r="F1327" i="17"/>
  <c r="F1328" i="17"/>
  <c r="F1329" i="17"/>
  <c r="F1330" i="17"/>
  <c r="F1331" i="17"/>
  <c r="F1332" i="17"/>
  <c r="F1333" i="17"/>
  <c r="F1334" i="17"/>
  <c r="F1335" i="17"/>
  <c r="F1336" i="17"/>
  <c r="F1337" i="17"/>
  <c r="F1338" i="17"/>
  <c r="F1339" i="17"/>
  <c r="F1340" i="17"/>
  <c r="F1341" i="17"/>
  <c r="F1342" i="17"/>
  <c r="F1343" i="17"/>
  <c r="F1344" i="17"/>
  <c r="F1345" i="17"/>
  <c r="F1346" i="17"/>
  <c r="F1347" i="17"/>
  <c r="F1348" i="17"/>
  <c r="F1349" i="17"/>
  <c r="F1350" i="17"/>
  <c r="F1351" i="17"/>
  <c r="F1352" i="17"/>
  <c r="F1353" i="17"/>
  <c r="F1354" i="17"/>
  <c r="F1355" i="17"/>
  <c r="F1356" i="17"/>
  <c r="F1357" i="17"/>
  <c r="F1358" i="17"/>
  <c r="F1359" i="17"/>
  <c r="F1360" i="17"/>
  <c r="F1361" i="17"/>
  <c r="F1362" i="17"/>
  <c r="F1363" i="17"/>
  <c r="F1364" i="17"/>
  <c r="F1365" i="17"/>
  <c r="F1366" i="17"/>
  <c r="F1367" i="17"/>
  <c r="F1368" i="17"/>
  <c r="F1369" i="17"/>
  <c r="F1370" i="17"/>
  <c r="F1371" i="17"/>
  <c r="F1372" i="17"/>
  <c r="F1373" i="17"/>
  <c r="F1374" i="17"/>
  <c r="F1375" i="17"/>
  <c r="F1376" i="17"/>
  <c r="F1377" i="17"/>
  <c r="F1378" i="17"/>
  <c r="F1379" i="17"/>
  <c r="F1380" i="17"/>
  <c r="F1381" i="17"/>
  <c r="F1382" i="17"/>
  <c r="F1383" i="17"/>
  <c r="F1384" i="17"/>
  <c r="F1385" i="17"/>
  <c r="F1386" i="17"/>
  <c r="F1387" i="17"/>
  <c r="F1388" i="17"/>
  <c r="F1389" i="17"/>
  <c r="F1390" i="17"/>
  <c r="F1391" i="17"/>
  <c r="F1392" i="17"/>
  <c r="F1393" i="17"/>
  <c r="F1394" i="17"/>
  <c r="F1395" i="17"/>
  <c r="F1396" i="17"/>
  <c r="F1397" i="17"/>
  <c r="F1398" i="17"/>
  <c r="F1399" i="17"/>
  <c r="F1400" i="17"/>
  <c r="F1401" i="17"/>
  <c r="F1402" i="17"/>
  <c r="F1403" i="17"/>
  <c r="F1404" i="17"/>
  <c r="F1405" i="17"/>
  <c r="F1406" i="17"/>
  <c r="F1407" i="17"/>
  <c r="F1408" i="17"/>
  <c r="F1409" i="17"/>
  <c r="F1410" i="17"/>
  <c r="F1411" i="17"/>
  <c r="F1412" i="17"/>
  <c r="F1413" i="17"/>
  <c r="F1414" i="17"/>
  <c r="F1415" i="17"/>
  <c r="F1416" i="17"/>
  <c r="F1417" i="17"/>
  <c r="F1418" i="17"/>
  <c r="F1419" i="17"/>
  <c r="F1420" i="17"/>
  <c r="F1421" i="17"/>
  <c r="F1422" i="17"/>
  <c r="F1423" i="17"/>
  <c r="F1424" i="17"/>
  <c r="F1425" i="17"/>
  <c r="F1426" i="17"/>
  <c r="F1427" i="17"/>
  <c r="F1428" i="17"/>
  <c r="F1429" i="17"/>
  <c r="F1430" i="17"/>
  <c r="F1431" i="17"/>
  <c r="F1432" i="17"/>
  <c r="F1433" i="17"/>
  <c r="F1434" i="17"/>
  <c r="F1435" i="17"/>
  <c r="F1436" i="17"/>
  <c r="F1437" i="17"/>
  <c r="F1438" i="17"/>
  <c r="F1439" i="17"/>
  <c r="F1440" i="17"/>
  <c r="F1441" i="17"/>
  <c r="F1442" i="17"/>
  <c r="F1443" i="17"/>
  <c r="F1444" i="17"/>
  <c r="F1445" i="17"/>
  <c r="F1446" i="17"/>
  <c r="F1447" i="17"/>
  <c r="F1448" i="17"/>
  <c r="F1449" i="17"/>
  <c r="F1450" i="17"/>
  <c r="F1451" i="17"/>
  <c r="F1452" i="17"/>
  <c r="F1453" i="17"/>
  <c r="F1454" i="17"/>
  <c r="F1455" i="17"/>
  <c r="F1456" i="17"/>
  <c r="F1457" i="17"/>
  <c r="F1458" i="17"/>
  <c r="F1459" i="17"/>
  <c r="F1460" i="17"/>
  <c r="F1461" i="17"/>
  <c r="F1462" i="17"/>
  <c r="F1463" i="17"/>
  <c r="F1464" i="17"/>
  <c r="F1465" i="17"/>
  <c r="F1466" i="17"/>
  <c r="F1467" i="17"/>
  <c r="F1468" i="17"/>
  <c r="F1469" i="17"/>
  <c r="F1470" i="17"/>
  <c r="F1471" i="17"/>
  <c r="F1472" i="17"/>
  <c r="F1473" i="17"/>
  <c r="F1474" i="17"/>
  <c r="F1475" i="17"/>
  <c r="F1476" i="17"/>
  <c r="F1477" i="17"/>
  <c r="F1478" i="17"/>
  <c r="F1479" i="17"/>
  <c r="F1480" i="17"/>
  <c r="F1481" i="17"/>
  <c r="F1482" i="17"/>
  <c r="F1483" i="17"/>
  <c r="F1484" i="17"/>
  <c r="F1485" i="17"/>
  <c r="F1486" i="17"/>
  <c r="F1487" i="17"/>
  <c r="F1488" i="17"/>
  <c r="F1489" i="17"/>
  <c r="F1490" i="17"/>
  <c r="F1491" i="17"/>
  <c r="F1492" i="17"/>
  <c r="F1493" i="17"/>
  <c r="F1494" i="17"/>
  <c r="F1495" i="17"/>
  <c r="F1496" i="17"/>
  <c r="F1497" i="17"/>
  <c r="F1498" i="17"/>
  <c r="F1499" i="17"/>
  <c r="F1500" i="17"/>
  <c r="F1501" i="17"/>
  <c r="F1502" i="17"/>
  <c r="F1503" i="17"/>
  <c r="F1504" i="17"/>
  <c r="F1505" i="17"/>
  <c r="F1506" i="17"/>
  <c r="F1507" i="17"/>
  <c r="F1508" i="17"/>
  <c r="F1509" i="17"/>
  <c r="F1510" i="17"/>
  <c r="F1511" i="17"/>
  <c r="F1512" i="17"/>
  <c r="F1513" i="17"/>
  <c r="F1514" i="17"/>
  <c r="F1515" i="17"/>
  <c r="F1516" i="17"/>
  <c r="F1517" i="17"/>
  <c r="F1518" i="17"/>
  <c r="F1519" i="17"/>
  <c r="F1520" i="17"/>
  <c r="F1521" i="17"/>
  <c r="F1522" i="17"/>
  <c r="F1523" i="17"/>
  <c r="F1524" i="17"/>
  <c r="F1525" i="17"/>
  <c r="F1526" i="17"/>
  <c r="F1527" i="17"/>
  <c r="F1528" i="17"/>
  <c r="F1529" i="17"/>
  <c r="F1530" i="17"/>
  <c r="F1531" i="17"/>
  <c r="F1532" i="17"/>
  <c r="F1533" i="17"/>
  <c r="F1534" i="17"/>
  <c r="F1535" i="17"/>
  <c r="F1536" i="17"/>
  <c r="F1537" i="17"/>
  <c r="F1538" i="17"/>
  <c r="F1539" i="17"/>
  <c r="F1540" i="17"/>
  <c r="F1541" i="17"/>
  <c r="F1542" i="17"/>
  <c r="F1543" i="17"/>
  <c r="F1544" i="17"/>
  <c r="F1545" i="17"/>
  <c r="F1546" i="17"/>
  <c r="F1547" i="17"/>
  <c r="F1548" i="17"/>
  <c r="F1549" i="17"/>
  <c r="F1550" i="17"/>
  <c r="F1551" i="17"/>
  <c r="F1552" i="17"/>
  <c r="F1553" i="17"/>
  <c r="F1554" i="17"/>
  <c r="F1555" i="17"/>
  <c r="F1556" i="17"/>
  <c r="F1557" i="17"/>
  <c r="F1558" i="17"/>
  <c r="F1559" i="17"/>
  <c r="F1560" i="17"/>
  <c r="F1561" i="17"/>
  <c r="F1562" i="17"/>
  <c r="F1563" i="17"/>
  <c r="F1564" i="17"/>
  <c r="F1565" i="17"/>
  <c r="F1566" i="17"/>
  <c r="F1567" i="17"/>
  <c r="F1568" i="17"/>
  <c r="F1569" i="17"/>
  <c r="F1570" i="17"/>
  <c r="F1571" i="17"/>
  <c r="F1572" i="17"/>
  <c r="F1573" i="17"/>
  <c r="F1574" i="17"/>
  <c r="F1575" i="17"/>
  <c r="F1576" i="17"/>
  <c r="F1577" i="17"/>
  <c r="F1578" i="17"/>
  <c r="F1579" i="17"/>
  <c r="F1580" i="17"/>
  <c r="F1581" i="17"/>
  <c r="F1582" i="17"/>
  <c r="F1583" i="17"/>
  <c r="F1584" i="17"/>
  <c r="F1585" i="17"/>
  <c r="F1586" i="17"/>
  <c r="F1587" i="17"/>
  <c r="F1588" i="17"/>
  <c r="F1589" i="17"/>
  <c r="F1590" i="17"/>
  <c r="F1591" i="17"/>
  <c r="F1592" i="17"/>
  <c r="F1593" i="17"/>
  <c r="F1594" i="17"/>
  <c r="F1595" i="17"/>
  <c r="F1596" i="17"/>
  <c r="F1597" i="17"/>
  <c r="F1598" i="17"/>
  <c r="F1599" i="17"/>
  <c r="F1600" i="17"/>
  <c r="F1601" i="17"/>
  <c r="F1602" i="17"/>
  <c r="F1603" i="17"/>
  <c r="F1604" i="17"/>
  <c r="F1605" i="17"/>
  <c r="F1606" i="17"/>
  <c r="F1607" i="17"/>
  <c r="F1608" i="17"/>
  <c r="F1609" i="17"/>
  <c r="F1610" i="17"/>
  <c r="F1611" i="17"/>
  <c r="F1612" i="17"/>
  <c r="F1613" i="17"/>
  <c r="F1614" i="17"/>
  <c r="F1615" i="17"/>
  <c r="F1616" i="17"/>
  <c r="F1617" i="17"/>
  <c r="F1618" i="17"/>
  <c r="F1619" i="17"/>
  <c r="F1620" i="17"/>
  <c r="F1621" i="17"/>
  <c r="F1622" i="17"/>
  <c r="F1623" i="17"/>
  <c r="F1624" i="17"/>
  <c r="F1625" i="17"/>
  <c r="F1626" i="17"/>
  <c r="F1627" i="17"/>
  <c r="F1628" i="17"/>
  <c r="F1629" i="17"/>
  <c r="F1630" i="17"/>
  <c r="F1631" i="17"/>
  <c r="F1632" i="17"/>
  <c r="F1633" i="17"/>
  <c r="F1634" i="17"/>
  <c r="F1635" i="17"/>
  <c r="F1636" i="17"/>
  <c r="F1637" i="17"/>
  <c r="F1638" i="17"/>
  <c r="F1639" i="17"/>
  <c r="F1640" i="17"/>
  <c r="F1641" i="17"/>
  <c r="F1642" i="17"/>
  <c r="F1643" i="17"/>
  <c r="F1644" i="17"/>
  <c r="F1645" i="17"/>
  <c r="F1646" i="17"/>
  <c r="F1647" i="17"/>
  <c r="F1648" i="17"/>
  <c r="F1649" i="17"/>
  <c r="F1650" i="17"/>
  <c r="F1651" i="17"/>
  <c r="F1652" i="17"/>
  <c r="F1653" i="17"/>
  <c r="F1654" i="17"/>
  <c r="F1655" i="17"/>
  <c r="F1656" i="17"/>
  <c r="F1657" i="17"/>
  <c r="F1658" i="17"/>
  <c r="F1659" i="17"/>
  <c r="F1660" i="17"/>
  <c r="F1661" i="17"/>
  <c r="F1662" i="17"/>
  <c r="F1663" i="17"/>
  <c r="F1664" i="17"/>
  <c r="F1665" i="17"/>
  <c r="F1666" i="17"/>
  <c r="F1667" i="17"/>
  <c r="F1668" i="17"/>
  <c r="F1669" i="17"/>
  <c r="F1670" i="17"/>
  <c r="F1671" i="17"/>
  <c r="F1672" i="17"/>
  <c r="F1673" i="17"/>
  <c r="F1674" i="17"/>
  <c r="F1675" i="17"/>
  <c r="F1676" i="17"/>
  <c r="F1677" i="17"/>
  <c r="F1678" i="17"/>
  <c r="F1679" i="17"/>
  <c r="F1680" i="17"/>
  <c r="F1681" i="17"/>
  <c r="F1682" i="17"/>
  <c r="F1683" i="17"/>
  <c r="F1684" i="17"/>
  <c r="F1685" i="17"/>
  <c r="F1686" i="17"/>
  <c r="F1687" i="17"/>
  <c r="F1688" i="17"/>
  <c r="F1689" i="17"/>
  <c r="F1690" i="17"/>
  <c r="F1691" i="17"/>
  <c r="F1692" i="17"/>
  <c r="F1693" i="17"/>
  <c r="F1694" i="17"/>
  <c r="F1695" i="17"/>
  <c r="F1696" i="17"/>
  <c r="F1697" i="17"/>
  <c r="F1698" i="17"/>
  <c r="F1699" i="17"/>
  <c r="F1700" i="17"/>
  <c r="F1701" i="17"/>
  <c r="F1702" i="17"/>
  <c r="F1703" i="17"/>
  <c r="F1704" i="17"/>
  <c r="F1705" i="17"/>
  <c r="F1706" i="17"/>
  <c r="F1707" i="17"/>
  <c r="F1708" i="17"/>
  <c r="F1709" i="17"/>
  <c r="F1710" i="17"/>
  <c r="F1711" i="17"/>
  <c r="F1712" i="17"/>
  <c r="F1713" i="17"/>
  <c r="F1714" i="17"/>
  <c r="F1715" i="17"/>
  <c r="F1716" i="17"/>
  <c r="F1717" i="17"/>
  <c r="F1718" i="17"/>
  <c r="F1719" i="17"/>
  <c r="F1720" i="17"/>
  <c r="F1721" i="17"/>
  <c r="F1722" i="17"/>
  <c r="F1723" i="17"/>
  <c r="F1724" i="17"/>
  <c r="F1725" i="17"/>
  <c r="F1726" i="17"/>
  <c r="F1727" i="17"/>
  <c r="F1728" i="17"/>
  <c r="F1729" i="17"/>
  <c r="F1730" i="17"/>
  <c r="F1731" i="17"/>
  <c r="F1732" i="17"/>
  <c r="F1733" i="17"/>
  <c r="F1734" i="17"/>
  <c r="F1735" i="17"/>
  <c r="F1736" i="17"/>
  <c r="F1737" i="17"/>
  <c r="F1738" i="17"/>
  <c r="F1739" i="17"/>
  <c r="F1740" i="17"/>
  <c r="F1741" i="17"/>
  <c r="F1742" i="17"/>
  <c r="F1743" i="17"/>
  <c r="F1744" i="17"/>
  <c r="F1745" i="17"/>
  <c r="F1746" i="17"/>
  <c r="F1747" i="17"/>
  <c r="F1748" i="17"/>
  <c r="F1749" i="17"/>
  <c r="F1750" i="17"/>
  <c r="F1751" i="17"/>
  <c r="F1752" i="17"/>
  <c r="F1753" i="17"/>
  <c r="F1754" i="17"/>
  <c r="F1755" i="17"/>
  <c r="F1756" i="17"/>
  <c r="F1757" i="17"/>
  <c r="F1758" i="17"/>
  <c r="F1759" i="17"/>
  <c r="F1760" i="17"/>
  <c r="F1761" i="17"/>
  <c r="F1762" i="17"/>
  <c r="F1763" i="17"/>
  <c r="F1764" i="17"/>
  <c r="F1765" i="17"/>
  <c r="F1766" i="17"/>
  <c r="F1767" i="17"/>
  <c r="F1768" i="17"/>
  <c r="F1769" i="17"/>
  <c r="F1770" i="17"/>
  <c r="F1771" i="17"/>
  <c r="F1772" i="17"/>
  <c r="F1773" i="17"/>
  <c r="F1774" i="17"/>
  <c r="F1775" i="17"/>
  <c r="F1776" i="17"/>
  <c r="F1777" i="17"/>
  <c r="F1778" i="17"/>
  <c r="F1779" i="17"/>
  <c r="F1780" i="17"/>
  <c r="F1781" i="17"/>
  <c r="F1782" i="17"/>
  <c r="F1783" i="17"/>
  <c r="F1784" i="17"/>
  <c r="F1785" i="17"/>
  <c r="F1786" i="17"/>
  <c r="F1787" i="17"/>
  <c r="F1788" i="17"/>
  <c r="F1789" i="17"/>
  <c r="F1790" i="17"/>
  <c r="F1791" i="17"/>
  <c r="F1792" i="17"/>
  <c r="F1793" i="17"/>
  <c r="F1794" i="17"/>
  <c r="F1795" i="17"/>
  <c r="F1796" i="17"/>
  <c r="F1797" i="17"/>
  <c r="F1798" i="17"/>
  <c r="F1799" i="17"/>
  <c r="F1800" i="17"/>
  <c r="F1801" i="17"/>
  <c r="F1802" i="17"/>
  <c r="F1803" i="17"/>
  <c r="F1804" i="17"/>
  <c r="F1805" i="17"/>
  <c r="F1806" i="17"/>
  <c r="F1807" i="17"/>
  <c r="F1808" i="17"/>
  <c r="F1809" i="17"/>
  <c r="F1810" i="17"/>
  <c r="F1811" i="17"/>
  <c r="F1812" i="17"/>
  <c r="F1813" i="17"/>
  <c r="F1814" i="17"/>
  <c r="F1815" i="17"/>
  <c r="F1816" i="17"/>
  <c r="F1817" i="17"/>
  <c r="F1818" i="17"/>
  <c r="F1819" i="17"/>
  <c r="F1820" i="17"/>
  <c r="F1821" i="17"/>
  <c r="F1822" i="17"/>
  <c r="F1823" i="17"/>
  <c r="F1824" i="17"/>
  <c r="F1825" i="17"/>
  <c r="F1826" i="17"/>
  <c r="F1827" i="17"/>
  <c r="F1828" i="17"/>
  <c r="F1829" i="17"/>
  <c r="F1830" i="17"/>
  <c r="F1831" i="17"/>
  <c r="F1832" i="17"/>
  <c r="F1833" i="17"/>
  <c r="F1834" i="17"/>
  <c r="F1835" i="17"/>
  <c r="F1836" i="17"/>
  <c r="F1837" i="17"/>
  <c r="F1838" i="17"/>
  <c r="F1839" i="17"/>
  <c r="F1840" i="17"/>
  <c r="F1841" i="17"/>
  <c r="F1842" i="17"/>
  <c r="F1843" i="17"/>
  <c r="F1844" i="17"/>
  <c r="F1845" i="17"/>
  <c r="F1846" i="17"/>
  <c r="F1847" i="17"/>
  <c r="F1848" i="17"/>
  <c r="F1849" i="17"/>
  <c r="F1850" i="17"/>
  <c r="F1851" i="17"/>
  <c r="F1852" i="17"/>
  <c r="F1853" i="17"/>
  <c r="F1854" i="17"/>
  <c r="F1855" i="17"/>
  <c r="F1856" i="17"/>
  <c r="F1857" i="17"/>
  <c r="F1858" i="17"/>
  <c r="F1859" i="17"/>
  <c r="F1860" i="17"/>
  <c r="F1861" i="17"/>
  <c r="F1862" i="17"/>
  <c r="F1863" i="17"/>
  <c r="F1864" i="17"/>
  <c r="F1865" i="17"/>
  <c r="F1866" i="17"/>
  <c r="F1867" i="17"/>
  <c r="F1868" i="17"/>
  <c r="F1869" i="17"/>
  <c r="F1870" i="17"/>
  <c r="F1871" i="17"/>
  <c r="F1872" i="17"/>
  <c r="F1873" i="17"/>
  <c r="F1874" i="17"/>
  <c r="F1875" i="17"/>
  <c r="F1876" i="17"/>
  <c r="F1877" i="17"/>
  <c r="F1878" i="17"/>
  <c r="F1879" i="17"/>
  <c r="F1880" i="17"/>
  <c r="F1881" i="17"/>
  <c r="F1882" i="17"/>
  <c r="F1883" i="17"/>
  <c r="F1884" i="17"/>
  <c r="F1885" i="17"/>
  <c r="F1886" i="17"/>
  <c r="F1887" i="17"/>
  <c r="F1888" i="17"/>
  <c r="F1889" i="17"/>
  <c r="F1890" i="17"/>
  <c r="F1891" i="17"/>
  <c r="F1892" i="17"/>
  <c r="F1893" i="17"/>
  <c r="F1894" i="17"/>
  <c r="F1895" i="17"/>
  <c r="F1896" i="17"/>
  <c r="F1897" i="17"/>
  <c r="F1898" i="17"/>
  <c r="F1899" i="17"/>
  <c r="F1900" i="17"/>
  <c r="F1901" i="17"/>
  <c r="F1902" i="17"/>
  <c r="F1903" i="17"/>
  <c r="F1904" i="17"/>
  <c r="F1905" i="17"/>
  <c r="F1906" i="17"/>
  <c r="F1907" i="17"/>
  <c r="F1908" i="17"/>
  <c r="F1909" i="17"/>
  <c r="F1910" i="17"/>
  <c r="F1911" i="17"/>
  <c r="F1912" i="17"/>
  <c r="F1913" i="17"/>
  <c r="F1914" i="17"/>
  <c r="F1915" i="17"/>
  <c r="F1916" i="17"/>
  <c r="F1917" i="17"/>
  <c r="F1918" i="17"/>
  <c r="F1919" i="17"/>
  <c r="F1920" i="17"/>
  <c r="F1921" i="17"/>
  <c r="F1922" i="17"/>
  <c r="F1923" i="17"/>
  <c r="F1924" i="17"/>
  <c r="F1925" i="17"/>
  <c r="F1926" i="17"/>
  <c r="F1927" i="17"/>
  <c r="F1928" i="17"/>
  <c r="F1929" i="17"/>
  <c r="F1930" i="17"/>
  <c r="F1931" i="17"/>
  <c r="F1932" i="17"/>
  <c r="F1933" i="17"/>
  <c r="F1934" i="17"/>
  <c r="F1935" i="17"/>
  <c r="F1936" i="17"/>
  <c r="F1937" i="17"/>
  <c r="F1938" i="17"/>
  <c r="F1939" i="17"/>
  <c r="F1940" i="17"/>
  <c r="F1941" i="17"/>
  <c r="F1942" i="17"/>
  <c r="F1943" i="17"/>
  <c r="F1944" i="17"/>
  <c r="F1945" i="17"/>
  <c r="F1946" i="17"/>
  <c r="F1947" i="17"/>
  <c r="F1948" i="17"/>
  <c r="F1949" i="17"/>
  <c r="F1950" i="17"/>
  <c r="F1951" i="17"/>
  <c r="F1952" i="17"/>
  <c r="F1953" i="17"/>
  <c r="F1954" i="17"/>
  <c r="F1955" i="17"/>
  <c r="F1956" i="17"/>
  <c r="F1957" i="17"/>
  <c r="F1958" i="17"/>
  <c r="F1959" i="17"/>
  <c r="F1960" i="17"/>
  <c r="F1961" i="17"/>
  <c r="F1962" i="17"/>
  <c r="F1963" i="17"/>
  <c r="F1964" i="17"/>
  <c r="F1965" i="17"/>
  <c r="F1966" i="17"/>
  <c r="F1967" i="17"/>
  <c r="F1968" i="17"/>
  <c r="F1969" i="17"/>
  <c r="F1970" i="17"/>
  <c r="F1971" i="17"/>
  <c r="F1972" i="17"/>
  <c r="F1973" i="17"/>
  <c r="F1974" i="17"/>
  <c r="F1975" i="17"/>
  <c r="F1976" i="17"/>
  <c r="F1977" i="17"/>
  <c r="F1978" i="17"/>
  <c r="F1979" i="17"/>
  <c r="F1980" i="17"/>
  <c r="F1981" i="17"/>
  <c r="F1982" i="17"/>
  <c r="F1983" i="17"/>
  <c r="F1984" i="17"/>
  <c r="F1985" i="17"/>
  <c r="F1986" i="17"/>
  <c r="F1987" i="17"/>
  <c r="F1988" i="17"/>
  <c r="F1989" i="17"/>
  <c r="F1990" i="17"/>
  <c r="F1991" i="17"/>
  <c r="F1992" i="17"/>
  <c r="F1993" i="17"/>
  <c r="F1994" i="17"/>
  <c r="F1995" i="17"/>
  <c r="F1996" i="17"/>
  <c r="F1997" i="17"/>
  <c r="F1998" i="17"/>
  <c r="F1999" i="17"/>
  <c r="F2000" i="17"/>
  <c r="F2001" i="17"/>
  <c r="F2002" i="17"/>
  <c r="F2003" i="17"/>
  <c r="F2004" i="17"/>
  <c r="F2005" i="17"/>
  <c r="F2006" i="17"/>
  <c r="F2007" i="17"/>
  <c r="F2008" i="17"/>
  <c r="F2009" i="17"/>
  <c r="F2010" i="17"/>
  <c r="F2011" i="17"/>
  <c r="F2012" i="17"/>
  <c r="F2013" i="17"/>
  <c r="F2014" i="17"/>
  <c r="F2015" i="17"/>
  <c r="F2016" i="17"/>
  <c r="F2017" i="17"/>
  <c r="F2018" i="17"/>
  <c r="F2019" i="17"/>
  <c r="F2020" i="17"/>
  <c r="F2021" i="17"/>
  <c r="F2022" i="17"/>
  <c r="F2023" i="17"/>
  <c r="F2024" i="17"/>
  <c r="F2025" i="17"/>
  <c r="F2026" i="17"/>
  <c r="F2027" i="17"/>
  <c r="F2028" i="17"/>
  <c r="F2029" i="17"/>
  <c r="F2030" i="17"/>
  <c r="F2031" i="17"/>
  <c r="F2032" i="17"/>
  <c r="F2033" i="17"/>
  <c r="F2034" i="17"/>
  <c r="F2035" i="17"/>
  <c r="F2036" i="17"/>
  <c r="F2037" i="17"/>
  <c r="F2038" i="17"/>
  <c r="F2039" i="17"/>
  <c r="F2040" i="17"/>
  <c r="F2041" i="17"/>
  <c r="F2042" i="17"/>
  <c r="F2043" i="17"/>
  <c r="F2044" i="17"/>
  <c r="F2045" i="17"/>
  <c r="F2046" i="17"/>
  <c r="F2047" i="17"/>
  <c r="F2048" i="17"/>
  <c r="F2049" i="17"/>
  <c r="F2050" i="17"/>
  <c r="F2051" i="17"/>
  <c r="F2052" i="17"/>
  <c r="F2053" i="17"/>
  <c r="F2054" i="17"/>
  <c r="F2055" i="17"/>
  <c r="F2056" i="17"/>
  <c r="F2057" i="17"/>
  <c r="F2058" i="17"/>
  <c r="F2059" i="17"/>
  <c r="F2060" i="17"/>
  <c r="F2061" i="17"/>
  <c r="F2062" i="17"/>
  <c r="F2063" i="17"/>
  <c r="F2064" i="17"/>
  <c r="F2065" i="17"/>
  <c r="F2066" i="17"/>
  <c r="F2067" i="17"/>
  <c r="F2068" i="17"/>
  <c r="F2069" i="17"/>
  <c r="F2070" i="17"/>
  <c r="F2071" i="17"/>
  <c r="F2072" i="17"/>
  <c r="F2073" i="17"/>
  <c r="F2074" i="17"/>
  <c r="F2075" i="17"/>
  <c r="F2076" i="17"/>
  <c r="F2077" i="17"/>
  <c r="F2078" i="17"/>
  <c r="F2079" i="17"/>
  <c r="F2080" i="17"/>
  <c r="F2081" i="17"/>
  <c r="F2082" i="17"/>
  <c r="F2083" i="17"/>
  <c r="F2084" i="17"/>
  <c r="F2085" i="17"/>
  <c r="F2086" i="17"/>
  <c r="F2087" i="17"/>
  <c r="F2088" i="17"/>
  <c r="F2089" i="17"/>
  <c r="F2090" i="17"/>
  <c r="F2091" i="17"/>
  <c r="F2092" i="17"/>
  <c r="F2093" i="17"/>
  <c r="F2094" i="17"/>
  <c r="F2095" i="17"/>
  <c r="F2096" i="17"/>
  <c r="F2097" i="17"/>
  <c r="F2098" i="17"/>
  <c r="F2099" i="17"/>
  <c r="F2100" i="17"/>
  <c r="F2101" i="17"/>
  <c r="F2102" i="17"/>
  <c r="F2103" i="17"/>
  <c r="F2104" i="17"/>
  <c r="F2105" i="17"/>
  <c r="F2106" i="17"/>
  <c r="F2107" i="17"/>
  <c r="F2108" i="17"/>
  <c r="F2109" i="17"/>
  <c r="F2110" i="17"/>
  <c r="F2111" i="17"/>
  <c r="F2112" i="17"/>
  <c r="F2113" i="17"/>
  <c r="F2114" i="17"/>
  <c r="F2115" i="17"/>
  <c r="F2116" i="17"/>
  <c r="F2117" i="17"/>
  <c r="F2118" i="17"/>
  <c r="F2119" i="17"/>
  <c r="F2120" i="17"/>
  <c r="F2121" i="17"/>
  <c r="F2122" i="17"/>
  <c r="F2123" i="17"/>
  <c r="F2124" i="17"/>
  <c r="F2125" i="17"/>
  <c r="F2126" i="17"/>
  <c r="F2127" i="17"/>
  <c r="F2128" i="17"/>
  <c r="F2129" i="17"/>
  <c r="F2130" i="17"/>
  <c r="F2131" i="17"/>
  <c r="F2132" i="17"/>
  <c r="F2133" i="17"/>
  <c r="F2134" i="17"/>
  <c r="F2135" i="17"/>
  <c r="F2136" i="17"/>
  <c r="F2137" i="17"/>
  <c r="F2138" i="17"/>
  <c r="F2139" i="17"/>
  <c r="F2140" i="17"/>
  <c r="F2141" i="17"/>
  <c r="F2142" i="17"/>
  <c r="F2143" i="17"/>
  <c r="F2144" i="17"/>
  <c r="F2145" i="17"/>
  <c r="F2146" i="17"/>
  <c r="F2147" i="17"/>
  <c r="F2148" i="17"/>
  <c r="F2149" i="17"/>
  <c r="F2150" i="17"/>
  <c r="F2151" i="17"/>
  <c r="F2152" i="17"/>
  <c r="F2153" i="17"/>
  <c r="F2154" i="17"/>
  <c r="F2155" i="17"/>
  <c r="F2156" i="17"/>
  <c r="F2157" i="17"/>
  <c r="F2158" i="17"/>
  <c r="F2159" i="17"/>
  <c r="F2160" i="17"/>
  <c r="F2161" i="17"/>
  <c r="F2162" i="17"/>
  <c r="F2163" i="17"/>
  <c r="F2164" i="17"/>
  <c r="F2165" i="17"/>
  <c r="F2166" i="17"/>
  <c r="F2167" i="17"/>
  <c r="F2168" i="17"/>
  <c r="F2169" i="17"/>
  <c r="F2170" i="17"/>
  <c r="F2171" i="17"/>
  <c r="F2172" i="17"/>
  <c r="F2173" i="17"/>
  <c r="F2174" i="17"/>
  <c r="F2175" i="17"/>
  <c r="F2176" i="17"/>
  <c r="F2177" i="17"/>
  <c r="F2178" i="17"/>
  <c r="F2179" i="17"/>
  <c r="F2180" i="17"/>
  <c r="F2181" i="17"/>
  <c r="F2182" i="17"/>
  <c r="F2183" i="17"/>
  <c r="F2184" i="17"/>
  <c r="F2185" i="17"/>
  <c r="F2186" i="17"/>
  <c r="F2187" i="17"/>
  <c r="F2188" i="17"/>
  <c r="F2189" i="17"/>
  <c r="F2190" i="17"/>
  <c r="F2191" i="17"/>
  <c r="F2192" i="17"/>
  <c r="F2193" i="17"/>
  <c r="F2194" i="17"/>
  <c r="F2195" i="17"/>
  <c r="F2196" i="17"/>
  <c r="F2197" i="17"/>
  <c r="F2198" i="17"/>
  <c r="F2199" i="17"/>
  <c r="F2200" i="17"/>
  <c r="F2201" i="17"/>
  <c r="F2202" i="17"/>
  <c r="F2203" i="17"/>
  <c r="F2204" i="17"/>
  <c r="F2205" i="17"/>
  <c r="F2206" i="17"/>
  <c r="F2207" i="17"/>
  <c r="F2208" i="17"/>
  <c r="F2209" i="17"/>
  <c r="F2210" i="17"/>
  <c r="F2211" i="17"/>
  <c r="F2212" i="17"/>
  <c r="F2213" i="17"/>
  <c r="F2214" i="17"/>
  <c r="F2215" i="17"/>
  <c r="F2216" i="17"/>
  <c r="F2217" i="17"/>
  <c r="F2218" i="17"/>
  <c r="F2219" i="17"/>
  <c r="F2220" i="17"/>
  <c r="F2221" i="17"/>
  <c r="F2222" i="17"/>
  <c r="F2223" i="17"/>
  <c r="F2224" i="17"/>
  <c r="F2225" i="17"/>
  <c r="F2226" i="17"/>
  <c r="F2227" i="17"/>
  <c r="F2228" i="17"/>
  <c r="F2229" i="17"/>
  <c r="F2230" i="17"/>
  <c r="F2231" i="17"/>
  <c r="F2232" i="17"/>
  <c r="F2233" i="17"/>
  <c r="F2234" i="17"/>
  <c r="F2235" i="17"/>
  <c r="F2236" i="17"/>
  <c r="F2237" i="17"/>
  <c r="F2238" i="17"/>
  <c r="F2239" i="17"/>
  <c r="F2240" i="17"/>
  <c r="F2241" i="17"/>
  <c r="F2242" i="17"/>
  <c r="F2243" i="17"/>
  <c r="F2244" i="17"/>
  <c r="F2245" i="17"/>
  <c r="F2246" i="17"/>
  <c r="F2247" i="17"/>
  <c r="F2248" i="17"/>
  <c r="F2249" i="17"/>
  <c r="F2250" i="17"/>
  <c r="F2251" i="17"/>
  <c r="F2252" i="17"/>
  <c r="F2253" i="17"/>
  <c r="F2254" i="17"/>
  <c r="F2255" i="17"/>
  <c r="F2256" i="17"/>
  <c r="F2257" i="17"/>
  <c r="F2258" i="17"/>
  <c r="F2259" i="17"/>
  <c r="F2260" i="17"/>
  <c r="F2261" i="17"/>
  <c r="F2262" i="17"/>
  <c r="F2263" i="17"/>
  <c r="F2264" i="17"/>
  <c r="F2265" i="17"/>
  <c r="F2266" i="17"/>
  <c r="F2267" i="17"/>
  <c r="F2268" i="17"/>
  <c r="F2269" i="17"/>
  <c r="F2270" i="17"/>
  <c r="F2271" i="17"/>
  <c r="F2272" i="17"/>
  <c r="F2273" i="17"/>
  <c r="F2274" i="17"/>
  <c r="F2275" i="17"/>
  <c r="F2276" i="17"/>
  <c r="F2277" i="17"/>
  <c r="F2278" i="17"/>
  <c r="F2279" i="17"/>
  <c r="F2280" i="17"/>
  <c r="F2281" i="17"/>
  <c r="F2282" i="17"/>
  <c r="F2283" i="17"/>
  <c r="F2284" i="17"/>
  <c r="F2285" i="17"/>
  <c r="F2286" i="17"/>
  <c r="F2287" i="17"/>
  <c r="F2288" i="17"/>
  <c r="F2289" i="17"/>
  <c r="F2290" i="17"/>
  <c r="F2291" i="17"/>
  <c r="F2292" i="17"/>
  <c r="F2293" i="17"/>
  <c r="F2294" i="17"/>
  <c r="F2295" i="17"/>
  <c r="F2296" i="17"/>
  <c r="F2297" i="17"/>
  <c r="F2298" i="17"/>
  <c r="F2299" i="17"/>
  <c r="F2300" i="17"/>
  <c r="F2301" i="17"/>
  <c r="F2302" i="17"/>
  <c r="F2303" i="17"/>
  <c r="F2304" i="17"/>
  <c r="F2305" i="17"/>
  <c r="F2306" i="17"/>
  <c r="F2307" i="17"/>
  <c r="F2308" i="17"/>
  <c r="F2309" i="17"/>
  <c r="F2310" i="17"/>
  <c r="F2311" i="17"/>
  <c r="F2312" i="17"/>
  <c r="F2313" i="17"/>
  <c r="F2314" i="17"/>
  <c r="F2315" i="17"/>
  <c r="F2316" i="17"/>
  <c r="F2317" i="17"/>
  <c r="F2318" i="17"/>
  <c r="F2319" i="17"/>
  <c r="F2320" i="17"/>
  <c r="F2321" i="17"/>
  <c r="F2322" i="17"/>
  <c r="F2323" i="17"/>
  <c r="F2324" i="17"/>
  <c r="F2325" i="17"/>
  <c r="F2326" i="17"/>
  <c r="F2327" i="17"/>
  <c r="F2328" i="17"/>
  <c r="F2329" i="17"/>
  <c r="F2330" i="17"/>
  <c r="F2331" i="17"/>
  <c r="F2332" i="17"/>
  <c r="F2333" i="17"/>
  <c r="F2334" i="17"/>
  <c r="F2335" i="17"/>
  <c r="F2336" i="17"/>
  <c r="F2" i="17"/>
  <c r="E3" i="17"/>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71" i="17"/>
  <c r="E72" i="17"/>
  <c r="E73" i="17"/>
  <c r="E74" i="17"/>
  <c r="E75" i="17"/>
  <c r="E76" i="17"/>
  <c r="E77" i="17"/>
  <c r="E78" i="17"/>
  <c r="E79" i="17"/>
  <c r="E80" i="17"/>
  <c r="E81" i="17"/>
  <c r="E82" i="17"/>
  <c r="E83" i="17"/>
  <c r="E84" i="17"/>
  <c r="E85" i="17"/>
  <c r="E86" i="17"/>
  <c r="E87" i="17"/>
  <c r="E88" i="17"/>
  <c r="E89" i="17"/>
  <c r="E90" i="17"/>
  <c r="E91" i="17"/>
  <c r="E92" i="17"/>
  <c r="E93" i="17"/>
  <c r="E94" i="17"/>
  <c r="E95" i="17"/>
  <c r="E96" i="17"/>
  <c r="E97" i="17"/>
  <c r="E98" i="17"/>
  <c r="E99" i="17"/>
  <c r="E100" i="17"/>
  <c r="E101" i="17"/>
  <c r="E102" i="17"/>
  <c r="E103" i="17"/>
  <c r="E104" i="17"/>
  <c r="E105" i="17"/>
  <c r="E106" i="17"/>
  <c r="E107" i="17"/>
  <c r="E108" i="17"/>
  <c r="E109" i="17"/>
  <c r="E110" i="17"/>
  <c r="E111" i="17"/>
  <c r="E112" i="17"/>
  <c r="E113" i="17"/>
  <c r="E114" i="17"/>
  <c r="E115" i="17"/>
  <c r="E116" i="17"/>
  <c r="E117" i="17"/>
  <c r="E118" i="17"/>
  <c r="E119" i="17"/>
  <c r="E120" i="17"/>
  <c r="E121" i="17"/>
  <c r="E122" i="17"/>
  <c r="E123" i="17"/>
  <c r="E124" i="17"/>
  <c r="E125" i="17"/>
  <c r="E126" i="17"/>
  <c r="E127" i="17"/>
  <c r="E128" i="17"/>
  <c r="E129" i="17"/>
  <c r="E130" i="17"/>
  <c r="E131" i="17"/>
  <c r="E132" i="17"/>
  <c r="E133" i="17"/>
  <c r="E134" i="17"/>
  <c r="E135" i="17"/>
  <c r="E136" i="17"/>
  <c r="E137" i="17"/>
  <c r="E138" i="17"/>
  <c r="E139" i="17"/>
  <c r="E140" i="17"/>
  <c r="E141" i="17"/>
  <c r="E142" i="17"/>
  <c r="E143" i="17"/>
  <c r="E144" i="17"/>
  <c r="E145" i="17"/>
  <c r="E146" i="17"/>
  <c r="E147" i="17"/>
  <c r="E148" i="17"/>
  <c r="E149" i="17"/>
  <c r="E150" i="17"/>
  <c r="E151" i="17"/>
  <c r="E152" i="17"/>
  <c r="E153" i="17"/>
  <c r="E154" i="17"/>
  <c r="E155" i="17"/>
  <c r="E156" i="17"/>
  <c r="E157" i="17"/>
  <c r="E158" i="17"/>
  <c r="E159" i="17"/>
  <c r="E160" i="17"/>
  <c r="E161" i="17"/>
  <c r="E162" i="17"/>
  <c r="E163" i="17"/>
  <c r="E164" i="17"/>
  <c r="E165" i="17"/>
  <c r="E166" i="17"/>
  <c r="E167" i="17"/>
  <c r="E168" i="17"/>
  <c r="E169" i="17"/>
  <c r="E170" i="17"/>
  <c r="E171" i="17"/>
  <c r="E172" i="17"/>
  <c r="E173" i="17"/>
  <c r="E174" i="17"/>
  <c r="E175" i="17"/>
  <c r="E176" i="17"/>
  <c r="E177" i="17"/>
  <c r="E178" i="17"/>
  <c r="E179" i="17"/>
  <c r="E180" i="17"/>
  <c r="E181" i="17"/>
  <c r="E182" i="17"/>
  <c r="E183" i="17"/>
  <c r="E184" i="17"/>
  <c r="E185" i="17"/>
  <c r="E186" i="17"/>
  <c r="E187" i="17"/>
  <c r="E188" i="17"/>
  <c r="E189" i="17"/>
  <c r="E190" i="17"/>
  <c r="E191" i="17"/>
  <c r="E192" i="17"/>
  <c r="E193" i="17"/>
  <c r="E194" i="17"/>
  <c r="E195" i="17"/>
  <c r="E196" i="17"/>
  <c r="E197" i="17"/>
  <c r="E198" i="17"/>
  <c r="E199" i="17"/>
  <c r="E200" i="17"/>
  <c r="E201" i="17"/>
  <c r="E202" i="17"/>
  <c r="E203" i="17"/>
  <c r="E204" i="17"/>
  <c r="E205" i="17"/>
  <c r="E206" i="17"/>
  <c r="E207" i="17"/>
  <c r="E208" i="17"/>
  <c r="E209" i="17"/>
  <c r="E210" i="17"/>
  <c r="E211" i="17"/>
  <c r="E212" i="17"/>
  <c r="E213" i="17"/>
  <c r="E214" i="17"/>
  <c r="E215" i="17"/>
  <c r="E216" i="17"/>
  <c r="E217" i="17"/>
  <c r="E218" i="17"/>
  <c r="E219" i="17"/>
  <c r="E220" i="17"/>
  <c r="E221" i="17"/>
  <c r="E222" i="17"/>
  <c r="E223" i="17"/>
  <c r="E224" i="17"/>
  <c r="E225" i="17"/>
  <c r="E226" i="17"/>
  <c r="E227" i="17"/>
  <c r="E228" i="17"/>
  <c r="E229" i="17"/>
  <c r="E230" i="17"/>
  <c r="E231" i="17"/>
  <c r="E232" i="17"/>
  <c r="E233" i="17"/>
  <c r="E234" i="17"/>
  <c r="E235" i="17"/>
  <c r="E236" i="17"/>
  <c r="E237" i="17"/>
  <c r="E238" i="17"/>
  <c r="E239" i="17"/>
  <c r="E240" i="17"/>
  <c r="E241" i="17"/>
  <c r="E242" i="17"/>
  <c r="E243" i="17"/>
  <c r="E244" i="17"/>
  <c r="E245" i="17"/>
  <c r="E246" i="17"/>
  <c r="E247" i="17"/>
  <c r="E248" i="17"/>
  <c r="E249" i="17"/>
  <c r="E250" i="17"/>
  <c r="E251" i="17"/>
  <c r="E252" i="17"/>
  <c r="E253" i="17"/>
  <c r="E254" i="17"/>
  <c r="E255" i="17"/>
  <c r="E256" i="17"/>
  <c r="E257" i="17"/>
  <c r="E258" i="17"/>
  <c r="E259" i="17"/>
  <c r="E260" i="17"/>
  <c r="E261" i="17"/>
  <c r="E262" i="17"/>
  <c r="E263" i="17"/>
  <c r="E264" i="17"/>
  <c r="E265" i="17"/>
  <c r="E266" i="17"/>
  <c r="E267" i="17"/>
  <c r="E268" i="17"/>
  <c r="E269" i="17"/>
  <c r="E270" i="17"/>
  <c r="E271" i="17"/>
  <c r="E272" i="17"/>
  <c r="E273" i="17"/>
  <c r="E274" i="17"/>
  <c r="E275" i="17"/>
  <c r="E276" i="17"/>
  <c r="E277" i="17"/>
  <c r="E278" i="17"/>
  <c r="E279" i="17"/>
  <c r="E280" i="17"/>
  <c r="E281" i="17"/>
  <c r="E282" i="17"/>
  <c r="E283" i="17"/>
  <c r="E284" i="17"/>
  <c r="E285" i="17"/>
  <c r="E286" i="17"/>
  <c r="E287" i="17"/>
  <c r="E288" i="17"/>
  <c r="E289" i="17"/>
  <c r="E290" i="17"/>
  <c r="E291" i="17"/>
  <c r="E292" i="17"/>
  <c r="E293" i="17"/>
  <c r="E294" i="17"/>
  <c r="E295" i="17"/>
  <c r="E296" i="17"/>
  <c r="E297" i="17"/>
  <c r="E298" i="17"/>
  <c r="E299" i="17"/>
  <c r="E300" i="17"/>
  <c r="E301" i="17"/>
  <c r="E302" i="17"/>
  <c r="E303" i="17"/>
  <c r="E304" i="17"/>
  <c r="E305" i="17"/>
  <c r="E306" i="17"/>
  <c r="E307" i="17"/>
  <c r="E308" i="17"/>
  <c r="E309" i="17"/>
  <c r="E310" i="17"/>
  <c r="E311" i="17"/>
  <c r="E312" i="17"/>
  <c r="E313" i="17"/>
  <c r="E314" i="17"/>
  <c r="E315" i="17"/>
  <c r="E316" i="17"/>
  <c r="E317" i="17"/>
  <c r="E318" i="17"/>
  <c r="E319" i="17"/>
  <c r="E320" i="17"/>
  <c r="E321" i="17"/>
  <c r="E322" i="17"/>
  <c r="E323" i="17"/>
  <c r="E324" i="17"/>
  <c r="E325" i="17"/>
  <c r="E326" i="17"/>
  <c r="E327" i="17"/>
  <c r="E328" i="17"/>
  <c r="E329" i="17"/>
  <c r="E330" i="17"/>
  <c r="E331" i="17"/>
  <c r="E332" i="17"/>
  <c r="E333" i="17"/>
  <c r="E334" i="17"/>
  <c r="E335" i="17"/>
  <c r="E336" i="17"/>
  <c r="E337" i="17"/>
  <c r="E338" i="17"/>
  <c r="E339" i="17"/>
  <c r="E340" i="17"/>
  <c r="E341" i="17"/>
  <c r="E342" i="17"/>
  <c r="E343" i="17"/>
  <c r="E344" i="17"/>
  <c r="E345" i="17"/>
  <c r="E346" i="17"/>
  <c r="E347" i="17"/>
  <c r="E348" i="17"/>
  <c r="E349" i="17"/>
  <c r="E350" i="17"/>
  <c r="E351" i="17"/>
  <c r="E352" i="17"/>
  <c r="E353" i="17"/>
  <c r="E354" i="17"/>
  <c r="E355" i="17"/>
  <c r="E356" i="17"/>
  <c r="E357" i="17"/>
  <c r="E358" i="17"/>
  <c r="E359" i="17"/>
  <c r="E360" i="17"/>
  <c r="E361" i="17"/>
  <c r="E362" i="17"/>
  <c r="E363" i="17"/>
  <c r="E364" i="17"/>
  <c r="E365" i="17"/>
  <c r="E366" i="17"/>
  <c r="E367" i="17"/>
  <c r="E368" i="17"/>
  <c r="E369" i="17"/>
  <c r="E370" i="17"/>
  <c r="E371" i="17"/>
  <c r="E372" i="17"/>
  <c r="E373" i="17"/>
  <c r="E374" i="17"/>
  <c r="E375" i="17"/>
  <c r="E376" i="17"/>
  <c r="E377" i="17"/>
  <c r="E378" i="17"/>
  <c r="E379" i="17"/>
  <c r="E380" i="17"/>
  <c r="E381" i="17"/>
  <c r="E382" i="17"/>
  <c r="E383" i="17"/>
  <c r="E384" i="17"/>
  <c r="E385" i="17"/>
  <c r="E386" i="17"/>
  <c r="E387" i="17"/>
  <c r="E388" i="17"/>
  <c r="E389" i="17"/>
  <c r="E390" i="17"/>
  <c r="E391" i="17"/>
  <c r="E392" i="17"/>
  <c r="E393" i="17"/>
  <c r="E394" i="17"/>
  <c r="E395" i="17"/>
  <c r="E396" i="17"/>
  <c r="E397" i="17"/>
  <c r="E398" i="17"/>
  <c r="E399" i="17"/>
  <c r="E400" i="17"/>
  <c r="E401" i="17"/>
  <c r="E402" i="17"/>
  <c r="E403" i="17"/>
  <c r="E404" i="17"/>
  <c r="E405" i="17"/>
  <c r="E406" i="17"/>
  <c r="E407" i="17"/>
  <c r="E408" i="17"/>
  <c r="E409" i="17"/>
  <c r="E410" i="17"/>
  <c r="E411" i="17"/>
  <c r="E412" i="17"/>
  <c r="E413" i="17"/>
  <c r="E414" i="17"/>
  <c r="E415" i="17"/>
  <c r="E416" i="17"/>
  <c r="E417" i="17"/>
  <c r="E418" i="17"/>
  <c r="E419" i="17"/>
  <c r="E420" i="17"/>
  <c r="E421" i="17"/>
  <c r="E422" i="17"/>
  <c r="E423" i="17"/>
  <c r="E424" i="17"/>
  <c r="E425" i="17"/>
  <c r="E426" i="17"/>
  <c r="E427" i="17"/>
  <c r="E428" i="17"/>
  <c r="E429" i="17"/>
  <c r="E430" i="17"/>
  <c r="E431" i="17"/>
  <c r="E432" i="17"/>
  <c r="E433" i="17"/>
  <c r="E434" i="17"/>
  <c r="E435" i="17"/>
  <c r="E436" i="17"/>
  <c r="E437" i="17"/>
  <c r="E438" i="17"/>
  <c r="E439" i="17"/>
  <c r="E440" i="17"/>
  <c r="E441" i="17"/>
  <c r="E442" i="17"/>
  <c r="E443" i="17"/>
  <c r="E444" i="17"/>
  <c r="E445" i="17"/>
  <c r="E446" i="17"/>
  <c r="E447" i="17"/>
  <c r="E448" i="17"/>
  <c r="E449" i="17"/>
  <c r="E450" i="17"/>
  <c r="E451" i="17"/>
  <c r="E452" i="17"/>
  <c r="E453" i="17"/>
  <c r="E454" i="17"/>
  <c r="E455" i="17"/>
  <c r="E456" i="17"/>
  <c r="E457" i="17"/>
  <c r="E458" i="17"/>
  <c r="E459" i="17"/>
  <c r="E460" i="17"/>
  <c r="E461" i="17"/>
  <c r="E462" i="17"/>
  <c r="E463" i="17"/>
  <c r="E464" i="17"/>
  <c r="E465" i="17"/>
  <c r="E466" i="17"/>
  <c r="E467" i="17"/>
  <c r="E468" i="17"/>
  <c r="E469" i="17"/>
  <c r="E470" i="17"/>
  <c r="E471" i="17"/>
  <c r="E472" i="17"/>
  <c r="E473" i="17"/>
  <c r="E474" i="17"/>
  <c r="E475" i="17"/>
  <c r="E476" i="17"/>
  <c r="E477" i="17"/>
  <c r="E478" i="17"/>
  <c r="E479" i="17"/>
  <c r="E480" i="17"/>
  <c r="E481" i="17"/>
  <c r="E482" i="17"/>
  <c r="E483" i="17"/>
  <c r="E484" i="17"/>
  <c r="E485" i="17"/>
  <c r="E486" i="17"/>
  <c r="E487" i="17"/>
  <c r="E488" i="17"/>
  <c r="E489" i="17"/>
  <c r="E490" i="17"/>
  <c r="E491" i="17"/>
  <c r="E492" i="17"/>
  <c r="E493" i="17"/>
  <c r="E494" i="17"/>
  <c r="E495" i="17"/>
  <c r="E496" i="17"/>
  <c r="E497" i="17"/>
  <c r="E498" i="17"/>
  <c r="E499" i="17"/>
  <c r="E500" i="17"/>
  <c r="E501" i="17"/>
  <c r="E502" i="17"/>
  <c r="E503" i="17"/>
  <c r="E504" i="17"/>
  <c r="E505" i="17"/>
  <c r="E506" i="17"/>
  <c r="E507" i="17"/>
  <c r="E508" i="17"/>
  <c r="E509" i="17"/>
  <c r="E510" i="17"/>
  <c r="E511" i="17"/>
  <c r="E512" i="17"/>
  <c r="E513" i="17"/>
  <c r="E514" i="17"/>
  <c r="E515" i="17"/>
  <c r="E516" i="17"/>
  <c r="E517" i="17"/>
  <c r="E518" i="17"/>
  <c r="E519" i="17"/>
  <c r="E520" i="17"/>
  <c r="E521" i="17"/>
  <c r="E522" i="17"/>
  <c r="E523" i="17"/>
  <c r="E524" i="17"/>
  <c r="E525" i="17"/>
  <c r="E526" i="17"/>
  <c r="E527" i="17"/>
  <c r="E528" i="17"/>
  <c r="E529" i="17"/>
  <c r="E530" i="17"/>
  <c r="E531" i="17"/>
  <c r="E532" i="17"/>
  <c r="E533" i="17"/>
  <c r="E534" i="17"/>
  <c r="E535" i="17"/>
  <c r="E536" i="17"/>
  <c r="E537" i="17"/>
  <c r="E538" i="17"/>
  <c r="E539" i="17"/>
  <c r="E540" i="17"/>
  <c r="E541" i="17"/>
  <c r="E542" i="17"/>
  <c r="E543" i="17"/>
  <c r="E544" i="17"/>
  <c r="E545" i="17"/>
  <c r="E546" i="17"/>
  <c r="E547" i="17"/>
  <c r="E548" i="17"/>
  <c r="E549" i="17"/>
  <c r="E550" i="17"/>
  <c r="E551" i="17"/>
  <c r="E552" i="17"/>
  <c r="E553" i="17"/>
  <c r="E554" i="17"/>
  <c r="E555" i="17"/>
  <c r="E556" i="17"/>
  <c r="E557" i="17"/>
  <c r="E558" i="17"/>
  <c r="E559" i="17"/>
  <c r="E560" i="17"/>
  <c r="E561" i="17"/>
  <c r="E562" i="17"/>
  <c r="E563" i="17"/>
  <c r="E564" i="17"/>
  <c r="E565" i="17"/>
  <c r="E566" i="17"/>
  <c r="E567" i="17"/>
  <c r="E568" i="17"/>
  <c r="E569" i="17"/>
  <c r="E570" i="17"/>
  <c r="E571" i="17"/>
  <c r="E572" i="17"/>
  <c r="E573" i="17"/>
  <c r="E574" i="17"/>
  <c r="E575" i="17"/>
  <c r="E576" i="17"/>
  <c r="E577" i="17"/>
  <c r="E578" i="17"/>
  <c r="E579" i="17"/>
  <c r="E580" i="17"/>
  <c r="E581" i="17"/>
  <c r="E582" i="17"/>
  <c r="E583" i="17"/>
  <c r="E584" i="17"/>
  <c r="E585" i="17"/>
  <c r="E586" i="17"/>
  <c r="E587" i="17"/>
  <c r="E588" i="17"/>
  <c r="E589" i="17"/>
  <c r="E590" i="17"/>
  <c r="E591" i="17"/>
  <c r="E592" i="17"/>
  <c r="E593" i="17"/>
  <c r="E594" i="17"/>
  <c r="E595" i="17"/>
  <c r="E596" i="17"/>
  <c r="E597" i="17"/>
  <c r="E598" i="17"/>
  <c r="E599" i="17"/>
  <c r="E600" i="17"/>
  <c r="E601" i="17"/>
  <c r="E602" i="17"/>
  <c r="E603" i="17"/>
  <c r="E604" i="17"/>
  <c r="E605" i="17"/>
  <c r="E606" i="17"/>
  <c r="E607" i="17"/>
  <c r="E608" i="17"/>
  <c r="E609" i="17"/>
  <c r="E610" i="17"/>
  <c r="E611" i="17"/>
  <c r="E612" i="17"/>
  <c r="E613" i="17"/>
  <c r="E614" i="17"/>
  <c r="E615" i="17"/>
  <c r="E616" i="17"/>
  <c r="E617" i="17"/>
  <c r="E618" i="17"/>
  <c r="E619" i="17"/>
  <c r="E620" i="17"/>
  <c r="E621" i="17"/>
  <c r="E622" i="17"/>
  <c r="E623" i="17"/>
  <c r="E624" i="17"/>
  <c r="E625" i="17"/>
  <c r="E626" i="17"/>
  <c r="E627" i="17"/>
  <c r="E628" i="17"/>
  <c r="E629" i="17"/>
  <c r="E630" i="17"/>
  <c r="E631" i="17"/>
  <c r="E632" i="17"/>
  <c r="E633" i="17"/>
  <c r="E634" i="17"/>
  <c r="E635" i="17"/>
  <c r="E636" i="17"/>
  <c r="E637" i="17"/>
  <c r="E638" i="17"/>
  <c r="E639" i="17"/>
  <c r="E640" i="17"/>
  <c r="E641" i="17"/>
  <c r="E642" i="17"/>
  <c r="E643" i="17"/>
  <c r="E644" i="17"/>
  <c r="E645" i="17"/>
  <c r="E646" i="17"/>
  <c r="E647" i="17"/>
  <c r="E648" i="17"/>
  <c r="E649" i="17"/>
  <c r="E650" i="17"/>
  <c r="E651" i="17"/>
  <c r="E652" i="17"/>
  <c r="E653" i="17"/>
  <c r="E654" i="17"/>
  <c r="E655" i="17"/>
  <c r="E656" i="17"/>
  <c r="E657" i="17"/>
  <c r="E658" i="17"/>
  <c r="E659" i="17"/>
  <c r="E660" i="17"/>
  <c r="E661" i="17"/>
  <c r="E662" i="17"/>
  <c r="E663" i="17"/>
  <c r="E664" i="17"/>
  <c r="E665" i="17"/>
  <c r="E666" i="17"/>
  <c r="E667" i="17"/>
  <c r="E668" i="17"/>
  <c r="E669" i="17"/>
  <c r="E670" i="17"/>
  <c r="E671" i="17"/>
  <c r="E672" i="17"/>
  <c r="E673" i="17"/>
  <c r="E674" i="17"/>
  <c r="E675" i="17"/>
  <c r="E676" i="17"/>
  <c r="E677" i="17"/>
  <c r="E678" i="17"/>
  <c r="E679" i="17"/>
  <c r="E680" i="17"/>
  <c r="E681" i="17"/>
  <c r="E682" i="17"/>
  <c r="E683" i="17"/>
  <c r="E684" i="17"/>
  <c r="E685" i="17"/>
  <c r="E686" i="17"/>
  <c r="E687" i="17"/>
  <c r="E688" i="17"/>
  <c r="E689" i="17"/>
  <c r="E690" i="17"/>
  <c r="E691" i="17"/>
  <c r="E692" i="17"/>
  <c r="E693" i="17"/>
  <c r="E694" i="17"/>
  <c r="E695" i="17"/>
  <c r="E696" i="17"/>
  <c r="E697" i="17"/>
  <c r="E698" i="17"/>
  <c r="E699" i="17"/>
  <c r="E700" i="17"/>
  <c r="E701" i="17"/>
  <c r="E702" i="17"/>
  <c r="E703" i="17"/>
  <c r="E704" i="17"/>
  <c r="E705" i="17"/>
  <c r="E706" i="17"/>
  <c r="E707" i="17"/>
  <c r="E708" i="17"/>
  <c r="E709" i="17"/>
  <c r="E710" i="17"/>
  <c r="E711" i="17"/>
  <c r="E712" i="17"/>
  <c r="E713" i="17"/>
  <c r="E714" i="17"/>
  <c r="E715" i="17"/>
  <c r="E716" i="17"/>
  <c r="E717" i="17"/>
  <c r="E718" i="17"/>
  <c r="E719" i="17"/>
  <c r="E720" i="17"/>
  <c r="E721" i="17"/>
  <c r="E722" i="17"/>
  <c r="E723" i="17"/>
  <c r="E724" i="17"/>
  <c r="E725" i="17"/>
  <c r="E726" i="17"/>
  <c r="E727" i="17"/>
  <c r="E728" i="17"/>
  <c r="E729" i="17"/>
  <c r="E730" i="17"/>
  <c r="E731" i="17"/>
  <c r="E732" i="17"/>
  <c r="E733" i="17"/>
  <c r="E734" i="17"/>
  <c r="E735" i="17"/>
  <c r="E736" i="17"/>
  <c r="E737" i="17"/>
  <c r="E738" i="17"/>
  <c r="E739" i="17"/>
  <c r="E740" i="17"/>
  <c r="E741" i="17"/>
  <c r="E742" i="17"/>
  <c r="E743" i="17"/>
  <c r="E744" i="17"/>
  <c r="E745" i="17"/>
  <c r="E746" i="17"/>
  <c r="E747" i="17"/>
  <c r="E748" i="17"/>
  <c r="E749" i="17"/>
  <c r="E750" i="17"/>
  <c r="E751" i="17"/>
  <c r="E752" i="17"/>
  <c r="E753" i="17"/>
  <c r="E754" i="17"/>
  <c r="E755" i="17"/>
  <c r="E756" i="17"/>
  <c r="E757" i="17"/>
  <c r="E758" i="17"/>
  <c r="E759" i="17"/>
  <c r="E760" i="17"/>
  <c r="E761" i="17"/>
  <c r="E762" i="17"/>
  <c r="E763" i="17"/>
  <c r="E764" i="17"/>
  <c r="E765" i="17"/>
  <c r="E766" i="17"/>
  <c r="E767" i="17"/>
  <c r="E768" i="17"/>
  <c r="E769" i="17"/>
  <c r="E770" i="17"/>
  <c r="E771" i="17"/>
  <c r="E772" i="17"/>
  <c r="E773" i="17"/>
  <c r="E774" i="17"/>
  <c r="E775" i="17"/>
  <c r="E776" i="17"/>
  <c r="E777" i="17"/>
  <c r="E778" i="17"/>
  <c r="E779" i="17"/>
  <c r="E780" i="17"/>
  <c r="E781" i="17"/>
  <c r="E782" i="17"/>
  <c r="E783" i="17"/>
  <c r="E784" i="17"/>
  <c r="E785" i="17"/>
  <c r="E786" i="17"/>
  <c r="E787" i="17"/>
  <c r="E788" i="17"/>
  <c r="E789" i="17"/>
  <c r="E790" i="17"/>
  <c r="E791" i="17"/>
  <c r="E792" i="17"/>
  <c r="E793" i="17"/>
  <c r="E794" i="17"/>
  <c r="E795" i="17"/>
  <c r="E796" i="17"/>
  <c r="E797" i="17"/>
  <c r="E798" i="17"/>
  <c r="E799" i="17"/>
  <c r="E800" i="17"/>
  <c r="E801" i="17"/>
  <c r="E802" i="17"/>
  <c r="E803" i="17"/>
  <c r="E804" i="17"/>
  <c r="E805" i="17"/>
  <c r="E806" i="17"/>
  <c r="E807" i="17"/>
  <c r="E808" i="17"/>
  <c r="E809" i="17"/>
  <c r="E810" i="17"/>
  <c r="E811" i="17"/>
  <c r="E812" i="17"/>
  <c r="E813" i="17"/>
  <c r="E814" i="17"/>
  <c r="E815" i="17"/>
  <c r="E816" i="17"/>
  <c r="E817" i="17"/>
  <c r="E818" i="17"/>
  <c r="E819" i="17"/>
  <c r="E820" i="17"/>
  <c r="E821" i="17"/>
  <c r="E822" i="17"/>
  <c r="E823" i="17"/>
  <c r="E824" i="17"/>
  <c r="E825" i="17"/>
  <c r="E826" i="17"/>
  <c r="E827" i="17"/>
  <c r="E828" i="17"/>
  <c r="E829" i="17"/>
  <c r="E830" i="17"/>
  <c r="E831" i="17"/>
  <c r="E832" i="17"/>
  <c r="E833" i="17"/>
  <c r="E834" i="17"/>
  <c r="E835" i="17"/>
  <c r="E836" i="17"/>
  <c r="E837" i="17"/>
  <c r="E838" i="17"/>
  <c r="E839" i="17"/>
  <c r="E840" i="17"/>
  <c r="E841" i="17"/>
  <c r="E842" i="17"/>
  <c r="E843" i="17"/>
  <c r="E844" i="17"/>
  <c r="E845" i="17"/>
  <c r="E846" i="17"/>
  <c r="E847" i="17"/>
  <c r="E848" i="17"/>
  <c r="E849" i="17"/>
  <c r="E850" i="17"/>
  <c r="E851" i="17"/>
  <c r="E852" i="17"/>
  <c r="E853" i="17"/>
  <c r="E854" i="17"/>
  <c r="E855" i="17"/>
  <c r="E856" i="17"/>
  <c r="E857" i="17"/>
  <c r="E858" i="17"/>
  <c r="E859" i="17"/>
  <c r="E860" i="17"/>
  <c r="E861" i="17"/>
  <c r="E862" i="17"/>
  <c r="E863" i="17"/>
  <c r="E864" i="17"/>
  <c r="E865" i="17"/>
  <c r="E866" i="17"/>
  <c r="E867" i="17"/>
  <c r="E868" i="17"/>
  <c r="E869" i="17"/>
  <c r="E870" i="17"/>
  <c r="E871" i="17"/>
  <c r="E872" i="17"/>
  <c r="E873" i="17"/>
  <c r="E874" i="17"/>
  <c r="E875" i="17"/>
  <c r="E876" i="17"/>
  <c r="E877" i="17"/>
  <c r="E878" i="17"/>
  <c r="E879" i="17"/>
  <c r="E880" i="17"/>
  <c r="E881" i="17"/>
  <c r="E882" i="17"/>
  <c r="E883" i="17"/>
  <c r="E884" i="17"/>
  <c r="E885" i="17"/>
  <c r="E886" i="17"/>
  <c r="E887" i="17"/>
  <c r="E888" i="17"/>
  <c r="E889" i="17"/>
  <c r="E890" i="17"/>
  <c r="E891" i="17"/>
  <c r="E892" i="17"/>
  <c r="E893" i="17"/>
  <c r="E894" i="17"/>
  <c r="E895" i="17"/>
  <c r="E896" i="17"/>
  <c r="E897" i="17"/>
  <c r="E898" i="17"/>
  <c r="E899" i="17"/>
  <c r="E900" i="17"/>
  <c r="E901" i="17"/>
  <c r="E902" i="17"/>
  <c r="E903" i="17"/>
  <c r="E904" i="17"/>
  <c r="E905" i="17"/>
  <c r="E906" i="17"/>
  <c r="E907" i="17"/>
  <c r="E908" i="17"/>
  <c r="E909" i="17"/>
  <c r="E910" i="17"/>
  <c r="E911" i="17"/>
  <c r="E912" i="17"/>
  <c r="E913" i="17"/>
  <c r="E914" i="17"/>
  <c r="E915" i="17"/>
  <c r="E916" i="17"/>
  <c r="E917" i="17"/>
  <c r="E918" i="17"/>
  <c r="E919" i="17"/>
  <c r="E920" i="17"/>
  <c r="E921" i="17"/>
  <c r="E922" i="17"/>
  <c r="E923" i="17"/>
  <c r="E924" i="17"/>
  <c r="E925" i="17"/>
  <c r="E926" i="17"/>
  <c r="E927" i="17"/>
  <c r="E928" i="17"/>
  <c r="E929" i="17"/>
  <c r="E930" i="17"/>
  <c r="E931" i="17"/>
  <c r="E932" i="17"/>
  <c r="E933" i="17"/>
  <c r="E934" i="17"/>
  <c r="E935" i="17"/>
  <c r="E936" i="17"/>
  <c r="E937" i="17"/>
  <c r="E938" i="17"/>
  <c r="E939" i="17"/>
  <c r="E940" i="17"/>
  <c r="E941" i="17"/>
  <c r="E942" i="17"/>
  <c r="E943" i="17"/>
  <c r="E944" i="17"/>
  <c r="E945" i="17"/>
  <c r="E946" i="17"/>
  <c r="E947" i="17"/>
  <c r="E948" i="17"/>
  <c r="E949" i="17"/>
  <c r="E950" i="17"/>
  <c r="E951" i="17"/>
  <c r="E952" i="17"/>
  <c r="E953" i="17"/>
  <c r="E954" i="17"/>
  <c r="E955" i="17"/>
  <c r="E956" i="17"/>
  <c r="E957" i="17"/>
  <c r="E958" i="17"/>
  <c r="E959" i="17"/>
  <c r="E960" i="17"/>
  <c r="E961" i="17"/>
  <c r="E962" i="17"/>
  <c r="E963" i="17"/>
  <c r="E964" i="17"/>
  <c r="E965" i="17"/>
  <c r="E966" i="17"/>
  <c r="E967" i="17"/>
  <c r="E968" i="17"/>
  <c r="E969" i="17"/>
  <c r="E970" i="17"/>
  <c r="E971" i="17"/>
  <c r="E972" i="17"/>
  <c r="E973" i="17"/>
  <c r="E974" i="17"/>
  <c r="E975" i="17"/>
  <c r="E976" i="17"/>
  <c r="E977" i="17"/>
  <c r="E978" i="17"/>
  <c r="E979" i="17"/>
  <c r="E980" i="17"/>
  <c r="E981" i="17"/>
  <c r="E982" i="17"/>
  <c r="E983" i="17"/>
  <c r="E984" i="17"/>
  <c r="E985" i="17"/>
  <c r="E986" i="17"/>
  <c r="E987" i="17"/>
  <c r="E988" i="17"/>
  <c r="E989" i="17"/>
  <c r="E990" i="17"/>
  <c r="E991" i="17"/>
  <c r="E992" i="17"/>
  <c r="E993" i="17"/>
  <c r="E994" i="17"/>
  <c r="E995" i="17"/>
  <c r="E996" i="17"/>
  <c r="E997" i="17"/>
  <c r="E998" i="17"/>
  <c r="E999" i="17"/>
  <c r="E1000" i="17"/>
  <c r="E1001" i="17"/>
  <c r="E1002" i="17"/>
  <c r="E1003" i="17"/>
  <c r="E1004" i="17"/>
  <c r="E1005" i="17"/>
  <c r="E1006" i="17"/>
  <c r="E1007" i="17"/>
  <c r="E1008" i="17"/>
  <c r="E1009" i="17"/>
  <c r="E1010" i="17"/>
  <c r="E1011" i="17"/>
  <c r="E1012" i="17"/>
  <c r="E1013" i="17"/>
  <c r="E1014" i="17"/>
  <c r="E1015" i="17"/>
  <c r="E1016" i="17"/>
  <c r="E1017" i="17"/>
  <c r="E1018" i="17"/>
  <c r="E1019" i="17"/>
  <c r="E1020" i="17"/>
  <c r="E1021" i="17"/>
  <c r="E1022" i="17"/>
  <c r="E1023" i="17"/>
  <c r="E1024" i="17"/>
  <c r="E1025" i="17"/>
  <c r="E1026" i="17"/>
  <c r="E1027" i="17"/>
  <c r="E1028" i="17"/>
  <c r="E1029" i="17"/>
  <c r="E1030" i="17"/>
  <c r="E1031" i="17"/>
  <c r="E1032" i="17"/>
  <c r="E1033" i="17"/>
  <c r="E1034" i="17"/>
  <c r="E1035" i="17"/>
  <c r="E1036" i="17"/>
  <c r="E1037" i="17"/>
  <c r="E1038" i="17"/>
  <c r="E1039" i="17"/>
  <c r="E1040" i="17"/>
  <c r="E1041" i="17"/>
  <c r="E1042" i="17"/>
  <c r="E1043" i="17"/>
  <c r="E1044" i="17"/>
  <c r="E1045" i="17"/>
  <c r="E1046" i="17"/>
  <c r="E1047" i="17"/>
  <c r="E1048" i="17"/>
  <c r="E1049" i="17"/>
  <c r="E1050" i="17"/>
  <c r="E1051" i="17"/>
  <c r="E1052" i="17"/>
  <c r="E1053" i="17"/>
  <c r="E1054" i="17"/>
  <c r="E1055" i="17"/>
  <c r="E1056" i="17"/>
  <c r="E1057" i="17"/>
  <c r="E1058" i="17"/>
  <c r="E1059" i="17"/>
  <c r="E1060" i="17"/>
  <c r="E1061" i="17"/>
  <c r="E1062" i="17"/>
  <c r="E1063" i="17"/>
  <c r="E1064" i="17"/>
  <c r="E1065" i="17"/>
  <c r="E1066" i="17"/>
  <c r="E1067" i="17"/>
  <c r="E1068" i="17"/>
  <c r="E1069" i="17"/>
  <c r="E1070" i="17"/>
  <c r="E1071" i="17"/>
  <c r="E1072" i="17"/>
  <c r="E1073" i="17"/>
  <c r="E1074" i="17"/>
  <c r="E1075" i="17"/>
  <c r="E1076" i="17"/>
  <c r="E1077" i="17"/>
  <c r="E1078" i="17"/>
  <c r="E1079" i="17"/>
  <c r="E1080" i="17"/>
  <c r="E1081" i="17"/>
  <c r="E1082" i="17"/>
  <c r="E1083" i="17"/>
  <c r="E1084" i="17"/>
  <c r="E1085" i="17"/>
  <c r="E1086" i="17"/>
  <c r="E1087" i="17"/>
  <c r="E1088" i="17"/>
  <c r="E1089" i="17"/>
  <c r="E1090" i="17"/>
  <c r="E1091" i="17"/>
  <c r="E1092" i="17"/>
  <c r="E1093" i="17"/>
  <c r="E1094" i="17"/>
  <c r="E1095" i="17"/>
  <c r="E1096" i="17"/>
  <c r="E1097" i="17"/>
  <c r="E1098" i="17"/>
  <c r="E1099" i="17"/>
  <c r="E1100" i="17"/>
  <c r="E1101" i="17"/>
  <c r="E1102" i="17"/>
  <c r="E1103" i="17"/>
  <c r="E1104" i="17"/>
  <c r="E1105" i="17"/>
  <c r="E1106" i="17"/>
  <c r="E1107" i="17"/>
  <c r="E1108" i="17"/>
  <c r="E1109" i="17"/>
  <c r="E1110" i="17"/>
  <c r="E1111" i="17"/>
  <c r="E1112" i="17"/>
  <c r="E1113" i="17"/>
  <c r="E1114" i="17"/>
  <c r="E1115" i="17"/>
  <c r="E1116" i="17"/>
  <c r="E1117" i="17"/>
  <c r="E1118" i="17"/>
  <c r="E1119" i="17"/>
  <c r="E1120" i="17"/>
  <c r="E1121" i="17"/>
  <c r="E1122" i="17"/>
  <c r="E1123" i="17"/>
  <c r="E1124" i="17"/>
  <c r="E1125" i="17"/>
  <c r="E1126" i="17"/>
  <c r="E1127" i="17"/>
  <c r="E1128" i="17"/>
  <c r="E1129" i="17"/>
  <c r="E1130" i="17"/>
  <c r="E1131" i="17"/>
  <c r="E1132" i="17"/>
  <c r="E1133" i="17"/>
  <c r="E1134" i="17"/>
  <c r="E1135" i="17"/>
  <c r="E1136" i="17"/>
  <c r="E1137" i="17"/>
  <c r="E1138" i="17"/>
  <c r="E1139" i="17"/>
  <c r="E1140" i="17"/>
  <c r="E1141" i="17"/>
  <c r="E1142" i="17"/>
  <c r="E1143" i="17"/>
  <c r="E1144" i="17"/>
  <c r="E1145" i="17"/>
  <c r="E1146" i="17"/>
  <c r="E1147" i="17"/>
  <c r="E1148" i="17"/>
  <c r="E1149" i="17"/>
  <c r="E1150" i="17"/>
  <c r="E1151" i="17"/>
  <c r="E1152" i="17"/>
  <c r="E1153" i="17"/>
  <c r="E1154" i="17"/>
  <c r="E1155" i="17"/>
  <c r="E1156" i="17"/>
  <c r="E1157" i="17"/>
  <c r="E1158" i="17"/>
  <c r="E1159" i="17"/>
  <c r="E1160" i="17"/>
  <c r="E1161" i="17"/>
  <c r="E1162" i="17"/>
  <c r="E1163" i="17"/>
  <c r="E1164" i="17"/>
  <c r="E1165" i="17"/>
  <c r="E1166" i="17"/>
  <c r="E1167" i="17"/>
  <c r="E1168" i="17"/>
  <c r="E1169" i="17"/>
  <c r="E1170" i="17"/>
  <c r="E1171" i="17"/>
  <c r="E1172" i="17"/>
  <c r="E1173" i="17"/>
  <c r="E1174" i="17"/>
  <c r="E1175" i="17"/>
  <c r="E1176" i="17"/>
  <c r="E1177" i="17"/>
  <c r="E1178" i="17"/>
  <c r="E1179" i="17"/>
  <c r="E1180" i="17"/>
  <c r="E1181" i="17"/>
  <c r="E1182" i="17"/>
  <c r="E1183" i="17"/>
  <c r="E1184" i="17"/>
  <c r="E1185" i="17"/>
  <c r="E1186" i="17"/>
  <c r="E1187" i="17"/>
  <c r="E1188" i="17"/>
  <c r="E1189" i="17"/>
  <c r="E1190" i="17"/>
  <c r="E1191" i="17"/>
  <c r="E1192" i="17"/>
  <c r="E1193" i="17"/>
  <c r="E1194" i="17"/>
  <c r="E1195" i="17"/>
  <c r="E1196" i="17"/>
  <c r="E1197" i="17"/>
  <c r="E1198" i="17"/>
  <c r="E1199" i="17"/>
  <c r="E1200" i="17"/>
  <c r="E1201" i="17"/>
  <c r="E1202" i="17"/>
  <c r="E1203" i="17"/>
  <c r="E1204" i="17"/>
  <c r="E1205" i="17"/>
  <c r="E1206" i="17"/>
  <c r="E1207" i="17"/>
  <c r="E1208" i="17"/>
  <c r="E1209" i="17"/>
  <c r="E1210" i="17"/>
  <c r="E1211" i="17"/>
  <c r="E1212" i="17"/>
  <c r="E1213" i="17"/>
  <c r="E1214" i="17"/>
  <c r="E1215" i="17"/>
  <c r="E1216" i="17"/>
  <c r="E1217" i="17"/>
  <c r="E1218" i="17"/>
  <c r="E1219" i="17"/>
  <c r="E1220" i="17"/>
  <c r="E1221" i="17"/>
  <c r="E1222" i="17"/>
  <c r="E1223" i="17"/>
  <c r="E1224" i="17"/>
  <c r="E1225" i="17"/>
  <c r="E1226" i="17"/>
  <c r="E1227" i="17"/>
  <c r="E1228" i="17"/>
  <c r="E1229" i="17"/>
  <c r="E1230" i="17"/>
  <c r="E1231" i="17"/>
  <c r="E1232" i="17"/>
  <c r="E1233" i="17"/>
  <c r="E1234" i="17"/>
  <c r="E1235" i="17"/>
  <c r="E1236" i="17"/>
  <c r="E1237" i="17"/>
  <c r="E1238" i="17"/>
  <c r="E1239" i="17"/>
  <c r="E1240" i="17"/>
  <c r="E1241" i="17"/>
  <c r="E1242" i="17"/>
  <c r="E1243" i="17"/>
  <c r="E1244" i="17"/>
  <c r="E1245" i="17"/>
  <c r="E1246" i="17"/>
  <c r="E1247" i="17"/>
  <c r="E1248" i="17"/>
  <c r="E1249" i="17"/>
  <c r="E1250" i="17"/>
  <c r="E1251" i="17"/>
  <c r="E1252" i="17"/>
  <c r="E1253" i="17"/>
  <c r="E1254" i="17"/>
  <c r="E1255" i="17"/>
  <c r="E1256" i="17"/>
  <c r="E1257" i="17"/>
  <c r="E1258" i="17"/>
  <c r="E1259" i="17"/>
  <c r="E1260" i="17"/>
  <c r="E1261" i="17"/>
  <c r="E1262" i="17"/>
  <c r="E1263" i="17"/>
  <c r="E1264" i="17"/>
  <c r="E1265" i="17"/>
  <c r="E1266" i="17"/>
  <c r="E1267" i="17"/>
  <c r="E1268" i="17"/>
  <c r="E1269" i="17"/>
  <c r="E1270" i="17"/>
  <c r="E1271" i="17"/>
  <c r="E1272" i="17"/>
  <c r="E1273" i="17"/>
  <c r="E1274" i="17"/>
  <c r="E1275" i="17"/>
  <c r="E1276" i="17"/>
  <c r="E1277" i="17"/>
  <c r="E1278" i="17"/>
  <c r="E1279" i="17"/>
  <c r="E1280" i="17"/>
  <c r="E1281" i="17"/>
  <c r="E1282" i="17"/>
  <c r="E1283" i="17"/>
  <c r="E1284" i="17"/>
  <c r="E1285" i="17"/>
  <c r="E1286" i="17"/>
  <c r="E1287" i="17"/>
  <c r="E1288" i="17"/>
  <c r="E1289" i="17"/>
  <c r="E1290" i="17"/>
  <c r="E1291" i="17"/>
  <c r="E1292" i="17"/>
  <c r="E1293" i="17"/>
  <c r="E1294" i="17"/>
  <c r="E1295" i="17"/>
  <c r="E1296" i="17"/>
  <c r="E1297" i="17"/>
  <c r="E1298" i="17"/>
  <c r="E1299" i="17"/>
  <c r="E1300" i="17"/>
  <c r="E1301" i="17"/>
  <c r="E1302" i="17"/>
  <c r="E1303" i="17"/>
  <c r="E1304" i="17"/>
  <c r="E1305" i="17"/>
  <c r="E1306" i="17"/>
  <c r="E1307" i="17"/>
  <c r="E1308" i="17"/>
  <c r="E1309" i="17"/>
  <c r="E1310" i="17"/>
  <c r="E1311" i="17"/>
  <c r="E1312" i="17"/>
  <c r="E1313" i="17"/>
  <c r="E1314" i="17"/>
  <c r="E1315" i="17"/>
  <c r="E1316" i="17"/>
  <c r="E1317" i="17"/>
  <c r="E1318" i="17"/>
  <c r="E1319" i="17"/>
  <c r="E1320" i="17"/>
  <c r="E1321" i="17"/>
  <c r="E1322" i="17"/>
  <c r="E1323" i="17"/>
  <c r="E1324" i="17"/>
  <c r="E1325" i="17"/>
  <c r="E1326" i="17"/>
  <c r="E1327" i="17"/>
  <c r="E1328" i="17"/>
  <c r="E1329" i="17"/>
  <c r="E1330" i="17"/>
  <c r="E1331" i="17"/>
  <c r="E1332" i="17"/>
  <c r="E1333" i="17"/>
  <c r="E1334" i="17"/>
  <c r="E1335" i="17"/>
  <c r="E1336" i="17"/>
  <c r="E1337" i="17"/>
  <c r="E1338" i="17"/>
  <c r="E1339" i="17"/>
  <c r="E1340" i="17"/>
  <c r="E1341" i="17"/>
  <c r="E1342" i="17"/>
  <c r="E1343" i="17"/>
  <c r="E1344" i="17"/>
  <c r="E1345" i="17"/>
  <c r="E1346" i="17"/>
  <c r="E1347" i="17"/>
  <c r="E1348" i="17"/>
  <c r="E1349" i="17"/>
  <c r="E1350" i="17"/>
  <c r="E1351" i="17"/>
  <c r="E1352" i="17"/>
  <c r="E1353" i="17"/>
  <c r="E1354" i="17"/>
  <c r="E1355" i="17"/>
  <c r="E1356" i="17"/>
  <c r="E1357" i="17"/>
  <c r="E1358" i="17"/>
  <c r="E1359" i="17"/>
  <c r="E1360" i="17"/>
  <c r="E1361" i="17"/>
  <c r="E1362" i="17"/>
  <c r="E1363" i="17"/>
  <c r="E1364" i="17"/>
  <c r="E1365" i="17"/>
  <c r="E1366" i="17"/>
  <c r="E1367" i="17"/>
  <c r="E1368" i="17"/>
  <c r="E1369" i="17"/>
  <c r="E1370" i="17"/>
  <c r="E1371" i="17"/>
  <c r="E1372" i="17"/>
  <c r="E1373" i="17"/>
  <c r="E1374" i="17"/>
  <c r="E1375" i="17"/>
  <c r="E1376" i="17"/>
  <c r="E1377" i="17"/>
  <c r="E1378" i="17"/>
  <c r="E1379" i="17"/>
  <c r="E1380" i="17"/>
  <c r="E1381" i="17"/>
  <c r="E1382" i="17"/>
  <c r="E1383" i="17"/>
  <c r="E1384" i="17"/>
  <c r="E1385" i="17"/>
  <c r="E1386" i="17"/>
  <c r="E1387" i="17"/>
  <c r="E1388" i="17"/>
  <c r="E1389" i="17"/>
  <c r="E1390" i="17"/>
  <c r="E1391" i="17"/>
  <c r="E1392" i="17"/>
  <c r="E1393" i="17"/>
  <c r="E1394" i="17"/>
  <c r="E1395" i="17"/>
  <c r="E1396" i="17"/>
  <c r="E1397" i="17"/>
  <c r="E1398" i="17"/>
  <c r="E1399" i="17"/>
  <c r="E1400" i="17"/>
  <c r="E1401" i="17"/>
  <c r="E1402" i="17"/>
  <c r="E1403" i="17"/>
  <c r="E1404" i="17"/>
  <c r="E1405" i="17"/>
  <c r="E1406" i="17"/>
  <c r="E1407" i="17"/>
  <c r="E1408" i="17"/>
  <c r="E1409" i="17"/>
  <c r="E1410" i="17"/>
  <c r="E1411" i="17"/>
  <c r="E1412" i="17"/>
  <c r="E1413" i="17"/>
  <c r="E1414" i="17"/>
  <c r="E1415" i="17"/>
  <c r="E1416" i="17"/>
  <c r="E1417" i="17"/>
  <c r="E1418" i="17"/>
  <c r="E1419" i="17"/>
  <c r="E1420" i="17"/>
  <c r="E1421" i="17"/>
  <c r="E1422" i="17"/>
  <c r="E1423" i="17"/>
  <c r="E1424" i="17"/>
  <c r="E1425" i="17"/>
  <c r="E1426" i="17"/>
  <c r="E1427" i="17"/>
  <c r="E1428" i="17"/>
  <c r="E1429" i="17"/>
  <c r="E1430" i="17"/>
  <c r="E1431" i="17"/>
  <c r="E1432" i="17"/>
  <c r="E1433" i="17"/>
  <c r="E1434" i="17"/>
  <c r="E1435" i="17"/>
  <c r="E1436" i="17"/>
  <c r="E1437" i="17"/>
  <c r="E1438" i="17"/>
  <c r="E1439" i="17"/>
  <c r="E1440" i="17"/>
  <c r="E1441" i="17"/>
  <c r="E1442" i="17"/>
  <c r="E1443" i="17"/>
  <c r="E1444" i="17"/>
  <c r="E1445" i="17"/>
  <c r="E1446" i="17"/>
  <c r="E1447" i="17"/>
  <c r="E1448" i="17"/>
  <c r="E1449" i="17"/>
  <c r="E1450" i="17"/>
  <c r="E1451" i="17"/>
  <c r="E1452" i="17"/>
  <c r="E1453" i="17"/>
  <c r="E1454" i="17"/>
  <c r="E1455" i="17"/>
  <c r="E1456" i="17"/>
  <c r="E1457" i="17"/>
  <c r="E1458" i="17"/>
  <c r="E1459" i="17"/>
  <c r="E1460" i="17"/>
  <c r="E1461" i="17"/>
  <c r="E1462" i="17"/>
  <c r="E1463" i="17"/>
  <c r="E1464" i="17"/>
  <c r="E1465" i="17"/>
  <c r="E1466" i="17"/>
  <c r="E1467" i="17"/>
  <c r="E1468" i="17"/>
  <c r="E1469" i="17"/>
  <c r="E1470" i="17"/>
  <c r="E1471" i="17"/>
  <c r="E1472" i="17"/>
  <c r="E1473" i="17"/>
  <c r="E1474" i="17"/>
  <c r="E1475" i="17"/>
  <c r="E1476" i="17"/>
  <c r="E1477" i="17"/>
  <c r="E1478" i="17"/>
  <c r="E1479" i="17"/>
  <c r="E1480" i="17"/>
  <c r="E1481" i="17"/>
  <c r="E1482" i="17"/>
  <c r="E1483" i="17"/>
  <c r="E1484" i="17"/>
  <c r="E1485" i="17"/>
  <c r="E1486" i="17"/>
  <c r="E1487" i="17"/>
  <c r="E1488" i="17"/>
  <c r="E1489" i="17"/>
  <c r="E1490" i="17"/>
  <c r="E1491" i="17"/>
  <c r="E1492" i="17"/>
  <c r="E1493" i="17"/>
  <c r="E1494" i="17"/>
  <c r="E1495" i="17"/>
  <c r="E1496" i="17"/>
  <c r="E1497" i="17"/>
  <c r="E1498" i="17"/>
  <c r="E1499" i="17"/>
  <c r="E1500" i="17"/>
  <c r="E1501" i="17"/>
  <c r="E1502" i="17"/>
  <c r="E1503" i="17"/>
  <c r="E1504" i="17"/>
  <c r="E1505" i="17"/>
  <c r="E1506" i="17"/>
  <c r="E1507" i="17"/>
  <c r="E1508" i="17"/>
  <c r="E1509" i="17"/>
  <c r="E1510" i="17"/>
  <c r="E1511" i="17"/>
  <c r="E1512" i="17"/>
  <c r="E1513" i="17"/>
  <c r="E1514" i="17"/>
  <c r="E1515" i="17"/>
  <c r="E1516" i="17"/>
  <c r="E1517" i="17"/>
  <c r="E1518" i="17"/>
  <c r="E1519" i="17"/>
  <c r="E1520" i="17"/>
  <c r="E1521" i="17"/>
  <c r="E1522" i="17"/>
  <c r="E1523" i="17"/>
  <c r="E1524" i="17"/>
  <c r="E1525" i="17"/>
  <c r="E1526" i="17"/>
  <c r="E1527" i="17"/>
  <c r="E1528" i="17"/>
  <c r="E1529" i="17"/>
  <c r="E1530" i="17"/>
  <c r="E1531" i="17"/>
  <c r="E1532" i="17"/>
  <c r="E1533" i="17"/>
  <c r="E1534" i="17"/>
  <c r="E1535" i="17"/>
  <c r="E1536" i="17"/>
  <c r="E1537" i="17"/>
  <c r="E1538" i="17"/>
  <c r="E1539" i="17"/>
  <c r="E1540" i="17"/>
  <c r="E1541" i="17"/>
  <c r="E1542" i="17"/>
  <c r="E1543" i="17"/>
  <c r="E1544" i="17"/>
  <c r="E1545" i="17"/>
  <c r="E1546" i="17"/>
  <c r="E1547" i="17"/>
  <c r="E1548" i="17"/>
  <c r="E1549" i="17"/>
  <c r="E1550" i="17"/>
  <c r="E1551" i="17"/>
  <c r="E1552" i="17"/>
  <c r="E1553" i="17"/>
  <c r="E1554" i="17"/>
  <c r="E1555" i="17"/>
  <c r="E1556" i="17"/>
  <c r="E1557" i="17"/>
  <c r="E1558" i="17"/>
  <c r="E1559" i="17"/>
  <c r="E1560" i="17"/>
  <c r="E1561" i="17"/>
  <c r="E1562" i="17"/>
  <c r="E1563" i="17"/>
  <c r="E1564" i="17"/>
  <c r="E1565" i="17"/>
  <c r="E1566" i="17"/>
  <c r="E1567" i="17"/>
  <c r="E1568" i="17"/>
  <c r="E1569" i="17"/>
  <c r="E1570" i="17"/>
  <c r="E1571" i="17"/>
  <c r="E1572" i="17"/>
  <c r="E1573" i="17"/>
  <c r="E1574" i="17"/>
  <c r="E1575" i="17"/>
  <c r="E1576" i="17"/>
  <c r="E1577" i="17"/>
  <c r="E1578" i="17"/>
  <c r="E1579" i="17"/>
  <c r="E1580" i="17"/>
  <c r="E1581" i="17"/>
  <c r="E1582" i="17"/>
  <c r="E1583" i="17"/>
  <c r="E1584" i="17"/>
  <c r="E1585" i="17"/>
  <c r="E1586" i="17"/>
  <c r="E1587" i="17"/>
  <c r="E1588" i="17"/>
  <c r="E1589" i="17"/>
  <c r="E1590" i="17"/>
  <c r="E1591" i="17"/>
  <c r="E1592" i="17"/>
  <c r="E1593" i="17"/>
  <c r="E1594" i="17"/>
  <c r="E1595" i="17"/>
  <c r="E1596" i="17"/>
  <c r="E1597" i="17"/>
  <c r="E1598" i="17"/>
  <c r="E1599" i="17"/>
  <c r="E1600" i="17"/>
  <c r="E1601" i="17"/>
  <c r="E1602" i="17"/>
  <c r="E1603" i="17"/>
  <c r="E1604" i="17"/>
  <c r="E1605" i="17"/>
  <c r="E1606" i="17"/>
  <c r="E1607" i="17"/>
  <c r="E1608" i="17"/>
  <c r="E1609" i="17"/>
  <c r="E1610" i="17"/>
  <c r="E1611" i="17"/>
  <c r="E1612" i="17"/>
  <c r="E1613" i="17"/>
  <c r="E1614" i="17"/>
  <c r="E1615" i="17"/>
  <c r="E1616" i="17"/>
  <c r="E1617" i="17"/>
  <c r="E1618" i="17"/>
  <c r="E1619" i="17"/>
  <c r="E1620" i="17"/>
  <c r="E1621" i="17"/>
  <c r="E1622" i="17"/>
  <c r="E1623" i="17"/>
  <c r="E1624" i="17"/>
  <c r="E1625" i="17"/>
  <c r="E1626" i="17"/>
  <c r="E1627" i="17"/>
  <c r="E1628" i="17"/>
  <c r="E1629" i="17"/>
  <c r="E1630" i="17"/>
  <c r="E1631" i="17"/>
  <c r="E1632" i="17"/>
  <c r="E1633" i="17"/>
  <c r="E1634" i="17"/>
  <c r="E1635" i="17"/>
  <c r="E1636" i="17"/>
  <c r="E1637" i="17"/>
  <c r="E1638" i="17"/>
  <c r="E1639" i="17"/>
  <c r="E1640" i="17"/>
  <c r="E1641" i="17"/>
  <c r="E1642" i="17"/>
  <c r="E1643" i="17"/>
  <c r="E1644" i="17"/>
  <c r="E1645" i="17"/>
  <c r="E1646" i="17"/>
  <c r="E1647" i="17"/>
  <c r="E1648" i="17"/>
  <c r="E1649" i="17"/>
  <c r="E1650" i="17"/>
  <c r="E1651" i="17"/>
  <c r="E1652" i="17"/>
  <c r="E1653" i="17"/>
  <c r="E1654" i="17"/>
  <c r="E1655" i="17"/>
  <c r="E1656" i="17"/>
  <c r="E1657" i="17"/>
  <c r="E1658" i="17"/>
  <c r="E1659" i="17"/>
  <c r="E1660" i="17"/>
  <c r="E1661" i="17"/>
  <c r="E1662" i="17"/>
  <c r="E1663" i="17"/>
  <c r="E1664" i="17"/>
  <c r="E1665" i="17"/>
  <c r="E1666" i="17"/>
  <c r="E1667" i="17"/>
  <c r="E1668" i="17"/>
  <c r="E1669" i="17"/>
  <c r="E1670" i="17"/>
  <c r="E1671" i="17"/>
  <c r="E1672" i="17"/>
  <c r="E1673" i="17"/>
  <c r="E1674" i="17"/>
  <c r="E1675" i="17"/>
  <c r="E1676" i="17"/>
  <c r="E1677" i="17"/>
  <c r="E1678" i="17"/>
  <c r="E1679" i="17"/>
  <c r="E1680" i="17"/>
  <c r="E1681" i="17"/>
  <c r="E1682" i="17"/>
  <c r="E1683" i="17"/>
  <c r="E1684" i="17"/>
  <c r="E1685" i="17"/>
  <c r="E1686" i="17"/>
  <c r="E1687" i="17"/>
  <c r="E1688" i="17"/>
  <c r="E1689" i="17"/>
  <c r="E1690" i="17"/>
  <c r="E1691" i="17"/>
  <c r="E1692" i="17"/>
  <c r="E1693" i="17"/>
  <c r="E1694" i="17"/>
  <c r="E1695" i="17"/>
  <c r="E1696" i="17"/>
  <c r="E1697" i="17"/>
  <c r="E1698" i="17"/>
  <c r="E1699" i="17"/>
  <c r="E1700" i="17"/>
  <c r="E1701" i="17"/>
  <c r="E1702" i="17"/>
  <c r="E1703" i="17"/>
  <c r="E1704" i="17"/>
  <c r="E1705" i="17"/>
  <c r="E1706" i="17"/>
  <c r="E1707" i="17"/>
  <c r="E1708" i="17"/>
  <c r="E1709" i="17"/>
  <c r="E1710" i="17"/>
  <c r="E1711" i="17"/>
  <c r="E1712" i="17"/>
  <c r="E1713" i="17"/>
  <c r="E1714" i="17"/>
  <c r="E1715" i="17"/>
  <c r="E1716" i="17"/>
  <c r="E1717" i="17"/>
  <c r="E1718" i="17"/>
  <c r="E1719" i="17"/>
  <c r="E1720" i="17"/>
  <c r="E1721" i="17"/>
  <c r="E1722" i="17"/>
  <c r="E1723" i="17"/>
  <c r="E1724" i="17"/>
  <c r="E1725" i="17"/>
  <c r="E1726" i="17"/>
  <c r="E1727" i="17"/>
  <c r="E1728" i="17"/>
  <c r="E1729" i="17"/>
  <c r="E1730" i="17"/>
  <c r="E1731" i="17"/>
  <c r="E1732" i="17"/>
  <c r="E1733" i="17"/>
  <c r="E1734" i="17"/>
  <c r="E1735" i="17"/>
  <c r="E1736" i="17"/>
  <c r="E1737" i="17"/>
  <c r="E1738" i="17"/>
  <c r="E1739" i="17"/>
  <c r="E1740" i="17"/>
  <c r="E1741" i="17"/>
  <c r="E1742" i="17"/>
  <c r="E1743" i="17"/>
  <c r="E1744" i="17"/>
  <c r="E1745" i="17"/>
  <c r="E1746" i="17"/>
  <c r="E1747" i="17"/>
  <c r="E1748" i="17"/>
  <c r="E1749" i="17"/>
  <c r="E1750" i="17"/>
  <c r="E1751" i="17"/>
  <c r="E1752" i="17"/>
  <c r="E1753" i="17"/>
  <c r="E1754" i="17"/>
  <c r="E1755" i="17"/>
  <c r="E1756" i="17"/>
  <c r="E1757" i="17"/>
  <c r="E1758" i="17"/>
  <c r="E1759" i="17"/>
  <c r="E1760" i="17"/>
  <c r="E1761" i="17"/>
  <c r="E1762" i="17"/>
  <c r="E1763" i="17"/>
  <c r="E1764" i="17"/>
  <c r="E1765" i="17"/>
  <c r="E1766" i="17"/>
  <c r="E1767" i="17"/>
  <c r="E1768" i="17"/>
  <c r="E1769" i="17"/>
  <c r="E1770" i="17"/>
  <c r="E1771" i="17"/>
  <c r="E1772" i="17"/>
  <c r="E1773" i="17"/>
  <c r="E1774" i="17"/>
  <c r="E1775" i="17"/>
  <c r="E1776" i="17"/>
  <c r="E1777" i="17"/>
  <c r="E1778" i="17"/>
  <c r="E1779" i="17"/>
  <c r="E1780" i="17"/>
  <c r="E1781" i="17"/>
  <c r="E1782" i="17"/>
  <c r="E1783" i="17"/>
  <c r="E1784" i="17"/>
  <c r="E1785" i="17"/>
  <c r="E1786" i="17"/>
  <c r="E1787" i="17"/>
  <c r="E1788" i="17"/>
  <c r="E1789" i="17"/>
  <c r="E1790" i="17"/>
  <c r="E1791" i="17"/>
  <c r="E1792" i="17"/>
  <c r="E1793" i="17"/>
  <c r="E1794" i="17"/>
  <c r="E1795" i="17"/>
  <c r="E1796" i="17"/>
  <c r="E1797" i="17"/>
  <c r="E1798" i="17"/>
  <c r="E1799" i="17"/>
  <c r="E1800" i="17"/>
  <c r="E1801" i="17"/>
  <c r="E1802" i="17"/>
  <c r="E1803" i="17"/>
  <c r="E1804" i="17"/>
  <c r="E1805" i="17"/>
  <c r="E1806" i="17"/>
  <c r="E1807" i="17"/>
  <c r="E1808" i="17"/>
  <c r="E1809" i="17"/>
  <c r="E1810" i="17"/>
  <c r="E1811" i="17"/>
  <c r="E1812" i="17"/>
  <c r="E1813" i="17"/>
  <c r="E1814" i="17"/>
  <c r="E1815" i="17"/>
  <c r="E1816" i="17"/>
  <c r="E1817" i="17"/>
  <c r="E1818" i="17"/>
  <c r="E1819" i="17"/>
  <c r="E1820" i="17"/>
  <c r="E1821" i="17"/>
  <c r="E1822" i="17"/>
  <c r="E1823" i="17"/>
  <c r="E1824" i="17"/>
  <c r="E1825" i="17"/>
  <c r="E1826" i="17"/>
  <c r="E1827" i="17"/>
  <c r="E1828" i="17"/>
  <c r="E1829" i="17"/>
  <c r="E1830" i="17"/>
  <c r="E1831" i="17"/>
  <c r="E1832" i="17"/>
  <c r="E1833" i="17"/>
  <c r="E1834" i="17"/>
  <c r="E1835" i="17"/>
  <c r="E1836" i="17"/>
  <c r="E1837" i="17"/>
  <c r="E1838" i="17"/>
  <c r="E1839" i="17"/>
  <c r="E1840" i="17"/>
  <c r="E1841" i="17"/>
  <c r="E1842" i="17"/>
  <c r="E1843" i="17"/>
  <c r="E1844" i="17"/>
  <c r="E1845" i="17"/>
  <c r="E1846" i="17"/>
  <c r="E1847" i="17"/>
  <c r="E1848" i="17"/>
  <c r="E1849" i="17"/>
  <c r="E1850" i="17"/>
  <c r="E1851" i="17"/>
  <c r="E1852" i="17"/>
  <c r="E1853" i="17"/>
  <c r="E1854" i="17"/>
  <c r="E1855" i="17"/>
  <c r="E1856" i="17"/>
  <c r="E1857" i="17"/>
  <c r="E1858" i="17"/>
  <c r="E1859" i="17"/>
  <c r="E1860" i="17"/>
  <c r="E1861" i="17"/>
  <c r="E1862" i="17"/>
  <c r="E1863" i="17"/>
  <c r="E1864" i="17"/>
  <c r="E1865" i="17"/>
  <c r="E1866" i="17"/>
  <c r="E1867" i="17"/>
  <c r="E1868" i="17"/>
  <c r="E1869" i="17"/>
  <c r="E1870" i="17"/>
  <c r="E1871" i="17"/>
  <c r="E1872" i="17"/>
  <c r="E1873" i="17"/>
  <c r="E1874" i="17"/>
  <c r="E1875" i="17"/>
  <c r="E1876" i="17"/>
  <c r="E1877" i="17"/>
  <c r="E1878" i="17"/>
  <c r="E1879" i="17"/>
  <c r="E1880" i="17"/>
  <c r="E1881" i="17"/>
  <c r="E1882" i="17"/>
  <c r="E1883" i="17"/>
  <c r="E1884" i="17"/>
  <c r="E1885" i="17"/>
  <c r="E1886" i="17"/>
  <c r="E1887" i="17"/>
  <c r="E1888" i="17"/>
  <c r="E1889" i="17"/>
  <c r="E1890" i="17"/>
  <c r="E1891" i="17"/>
  <c r="E1892" i="17"/>
  <c r="E1893" i="17"/>
  <c r="E1894" i="17"/>
  <c r="E1895" i="17"/>
  <c r="E1896" i="17"/>
  <c r="E1897" i="17"/>
  <c r="E1898" i="17"/>
  <c r="E1899" i="17"/>
  <c r="E1900" i="17"/>
  <c r="E1901" i="17"/>
  <c r="E1902" i="17"/>
  <c r="E1903" i="17"/>
  <c r="E1904" i="17"/>
  <c r="E1905" i="17"/>
  <c r="E1906" i="17"/>
  <c r="E1907" i="17"/>
  <c r="E1908" i="17"/>
  <c r="E1909" i="17"/>
  <c r="E1910" i="17"/>
  <c r="E1911" i="17"/>
  <c r="E1912" i="17"/>
  <c r="E1913" i="17"/>
  <c r="E1914" i="17"/>
  <c r="E1915" i="17"/>
  <c r="E1916" i="17"/>
  <c r="E1917" i="17"/>
  <c r="E1918" i="17"/>
  <c r="E1919" i="17"/>
  <c r="E1920" i="17"/>
  <c r="E1921" i="17"/>
  <c r="E1922" i="17"/>
  <c r="E1923" i="17"/>
  <c r="E1924" i="17"/>
  <c r="E1925" i="17"/>
  <c r="E1926" i="17"/>
  <c r="E1927" i="17"/>
  <c r="E1928" i="17"/>
  <c r="E1929" i="17"/>
  <c r="E1930" i="17"/>
  <c r="E1931" i="17"/>
  <c r="E1932" i="17"/>
  <c r="E1933" i="17"/>
  <c r="E1934" i="17"/>
  <c r="E1935" i="17"/>
  <c r="E1936" i="17"/>
  <c r="E1937" i="17"/>
  <c r="E1938" i="17"/>
  <c r="E1939" i="17"/>
  <c r="E1940" i="17"/>
  <c r="E1941" i="17"/>
  <c r="E1942" i="17"/>
  <c r="E1943" i="17"/>
  <c r="E1944" i="17"/>
  <c r="E1945" i="17"/>
  <c r="E1946" i="17"/>
  <c r="E1947" i="17"/>
  <c r="E1948" i="17"/>
  <c r="E1949" i="17"/>
  <c r="E1950" i="17"/>
  <c r="E1951" i="17"/>
  <c r="E1952" i="17"/>
  <c r="E1953" i="17"/>
  <c r="E1954" i="17"/>
  <c r="E1955" i="17"/>
  <c r="E1956" i="17"/>
  <c r="E1957" i="17"/>
  <c r="E1958" i="17"/>
  <c r="E1959" i="17"/>
  <c r="E1960" i="17"/>
  <c r="E1961" i="17"/>
  <c r="E1962" i="17"/>
  <c r="E1963" i="17"/>
  <c r="E1964" i="17"/>
  <c r="E1965" i="17"/>
  <c r="E1966" i="17"/>
  <c r="E1967" i="17"/>
  <c r="E1968" i="17"/>
  <c r="E1969" i="17"/>
  <c r="E1970" i="17"/>
  <c r="E1971" i="17"/>
  <c r="E1972" i="17"/>
  <c r="E1973" i="17"/>
  <c r="E1974" i="17"/>
  <c r="E1975" i="17"/>
  <c r="E1976" i="17"/>
  <c r="E1977" i="17"/>
  <c r="E1978" i="17"/>
  <c r="E1979" i="17"/>
  <c r="E1980" i="17"/>
  <c r="E1981" i="17"/>
  <c r="E1982" i="17"/>
  <c r="E1983" i="17"/>
  <c r="E1984" i="17"/>
  <c r="E1985" i="17"/>
  <c r="E1986" i="17"/>
  <c r="E1987" i="17"/>
  <c r="E1988" i="17"/>
  <c r="E1989" i="17"/>
  <c r="E1990" i="17"/>
  <c r="E1991" i="17"/>
  <c r="E1992" i="17"/>
  <c r="E1993" i="17"/>
  <c r="E1994" i="17"/>
  <c r="E1995" i="17"/>
  <c r="E1996" i="17"/>
  <c r="E1997" i="17"/>
  <c r="E1998" i="17"/>
  <c r="E1999" i="17"/>
  <c r="E2000" i="17"/>
  <c r="E2001" i="17"/>
  <c r="E2002" i="17"/>
  <c r="E2003" i="17"/>
  <c r="E2004" i="17"/>
  <c r="E2005" i="17"/>
  <c r="E2006" i="17"/>
  <c r="E2007" i="17"/>
  <c r="E2008" i="17"/>
  <c r="E2009" i="17"/>
  <c r="E2010" i="17"/>
  <c r="E2011" i="17"/>
  <c r="E2012" i="17"/>
  <c r="E2013" i="17"/>
  <c r="E2014" i="17"/>
  <c r="E2015" i="17"/>
  <c r="E2016" i="17"/>
  <c r="E2017" i="17"/>
  <c r="E2018" i="17"/>
  <c r="E2019" i="17"/>
  <c r="E2020" i="17"/>
  <c r="E2021" i="17"/>
  <c r="E2022" i="17"/>
  <c r="E2023" i="17"/>
  <c r="E2024" i="17"/>
  <c r="E2025" i="17"/>
  <c r="E2026" i="17"/>
  <c r="E2027" i="17"/>
  <c r="E2028" i="17"/>
  <c r="E2029" i="17"/>
  <c r="E2030" i="17"/>
  <c r="E2031" i="17"/>
  <c r="E2032" i="17"/>
  <c r="E2033" i="17"/>
  <c r="E2034" i="17"/>
  <c r="E2035" i="17"/>
  <c r="E2036" i="17"/>
  <c r="E2037" i="17"/>
  <c r="E2038" i="17"/>
  <c r="E2039" i="17"/>
  <c r="E2040" i="17"/>
  <c r="E2041" i="17"/>
  <c r="E2042" i="17"/>
  <c r="E2043" i="17"/>
  <c r="E2044" i="17"/>
  <c r="E2045" i="17"/>
  <c r="E2046" i="17"/>
  <c r="E2047" i="17"/>
  <c r="E2048" i="17"/>
  <c r="E2049" i="17"/>
  <c r="E2050" i="17"/>
  <c r="E2051" i="17"/>
  <c r="E2052" i="17"/>
  <c r="E2053" i="17"/>
  <c r="E2054" i="17"/>
  <c r="E2055" i="17"/>
  <c r="E2056" i="17"/>
  <c r="E2057" i="17"/>
  <c r="E2058" i="17"/>
  <c r="E2059" i="17"/>
  <c r="E2060" i="17"/>
  <c r="E2061" i="17"/>
  <c r="E2062" i="17"/>
  <c r="E2063" i="17"/>
  <c r="E2064" i="17"/>
  <c r="E2065" i="17"/>
  <c r="E2066" i="17"/>
  <c r="E2067" i="17"/>
  <c r="E2068" i="17"/>
  <c r="E2069" i="17"/>
  <c r="E2070" i="17"/>
  <c r="E2071" i="17"/>
  <c r="E2072" i="17"/>
  <c r="E2073" i="17"/>
  <c r="E2074" i="17"/>
  <c r="E2075" i="17"/>
  <c r="E2076" i="17"/>
  <c r="E2077" i="17"/>
  <c r="E2078" i="17"/>
  <c r="E2079" i="17"/>
  <c r="E2080" i="17"/>
  <c r="E2081" i="17"/>
  <c r="E2082" i="17"/>
  <c r="E2083" i="17"/>
  <c r="E2084" i="17"/>
  <c r="E2085" i="17"/>
  <c r="E2086" i="17"/>
  <c r="E2087" i="17"/>
  <c r="E2088" i="17"/>
  <c r="E2089" i="17"/>
  <c r="E2090" i="17"/>
  <c r="E2091" i="17"/>
  <c r="E2092" i="17"/>
  <c r="E2093" i="17"/>
  <c r="E2094" i="17"/>
  <c r="E2095" i="17"/>
  <c r="E2096" i="17"/>
  <c r="E2097" i="17"/>
  <c r="E2098" i="17"/>
  <c r="E2099" i="17"/>
  <c r="E2100" i="17"/>
  <c r="E2101" i="17"/>
  <c r="E2102" i="17"/>
  <c r="E2103" i="17"/>
  <c r="E2104" i="17"/>
  <c r="E2105" i="17"/>
  <c r="E2106" i="17"/>
  <c r="E2107" i="17"/>
  <c r="E2108" i="17"/>
  <c r="E2109" i="17"/>
  <c r="E2110" i="17"/>
  <c r="E2111" i="17"/>
  <c r="E2112" i="17"/>
  <c r="E2113" i="17"/>
  <c r="E2114" i="17"/>
  <c r="E2115" i="17"/>
  <c r="E2116" i="17"/>
  <c r="E2117" i="17"/>
  <c r="E2118" i="17"/>
  <c r="E2119" i="17"/>
  <c r="E2120" i="17"/>
  <c r="E2121" i="17"/>
  <c r="E2122" i="17"/>
  <c r="E2123" i="17"/>
  <c r="E2124" i="17"/>
  <c r="E2125" i="17"/>
  <c r="E2126" i="17"/>
  <c r="E2127" i="17"/>
  <c r="E2128" i="17"/>
  <c r="E2129" i="17"/>
  <c r="E2130" i="17"/>
  <c r="E2131" i="17"/>
  <c r="E2132" i="17"/>
  <c r="E2133" i="17"/>
  <c r="E2134" i="17"/>
  <c r="E2135" i="17"/>
  <c r="E2136" i="17"/>
  <c r="E2137" i="17"/>
  <c r="E2138" i="17"/>
  <c r="E2139" i="17"/>
  <c r="E2140" i="17"/>
  <c r="E2141" i="17"/>
  <c r="E2142" i="17"/>
  <c r="E2143" i="17"/>
  <c r="E2144" i="17"/>
  <c r="E2145" i="17"/>
  <c r="E2146" i="17"/>
  <c r="E2147" i="17"/>
  <c r="E2148" i="17"/>
  <c r="E2149" i="17"/>
  <c r="E2150" i="17"/>
  <c r="E2151" i="17"/>
  <c r="E2152" i="17"/>
  <c r="E2153" i="17"/>
  <c r="E2154" i="17"/>
  <c r="E2155" i="17"/>
  <c r="E2156" i="17"/>
  <c r="E2157" i="17"/>
  <c r="E2158" i="17"/>
  <c r="E2159" i="17"/>
  <c r="E2160" i="17"/>
  <c r="E2161" i="17"/>
  <c r="E2162" i="17"/>
  <c r="E2163" i="17"/>
  <c r="E2164" i="17"/>
  <c r="E2165" i="17"/>
  <c r="E2166" i="17"/>
  <c r="E2167" i="17"/>
  <c r="E2168" i="17"/>
  <c r="E2169" i="17"/>
  <c r="E2170" i="17"/>
  <c r="E2171" i="17"/>
  <c r="E2172" i="17"/>
  <c r="E2173" i="17"/>
  <c r="E2174" i="17"/>
  <c r="E2175" i="17"/>
  <c r="E2176" i="17"/>
  <c r="E2177" i="17"/>
  <c r="E2178" i="17"/>
  <c r="E2179" i="17"/>
  <c r="E2180" i="17"/>
  <c r="E2181" i="17"/>
  <c r="E2182" i="17"/>
  <c r="E2183" i="17"/>
  <c r="E2184" i="17"/>
  <c r="E2185" i="17"/>
  <c r="E2186" i="17"/>
  <c r="E2187" i="17"/>
  <c r="E2188" i="17"/>
  <c r="E2189" i="17"/>
  <c r="E2190" i="17"/>
  <c r="E2191" i="17"/>
  <c r="E2192" i="17"/>
  <c r="E2193" i="17"/>
  <c r="E2194" i="17"/>
  <c r="E2195" i="17"/>
  <c r="E2196" i="17"/>
  <c r="E2197" i="17"/>
  <c r="E2198" i="17"/>
  <c r="E2199" i="17"/>
  <c r="E2200" i="17"/>
  <c r="E2201" i="17"/>
  <c r="E2202" i="17"/>
  <c r="E2203" i="17"/>
  <c r="E2204" i="17"/>
  <c r="E2205" i="17"/>
  <c r="E2206" i="17"/>
  <c r="E2207" i="17"/>
  <c r="E2208" i="17"/>
  <c r="E2209" i="17"/>
  <c r="E2210" i="17"/>
  <c r="E2211" i="17"/>
  <c r="E2212" i="17"/>
  <c r="E2213" i="17"/>
  <c r="E2214" i="17"/>
  <c r="E2215" i="17"/>
  <c r="E2216" i="17"/>
  <c r="E2217" i="17"/>
  <c r="E2218" i="17"/>
  <c r="E2219" i="17"/>
  <c r="E2220" i="17"/>
  <c r="E2221" i="17"/>
  <c r="E2222" i="17"/>
  <c r="E2223" i="17"/>
  <c r="E2224" i="17"/>
  <c r="E2225" i="17"/>
  <c r="E2226" i="17"/>
  <c r="E2227" i="17"/>
  <c r="E2228" i="17"/>
  <c r="E2229" i="17"/>
  <c r="E2230" i="17"/>
  <c r="E2231" i="17"/>
  <c r="E2232" i="17"/>
  <c r="E2233" i="17"/>
  <c r="E2234" i="17"/>
  <c r="E2235" i="17"/>
  <c r="E2236" i="17"/>
  <c r="E2237" i="17"/>
  <c r="E2238" i="17"/>
  <c r="E2239" i="17"/>
  <c r="E2240" i="17"/>
  <c r="E2241" i="17"/>
  <c r="E2242" i="17"/>
  <c r="E2243" i="17"/>
  <c r="E2244" i="17"/>
  <c r="E2245" i="17"/>
  <c r="E2246" i="17"/>
  <c r="E2247" i="17"/>
  <c r="E2248" i="17"/>
  <c r="E2249" i="17"/>
  <c r="E2250" i="17"/>
  <c r="E2251" i="17"/>
  <c r="E2252" i="17"/>
  <c r="E2253" i="17"/>
  <c r="E2254" i="17"/>
  <c r="E2255" i="17"/>
  <c r="E2256" i="17"/>
  <c r="E2257" i="17"/>
  <c r="E2258" i="17"/>
  <c r="E2259" i="17"/>
  <c r="E2260" i="17"/>
  <c r="E2261" i="17"/>
  <c r="E2262" i="17"/>
  <c r="E2263" i="17"/>
  <c r="E2264" i="17"/>
  <c r="E2265" i="17"/>
  <c r="E2266" i="17"/>
  <c r="E2267" i="17"/>
  <c r="E2268" i="17"/>
  <c r="E2269" i="17"/>
  <c r="E2270" i="17"/>
  <c r="E2271" i="17"/>
  <c r="E2272" i="17"/>
  <c r="E2273" i="17"/>
  <c r="E2274" i="17"/>
  <c r="E2275" i="17"/>
  <c r="E2276" i="17"/>
  <c r="E2277" i="17"/>
  <c r="E2278" i="17"/>
  <c r="E2279" i="17"/>
  <c r="E2280" i="17"/>
  <c r="E2281" i="17"/>
  <c r="E2282" i="17"/>
  <c r="E2283" i="17"/>
  <c r="E2284" i="17"/>
  <c r="E2285" i="17"/>
  <c r="E2286" i="17"/>
  <c r="E2287" i="17"/>
  <c r="E2288" i="17"/>
  <c r="E2289" i="17"/>
  <c r="E2290" i="17"/>
  <c r="E2291" i="17"/>
  <c r="E2292" i="17"/>
  <c r="E2293" i="17"/>
  <c r="E2294" i="17"/>
  <c r="E2295" i="17"/>
  <c r="E2296" i="17"/>
  <c r="E2297" i="17"/>
  <c r="E2298" i="17"/>
  <c r="E2299" i="17"/>
  <c r="E2300" i="17"/>
  <c r="E2301" i="17"/>
  <c r="E2302" i="17"/>
  <c r="E2303" i="17"/>
  <c r="E2304" i="17"/>
  <c r="E2305" i="17"/>
  <c r="E2306" i="17"/>
  <c r="E2307" i="17"/>
  <c r="E2308" i="17"/>
  <c r="E2309" i="17"/>
  <c r="E2310" i="17"/>
  <c r="E2311" i="17"/>
  <c r="E2312" i="17"/>
  <c r="E2313" i="17"/>
  <c r="E2314" i="17"/>
  <c r="E2315" i="17"/>
  <c r="E2316" i="17"/>
  <c r="E2317" i="17"/>
  <c r="E2318" i="17"/>
  <c r="E2319" i="17"/>
  <c r="E2320" i="17"/>
  <c r="E2321" i="17"/>
  <c r="E2322" i="17"/>
  <c r="E2323" i="17"/>
  <c r="E2324" i="17"/>
  <c r="E2325" i="17"/>
  <c r="E2326" i="17"/>
  <c r="E2327" i="17"/>
  <c r="E2328" i="17"/>
  <c r="E2329" i="17"/>
  <c r="E2330" i="17"/>
  <c r="E2331" i="17"/>
  <c r="E2332" i="17"/>
  <c r="E2333" i="17"/>
  <c r="E2334" i="17"/>
  <c r="E2335" i="17"/>
  <c r="E2336" i="17"/>
  <c r="E2" i="17"/>
  <c r="D3" i="17"/>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D1002" i="17"/>
  <c r="D1003" i="17"/>
  <c r="D1004" i="17"/>
  <c r="D1005" i="17"/>
  <c r="D1006" i="17"/>
  <c r="D1007" i="17"/>
  <c r="D1008" i="17"/>
  <c r="D1009" i="17"/>
  <c r="D1010" i="17"/>
  <c r="D1011" i="17"/>
  <c r="D1012" i="17"/>
  <c r="D1013" i="17"/>
  <c r="D1014" i="17"/>
  <c r="D1015" i="17"/>
  <c r="D1016" i="17"/>
  <c r="D1017" i="17"/>
  <c r="D1018" i="17"/>
  <c r="D1019" i="17"/>
  <c r="D1020" i="17"/>
  <c r="D1021" i="17"/>
  <c r="D1022" i="17"/>
  <c r="D1023" i="17"/>
  <c r="D1024" i="17"/>
  <c r="D1025" i="17"/>
  <c r="D1026" i="17"/>
  <c r="D1027" i="17"/>
  <c r="D1028" i="17"/>
  <c r="D1029" i="17"/>
  <c r="D1030" i="17"/>
  <c r="D1031" i="17"/>
  <c r="D1032" i="17"/>
  <c r="D1033" i="17"/>
  <c r="D1034" i="17"/>
  <c r="D1035" i="17"/>
  <c r="D1036" i="17"/>
  <c r="D1037" i="17"/>
  <c r="D1038" i="17"/>
  <c r="D1039" i="17"/>
  <c r="D1040" i="17"/>
  <c r="D1041" i="17"/>
  <c r="D1042" i="17"/>
  <c r="D1043" i="17"/>
  <c r="D1044" i="17"/>
  <c r="D1045" i="17"/>
  <c r="D1046" i="17"/>
  <c r="D1047" i="17"/>
  <c r="D1048" i="17"/>
  <c r="D1049" i="17"/>
  <c r="D1050" i="17"/>
  <c r="D1051" i="17"/>
  <c r="D1052" i="17"/>
  <c r="D1053" i="17"/>
  <c r="D1054" i="17"/>
  <c r="D1055" i="17"/>
  <c r="D1056" i="17"/>
  <c r="D1057" i="17"/>
  <c r="D1058" i="17"/>
  <c r="D1059" i="17"/>
  <c r="D1060" i="17"/>
  <c r="D1061" i="17"/>
  <c r="D1062" i="17"/>
  <c r="D1063" i="17"/>
  <c r="D1064" i="17"/>
  <c r="D1065" i="17"/>
  <c r="D1066" i="17"/>
  <c r="D1067" i="17"/>
  <c r="D1068" i="17"/>
  <c r="D1069" i="17"/>
  <c r="D1070" i="17"/>
  <c r="D1071" i="17"/>
  <c r="D1072" i="17"/>
  <c r="D1073" i="17"/>
  <c r="D1074" i="17"/>
  <c r="D1075" i="17"/>
  <c r="D1076" i="17"/>
  <c r="D1077" i="17"/>
  <c r="D1078" i="17"/>
  <c r="D1079" i="17"/>
  <c r="D1080" i="17"/>
  <c r="D1081" i="17"/>
  <c r="D1082" i="17"/>
  <c r="D1083" i="17"/>
  <c r="D1084" i="17"/>
  <c r="D1085" i="17"/>
  <c r="D1086" i="17"/>
  <c r="D1087" i="17"/>
  <c r="D1088" i="17"/>
  <c r="D1089" i="17"/>
  <c r="D1090" i="17"/>
  <c r="D1091" i="17"/>
  <c r="D1092" i="17"/>
  <c r="D1093" i="17"/>
  <c r="D1094" i="17"/>
  <c r="D1095" i="17"/>
  <c r="D1096" i="17"/>
  <c r="D1097" i="17"/>
  <c r="D1098" i="17"/>
  <c r="D1099" i="17"/>
  <c r="D1100" i="17"/>
  <c r="D1101" i="17"/>
  <c r="D1102" i="17"/>
  <c r="D1103" i="17"/>
  <c r="D1104" i="17"/>
  <c r="D1105" i="17"/>
  <c r="D1106" i="17"/>
  <c r="D1107" i="17"/>
  <c r="D1108" i="17"/>
  <c r="D1109" i="17"/>
  <c r="D1110" i="17"/>
  <c r="D1111" i="17"/>
  <c r="D1112" i="17"/>
  <c r="D1113" i="17"/>
  <c r="D1114" i="17"/>
  <c r="D1115" i="17"/>
  <c r="D1116" i="17"/>
  <c r="D1117" i="17"/>
  <c r="D1118" i="17"/>
  <c r="D1119" i="17"/>
  <c r="D1120" i="17"/>
  <c r="D1121" i="17"/>
  <c r="D1122" i="17"/>
  <c r="D1123" i="17"/>
  <c r="D1124" i="17"/>
  <c r="D1125" i="17"/>
  <c r="D1126" i="17"/>
  <c r="D1127" i="17"/>
  <c r="D1128" i="17"/>
  <c r="D1129" i="17"/>
  <c r="D1130" i="17"/>
  <c r="D1131" i="17"/>
  <c r="D1132" i="17"/>
  <c r="D1133" i="17"/>
  <c r="D1134" i="17"/>
  <c r="D1135" i="17"/>
  <c r="D1136" i="17"/>
  <c r="D1137" i="17"/>
  <c r="D1138" i="17"/>
  <c r="D1139" i="17"/>
  <c r="D1140" i="17"/>
  <c r="D1141" i="17"/>
  <c r="D1142" i="17"/>
  <c r="D1143" i="17"/>
  <c r="D1144" i="17"/>
  <c r="D1145" i="17"/>
  <c r="D1146" i="17"/>
  <c r="D1147" i="17"/>
  <c r="D1148" i="17"/>
  <c r="D1149" i="17"/>
  <c r="D1150" i="17"/>
  <c r="D1151" i="17"/>
  <c r="D1152" i="17"/>
  <c r="D1153" i="17"/>
  <c r="D1154" i="17"/>
  <c r="D1155" i="17"/>
  <c r="D1156" i="17"/>
  <c r="D1157" i="17"/>
  <c r="D1158" i="17"/>
  <c r="D1159" i="17"/>
  <c r="D1160" i="17"/>
  <c r="D1161" i="17"/>
  <c r="D1162" i="17"/>
  <c r="D1163" i="17"/>
  <c r="D1164" i="17"/>
  <c r="D1165" i="17"/>
  <c r="D1166" i="17"/>
  <c r="D1167" i="17"/>
  <c r="D1168" i="17"/>
  <c r="D1169" i="17"/>
  <c r="D1170" i="17"/>
  <c r="D1171" i="17"/>
  <c r="D1172" i="17"/>
  <c r="D1173" i="17"/>
  <c r="D1174" i="17"/>
  <c r="D1175" i="17"/>
  <c r="D1176" i="17"/>
  <c r="D1177" i="17"/>
  <c r="D1178" i="17"/>
  <c r="D1179" i="17"/>
  <c r="D1180" i="17"/>
  <c r="D1181" i="17"/>
  <c r="D1182" i="17"/>
  <c r="D1183" i="17"/>
  <c r="D1184" i="17"/>
  <c r="D1185" i="17"/>
  <c r="D1186" i="17"/>
  <c r="D1187" i="17"/>
  <c r="D1188" i="17"/>
  <c r="D1189" i="17"/>
  <c r="D1190" i="17"/>
  <c r="D1191" i="17"/>
  <c r="D1192" i="17"/>
  <c r="D1193" i="17"/>
  <c r="D1194" i="17"/>
  <c r="D1195" i="17"/>
  <c r="D1196" i="17"/>
  <c r="D1197" i="17"/>
  <c r="D1198" i="17"/>
  <c r="D1199" i="17"/>
  <c r="D1200" i="17"/>
  <c r="D1201" i="17"/>
  <c r="D1202" i="17"/>
  <c r="D1203" i="17"/>
  <c r="D1204" i="17"/>
  <c r="D1205" i="17"/>
  <c r="D1206" i="17"/>
  <c r="D1207" i="17"/>
  <c r="D1208" i="17"/>
  <c r="D1209" i="17"/>
  <c r="D1210" i="17"/>
  <c r="D1211" i="17"/>
  <c r="D1212" i="17"/>
  <c r="D1213" i="17"/>
  <c r="D1214" i="17"/>
  <c r="D1215" i="17"/>
  <c r="D1216" i="17"/>
  <c r="D1217" i="17"/>
  <c r="D1218" i="17"/>
  <c r="D1219" i="17"/>
  <c r="D1220" i="17"/>
  <c r="D1221" i="17"/>
  <c r="D1222" i="17"/>
  <c r="D1223" i="17"/>
  <c r="D1224" i="17"/>
  <c r="D1225" i="17"/>
  <c r="D1226" i="17"/>
  <c r="D1227" i="17"/>
  <c r="D1228" i="17"/>
  <c r="D1229" i="17"/>
  <c r="D1230" i="17"/>
  <c r="D1231" i="17"/>
  <c r="D1232" i="17"/>
  <c r="D1233" i="17"/>
  <c r="D1234" i="17"/>
  <c r="D1235" i="17"/>
  <c r="D1236" i="17"/>
  <c r="D1237" i="17"/>
  <c r="D1238" i="17"/>
  <c r="D1239" i="17"/>
  <c r="D1240" i="17"/>
  <c r="D1241" i="17"/>
  <c r="D1242" i="17"/>
  <c r="D1243" i="17"/>
  <c r="D1244" i="17"/>
  <c r="D1245" i="17"/>
  <c r="D1246" i="17"/>
  <c r="D1247" i="17"/>
  <c r="D1248" i="17"/>
  <c r="D1249" i="17"/>
  <c r="D1250" i="17"/>
  <c r="D1251" i="17"/>
  <c r="D1252" i="17"/>
  <c r="D1253" i="17"/>
  <c r="D1254" i="17"/>
  <c r="D1255" i="17"/>
  <c r="D1256" i="17"/>
  <c r="D1257" i="17"/>
  <c r="D1258" i="17"/>
  <c r="D1259" i="17"/>
  <c r="D1260" i="17"/>
  <c r="D1261" i="17"/>
  <c r="D1262" i="17"/>
  <c r="D1263" i="17"/>
  <c r="D1264" i="17"/>
  <c r="D1265" i="17"/>
  <c r="D1266" i="17"/>
  <c r="D1267" i="17"/>
  <c r="D1268" i="17"/>
  <c r="D1269" i="17"/>
  <c r="D1270" i="17"/>
  <c r="D1271" i="17"/>
  <c r="D1272" i="17"/>
  <c r="D1273" i="17"/>
  <c r="D1274" i="17"/>
  <c r="D1275" i="17"/>
  <c r="D1276" i="17"/>
  <c r="D1277" i="17"/>
  <c r="D1278" i="17"/>
  <c r="D1279" i="17"/>
  <c r="D1280" i="17"/>
  <c r="D1281" i="17"/>
  <c r="D1282" i="17"/>
  <c r="D1283" i="17"/>
  <c r="D1284" i="17"/>
  <c r="D1285" i="17"/>
  <c r="D1286" i="17"/>
  <c r="D1287" i="17"/>
  <c r="D1288" i="17"/>
  <c r="D1289" i="17"/>
  <c r="D1290" i="17"/>
  <c r="D1291" i="17"/>
  <c r="D1292" i="17"/>
  <c r="D1293" i="17"/>
  <c r="D1294" i="17"/>
  <c r="D1295" i="17"/>
  <c r="D1296" i="17"/>
  <c r="D1297" i="17"/>
  <c r="D1298" i="17"/>
  <c r="D1299" i="17"/>
  <c r="D1300" i="17"/>
  <c r="D1301" i="17"/>
  <c r="D1302" i="17"/>
  <c r="D1303" i="17"/>
  <c r="D1304" i="17"/>
  <c r="D1305" i="17"/>
  <c r="D1306" i="17"/>
  <c r="D1307" i="17"/>
  <c r="D1308" i="17"/>
  <c r="D1309" i="17"/>
  <c r="D1310" i="17"/>
  <c r="D1311" i="17"/>
  <c r="D1312" i="17"/>
  <c r="D1313" i="17"/>
  <c r="D1314" i="17"/>
  <c r="D1315" i="17"/>
  <c r="D1316" i="17"/>
  <c r="D1317" i="17"/>
  <c r="D1318" i="17"/>
  <c r="D1319" i="17"/>
  <c r="D1320" i="17"/>
  <c r="D1321" i="17"/>
  <c r="D1322" i="17"/>
  <c r="D1323" i="17"/>
  <c r="D1324" i="17"/>
  <c r="D1325" i="17"/>
  <c r="D1326" i="17"/>
  <c r="D1327" i="17"/>
  <c r="D1328" i="17"/>
  <c r="D1329" i="17"/>
  <c r="D1330" i="17"/>
  <c r="D1331" i="17"/>
  <c r="D1332" i="17"/>
  <c r="D1333" i="17"/>
  <c r="D1334" i="17"/>
  <c r="D1335" i="17"/>
  <c r="D1336" i="17"/>
  <c r="D1337" i="17"/>
  <c r="D1338" i="17"/>
  <c r="D1339" i="17"/>
  <c r="D1340" i="17"/>
  <c r="D1341" i="17"/>
  <c r="D1342" i="17"/>
  <c r="D1343" i="17"/>
  <c r="D1344" i="17"/>
  <c r="D1345" i="17"/>
  <c r="D1346" i="17"/>
  <c r="D1347" i="17"/>
  <c r="D1348" i="17"/>
  <c r="D1349" i="17"/>
  <c r="D1350" i="17"/>
  <c r="D1351" i="17"/>
  <c r="D1352" i="17"/>
  <c r="D1353" i="17"/>
  <c r="D1354" i="17"/>
  <c r="D1355" i="17"/>
  <c r="D1356" i="17"/>
  <c r="D1357" i="17"/>
  <c r="D1358" i="17"/>
  <c r="D1359" i="17"/>
  <c r="D1360" i="17"/>
  <c r="D1361" i="17"/>
  <c r="D1362" i="17"/>
  <c r="D1363" i="17"/>
  <c r="D1364" i="17"/>
  <c r="D1365" i="17"/>
  <c r="D1366" i="17"/>
  <c r="D1367" i="17"/>
  <c r="D1368" i="17"/>
  <c r="D1369" i="17"/>
  <c r="D1370" i="17"/>
  <c r="D1371" i="17"/>
  <c r="D1372" i="17"/>
  <c r="D1373" i="17"/>
  <c r="D1374" i="17"/>
  <c r="D1375" i="17"/>
  <c r="D1376" i="17"/>
  <c r="D1377" i="17"/>
  <c r="D1378" i="17"/>
  <c r="D1379" i="17"/>
  <c r="D1380" i="17"/>
  <c r="D1381" i="17"/>
  <c r="D1382" i="17"/>
  <c r="D1383" i="17"/>
  <c r="D1384" i="17"/>
  <c r="D1385" i="17"/>
  <c r="D1386" i="17"/>
  <c r="D1387" i="17"/>
  <c r="D1388" i="17"/>
  <c r="D1389" i="17"/>
  <c r="D1390" i="17"/>
  <c r="D1391" i="17"/>
  <c r="D1392" i="17"/>
  <c r="D1393" i="17"/>
  <c r="D1394" i="17"/>
  <c r="D1395" i="17"/>
  <c r="D1396" i="17"/>
  <c r="D1397" i="17"/>
  <c r="D1398" i="17"/>
  <c r="D1399" i="17"/>
  <c r="D1400" i="17"/>
  <c r="D1401" i="17"/>
  <c r="D1402" i="17"/>
  <c r="D1403" i="17"/>
  <c r="D1404" i="17"/>
  <c r="D1405" i="17"/>
  <c r="D1406" i="17"/>
  <c r="D1407" i="17"/>
  <c r="D1408" i="17"/>
  <c r="D1409" i="17"/>
  <c r="D1410" i="17"/>
  <c r="D1411" i="17"/>
  <c r="D1412" i="17"/>
  <c r="D1413" i="17"/>
  <c r="D1414" i="17"/>
  <c r="D1415" i="17"/>
  <c r="D1416" i="17"/>
  <c r="D1417" i="17"/>
  <c r="D1418" i="17"/>
  <c r="D1419" i="17"/>
  <c r="D1420" i="17"/>
  <c r="D1421" i="17"/>
  <c r="D1422" i="17"/>
  <c r="D1423" i="17"/>
  <c r="D1424" i="17"/>
  <c r="D1425" i="17"/>
  <c r="D1426" i="17"/>
  <c r="D1427" i="17"/>
  <c r="D1428" i="17"/>
  <c r="D1429" i="17"/>
  <c r="D1430" i="17"/>
  <c r="D1431" i="17"/>
  <c r="D1432" i="17"/>
  <c r="D1433" i="17"/>
  <c r="D1434" i="17"/>
  <c r="D1435" i="17"/>
  <c r="D1436" i="17"/>
  <c r="D1437" i="17"/>
  <c r="D1438" i="17"/>
  <c r="D1439" i="17"/>
  <c r="D1440" i="17"/>
  <c r="D1441" i="17"/>
  <c r="D1442" i="17"/>
  <c r="D1443" i="17"/>
  <c r="D1444" i="17"/>
  <c r="D1445" i="17"/>
  <c r="D1446" i="17"/>
  <c r="D1447" i="17"/>
  <c r="D1448" i="17"/>
  <c r="D1449" i="17"/>
  <c r="D1450" i="17"/>
  <c r="D1451" i="17"/>
  <c r="D1452" i="17"/>
  <c r="D1453" i="17"/>
  <c r="D1454" i="17"/>
  <c r="D1455" i="17"/>
  <c r="D1456" i="17"/>
  <c r="D1457" i="17"/>
  <c r="D1458" i="17"/>
  <c r="D1459" i="17"/>
  <c r="D1460" i="17"/>
  <c r="D1461" i="17"/>
  <c r="D1462" i="17"/>
  <c r="D1463" i="17"/>
  <c r="D1464" i="17"/>
  <c r="D1465" i="17"/>
  <c r="D1466" i="17"/>
  <c r="D1467" i="17"/>
  <c r="D1468" i="17"/>
  <c r="D1469" i="17"/>
  <c r="D1470" i="17"/>
  <c r="D1471" i="17"/>
  <c r="D1472" i="17"/>
  <c r="D1473" i="17"/>
  <c r="D1474" i="17"/>
  <c r="D1475" i="17"/>
  <c r="D1476" i="17"/>
  <c r="D1477" i="17"/>
  <c r="D1478" i="17"/>
  <c r="D1479" i="17"/>
  <c r="D1480" i="17"/>
  <c r="D1481" i="17"/>
  <c r="D1482" i="17"/>
  <c r="D1483" i="17"/>
  <c r="D1484" i="17"/>
  <c r="D1485" i="17"/>
  <c r="D1486" i="17"/>
  <c r="D1487" i="17"/>
  <c r="D1488" i="17"/>
  <c r="D1489" i="17"/>
  <c r="D1490" i="17"/>
  <c r="D1491" i="17"/>
  <c r="D1492" i="17"/>
  <c r="D1493" i="17"/>
  <c r="D1494" i="17"/>
  <c r="D1495" i="17"/>
  <c r="D1496" i="17"/>
  <c r="D1497" i="17"/>
  <c r="D1498" i="17"/>
  <c r="D1499" i="17"/>
  <c r="D1500" i="17"/>
  <c r="D1501" i="17"/>
  <c r="D1502" i="17"/>
  <c r="D1503" i="17"/>
  <c r="D1504" i="17"/>
  <c r="D1505" i="17"/>
  <c r="D1506" i="17"/>
  <c r="D1507" i="17"/>
  <c r="D1508" i="17"/>
  <c r="D1509" i="17"/>
  <c r="D1510" i="17"/>
  <c r="D1511" i="17"/>
  <c r="D1512" i="17"/>
  <c r="D1513" i="17"/>
  <c r="D1514" i="17"/>
  <c r="D1515" i="17"/>
  <c r="D1516" i="17"/>
  <c r="D1517" i="17"/>
  <c r="D1518" i="17"/>
  <c r="D1519" i="17"/>
  <c r="D1520" i="17"/>
  <c r="D1521" i="17"/>
  <c r="D1522" i="17"/>
  <c r="D1523" i="17"/>
  <c r="D1524" i="17"/>
  <c r="D1525" i="17"/>
  <c r="D1526" i="17"/>
  <c r="D1527" i="17"/>
  <c r="D1528" i="17"/>
  <c r="D1529" i="17"/>
  <c r="D1530" i="17"/>
  <c r="D1531" i="17"/>
  <c r="D1532" i="17"/>
  <c r="D1533" i="17"/>
  <c r="D1534" i="17"/>
  <c r="D1535" i="17"/>
  <c r="D1536" i="17"/>
  <c r="D1537" i="17"/>
  <c r="D1538" i="17"/>
  <c r="D1539" i="17"/>
  <c r="D1540" i="17"/>
  <c r="D1541" i="17"/>
  <c r="D1542" i="17"/>
  <c r="D1543" i="17"/>
  <c r="D1544" i="17"/>
  <c r="D1545" i="17"/>
  <c r="D1546" i="17"/>
  <c r="D1547" i="17"/>
  <c r="D1548" i="17"/>
  <c r="D1549" i="17"/>
  <c r="D1550" i="17"/>
  <c r="D1551" i="17"/>
  <c r="D1552" i="17"/>
  <c r="D1553" i="17"/>
  <c r="D1554" i="17"/>
  <c r="D1555" i="17"/>
  <c r="D1556" i="17"/>
  <c r="D1557" i="17"/>
  <c r="D1558" i="17"/>
  <c r="D1559" i="17"/>
  <c r="D1560" i="17"/>
  <c r="D1561" i="17"/>
  <c r="D1562" i="17"/>
  <c r="D1563" i="17"/>
  <c r="D1564" i="17"/>
  <c r="D1565" i="17"/>
  <c r="D1566" i="17"/>
  <c r="D1567" i="17"/>
  <c r="D1568" i="17"/>
  <c r="D1569" i="17"/>
  <c r="D1570" i="17"/>
  <c r="D1571" i="17"/>
  <c r="D1572" i="17"/>
  <c r="D1573" i="17"/>
  <c r="D1574" i="17"/>
  <c r="D1575" i="17"/>
  <c r="D1576" i="17"/>
  <c r="D1577" i="17"/>
  <c r="D1578" i="17"/>
  <c r="D1579" i="17"/>
  <c r="D1580" i="17"/>
  <c r="D1581" i="17"/>
  <c r="D1582" i="17"/>
  <c r="D1583" i="17"/>
  <c r="D1584" i="17"/>
  <c r="D1585" i="17"/>
  <c r="D1586" i="17"/>
  <c r="D1587" i="17"/>
  <c r="D1588" i="17"/>
  <c r="D1589" i="17"/>
  <c r="D1590" i="17"/>
  <c r="D1591" i="17"/>
  <c r="D1592" i="17"/>
  <c r="D1593" i="17"/>
  <c r="D1594" i="17"/>
  <c r="D1595" i="17"/>
  <c r="D1596" i="17"/>
  <c r="D1597" i="17"/>
  <c r="D1598" i="17"/>
  <c r="D1599" i="17"/>
  <c r="D1600" i="17"/>
  <c r="D1601" i="17"/>
  <c r="D1602" i="17"/>
  <c r="D1603" i="17"/>
  <c r="D1604" i="17"/>
  <c r="D1605" i="17"/>
  <c r="D1606" i="17"/>
  <c r="D1607" i="17"/>
  <c r="D1608" i="17"/>
  <c r="D1609" i="17"/>
  <c r="D1610" i="17"/>
  <c r="D1611" i="17"/>
  <c r="D1612" i="17"/>
  <c r="D1613" i="17"/>
  <c r="D1614" i="17"/>
  <c r="D1615" i="17"/>
  <c r="D1616" i="17"/>
  <c r="D1617" i="17"/>
  <c r="D1618" i="17"/>
  <c r="D1619" i="17"/>
  <c r="D1620" i="17"/>
  <c r="D1621" i="17"/>
  <c r="D1622" i="17"/>
  <c r="D1623" i="17"/>
  <c r="D1624" i="17"/>
  <c r="D1625" i="17"/>
  <c r="D1626" i="17"/>
  <c r="D1627" i="17"/>
  <c r="D1628" i="17"/>
  <c r="D1629" i="17"/>
  <c r="D1630" i="17"/>
  <c r="D1631" i="17"/>
  <c r="D1632" i="17"/>
  <c r="D1633" i="17"/>
  <c r="D1634" i="17"/>
  <c r="D1635" i="17"/>
  <c r="D1636" i="17"/>
  <c r="D1637" i="17"/>
  <c r="D1638" i="17"/>
  <c r="D1639" i="17"/>
  <c r="D1640" i="17"/>
  <c r="D1641" i="17"/>
  <c r="D1642" i="17"/>
  <c r="D1643" i="17"/>
  <c r="D1644" i="17"/>
  <c r="D1645" i="17"/>
  <c r="D1646" i="17"/>
  <c r="D1647" i="17"/>
  <c r="D1648" i="17"/>
  <c r="D1649" i="17"/>
  <c r="D1650" i="17"/>
  <c r="D1651" i="17"/>
  <c r="D1652" i="17"/>
  <c r="D1653" i="17"/>
  <c r="D1654" i="17"/>
  <c r="D1655" i="17"/>
  <c r="D1656" i="17"/>
  <c r="D1657" i="17"/>
  <c r="D1658" i="17"/>
  <c r="D1659" i="17"/>
  <c r="D1660" i="17"/>
  <c r="D1661" i="17"/>
  <c r="D1662" i="17"/>
  <c r="D1663" i="17"/>
  <c r="D1664" i="17"/>
  <c r="D1665" i="17"/>
  <c r="D1666" i="17"/>
  <c r="D1667" i="17"/>
  <c r="D1668" i="17"/>
  <c r="D1669" i="17"/>
  <c r="D1670" i="17"/>
  <c r="D1671" i="17"/>
  <c r="D1672" i="17"/>
  <c r="D1673" i="17"/>
  <c r="D1674" i="17"/>
  <c r="D1675" i="17"/>
  <c r="D1676" i="17"/>
  <c r="D1677" i="17"/>
  <c r="D1678" i="17"/>
  <c r="D1679" i="17"/>
  <c r="D1680" i="17"/>
  <c r="D1681" i="17"/>
  <c r="D1682" i="17"/>
  <c r="D1683" i="17"/>
  <c r="D1684" i="17"/>
  <c r="D1685" i="17"/>
  <c r="D1686" i="17"/>
  <c r="D1687" i="17"/>
  <c r="D1688" i="17"/>
  <c r="D1689" i="17"/>
  <c r="D1690" i="17"/>
  <c r="D1691" i="17"/>
  <c r="D1692" i="17"/>
  <c r="D1693" i="17"/>
  <c r="D1694" i="17"/>
  <c r="D1695" i="17"/>
  <c r="D1696" i="17"/>
  <c r="D1697" i="17"/>
  <c r="D1698" i="17"/>
  <c r="D1699" i="17"/>
  <c r="D1700" i="17"/>
  <c r="D1701" i="17"/>
  <c r="D1702" i="17"/>
  <c r="D1703" i="17"/>
  <c r="D1704" i="17"/>
  <c r="D1705" i="17"/>
  <c r="D1706" i="17"/>
  <c r="D1707" i="17"/>
  <c r="D1708" i="17"/>
  <c r="D1709" i="17"/>
  <c r="D1710" i="17"/>
  <c r="D1711" i="17"/>
  <c r="D1712" i="17"/>
  <c r="D1713" i="17"/>
  <c r="D1714" i="17"/>
  <c r="D1715" i="17"/>
  <c r="D1716" i="17"/>
  <c r="D1717" i="17"/>
  <c r="D1718" i="17"/>
  <c r="D1719" i="17"/>
  <c r="D1720" i="17"/>
  <c r="D1721" i="17"/>
  <c r="D1722" i="17"/>
  <c r="D1723" i="17"/>
  <c r="D1724" i="17"/>
  <c r="D1725" i="17"/>
  <c r="D1726" i="17"/>
  <c r="D1727" i="17"/>
  <c r="D1728" i="17"/>
  <c r="D1729" i="17"/>
  <c r="D1730" i="17"/>
  <c r="D1731" i="17"/>
  <c r="D1732" i="17"/>
  <c r="D1733" i="17"/>
  <c r="D1734" i="17"/>
  <c r="D1735" i="17"/>
  <c r="D1736" i="17"/>
  <c r="D1737" i="17"/>
  <c r="D1738" i="17"/>
  <c r="D1739" i="17"/>
  <c r="D1740" i="17"/>
  <c r="D1741" i="17"/>
  <c r="D1742" i="17"/>
  <c r="D1743" i="17"/>
  <c r="D1744" i="17"/>
  <c r="D1745" i="17"/>
  <c r="D1746" i="17"/>
  <c r="D1747" i="17"/>
  <c r="D1748" i="17"/>
  <c r="D1749" i="17"/>
  <c r="D1750" i="17"/>
  <c r="D1751" i="17"/>
  <c r="D1752" i="17"/>
  <c r="D1753" i="17"/>
  <c r="D1754" i="17"/>
  <c r="D1755" i="17"/>
  <c r="D1756" i="17"/>
  <c r="D1757" i="17"/>
  <c r="D1758" i="17"/>
  <c r="D1759" i="17"/>
  <c r="D1760" i="17"/>
  <c r="D1761" i="17"/>
  <c r="D1762" i="17"/>
  <c r="D1763" i="17"/>
  <c r="D1764" i="17"/>
  <c r="D1765" i="17"/>
  <c r="D1766" i="17"/>
  <c r="D1767" i="17"/>
  <c r="D1768" i="17"/>
  <c r="D1769" i="17"/>
  <c r="D1770" i="17"/>
  <c r="D1771" i="17"/>
  <c r="D1772" i="17"/>
  <c r="D1773" i="17"/>
  <c r="D1774" i="17"/>
  <c r="D1775" i="17"/>
  <c r="D1776" i="17"/>
  <c r="D1777" i="17"/>
  <c r="D1778" i="17"/>
  <c r="D1779" i="17"/>
  <c r="D1780" i="17"/>
  <c r="D1781" i="17"/>
  <c r="D1782" i="17"/>
  <c r="D1783" i="17"/>
  <c r="D1784" i="17"/>
  <c r="D1785" i="17"/>
  <c r="D1786" i="17"/>
  <c r="D1787" i="17"/>
  <c r="D1788" i="17"/>
  <c r="D1789" i="17"/>
  <c r="D1790" i="17"/>
  <c r="D1791" i="17"/>
  <c r="D1792" i="17"/>
  <c r="D1793" i="17"/>
  <c r="D1794" i="17"/>
  <c r="D1795" i="17"/>
  <c r="D1796" i="17"/>
  <c r="D1797" i="17"/>
  <c r="D1798" i="17"/>
  <c r="D1799" i="17"/>
  <c r="D1800" i="17"/>
  <c r="D1801" i="17"/>
  <c r="D1802" i="17"/>
  <c r="D1803" i="17"/>
  <c r="D1804" i="17"/>
  <c r="D1805" i="17"/>
  <c r="D1806" i="17"/>
  <c r="D1807" i="17"/>
  <c r="D1808" i="17"/>
  <c r="D1809" i="17"/>
  <c r="D1810" i="17"/>
  <c r="D1811" i="17"/>
  <c r="D1812" i="17"/>
  <c r="D1813" i="17"/>
  <c r="D1814" i="17"/>
  <c r="D1815" i="17"/>
  <c r="D1816" i="17"/>
  <c r="D1817" i="17"/>
  <c r="D1818" i="17"/>
  <c r="D1819" i="17"/>
  <c r="D1820" i="17"/>
  <c r="D1821" i="17"/>
  <c r="D1822" i="17"/>
  <c r="D1823" i="17"/>
  <c r="D1824" i="17"/>
  <c r="D1825" i="17"/>
  <c r="D1826" i="17"/>
  <c r="D1827" i="17"/>
  <c r="D1828" i="17"/>
  <c r="D1829" i="17"/>
  <c r="D1830" i="17"/>
  <c r="D1831" i="17"/>
  <c r="D1832" i="17"/>
  <c r="D1833" i="17"/>
  <c r="D1834" i="17"/>
  <c r="D1835" i="17"/>
  <c r="D1836" i="17"/>
  <c r="D1837" i="17"/>
  <c r="D1838" i="17"/>
  <c r="D1839" i="17"/>
  <c r="D1840" i="17"/>
  <c r="D1841" i="17"/>
  <c r="D1842" i="17"/>
  <c r="D1843" i="17"/>
  <c r="D1844" i="17"/>
  <c r="D1845" i="17"/>
  <c r="D1846" i="17"/>
  <c r="D1847" i="17"/>
  <c r="D1848" i="17"/>
  <c r="D1849" i="17"/>
  <c r="D1850" i="17"/>
  <c r="D1851" i="17"/>
  <c r="D1852" i="17"/>
  <c r="D1853" i="17"/>
  <c r="D1854" i="17"/>
  <c r="D1855" i="17"/>
  <c r="D1856" i="17"/>
  <c r="D1857" i="17"/>
  <c r="D1858" i="17"/>
  <c r="D1859" i="17"/>
  <c r="D1860" i="17"/>
  <c r="D1861" i="17"/>
  <c r="D1862" i="17"/>
  <c r="D1863" i="17"/>
  <c r="D1864" i="17"/>
  <c r="D1865" i="17"/>
  <c r="D1866" i="17"/>
  <c r="D1867" i="17"/>
  <c r="D1868" i="17"/>
  <c r="D1869" i="17"/>
  <c r="D1870" i="17"/>
  <c r="D1871" i="17"/>
  <c r="D1872" i="17"/>
  <c r="D1873" i="17"/>
  <c r="D1874" i="17"/>
  <c r="D1875" i="17"/>
  <c r="D1876" i="17"/>
  <c r="D1877" i="17"/>
  <c r="D1878" i="17"/>
  <c r="D1879" i="17"/>
  <c r="D1880" i="17"/>
  <c r="D1881" i="17"/>
  <c r="D1882" i="17"/>
  <c r="D1883" i="17"/>
  <c r="D1884" i="17"/>
  <c r="D1885" i="17"/>
  <c r="D1886" i="17"/>
  <c r="D1887" i="17"/>
  <c r="D1888" i="17"/>
  <c r="D1889" i="17"/>
  <c r="D1890" i="17"/>
  <c r="D1891" i="17"/>
  <c r="D1892" i="17"/>
  <c r="D1893" i="17"/>
  <c r="D1894" i="17"/>
  <c r="D1895" i="17"/>
  <c r="D1896" i="17"/>
  <c r="D1897" i="17"/>
  <c r="D1898" i="17"/>
  <c r="D1899" i="17"/>
  <c r="D1900" i="17"/>
  <c r="D1901" i="17"/>
  <c r="D1902" i="17"/>
  <c r="D1903" i="17"/>
  <c r="D1904" i="17"/>
  <c r="D1905" i="17"/>
  <c r="D1906" i="17"/>
  <c r="D1907" i="17"/>
  <c r="D1908" i="17"/>
  <c r="D1909" i="17"/>
  <c r="D1910" i="17"/>
  <c r="D1911" i="17"/>
  <c r="D1912" i="17"/>
  <c r="D1913" i="17"/>
  <c r="D1914" i="17"/>
  <c r="D1915" i="17"/>
  <c r="D1916" i="17"/>
  <c r="D1917" i="17"/>
  <c r="D1918" i="17"/>
  <c r="D1919" i="17"/>
  <c r="D1920" i="17"/>
  <c r="D1921" i="17"/>
  <c r="D1922" i="17"/>
  <c r="D1923" i="17"/>
  <c r="D1924" i="17"/>
  <c r="D1925" i="17"/>
  <c r="D1926" i="17"/>
  <c r="D1927" i="17"/>
  <c r="D1928" i="17"/>
  <c r="D1929" i="17"/>
  <c r="D1930" i="17"/>
  <c r="D1931" i="17"/>
  <c r="D1932" i="17"/>
  <c r="D1933" i="17"/>
  <c r="D1934" i="17"/>
  <c r="D1935" i="17"/>
  <c r="D1936" i="17"/>
  <c r="D1937" i="17"/>
  <c r="D1938" i="17"/>
  <c r="D1939" i="17"/>
  <c r="D1940" i="17"/>
  <c r="D1941" i="17"/>
  <c r="D1942" i="17"/>
  <c r="D1943" i="17"/>
  <c r="D1944" i="17"/>
  <c r="D1945" i="17"/>
  <c r="D1946" i="17"/>
  <c r="D1947" i="17"/>
  <c r="D1948" i="17"/>
  <c r="D1949" i="17"/>
  <c r="D1950" i="17"/>
  <c r="D1951" i="17"/>
  <c r="D1952" i="17"/>
  <c r="D1953" i="17"/>
  <c r="D1954" i="17"/>
  <c r="D1955" i="17"/>
  <c r="D1956" i="17"/>
  <c r="D1957" i="17"/>
  <c r="D1958" i="17"/>
  <c r="D1959" i="17"/>
  <c r="D1960" i="17"/>
  <c r="D1961" i="17"/>
  <c r="D1962" i="17"/>
  <c r="D1963" i="17"/>
  <c r="D1964" i="17"/>
  <c r="D1965" i="17"/>
  <c r="D1966" i="17"/>
  <c r="D1967" i="17"/>
  <c r="D1968" i="17"/>
  <c r="D1969" i="17"/>
  <c r="D1970" i="17"/>
  <c r="D1971" i="17"/>
  <c r="D1972" i="17"/>
  <c r="D1973" i="17"/>
  <c r="D1974" i="17"/>
  <c r="D1975" i="17"/>
  <c r="D1976" i="17"/>
  <c r="D1977" i="17"/>
  <c r="D1978" i="17"/>
  <c r="D1979" i="17"/>
  <c r="D1980" i="17"/>
  <c r="D1981" i="17"/>
  <c r="D1982" i="17"/>
  <c r="D1983" i="17"/>
  <c r="D1984" i="17"/>
  <c r="D1985" i="17"/>
  <c r="D1986" i="17"/>
  <c r="D1987" i="17"/>
  <c r="D1988" i="17"/>
  <c r="D1989" i="17"/>
  <c r="D1990" i="17"/>
  <c r="D1991" i="17"/>
  <c r="D1992" i="17"/>
  <c r="D1993" i="17"/>
  <c r="D1994" i="17"/>
  <c r="D1995" i="17"/>
  <c r="D1996" i="17"/>
  <c r="D1997" i="17"/>
  <c r="D1998" i="17"/>
  <c r="D1999" i="17"/>
  <c r="D2000" i="17"/>
  <c r="D2001" i="17"/>
  <c r="D2002" i="17"/>
  <c r="D2003" i="17"/>
  <c r="D2004" i="17"/>
  <c r="D2005" i="17"/>
  <c r="D2006" i="17"/>
  <c r="D2007" i="17"/>
  <c r="D2008" i="17"/>
  <c r="D2009" i="17"/>
  <c r="D2010" i="17"/>
  <c r="D2011" i="17"/>
  <c r="D2012" i="17"/>
  <c r="D2013" i="17"/>
  <c r="D2014" i="17"/>
  <c r="D2015" i="17"/>
  <c r="D2016" i="17"/>
  <c r="D2017" i="17"/>
  <c r="D2018" i="17"/>
  <c r="D2019" i="17"/>
  <c r="D2020" i="17"/>
  <c r="D2021" i="17"/>
  <c r="D2022" i="17"/>
  <c r="D2023" i="17"/>
  <c r="D2024" i="17"/>
  <c r="D2025" i="17"/>
  <c r="D2026" i="17"/>
  <c r="D2027" i="17"/>
  <c r="D2028" i="17"/>
  <c r="D2029" i="17"/>
  <c r="D2030" i="17"/>
  <c r="D2031" i="17"/>
  <c r="D2032" i="17"/>
  <c r="D2033" i="17"/>
  <c r="D2034" i="17"/>
  <c r="D2035" i="17"/>
  <c r="D2036" i="17"/>
  <c r="D2037" i="17"/>
  <c r="D2038" i="17"/>
  <c r="D2039" i="17"/>
  <c r="D2040" i="17"/>
  <c r="D2041" i="17"/>
  <c r="D2042" i="17"/>
  <c r="D2043" i="17"/>
  <c r="D2044" i="17"/>
  <c r="D2045" i="17"/>
  <c r="D2046" i="17"/>
  <c r="D2047" i="17"/>
  <c r="D2048" i="17"/>
  <c r="D2049" i="17"/>
  <c r="D2050" i="17"/>
  <c r="D2051" i="17"/>
  <c r="D2052" i="17"/>
  <c r="D2053" i="17"/>
  <c r="D2054" i="17"/>
  <c r="D2055" i="17"/>
  <c r="D2056" i="17"/>
  <c r="D2057" i="17"/>
  <c r="D2058" i="17"/>
  <c r="D2059" i="17"/>
  <c r="D2060" i="17"/>
  <c r="D2061" i="17"/>
  <c r="D2062" i="17"/>
  <c r="D2063" i="17"/>
  <c r="D2064" i="17"/>
  <c r="D2065" i="17"/>
  <c r="D2066" i="17"/>
  <c r="D2067" i="17"/>
  <c r="D2068" i="17"/>
  <c r="D2069" i="17"/>
  <c r="D2070" i="17"/>
  <c r="D2071" i="17"/>
  <c r="D2072" i="17"/>
  <c r="D2073" i="17"/>
  <c r="D2074" i="17"/>
  <c r="D2075" i="17"/>
  <c r="D2076" i="17"/>
  <c r="D2077" i="17"/>
  <c r="D2078" i="17"/>
  <c r="D2079" i="17"/>
  <c r="D2080" i="17"/>
  <c r="D2081" i="17"/>
  <c r="D2082" i="17"/>
  <c r="D2083" i="17"/>
  <c r="D2084" i="17"/>
  <c r="D2085" i="17"/>
  <c r="D2086" i="17"/>
  <c r="D2087" i="17"/>
  <c r="D2088" i="17"/>
  <c r="D2089" i="17"/>
  <c r="D2090" i="17"/>
  <c r="D2091" i="17"/>
  <c r="D2092" i="17"/>
  <c r="D2093" i="17"/>
  <c r="D2094" i="17"/>
  <c r="D2095" i="17"/>
  <c r="D2096" i="17"/>
  <c r="D2097" i="17"/>
  <c r="D2098" i="17"/>
  <c r="D2099" i="17"/>
  <c r="D2100" i="17"/>
  <c r="D2101" i="17"/>
  <c r="D2102" i="17"/>
  <c r="D2103" i="17"/>
  <c r="D2104" i="17"/>
  <c r="D2105" i="17"/>
  <c r="D2106" i="17"/>
  <c r="D2107" i="17"/>
  <c r="D2108" i="17"/>
  <c r="D2109" i="17"/>
  <c r="D2110" i="17"/>
  <c r="D2111" i="17"/>
  <c r="D2112" i="17"/>
  <c r="D2113" i="17"/>
  <c r="D2114" i="17"/>
  <c r="D2115" i="17"/>
  <c r="D2116" i="17"/>
  <c r="D2117" i="17"/>
  <c r="D2118" i="17"/>
  <c r="D2119" i="17"/>
  <c r="D2120" i="17"/>
  <c r="D2121" i="17"/>
  <c r="D2122" i="17"/>
  <c r="D2123" i="17"/>
  <c r="D2124" i="17"/>
  <c r="D2125" i="17"/>
  <c r="D2126" i="17"/>
  <c r="D2127" i="17"/>
  <c r="D2128" i="17"/>
  <c r="D2129" i="17"/>
  <c r="D2130" i="17"/>
  <c r="D2131" i="17"/>
  <c r="D2132" i="17"/>
  <c r="D2133" i="17"/>
  <c r="D2134" i="17"/>
  <c r="D2135" i="17"/>
  <c r="D2136" i="17"/>
  <c r="D2137" i="17"/>
  <c r="D2138" i="17"/>
  <c r="D2139" i="17"/>
  <c r="D2140" i="17"/>
  <c r="D2141" i="17"/>
  <c r="D2142" i="17"/>
  <c r="D2143" i="17"/>
  <c r="D2144" i="17"/>
  <c r="D2145" i="17"/>
  <c r="D2146" i="17"/>
  <c r="D2147" i="17"/>
  <c r="D2148" i="17"/>
  <c r="D2149" i="17"/>
  <c r="D2150" i="17"/>
  <c r="D2151" i="17"/>
  <c r="D2152" i="17"/>
  <c r="D2153" i="17"/>
  <c r="D2154" i="17"/>
  <c r="D2155" i="17"/>
  <c r="D2156" i="17"/>
  <c r="D2157" i="17"/>
  <c r="D2158" i="17"/>
  <c r="D2159" i="17"/>
  <c r="D2160" i="17"/>
  <c r="D2161" i="17"/>
  <c r="D2162" i="17"/>
  <c r="D2163" i="17"/>
  <c r="D2164" i="17"/>
  <c r="D2165" i="17"/>
  <c r="D2166" i="17"/>
  <c r="D2167" i="17"/>
  <c r="D2168" i="17"/>
  <c r="D2169" i="17"/>
  <c r="D2170" i="17"/>
  <c r="D2171" i="17"/>
  <c r="D2172" i="17"/>
  <c r="D2173" i="17"/>
  <c r="D2174" i="17"/>
  <c r="D2175" i="17"/>
  <c r="D2176" i="17"/>
  <c r="D2177" i="17"/>
  <c r="D2178" i="17"/>
  <c r="D2179" i="17"/>
  <c r="D2180" i="17"/>
  <c r="D2181" i="17"/>
  <c r="D2182" i="17"/>
  <c r="D2183" i="17"/>
  <c r="D2184" i="17"/>
  <c r="D2185" i="17"/>
  <c r="D2186" i="17"/>
  <c r="D2187" i="17"/>
  <c r="D2188" i="17"/>
  <c r="D2189" i="17"/>
  <c r="D2190" i="17"/>
  <c r="D2191" i="17"/>
  <c r="D2192" i="17"/>
  <c r="D2193" i="17"/>
  <c r="D2194" i="17"/>
  <c r="D2195" i="17"/>
  <c r="D2196" i="17"/>
  <c r="D2197" i="17"/>
  <c r="D2198" i="17"/>
  <c r="D2199" i="17"/>
  <c r="D2200" i="17"/>
  <c r="D2201" i="17"/>
  <c r="D2202" i="17"/>
  <c r="D2203" i="17"/>
  <c r="D2204" i="17"/>
  <c r="D2205" i="17"/>
  <c r="D2206" i="17"/>
  <c r="D2207" i="17"/>
  <c r="D2208" i="17"/>
  <c r="D2209" i="17"/>
  <c r="D2210" i="17"/>
  <c r="D2211" i="17"/>
  <c r="D2212" i="17"/>
  <c r="D2213" i="17"/>
  <c r="D2214" i="17"/>
  <c r="D2215" i="17"/>
  <c r="D2216" i="17"/>
  <c r="D2217" i="17"/>
  <c r="D2218" i="17"/>
  <c r="D2219" i="17"/>
  <c r="D2220" i="17"/>
  <c r="D2221" i="17"/>
  <c r="D2222" i="17"/>
  <c r="D2223" i="17"/>
  <c r="D2224" i="17"/>
  <c r="D2225" i="17"/>
  <c r="D2226" i="17"/>
  <c r="D2227" i="17"/>
  <c r="D2228" i="17"/>
  <c r="D2229" i="17"/>
  <c r="D2230" i="17"/>
  <c r="D2231" i="17"/>
  <c r="D2232" i="17"/>
  <c r="D2233" i="17"/>
  <c r="D2234" i="17"/>
  <c r="D2235" i="17"/>
  <c r="D2236" i="17"/>
  <c r="D2237" i="17"/>
  <c r="D2238" i="17"/>
  <c r="D2239" i="17"/>
  <c r="D2240" i="17"/>
  <c r="D2241" i="17"/>
  <c r="D2242" i="17"/>
  <c r="D2243" i="17"/>
  <c r="D2244" i="17"/>
  <c r="D2245" i="17"/>
  <c r="D2246" i="17"/>
  <c r="D2247" i="17"/>
  <c r="D2248" i="17"/>
  <c r="D2249" i="17"/>
  <c r="D2250" i="17"/>
  <c r="D2251" i="17"/>
  <c r="D2252" i="17"/>
  <c r="D2253" i="17"/>
  <c r="D2254" i="17"/>
  <c r="D2255" i="17"/>
  <c r="D2256" i="17"/>
  <c r="D2257" i="17"/>
  <c r="D2258" i="17"/>
  <c r="D2259" i="17"/>
  <c r="D2260" i="17"/>
  <c r="D2261" i="17"/>
  <c r="D2262" i="17"/>
  <c r="D2263" i="17"/>
  <c r="D2264" i="17"/>
  <c r="D2265" i="17"/>
  <c r="D2266" i="17"/>
  <c r="D2267" i="17"/>
  <c r="D2268" i="17"/>
  <c r="D2269" i="17"/>
  <c r="D2270" i="17"/>
  <c r="D2271" i="17"/>
  <c r="D2272" i="17"/>
  <c r="D2273" i="17"/>
  <c r="D2274" i="17"/>
  <c r="D2275" i="17"/>
  <c r="D2276" i="17"/>
  <c r="D2277" i="17"/>
  <c r="D2278" i="17"/>
  <c r="D2279" i="17"/>
  <c r="D2280" i="17"/>
  <c r="D2281" i="17"/>
  <c r="D2282" i="17"/>
  <c r="D2283" i="17"/>
  <c r="D2284" i="17"/>
  <c r="D2285" i="17"/>
  <c r="D2286" i="17"/>
  <c r="D2287" i="17"/>
  <c r="D2288" i="17"/>
  <c r="D2289" i="17"/>
  <c r="D2290" i="17"/>
  <c r="D2291" i="17"/>
  <c r="D2292" i="17"/>
  <c r="D2293" i="17"/>
  <c r="D2294" i="17"/>
  <c r="D2295" i="17"/>
  <c r="D2296" i="17"/>
  <c r="D2297" i="17"/>
  <c r="D2298" i="17"/>
  <c r="D2299" i="17"/>
  <c r="D2300" i="17"/>
  <c r="D2301" i="17"/>
  <c r="D2302" i="17"/>
  <c r="D2303" i="17"/>
  <c r="D2304" i="17"/>
  <c r="D2305" i="17"/>
  <c r="D2306" i="17"/>
  <c r="D2307" i="17"/>
  <c r="D2308" i="17"/>
  <c r="D2309" i="17"/>
  <c r="D2310" i="17"/>
  <c r="D2311" i="17"/>
  <c r="D2312" i="17"/>
  <c r="D2313" i="17"/>
  <c r="D2314" i="17"/>
  <c r="D2315" i="17"/>
  <c r="D2316" i="17"/>
  <c r="D2317" i="17"/>
  <c r="D2318" i="17"/>
  <c r="D2319" i="17"/>
  <c r="D2320" i="17"/>
  <c r="D2321" i="17"/>
  <c r="D2322" i="17"/>
  <c r="D2323" i="17"/>
  <c r="D2324" i="17"/>
  <c r="D2325" i="17"/>
  <c r="D2326" i="17"/>
  <c r="D2327" i="17"/>
  <c r="D2328" i="17"/>
  <c r="D2329" i="17"/>
  <c r="D2330" i="17"/>
  <c r="D2331" i="17"/>
  <c r="D2332" i="17"/>
  <c r="D2333" i="17"/>
  <c r="D2334" i="17"/>
  <c r="D2335" i="17"/>
  <c r="D2336" i="17"/>
  <c r="D2"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599" i="17"/>
  <c r="C600" i="17"/>
  <c r="C601" i="17"/>
  <c r="C602" i="17"/>
  <c r="C603" i="17"/>
  <c r="C604" i="17"/>
  <c r="C605" i="17"/>
  <c r="C606" i="17"/>
  <c r="C607" i="17"/>
  <c r="C608" i="17"/>
  <c r="C609" i="17"/>
  <c r="C610" i="17"/>
  <c r="C611" i="17"/>
  <c r="C612" i="17"/>
  <c r="C613" i="17"/>
  <c r="C614" i="17"/>
  <c r="C615" i="17"/>
  <c r="C616" i="17"/>
  <c r="C617" i="17"/>
  <c r="C618" i="17"/>
  <c r="C619" i="17"/>
  <c r="C620" i="17"/>
  <c r="C621" i="17"/>
  <c r="C622" i="17"/>
  <c r="C623" i="17"/>
  <c r="C624" i="17"/>
  <c r="C625" i="17"/>
  <c r="C626" i="17"/>
  <c r="C627" i="17"/>
  <c r="C628" i="17"/>
  <c r="C629" i="17"/>
  <c r="C630" i="17"/>
  <c r="C631" i="17"/>
  <c r="C632" i="17"/>
  <c r="C633" i="17"/>
  <c r="C634" i="17"/>
  <c r="C635" i="17"/>
  <c r="C636" i="17"/>
  <c r="C637" i="17"/>
  <c r="C638" i="17"/>
  <c r="C639" i="17"/>
  <c r="C640" i="17"/>
  <c r="C641" i="17"/>
  <c r="C642" i="17"/>
  <c r="C643" i="17"/>
  <c r="C644" i="17"/>
  <c r="C645" i="17"/>
  <c r="C646" i="17"/>
  <c r="C647" i="17"/>
  <c r="C648" i="17"/>
  <c r="C649" i="17"/>
  <c r="C650" i="17"/>
  <c r="C651" i="17"/>
  <c r="C652" i="17"/>
  <c r="C653" i="17"/>
  <c r="C654" i="17"/>
  <c r="C655" i="17"/>
  <c r="C656" i="17"/>
  <c r="C657" i="17"/>
  <c r="C658" i="17"/>
  <c r="C659" i="17"/>
  <c r="C660" i="17"/>
  <c r="C661" i="17"/>
  <c r="C662" i="17"/>
  <c r="C663" i="17"/>
  <c r="C664" i="17"/>
  <c r="C665" i="17"/>
  <c r="C666" i="17"/>
  <c r="C667" i="17"/>
  <c r="C668" i="17"/>
  <c r="C669" i="17"/>
  <c r="C670" i="17"/>
  <c r="C671" i="17"/>
  <c r="C672" i="17"/>
  <c r="C673" i="17"/>
  <c r="C674" i="17"/>
  <c r="C675" i="17"/>
  <c r="C676" i="17"/>
  <c r="C677" i="17"/>
  <c r="C678" i="17"/>
  <c r="C679" i="17"/>
  <c r="C680" i="17"/>
  <c r="C681" i="17"/>
  <c r="C682" i="17"/>
  <c r="C683" i="17"/>
  <c r="C684" i="17"/>
  <c r="C685" i="17"/>
  <c r="C686" i="17"/>
  <c r="C687" i="17"/>
  <c r="C688" i="17"/>
  <c r="C689" i="17"/>
  <c r="C690" i="17"/>
  <c r="C691" i="17"/>
  <c r="C692" i="17"/>
  <c r="C693" i="17"/>
  <c r="C694" i="17"/>
  <c r="C695" i="17"/>
  <c r="C696" i="17"/>
  <c r="C697" i="17"/>
  <c r="C698" i="17"/>
  <c r="C699" i="17"/>
  <c r="C700" i="17"/>
  <c r="C701" i="17"/>
  <c r="C702" i="17"/>
  <c r="C703" i="17"/>
  <c r="C704" i="17"/>
  <c r="C705" i="17"/>
  <c r="C706" i="17"/>
  <c r="C707" i="17"/>
  <c r="C708" i="17"/>
  <c r="C709" i="17"/>
  <c r="C710" i="17"/>
  <c r="C711" i="17"/>
  <c r="C712" i="17"/>
  <c r="C713" i="17"/>
  <c r="C714" i="17"/>
  <c r="C715" i="17"/>
  <c r="C716" i="17"/>
  <c r="C717" i="17"/>
  <c r="C718" i="17"/>
  <c r="C719" i="17"/>
  <c r="C720" i="17"/>
  <c r="C721" i="17"/>
  <c r="C722" i="17"/>
  <c r="C723" i="17"/>
  <c r="C724" i="17"/>
  <c r="C725" i="17"/>
  <c r="C726" i="17"/>
  <c r="C727" i="17"/>
  <c r="C728" i="17"/>
  <c r="C729" i="17"/>
  <c r="C730" i="17"/>
  <c r="C731" i="17"/>
  <c r="C732" i="17"/>
  <c r="C733" i="17"/>
  <c r="C734" i="17"/>
  <c r="C735" i="17"/>
  <c r="C736" i="17"/>
  <c r="C737" i="17"/>
  <c r="C738" i="17"/>
  <c r="C739" i="17"/>
  <c r="C740" i="17"/>
  <c r="C741" i="17"/>
  <c r="C742" i="17"/>
  <c r="C743" i="17"/>
  <c r="C744" i="17"/>
  <c r="C745" i="17"/>
  <c r="C746" i="17"/>
  <c r="C747" i="17"/>
  <c r="C748" i="17"/>
  <c r="C749" i="17"/>
  <c r="C750" i="17"/>
  <c r="C751" i="17"/>
  <c r="C752" i="17"/>
  <c r="C753" i="17"/>
  <c r="C754" i="17"/>
  <c r="C755" i="17"/>
  <c r="C756" i="17"/>
  <c r="C757" i="17"/>
  <c r="C758" i="17"/>
  <c r="C759" i="17"/>
  <c r="C760" i="17"/>
  <c r="C761" i="17"/>
  <c r="C762" i="17"/>
  <c r="C763" i="17"/>
  <c r="C764" i="17"/>
  <c r="C765" i="17"/>
  <c r="C766" i="17"/>
  <c r="C767" i="17"/>
  <c r="C768" i="17"/>
  <c r="C769" i="17"/>
  <c r="C770" i="17"/>
  <c r="C771" i="17"/>
  <c r="C772" i="17"/>
  <c r="C773" i="17"/>
  <c r="C774" i="17"/>
  <c r="C775" i="17"/>
  <c r="C776" i="17"/>
  <c r="C777" i="17"/>
  <c r="C778" i="17"/>
  <c r="C779" i="17"/>
  <c r="C780" i="17"/>
  <c r="C781" i="17"/>
  <c r="C782" i="17"/>
  <c r="C783" i="17"/>
  <c r="C784" i="17"/>
  <c r="C785" i="17"/>
  <c r="C786" i="17"/>
  <c r="C787" i="17"/>
  <c r="C788" i="17"/>
  <c r="C789" i="17"/>
  <c r="C790" i="17"/>
  <c r="C791" i="17"/>
  <c r="C792" i="17"/>
  <c r="C793" i="17"/>
  <c r="C794" i="17"/>
  <c r="C795" i="17"/>
  <c r="C796" i="17"/>
  <c r="C797" i="17"/>
  <c r="C798" i="17"/>
  <c r="C799" i="17"/>
  <c r="C800" i="17"/>
  <c r="C801" i="17"/>
  <c r="C802" i="17"/>
  <c r="C803" i="17"/>
  <c r="C804" i="17"/>
  <c r="C805" i="17"/>
  <c r="C806" i="17"/>
  <c r="C807" i="17"/>
  <c r="C808" i="17"/>
  <c r="C809" i="17"/>
  <c r="C810" i="17"/>
  <c r="C811" i="17"/>
  <c r="C812" i="17"/>
  <c r="C813" i="17"/>
  <c r="C814" i="17"/>
  <c r="C815" i="17"/>
  <c r="C816" i="17"/>
  <c r="C817" i="17"/>
  <c r="C818" i="17"/>
  <c r="C819" i="17"/>
  <c r="C820" i="17"/>
  <c r="C821" i="17"/>
  <c r="C822" i="17"/>
  <c r="C823" i="17"/>
  <c r="C824" i="17"/>
  <c r="C825" i="17"/>
  <c r="C826" i="17"/>
  <c r="C827" i="17"/>
  <c r="C828" i="17"/>
  <c r="C829" i="17"/>
  <c r="C830" i="17"/>
  <c r="C831" i="17"/>
  <c r="C832" i="17"/>
  <c r="C833" i="17"/>
  <c r="C834" i="17"/>
  <c r="C835" i="17"/>
  <c r="C836" i="17"/>
  <c r="C837" i="17"/>
  <c r="C838" i="17"/>
  <c r="C839" i="17"/>
  <c r="C840" i="17"/>
  <c r="C841" i="17"/>
  <c r="C842" i="17"/>
  <c r="C843" i="17"/>
  <c r="C844" i="17"/>
  <c r="C845" i="17"/>
  <c r="C846" i="17"/>
  <c r="C847" i="17"/>
  <c r="C848" i="17"/>
  <c r="C849" i="17"/>
  <c r="C850" i="17"/>
  <c r="C851" i="17"/>
  <c r="C852" i="17"/>
  <c r="C853" i="17"/>
  <c r="C854" i="17"/>
  <c r="C855" i="17"/>
  <c r="C856" i="17"/>
  <c r="C857" i="17"/>
  <c r="C858" i="17"/>
  <c r="C859" i="17"/>
  <c r="C860" i="17"/>
  <c r="C861" i="17"/>
  <c r="C862" i="17"/>
  <c r="C863" i="17"/>
  <c r="C864" i="17"/>
  <c r="C865" i="17"/>
  <c r="C866" i="17"/>
  <c r="C867" i="17"/>
  <c r="C868" i="17"/>
  <c r="C869" i="17"/>
  <c r="C870" i="17"/>
  <c r="C871" i="17"/>
  <c r="C872" i="17"/>
  <c r="C873" i="17"/>
  <c r="C874" i="17"/>
  <c r="C875" i="17"/>
  <c r="C876" i="17"/>
  <c r="C877" i="17"/>
  <c r="C878" i="17"/>
  <c r="C879" i="17"/>
  <c r="C880" i="17"/>
  <c r="C881" i="17"/>
  <c r="C882" i="17"/>
  <c r="C883" i="17"/>
  <c r="C884" i="17"/>
  <c r="C885" i="17"/>
  <c r="C886" i="17"/>
  <c r="C887" i="17"/>
  <c r="C888" i="17"/>
  <c r="C889" i="17"/>
  <c r="C890" i="17"/>
  <c r="C891" i="17"/>
  <c r="C892" i="17"/>
  <c r="C893" i="17"/>
  <c r="C894" i="17"/>
  <c r="C895" i="17"/>
  <c r="C896" i="17"/>
  <c r="C897" i="17"/>
  <c r="C898" i="17"/>
  <c r="C899" i="17"/>
  <c r="C900" i="17"/>
  <c r="C901" i="17"/>
  <c r="C902" i="17"/>
  <c r="C903" i="17"/>
  <c r="C904" i="17"/>
  <c r="C905" i="17"/>
  <c r="C906" i="17"/>
  <c r="C907" i="17"/>
  <c r="C908" i="17"/>
  <c r="C909" i="17"/>
  <c r="C910" i="17"/>
  <c r="C911" i="17"/>
  <c r="C912" i="17"/>
  <c r="C913" i="17"/>
  <c r="C914" i="17"/>
  <c r="C915" i="17"/>
  <c r="C916" i="17"/>
  <c r="C917" i="17"/>
  <c r="C918" i="17"/>
  <c r="C919" i="17"/>
  <c r="C920" i="17"/>
  <c r="C921" i="17"/>
  <c r="C922" i="17"/>
  <c r="C923" i="17"/>
  <c r="C924" i="17"/>
  <c r="C925" i="17"/>
  <c r="C926" i="17"/>
  <c r="C927" i="17"/>
  <c r="C928" i="17"/>
  <c r="C929" i="17"/>
  <c r="C930" i="17"/>
  <c r="C931" i="17"/>
  <c r="C932" i="17"/>
  <c r="C933" i="17"/>
  <c r="C934" i="17"/>
  <c r="C935" i="17"/>
  <c r="C936" i="17"/>
  <c r="C937" i="17"/>
  <c r="C938" i="17"/>
  <c r="C939" i="17"/>
  <c r="C940" i="17"/>
  <c r="C941" i="17"/>
  <c r="C942" i="17"/>
  <c r="C943" i="17"/>
  <c r="C944" i="17"/>
  <c r="C945" i="17"/>
  <c r="C946" i="17"/>
  <c r="C947" i="17"/>
  <c r="C948" i="17"/>
  <c r="C949" i="17"/>
  <c r="C950" i="17"/>
  <c r="C951" i="17"/>
  <c r="C952" i="17"/>
  <c r="C953" i="17"/>
  <c r="C954" i="17"/>
  <c r="C955" i="17"/>
  <c r="C956" i="17"/>
  <c r="C957" i="17"/>
  <c r="C958" i="17"/>
  <c r="C959" i="17"/>
  <c r="C960" i="17"/>
  <c r="C961" i="17"/>
  <c r="C962" i="17"/>
  <c r="C963" i="17"/>
  <c r="C964" i="17"/>
  <c r="C965" i="17"/>
  <c r="C966" i="17"/>
  <c r="C967" i="17"/>
  <c r="C968" i="17"/>
  <c r="C969" i="17"/>
  <c r="C970" i="17"/>
  <c r="C971" i="17"/>
  <c r="C972" i="17"/>
  <c r="C973" i="17"/>
  <c r="C974" i="17"/>
  <c r="C975" i="17"/>
  <c r="C976" i="17"/>
  <c r="C977" i="17"/>
  <c r="C978" i="17"/>
  <c r="C979" i="17"/>
  <c r="C980" i="17"/>
  <c r="C981" i="17"/>
  <c r="C982" i="17"/>
  <c r="C983" i="17"/>
  <c r="C984" i="17"/>
  <c r="C985" i="17"/>
  <c r="C986" i="17"/>
  <c r="C987" i="17"/>
  <c r="C988" i="17"/>
  <c r="C989" i="17"/>
  <c r="C990" i="17"/>
  <c r="C991" i="17"/>
  <c r="C992" i="17"/>
  <c r="C993" i="17"/>
  <c r="C994" i="17"/>
  <c r="C995" i="17"/>
  <c r="C996" i="17"/>
  <c r="C997" i="17"/>
  <c r="C998" i="17"/>
  <c r="C999" i="17"/>
  <c r="C1000" i="17"/>
  <c r="C1001" i="17"/>
  <c r="C1002" i="17"/>
  <c r="C1003" i="17"/>
  <c r="C1004" i="17"/>
  <c r="C1005" i="17"/>
  <c r="C1006" i="17"/>
  <c r="C1007" i="17"/>
  <c r="C1008" i="17"/>
  <c r="C1009" i="17"/>
  <c r="C1010" i="17"/>
  <c r="C1011" i="17"/>
  <c r="C1012" i="17"/>
  <c r="C1013" i="17"/>
  <c r="C1014" i="17"/>
  <c r="C1015" i="17"/>
  <c r="C1016" i="17"/>
  <c r="C1017" i="17"/>
  <c r="C1018" i="17"/>
  <c r="C1019" i="17"/>
  <c r="C1020" i="17"/>
  <c r="C1021" i="17"/>
  <c r="C1022" i="17"/>
  <c r="C1023" i="17"/>
  <c r="C1024" i="17"/>
  <c r="C1025" i="17"/>
  <c r="C1026" i="17"/>
  <c r="C1027" i="17"/>
  <c r="C1028" i="17"/>
  <c r="C1029" i="17"/>
  <c r="C1030" i="17"/>
  <c r="C1031" i="17"/>
  <c r="C1032" i="17"/>
  <c r="C1033" i="17"/>
  <c r="C1034" i="17"/>
  <c r="C1035" i="17"/>
  <c r="C1036" i="17"/>
  <c r="C1037" i="17"/>
  <c r="C1038" i="17"/>
  <c r="C1039" i="17"/>
  <c r="C1040" i="17"/>
  <c r="C1041" i="17"/>
  <c r="C1042" i="17"/>
  <c r="C1043" i="17"/>
  <c r="C1044" i="17"/>
  <c r="C1045" i="17"/>
  <c r="C1046" i="17"/>
  <c r="C1047" i="17"/>
  <c r="C1048" i="17"/>
  <c r="C1049" i="17"/>
  <c r="C1050" i="17"/>
  <c r="C1051" i="17"/>
  <c r="C1052" i="17"/>
  <c r="C1053" i="17"/>
  <c r="C1054" i="17"/>
  <c r="C1055" i="17"/>
  <c r="C1056" i="17"/>
  <c r="C1057" i="17"/>
  <c r="C1058" i="17"/>
  <c r="C1059" i="17"/>
  <c r="C1060" i="17"/>
  <c r="C1061" i="17"/>
  <c r="C1062" i="17"/>
  <c r="C1063" i="17"/>
  <c r="C1064" i="17"/>
  <c r="C1065" i="17"/>
  <c r="C1066" i="17"/>
  <c r="C1067" i="17"/>
  <c r="C1068" i="17"/>
  <c r="C1069" i="17"/>
  <c r="C1070" i="17"/>
  <c r="C1071" i="17"/>
  <c r="C1072" i="17"/>
  <c r="C1073" i="17"/>
  <c r="C1074" i="17"/>
  <c r="C1075" i="17"/>
  <c r="C1076" i="17"/>
  <c r="C1077" i="17"/>
  <c r="C1078" i="17"/>
  <c r="C1079" i="17"/>
  <c r="C1080" i="17"/>
  <c r="C1081" i="17"/>
  <c r="C1082" i="17"/>
  <c r="C1083" i="17"/>
  <c r="C1084" i="17"/>
  <c r="C1085" i="17"/>
  <c r="C1086" i="17"/>
  <c r="C1087" i="17"/>
  <c r="C1088" i="17"/>
  <c r="C1089" i="17"/>
  <c r="C1090" i="17"/>
  <c r="C1091" i="17"/>
  <c r="C1092" i="17"/>
  <c r="C1093" i="17"/>
  <c r="C1094" i="17"/>
  <c r="C1095" i="17"/>
  <c r="C1096" i="17"/>
  <c r="C1097" i="17"/>
  <c r="C1098" i="17"/>
  <c r="C1099" i="17"/>
  <c r="C1100" i="17"/>
  <c r="C1101" i="17"/>
  <c r="C1102" i="17"/>
  <c r="C1103" i="17"/>
  <c r="C1104" i="17"/>
  <c r="C1105" i="17"/>
  <c r="C1106" i="17"/>
  <c r="C1107" i="17"/>
  <c r="C1108" i="17"/>
  <c r="C1109" i="17"/>
  <c r="C1110" i="17"/>
  <c r="C1111" i="17"/>
  <c r="C1112" i="17"/>
  <c r="C1113" i="17"/>
  <c r="C1114" i="17"/>
  <c r="C1115" i="17"/>
  <c r="C1116" i="17"/>
  <c r="C1117" i="17"/>
  <c r="C1118" i="17"/>
  <c r="C1119" i="17"/>
  <c r="C1120" i="17"/>
  <c r="C1121" i="17"/>
  <c r="C1122" i="17"/>
  <c r="C1123" i="17"/>
  <c r="C1124" i="17"/>
  <c r="C1125" i="17"/>
  <c r="C1126" i="17"/>
  <c r="C1127" i="17"/>
  <c r="C1128" i="17"/>
  <c r="C1129" i="17"/>
  <c r="C1130" i="17"/>
  <c r="C1131" i="17"/>
  <c r="C1132" i="17"/>
  <c r="C1133" i="17"/>
  <c r="C1134" i="17"/>
  <c r="C1135" i="17"/>
  <c r="C1136" i="17"/>
  <c r="C1137" i="17"/>
  <c r="C1138" i="17"/>
  <c r="C1139" i="17"/>
  <c r="C1140" i="17"/>
  <c r="C1141" i="17"/>
  <c r="C1142" i="17"/>
  <c r="C1143" i="17"/>
  <c r="C1144" i="17"/>
  <c r="C1145" i="17"/>
  <c r="C1146" i="17"/>
  <c r="C1147" i="17"/>
  <c r="C1148" i="17"/>
  <c r="C1149" i="17"/>
  <c r="C1150" i="17"/>
  <c r="C1151" i="17"/>
  <c r="C1152" i="17"/>
  <c r="C1153" i="17"/>
  <c r="C1154" i="17"/>
  <c r="C1155" i="17"/>
  <c r="C1156" i="17"/>
  <c r="C1157" i="17"/>
  <c r="C1158" i="17"/>
  <c r="C1159" i="17"/>
  <c r="C1160" i="17"/>
  <c r="C1161" i="17"/>
  <c r="C1162" i="17"/>
  <c r="C1163" i="17"/>
  <c r="C1164" i="17"/>
  <c r="C1165" i="17"/>
  <c r="C1166" i="17"/>
  <c r="C1167" i="17"/>
  <c r="C1168" i="17"/>
  <c r="C1169" i="17"/>
  <c r="C1170" i="17"/>
  <c r="C1171" i="17"/>
  <c r="C1172" i="17"/>
  <c r="C1173" i="17"/>
  <c r="C1174" i="17"/>
  <c r="C1175" i="17"/>
  <c r="C1176" i="17"/>
  <c r="C1177" i="17"/>
  <c r="C1178" i="17"/>
  <c r="C1179" i="17"/>
  <c r="C1180" i="17"/>
  <c r="C1181" i="17"/>
  <c r="C1182" i="17"/>
  <c r="C1183" i="17"/>
  <c r="C1184" i="17"/>
  <c r="C1185" i="17"/>
  <c r="C1186" i="17"/>
  <c r="C1187" i="17"/>
  <c r="C1188" i="17"/>
  <c r="C1189" i="17"/>
  <c r="C1190" i="17"/>
  <c r="C1191" i="17"/>
  <c r="C1192" i="17"/>
  <c r="C1193" i="17"/>
  <c r="C1194" i="17"/>
  <c r="C1195" i="17"/>
  <c r="C1196" i="17"/>
  <c r="C1197" i="17"/>
  <c r="C1198" i="17"/>
  <c r="C1199" i="17"/>
  <c r="C1200" i="17"/>
  <c r="C1201" i="17"/>
  <c r="C1202" i="17"/>
  <c r="C1203" i="17"/>
  <c r="C1204" i="17"/>
  <c r="C1205" i="17"/>
  <c r="C1206" i="17"/>
  <c r="C1207" i="17"/>
  <c r="C1208" i="17"/>
  <c r="C1209" i="17"/>
  <c r="C1210" i="17"/>
  <c r="C1211" i="17"/>
  <c r="C1212" i="17"/>
  <c r="C1213" i="17"/>
  <c r="C1214" i="17"/>
  <c r="C1215" i="17"/>
  <c r="C1216" i="17"/>
  <c r="C1217" i="17"/>
  <c r="C1218" i="17"/>
  <c r="C1219" i="17"/>
  <c r="C1220" i="17"/>
  <c r="C1221" i="17"/>
  <c r="C1222" i="17"/>
  <c r="C1223" i="17"/>
  <c r="C1224" i="17"/>
  <c r="C1225" i="17"/>
  <c r="C1226" i="17"/>
  <c r="C1227" i="17"/>
  <c r="C1228" i="17"/>
  <c r="C1229" i="17"/>
  <c r="C1230" i="17"/>
  <c r="C1231" i="17"/>
  <c r="C1232" i="17"/>
  <c r="C1233" i="17"/>
  <c r="C1234" i="17"/>
  <c r="C1235" i="17"/>
  <c r="C1236" i="17"/>
  <c r="C1237" i="17"/>
  <c r="C1238" i="17"/>
  <c r="C1239" i="17"/>
  <c r="C1240" i="17"/>
  <c r="C1241" i="17"/>
  <c r="C1242" i="17"/>
  <c r="C1243" i="17"/>
  <c r="C1244" i="17"/>
  <c r="C1245" i="17"/>
  <c r="C1246" i="17"/>
  <c r="C1247" i="17"/>
  <c r="C1248" i="17"/>
  <c r="C1249" i="17"/>
  <c r="C1250" i="17"/>
  <c r="C1251" i="17"/>
  <c r="C1252" i="17"/>
  <c r="C1253" i="17"/>
  <c r="C1254" i="17"/>
  <c r="C1255" i="17"/>
  <c r="C1256" i="17"/>
  <c r="C1257" i="17"/>
  <c r="C1258" i="17"/>
  <c r="C1259" i="17"/>
  <c r="C1260" i="17"/>
  <c r="C1261" i="17"/>
  <c r="C1262" i="17"/>
  <c r="C1263" i="17"/>
  <c r="C1264" i="17"/>
  <c r="C1265" i="17"/>
  <c r="C1266" i="17"/>
  <c r="C1267" i="17"/>
  <c r="C1268" i="17"/>
  <c r="C1269" i="17"/>
  <c r="C1270" i="17"/>
  <c r="C1271" i="17"/>
  <c r="C1272" i="17"/>
  <c r="C1273" i="17"/>
  <c r="C1274" i="17"/>
  <c r="C1275" i="17"/>
  <c r="C1276" i="17"/>
  <c r="C1277" i="17"/>
  <c r="C1278" i="17"/>
  <c r="C1279" i="17"/>
  <c r="C1280" i="17"/>
  <c r="C1281" i="17"/>
  <c r="C1282" i="17"/>
  <c r="C1283" i="17"/>
  <c r="C1284" i="17"/>
  <c r="C1285" i="17"/>
  <c r="C1286" i="17"/>
  <c r="C1287" i="17"/>
  <c r="C1288" i="17"/>
  <c r="C1289" i="17"/>
  <c r="C1290" i="17"/>
  <c r="C1291" i="17"/>
  <c r="C1292" i="17"/>
  <c r="C1293" i="17"/>
  <c r="C1294" i="17"/>
  <c r="C1295" i="17"/>
  <c r="C1296" i="17"/>
  <c r="C1297" i="17"/>
  <c r="C1298" i="17"/>
  <c r="C1299" i="17"/>
  <c r="C1300" i="17"/>
  <c r="C1301" i="17"/>
  <c r="C1302" i="17"/>
  <c r="C1303" i="17"/>
  <c r="C1304" i="17"/>
  <c r="C1305" i="17"/>
  <c r="C1306" i="17"/>
  <c r="C1307" i="17"/>
  <c r="C1308" i="17"/>
  <c r="C1309" i="17"/>
  <c r="C1310" i="17"/>
  <c r="C1311" i="17"/>
  <c r="C1312" i="17"/>
  <c r="C1313" i="17"/>
  <c r="C1314" i="17"/>
  <c r="C1315" i="17"/>
  <c r="C1316" i="17"/>
  <c r="C1317" i="17"/>
  <c r="C1318" i="17"/>
  <c r="C1319" i="17"/>
  <c r="C1320" i="17"/>
  <c r="C1321" i="17"/>
  <c r="C1322" i="17"/>
  <c r="C1323" i="17"/>
  <c r="C1324" i="17"/>
  <c r="C1325" i="17"/>
  <c r="C1326" i="17"/>
  <c r="C1327" i="17"/>
  <c r="C1328" i="17"/>
  <c r="C1329" i="17"/>
  <c r="C1330" i="17"/>
  <c r="C1331" i="17"/>
  <c r="C1332" i="17"/>
  <c r="C1333" i="17"/>
  <c r="C1334" i="17"/>
  <c r="C1335" i="17"/>
  <c r="C1336" i="17"/>
  <c r="C1337" i="17"/>
  <c r="C1338" i="17"/>
  <c r="C1339" i="17"/>
  <c r="C1340" i="17"/>
  <c r="C1341" i="17"/>
  <c r="C1342" i="17"/>
  <c r="C1343" i="17"/>
  <c r="C1344" i="17"/>
  <c r="C1345" i="17"/>
  <c r="C1346" i="17"/>
  <c r="C1347" i="17"/>
  <c r="C1348" i="17"/>
  <c r="C1349" i="17"/>
  <c r="C1350" i="17"/>
  <c r="C1351" i="17"/>
  <c r="C1352" i="17"/>
  <c r="C1353" i="17"/>
  <c r="C1354" i="17"/>
  <c r="C1355" i="17"/>
  <c r="C1356" i="17"/>
  <c r="C1357" i="17"/>
  <c r="C1358" i="17"/>
  <c r="C1359" i="17"/>
  <c r="C1360" i="17"/>
  <c r="C1361" i="17"/>
  <c r="C1362" i="17"/>
  <c r="C1363" i="17"/>
  <c r="C1364" i="17"/>
  <c r="C1365" i="17"/>
  <c r="C1366" i="17"/>
  <c r="C1367" i="17"/>
  <c r="C1368" i="17"/>
  <c r="C1369" i="17"/>
  <c r="C1370" i="17"/>
  <c r="C1371" i="17"/>
  <c r="C1372" i="17"/>
  <c r="C1373" i="17"/>
  <c r="C1374" i="17"/>
  <c r="C1375" i="17"/>
  <c r="C1376" i="17"/>
  <c r="C1377" i="17"/>
  <c r="C1378" i="17"/>
  <c r="C1379" i="17"/>
  <c r="C1380" i="17"/>
  <c r="C1381" i="17"/>
  <c r="C1382" i="17"/>
  <c r="C1383" i="17"/>
  <c r="C1384" i="17"/>
  <c r="C1385" i="17"/>
  <c r="C1386" i="17"/>
  <c r="C1387" i="17"/>
  <c r="C1388" i="17"/>
  <c r="C1389" i="17"/>
  <c r="C1390" i="17"/>
  <c r="C1391" i="17"/>
  <c r="C1392" i="17"/>
  <c r="C1393" i="17"/>
  <c r="C1394" i="17"/>
  <c r="C1395" i="17"/>
  <c r="C1396" i="17"/>
  <c r="C1397" i="17"/>
  <c r="C1398" i="17"/>
  <c r="C1399" i="17"/>
  <c r="C1400" i="17"/>
  <c r="C1401" i="17"/>
  <c r="C1402" i="17"/>
  <c r="C1403" i="17"/>
  <c r="C1404" i="17"/>
  <c r="C1405" i="17"/>
  <c r="C1406" i="17"/>
  <c r="C1407" i="17"/>
  <c r="C1408" i="17"/>
  <c r="C1409" i="17"/>
  <c r="C1410" i="17"/>
  <c r="C1411" i="17"/>
  <c r="C1412" i="17"/>
  <c r="C1413" i="17"/>
  <c r="C1414" i="17"/>
  <c r="C1415" i="17"/>
  <c r="C1416" i="17"/>
  <c r="C1417" i="17"/>
  <c r="C1418" i="17"/>
  <c r="C1419" i="17"/>
  <c r="C1420" i="17"/>
  <c r="C1421" i="17"/>
  <c r="C1422" i="17"/>
  <c r="C1423" i="17"/>
  <c r="C1424" i="17"/>
  <c r="C1425" i="17"/>
  <c r="C1426" i="17"/>
  <c r="C1427" i="17"/>
  <c r="C1428" i="17"/>
  <c r="C1429" i="17"/>
  <c r="C1430" i="17"/>
  <c r="C1431" i="17"/>
  <c r="C1432" i="17"/>
  <c r="C1433" i="17"/>
  <c r="C1434" i="17"/>
  <c r="C1435" i="17"/>
  <c r="C1436" i="17"/>
  <c r="C1437" i="17"/>
  <c r="C1438" i="17"/>
  <c r="C1439" i="17"/>
  <c r="C1440" i="17"/>
  <c r="C1441" i="17"/>
  <c r="C1442" i="17"/>
  <c r="C1443" i="17"/>
  <c r="C1444" i="17"/>
  <c r="C1445" i="17"/>
  <c r="C1446" i="17"/>
  <c r="C1447" i="17"/>
  <c r="C1448" i="17"/>
  <c r="C1449" i="17"/>
  <c r="C1450" i="17"/>
  <c r="C1451" i="17"/>
  <c r="C1452" i="17"/>
  <c r="C1453" i="17"/>
  <c r="C1454" i="17"/>
  <c r="C1455" i="17"/>
  <c r="C1456" i="17"/>
  <c r="C1457" i="17"/>
  <c r="C1458" i="17"/>
  <c r="C1459" i="17"/>
  <c r="C1460" i="17"/>
  <c r="C1461" i="17"/>
  <c r="C1462" i="17"/>
  <c r="C1463" i="17"/>
  <c r="C1464" i="17"/>
  <c r="C1465" i="17"/>
  <c r="C1466" i="17"/>
  <c r="C1467" i="17"/>
  <c r="C1468" i="17"/>
  <c r="C1469" i="17"/>
  <c r="C1470" i="17"/>
  <c r="C1471" i="17"/>
  <c r="C1472" i="17"/>
  <c r="C1473" i="17"/>
  <c r="C1474" i="17"/>
  <c r="C1475" i="17"/>
  <c r="C1476" i="17"/>
  <c r="C1477" i="17"/>
  <c r="C1478" i="17"/>
  <c r="C1479" i="17"/>
  <c r="C1480" i="17"/>
  <c r="C1481" i="17"/>
  <c r="C1482" i="17"/>
  <c r="C1483" i="17"/>
  <c r="C1484" i="17"/>
  <c r="C1485" i="17"/>
  <c r="C1486" i="17"/>
  <c r="C1487" i="17"/>
  <c r="C1488" i="17"/>
  <c r="C1489" i="17"/>
  <c r="C1490" i="17"/>
  <c r="C1491" i="17"/>
  <c r="C1492" i="17"/>
  <c r="C1493" i="17"/>
  <c r="C1494" i="17"/>
  <c r="C1495" i="17"/>
  <c r="C1496" i="17"/>
  <c r="C1497" i="17"/>
  <c r="C1498" i="17"/>
  <c r="C1499" i="17"/>
  <c r="C1500" i="17"/>
  <c r="C1501" i="17"/>
  <c r="C1502" i="17"/>
  <c r="C1503" i="17"/>
  <c r="C1504" i="17"/>
  <c r="C1505" i="17"/>
  <c r="C1506" i="17"/>
  <c r="C1507" i="17"/>
  <c r="C1508" i="17"/>
  <c r="C1509" i="17"/>
  <c r="C1510" i="17"/>
  <c r="C1511" i="17"/>
  <c r="C1512" i="17"/>
  <c r="C1513" i="17"/>
  <c r="C1514" i="17"/>
  <c r="C1515" i="17"/>
  <c r="C1516" i="17"/>
  <c r="C1517" i="17"/>
  <c r="C1518" i="17"/>
  <c r="C1519" i="17"/>
  <c r="C1520" i="17"/>
  <c r="C1521" i="17"/>
  <c r="C1522" i="17"/>
  <c r="C1523" i="17"/>
  <c r="C1524" i="17"/>
  <c r="C1525" i="17"/>
  <c r="C1526" i="17"/>
  <c r="C1527" i="17"/>
  <c r="C1528" i="17"/>
  <c r="C1529" i="17"/>
  <c r="C1530" i="17"/>
  <c r="C1531" i="17"/>
  <c r="C1532" i="17"/>
  <c r="C1533" i="17"/>
  <c r="C1534" i="17"/>
  <c r="C1535" i="17"/>
  <c r="C1536" i="17"/>
  <c r="C1537" i="17"/>
  <c r="C1538" i="17"/>
  <c r="C1539" i="17"/>
  <c r="C1540" i="17"/>
  <c r="C1541" i="17"/>
  <c r="C1542" i="17"/>
  <c r="C1543" i="17"/>
  <c r="C1544" i="17"/>
  <c r="C1545" i="17"/>
  <c r="C1546" i="17"/>
  <c r="C1547" i="17"/>
  <c r="C1548" i="17"/>
  <c r="C1549" i="17"/>
  <c r="C1550" i="17"/>
  <c r="C1551" i="17"/>
  <c r="C1552" i="17"/>
  <c r="C1553" i="17"/>
  <c r="C1554" i="17"/>
  <c r="C1555" i="17"/>
  <c r="C1556" i="17"/>
  <c r="C1557" i="17"/>
  <c r="C1558" i="17"/>
  <c r="C1559" i="17"/>
  <c r="C1560" i="17"/>
  <c r="C1561" i="17"/>
  <c r="C1562" i="17"/>
  <c r="C1563" i="17"/>
  <c r="C1564" i="17"/>
  <c r="C1565" i="17"/>
  <c r="C1566" i="17"/>
  <c r="C1567" i="17"/>
  <c r="C1568" i="17"/>
  <c r="C1569" i="17"/>
  <c r="C1570" i="17"/>
  <c r="C1571" i="17"/>
  <c r="C1572" i="17"/>
  <c r="C1573" i="17"/>
  <c r="C1574" i="17"/>
  <c r="C1575" i="17"/>
  <c r="C1576" i="17"/>
  <c r="C1577" i="17"/>
  <c r="C1578" i="17"/>
  <c r="C1579" i="17"/>
  <c r="C1580" i="17"/>
  <c r="C1581" i="17"/>
  <c r="C1582" i="17"/>
  <c r="C1583" i="17"/>
  <c r="C1584" i="17"/>
  <c r="C1585" i="17"/>
  <c r="C1586" i="17"/>
  <c r="C1587" i="17"/>
  <c r="C1588" i="17"/>
  <c r="C1589" i="17"/>
  <c r="C1590" i="17"/>
  <c r="C1591" i="17"/>
  <c r="C1592" i="17"/>
  <c r="C1593" i="17"/>
  <c r="C1594" i="17"/>
  <c r="C1595" i="17"/>
  <c r="C1596" i="17"/>
  <c r="C1597" i="17"/>
  <c r="C1598" i="17"/>
  <c r="C1599" i="17"/>
  <c r="C1600" i="17"/>
  <c r="C1601" i="17"/>
  <c r="C1602" i="17"/>
  <c r="C1603" i="17"/>
  <c r="C1604" i="17"/>
  <c r="C1605" i="17"/>
  <c r="C1606" i="17"/>
  <c r="C1607" i="17"/>
  <c r="C1608" i="17"/>
  <c r="C1609" i="17"/>
  <c r="C1610" i="17"/>
  <c r="C1611" i="17"/>
  <c r="C1612" i="17"/>
  <c r="C1613" i="17"/>
  <c r="C1614" i="17"/>
  <c r="C1615" i="17"/>
  <c r="C1616" i="17"/>
  <c r="C1617" i="17"/>
  <c r="C1618" i="17"/>
  <c r="C1619" i="17"/>
  <c r="C1620" i="17"/>
  <c r="C1621" i="17"/>
  <c r="C1622" i="17"/>
  <c r="C1623" i="17"/>
  <c r="C1624" i="17"/>
  <c r="C1625" i="17"/>
  <c r="C1626" i="17"/>
  <c r="C1627" i="17"/>
  <c r="C1628" i="17"/>
  <c r="C1629" i="17"/>
  <c r="C1630" i="17"/>
  <c r="C1631" i="17"/>
  <c r="C1632" i="17"/>
  <c r="C1633" i="17"/>
  <c r="C1634" i="17"/>
  <c r="C1635" i="17"/>
  <c r="C1636" i="17"/>
  <c r="C1637" i="17"/>
  <c r="C1638" i="17"/>
  <c r="C1639" i="17"/>
  <c r="C1640" i="17"/>
  <c r="C1641" i="17"/>
  <c r="C1642" i="17"/>
  <c r="C1643" i="17"/>
  <c r="C1644" i="17"/>
  <c r="C1645" i="17"/>
  <c r="C1646" i="17"/>
  <c r="C1647" i="17"/>
  <c r="C1648" i="17"/>
  <c r="C1649" i="17"/>
  <c r="C1650" i="17"/>
  <c r="C1651" i="17"/>
  <c r="C1652" i="17"/>
  <c r="C1653" i="17"/>
  <c r="C1654" i="17"/>
  <c r="C1655" i="17"/>
  <c r="C1656" i="17"/>
  <c r="C1657" i="17"/>
  <c r="C1658" i="17"/>
  <c r="C1659" i="17"/>
  <c r="C1660" i="17"/>
  <c r="C1661" i="17"/>
  <c r="C1662" i="17"/>
  <c r="C1663" i="17"/>
  <c r="C1664" i="17"/>
  <c r="C1665" i="17"/>
  <c r="C1666" i="17"/>
  <c r="C1667" i="17"/>
  <c r="C1668" i="17"/>
  <c r="C1669" i="17"/>
  <c r="C1670" i="17"/>
  <c r="C1671" i="17"/>
  <c r="C1672" i="17"/>
  <c r="C1673" i="17"/>
  <c r="C1674" i="17"/>
  <c r="C1675" i="17"/>
  <c r="C1676" i="17"/>
  <c r="C1677" i="17"/>
  <c r="C1678" i="17"/>
  <c r="C1679" i="17"/>
  <c r="C1680" i="17"/>
  <c r="C1681" i="17"/>
  <c r="C1682" i="17"/>
  <c r="C1683" i="17"/>
  <c r="C1684" i="17"/>
  <c r="C1685" i="17"/>
  <c r="C1686" i="17"/>
  <c r="C1687" i="17"/>
  <c r="C1688" i="17"/>
  <c r="C1689" i="17"/>
  <c r="C1690" i="17"/>
  <c r="C1691" i="17"/>
  <c r="C1692" i="17"/>
  <c r="C1693" i="17"/>
  <c r="C1694" i="17"/>
  <c r="C1695" i="17"/>
  <c r="C1696" i="17"/>
  <c r="C1697" i="17"/>
  <c r="C1698" i="17"/>
  <c r="C1699" i="17"/>
  <c r="C1700" i="17"/>
  <c r="C1701" i="17"/>
  <c r="C1702" i="17"/>
  <c r="C1703" i="17"/>
  <c r="C1704" i="17"/>
  <c r="C1705" i="17"/>
  <c r="C1706" i="17"/>
  <c r="C1707" i="17"/>
  <c r="C1708" i="17"/>
  <c r="C1709" i="17"/>
  <c r="C1710" i="17"/>
  <c r="C1711" i="17"/>
  <c r="C1712" i="17"/>
  <c r="C1713" i="17"/>
  <c r="C1714" i="17"/>
  <c r="C1715" i="17"/>
  <c r="C1716" i="17"/>
  <c r="C1717" i="17"/>
  <c r="C1718" i="17"/>
  <c r="C1719" i="17"/>
  <c r="C1720" i="17"/>
  <c r="C1721" i="17"/>
  <c r="C1722" i="17"/>
  <c r="C1723" i="17"/>
  <c r="C1724" i="17"/>
  <c r="C1725" i="17"/>
  <c r="C1726" i="17"/>
  <c r="C1727" i="17"/>
  <c r="C1728" i="17"/>
  <c r="C1729" i="17"/>
  <c r="C1730" i="17"/>
  <c r="C1731" i="17"/>
  <c r="C1732" i="17"/>
  <c r="C1733" i="17"/>
  <c r="C1734" i="17"/>
  <c r="C1735" i="17"/>
  <c r="C1736" i="17"/>
  <c r="C1737" i="17"/>
  <c r="C1738" i="17"/>
  <c r="C1739" i="17"/>
  <c r="C1740" i="17"/>
  <c r="C1741" i="17"/>
  <c r="C1742" i="17"/>
  <c r="C1743" i="17"/>
  <c r="C1744" i="17"/>
  <c r="C1745" i="17"/>
  <c r="C1746" i="17"/>
  <c r="C1747" i="17"/>
  <c r="C1748" i="17"/>
  <c r="C1749" i="17"/>
  <c r="C1750" i="17"/>
  <c r="C1751" i="17"/>
  <c r="C1752" i="17"/>
  <c r="C1753" i="17"/>
  <c r="C1754" i="17"/>
  <c r="C1755" i="17"/>
  <c r="C1756" i="17"/>
  <c r="C1757" i="17"/>
  <c r="C1758" i="17"/>
  <c r="C1759" i="17"/>
  <c r="C1760" i="17"/>
  <c r="C1761" i="17"/>
  <c r="C1762" i="17"/>
  <c r="C1763" i="17"/>
  <c r="C1764" i="17"/>
  <c r="C1765" i="17"/>
  <c r="C1766" i="17"/>
  <c r="C1767" i="17"/>
  <c r="C1768" i="17"/>
  <c r="C1769" i="17"/>
  <c r="C1770" i="17"/>
  <c r="C1771" i="17"/>
  <c r="C1772" i="17"/>
  <c r="C1773" i="17"/>
  <c r="C1774" i="17"/>
  <c r="C1775" i="17"/>
  <c r="C1776" i="17"/>
  <c r="C1777" i="17"/>
  <c r="C1778" i="17"/>
  <c r="C1779" i="17"/>
  <c r="C1780" i="17"/>
  <c r="C1781" i="17"/>
  <c r="C1782" i="17"/>
  <c r="C1783" i="17"/>
  <c r="C1784" i="17"/>
  <c r="C1785" i="17"/>
  <c r="C1786" i="17"/>
  <c r="C1787" i="17"/>
  <c r="C1788" i="17"/>
  <c r="C1789" i="17"/>
  <c r="C1790" i="17"/>
  <c r="C1791" i="17"/>
  <c r="C1792" i="17"/>
  <c r="C1793" i="17"/>
  <c r="C1794" i="17"/>
  <c r="C1795" i="17"/>
  <c r="C1796" i="17"/>
  <c r="C1797" i="17"/>
  <c r="C1798" i="17"/>
  <c r="C1799" i="17"/>
  <c r="C1800" i="17"/>
  <c r="C1801" i="17"/>
  <c r="C1802" i="17"/>
  <c r="C1803" i="17"/>
  <c r="C1804" i="17"/>
  <c r="C1805" i="17"/>
  <c r="C1806" i="17"/>
  <c r="C1807" i="17"/>
  <c r="C1808" i="17"/>
  <c r="C1809" i="17"/>
  <c r="C1810" i="17"/>
  <c r="C1811" i="17"/>
  <c r="C1812" i="17"/>
  <c r="C1813" i="17"/>
  <c r="C1814" i="17"/>
  <c r="C1815" i="17"/>
  <c r="C1816" i="17"/>
  <c r="C1817" i="17"/>
  <c r="C1818" i="17"/>
  <c r="C1819" i="17"/>
  <c r="C1820" i="17"/>
  <c r="C1821" i="17"/>
  <c r="C1822" i="17"/>
  <c r="C1823" i="17"/>
  <c r="C1824" i="17"/>
  <c r="C1825" i="17"/>
  <c r="C1826" i="17"/>
  <c r="C1827" i="17"/>
  <c r="C1828" i="17"/>
  <c r="C1829" i="17"/>
  <c r="C1830" i="17"/>
  <c r="C1831" i="17"/>
  <c r="C1832" i="17"/>
  <c r="C1833" i="17"/>
  <c r="C1834" i="17"/>
  <c r="C1835" i="17"/>
  <c r="C1836" i="17"/>
  <c r="C1837" i="17"/>
  <c r="C1838" i="17"/>
  <c r="C1839" i="17"/>
  <c r="C1840" i="17"/>
  <c r="C1841" i="17"/>
  <c r="C1842" i="17"/>
  <c r="C1843" i="17"/>
  <c r="C1844" i="17"/>
  <c r="C1845" i="17"/>
  <c r="C1846" i="17"/>
  <c r="C1847" i="17"/>
  <c r="C1848" i="17"/>
  <c r="C1849" i="17"/>
  <c r="C1850" i="17"/>
  <c r="C1851" i="17"/>
  <c r="C1852" i="17"/>
  <c r="C1853" i="17"/>
  <c r="C1854" i="17"/>
  <c r="C1855" i="17"/>
  <c r="C1856" i="17"/>
  <c r="C1857" i="17"/>
  <c r="C1858" i="17"/>
  <c r="C1859" i="17"/>
  <c r="C1860" i="17"/>
  <c r="C1861" i="17"/>
  <c r="C1862" i="17"/>
  <c r="C1863" i="17"/>
  <c r="C1864" i="17"/>
  <c r="C1865" i="17"/>
  <c r="C1866" i="17"/>
  <c r="C1867" i="17"/>
  <c r="C1868" i="17"/>
  <c r="C1869" i="17"/>
  <c r="C1870" i="17"/>
  <c r="C1871" i="17"/>
  <c r="C1872" i="17"/>
  <c r="C1873" i="17"/>
  <c r="C1874" i="17"/>
  <c r="C1875" i="17"/>
  <c r="C1876" i="17"/>
  <c r="C1877" i="17"/>
  <c r="C1878" i="17"/>
  <c r="C1879" i="17"/>
  <c r="C1880" i="17"/>
  <c r="C1881" i="17"/>
  <c r="C1882" i="17"/>
  <c r="C1883" i="17"/>
  <c r="C1884" i="17"/>
  <c r="C1885" i="17"/>
  <c r="C1886" i="17"/>
  <c r="C1887" i="17"/>
  <c r="C1888" i="17"/>
  <c r="C1889" i="17"/>
  <c r="C1890" i="17"/>
  <c r="C1891" i="17"/>
  <c r="C1892" i="17"/>
  <c r="C1893" i="17"/>
  <c r="C1894" i="17"/>
  <c r="C1895" i="17"/>
  <c r="C1896" i="17"/>
  <c r="C1897" i="17"/>
  <c r="C1898" i="17"/>
  <c r="C1899" i="17"/>
  <c r="C1900" i="17"/>
  <c r="C1901" i="17"/>
  <c r="C1902" i="17"/>
  <c r="C1903" i="17"/>
  <c r="C1904" i="17"/>
  <c r="C1905" i="17"/>
  <c r="C1906" i="17"/>
  <c r="C1907" i="17"/>
  <c r="C1908" i="17"/>
  <c r="C1909" i="17"/>
  <c r="C1910" i="17"/>
  <c r="C1911" i="17"/>
  <c r="C1912" i="17"/>
  <c r="C1913" i="17"/>
  <c r="C1914" i="17"/>
  <c r="C1915" i="17"/>
  <c r="C1916" i="17"/>
  <c r="C1917" i="17"/>
  <c r="C1918" i="17"/>
  <c r="C1919" i="17"/>
  <c r="C1920" i="17"/>
  <c r="C1921" i="17"/>
  <c r="C1922" i="17"/>
  <c r="C1923" i="17"/>
  <c r="C1924" i="17"/>
  <c r="C1925" i="17"/>
  <c r="C1926" i="17"/>
  <c r="C1927" i="17"/>
  <c r="C1928" i="17"/>
  <c r="C1929" i="17"/>
  <c r="C1930" i="17"/>
  <c r="C1931" i="17"/>
  <c r="C1932" i="17"/>
  <c r="C1933" i="17"/>
  <c r="C1934" i="17"/>
  <c r="C1935" i="17"/>
  <c r="C1936" i="17"/>
  <c r="C1937" i="17"/>
  <c r="C1938" i="17"/>
  <c r="C1939" i="17"/>
  <c r="C1940" i="17"/>
  <c r="C1941" i="17"/>
  <c r="C1942" i="17"/>
  <c r="C1943" i="17"/>
  <c r="C1944" i="17"/>
  <c r="C1945" i="17"/>
  <c r="C1946" i="17"/>
  <c r="C1947" i="17"/>
  <c r="C1948" i="17"/>
  <c r="C1949" i="17"/>
  <c r="C1950" i="17"/>
  <c r="C1951" i="17"/>
  <c r="C1952" i="17"/>
  <c r="C1953" i="17"/>
  <c r="C1954" i="17"/>
  <c r="C1955" i="17"/>
  <c r="C1956" i="17"/>
  <c r="C1957" i="17"/>
  <c r="C1958" i="17"/>
  <c r="C1959" i="17"/>
  <c r="C1960" i="17"/>
  <c r="C1961" i="17"/>
  <c r="C1962" i="17"/>
  <c r="C1963" i="17"/>
  <c r="C1964" i="17"/>
  <c r="C1965" i="17"/>
  <c r="C1966" i="17"/>
  <c r="C1967" i="17"/>
  <c r="C1968" i="17"/>
  <c r="C1969" i="17"/>
  <c r="C1970" i="17"/>
  <c r="C1971" i="17"/>
  <c r="C1972" i="17"/>
  <c r="C1973" i="17"/>
  <c r="C1974" i="17"/>
  <c r="C1975" i="17"/>
  <c r="C1976" i="17"/>
  <c r="C1977" i="17"/>
  <c r="C1978" i="17"/>
  <c r="C1979" i="17"/>
  <c r="C1980" i="17"/>
  <c r="C1981" i="17"/>
  <c r="C1982" i="17"/>
  <c r="C1983" i="17"/>
  <c r="C1984" i="17"/>
  <c r="C1985" i="17"/>
  <c r="C1986" i="17"/>
  <c r="C1987" i="17"/>
  <c r="C1988" i="17"/>
  <c r="C1989" i="17"/>
  <c r="C1990" i="17"/>
  <c r="C1991" i="17"/>
  <c r="C1992" i="17"/>
  <c r="C1993" i="17"/>
  <c r="C1994" i="17"/>
  <c r="C1995" i="17"/>
  <c r="C1996" i="17"/>
  <c r="C1997" i="17"/>
  <c r="C1998" i="17"/>
  <c r="C1999" i="17"/>
  <c r="C2000" i="17"/>
  <c r="C2001" i="17"/>
  <c r="C2002" i="17"/>
  <c r="C2003" i="17"/>
  <c r="C2004" i="17"/>
  <c r="C2005" i="17"/>
  <c r="C2006" i="17"/>
  <c r="C2007" i="17"/>
  <c r="C2008" i="17"/>
  <c r="C2009" i="17"/>
  <c r="C2010" i="17"/>
  <c r="C2011" i="17"/>
  <c r="C2012" i="17"/>
  <c r="C2013" i="17"/>
  <c r="C2014" i="17"/>
  <c r="C2015" i="17"/>
  <c r="C2016" i="17"/>
  <c r="C2017" i="17"/>
  <c r="C2018" i="17"/>
  <c r="C2019" i="17"/>
  <c r="C2020" i="17"/>
  <c r="C2021" i="17"/>
  <c r="C2022" i="17"/>
  <c r="C2023" i="17"/>
  <c r="C2024" i="17"/>
  <c r="C2025" i="17"/>
  <c r="C2026" i="17"/>
  <c r="C2027" i="17"/>
  <c r="C2028" i="17"/>
  <c r="C2029" i="17"/>
  <c r="C2030" i="17"/>
  <c r="C2031" i="17"/>
  <c r="C2032" i="17"/>
  <c r="C2033" i="17"/>
  <c r="C2034" i="17"/>
  <c r="C2035" i="17"/>
  <c r="C2036" i="17"/>
  <c r="C2037" i="17"/>
  <c r="C2038" i="17"/>
  <c r="C2039" i="17"/>
  <c r="C2040" i="17"/>
  <c r="C2041" i="17"/>
  <c r="C2042" i="17"/>
  <c r="C2043" i="17"/>
  <c r="C2044" i="17"/>
  <c r="C2045" i="17"/>
  <c r="C2046" i="17"/>
  <c r="C2047" i="17"/>
  <c r="C2048" i="17"/>
  <c r="C2049" i="17"/>
  <c r="C2050" i="17"/>
  <c r="C2051" i="17"/>
  <c r="C2052" i="17"/>
  <c r="C2053" i="17"/>
  <c r="C2054" i="17"/>
  <c r="C2055" i="17"/>
  <c r="C2056" i="17"/>
  <c r="C2057" i="17"/>
  <c r="C2058" i="17"/>
  <c r="C2059" i="17"/>
  <c r="C2060" i="17"/>
  <c r="C2061" i="17"/>
  <c r="C2062" i="17"/>
  <c r="C2063" i="17"/>
  <c r="C2064" i="17"/>
  <c r="C2065" i="17"/>
  <c r="C2066" i="17"/>
  <c r="C2067" i="17"/>
  <c r="C2068" i="17"/>
  <c r="C2069" i="17"/>
  <c r="C2070" i="17"/>
  <c r="C2071" i="17"/>
  <c r="C2072" i="17"/>
  <c r="C2073" i="17"/>
  <c r="C2074" i="17"/>
  <c r="C2075" i="17"/>
  <c r="C2076" i="17"/>
  <c r="C2077" i="17"/>
  <c r="C2078" i="17"/>
  <c r="C2079" i="17"/>
  <c r="C2080" i="17"/>
  <c r="C2081" i="17"/>
  <c r="C2082" i="17"/>
  <c r="C2083" i="17"/>
  <c r="C2084" i="17"/>
  <c r="C2085" i="17"/>
  <c r="C2086" i="17"/>
  <c r="C2087" i="17"/>
  <c r="C2088" i="17"/>
  <c r="C2089" i="17"/>
  <c r="C2090" i="17"/>
  <c r="C2091" i="17"/>
  <c r="C2092" i="17"/>
  <c r="C2093" i="17"/>
  <c r="C2094" i="17"/>
  <c r="C2095" i="17"/>
  <c r="C2096" i="17"/>
  <c r="C2097" i="17"/>
  <c r="C2098" i="17"/>
  <c r="C2099" i="17"/>
  <c r="C2100" i="17"/>
  <c r="C2101" i="17"/>
  <c r="C2102" i="17"/>
  <c r="C2103" i="17"/>
  <c r="C2104" i="17"/>
  <c r="C2105" i="17"/>
  <c r="C2106" i="17"/>
  <c r="C2107" i="17"/>
  <c r="C2108" i="17"/>
  <c r="C2109" i="17"/>
  <c r="C2110" i="17"/>
  <c r="C2111" i="17"/>
  <c r="C2112" i="17"/>
  <c r="C2113" i="17"/>
  <c r="C2114" i="17"/>
  <c r="C2115" i="17"/>
  <c r="C2116" i="17"/>
  <c r="C2117" i="17"/>
  <c r="C2118" i="17"/>
  <c r="C2119" i="17"/>
  <c r="C2120" i="17"/>
  <c r="C2121" i="17"/>
  <c r="C2122" i="17"/>
  <c r="C2123" i="17"/>
  <c r="C2124" i="17"/>
  <c r="C2125" i="17"/>
  <c r="C2126" i="17"/>
  <c r="C2127" i="17"/>
  <c r="C2128" i="17"/>
  <c r="C2129" i="17"/>
  <c r="C2130" i="17"/>
  <c r="C2131" i="17"/>
  <c r="C2132" i="17"/>
  <c r="C2133" i="17"/>
  <c r="C2134" i="17"/>
  <c r="C2135" i="17"/>
  <c r="C2136" i="17"/>
  <c r="C2137" i="17"/>
  <c r="C2138" i="17"/>
  <c r="C2139" i="17"/>
  <c r="C2140" i="17"/>
  <c r="C2141" i="17"/>
  <c r="C2142" i="17"/>
  <c r="C2143" i="17"/>
  <c r="C2144" i="17"/>
  <c r="C2145" i="17"/>
  <c r="C2146" i="17"/>
  <c r="C2147" i="17"/>
  <c r="C2148" i="17"/>
  <c r="C2149" i="17"/>
  <c r="C2150" i="17"/>
  <c r="C2151" i="17"/>
  <c r="C2152" i="17"/>
  <c r="C2153" i="17"/>
  <c r="C2154" i="17"/>
  <c r="C2155" i="17"/>
  <c r="C2156" i="17"/>
  <c r="C2157" i="17"/>
  <c r="C2158" i="17"/>
  <c r="C2159" i="17"/>
  <c r="C2160" i="17"/>
  <c r="C2161" i="17"/>
  <c r="C2162" i="17"/>
  <c r="C2163" i="17"/>
  <c r="C2164" i="17"/>
  <c r="C2165" i="17"/>
  <c r="C2166" i="17"/>
  <c r="C2167" i="17"/>
  <c r="C2168" i="17"/>
  <c r="C2169" i="17"/>
  <c r="C2170" i="17"/>
  <c r="C2171" i="17"/>
  <c r="C2172" i="17"/>
  <c r="C2173" i="17"/>
  <c r="C2174" i="17"/>
  <c r="C2175" i="17"/>
  <c r="C2176" i="17"/>
  <c r="C2177" i="17"/>
  <c r="C2178" i="17"/>
  <c r="C2179" i="17"/>
  <c r="C2180" i="17"/>
  <c r="C2181" i="17"/>
  <c r="C2182" i="17"/>
  <c r="C2183" i="17"/>
  <c r="C2184" i="17"/>
  <c r="C2185" i="17"/>
  <c r="C2186" i="17"/>
  <c r="C2187" i="17"/>
  <c r="C2188" i="17"/>
  <c r="C2189" i="17"/>
  <c r="C2190" i="17"/>
  <c r="C2191" i="17"/>
  <c r="C2192" i="17"/>
  <c r="C2193" i="17"/>
  <c r="C2194" i="17"/>
  <c r="C2195" i="17"/>
  <c r="C2196" i="17"/>
  <c r="C2197" i="17"/>
  <c r="C2198" i="17"/>
  <c r="C2199" i="17"/>
  <c r="C2200" i="17"/>
  <c r="C2201" i="17"/>
  <c r="C2202" i="17"/>
  <c r="C2203" i="17"/>
  <c r="C2204" i="17"/>
  <c r="C2205" i="17"/>
  <c r="C2206" i="17"/>
  <c r="C2207" i="17"/>
  <c r="C2208" i="17"/>
  <c r="C2209" i="17"/>
  <c r="C2210" i="17"/>
  <c r="C2211" i="17"/>
  <c r="C2212" i="17"/>
  <c r="C2213" i="17"/>
  <c r="C2214" i="17"/>
  <c r="C2215" i="17"/>
  <c r="C2216" i="17"/>
  <c r="C2217" i="17"/>
  <c r="C2218" i="17"/>
  <c r="C2219" i="17"/>
  <c r="C2220" i="17"/>
  <c r="C2221" i="17"/>
  <c r="C2222" i="17"/>
  <c r="C2223" i="17"/>
  <c r="C2224" i="17"/>
  <c r="C2225" i="17"/>
  <c r="C2226" i="17"/>
  <c r="C2227" i="17"/>
  <c r="C2228" i="17"/>
  <c r="C2229" i="17"/>
  <c r="C2230" i="17"/>
  <c r="C2231" i="17"/>
  <c r="C2232" i="17"/>
  <c r="C2233" i="17"/>
  <c r="C2234" i="17"/>
  <c r="C2235" i="17"/>
  <c r="C2236" i="17"/>
  <c r="C2237" i="17"/>
  <c r="C2238" i="17"/>
  <c r="C2239" i="17"/>
  <c r="C2240" i="17"/>
  <c r="C2241" i="17"/>
  <c r="C2242" i="17"/>
  <c r="C2243" i="17"/>
  <c r="C2244" i="17"/>
  <c r="C2245" i="17"/>
  <c r="C2246" i="17"/>
  <c r="C2247" i="17"/>
  <c r="C2248" i="17"/>
  <c r="C2249" i="17"/>
  <c r="C2250" i="17"/>
  <c r="C2251" i="17"/>
  <c r="C2252" i="17"/>
  <c r="C2253" i="17"/>
  <c r="C2254" i="17"/>
  <c r="C2255" i="17"/>
  <c r="C2256" i="17"/>
  <c r="C2257" i="17"/>
  <c r="C2258" i="17"/>
  <c r="C2259" i="17"/>
  <c r="C2260" i="17"/>
  <c r="C2261" i="17"/>
  <c r="C2262" i="17"/>
  <c r="C2263" i="17"/>
  <c r="C2264" i="17"/>
  <c r="C2265" i="17"/>
  <c r="C2266" i="17"/>
  <c r="C2267" i="17"/>
  <c r="C2268" i="17"/>
  <c r="C2269" i="17"/>
  <c r="C2270" i="17"/>
  <c r="C2271" i="17"/>
  <c r="C2272" i="17"/>
  <c r="C2273" i="17"/>
  <c r="C2274" i="17"/>
  <c r="C2275" i="17"/>
  <c r="C2276" i="17"/>
  <c r="C2277" i="17"/>
  <c r="C2278" i="17"/>
  <c r="C2279" i="17"/>
  <c r="C2280" i="17"/>
  <c r="C2281" i="17"/>
  <c r="C2282" i="17"/>
  <c r="C2283" i="17"/>
  <c r="C2284" i="17"/>
  <c r="C2285" i="17"/>
  <c r="C2286" i="17"/>
  <c r="C2287" i="17"/>
  <c r="C2288" i="17"/>
  <c r="C2289" i="17"/>
  <c r="C2290" i="17"/>
  <c r="C2291" i="17"/>
  <c r="C2292" i="17"/>
  <c r="C2293" i="17"/>
  <c r="C2294" i="17"/>
  <c r="C2295" i="17"/>
  <c r="C2296" i="17"/>
  <c r="C2297" i="17"/>
  <c r="C2298" i="17"/>
  <c r="C2299" i="17"/>
  <c r="C2300" i="17"/>
  <c r="C2301" i="17"/>
  <c r="C2302" i="17"/>
  <c r="C2303" i="17"/>
  <c r="C2304" i="17"/>
  <c r="C2305" i="17"/>
  <c r="C2306" i="17"/>
  <c r="C2307" i="17"/>
  <c r="C2308" i="17"/>
  <c r="C2309" i="17"/>
  <c r="C2310" i="17"/>
  <c r="C2311" i="17"/>
  <c r="C2312" i="17"/>
  <c r="C2313" i="17"/>
  <c r="C2314" i="17"/>
  <c r="C2315" i="17"/>
  <c r="C2316" i="17"/>
  <c r="C2317" i="17"/>
  <c r="C2318" i="17"/>
  <c r="C2319" i="17"/>
  <c r="C2320" i="17"/>
  <c r="C2321" i="17"/>
  <c r="C2322" i="17"/>
  <c r="C2323" i="17"/>
  <c r="C2324" i="17"/>
  <c r="C2325" i="17"/>
  <c r="C2326" i="17"/>
  <c r="C2327" i="17"/>
  <c r="C2328" i="17"/>
  <c r="C2329" i="17"/>
  <c r="C2330" i="17"/>
  <c r="C2331" i="17"/>
  <c r="C2332" i="17"/>
  <c r="C2333" i="17"/>
  <c r="C2334" i="17"/>
  <c r="C2335" i="17"/>
  <c r="C2336"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1032" i="17"/>
  <c r="B1033" i="17"/>
  <c r="B1034" i="17"/>
  <c r="B1035" i="17"/>
  <c r="B1036" i="17"/>
  <c r="B1037" i="17"/>
  <c r="B1038" i="17"/>
  <c r="B1039" i="17"/>
  <c r="B1040" i="17"/>
  <c r="B1041" i="17"/>
  <c r="B1042" i="17"/>
  <c r="B1043" i="17"/>
  <c r="B1044" i="17"/>
  <c r="B1045" i="17"/>
  <c r="B1046" i="17"/>
  <c r="B1047" i="17"/>
  <c r="B1048" i="17"/>
  <c r="B1049" i="17"/>
  <c r="B1050" i="17"/>
  <c r="B1051" i="17"/>
  <c r="B1052" i="17"/>
  <c r="B1053" i="17"/>
  <c r="B1054" i="17"/>
  <c r="B1055" i="17"/>
  <c r="B1056" i="17"/>
  <c r="B1057" i="17"/>
  <c r="B1058" i="17"/>
  <c r="B1059" i="17"/>
  <c r="B1060" i="17"/>
  <c r="B1061" i="17"/>
  <c r="B1062" i="17"/>
  <c r="B1063" i="17"/>
  <c r="B1064" i="17"/>
  <c r="B1065" i="17"/>
  <c r="B1066" i="17"/>
  <c r="B1067" i="17"/>
  <c r="B1068" i="17"/>
  <c r="B1069" i="17"/>
  <c r="B1070" i="17"/>
  <c r="B1071" i="17"/>
  <c r="B1072" i="17"/>
  <c r="B1073" i="17"/>
  <c r="B1074" i="17"/>
  <c r="B1075" i="17"/>
  <c r="B1076" i="17"/>
  <c r="B1077" i="17"/>
  <c r="B1078" i="17"/>
  <c r="B1079" i="17"/>
  <c r="B1080" i="17"/>
  <c r="B1081" i="17"/>
  <c r="B1082" i="17"/>
  <c r="B1083" i="17"/>
  <c r="B1084" i="17"/>
  <c r="B1085" i="17"/>
  <c r="B1086" i="17"/>
  <c r="B1087" i="17"/>
  <c r="B1088" i="17"/>
  <c r="B1089" i="17"/>
  <c r="B1090" i="17"/>
  <c r="B1091" i="17"/>
  <c r="B1092" i="17"/>
  <c r="B1093" i="17"/>
  <c r="B1094" i="17"/>
  <c r="B1095" i="17"/>
  <c r="B1096" i="17"/>
  <c r="B1097" i="17"/>
  <c r="B1098" i="17"/>
  <c r="B1099" i="17"/>
  <c r="B1100" i="17"/>
  <c r="B1101" i="17"/>
  <c r="B1102" i="17"/>
  <c r="B1103" i="17"/>
  <c r="B1104" i="17"/>
  <c r="B1105" i="17"/>
  <c r="B1106" i="17"/>
  <c r="B1107" i="17"/>
  <c r="B1108" i="17"/>
  <c r="B1109" i="17"/>
  <c r="B1110" i="17"/>
  <c r="B1111" i="17"/>
  <c r="B1112" i="17"/>
  <c r="B1113" i="17"/>
  <c r="B1114" i="17"/>
  <c r="B1115" i="17"/>
  <c r="B1116" i="17"/>
  <c r="B1117" i="17"/>
  <c r="B1118" i="17"/>
  <c r="B1119" i="17"/>
  <c r="B1120" i="17"/>
  <c r="B1121" i="17"/>
  <c r="B1122" i="17"/>
  <c r="B1123" i="17"/>
  <c r="B1124" i="17"/>
  <c r="B1125" i="17"/>
  <c r="B1126" i="17"/>
  <c r="B1127" i="17"/>
  <c r="B1128" i="17"/>
  <c r="B1129" i="17"/>
  <c r="B1130" i="17"/>
  <c r="B1131" i="17"/>
  <c r="B1132" i="17"/>
  <c r="B1133" i="17"/>
  <c r="B1134" i="17"/>
  <c r="B1135" i="17"/>
  <c r="B1136" i="17"/>
  <c r="B1137" i="17"/>
  <c r="B1138" i="17"/>
  <c r="B1139" i="17"/>
  <c r="B1140" i="17"/>
  <c r="B1141" i="17"/>
  <c r="B1142" i="17"/>
  <c r="B1143" i="17"/>
  <c r="B1144" i="17"/>
  <c r="B1145" i="17"/>
  <c r="B1146" i="17"/>
  <c r="B1147" i="17"/>
  <c r="B1148" i="17"/>
  <c r="B1149" i="17"/>
  <c r="B1150" i="17"/>
  <c r="B1151" i="17"/>
  <c r="B1152" i="17"/>
  <c r="B1153" i="17"/>
  <c r="B1154" i="17"/>
  <c r="B1155" i="17"/>
  <c r="B1156" i="17"/>
  <c r="B1157" i="17"/>
  <c r="B1158" i="17"/>
  <c r="B1159" i="17"/>
  <c r="B1160" i="17"/>
  <c r="B1161" i="17"/>
  <c r="B1162" i="17"/>
  <c r="B1163" i="17"/>
  <c r="B1164" i="17"/>
  <c r="B1165" i="17"/>
  <c r="B1166" i="17"/>
  <c r="B1167" i="17"/>
  <c r="B1168" i="17"/>
  <c r="B1169" i="17"/>
  <c r="B1170" i="17"/>
  <c r="B1171" i="17"/>
  <c r="B1172" i="17"/>
  <c r="B1173" i="17"/>
  <c r="B1174" i="17"/>
  <c r="B1175" i="17"/>
  <c r="B1176" i="17"/>
  <c r="B1177" i="17"/>
  <c r="B1178" i="17"/>
  <c r="B1179" i="17"/>
  <c r="B1180" i="17"/>
  <c r="B1181" i="17"/>
  <c r="B1182" i="17"/>
  <c r="B1183" i="17"/>
  <c r="B1184" i="17"/>
  <c r="B1185" i="17"/>
  <c r="B1186" i="17"/>
  <c r="B1187" i="17"/>
  <c r="B1188" i="17"/>
  <c r="B1189" i="17"/>
  <c r="B1190" i="17"/>
  <c r="B1191" i="17"/>
  <c r="B1192" i="17"/>
  <c r="B1193" i="17"/>
  <c r="B1194" i="17"/>
  <c r="B1195" i="17"/>
  <c r="B1196" i="17"/>
  <c r="B1197" i="17"/>
  <c r="B1198" i="17"/>
  <c r="B1199" i="17"/>
  <c r="B1200" i="17"/>
  <c r="B1201" i="17"/>
  <c r="B1202" i="17"/>
  <c r="B1203" i="17"/>
  <c r="B1204" i="17"/>
  <c r="B1205" i="17"/>
  <c r="B1206" i="17"/>
  <c r="B1207" i="17"/>
  <c r="B1208" i="17"/>
  <c r="B1209" i="17"/>
  <c r="B1210" i="17"/>
  <c r="B1211" i="17"/>
  <c r="B1212" i="17"/>
  <c r="B1213" i="17"/>
  <c r="B1214" i="17"/>
  <c r="B1215" i="17"/>
  <c r="B1216" i="17"/>
  <c r="B1217" i="17"/>
  <c r="B1218" i="17"/>
  <c r="B1219" i="17"/>
  <c r="B1220" i="17"/>
  <c r="B1221" i="17"/>
  <c r="B1222" i="17"/>
  <c r="B1223" i="17"/>
  <c r="B1224" i="17"/>
  <c r="B1225" i="17"/>
  <c r="B1226" i="17"/>
  <c r="B1227" i="17"/>
  <c r="B1228" i="17"/>
  <c r="B1229" i="17"/>
  <c r="B1230" i="17"/>
  <c r="B1231" i="17"/>
  <c r="B1232" i="17"/>
  <c r="B1233" i="17"/>
  <c r="B1234" i="17"/>
  <c r="B1235" i="17"/>
  <c r="B1236" i="17"/>
  <c r="B1237" i="17"/>
  <c r="B1238" i="17"/>
  <c r="B1239" i="17"/>
  <c r="B1240" i="17"/>
  <c r="B1241" i="17"/>
  <c r="B1242" i="17"/>
  <c r="B1243" i="17"/>
  <c r="B1244" i="17"/>
  <c r="B1245" i="17"/>
  <c r="B1246" i="17"/>
  <c r="B1247" i="17"/>
  <c r="B1248" i="17"/>
  <c r="B1249" i="17"/>
  <c r="B1250" i="17"/>
  <c r="B1251" i="17"/>
  <c r="B1252" i="17"/>
  <c r="B1253" i="17"/>
  <c r="B1254" i="17"/>
  <c r="B1255" i="17"/>
  <c r="B1256" i="17"/>
  <c r="B1257" i="17"/>
  <c r="B1258" i="17"/>
  <c r="B1259" i="17"/>
  <c r="B1260" i="17"/>
  <c r="B1261" i="17"/>
  <c r="B1262" i="17"/>
  <c r="B1263" i="17"/>
  <c r="B1264" i="17"/>
  <c r="B1265" i="17"/>
  <c r="B1266" i="17"/>
  <c r="B1267" i="17"/>
  <c r="B1268" i="17"/>
  <c r="B1269" i="17"/>
  <c r="B1270" i="17"/>
  <c r="B1271" i="17"/>
  <c r="B1272" i="17"/>
  <c r="B1273" i="17"/>
  <c r="B1274" i="17"/>
  <c r="B1275" i="17"/>
  <c r="B1276" i="17"/>
  <c r="B1277" i="17"/>
  <c r="B1278" i="17"/>
  <c r="B1279" i="17"/>
  <c r="B1280" i="17"/>
  <c r="B1281" i="17"/>
  <c r="B1282" i="17"/>
  <c r="B1283" i="17"/>
  <c r="B1284" i="17"/>
  <c r="B1285" i="17"/>
  <c r="B1286" i="17"/>
  <c r="B1287" i="17"/>
  <c r="B1288" i="17"/>
  <c r="B1289" i="17"/>
  <c r="B1290" i="17"/>
  <c r="B1291" i="17"/>
  <c r="B1292" i="17"/>
  <c r="B1293" i="17"/>
  <c r="B1294" i="17"/>
  <c r="B1295" i="17"/>
  <c r="B1296" i="17"/>
  <c r="B1297" i="17"/>
  <c r="B1298" i="17"/>
  <c r="B1299" i="17"/>
  <c r="B1300" i="17"/>
  <c r="B1301" i="17"/>
  <c r="B1302" i="17"/>
  <c r="B1303" i="17"/>
  <c r="B1304" i="17"/>
  <c r="B1305" i="17"/>
  <c r="B1306" i="17"/>
  <c r="B1307" i="17"/>
  <c r="B1308" i="17"/>
  <c r="B1309" i="17"/>
  <c r="B1310" i="17"/>
  <c r="B1311" i="17"/>
  <c r="B1312" i="17"/>
  <c r="B1313" i="17"/>
  <c r="B1314" i="17"/>
  <c r="B1315" i="17"/>
  <c r="B1316" i="17"/>
  <c r="B1317" i="17"/>
  <c r="B1318" i="17"/>
  <c r="B1319" i="17"/>
  <c r="B1320" i="17"/>
  <c r="B1321" i="17"/>
  <c r="B1322" i="17"/>
  <c r="B1323" i="17"/>
  <c r="B1324" i="17"/>
  <c r="B1325" i="17"/>
  <c r="B1326" i="17"/>
  <c r="B1327" i="17"/>
  <c r="B1328" i="17"/>
  <c r="B1329" i="17"/>
  <c r="B1330" i="17"/>
  <c r="B1331" i="17"/>
  <c r="B1332" i="17"/>
  <c r="B1333" i="17"/>
  <c r="B1334" i="17"/>
  <c r="B1335" i="17"/>
  <c r="B1336" i="17"/>
  <c r="B1337" i="17"/>
  <c r="B1338" i="17"/>
  <c r="B1339" i="17"/>
  <c r="B1340" i="17"/>
  <c r="B1341" i="17"/>
  <c r="B1342" i="17"/>
  <c r="B1343" i="17"/>
  <c r="B1344" i="17"/>
  <c r="B1345" i="17"/>
  <c r="B1346" i="17"/>
  <c r="B1347" i="17"/>
  <c r="B1348" i="17"/>
  <c r="B1349" i="17"/>
  <c r="B1350" i="17"/>
  <c r="B1351" i="17"/>
  <c r="B1352" i="17"/>
  <c r="B1353" i="17"/>
  <c r="B1354" i="17"/>
  <c r="B1355" i="17"/>
  <c r="B1356" i="17"/>
  <c r="B1357" i="17"/>
  <c r="B1358" i="17"/>
  <c r="B1359" i="17"/>
  <c r="B1360" i="17"/>
  <c r="B1361" i="17"/>
  <c r="B1362" i="17"/>
  <c r="B1363" i="17"/>
  <c r="B1364" i="17"/>
  <c r="B1365" i="17"/>
  <c r="B1366" i="17"/>
  <c r="B1367" i="17"/>
  <c r="B1368" i="17"/>
  <c r="B1369" i="17"/>
  <c r="B1370" i="17"/>
  <c r="B1371" i="17"/>
  <c r="B1372" i="17"/>
  <c r="B1373" i="17"/>
  <c r="B1374" i="17"/>
  <c r="B1375" i="17"/>
  <c r="B1376" i="17"/>
  <c r="B1377" i="17"/>
  <c r="B1378" i="17"/>
  <c r="B1379" i="17"/>
  <c r="B1380" i="17"/>
  <c r="B1381" i="17"/>
  <c r="B1382" i="17"/>
  <c r="B1383" i="17"/>
  <c r="B1384" i="17"/>
  <c r="B1385" i="17"/>
  <c r="B1386" i="17"/>
  <c r="B1387" i="17"/>
  <c r="B1388" i="17"/>
  <c r="B1389" i="17"/>
  <c r="B1390" i="17"/>
  <c r="B1391" i="17"/>
  <c r="B1392" i="17"/>
  <c r="B1393" i="17"/>
  <c r="B1394" i="17"/>
  <c r="B1395" i="17"/>
  <c r="B1396" i="17"/>
  <c r="B1397" i="17"/>
  <c r="B1398" i="17"/>
  <c r="B1399" i="17"/>
  <c r="B1400" i="17"/>
  <c r="B1401" i="17"/>
  <c r="B1402" i="17"/>
  <c r="B1403" i="17"/>
  <c r="B1404" i="17"/>
  <c r="B1405" i="17"/>
  <c r="B1406" i="17"/>
  <c r="B1407" i="17"/>
  <c r="B1408" i="17"/>
  <c r="B1409" i="17"/>
  <c r="B1410" i="17"/>
  <c r="B1411" i="17"/>
  <c r="B1412" i="17"/>
  <c r="B1413" i="17"/>
  <c r="B1414" i="17"/>
  <c r="B1415" i="17"/>
  <c r="B1416" i="17"/>
  <c r="B1417" i="17"/>
  <c r="B1418" i="17"/>
  <c r="B1419" i="17"/>
  <c r="B1420" i="17"/>
  <c r="B1421" i="17"/>
  <c r="B1422" i="17"/>
  <c r="B1423" i="17"/>
  <c r="B1424" i="17"/>
  <c r="B1425" i="17"/>
  <c r="B1426" i="17"/>
  <c r="B1427" i="17"/>
  <c r="B1428" i="17"/>
  <c r="B1429" i="17"/>
  <c r="B1430" i="17"/>
  <c r="B1431" i="17"/>
  <c r="B1432" i="17"/>
  <c r="B1433" i="17"/>
  <c r="B1434" i="17"/>
  <c r="B1435" i="17"/>
  <c r="B1436" i="17"/>
  <c r="B1437" i="17"/>
  <c r="B1438" i="17"/>
  <c r="B1439" i="17"/>
  <c r="B1440" i="17"/>
  <c r="B1441" i="17"/>
  <c r="B1442" i="17"/>
  <c r="B1443" i="17"/>
  <c r="B1444" i="17"/>
  <c r="B1445" i="17"/>
  <c r="B1446" i="17"/>
  <c r="B1447" i="17"/>
  <c r="B1448" i="17"/>
  <c r="B1449" i="17"/>
  <c r="B1450" i="17"/>
  <c r="B1451" i="17"/>
  <c r="B1452" i="17"/>
  <c r="B1453" i="17"/>
  <c r="B1454" i="17"/>
  <c r="B1455" i="17"/>
  <c r="B1456" i="17"/>
  <c r="B1457" i="17"/>
  <c r="B1458" i="17"/>
  <c r="B1459" i="17"/>
  <c r="B1460" i="17"/>
  <c r="B1461" i="17"/>
  <c r="B1462" i="17"/>
  <c r="B1463" i="17"/>
  <c r="B1464" i="17"/>
  <c r="B1465" i="17"/>
  <c r="B1466" i="17"/>
  <c r="B1467" i="17"/>
  <c r="B1468" i="17"/>
  <c r="B1469" i="17"/>
  <c r="B1470" i="17"/>
  <c r="B1471" i="17"/>
  <c r="B1472" i="17"/>
  <c r="B1473" i="17"/>
  <c r="B1474" i="17"/>
  <c r="B1475" i="17"/>
  <c r="B1476" i="17"/>
  <c r="B1477" i="17"/>
  <c r="B1478" i="17"/>
  <c r="B1479" i="17"/>
  <c r="B1480" i="17"/>
  <c r="B1481" i="17"/>
  <c r="B1482" i="17"/>
  <c r="B1483" i="17"/>
  <c r="B1484" i="17"/>
  <c r="B1485" i="17"/>
  <c r="B1486" i="17"/>
  <c r="B1487" i="17"/>
  <c r="B1488" i="17"/>
  <c r="B1489" i="17"/>
  <c r="B1490" i="17"/>
  <c r="B1491" i="17"/>
  <c r="B1492" i="17"/>
  <c r="B1493" i="17"/>
  <c r="B1494" i="17"/>
  <c r="B1495" i="17"/>
  <c r="B1496" i="17"/>
  <c r="B1497" i="17"/>
  <c r="B1498" i="17"/>
  <c r="B1499" i="17"/>
  <c r="B1500" i="17"/>
  <c r="B1501" i="17"/>
  <c r="B1502" i="17"/>
  <c r="B1503" i="17"/>
  <c r="B1504" i="17"/>
  <c r="B1505" i="17"/>
  <c r="B1506" i="17"/>
  <c r="B1507" i="17"/>
  <c r="B1508" i="17"/>
  <c r="B1509" i="17"/>
  <c r="B1510" i="17"/>
  <c r="B1511" i="17"/>
  <c r="B1512" i="17"/>
  <c r="B1513" i="17"/>
  <c r="B1514" i="17"/>
  <c r="B1515" i="17"/>
  <c r="B1516" i="17"/>
  <c r="B1517" i="17"/>
  <c r="B1518" i="17"/>
  <c r="B1519" i="17"/>
  <c r="B1520" i="17"/>
  <c r="B1521" i="17"/>
  <c r="B1522" i="17"/>
  <c r="B1523" i="17"/>
  <c r="B1524" i="17"/>
  <c r="B1525" i="17"/>
  <c r="B1526" i="17"/>
  <c r="B1527" i="17"/>
  <c r="B1528" i="17"/>
  <c r="B1529" i="17"/>
  <c r="B1530" i="17"/>
  <c r="B1531" i="17"/>
  <c r="B1532" i="17"/>
  <c r="B1533" i="17"/>
  <c r="B1534" i="17"/>
  <c r="B1535" i="17"/>
  <c r="B1536" i="17"/>
  <c r="B1537" i="17"/>
  <c r="B1538" i="17"/>
  <c r="B1539" i="17"/>
  <c r="B1540" i="17"/>
  <c r="B1541" i="17"/>
  <c r="B1542" i="17"/>
  <c r="B1543" i="17"/>
  <c r="B1544" i="17"/>
  <c r="B1545" i="17"/>
  <c r="B1546" i="17"/>
  <c r="B1547" i="17"/>
  <c r="B1548" i="17"/>
  <c r="B1549" i="17"/>
  <c r="B1550" i="17"/>
  <c r="B1551" i="17"/>
  <c r="B1552" i="17"/>
  <c r="B1553" i="17"/>
  <c r="B1554" i="17"/>
  <c r="B1555" i="17"/>
  <c r="B1556" i="17"/>
  <c r="B1557" i="17"/>
  <c r="B1558" i="17"/>
  <c r="B1559" i="17"/>
  <c r="B1560" i="17"/>
  <c r="B1561" i="17"/>
  <c r="B1562" i="17"/>
  <c r="B1563" i="17"/>
  <c r="B1564" i="17"/>
  <c r="B1565" i="17"/>
  <c r="B1566" i="17"/>
  <c r="B1567" i="17"/>
  <c r="B1568" i="17"/>
  <c r="B1569" i="17"/>
  <c r="B1570" i="17"/>
  <c r="B1571" i="17"/>
  <c r="B1572" i="17"/>
  <c r="B1573" i="17"/>
  <c r="B1574" i="17"/>
  <c r="B1575" i="17"/>
  <c r="B1576" i="17"/>
  <c r="B1577" i="17"/>
  <c r="B1578" i="17"/>
  <c r="B1579" i="17"/>
  <c r="B1580" i="17"/>
  <c r="B1581" i="17"/>
  <c r="B1582" i="17"/>
  <c r="B1583" i="17"/>
  <c r="B1584" i="17"/>
  <c r="B1585" i="17"/>
  <c r="B1586" i="17"/>
  <c r="B1587" i="17"/>
  <c r="B1588" i="17"/>
  <c r="B1589" i="17"/>
  <c r="B1590" i="17"/>
  <c r="B1591" i="17"/>
  <c r="B1592" i="17"/>
  <c r="B1593" i="17"/>
  <c r="B1594" i="17"/>
  <c r="B1595" i="17"/>
  <c r="B1596" i="17"/>
  <c r="B1597" i="17"/>
  <c r="B1598" i="17"/>
  <c r="B1599" i="17"/>
  <c r="B1600" i="17"/>
  <c r="B1601" i="17"/>
  <c r="B1602" i="17"/>
  <c r="B1603" i="17"/>
  <c r="B1604" i="17"/>
  <c r="B1605" i="17"/>
  <c r="B1606" i="17"/>
  <c r="B1607" i="17"/>
  <c r="B1608" i="17"/>
  <c r="B1609" i="17"/>
  <c r="B1610" i="17"/>
  <c r="B1611" i="17"/>
  <c r="B1612" i="17"/>
  <c r="B1613" i="17"/>
  <c r="B1614" i="17"/>
  <c r="B1615" i="17"/>
  <c r="B1616" i="17"/>
  <c r="B1617" i="17"/>
  <c r="B1618" i="17"/>
  <c r="B1619" i="17"/>
  <c r="B1620" i="17"/>
  <c r="B1621" i="17"/>
  <c r="B1622" i="17"/>
  <c r="B1623" i="17"/>
  <c r="B1624" i="17"/>
  <c r="B1625" i="17"/>
  <c r="B1626" i="17"/>
  <c r="B1627" i="17"/>
  <c r="B1628" i="17"/>
  <c r="B1629" i="17"/>
  <c r="B1630" i="17"/>
  <c r="B1631" i="17"/>
  <c r="B1632" i="17"/>
  <c r="B1633" i="17"/>
  <c r="B1634" i="17"/>
  <c r="B1635" i="17"/>
  <c r="B1636" i="17"/>
  <c r="B1637" i="17"/>
  <c r="B1638" i="17"/>
  <c r="B1639" i="17"/>
  <c r="B1640" i="17"/>
  <c r="B1641" i="17"/>
  <c r="B1642" i="17"/>
  <c r="B1643" i="17"/>
  <c r="B1644" i="17"/>
  <c r="B1645" i="17"/>
  <c r="B1646" i="17"/>
  <c r="B1647" i="17"/>
  <c r="B1648" i="17"/>
  <c r="B1649" i="17"/>
  <c r="B1650" i="17"/>
  <c r="B1651" i="17"/>
  <c r="B1652" i="17"/>
  <c r="B1653" i="17"/>
  <c r="B1654" i="17"/>
  <c r="B1655" i="17"/>
  <c r="B1656" i="17"/>
  <c r="B1657" i="17"/>
  <c r="B1658" i="17"/>
  <c r="B1659" i="17"/>
  <c r="B1660" i="17"/>
  <c r="B1661" i="17"/>
  <c r="B1662" i="17"/>
  <c r="B1663" i="17"/>
  <c r="B1664" i="17"/>
  <c r="B1665" i="17"/>
  <c r="B1666" i="17"/>
  <c r="B1667" i="17"/>
  <c r="B1668" i="17"/>
  <c r="B1669" i="17"/>
  <c r="B1670" i="17"/>
  <c r="B1671" i="17"/>
  <c r="B1672" i="17"/>
  <c r="B1673" i="17"/>
  <c r="B1674" i="17"/>
  <c r="B1675" i="17"/>
  <c r="B1676" i="17"/>
  <c r="B1677" i="17"/>
  <c r="B1678" i="17"/>
  <c r="B1679" i="17"/>
  <c r="B1680" i="17"/>
  <c r="B1681" i="17"/>
  <c r="B1682" i="17"/>
  <c r="B1683" i="17"/>
  <c r="B1684" i="17"/>
  <c r="B1685" i="17"/>
  <c r="B1686" i="17"/>
  <c r="B1687" i="17"/>
  <c r="B1688" i="17"/>
  <c r="B1689" i="17"/>
  <c r="B1690" i="17"/>
  <c r="B1691" i="17"/>
  <c r="B1692" i="17"/>
  <c r="B1693" i="17"/>
  <c r="B1694" i="17"/>
  <c r="B1695" i="17"/>
  <c r="B1696" i="17"/>
  <c r="B1697" i="17"/>
  <c r="B1698" i="17"/>
  <c r="B1699" i="17"/>
  <c r="B1700" i="17"/>
  <c r="B1701" i="17"/>
  <c r="B1702" i="17"/>
  <c r="B1703" i="17"/>
  <c r="B1704" i="17"/>
  <c r="B1705" i="17"/>
  <c r="B1706" i="17"/>
  <c r="B1707" i="17"/>
  <c r="B1708" i="17"/>
  <c r="B1709" i="17"/>
  <c r="B1710" i="17"/>
  <c r="B1711" i="17"/>
  <c r="B1712" i="17"/>
  <c r="B1713" i="17"/>
  <c r="B1714" i="17"/>
  <c r="B1715" i="17"/>
  <c r="B1716" i="17"/>
  <c r="B1717" i="17"/>
  <c r="B1718" i="17"/>
  <c r="B1719" i="17"/>
  <c r="B1720" i="17"/>
  <c r="B1721" i="17"/>
  <c r="B1722" i="17"/>
  <c r="B1723" i="17"/>
  <c r="B1724" i="17"/>
  <c r="B1725" i="17"/>
  <c r="B1726" i="17"/>
  <c r="B1727" i="17"/>
  <c r="B1728" i="17"/>
  <c r="B1729" i="17"/>
  <c r="B1730" i="17"/>
  <c r="B1731" i="17"/>
  <c r="B1732" i="17"/>
  <c r="B1733" i="17"/>
  <c r="B1734" i="17"/>
  <c r="B1735" i="17"/>
  <c r="B1736" i="17"/>
  <c r="B1737" i="17"/>
  <c r="B1738" i="17"/>
  <c r="B1739" i="17"/>
  <c r="B1740" i="17"/>
  <c r="B1741" i="17"/>
  <c r="B1742" i="17"/>
  <c r="B1743" i="17"/>
  <c r="B1744" i="17"/>
  <c r="B1745" i="17"/>
  <c r="B1746" i="17"/>
  <c r="B1747" i="17"/>
  <c r="B1748" i="17"/>
  <c r="B1749" i="17"/>
  <c r="B1750" i="17"/>
  <c r="B1751" i="17"/>
  <c r="B1752" i="17"/>
  <c r="B1753" i="17"/>
  <c r="B1754" i="17"/>
  <c r="B1755" i="17"/>
  <c r="B1756" i="17"/>
  <c r="B1757" i="17"/>
  <c r="B1758" i="17"/>
  <c r="B1759" i="17"/>
  <c r="B1760" i="17"/>
  <c r="B1761" i="17"/>
  <c r="B1762" i="17"/>
  <c r="B1763" i="17"/>
  <c r="B1764" i="17"/>
  <c r="B1765" i="17"/>
  <c r="B1766" i="17"/>
  <c r="B1767" i="17"/>
  <c r="B1768" i="17"/>
  <c r="B1769" i="17"/>
  <c r="B1770" i="17"/>
  <c r="B1771" i="17"/>
  <c r="B1772" i="17"/>
  <c r="B1773" i="17"/>
  <c r="B1774" i="17"/>
  <c r="B1775" i="17"/>
  <c r="B1776" i="17"/>
  <c r="B1777" i="17"/>
  <c r="B1778" i="17"/>
  <c r="B1779" i="17"/>
  <c r="B1780" i="17"/>
  <c r="B1781" i="17"/>
  <c r="B1782" i="17"/>
  <c r="B1783" i="17"/>
  <c r="B1784" i="17"/>
  <c r="B1785" i="17"/>
  <c r="B1786" i="17"/>
  <c r="B1787" i="17"/>
  <c r="B1788" i="17"/>
  <c r="B1789" i="17"/>
  <c r="B1790" i="17"/>
  <c r="B1791" i="17"/>
  <c r="B1792" i="17"/>
  <c r="B1793" i="17"/>
  <c r="B1794" i="17"/>
  <c r="B1795" i="17"/>
  <c r="B1796" i="17"/>
  <c r="B1797" i="17"/>
  <c r="B1798" i="17"/>
  <c r="B1799" i="17"/>
  <c r="B1800" i="17"/>
  <c r="B1801" i="17"/>
  <c r="B1802" i="17"/>
  <c r="B1803" i="17"/>
  <c r="B1804" i="17"/>
  <c r="B1805" i="17"/>
  <c r="B1806" i="17"/>
  <c r="B1807" i="17"/>
  <c r="B1808" i="17"/>
  <c r="B1809" i="17"/>
  <c r="B1810" i="17"/>
  <c r="B1811" i="17"/>
  <c r="B1812" i="17"/>
  <c r="B1813" i="17"/>
  <c r="B1814" i="17"/>
  <c r="B1815" i="17"/>
  <c r="B1816" i="17"/>
  <c r="B1817" i="17"/>
  <c r="B1818" i="17"/>
  <c r="B1819" i="17"/>
  <c r="B1820" i="17"/>
  <c r="B1821" i="17"/>
  <c r="B1822" i="17"/>
  <c r="B1823" i="17"/>
  <c r="B1824" i="17"/>
  <c r="B1825" i="17"/>
  <c r="B1826" i="17"/>
  <c r="B1827" i="17"/>
  <c r="B1828" i="17"/>
  <c r="B1829" i="17"/>
  <c r="B1830" i="17"/>
  <c r="B1831" i="17"/>
  <c r="B1832" i="17"/>
  <c r="B1833" i="17"/>
  <c r="B1834" i="17"/>
  <c r="B1835" i="17"/>
  <c r="B1836" i="17"/>
  <c r="B1837" i="17"/>
  <c r="B1838" i="17"/>
  <c r="B1839" i="17"/>
  <c r="B1840" i="17"/>
  <c r="B1841" i="17"/>
  <c r="B1842" i="17"/>
  <c r="B1843" i="17"/>
  <c r="B1844" i="17"/>
  <c r="B1845" i="17"/>
  <c r="B1846" i="17"/>
  <c r="B1847" i="17"/>
  <c r="B1848" i="17"/>
  <c r="B1849" i="17"/>
  <c r="B1850" i="17"/>
  <c r="B1851" i="17"/>
  <c r="B1852" i="17"/>
  <c r="B1853" i="17"/>
  <c r="B1854" i="17"/>
  <c r="B1855" i="17"/>
  <c r="B1856" i="17"/>
  <c r="B1857" i="17"/>
  <c r="B1858" i="17"/>
  <c r="B1859" i="17"/>
  <c r="B1860" i="17"/>
  <c r="B1861" i="17"/>
  <c r="B1862" i="17"/>
  <c r="B1863" i="17"/>
  <c r="B1864" i="17"/>
  <c r="B1865" i="17"/>
  <c r="B1866" i="17"/>
  <c r="B1867" i="17"/>
  <c r="B1868" i="17"/>
  <c r="B1869" i="17"/>
  <c r="B1870" i="17"/>
  <c r="B1871" i="17"/>
  <c r="B1872" i="17"/>
  <c r="B1873" i="17"/>
  <c r="B1874" i="17"/>
  <c r="B1875" i="17"/>
  <c r="B1876" i="17"/>
  <c r="B1877" i="17"/>
  <c r="B1878" i="17"/>
  <c r="B1879" i="17"/>
  <c r="B1880" i="17"/>
  <c r="B1881" i="17"/>
  <c r="B1882" i="17"/>
  <c r="B1883" i="17"/>
  <c r="B1884" i="17"/>
  <c r="B1885" i="17"/>
  <c r="B1886" i="17"/>
  <c r="B1887" i="17"/>
  <c r="B1888" i="17"/>
  <c r="B1889" i="17"/>
  <c r="B1890" i="17"/>
  <c r="B1891" i="17"/>
  <c r="B1892" i="17"/>
  <c r="B1893" i="17"/>
  <c r="B1894" i="17"/>
  <c r="B1895" i="17"/>
  <c r="B1896" i="17"/>
  <c r="B1897" i="17"/>
  <c r="B1898" i="17"/>
  <c r="B1899" i="17"/>
  <c r="B1900" i="17"/>
  <c r="B1901" i="17"/>
  <c r="B1902" i="17"/>
  <c r="B1903" i="17"/>
  <c r="B1904" i="17"/>
  <c r="B1905" i="17"/>
  <c r="B1906" i="17"/>
  <c r="B1907" i="17"/>
  <c r="B1908" i="17"/>
  <c r="B1909" i="17"/>
  <c r="B1910" i="17"/>
  <c r="B1911" i="17"/>
  <c r="B1912" i="17"/>
  <c r="B1913" i="17"/>
  <c r="B1914" i="17"/>
  <c r="B1915" i="17"/>
  <c r="B1916" i="17"/>
  <c r="B1917" i="17"/>
  <c r="B1918" i="17"/>
  <c r="B1919" i="17"/>
  <c r="B1920" i="17"/>
  <c r="B1921" i="17"/>
  <c r="B1922" i="17"/>
  <c r="B1923" i="17"/>
  <c r="B1924" i="17"/>
  <c r="B1925" i="17"/>
  <c r="B1926" i="17"/>
  <c r="B1927" i="17"/>
  <c r="B1928" i="17"/>
  <c r="B1929" i="17"/>
  <c r="B1930" i="17"/>
  <c r="B1931" i="17"/>
  <c r="B1932" i="17"/>
  <c r="B1933" i="17"/>
  <c r="B1934" i="17"/>
  <c r="B1935" i="17"/>
  <c r="B1936" i="17"/>
  <c r="B1937" i="17"/>
  <c r="B1938" i="17"/>
  <c r="B1939" i="17"/>
  <c r="B1940" i="17"/>
  <c r="B1941" i="17"/>
  <c r="B1942" i="17"/>
  <c r="B1943" i="17"/>
  <c r="B1944" i="17"/>
  <c r="B1945" i="17"/>
  <c r="B1946" i="17"/>
  <c r="B1947" i="17"/>
  <c r="B1948" i="17"/>
  <c r="B1949" i="17"/>
  <c r="B1950" i="17"/>
  <c r="B1951" i="17"/>
  <c r="B1952" i="17"/>
  <c r="B1953" i="17"/>
  <c r="B1954" i="17"/>
  <c r="B1955" i="17"/>
  <c r="B1956" i="17"/>
  <c r="B1957" i="17"/>
  <c r="B1958" i="17"/>
  <c r="B1959" i="17"/>
  <c r="B1960" i="17"/>
  <c r="B1961" i="17"/>
  <c r="B1962" i="17"/>
  <c r="B1963" i="17"/>
  <c r="B1964" i="17"/>
  <c r="B1965" i="17"/>
  <c r="B1966" i="17"/>
  <c r="B1967" i="17"/>
  <c r="B1968" i="17"/>
  <c r="B1969" i="17"/>
  <c r="B1970" i="17"/>
  <c r="B1971" i="17"/>
  <c r="B1972" i="17"/>
  <c r="B1973" i="17"/>
  <c r="B1974" i="17"/>
  <c r="B1975" i="17"/>
  <c r="B1976" i="17"/>
  <c r="B1977" i="17"/>
  <c r="B1978" i="17"/>
  <c r="B1979" i="17"/>
  <c r="B1980" i="17"/>
  <c r="B1981" i="17"/>
  <c r="B1982" i="17"/>
  <c r="B1983" i="17"/>
  <c r="B1984" i="17"/>
  <c r="B1985" i="17"/>
  <c r="B1986" i="17"/>
  <c r="B1987" i="17"/>
  <c r="B1988" i="17"/>
  <c r="B1989" i="17"/>
  <c r="B1990" i="17"/>
  <c r="B1991" i="17"/>
  <c r="B1992" i="17"/>
  <c r="B1993" i="17"/>
  <c r="B1994" i="17"/>
  <c r="B1995" i="17"/>
  <c r="B1996" i="17"/>
  <c r="B1997" i="17"/>
  <c r="B1998" i="17"/>
  <c r="B1999" i="17"/>
  <c r="B2000" i="17"/>
  <c r="B2001" i="17"/>
  <c r="B2002" i="17"/>
  <c r="B2003" i="17"/>
  <c r="B2004" i="17"/>
  <c r="B2005" i="17"/>
  <c r="B2006" i="17"/>
  <c r="B2007" i="17"/>
  <c r="B2008" i="17"/>
  <c r="B2009" i="17"/>
  <c r="B2010" i="17"/>
  <c r="B2011" i="17"/>
  <c r="B2012" i="17"/>
  <c r="B2013" i="17"/>
  <c r="B2014" i="17"/>
  <c r="B2015" i="17"/>
  <c r="B2016" i="17"/>
  <c r="B2017" i="17"/>
  <c r="B2018" i="17"/>
  <c r="B2019" i="17"/>
  <c r="B2020" i="17"/>
  <c r="B2021" i="17"/>
  <c r="B2022" i="17"/>
  <c r="B2023" i="17"/>
  <c r="B2024" i="17"/>
  <c r="B2025" i="17"/>
  <c r="B2026" i="17"/>
  <c r="B2027" i="17"/>
  <c r="B2028" i="17"/>
  <c r="B2029" i="17"/>
  <c r="B2030" i="17"/>
  <c r="B2031" i="17"/>
  <c r="B2032" i="17"/>
  <c r="B2033" i="17"/>
  <c r="B2034" i="17"/>
  <c r="B2035" i="17"/>
  <c r="B2036" i="17"/>
  <c r="B2037" i="17"/>
  <c r="B2038" i="17"/>
  <c r="B2039" i="17"/>
  <c r="B2040" i="17"/>
  <c r="B2041" i="17"/>
  <c r="B2042" i="17"/>
  <c r="B2043" i="17"/>
  <c r="B2044" i="17"/>
  <c r="B2045" i="17"/>
  <c r="B2046" i="17"/>
  <c r="B2047" i="17"/>
  <c r="B2048" i="17"/>
  <c r="B2049" i="17"/>
  <c r="B2050" i="17"/>
  <c r="B2051" i="17"/>
  <c r="B2052" i="17"/>
  <c r="B2053" i="17"/>
  <c r="B2054" i="17"/>
  <c r="B2055" i="17"/>
  <c r="B2056" i="17"/>
  <c r="B2057" i="17"/>
  <c r="B2058" i="17"/>
  <c r="B2059" i="17"/>
  <c r="B2060" i="17"/>
  <c r="B2061" i="17"/>
  <c r="B2062" i="17"/>
  <c r="B2063" i="17"/>
  <c r="B2064" i="17"/>
  <c r="B2065" i="17"/>
  <c r="B2066" i="17"/>
  <c r="B2067" i="17"/>
  <c r="B2068" i="17"/>
  <c r="B2069" i="17"/>
  <c r="B2070" i="17"/>
  <c r="B2071" i="17"/>
  <c r="B2072" i="17"/>
  <c r="B2073" i="17"/>
  <c r="B2074" i="17"/>
  <c r="B2075" i="17"/>
  <c r="B2076" i="17"/>
  <c r="B2077" i="17"/>
  <c r="B2078" i="17"/>
  <c r="B2079" i="17"/>
  <c r="B2080" i="17"/>
  <c r="B2081" i="17"/>
  <c r="B2082" i="17"/>
  <c r="B2083" i="17"/>
  <c r="B2084" i="17"/>
  <c r="B2085" i="17"/>
  <c r="B2086" i="17"/>
  <c r="B2087" i="17"/>
  <c r="B2088" i="17"/>
  <c r="B2089" i="17"/>
  <c r="B2090" i="17"/>
  <c r="B2091" i="17"/>
  <c r="B2092" i="17"/>
  <c r="B2093" i="17"/>
  <c r="B2094" i="17"/>
  <c r="B2095" i="17"/>
  <c r="B2096" i="17"/>
  <c r="B2097" i="17"/>
  <c r="B2098" i="17"/>
  <c r="B2099" i="17"/>
  <c r="B2100" i="17"/>
  <c r="B2101" i="17"/>
  <c r="B2102" i="17"/>
  <c r="B2103" i="17"/>
  <c r="B2104" i="17"/>
  <c r="B2105" i="17"/>
  <c r="B2106" i="17"/>
  <c r="B2107" i="17"/>
  <c r="B2108" i="17"/>
  <c r="B2109" i="17"/>
  <c r="B2110" i="17"/>
  <c r="B2111" i="17"/>
  <c r="B2112" i="17"/>
  <c r="B2113" i="17"/>
  <c r="B2114" i="17"/>
  <c r="B2115" i="17"/>
  <c r="B2116" i="17"/>
  <c r="B2117" i="17"/>
  <c r="B2118" i="17"/>
  <c r="B2119" i="17"/>
  <c r="B2120" i="17"/>
  <c r="B2121" i="17"/>
  <c r="B2122" i="17"/>
  <c r="B2123" i="17"/>
  <c r="B2124" i="17"/>
  <c r="B2125" i="17"/>
  <c r="B2126" i="17"/>
  <c r="B2127" i="17"/>
  <c r="B2128" i="17"/>
  <c r="B2129" i="17"/>
  <c r="B2130" i="17"/>
  <c r="B2131" i="17"/>
  <c r="B2132" i="17"/>
  <c r="B2133" i="17"/>
  <c r="B2134" i="17"/>
  <c r="B2135" i="17"/>
  <c r="B2136" i="17"/>
  <c r="B2137" i="17"/>
  <c r="B2138" i="17"/>
  <c r="B2139" i="17"/>
  <c r="B2140" i="17"/>
  <c r="B2141" i="17"/>
  <c r="B2142" i="17"/>
  <c r="B2143" i="17"/>
  <c r="B2144" i="17"/>
  <c r="B2145" i="17"/>
  <c r="B2146" i="17"/>
  <c r="B2147" i="17"/>
  <c r="B2148" i="17"/>
  <c r="B2149" i="17"/>
  <c r="B2150" i="17"/>
  <c r="B2151" i="17"/>
  <c r="B2152" i="17"/>
  <c r="B2153" i="17"/>
  <c r="B2154" i="17"/>
  <c r="B2155" i="17"/>
  <c r="B2156" i="17"/>
  <c r="B2157" i="17"/>
  <c r="B2158" i="17"/>
  <c r="B2159" i="17"/>
  <c r="B2160" i="17"/>
  <c r="B2161" i="17"/>
  <c r="B2162" i="17"/>
  <c r="B2163" i="17"/>
  <c r="B2164" i="17"/>
  <c r="B2165" i="17"/>
  <c r="B2166" i="17"/>
  <c r="B2167" i="17"/>
  <c r="B2168" i="17"/>
  <c r="B2169" i="17"/>
  <c r="B2170" i="17"/>
  <c r="B2171" i="17"/>
  <c r="B2172" i="17"/>
  <c r="B2173" i="17"/>
  <c r="B2174" i="17"/>
  <c r="B2175" i="17"/>
  <c r="B2176" i="17"/>
  <c r="B2177" i="17"/>
  <c r="B2178" i="17"/>
  <c r="B2179" i="17"/>
  <c r="B2180" i="17"/>
  <c r="B2181" i="17"/>
  <c r="B2182" i="17"/>
  <c r="B2183" i="17"/>
  <c r="B2184" i="17"/>
  <c r="B2185" i="17"/>
  <c r="B2186" i="17"/>
  <c r="B2187" i="17"/>
  <c r="B2188" i="17"/>
  <c r="B2189" i="17"/>
  <c r="B2190" i="17"/>
  <c r="B2191" i="17"/>
  <c r="B2192" i="17"/>
  <c r="B2193" i="17"/>
  <c r="B2194" i="17"/>
  <c r="B2195" i="17"/>
  <c r="B2196" i="17"/>
  <c r="B2197" i="17"/>
  <c r="B2198" i="17"/>
  <c r="B2199" i="17"/>
  <c r="B2200" i="17"/>
  <c r="B2201" i="17"/>
  <c r="B2202" i="17"/>
  <c r="B2203" i="17"/>
  <c r="B2204" i="17"/>
  <c r="B2205" i="17"/>
  <c r="B2206" i="17"/>
  <c r="B2207" i="17"/>
  <c r="B2208" i="17"/>
  <c r="B2209" i="17"/>
  <c r="B2210" i="17"/>
  <c r="B2211" i="17"/>
  <c r="B2212" i="17"/>
  <c r="B2213" i="17"/>
  <c r="B2214" i="17"/>
  <c r="B2215" i="17"/>
  <c r="B2216" i="17"/>
  <c r="B2217" i="17"/>
  <c r="B2218" i="17"/>
  <c r="B2219" i="17"/>
  <c r="B2220" i="17"/>
  <c r="B2221" i="17"/>
  <c r="B2222" i="17"/>
  <c r="B2223" i="17"/>
  <c r="B2224" i="17"/>
  <c r="B2225" i="17"/>
  <c r="B2226" i="17"/>
  <c r="B2227" i="17"/>
  <c r="B2228" i="17"/>
  <c r="B2229" i="17"/>
  <c r="B2230" i="17"/>
  <c r="B2231" i="17"/>
  <c r="B2232" i="17"/>
  <c r="B2233" i="17"/>
  <c r="B2234" i="17"/>
  <c r="B2235" i="17"/>
  <c r="B2236" i="17"/>
  <c r="B2237" i="17"/>
  <c r="B2238" i="17"/>
  <c r="B2239" i="17"/>
  <c r="B2240" i="17"/>
  <c r="B2241" i="17"/>
  <c r="B2242" i="17"/>
  <c r="B2243" i="17"/>
  <c r="B2244" i="17"/>
  <c r="B2245" i="17"/>
  <c r="B2246" i="17"/>
  <c r="B2247" i="17"/>
  <c r="B2248" i="17"/>
  <c r="B2249" i="17"/>
  <c r="B2250" i="17"/>
  <c r="B2251" i="17"/>
  <c r="B2252" i="17"/>
  <c r="B2253" i="17"/>
  <c r="B2254" i="17"/>
  <c r="B2255" i="17"/>
  <c r="B2256" i="17"/>
  <c r="B2257" i="17"/>
  <c r="B2258" i="17"/>
  <c r="B2259" i="17"/>
  <c r="B2260" i="17"/>
  <c r="B2261" i="17"/>
  <c r="B2262" i="17"/>
  <c r="B2263" i="17"/>
  <c r="B2264" i="17"/>
  <c r="B2265" i="17"/>
  <c r="B2266" i="17"/>
  <c r="B2267" i="17"/>
  <c r="B2268" i="17"/>
  <c r="B2269" i="17"/>
  <c r="B2270" i="17"/>
  <c r="B2271" i="17"/>
  <c r="B2272" i="17"/>
  <c r="B2273" i="17"/>
  <c r="B2274" i="17"/>
  <c r="B2275" i="17"/>
  <c r="B2276" i="17"/>
  <c r="B2277" i="17"/>
  <c r="B2278" i="17"/>
  <c r="B2279" i="17"/>
  <c r="B2280" i="17"/>
  <c r="B2281" i="17"/>
  <c r="B2282" i="17"/>
  <c r="B2283" i="17"/>
  <c r="B2284" i="17"/>
  <c r="B2285" i="17"/>
  <c r="B2286" i="17"/>
  <c r="B2287" i="17"/>
  <c r="B2288" i="17"/>
  <c r="B2289" i="17"/>
  <c r="B2290" i="17"/>
  <c r="B2291" i="17"/>
  <c r="B2292" i="17"/>
  <c r="B2293" i="17"/>
  <c r="B2294" i="17"/>
  <c r="B2295" i="17"/>
  <c r="B2296" i="17"/>
  <c r="B2297" i="17"/>
  <c r="B2298" i="17"/>
  <c r="B2299" i="17"/>
  <c r="B2300" i="17"/>
  <c r="B2301" i="17"/>
  <c r="B2302" i="17"/>
  <c r="B2303" i="17"/>
  <c r="B2304" i="17"/>
  <c r="B2305" i="17"/>
  <c r="B2306" i="17"/>
  <c r="B2307" i="17"/>
  <c r="B2308" i="17"/>
  <c r="B2309" i="17"/>
  <c r="B2310" i="17"/>
  <c r="B2311" i="17"/>
  <c r="B2312" i="17"/>
  <c r="B2313" i="17"/>
  <c r="B2314" i="17"/>
  <c r="B2315" i="17"/>
  <c r="B2316" i="17"/>
  <c r="B2317" i="17"/>
  <c r="B2318" i="17"/>
  <c r="B2319" i="17"/>
  <c r="B2320" i="17"/>
  <c r="B2321" i="17"/>
  <c r="B2322" i="17"/>
  <c r="B2323" i="17"/>
  <c r="B2324" i="17"/>
  <c r="B2325" i="17"/>
  <c r="B2326" i="17"/>
  <c r="B2327" i="17"/>
  <c r="B2328" i="17"/>
  <c r="B2329" i="17"/>
  <c r="B2330" i="17"/>
  <c r="B2331" i="17"/>
  <c r="B2332" i="17"/>
  <c r="B2333" i="17"/>
  <c r="B2334" i="17"/>
  <c r="B2335" i="17"/>
  <c r="B2336" i="17"/>
  <c r="B3" i="17"/>
  <c r="B4" i="17"/>
  <c r="B5" i="17"/>
  <c r="B6"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2" i="17"/>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3" i="3"/>
  <c r="F2344" i="3"/>
  <c r="E2" i="3"/>
  <c r="F2" i="3" s="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F2342" i="3" s="1"/>
  <c r="E2343" i="3"/>
  <c r="E2344" i="3"/>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0C3E59-E1C5-4017-8F21-013D37BDCC07}"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73D43D98-1A15-48CB-88DE-854D8B4AC128}"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C0F7644B-95AC-4C76-AD57-0D52B42C770D}"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4" xr16:uid="{B1950B92-CFDD-4293-8368-97F6E982219C}" keepAlive="1" name="Query - Table1 (4)" description="Connection to the 'Table1 (4)' query in the workbook." type="5" refreshedVersion="8" background="1" saveData="1">
    <dbPr connection="Provider=Microsoft.Mashup.OleDb.1;Data Source=$Workbook$;Location=&quot;Table1 (4)&quot;;Extended Properties=&quot;&quot;" command="SELECT * FROM [Table1 (4)]"/>
  </connection>
  <connection id="5" xr16:uid="{E70B318E-5117-4F24-A7D3-23C09BD6B010}"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s>
</file>

<file path=xl/sharedStrings.xml><?xml version="1.0" encoding="utf-8"?>
<sst xmlns="http://schemas.openxmlformats.org/spreadsheetml/2006/main" count="35239" uniqueCount="6011">
  <si>
    <t>Customer 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</si>
  <si>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</si>
  <si>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</si>
  <si>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</si>
  <si>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</si>
  <si>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</si>
  <si>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</si>
  <si>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</si>
  <si>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</si>
  <si>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</si>
  <si>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</si>
  <si>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</si>
  <si>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</si>
  <si>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</si>
  <si>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</si>
  <si>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</si>
  <si>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</si>
  <si>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</si>
  <si>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</si>
  <si>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</si>
  <si>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</si>
  <si>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</si>
  <si>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</si>
  <si>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</si>
  <si>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</si>
  <si>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</si>
  <si>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</si>
  <si>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</si>
  <si>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</si>
  <si>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</si>
  <si>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</si>
  <si>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</si>
  <si>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</si>
  <si>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</si>
  <si>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</si>
  <si>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</si>
  <si>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</si>
  <si>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</si>
  <si>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</si>
  <si>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</si>
  <si>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</si>
  <si>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</si>
  <si>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</si>
  <si>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</si>
  <si>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</si>
  <si>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</si>
  <si>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</si>
  <si>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</si>
  <si>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</si>
  <si>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</si>
  <si>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</si>
  <si>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</si>
  <si>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</si>
  <si>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</si>
  <si>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</si>
  <si>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</si>
  <si>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</si>
  <si>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</si>
  <si>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</si>
  <si>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</si>
  <si>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</si>
  <si>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</si>
  <si>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</si>
  <si>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</si>
  <si>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</si>
  <si>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</si>
  <si>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</si>
  <si>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</si>
  <si>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</si>
  <si>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</si>
  <si>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</si>
  <si>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</si>
  <si>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</si>
  <si>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</si>
  <si>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</si>
  <si>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</si>
  <si>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</si>
  <si>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</si>
  <si>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</si>
  <si>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</si>
  <si>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</si>
  <si>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</si>
  <si>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</si>
  <si>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</si>
  <si>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</si>
  <si>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</si>
  <si>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</si>
  <si>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</si>
  <si>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</si>
  <si>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</si>
  <si>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</si>
  <si>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</si>
  <si>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</si>
  <si>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</si>
  <si>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</si>
  <si>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</si>
  <si>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</si>
  <si>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</si>
  <si>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</si>
  <si>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</si>
  <si>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</si>
  <si>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</si>
  <si>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</si>
  <si>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</si>
  <si>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</si>
  <si>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</si>
  <si>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</si>
  <si>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</si>
  <si>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</si>
  <si>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</si>
  <si>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</si>
  <si>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</si>
  <si>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</si>
  <si>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</si>
  <si>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</si>
  <si>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</si>
  <si>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</si>
  <si>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</si>
  <si>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</si>
  <si>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</si>
  <si>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</si>
  <si>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</si>
  <si>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</si>
  <si>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</si>
  <si>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</si>
  <si>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</si>
  <si>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</si>
  <si>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</si>
  <si>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</si>
  <si>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</si>
  <si>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</si>
  <si>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</si>
  <si>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</si>
  <si>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</si>
  <si>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</si>
  <si>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</si>
  <si>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</si>
  <si>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</si>
  <si>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</si>
  <si>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</si>
  <si>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</si>
  <si>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</si>
  <si>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</si>
  <si>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</si>
  <si>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</si>
  <si>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</si>
  <si>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</si>
  <si>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</si>
  <si>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</si>
  <si>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</si>
  <si>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</si>
  <si>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</si>
  <si>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</si>
  <si>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</si>
  <si>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</si>
  <si>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</si>
  <si>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</si>
  <si>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</si>
  <si>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</si>
  <si>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</si>
  <si>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</si>
  <si>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</si>
  <si>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</si>
  <si>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</si>
  <si>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</si>
  <si>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</si>
  <si>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</si>
  <si>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</si>
  <si>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</si>
  <si>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</si>
  <si>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</si>
  <si>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</si>
  <si>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</si>
  <si>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</si>
  <si>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</si>
  <si>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</si>
  <si>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</si>
  <si>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</si>
  <si>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</si>
  <si>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</si>
  <si>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</si>
  <si>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</si>
  <si>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</si>
  <si>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</si>
  <si>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</si>
  <si>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</si>
  <si>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</si>
  <si>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</si>
  <si>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</si>
  <si>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</si>
  <si>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</si>
  <si>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</si>
  <si>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</si>
  <si>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</si>
  <si>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</si>
  <si>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</si>
  <si>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</si>
  <si>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</si>
  <si>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</si>
  <si>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</si>
  <si>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</si>
  <si>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</si>
  <si>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</si>
  <si>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</si>
  <si>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</si>
  <si>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</si>
  <si>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</si>
  <si>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</si>
  <si>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</si>
  <si>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</si>
  <si>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</si>
  <si>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</si>
  <si>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</si>
  <si>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</si>
  <si>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</si>
  <si>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</si>
  <si>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</si>
  <si>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</si>
  <si>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</si>
  <si>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</si>
  <si>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</si>
  <si>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</si>
  <si>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</si>
  <si>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</si>
  <si>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</si>
  <si>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</si>
  <si>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</si>
  <si>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</si>
  <si>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</si>
  <si>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</si>
  <si>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</si>
  <si>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</si>
  <si>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</si>
  <si>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</si>
  <si>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</si>
  <si>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</si>
  <si>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</si>
  <si>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</si>
  <si>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</si>
  <si>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</si>
  <si>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</si>
  <si>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</si>
  <si>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</si>
  <si>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</si>
  <si>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</si>
  <si>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</si>
  <si>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</si>
  <si>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</si>
  <si>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</si>
  <si>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</si>
  <si>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</si>
  <si>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</si>
  <si>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</si>
  <si>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</si>
  <si>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</si>
  <si>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</si>
  <si>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</si>
  <si>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</si>
  <si>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</si>
  <si>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</si>
  <si>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</si>
  <si>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</si>
  <si>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</si>
  <si>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</si>
  <si>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</si>
  <si>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</si>
  <si>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</si>
  <si>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</si>
  <si>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</si>
  <si>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</si>
  <si>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</si>
  <si>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</si>
  <si>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</si>
  <si>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</si>
  <si>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</si>
  <si>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</si>
  <si>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</si>
  <si>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</si>
  <si>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</si>
  <si>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</si>
  <si>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</si>
  <si>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</si>
  <si>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</si>
  <si>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</si>
  <si>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</si>
  <si>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</si>
  <si>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</si>
  <si>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</si>
  <si>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</si>
  <si>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</si>
  <si>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</si>
  <si>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</si>
  <si>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</si>
  <si>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</si>
  <si>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</si>
  <si>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</si>
  <si>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</si>
  <si>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</si>
  <si>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</si>
  <si>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</si>
  <si>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</si>
  <si>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</si>
  <si>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</si>
  <si>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</si>
  <si>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</si>
  <si>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</si>
  <si>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</si>
  <si>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</si>
  <si>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</si>
  <si>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</si>
  <si>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</si>
  <si>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</si>
  <si>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</si>
  <si>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</si>
  <si>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</si>
  <si>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</si>
  <si>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</si>
  <si>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</si>
  <si>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</si>
  <si>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</si>
  <si>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</si>
  <si>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</si>
  <si>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</si>
  <si>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</si>
  <si>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</si>
  <si>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</si>
  <si>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</si>
  <si>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</si>
  <si>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</si>
  <si>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</si>
  <si>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</si>
  <si>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</si>
  <si>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</si>
  <si>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</si>
  <si>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</si>
  <si>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</si>
  <si>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</si>
  <si>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</si>
  <si>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</si>
  <si>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</si>
  <si>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</si>
  <si>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</si>
  <si>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</si>
  <si>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</si>
  <si>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</si>
  <si>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</si>
  <si>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</si>
  <si>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</si>
  <si>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</si>
  <si>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</si>
  <si>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</si>
  <si>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</si>
  <si>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</si>
  <si>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</si>
  <si>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</si>
  <si>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</si>
  <si>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</si>
  <si>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</si>
  <si>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</si>
  <si>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</si>
  <si>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</si>
  <si>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</si>
  <si>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</si>
  <si>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</si>
  <si>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</si>
  <si>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</si>
  <si>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</si>
  <si>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</si>
  <si>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</si>
  <si>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</si>
  <si>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</si>
  <si>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</si>
  <si>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</si>
  <si>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</si>
  <si>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</si>
  <si>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</si>
  <si>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</si>
  <si>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</si>
  <si>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</si>
  <si>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</si>
  <si>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</si>
  <si>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</si>
  <si>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</si>
  <si>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</si>
  <si>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</si>
  <si>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</si>
  <si>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</si>
  <si>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</si>
  <si>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</si>
  <si>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</si>
  <si>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</si>
  <si>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</si>
  <si>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</si>
  <si>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</si>
  <si>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</si>
  <si>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</si>
  <si>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</si>
  <si>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</si>
  <si>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</si>
  <si>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</si>
  <si>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</si>
  <si>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</si>
  <si>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</si>
  <si>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</si>
  <si>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</si>
  <si>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</si>
  <si>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</si>
  <si>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</si>
  <si>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</si>
  <si>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</si>
  <si>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</si>
  <si>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</si>
  <si>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</si>
  <si>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</si>
  <si>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</si>
  <si>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</si>
  <si>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</si>
  <si>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</si>
  <si>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</si>
  <si>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</si>
  <si>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</si>
  <si>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</si>
  <si>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</si>
  <si>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</si>
  <si>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</si>
  <si>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</si>
  <si>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</si>
  <si>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</si>
  <si>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</si>
  <si>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</si>
  <si>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</si>
  <si>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</si>
  <si>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</si>
  <si>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</si>
  <si>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</si>
  <si>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</si>
  <si>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</si>
  <si>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</si>
  <si>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</si>
  <si>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</si>
  <si>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</si>
  <si>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</si>
  <si>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</si>
  <si>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</si>
  <si>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</si>
  <si>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</si>
  <si>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</si>
  <si>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</si>
  <si>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</si>
  <si>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</si>
  <si>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</si>
  <si>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</si>
  <si>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</si>
  <si>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</si>
  <si>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</si>
  <si>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</si>
  <si>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</si>
  <si>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</si>
  <si>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</si>
  <si>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</si>
  <si>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</si>
  <si>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</si>
  <si>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</si>
  <si>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</si>
  <si>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</si>
  <si>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</si>
  <si>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</si>
  <si>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</si>
  <si>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</si>
  <si>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</si>
  <si>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</si>
  <si>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</si>
  <si>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</si>
  <si>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</si>
  <si>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</si>
  <si>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</si>
  <si>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</si>
  <si>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</si>
  <si>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</si>
  <si>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</si>
  <si>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</si>
  <si>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</si>
  <si>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</si>
  <si>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</si>
  <si>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</si>
  <si>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</si>
  <si>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</si>
  <si>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</si>
  <si>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</si>
  <si>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</si>
  <si>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</si>
  <si>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</si>
  <si>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</si>
  <si>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</si>
  <si>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</si>
  <si>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</si>
  <si>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</si>
  <si>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</si>
  <si>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</si>
  <si>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</si>
  <si>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</si>
  <si>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</si>
  <si>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</si>
  <si>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</si>
  <si>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</si>
  <si>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</si>
  <si>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</si>
  <si>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</si>
  <si>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</si>
  <si>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</si>
  <si>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</si>
  <si>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</si>
  <si>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</si>
  <si>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</si>
  <si>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</si>
  <si>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</si>
  <si>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</si>
  <si>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</si>
  <si>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</si>
  <si>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</si>
  <si>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</si>
  <si>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</si>
  <si>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</si>
  <si>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</si>
  <si>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</si>
  <si>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</si>
  <si>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</si>
  <si>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</si>
  <si>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</si>
  <si>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</si>
  <si>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</si>
  <si>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</si>
  <si>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</si>
  <si>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</si>
  <si>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</si>
  <si>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</si>
  <si>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</si>
  <si>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</si>
  <si>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</si>
  <si>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</si>
  <si>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</si>
  <si>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</si>
  <si>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</si>
  <si>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</si>
  <si>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</si>
  <si>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</si>
  <si>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</si>
  <si>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</si>
  <si>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</si>
  <si>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</si>
  <si>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</si>
  <si>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</si>
  <si>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</si>
  <si>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</si>
  <si>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</si>
  <si>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</si>
  <si>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</si>
  <si>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</si>
  <si>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</si>
  <si>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</si>
  <si>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</si>
  <si>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</si>
  <si>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</si>
  <si>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</si>
  <si>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</si>
  <si>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</si>
  <si>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</si>
  <si>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</si>
  <si>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</si>
  <si>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</si>
  <si>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</si>
  <si>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</si>
  <si>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</si>
  <si>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</si>
  <si>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</si>
  <si>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</si>
  <si>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</si>
  <si>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</si>
  <si>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</si>
  <si>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</si>
  <si>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</si>
  <si>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</si>
  <si>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</si>
  <si>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</si>
  <si>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</si>
  <si>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</si>
  <si>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</si>
  <si>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</si>
  <si>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</si>
  <si>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</si>
  <si>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</si>
  <si>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</si>
  <si>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</si>
  <si>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</si>
  <si>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</si>
  <si>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</si>
  <si>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</si>
  <si>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</si>
  <si>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</si>
  <si>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</si>
  <si>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</si>
  <si>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</si>
  <si>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</si>
  <si>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</si>
  <si>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</si>
  <si>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</si>
  <si>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</si>
  <si>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</si>
  <si>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</si>
  <si>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</si>
  <si>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</si>
  <si>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</si>
  <si>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</si>
  <si>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</si>
  <si>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</si>
  <si>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</si>
  <si>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</si>
  <si>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</si>
  <si>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</si>
  <si>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</si>
  <si>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</si>
  <si>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</si>
  <si>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</si>
  <si>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</si>
  <si>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</si>
  <si>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</si>
  <si>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</si>
  <si>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</si>
  <si>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</si>
  <si>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</si>
  <si>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</si>
  <si>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</si>
  <si>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</si>
  <si>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</si>
  <si>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</si>
  <si>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</si>
  <si>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</si>
  <si>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</si>
  <si>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</si>
  <si>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</si>
  <si>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</si>
  <si>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</si>
  <si>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</si>
  <si>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</si>
  <si>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</si>
  <si>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</si>
  <si>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</si>
  <si>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</si>
  <si>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</si>
  <si>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</si>
  <si>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</si>
  <si>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</si>
  <si>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</si>
  <si>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</si>
  <si>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</si>
  <si>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</si>
  <si>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</si>
  <si>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</si>
  <si>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</si>
  <si>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</si>
  <si>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</si>
  <si>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</si>
  <si>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</si>
  <si>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</si>
  <si>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</si>
  <si>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</si>
  <si>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</si>
  <si>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</si>
  <si>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</si>
  <si>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</si>
  <si>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</si>
  <si>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</si>
  <si>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</si>
  <si>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</si>
  <si>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</si>
  <si>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</si>
  <si>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</si>
  <si>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</si>
  <si>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</si>
  <si>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</si>
  <si>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</si>
  <si>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</si>
  <si>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</si>
  <si>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</si>
  <si>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</si>
  <si>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</si>
  <si>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</si>
  <si>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</si>
  <si>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</si>
  <si>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</si>
  <si>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</si>
  <si>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</si>
  <si>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</si>
  <si>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</si>
  <si>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</si>
  <si>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</si>
  <si>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</si>
  <si>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</si>
  <si>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</si>
  <si>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</si>
  <si>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</si>
  <si>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</si>
  <si>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</si>
  <si>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</si>
  <si>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</si>
  <si>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</si>
  <si>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</si>
  <si>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</si>
  <si>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</si>
  <si>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</si>
  <si>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</si>
  <si>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</si>
  <si>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</si>
  <si>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</si>
  <si>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</si>
  <si>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</si>
  <si>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</si>
  <si>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</si>
  <si>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</si>
  <si>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</si>
  <si>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</si>
  <si>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</si>
  <si>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</si>
  <si>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</si>
  <si>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</si>
  <si>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</si>
  <si>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</si>
  <si>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</si>
  <si>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</si>
  <si>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</si>
  <si>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</si>
  <si>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</si>
  <si>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</si>
  <si>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</si>
  <si>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</si>
  <si>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</si>
  <si>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</si>
  <si>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</si>
  <si>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</si>
  <si>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</si>
  <si>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</si>
  <si>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</si>
  <si>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</si>
  <si>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</si>
  <si>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</si>
  <si>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</si>
  <si>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</si>
  <si>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</si>
  <si>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</si>
  <si>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</si>
  <si>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</si>
  <si>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</si>
  <si>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</si>
  <si>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</si>
  <si>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</si>
  <si>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</si>
  <si>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</si>
  <si>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</si>
  <si>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</si>
  <si>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</si>
  <si>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</si>
  <si>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</si>
  <si>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</si>
  <si>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</si>
  <si>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</si>
  <si>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</si>
  <si>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</si>
  <si>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</si>
  <si>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</si>
  <si>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</si>
  <si>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</si>
  <si>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</si>
  <si>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</si>
  <si>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</si>
  <si>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</si>
  <si>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</si>
  <si>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</si>
  <si>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</si>
  <si>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</si>
  <si>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</si>
  <si>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</si>
  <si>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</si>
  <si>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</si>
  <si>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</si>
  <si>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</si>
  <si>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</si>
  <si>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</si>
  <si>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</si>
  <si>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</si>
  <si>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</si>
  <si>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</si>
  <si>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</si>
  <si>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</si>
  <si>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</si>
  <si>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</si>
  <si>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</si>
  <si>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</si>
  <si>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</si>
  <si>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</si>
  <si>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</si>
  <si>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</si>
  <si>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</si>
  <si>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</si>
  <si>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</si>
  <si>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</si>
  <si>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</si>
  <si>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</si>
  <si>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</si>
  <si>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</si>
  <si>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</si>
  <si>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</si>
  <si>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</si>
  <si>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</si>
  <si>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</si>
  <si>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</si>
  <si>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</si>
  <si>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</si>
  <si>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</si>
  <si>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</si>
  <si>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</si>
  <si>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</si>
  <si>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</si>
  <si>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</si>
  <si>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</si>
  <si>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</si>
  <si>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</si>
  <si>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</si>
  <si>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</si>
  <si>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</si>
  <si>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</si>
  <si>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</si>
  <si>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</si>
  <si>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</si>
  <si>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</si>
  <si>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</si>
  <si>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</si>
  <si>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</si>
  <si>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</si>
  <si>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</si>
  <si>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</si>
  <si>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</si>
  <si>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</si>
  <si>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</si>
  <si>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</si>
  <si>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</si>
  <si>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</si>
  <si>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</si>
  <si>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</si>
  <si>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</si>
  <si>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</si>
  <si>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</si>
  <si>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</si>
  <si>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</si>
  <si>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</si>
  <si>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</si>
  <si>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</si>
  <si>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</si>
  <si>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</si>
  <si>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</si>
  <si>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</si>
  <si>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</si>
  <si>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</si>
  <si>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</si>
  <si>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</si>
  <si>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</si>
  <si>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</si>
  <si>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</si>
  <si>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</si>
  <si>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</si>
  <si>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</si>
  <si>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</si>
  <si>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</si>
  <si>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</si>
  <si>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</si>
  <si>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</si>
  <si>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</si>
  <si>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</si>
  <si>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</si>
  <si>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</si>
  <si>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</si>
  <si>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</si>
  <si>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</si>
  <si>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</si>
  <si>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</si>
  <si>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</si>
  <si>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</si>
  <si>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</si>
  <si>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</si>
  <si>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</si>
  <si>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</si>
  <si>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</si>
  <si>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</si>
  <si>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</si>
  <si>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</si>
  <si>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</si>
  <si>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</si>
  <si>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</si>
  <si>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</si>
  <si>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</si>
  <si>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</si>
  <si>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</si>
  <si>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</si>
  <si>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</si>
  <si>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</si>
  <si>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</si>
  <si>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</si>
  <si>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</si>
  <si>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</si>
  <si>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</si>
  <si>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</si>
  <si>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</si>
  <si>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</si>
  <si>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</si>
  <si>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</si>
  <si>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</si>
  <si>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</si>
  <si>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</si>
  <si>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</si>
  <si>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</si>
  <si>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</si>
  <si>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</si>
  <si>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</si>
  <si>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</si>
  <si>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</si>
  <si>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</si>
  <si>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</si>
  <si>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</si>
  <si>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</si>
  <si>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</si>
  <si>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</si>
  <si>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</si>
  <si>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</si>
  <si>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</si>
  <si>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</si>
  <si>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</si>
  <si>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</si>
  <si>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</si>
  <si>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</si>
  <si>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</si>
  <si>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</si>
  <si>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</si>
  <si>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</si>
  <si>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</si>
  <si>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</si>
  <si>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</si>
  <si>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</si>
  <si>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</si>
  <si>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</si>
  <si>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</si>
  <si>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</si>
  <si>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</si>
  <si>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</si>
  <si>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</si>
  <si>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</si>
  <si>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</si>
  <si>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</si>
  <si>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</si>
  <si>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</si>
  <si>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</si>
  <si>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</si>
  <si>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</si>
  <si>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</si>
  <si>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</si>
  <si>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</si>
  <si>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</si>
  <si>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</si>
  <si>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</si>
  <si>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</si>
  <si>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</si>
  <si>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</si>
  <si>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</si>
  <si>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</si>
  <si>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</si>
  <si>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</si>
  <si>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</si>
  <si>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</si>
  <si>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</si>
  <si>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</si>
  <si>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</si>
  <si>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</si>
  <si>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</si>
  <si>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</si>
  <si>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</si>
  <si>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</si>
  <si>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</si>
  <si>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</si>
  <si>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</si>
  <si>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</si>
  <si>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</si>
  <si>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</si>
  <si>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</si>
  <si>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</si>
  <si>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</si>
  <si>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</si>
  <si>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</si>
  <si>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</si>
  <si>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</si>
  <si>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</si>
  <si>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</si>
  <si>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</si>
  <si>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</si>
  <si>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</si>
  <si>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</si>
  <si>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</si>
  <si>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</si>
  <si>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</si>
  <si>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</si>
  <si>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</si>
  <si>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</si>
  <si>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</si>
  <si>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</si>
  <si>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</si>
  <si>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</si>
  <si>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</si>
  <si>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</si>
  <si>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</si>
  <si>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</si>
  <si>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</si>
  <si>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</si>
  <si>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</si>
  <si>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</si>
  <si>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</si>
  <si>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</si>
  <si>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</si>
  <si>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</si>
  <si>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</si>
  <si>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</si>
  <si>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</si>
  <si>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</si>
  <si>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</si>
  <si>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</si>
  <si>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</si>
  <si>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</si>
  <si>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</si>
  <si>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</si>
  <si>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</si>
  <si>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</si>
  <si>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</si>
  <si>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</si>
  <si>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</si>
  <si>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</si>
  <si>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</si>
  <si>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</si>
  <si>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</si>
  <si>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</si>
  <si>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</si>
  <si>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</si>
  <si>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</si>
  <si>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</si>
  <si>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</si>
  <si>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</si>
  <si>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</si>
  <si>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</si>
  <si>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</si>
  <si>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</si>
  <si>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</si>
  <si>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</si>
  <si>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</si>
  <si>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</si>
  <si>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</si>
  <si>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</si>
  <si>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</si>
  <si>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</si>
  <si>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</si>
  <si>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</si>
  <si>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</si>
  <si>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</si>
  <si>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</si>
  <si>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</si>
  <si>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</si>
  <si>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</si>
  <si>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</si>
  <si>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</si>
  <si>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</si>
  <si>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</si>
  <si>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</si>
  <si>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</si>
  <si>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</si>
  <si>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</si>
  <si>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</si>
  <si>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</si>
  <si>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</si>
  <si>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</si>
  <si>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</si>
  <si>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</si>
  <si>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</si>
  <si>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</si>
  <si>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</si>
  <si>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</si>
  <si>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</si>
  <si>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</si>
  <si>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</si>
  <si>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</si>
  <si>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</si>
  <si>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</si>
  <si>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</si>
  <si>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</si>
  <si>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</si>
  <si>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</si>
  <si>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</si>
  <si>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</si>
  <si>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</si>
  <si>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</si>
  <si>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</si>
  <si>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</si>
  <si>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</si>
  <si>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</si>
  <si>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</si>
  <si>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</si>
  <si>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</si>
  <si>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</si>
  <si>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</si>
  <si>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</si>
  <si>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</si>
  <si>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</si>
  <si>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</si>
  <si>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</si>
  <si>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</si>
  <si>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</si>
  <si>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</si>
  <si>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</si>
  <si>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</si>
  <si>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</si>
  <si>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</si>
  <si>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</si>
  <si>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</si>
  <si>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</si>
  <si>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</si>
  <si>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</si>
  <si>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</si>
  <si>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</si>
  <si>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</si>
  <si>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</si>
  <si>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</si>
  <si>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</si>
  <si>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</si>
  <si>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</si>
  <si>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</si>
  <si>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</si>
  <si>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</si>
  <si>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</si>
  <si>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</si>
  <si>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</si>
  <si>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</si>
  <si>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</si>
  <si>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</si>
  <si>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</si>
  <si>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</si>
  <si>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</si>
  <si>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</si>
  <si>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</si>
  <si>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</si>
  <si>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</si>
  <si>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</si>
  <si>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</si>
  <si>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</si>
  <si>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</si>
  <si>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</si>
  <si>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</si>
  <si>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</si>
  <si>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</si>
  <si>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</si>
  <si>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</si>
  <si>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</si>
  <si>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</si>
  <si>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</si>
  <si>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</si>
  <si>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</si>
  <si>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</si>
  <si>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</si>
  <si>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</si>
  <si>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</si>
  <si>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</si>
  <si>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</si>
  <si>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</si>
  <si>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</si>
  <si>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</si>
  <si>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</si>
  <si>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</si>
  <si>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</si>
  <si>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</si>
  <si>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</si>
  <si>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</si>
  <si>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</si>
  <si>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</si>
  <si>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</si>
  <si>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</si>
  <si>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</si>
  <si>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</si>
  <si>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</si>
  <si>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</si>
  <si>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</si>
  <si>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</si>
  <si>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</si>
  <si>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</si>
  <si>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</si>
  <si>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</si>
  <si>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</si>
  <si>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</si>
  <si>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</si>
  <si>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</si>
  <si>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</si>
  <si>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</si>
  <si>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</si>
  <si>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</si>
  <si>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</si>
  <si>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</si>
  <si>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</si>
  <si>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</si>
  <si>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</si>
  <si>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</si>
  <si>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</si>
  <si>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</si>
  <si>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</si>
  <si>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</si>
  <si>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</si>
  <si>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</si>
  <si>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</si>
  <si>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</si>
  <si>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</si>
  <si>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</si>
  <si>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</si>
  <si>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</si>
  <si>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</si>
  <si>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</si>
  <si>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</si>
  <si>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</si>
  <si>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</si>
  <si>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</si>
  <si>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</si>
  <si>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</si>
  <si>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</si>
  <si>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</si>
  <si>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</si>
  <si>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</si>
  <si>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</si>
  <si>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</si>
  <si>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</si>
  <si>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</si>
  <si>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</si>
  <si>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</si>
  <si>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</si>
  <si>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</si>
  <si>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</si>
  <si>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</si>
  <si>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</si>
  <si>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</si>
  <si>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</si>
  <si>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</si>
  <si>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</si>
  <si>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</si>
  <si>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</si>
  <si>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</si>
  <si>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</si>
  <si>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</si>
  <si>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</si>
  <si>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</si>
  <si>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</si>
  <si>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</si>
  <si>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</si>
  <si>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</si>
  <si>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</si>
  <si>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</si>
  <si>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</si>
  <si>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</si>
  <si>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</si>
  <si>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</si>
  <si>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</si>
  <si>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</si>
  <si>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</si>
  <si>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</si>
  <si>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</si>
  <si>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</si>
  <si>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</si>
  <si>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</si>
  <si>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</si>
  <si>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</si>
  <si>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</si>
  <si>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</si>
  <si>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</si>
  <si>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</si>
  <si>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</si>
  <si>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</si>
  <si>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</si>
  <si>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</si>
  <si>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</si>
  <si>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</si>
  <si>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</si>
  <si>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</si>
  <si>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</si>
  <si>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</si>
  <si>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</si>
  <si>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</si>
  <si>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</si>
  <si>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</si>
  <si>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</si>
  <si>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</si>
  <si>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</si>
  <si>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</si>
  <si>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</si>
  <si>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</si>
  <si>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</si>
  <si>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</si>
  <si>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</si>
  <si>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</si>
  <si>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</si>
  <si>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</si>
  <si>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</si>
  <si>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</si>
  <si>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</si>
  <si>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</si>
  <si>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</si>
  <si>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</si>
  <si>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</si>
  <si>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</si>
  <si>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</si>
  <si>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</si>
  <si>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</si>
  <si>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</si>
  <si>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</si>
  <si>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</si>
  <si>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</si>
  <si>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</si>
  <si>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</si>
  <si>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</si>
  <si>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</si>
  <si>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</si>
  <si>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</si>
  <si>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</si>
  <si>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</si>
  <si>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</si>
  <si>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</si>
  <si>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</si>
  <si>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</si>
  <si>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</si>
  <si>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</si>
  <si>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</si>
  <si>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</si>
  <si>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</si>
  <si>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</si>
  <si>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</si>
  <si>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</si>
  <si>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</si>
  <si>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</si>
  <si>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</si>
  <si>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</si>
  <si>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</si>
  <si>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</si>
  <si>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</si>
  <si>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</si>
  <si>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</si>
  <si>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</si>
  <si>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</si>
  <si>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</si>
  <si>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</si>
  <si>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</si>
  <si>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</si>
  <si>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</si>
  <si>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</si>
  <si>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</si>
  <si>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</si>
  <si>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</si>
  <si>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</si>
  <si>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</si>
  <si>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</si>
  <si>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</si>
  <si>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</si>
  <si>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</si>
  <si>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</si>
  <si>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</si>
  <si>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</si>
  <si>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</si>
  <si>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</si>
  <si>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</si>
  <si>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</si>
  <si>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</si>
  <si>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</si>
  <si>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</si>
  <si>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</si>
  <si>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</si>
  <si>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</si>
  <si>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</si>
  <si>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</si>
  <si>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</si>
  <si>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</si>
  <si>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</si>
  <si>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</si>
  <si>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</si>
  <si>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</si>
  <si>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</si>
  <si>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</si>
  <si>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</si>
  <si>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</si>
  <si>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</si>
  <si>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</si>
  <si>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</si>
  <si>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</si>
  <si>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</si>
  <si>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</si>
  <si>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</si>
  <si>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</si>
  <si>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</si>
  <si>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</si>
  <si>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</si>
  <si>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</si>
  <si>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</si>
  <si>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</si>
  <si>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</si>
  <si>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</si>
  <si>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</si>
  <si>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</si>
  <si>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</si>
  <si>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</si>
  <si>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</si>
  <si>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</si>
  <si>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</si>
  <si>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</si>
  <si>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</si>
  <si>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</si>
  <si>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</si>
  <si>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</si>
  <si>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</si>
  <si>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</si>
  <si>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</si>
  <si>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</si>
  <si>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</si>
  <si>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</si>
  <si>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</si>
  <si>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</si>
  <si>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</si>
  <si>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</si>
  <si>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</si>
  <si>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</si>
  <si>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</si>
  <si>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</si>
  <si>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</si>
  <si>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</si>
  <si>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</si>
  <si>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</si>
  <si>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</si>
  <si>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</si>
  <si>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</si>
  <si>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</si>
  <si>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</si>
  <si>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</si>
  <si>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</si>
  <si>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</si>
  <si>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</si>
  <si>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</si>
  <si>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</si>
  <si>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</si>
  <si>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</si>
  <si>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</si>
  <si>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</si>
  <si>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</si>
  <si>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</si>
  <si>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</si>
  <si>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</si>
  <si>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</si>
  <si>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</si>
  <si>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</si>
  <si>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</si>
  <si>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</si>
  <si>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</si>
  <si>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</si>
  <si>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</si>
  <si>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</si>
  <si>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</si>
  <si>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</si>
  <si>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</si>
  <si>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</si>
  <si>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</si>
  <si>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</si>
  <si>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</si>
  <si>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</si>
  <si>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</si>
  <si>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</si>
  <si>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</si>
  <si>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</si>
  <si>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</si>
  <si>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</si>
  <si>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</si>
  <si>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</si>
  <si>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</si>
  <si>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</si>
  <si>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</si>
  <si>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</si>
  <si>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</si>
  <si>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</si>
  <si>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</si>
  <si>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</si>
  <si>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</si>
  <si>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</si>
  <si>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</si>
  <si>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</si>
  <si>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</si>
  <si>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</si>
  <si>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</si>
  <si>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</si>
  <si>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</si>
  <si>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</si>
  <si>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</si>
  <si>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</si>
  <si>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</si>
  <si>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</si>
  <si>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</si>
  <si>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</si>
  <si>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</si>
  <si>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</si>
  <si>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</si>
  <si>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</si>
  <si>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</si>
  <si>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</si>
  <si>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</si>
  <si>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</si>
  <si>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</si>
  <si>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</si>
  <si>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</si>
  <si>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</si>
  <si>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</si>
  <si>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</si>
  <si>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</si>
  <si>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</si>
  <si>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</si>
  <si>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</si>
  <si>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</si>
  <si>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</si>
  <si>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</si>
  <si>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</si>
  <si>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</si>
  <si>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</si>
  <si>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</si>
  <si>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</si>
  <si>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</si>
  <si>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</si>
  <si>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</si>
  <si>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</si>
  <si>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</si>
  <si>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</si>
  <si>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</si>
  <si>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</si>
  <si>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</si>
  <si>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</si>
  <si>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</si>
  <si>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</si>
  <si>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</si>
  <si>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</si>
  <si>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</si>
  <si>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</si>
  <si>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</si>
  <si>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</si>
  <si>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</si>
  <si>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</si>
  <si>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</si>
  <si>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</si>
  <si>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</si>
  <si>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</si>
  <si>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</si>
  <si>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</si>
  <si>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</si>
  <si>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</si>
  <si>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</si>
  <si>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</si>
  <si>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</si>
  <si>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</si>
  <si>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</si>
  <si>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</si>
  <si>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</si>
  <si>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</si>
  <si>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</si>
  <si>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</si>
  <si>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</si>
  <si>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</si>
  <si>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</si>
  <si>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</si>
  <si>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</si>
  <si>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</si>
  <si>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</si>
  <si>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</si>
  <si>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</si>
  <si>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</si>
  <si>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</si>
  <si>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</si>
  <si>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</si>
  <si>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</si>
  <si>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</si>
  <si>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</si>
  <si>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</si>
  <si>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</si>
  <si>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</si>
  <si>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</si>
  <si>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</si>
  <si>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</si>
  <si>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</si>
  <si>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</si>
  <si>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</si>
  <si>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</si>
  <si>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</si>
  <si>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</si>
  <si>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</si>
  <si>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</si>
  <si>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</si>
  <si>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</si>
  <si>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</si>
  <si>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</si>
  <si>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</si>
  <si>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</si>
  <si>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</si>
  <si>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</si>
  <si>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</si>
  <si>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</si>
  <si>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</si>
  <si>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</si>
  <si>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</si>
  <si>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</si>
  <si>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</si>
  <si>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</si>
  <si>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</si>
  <si>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</si>
  <si>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</si>
  <si>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</si>
  <si>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</si>
  <si>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</si>
  <si>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</si>
  <si>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</si>
  <si>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</si>
  <si>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</si>
  <si>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</si>
  <si>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</si>
  <si>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</si>
  <si>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</si>
  <si>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</si>
  <si>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</si>
  <si>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</si>
  <si>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</si>
  <si>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</si>
  <si>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</si>
  <si>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</si>
  <si>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</si>
  <si>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</si>
  <si>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</si>
  <si>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</si>
  <si>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</si>
  <si>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</si>
  <si>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</si>
  <si>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</si>
  <si>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</si>
  <si>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</si>
  <si>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</si>
  <si>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</si>
  <si>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</si>
  <si>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</si>
  <si>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</si>
  <si>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</si>
  <si>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</si>
  <si>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</si>
  <si>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</si>
  <si>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</si>
  <si>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</si>
  <si>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</si>
  <si>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</si>
  <si>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</si>
  <si>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</si>
  <si>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</si>
  <si>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</si>
  <si>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</si>
  <si>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</si>
  <si>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</si>
  <si>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</si>
  <si>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</si>
  <si>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</si>
  <si>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</si>
  <si>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</si>
  <si>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</si>
  <si>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</si>
  <si>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</si>
  <si>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</si>
  <si>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</si>
  <si>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</si>
  <si>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</si>
  <si>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</si>
  <si>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</si>
  <si>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</si>
  <si>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</si>
  <si>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</si>
  <si>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</si>
  <si>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</si>
  <si>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</si>
  <si>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</si>
  <si>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</si>
  <si>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</si>
  <si>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</si>
  <si>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</si>
  <si>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</si>
  <si>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</si>
  <si>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</si>
  <si>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</si>
  <si>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</si>
  <si>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</si>
  <si>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</si>
  <si>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</si>
  <si>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</si>
  <si>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</si>
  <si>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</si>
  <si>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</si>
  <si>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</si>
  <si>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</si>
  <si>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</si>
  <si>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</si>
  <si>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</si>
  <si>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</si>
  <si>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</si>
  <si>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</si>
  <si>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</si>
  <si>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</si>
  <si>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</si>
  <si>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</si>
  <si>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</si>
  <si>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</si>
  <si>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</si>
  <si>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</si>
  <si>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</si>
  <si>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</si>
  <si>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</si>
  <si>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</si>
  <si>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</si>
  <si>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</si>
  <si>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</si>
  <si>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</si>
  <si>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</si>
  <si>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</si>
  <si>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</si>
  <si>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</si>
  <si>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</si>
  <si>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</si>
  <si>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</si>
  <si>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</si>
  <si>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</si>
  <si>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</si>
  <si>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</si>
  <si>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</si>
  <si>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</si>
  <si>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</si>
  <si>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</si>
  <si>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</si>
  <si>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</si>
  <si>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</si>
  <si>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</si>
  <si>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</si>
  <si>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</si>
  <si>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</si>
  <si>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</si>
  <si>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</si>
  <si>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</si>
  <si>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</si>
  <si>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</si>
  <si>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</si>
  <si>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</si>
  <si>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</si>
  <si>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</si>
  <si>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</si>
  <si>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</si>
  <si>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</si>
  <si>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</si>
  <si>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</si>
  <si>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</si>
  <si>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</si>
  <si>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</si>
  <si>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</si>
  <si>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</si>
  <si>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</si>
  <si>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</si>
  <si>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</si>
  <si>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</si>
  <si>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</si>
  <si>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</si>
  <si>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</si>
  <si>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</si>
  <si>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</si>
  <si>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</si>
  <si>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</si>
  <si>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</si>
  <si>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</si>
  <si>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</si>
  <si>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</si>
  <si>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</si>
  <si>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</si>
  <si>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</si>
  <si>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</si>
  <si>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</si>
  <si>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</si>
  <si>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</si>
  <si>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</si>
  <si>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</si>
  <si>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</si>
  <si>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</si>
  <si>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</si>
  <si>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</si>
  <si>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</si>
  <si>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</si>
  <si>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</si>
  <si>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</si>
  <si>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</si>
  <si>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</si>
  <si>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</si>
  <si>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</si>
  <si>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</si>
  <si>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</si>
  <si>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</si>
  <si>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</si>
  <si>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</si>
  <si>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</si>
  <si>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</si>
  <si>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</si>
  <si>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</si>
  <si>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</si>
  <si>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</si>
  <si>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</si>
  <si>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</si>
  <si>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</si>
  <si>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</si>
  <si>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</si>
  <si>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</si>
  <si>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</si>
  <si>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</si>
  <si>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</si>
  <si>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</si>
  <si>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</si>
  <si>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</si>
  <si>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</si>
  <si>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</si>
  <si>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</si>
  <si>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</si>
  <si>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</si>
  <si>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</si>
  <si>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</si>
  <si>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</si>
  <si>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</si>
  <si>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</si>
  <si>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</si>
  <si>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</si>
  <si>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</si>
  <si>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</si>
  <si>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</si>
  <si>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</si>
  <si>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</si>
  <si>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</si>
  <si>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</si>
  <si>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</si>
  <si>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</si>
  <si>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</si>
  <si>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</si>
  <si>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</si>
  <si>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</si>
  <si>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</si>
  <si>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</si>
  <si>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</si>
  <si>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</si>
  <si>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</si>
  <si>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</si>
  <si>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</si>
  <si>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</si>
  <si>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</si>
  <si>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</si>
  <si>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</si>
  <si>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</si>
  <si>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</si>
  <si>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</si>
  <si>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</si>
  <si>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</si>
  <si>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</si>
  <si>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</si>
  <si>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</si>
  <si>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</si>
  <si>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</si>
  <si>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</si>
  <si>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</si>
  <si>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</si>
  <si>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</si>
  <si>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</si>
  <si>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</si>
  <si>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</si>
  <si>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</si>
  <si>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</si>
  <si>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</si>
  <si>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</si>
  <si>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</si>
  <si>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</si>
  <si>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</si>
  <si>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</si>
  <si>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</si>
  <si>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</si>
  <si>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</si>
  <si>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</si>
  <si>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</si>
  <si>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</si>
  <si>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</si>
  <si>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</si>
  <si>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</si>
  <si>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</si>
  <si>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</si>
  <si>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</si>
  <si>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</si>
  <si>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</si>
  <si>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</si>
  <si>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</si>
  <si>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</si>
  <si>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</si>
  <si>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</si>
  <si>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</si>
  <si>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</si>
  <si>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</si>
  <si>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</si>
  <si>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</si>
  <si>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</si>
  <si>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</si>
  <si>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</si>
  <si>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</si>
  <si>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</si>
  <si>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</si>
  <si>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</si>
  <si>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</si>
  <si>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</si>
  <si>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</si>
  <si>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</si>
  <si>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</si>
  <si>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</si>
  <si>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</si>
  <si>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</si>
  <si>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</si>
  <si>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</si>
  <si>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</si>
  <si>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</si>
  <si>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</si>
  <si>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</si>
  <si>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</si>
  <si>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</si>
  <si>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</si>
  <si>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</si>
  <si>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</si>
  <si>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</si>
  <si>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</si>
  <si>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</si>
  <si>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</si>
  <si>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</si>
  <si>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</si>
  <si>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</si>
  <si>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</si>
  <si>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</si>
  <si>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</si>
  <si>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</si>
  <si>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</si>
  <si>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</si>
  <si>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</si>
  <si>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</si>
  <si>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</si>
  <si>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</si>
  <si>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</si>
  <si>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</si>
  <si>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</si>
  <si>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</si>
  <si>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</si>
  <si>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</si>
  <si>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</si>
  <si>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</si>
  <si>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</si>
  <si>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</si>
  <si>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</si>
  <si>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</si>
  <si>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</si>
  <si>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</si>
  <si>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</si>
  <si>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</si>
  <si>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</si>
  <si>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</si>
  <si>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</si>
  <si>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</si>
  <si>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</si>
  <si>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</si>
  <si>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</si>
  <si>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</si>
  <si>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</si>
  <si>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</si>
  <si>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</si>
  <si>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</si>
  <si>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</si>
  <si>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</si>
  <si>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</si>
  <si>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</si>
  <si>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</si>
  <si>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</si>
  <si>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</si>
  <si>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</si>
  <si>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</si>
  <si>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</si>
  <si>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</si>
  <si>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</si>
  <si>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</si>
  <si>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</si>
  <si>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</si>
  <si>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</si>
  <si>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</si>
  <si>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</si>
  <si>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</si>
  <si>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</si>
  <si>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</si>
  <si>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</si>
  <si>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</si>
  <si>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</si>
  <si>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</si>
  <si>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</si>
  <si>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</si>
  <si>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</si>
  <si>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</si>
  <si>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</si>
  <si>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</si>
  <si>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</si>
  <si>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</si>
  <si>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</si>
  <si>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</si>
  <si>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</si>
  <si>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</si>
  <si>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</si>
  <si>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</si>
  <si>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</si>
  <si>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</si>
  <si>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</si>
  <si>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</si>
  <si>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</si>
  <si>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</si>
  <si>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</si>
  <si>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</si>
  <si>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</si>
  <si>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</si>
  <si>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</si>
  <si>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</si>
  <si>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</si>
  <si>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</si>
  <si>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</si>
  <si>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</si>
  <si>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</si>
  <si>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</si>
  <si>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</si>
  <si>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</si>
  <si>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</si>
  <si>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</si>
  <si>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</si>
  <si>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</si>
  <si>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</si>
  <si>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</si>
  <si>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</si>
  <si>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</si>
  <si>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</si>
  <si>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</si>
  <si>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</si>
  <si>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</si>
  <si>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</si>
  <si>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</si>
  <si>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</si>
  <si>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</si>
  <si>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</si>
  <si>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</si>
  <si>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</si>
  <si>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</si>
  <si>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</si>
  <si>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</si>
  <si>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</si>
  <si>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</si>
  <si>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</si>
  <si>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</si>
  <si>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</si>
  <si>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</si>
  <si>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</si>
  <si>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</si>
  <si>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</si>
  <si>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</si>
  <si>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</si>
  <si>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</si>
  <si>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</si>
  <si>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</si>
  <si>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</si>
  <si>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</si>
  <si>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</si>
  <si>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</si>
  <si>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</si>
  <si>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</si>
  <si>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</si>
  <si>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</si>
  <si>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</si>
  <si>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</si>
  <si>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</si>
  <si>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</si>
  <si>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</si>
  <si>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</si>
  <si>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</si>
  <si>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</si>
  <si>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</si>
  <si>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</si>
  <si>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</si>
  <si>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</si>
  <si>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</si>
  <si>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</si>
  <si>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</si>
  <si>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</si>
  <si>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</si>
  <si>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</si>
  <si>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</si>
  <si>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</si>
  <si>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</si>
  <si>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</si>
  <si>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</si>
  <si>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</si>
  <si>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</si>
  <si>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</si>
  <si>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</si>
  <si>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</si>
  <si>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</si>
  <si>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</si>
  <si>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</si>
  <si>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</si>
  <si>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</si>
  <si>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</si>
  <si>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</si>
  <si>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</si>
  <si>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</si>
  <si>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</si>
  <si>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</si>
  <si>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</si>
  <si>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</si>
  <si>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</si>
  <si>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</si>
  <si>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</si>
  <si>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</si>
  <si>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</si>
  <si>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</si>
  <si>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</si>
  <si>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</si>
  <si>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</si>
  <si>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</si>
  <si>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</si>
  <si>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</si>
  <si>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</si>
  <si>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</si>
  <si>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</si>
  <si>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</si>
  <si>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</si>
  <si>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</si>
  <si>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</si>
  <si>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</si>
  <si>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</si>
  <si>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</si>
  <si>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</si>
  <si>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</si>
  <si>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</si>
  <si>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</si>
  <si>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</si>
  <si>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</si>
  <si>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</si>
  <si>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</si>
  <si>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</si>
  <si>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</si>
  <si>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</si>
  <si>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</si>
  <si>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</si>
  <si>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</si>
  <si>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</si>
  <si>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</si>
  <si>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</si>
  <si>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</si>
  <si>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</si>
  <si>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</si>
  <si>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</si>
  <si>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</si>
  <si>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</si>
  <si>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</si>
  <si>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</si>
  <si>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</si>
  <si>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</si>
  <si>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</si>
  <si>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</si>
  <si>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</si>
  <si>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</si>
  <si>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</si>
  <si>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</si>
  <si>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</si>
  <si>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</si>
  <si>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</si>
  <si>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</si>
  <si>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</si>
  <si>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</si>
  <si>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</si>
  <si>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</si>
  <si>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</si>
  <si>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</si>
  <si>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</si>
  <si>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</si>
  <si>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</si>
  <si>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</si>
  <si>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</si>
  <si>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</si>
  <si>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</si>
  <si>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</si>
  <si>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</si>
  <si>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</si>
  <si>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</si>
  <si>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</si>
  <si>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</si>
  <si>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</si>
  <si>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</si>
  <si>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</si>
  <si>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</si>
  <si>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</si>
  <si>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</si>
  <si>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</si>
  <si>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</si>
  <si>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</si>
  <si>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</si>
  <si>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</si>
  <si>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</si>
  <si>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</si>
  <si>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</si>
  <si>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</si>
  <si>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</si>
  <si>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</si>
  <si>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</si>
  <si>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</si>
  <si>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</si>
  <si>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</si>
  <si>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</si>
  <si>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</si>
  <si>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</si>
  <si>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</si>
  <si>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</si>
  <si>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</si>
  <si>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</si>
  <si>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</si>
  <si>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</si>
  <si>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</si>
  <si>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</si>
  <si>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</si>
  <si>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</si>
  <si>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</si>
  <si>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</si>
  <si>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</si>
  <si>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</si>
  <si>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</si>
  <si>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</si>
  <si>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</si>
  <si>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</si>
  <si>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</si>
  <si>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</si>
  <si>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</si>
  <si>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</si>
  <si>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</si>
  <si>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</si>
  <si>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</si>
  <si>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</si>
  <si>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</si>
  <si>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</si>
  <si>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</si>
  <si>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</si>
  <si>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</si>
  <si>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</si>
  <si>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</si>
  <si>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</si>
  <si>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</si>
  <si>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</si>
  <si>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</si>
  <si>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</si>
  <si>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</si>
  <si>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</si>
  <si>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</si>
  <si>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</si>
  <si>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</si>
  <si>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</si>
  <si>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</si>
  <si>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</si>
  <si>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</si>
  <si>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</si>
  <si>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</si>
  <si>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</si>
  <si>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</si>
  <si>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</si>
  <si>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</si>
  <si>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</si>
  <si>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</si>
  <si>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</si>
  <si>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</si>
  <si>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</si>
  <si>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</si>
  <si>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</si>
  <si>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</si>
  <si>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</si>
  <si>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</si>
  <si>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</si>
  <si>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</si>
  <si>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</si>
  <si>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</si>
  <si>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</si>
  <si>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</si>
  <si>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</si>
  <si>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</si>
  <si>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</si>
  <si>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</si>
  <si>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</si>
  <si>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</si>
  <si>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</si>
  <si>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</si>
  <si>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</si>
  <si>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</si>
  <si>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</si>
  <si>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</si>
  <si>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</si>
  <si>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</si>
  <si>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</si>
  <si>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</si>
  <si>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</si>
  <si>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</si>
  <si>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</si>
  <si>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</si>
  <si>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</si>
  <si>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</si>
  <si>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</si>
  <si>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</si>
  <si>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</si>
  <si>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</si>
  <si>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</si>
  <si>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</si>
  <si>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</si>
  <si>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</si>
  <si>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</si>
  <si>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</si>
  <si>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</si>
  <si>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</si>
  <si>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</si>
  <si>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</si>
  <si>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BMI</t>
  </si>
  <si>
    <t>HBA1C</t>
  </si>
  <si>
    <t>Heart Issues</t>
  </si>
  <si>
    <t>Any Transplants</t>
  </si>
  <si>
    <t>Cancer history</t>
  </si>
  <si>
    <t>NumberOfMajorSurgeries</t>
  </si>
  <si>
    <t>smoker</t>
  </si>
  <si>
    <t>No</t>
  </si>
  <si>
    <t>Yes</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</si>
  <si>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</si>
  <si>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</si>
  <si>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</si>
  <si>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</si>
  <si>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</si>
  <si>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</si>
  <si>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</si>
  <si>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</si>
  <si>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</si>
  <si>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</si>
  <si>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</si>
  <si>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</si>
  <si>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</si>
  <si>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</si>
  <si>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</si>
  <si>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</si>
  <si>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</si>
  <si>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</si>
  <si>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</si>
  <si>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</si>
  <si>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</si>
  <si>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</si>
  <si>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</si>
  <si>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</si>
  <si>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</si>
  <si>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</si>
  <si>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</si>
  <si>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</si>
  <si>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</si>
  <si>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</si>
  <si>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</si>
  <si>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</si>
  <si>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</si>
  <si>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</si>
  <si>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</si>
  <si>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</si>
  <si>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Unknown</t>
  </si>
  <si>
    <t>Hawks</t>
  </si>
  <si>
    <t xml:space="preserve">  Kelly</t>
  </si>
  <si>
    <t>Lehner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</si>
  <si>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</si>
  <si>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</si>
  <si>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</si>
  <si>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</si>
  <si>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</si>
  <si>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</si>
  <si>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</si>
  <si>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</si>
  <si>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</si>
  <si>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</si>
  <si>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</si>
  <si>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</si>
  <si>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</si>
  <si>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</si>
  <si>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</si>
  <si>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</si>
  <si>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</si>
  <si>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</si>
  <si>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</si>
  <si>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</si>
  <si>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</si>
  <si>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</si>
  <si>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</si>
  <si>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</si>
  <si>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</si>
  <si>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</si>
  <si>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</si>
  <si>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</si>
  <si>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</si>
  <si>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</si>
  <si>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</si>
  <si>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</si>
  <si>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</si>
  <si>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</si>
  <si>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</si>
  <si>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</si>
  <si>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</si>
  <si>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</si>
  <si>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</si>
  <si>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</si>
  <si>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</si>
  <si>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</si>
  <si>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</si>
  <si>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</si>
  <si>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</si>
  <si>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</si>
  <si>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</si>
  <si>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</si>
  <si>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</si>
  <si>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</si>
  <si>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</si>
  <si>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</si>
  <si>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</si>
  <si>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</si>
  <si>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</si>
  <si>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</si>
  <si>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</si>
  <si>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</si>
  <si>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</si>
  <si>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</si>
  <si>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</si>
  <si>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</si>
  <si>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</si>
  <si>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</si>
  <si>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</si>
  <si>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</si>
  <si>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</si>
  <si>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</si>
  <si>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</si>
  <si>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</si>
  <si>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</si>
  <si>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</si>
  <si>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</si>
  <si>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</si>
  <si>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</si>
  <si>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</si>
  <si>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</si>
  <si>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</si>
  <si>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</si>
  <si>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</si>
  <si>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</si>
  <si>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</si>
  <si>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</si>
  <si>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</si>
  <si>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</si>
  <si>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</si>
  <si>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</si>
  <si>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</si>
  <si>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</si>
  <si>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</si>
  <si>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</si>
  <si>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</si>
  <si>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</si>
  <si>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</si>
  <si>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</si>
  <si>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</si>
  <si>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</si>
  <si>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</si>
  <si>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</si>
  <si>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</si>
  <si>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</si>
  <si>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</si>
  <si>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</si>
  <si>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</si>
  <si>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</si>
  <si>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</si>
  <si>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</si>
  <si>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</si>
  <si>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</si>
  <si>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</si>
  <si>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</si>
  <si>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</si>
  <si>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</si>
  <si>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</si>
  <si>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</si>
  <si>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</si>
  <si>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</si>
  <si>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</si>
  <si>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</si>
  <si>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</si>
  <si>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</si>
  <si>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</si>
  <si>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</si>
  <si>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</si>
  <si>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</si>
  <si>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</si>
  <si>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</si>
  <si>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</si>
  <si>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</si>
  <si>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</si>
  <si>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</si>
  <si>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</si>
  <si>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</si>
  <si>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</si>
  <si>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</si>
  <si>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</si>
  <si>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</si>
  <si>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</si>
  <si>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</si>
  <si>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</si>
  <si>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</si>
  <si>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</si>
  <si>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</si>
  <si>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</si>
  <si>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</si>
  <si>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</si>
  <si>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</si>
  <si>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</si>
  <si>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</si>
  <si>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</si>
  <si>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</si>
  <si>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</si>
  <si>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</si>
  <si>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</si>
  <si>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</si>
  <si>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</si>
  <si>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</si>
  <si>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</si>
  <si>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</si>
  <si>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</si>
  <si>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</si>
  <si>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</si>
  <si>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</si>
  <si>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</si>
  <si>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</si>
  <si>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</si>
  <si>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</si>
  <si>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</si>
  <si>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</si>
  <si>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</si>
  <si>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</si>
  <si>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</si>
  <si>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</si>
  <si>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</si>
  <si>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</si>
  <si>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</si>
  <si>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</si>
  <si>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</si>
  <si>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</si>
  <si>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</si>
  <si>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</si>
  <si>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</si>
  <si>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</si>
  <si>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</si>
  <si>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</si>
  <si>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</si>
  <si>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</si>
  <si>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</si>
  <si>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</si>
  <si>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</si>
  <si>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</si>
  <si>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</si>
  <si>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</si>
  <si>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</si>
  <si>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</si>
  <si>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</si>
  <si>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</si>
  <si>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</si>
  <si>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</si>
  <si>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</si>
  <si>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</si>
  <si>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</si>
  <si>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</si>
  <si>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</si>
  <si>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</si>
  <si>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</si>
  <si>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</si>
  <si>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</si>
  <si>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</si>
  <si>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</si>
  <si>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</si>
  <si>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</si>
  <si>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</si>
  <si>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</si>
  <si>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</si>
  <si>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</si>
  <si>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</si>
  <si>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</si>
  <si>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</si>
  <si>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</si>
  <si>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</si>
  <si>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</si>
  <si>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</si>
  <si>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</si>
  <si>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</si>
  <si>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</si>
  <si>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</si>
  <si>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</si>
  <si>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</si>
  <si>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</si>
  <si>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</si>
  <si>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</si>
  <si>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</si>
  <si>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</si>
  <si>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</si>
  <si>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</si>
  <si>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</si>
  <si>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</si>
  <si>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</si>
  <si>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</si>
  <si>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</si>
  <si>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</si>
  <si>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</si>
  <si>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</si>
  <si>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</si>
  <si>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</si>
  <si>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</si>
  <si>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</si>
  <si>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</si>
  <si>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</si>
  <si>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</si>
  <si>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</si>
  <si>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</si>
  <si>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</si>
  <si>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</si>
  <si>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</si>
  <si>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</si>
  <si>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</si>
  <si>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</si>
  <si>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</si>
  <si>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</si>
  <si>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</si>
  <si>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</si>
  <si>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</si>
  <si>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</si>
  <si>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</si>
  <si>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</si>
  <si>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</si>
  <si>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</si>
  <si>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</si>
  <si>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</si>
  <si>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</si>
  <si>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</si>
  <si>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</si>
  <si>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</si>
  <si>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</si>
  <si>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</si>
  <si>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</si>
  <si>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</si>
  <si>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</si>
  <si>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</si>
  <si>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</si>
  <si>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</si>
  <si>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</si>
  <si>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</si>
  <si>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</si>
  <si>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</si>
  <si>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</si>
  <si>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</si>
  <si>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</si>
  <si>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</si>
  <si>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</si>
  <si>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</si>
  <si>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</si>
  <si>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</si>
  <si>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</si>
  <si>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</si>
  <si>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</si>
  <si>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</si>
  <si>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</si>
  <si>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</si>
  <si>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</si>
  <si>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</si>
  <si>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</si>
  <si>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</si>
  <si>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</si>
  <si>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</si>
  <si>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</si>
  <si>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</si>
  <si>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</si>
  <si>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</si>
  <si>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</si>
  <si>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</si>
  <si>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</si>
  <si>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</si>
  <si>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</si>
  <si>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</si>
  <si>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</si>
  <si>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</si>
  <si>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</si>
  <si>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</si>
  <si>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</si>
  <si>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</si>
  <si>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</si>
  <si>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</si>
  <si>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</si>
  <si>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</si>
  <si>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</si>
  <si>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</si>
  <si>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</si>
  <si>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</si>
  <si>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</si>
  <si>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</si>
  <si>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</si>
  <si>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</si>
  <si>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</si>
  <si>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</si>
  <si>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</si>
  <si>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</si>
  <si>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</si>
  <si>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</si>
  <si>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</si>
  <si>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</si>
  <si>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</si>
  <si>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</si>
  <si>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</si>
  <si>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</si>
  <si>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</si>
  <si>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</si>
  <si>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</si>
  <si>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</si>
  <si>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</si>
  <si>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Cleland</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</si>
  <si>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</si>
  <si>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</si>
  <si>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</si>
  <si>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</si>
  <si>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</si>
  <si>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</si>
  <si>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</si>
  <si>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</si>
  <si>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</si>
  <si>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</si>
  <si>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</si>
  <si>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</si>
  <si>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</si>
  <si>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</si>
  <si>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</si>
  <si>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</si>
  <si>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</si>
  <si>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</si>
  <si>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</si>
  <si>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</si>
  <si>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</si>
  <si>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</si>
  <si>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</si>
  <si>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</si>
  <si>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</si>
  <si>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</si>
  <si>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</si>
  <si>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</si>
  <si>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</si>
  <si>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</si>
  <si>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</si>
  <si>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</si>
  <si>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</si>
  <si>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</si>
  <si>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</si>
  <si>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</si>
  <si>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</si>
  <si>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</si>
  <si>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</si>
  <si>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</si>
  <si>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</si>
  <si>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</si>
  <si>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</si>
  <si>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</si>
  <si>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</si>
  <si>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</si>
  <si>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</si>
  <si>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</si>
  <si>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</si>
  <si>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</si>
  <si>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</si>
  <si>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</si>
  <si>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</si>
  <si>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</si>
  <si>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</si>
  <si>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</si>
  <si>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</si>
  <si>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</si>
  <si>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</si>
  <si>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</si>
  <si>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</si>
  <si>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</si>
  <si>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</si>
  <si>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</si>
  <si>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</si>
  <si>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</si>
  <si>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</si>
  <si>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</si>
  <si>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</si>
  <si>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</si>
  <si>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</si>
  <si>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</si>
  <si>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</si>
  <si>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</si>
  <si>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</si>
  <si>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</si>
  <si>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</si>
  <si>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</si>
  <si>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</si>
  <si>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</si>
  <si>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</si>
  <si>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</si>
  <si>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</si>
  <si>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</si>
  <si>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</si>
  <si>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</si>
  <si>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</si>
  <si>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</si>
  <si>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</si>
  <si>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</si>
  <si>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</si>
  <si>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</si>
  <si>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</si>
  <si>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</si>
  <si>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</si>
  <si>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</si>
  <si>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</si>
  <si>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</si>
  <si>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</si>
  <si>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</si>
  <si>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</si>
  <si>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</si>
  <si>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</si>
  <si>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</si>
  <si>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</si>
  <si>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</si>
  <si>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</si>
  <si>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</si>
  <si>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</si>
  <si>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</si>
  <si>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</si>
  <si>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</si>
  <si>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</si>
  <si>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</si>
  <si>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</si>
  <si>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</si>
  <si>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</si>
  <si>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</si>
  <si>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</si>
  <si>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</si>
  <si>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</si>
  <si>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</si>
  <si>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</si>
  <si>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</si>
  <si>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</si>
  <si>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</si>
  <si>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</si>
  <si>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</si>
  <si>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</si>
  <si>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</si>
  <si>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</si>
  <si>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</si>
  <si>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</si>
  <si>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</si>
  <si>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</si>
  <si>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</si>
  <si>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</si>
  <si>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</si>
  <si>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</si>
  <si>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</si>
  <si>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</si>
  <si>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</si>
  <si>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</si>
  <si>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</si>
  <si>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</si>
  <si>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</si>
  <si>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</si>
  <si>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</si>
  <si>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</si>
  <si>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</si>
  <si>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</si>
  <si>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</si>
  <si>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</si>
  <si>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</si>
  <si>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</si>
  <si>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</si>
  <si>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</si>
  <si>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</si>
  <si>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</si>
  <si>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</si>
  <si>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</si>
  <si>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</si>
  <si>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</si>
  <si>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</si>
  <si>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</si>
  <si>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</si>
  <si>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</si>
  <si>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</si>
  <si>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</si>
  <si>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</si>
  <si>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</si>
  <si>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</si>
  <si>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</si>
  <si>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</si>
  <si>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</si>
  <si>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</si>
  <si>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</si>
  <si>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</si>
  <si>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</si>
  <si>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</si>
  <si>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</si>
  <si>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</si>
  <si>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</si>
  <si>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</si>
  <si>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</si>
  <si>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</si>
  <si>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</si>
  <si>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</si>
  <si>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</si>
  <si>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</si>
  <si>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</si>
  <si>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</si>
  <si>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</si>
  <si>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</si>
  <si>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</si>
  <si>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</si>
  <si>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</si>
  <si>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</si>
  <si>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</si>
  <si>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</si>
  <si>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</si>
  <si>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</si>
  <si>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</si>
  <si>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</si>
  <si>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</si>
  <si>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</si>
  <si>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</si>
  <si>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</si>
  <si>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</si>
  <si>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</si>
  <si>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</si>
  <si>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</si>
  <si>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</si>
  <si>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</si>
  <si>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</si>
  <si>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</si>
  <si>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</si>
  <si>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</si>
  <si>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</si>
  <si>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</si>
  <si>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</si>
  <si>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</si>
  <si>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</si>
  <si>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</si>
  <si>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</si>
  <si>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</si>
  <si>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</si>
  <si>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</si>
  <si>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</si>
  <si>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</si>
  <si>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</si>
  <si>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</si>
  <si>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</si>
  <si>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</si>
  <si>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</si>
  <si>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</si>
  <si>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</si>
  <si>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</si>
  <si>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</si>
  <si>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</si>
  <si>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</si>
  <si>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</si>
  <si>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</si>
  <si>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</si>
  <si>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</si>
  <si>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</si>
  <si>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</si>
  <si>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</si>
  <si>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</si>
  <si>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</si>
  <si>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</si>
  <si>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</si>
  <si>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</si>
  <si>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</si>
  <si>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</si>
  <si>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</si>
  <si>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</si>
  <si>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</si>
  <si>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</si>
  <si>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</si>
  <si>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</si>
  <si>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</si>
  <si>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</si>
  <si>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</si>
  <si>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</si>
  <si>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</si>
  <si>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</si>
  <si>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</si>
  <si>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</si>
  <si>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</si>
  <si>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</si>
  <si>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</si>
  <si>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</si>
  <si>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</si>
  <si>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</si>
  <si>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</si>
  <si>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</si>
  <si>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</si>
  <si>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</si>
  <si>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</si>
  <si>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</si>
  <si>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</si>
  <si>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</si>
  <si>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</si>
  <si>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</si>
  <si>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</si>
  <si>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</si>
  <si>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</si>
  <si>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</si>
  <si>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</si>
  <si>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</si>
  <si>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</si>
  <si>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</si>
  <si>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</si>
  <si>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</si>
  <si>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</si>
  <si>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</si>
  <si>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</si>
  <si>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</si>
  <si>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</si>
  <si>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</si>
  <si>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</si>
  <si>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</si>
  <si>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</si>
  <si>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</si>
  <si>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</si>
  <si>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</si>
  <si>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</si>
  <si>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</si>
  <si>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</si>
  <si>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</si>
  <si>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</si>
  <si>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</si>
  <si>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</si>
  <si>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</si>
  <si>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</si>
  <si>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</si>
  <si>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</si>
  <si>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</si>
  <si>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</si>
  <si>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</si>
  <si>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</si>
  <si>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</si>
  <si>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</si>
  <si>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</si>
  <si>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</si>
  <si>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</si>
  <si>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</si>
  <si>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</si>
  <si>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</si>
  <si>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</si>
  <si>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</si>
  <si>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</si>
  <si>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</si>
  <si>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</si>
  <si>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</si>
  <si>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</si>
  <si>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</si>
  <si>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</si>
  <si>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</si>
  <si>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</si>
  <si>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</si>
  <si>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</si>
  <si>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</si>
  <si>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</si>
  <si>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</si>
  <si>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</si>
  <si>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</si>
  <si>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</si>
  <si>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</si>
  <si>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</si>
  <si>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</si>
  <si>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</si>
  <si>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</si>
  <si>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</si>
  <si>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</si>
  <si>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</si>
  <si>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</si>
  <si>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</si>
  <si>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</si>
  <si>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</si>
  <si>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</si>
  <si>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</si>
  <si>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</si>
  <si>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</si>
  <si>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</si>
  <si>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</si>
  <si>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</si>
  <si>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</si>
  <si>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</si>
  <si>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</si>
  <si>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</si>
  <si>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</si>
  <si>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</si>
  <si>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</si>
  <si>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</si>
  <si>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</si>
  <si>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</si>
  <si>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</si>
  <si>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</si>
  <si>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</si>
  <si>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</si>
  <si>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</si>
  <si>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</si>
  <si>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</si>
  <si>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</si>
  <si>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</si>
  <si>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</si>
  <si>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</si>
  <si>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</si>
  <si>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</si>
  <si>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</si>
  <si>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</si>
  <si>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</si>
  <si>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</si>
  <si>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</si>
  <si>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</si>
  <si>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</si>
  <si>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</si>
  <si>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</si>
  <si>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</si>
  <si>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</si>
  <si>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</si>
  <si>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</si>
  <si>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</si>
  <si>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</si>
  <si>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</si>
  <si>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</si>
  <si>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</si>
  <si>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</si>
  <si>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</si>
  <si>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</si>
  <si>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</si>
  <si>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</si>
  <si>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</si>
  <si>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</si>
  <si>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</si>
  <si>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</si>
  <si>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</si>
  <si>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</si>
  <si>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</si>
  <si>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</si>
  <si>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</si>
  <si>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</si>
  <si>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</si>
  <si>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</si>
  <si>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</si>
  <si>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</si>
  <si>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</si>
  <si>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</si>
  <si>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</si>
  <si>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</si>
  <si>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</si>
  <si>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</si>
  <si>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</si>
  <si>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</si>
  <si>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</si>
  <si>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</si>
  <si>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</si>
  <si>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</si>
  <si>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</si>
  <si>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</si>
  <si>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</si>
  <si>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</si>
  <si>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</si>
  <si>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</si>
  <si>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</si>
  <si>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</si>
  <si>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</si>
  <si>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</si>
  <si>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</si>
  <si>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</si>
  <si>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</si>
  <si>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</si>
  <si>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</si>
  <si>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</si>
  <si>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</si>
  <si>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</si>
  <si>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</si>
  <si>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</si>
  <si>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</si>
  <si>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</si>
  <si>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</si>
  <si>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</si>
  <si>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</si>
  <si>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</si>
  <si>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</si>
  <si>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</si>
  <si>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</si>
  <si>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</si>
  <si>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</si>
  <si>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</si>
  <si>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</si>
  <si>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</si>
  <si>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</si>
  <si>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</si>
  <si>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</si>
  <si>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</si>
  <si>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</si>
  <si>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</si>
  <si>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</si>
  <si>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</si>
  <si>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</si>
  <si>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</si>
  <si>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</si>
  <si>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</si>
  <si>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</si>
  <si>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</si>
  <si>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</si>
  <si>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</si>
  <si>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</si>
  <si>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</si>
  <si>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</si>
  <si>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</si>
  <si>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</si>
  <si>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</si>
  <si>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</si>
  <si>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</si>
  <si>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</si>
  <si>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</si>
  <si>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</si>
  <si>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</si>
  <si>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</si>
  <si>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</si>
  <si>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</si>
  <si>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</si>
  <si>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</si>
  <si>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</si>
  <si>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</si>
  <si>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</si>
  <si>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</si>
  <si>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</si>
  <si>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</si>
  <si>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</si>
  <si>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</si>
  <si>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</si>
  <si>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</si>
  <si>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</si>
  <si>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</si>
  <si>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</si>
  <si>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</si>
  <si>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</si>
  <si>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</si>
  <si>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</si>
  <si>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</si>
  <si>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</si>
  <si>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</si>
  <si>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</si>
  <si>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</si>
  <si>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</si>
  <si>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</si>
  <si>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</si>
  <si>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</si>
  <si>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</si>
  <si>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</si>
  <si>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</si>
  <si>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</si>
  <si>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</si>
  <si>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</si>
  <si>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</si>
  <si>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</si>
  <si>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</si>
  <si>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</si>
  <si>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</si>
  <si>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</si>
  <si>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</si>
  <si>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</si>
  <si>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</si>
  <si>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</si>
  <si>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</si>
  <si>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</si>
  <si>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</si>
  <si>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</si>
  <si>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</si>
  <si>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</si>
  <si>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</si>
  <si>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</si>
  <si>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</si>
  <si>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</si>
  <si>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</si>
  <si>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</si>
  <si>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</si>
  <si>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</si>
  <si>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</si>
  <si>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</si>
  <si>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</si>
  <si>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</si>
  <si>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</si>
  <si>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</si>
  <si>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</si>
  <si>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</si>
  <si>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</si>
  <si>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</si>
  <si>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</si>
  <si>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</si>
  <si>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</si>
  <si>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</si>
  <si>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</si>
  <si>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</si>
  <si>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</si>
  <si>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</si>
  <si>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</si>
  <si>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</si>
  <si>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</si>
  <si>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</si>
  <si>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</si>
  <si>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</si>
  <si>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</si>
  <si>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</si>
  <si>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</si>
  <si>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</si>
  <si>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</si>
  <si>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</si>
  <si>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</si>
  <si>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</si>
  <si>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</si>
  <si>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</si>
  <si>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</si>
  <si>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</si>
  <si>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</si>
  <si>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</si>
  <si>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</si>
  <si>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</si>
  <si>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</si>
  <si>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</si>
  <si>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</si>
  <si>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</si>
  <si>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</si>
  <si>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</si>
  <si>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</si>
  <si>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</si>
  <si>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</si>
  <si>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</si>
  <si>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</si>
  <si>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</si>
  <si>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</si>
  <si>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</si>
  <si>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</si>
  <si>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</si>
  <si>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</si>
  <si>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</si>
  <si>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</si>
  <si>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</si>
  <si>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</si>
  <si>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</si>
  <si>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</si>
  <si>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</si>
  <si>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</si>
  <si>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</si>
  <si>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</si>
  <si>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</si>
  <si>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</si>
  <si>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</si>
  <si>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</si>
  <si>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</si>
  <si>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</si>
  <si>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</si>
  <si>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</si>
  <si>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</si>
  <si>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</si>
  <si>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</si>
  <si>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</si>
  <si>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</si>
  <si>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</si>
  <si>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</si>
  <si>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</si>
  <si>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</si>
  <si>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</si>
  <si>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</si>
  <si>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</si>
  <si>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</si>
  <si>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</si>
  <si>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</si>
  <si>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</si>
  <si>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</si>
  <si>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</si>
  <si>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</si>
  <si>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</si>
  <si>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</si>
  <si>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</si>
  <si>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</si>
  <si>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</si>
  <si>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</si>
  <si>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</si>
  <si>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</si>
  <si>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</si>
  <si>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</si>
  <si>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</si>
  <si>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</si>
  <si>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</si>
  <si>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</si>
  <si>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</si>
  <si>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</si>
  <si>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</si>
  <si>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</si>
  <si>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</si>
  <si>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</si>
  <si>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</si>
  <si>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</si>
  <si>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</si>
  <si>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</si>
  <si>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</si>
  <si>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</si>
  <si>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</si>
  <si>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</si>
  <si>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</si>
  <si>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</si>
  <si>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</si>
  <si>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</si>
  <si>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</si>
  <si>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</si>
  <si>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</si>
  <si>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</si>
  <si>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</si>
  <si>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</si>
  <si>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</si>
  <si>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</si>
  <si>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</si>
  <si>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</si>
  <si>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</si>
  <si>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</si>
  <si>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</si>
  <si>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</si>
  <si>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</si>
  <si>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</si>
  <si>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</si>
  <si>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</si>
  <si>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</si>
  <si>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</si>
  <si>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</si>
  <si>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</si>
  <si>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</si>
  <si>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</si>
  <si>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</si>
  <si>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</si>
  <si>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</si>
  <si>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</si>
  <si>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</si>
  <si>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</si>
  <si>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</si>
  <si>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</si>
  <si>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</si>
  <si>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</si>
  <si>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</si>
  <si>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</si>
  <si>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</si>
  <si>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</si>
  <si>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</si>
  <si>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</si>
  <si>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</si>
  <si>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</si>
  <si>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</si>
  <si>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</si>
  <si>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</si>
  <si>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</si>
  <si>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</si>
  <si>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</si>
  <si>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</si>
  <si>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</si>
  <si>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</si>
  <si>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</si>
  <si>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</si>
  <si>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</si>
  <si>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</si>
  <si>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</si>
  <si>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</si>
  <si>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</si>
  <si>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</si>
  <si>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</si>
  <si>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</si>
  <si>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</si>
  <si>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</si>
  <si>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</si>
  <si>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</si>
  <si>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</si>
  <si>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</si>
  <si>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</si>
  <si>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</si>
  <si>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</si>
  <si>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</si>
  <si>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</si>
  <si>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</si>
  <si>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</si>
  <si>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</si>
  <si>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</si>
  <si>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</si>
  <si>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</si>
  <si>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</si>
  <si>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</si>
  <si>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</si>
  <si>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</si>
  <si>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</si>
  <si>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</si>
  <si>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</si>
  <si>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</si>
  <si>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</si>
  <si>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</si>
  <si>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</si>
  <si>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</si>
  <si>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</si>
  <si>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</si>
  <si>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</si>
  <si>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</si>
  <si>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</si>
  <si>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</si>
  <si>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</si>
  <si>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</si>
  <si>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</si>
  <si>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</si>
  <si>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</si>
  <si>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</si>
  <si>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</si>
  <si>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</si>
  <si>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</si>
  <si>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</si>
  <si>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</si>
  <si>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</si>
  <si>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</si>
  <si>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</si>
  <si>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</si>
  <si>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</si>
  <si>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</si>
  <si>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</si>
  <si>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</si>
  <si>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</si>
  <si>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</si>
  <si>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</si>
  <si>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</si>
  <si>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</si>
  <si>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</si>
  <si>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</si>
  <si>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</si>
  <si>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</si>
  <si>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</si>
  <si>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</si>
  <si>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</si>
  <si>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</si>
  <si>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</si>
  <si>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</si>
  <si>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</si>
  <si>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</si>
  <si>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</si>
  <si>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</si>
  <si>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</si>
  <si>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</si>
  <si>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</si>
  <si>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</si>
  <si>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</si>
  <si>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</si>
  <si>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</si>
  <si>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</si>
  <si>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</si>
  <si>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</si>
  <si>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</si>
  <si>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</si>
  <si>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</si>
  <si>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</si>
  <si>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</si>
  <si>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</si>
  <si>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</si>
  <si>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</si>
  <si>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</si>
  <si>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</si>
  <si>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</si>
  <si>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</si>
  <si>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</si>
  <si>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</si>
  <si>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</si>
  <si>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</si>
  <si>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</si>
  <si>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</si>
  <si>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</si>
  <si>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</si>
  <si>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</si>
  <si>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</si>
  <si>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</si>
  <si>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</si>
  <si>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</si>
  <si>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</si>
  <si>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</si>
  <si>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</si>
  <si>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</si>
  <si>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</si>
  <si>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</si>
  <si>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</si>
  <si>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</si>
  <si>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</si>
  <si>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</si>
  <si>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</si>
  <si>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</si>
  <si>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</si>
  <si>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</si>
  <si>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</si>
  <si>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</si>
  <si>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</si>
  <si>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</si>
  <si>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</si>
  <si>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</si>
  <si>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</si>
  <si>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</si>
  <si>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</si>
  <si>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</si>
  <si>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</si>
  <si>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</si>
  <si>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</si>
  <si>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</si>
  <si>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</si>
  <si>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</si>
  <si>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</si>
  <si>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</si>
  <si>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</si>
  <si>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</si>
  <si>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</si>
  <si>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</si>
  <si>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</si>
  <si>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</si>
  <si>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</si>
  <si>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</si>
  <si>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</si>
  <si>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</si>
  <si>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</si>
  <si>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</si>
  <si>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</si>
  <si>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</si>
  <si>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</si>
  <si>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</si>
  <si>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</si>
  <si>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</si>
  <si>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</si>
  <si>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</si>
  <si>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</si>
  <si>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</si>
  <si>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</si>
  <si>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</si>
  <si>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</si>
  <si>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</si>
  <si>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</si>
  <si>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</si>
  <si>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</si>
  <si>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</si>
  <si>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</si>
  <si>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</si>
  <si>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</si>
  <si>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</si>
  <si>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</si>
  <si>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</si>
  <si>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</si>
  <si>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</si>
  <si>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</si>
  <si>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</si>
  <si>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</si>
  <si>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</si>
  <si>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</si>
  <si>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</si>
  <si>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</si>
  <si>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</si>
  <si>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</si>
  <si>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</si>
  <si>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</si>
  <si>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</si>
  <si>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</si>
  <si>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</si>
  <si>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</si>
  <si>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</si>
  <si>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</si>
  <si>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</si>
  <si>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</si>
  <si>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</si>
  <si>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</si>
  <si>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</si>
  <si>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</si>
  <si>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</si>
  <si>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</si>
  <si>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</si>
  <si>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</si>
  <si>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</si>
  <si>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</si>
  <si>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</si>
  <si>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</si>
  <si>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</si>
  <si>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</si>
  <si>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</si>
  <si>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</si>
  <si>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</si>
  <si>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</si>
  <si>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</si>
  <si>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</si>
  <si>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</si>
  <si>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</si>
  <si>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</si>
  <si>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</si>
  <si>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</si>
  <si>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</si>
  <si>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</si>
  <si>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</si>
  <si>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</si>
  <si>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</si>
  <si>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</si>
  <si>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</si>
  <si>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</si>
  <si>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</si>
  <si>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</si>
  <si>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</si>
  <si>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</si>
  <si>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</si>
  <si>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</si>
  <si>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</si>
  <si>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</si>
  <si>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</si>
  <si>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</si>
  <si>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</si>
  <si>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</si>
  <si>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</si>
  <si>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</si>
  <si>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</si>
  <si>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</si>
  <si>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</si>
  <si>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</si>
  <si>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</si>
  <si>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</si>
  <si>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</si>
  <si>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</si>
  <si>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</si>
  <si>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</si>
  <si>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</si>
  <si>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</si>
  <si>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</si>
  <si>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</si>
  <si>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</si>
  <si>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</si>
  <si>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</si>
  <si>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</si>
  <si>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</si>
  <si>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</si>
  <si>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</si>
  <si>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</si>
  <si>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</si>
  <si>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</si>
  <si>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</si>
  <si>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</si>
  <si>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</si>
  <si>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</si>
  <si>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</si>
  <si>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</si>
  <si>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</si>
  <si>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</si>
  <si>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</si>
  <si>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</si>
  <si>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</si>
  <si>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</si>
  <si>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</si>
  <si>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</si>
  <si>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</si>
  <si>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</si>
  <si>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</si>
  <si>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</si>
  <si>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</si>
  <si>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</si>
  <si>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</si>
  <si>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</si>
  <si>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</si>
  <si>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</si>
  <si>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</si>
  <si>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</si>
  <si>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</si>
  <si>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</si>
  <si>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</si>
  <si>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</si>
  <si>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</si>
  <si>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</si>
  <si>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</si>
  <si>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</si>
  <si>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</si>
  <si>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</si>
  <si>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</si>
  <si>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</si>
  <si>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</si>
  <si>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</si>
  <si>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</si>
  <si>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</si>
  <si>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</si>
  <si>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</si>
  <si>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</si>
  <si>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</si>
  <si>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</si>
  <si>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</si>
  <si>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</si>
  <si>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</si>
  <si>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</si>
  <si>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</si>
  <si>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</si>
  <si>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</si>
  <si>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</si>
  <si>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</si>
  <si>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</si>
  <si>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</si>
  <si>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</si>
  <si>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</si>
  <si>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</si>
  <si>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</si>
  <si>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</si>
  <si>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</si>
  <si>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</si>
  <si>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</si>
  <si>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</si>
  <si>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</si>
  <si>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</si>
  <si>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</si>
  <si>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</si>
  <si>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</si>
  <si>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</si>
  <si>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</si>
  <si>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</si>
  <si>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</si>
  <si>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</si>
  <si>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</si>
  <si>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</si>
  <si>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</si>
  <si>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</si>
  <si>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</si>
  <si>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</si>
  <si>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</si>
  <si>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</si>
  <si>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</si>
  <si>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</si>
  <si>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</si>
  <si>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</si>
  <si>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</si>
  <si>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</si>
  <si>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</si>
  <si>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</si>
  <si>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</si>
  <si>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</si>
  <si>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</si>
  <si>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</si>
  <si>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</si>
  <si>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</si>
  <si>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</si>
  <si>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</si>
  <si>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</si>
  <si>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</si>
  <si>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</si>
  <si>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</si>
  <si>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</si>
  <si>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</si>
  <si>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</si>
  <si>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</si>
  <si>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</si>
  <si>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</si>
  <si>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</si>
  <si>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</si>
  <si>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</si>
  <si>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</si>
  <si>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</si>
  <si>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</si>
  <si>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</si>
  <si>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</si>
  <si>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</si>
  <si>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</si>
  <si>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</si>
  <si>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</si>
  <si>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</si>
  <si>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</si>
  <si>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</si>
  <si>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</si>
  <si>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</si>
  <si>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</si>
  <si>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</si>
  <si>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</si>
  <si>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</si>
  <si>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</si>
  <si>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</si>
  <si>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</si>
  <si>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</si>
  <si>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</si>
  <si>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</si>
  <si>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</si>
  <si>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</si>
  <si>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</si>
  <si>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</si>
  <si>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</si>
  <si>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</si>
  <si>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</si>
  <si>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</si>
  <si>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</si>
  <si>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</si>
  <si>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</si>
  <si>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</si>
  <si>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</si>
  <si>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</si>
  <si>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</si>
  <si>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</si>
  <si>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</si>
  <si>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</si>
  <si>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</si>
  <si>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</si>
  <si>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</si>
  <si>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</si>
  <si>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</si>
  <si>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</si>
  <si>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</si>
  <si>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</si>
  <si>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</si>
  <si>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</si>
  <si>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</si>
  <si>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</si>
  <si>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</si>
  <si>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</si>
  <si>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</si>
  <si>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</si>
  <si>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</si>
  <si>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</si>
  <si>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</si>
  <si>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</si>
  <si>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</si>
  <si>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</si>
  <si>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</si>
  <si>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</si>
  <si>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</si>
  <si>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</si>
  <si>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</si>
  <si>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</si>
  <si>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</si>
  <si>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</si>
  <si>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</si>
  <si>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</si>
  <si>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</si>
  <si>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</si>
  <si>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</si>
  <si>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</si>
  <si>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</si>
  <si>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</si>
  <si>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</si>
  <si>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</si>
  <si>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</si>
  <si>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</si>
  <si>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</si>
  <si>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</si>
  <si>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</si>
  <si>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</si>
  <si>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</si>
  <si>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</si>
  <si>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</si>
  <si>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</si>
  <si>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</si>
  <si>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</si>
  <si>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</si>
  <si>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</si>
  <si>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</si>
  <si>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</si>
  <si>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</si>
  <si>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</si>
  <si>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</si>
  <si>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</si>
  <si>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</si>
  <si>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</si>
  <si>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</si>
  <si>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</si>
  <si>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</si>
  <si>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</si>
  <si>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</si>
  <si>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</si>
  <si>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</si>
  <si>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</si>
  <si>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</si>
  <si>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</si>
  <si>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</si>
  <si>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</si>
  <si>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</si>
  <si>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</si>
  <si>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</si>
  <si>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</si>
  <si>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</si>
  <si>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</si>
  <si>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</si>
  <si>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</si>
  <si>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</si>
  <si>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</si>
  <si>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</si>
  <si>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</si>
  <si>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</si>
  <si>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</si>
  <si>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</si>
  <si>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</si>
  <si>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</si>
  <si>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</si>
  <si>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</si>
  <si>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</si>
  <si>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</si>
  <si>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</si>
  <si>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</si>
  <si>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</si>
  <si>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</si>
  <si>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</si>
  <si>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</si>
  <si>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</si>
  <si>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</si>
  <si>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</si>
  <si>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</si>
  <si>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</si>
  <si>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</si>
  <si>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</si>
  <si>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</si>
  <si>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</si>
  <si>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</si>
  <si>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</si>
  <si>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</si>
  <si>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</si>
  <si>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</si>
  <si>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</si>
  <si>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</si>
  <si>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</si>
  <si>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</si>
  <si>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</si>
  <si>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</si>
  <si>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</si>
  <si>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</si>
  <si>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</si>
  <si>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</si>
  <si>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</si>
  <si>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</si>
  <si>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</si>
  <si>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</si>
  <si>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</si>
  <si>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</si>
  <si>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</si>
  <si>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</si>
  <si>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</si>
  <si>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</si>
  <si>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</si>
  <si>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</si>
  <si>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</si>
  <si>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</si>
  <si>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</si>
  <si>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</si>
  <si>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</si>
  <si>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</si>
  <si>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</si>
  <si>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</si>
  <si>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</si>
  <si>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</si>
  <si>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</si>
  <si>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</si>
  <si>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</si>
  <si>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</si>
  <si>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</si>
  <si>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</si>
  <si>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</si>
  <si>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</si>
  <si>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</si>
  <si>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</si>
  <si>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</si>
  <si>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</si>
  <si>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</si>
  <si>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</si>
  <si>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</si>
  <si>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</si>
  <si>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</si>
  <si>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</si>
  <si>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</si>
  <si>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</si>
  <si>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</si>
  <si>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</si>
  <si>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</si>
  <si>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</si>
  <si>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</si>
  <si>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</si>
  <si>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</si>
  <si>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</si>
  <si>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</si>
  <si>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</si>
  <si>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</si>
  <si>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</si>
  <si>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</si>
  <si>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</si>
  <si>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</si>
  <si>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</si>
  <si>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</si>
  <si>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</si>
  <si>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</si>
  <si>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</si>
  <si>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</si>
  <si>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</si>
  <si>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</si>
  <si>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</si>
  <si>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</si>
  <si>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</si>
  <si>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</si>
  <si>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</si>
  <si>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</si>
  <si>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</si>
  <si>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</si>
  <si>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</si>
  <si>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</si>
  <si>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</si>
  <si>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</si>
  <si>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</si>
  <si>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</si>
  <si>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</si>
  <si>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</si>
  <si>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</si>
  <si>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</si>
  <si>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</si>
  <si>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</si>
  <si>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</si>
  <si>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</si>
  <si>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</si>
  <si>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</si>
  <si>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</si>
  <si>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</si>
  <si>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</si>
  <si>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</si>
  <si>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</si>
  <si>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</si>
  <si>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</si>
  <si>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</si>
  <si>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</si>
  <si>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</si>
  <si>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</si>
  <si>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</si>
  <si>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</si>
  <si>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</si>
  <si>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</si>
  <si>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</si>
  <si>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</si>
  <si>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</si>
  <si>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</si>
  <si>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</si>
  <si>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</si>
  <si>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</si>
  <si>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</si>
  <si>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</si>
  <si>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</si>
  <si>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</si>
  <si>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</si>
  <si>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</si>
  <si>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</si>
  <si>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</si>
  <si>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</si>
  <si>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</si>
  <si>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</si>
  <si>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</si>
  <si>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</si>
  <si>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</si>
  <si>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</si>
  <si>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</si>
  <si>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</si>
  <si>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</si>
  <si>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</si>
  <si>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</si>
  <si>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</si>
  <si>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</si>
  <si>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</si>
  <si>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</si>
  <si>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</si>
  <si>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</si>
  <si>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</si>
  <si>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</si>
  <si>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</si>
  <si>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</si>
  <si>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</si>
  <si>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</si>
  <si>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</si>
  <si>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</si>
  <si>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</si>
  <si>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</si>
  <si>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</si>
  <si>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</si>
  <si>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</si>
  <si>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</si>
  <si>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</si>
  <si>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</si>
  <si>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</si>
  <si>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</si>
  <si>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</si>
  <si>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</si>
  <si>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</si>
  <si>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</si>
  <si>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</si>
  <si>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</si>
  <si>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</si>
  <si>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</si>
  <si>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</si>
  <si>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</si>
  <si>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</si>
  <si>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</si>
  <si>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</si>
  <si>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</si>
  <si>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</si>
  <si>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</si>
  <si>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</si>
  <si>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</si>
  <si>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</si>
  <si>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</si>
  <si>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</si>
  <si>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</si>
  <si>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</si>
  <si>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</si>
  <si>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</si>
  <si>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</si>
  <si>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</si>
  <si>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</si>
  <si>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</si>
  <si>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</si>
  <si>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</si>
  <si>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</si>
  <si>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</si>
  <si>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</si>
  <si>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</si>
  <si>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</si>
  <si>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</si>
  <si>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</si>
  <si>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</si>
  <si>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</si>
  <si>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</si>
  <si>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</si>
  <si>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</si>
  <si>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</si>
  <si>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</si>
  <si>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</si>
  <si>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</si>
  <si>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</si>
  <si>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</si>
  <si>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</si>
  <si>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</si>
  <si>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</si>
  <si>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</si>
  <si>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</si>
  <si>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</si>
  <si>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</si>
  <si>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</si>
  <si>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</si>
  <si>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</si>
  <si>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</si>
  <si>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</si>
  <si>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</si>
  <si>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</si>
  <si>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</si>
  <si>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</si>
  <si>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</si>
  <si>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</si>
  <si>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</si>
  <si>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</si>
  <si>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</si>
  <si>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</si>
  <si>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</si>
  <si>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</si>
  <si>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</si>
  <si>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</si>
  <si>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</si>
  <si>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</si>
  <si>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</si>
  <si>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</si>
  <si>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</si>
  <si>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</si>
  <si>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</si>
  <si>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</si>
  <si>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</si>
  <si>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</si>
  <si>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</si>
  <si>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</si>
  <si>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</si>
  <si>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</si>
  <si>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</si>
  <si>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</si>
  <si>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</si>
  <si>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</si>
  <si>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</si>
  <si>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</si>
  <si>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</si>
  <si>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</si>
  <si>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</si>
  <si>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</si>
  <si>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</si>
  <si>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</si>
  <si>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</si>
  <si>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</si>
  <si>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</si>
  <si>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</si>
  <si>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</si>
  <si>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</si>
  <si>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</si>
  <si>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</si>
  <si>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</si>
  <si>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</si>
  <si>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</si>
  <si>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</si>
  <si>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</si>
  <si>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</si>
  <si>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</si>
  <si>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</si>
  <si>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</si>
  <si>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</si>
  <si>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</si>
  <si>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</si>
  <si>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</si>
  <si>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</si>
  <si>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</si>
  <si>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</si>
  <si>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</si>
  <si>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</si>
  <si>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</si>
  <si>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</si>
  <si>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</si>
  <si>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</si>
  <si>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</si>
  <si>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</si>
  <si>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</si>
  <si>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</si>
  <si>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</si>
  <si>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</si>
  <si>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</si>
  <si>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</si>
  <si>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</si>
  <si>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</si>
  <si>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</si>
  <si>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</si>
  <si>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</si>
  <si>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</si>
  <si>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</si>
  <si>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</si>
  <si>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</si>
  <si>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</si>
  <si>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</si>
  <si>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</si>
  <si>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</si>
  <si>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</si>
  <si>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</si>
  <si>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</si>
  <si>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</si>
  <si>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</si>
  <si>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</si>
  <si>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</si>
  <si>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</si>
  <si>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</si>
  <si>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</si>
  <si>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</si>
  <si>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</si>
  <si>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</si>
  <si>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</si>
  <si>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</si>
  <si>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</si>
  <si>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</si>
  <si>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</si>
  <si>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</si>
  <si>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</si>
  <si>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</si>
  <si>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</si>
  <si>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</si>
  <si>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</si>
  <si>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</si>
  <si>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</si>
  <si>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</si>
  <si>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</si>
  <si>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</si>
  <si>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</si>
  <si>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</si>
  <si>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</si>
  <si>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</si>
  <si>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</si>
  <si>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</si>
  <si>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</si>
  <si>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</si>
  <si>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</si>
  <si>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</si>
  <si>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</si>
  <si>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</si>
  <si>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</si>
  <si>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</si>
  <si>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</si>
  <si>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</si>
  <si>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</si>
  <si>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</si>
  <si>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</si>
  <si>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</si>
  <si>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</si>
  <si>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</si>
  <si>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</si>
  <si>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</si>
  <si>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</si>
  <si>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</si>
  <si>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</si>
  <si>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</si>
  <si>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</si>
  <si>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</si>
  <si>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</si>
  <si>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</si>
  <si>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</si>
  <si>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</si>
  <si>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</si>
  <si>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</si>
  <si>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</si>
  <si>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</si>
  <si>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</si>
  <si>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</si>
  <si>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</si>
  <si>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</si>
  <si>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</si>
  <si>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</si>
  <si>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</si>
  <si>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</si>
  <si>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</si>
  <si>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</si>
  <si>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</si>
  <si>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</si>
  <si>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</si>
  <si>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</si>
  <si>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</si>
  <si>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</si>
  <si>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</si>
  <si>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</si>
  <si>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</si>
  <si>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</si>
  <si>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</si>
  <si>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</si>
  <si>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</si>
  <si>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</si>
  <si>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</si>
  <si>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</si>
  <si>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</si>
  <si>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</si>
  <si>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</si>
  <si>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</si>
  <si>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</si>
  <si>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</si>
  <si>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</si>
  <si>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</si>
  <si>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</si>
  <si>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</si>
  <si>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</si>
  <si>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</si>
  <si>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</si>
  <si>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</si>
  <si>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</si>
  <si>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</si>
  <si>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</si>
  <si>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</si>
  <si>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</si>
  <si>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</si>
  <si>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</si>
  <si>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</si>
  <si>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</si>
  <si>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</si>
  <si>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</si>
  <si>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</si>
  <si>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</si>
  <si>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</si>
  <si>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</si>
  <si>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</si>
  <si>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</si>
  <si>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</si>
  <si>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</si>
  <si>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</si>
  <si>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</si>
  <si>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</si>
  <si>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</si>
  <si>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</si>
  <si>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</si>
  <si>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</si>
  <si>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</si>
  <si>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</si>
  <si>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</si>
  <si>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</si>
  <si>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</si>
  <si>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</si>
  <si>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</si>
  <si>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</si>
  <si>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</si>
  <si>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</si>
  <si>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</si>
  <si>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</si>
  <si>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</si>
  <si>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</si>
  <si>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</si>
  <si>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</si>
  <si>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</si>
  <si>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</si>
  <si>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</si>
  <si>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</si>
  <si>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</si>
  <si>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</si>
  <si>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</si>
  <si>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</si>
  <si>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</si>
  <si>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</si>
  <si>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</si>
  <si>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</si>
  <si>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</si>
  <si>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</si>
  <si>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</si>
  <si>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</si>
  <si>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</si>
  <si>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</si>
  <si>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</si>
  <si>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</si>
  <si>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</si>
  <si>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</si>
  <si>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</si>
  <si>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</si>
  <si>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</si>
  <si>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</si>
  <si>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</si>
  <si>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</si>
  <si>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</si>
  <si>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</si>
  <si>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</si>
  <si>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</si>
  <si>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</si>
  <si>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</si>
  <si>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</si>
  <si>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</si>
  <si>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</si>
  <si>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</si>
  <si>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</si>
  <si>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</si>
  <si>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</si>
  <si>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</si>
  <si>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</si>
  <si>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</si>
  <si>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</si>
  <si>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</si>
  <si>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</si>
  <si>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</si>
  <si>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</si>
  <si>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</si>
  <si>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</si>
  <si>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</si>
  <si>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</si>
  <si>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</si>
  <si>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</si>
  <si>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</si>
  <si>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</si>
  <si>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</si>
  <si>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</si>
  <si>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</si>
  <si>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</si>
  <si>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</si>
  <si>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</si>
  <si>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</si>
  <si>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</si>
  <si>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</si>
  <si>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</si>
  <si>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</si>
  <si>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</si>
  <si>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</si>
  <si>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</si>
  <si>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</si>
  <si>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</si>
  <si>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</si>
  <si>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</si>
  <si>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</si>
  <si>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</si>
  <si>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</si>
  <si>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</si>
  <si>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</si>
  <si>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</si>
  <si>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</si>
  <si>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</si>
  <si>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</si>
  <si>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</si>
  <si>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</si>
  <si>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</si>
  <si>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</si>
  <si>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</si>
  <si>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</si>
  <si>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</si>
  <si>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</si>
  <si>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</si>
  <si>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</si>
  <si>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</si>
  <si>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</si>
  <si>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</si>
  <si>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</si>
  <si>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</si>
  <si>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</si>
  <si>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</si>
  <si>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</si>
  <si>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</si>
  <si>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</si>
  <si>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</si>
  <si>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</si>
  <si>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</si>
  <si>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</si>
  <si>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</si>
  <si>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</si>
  <si>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</si>
  <si>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</si>
  <si>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</si>
  <si>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</si>
  <si>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</si>
  <si>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</si>
  <si>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</si>
  <si>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</si>
  <si>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</si>
  <si>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</si>
  <si>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</si>
  <si>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</si>
  <si>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</si>
  <si>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</si>
  <si>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</si>
  <si>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</si>
  <si>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</si>
  <si>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</si>
  <si>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</si>
  <si>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</si>
  <si>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</si>
  <si>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</si>
  <si>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</si>
  <si>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</si>
  <si>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</si>
  <si>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</si>
  <si>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</si>
  <si>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</si>
  <si>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</si>
  <si>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</si>
  <si>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</si>
  <si>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</si>
  <si>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</si>
  <si>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</si>
  <si>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</si>
  <si>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</si>
  <si>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</si>
  <si>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</si>
  <si>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</si>
  <si>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</si>
  <si>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</si>
  <si>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</si>
  <si>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</si>
  <si>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</si>
  <si>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</si>
  <si>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</si>
  <si>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</si>
  <si>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</si>
  <si>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</si>
  <si>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</si>
  <si>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</si>
  <si>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</si>
  <si>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</si>
  <si>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</si>
  <si>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</si>
  <si>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</si>
  <si>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</si>
  <si>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</si>
  <si>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</si>
  <si>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</si>
  <si>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</si>
  <si>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</si>
  <si>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</si>
  <si>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</si>
  <si>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</si>
  <si>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</si>
  <si>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</si>
  <si>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</si>
  <si>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</si>
  <si>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</si>
  <si>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</si>
  <si>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</si>
  <si>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</si>
  <si>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</si>
  <si>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</si>
  <si>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</si>
  <si>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</si>
  <si>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</si>
  <si>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</si>
  <si>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</si>
  <si>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</si>
  <si>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</si>
  <si>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</si>
  <si>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</si>
  <si>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</si>
  <si>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</si>
  <si>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</si>
  <si>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</si>
  <si>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</si>
  <si>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</si>
  <si>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</si>
  <si>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</si>
  <si>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</si>
  <si>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</si>
  <si>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</si>
  <si>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</si>
  <si>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</si>
  <si>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</si>
  <si>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</si>
  <si>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</si>
  <si>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</si>
  <si>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</si>
  <si>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</si>
  <si>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</si>
  <si>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</si>
  <si>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</si>
  <si>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</si>
  <si>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</si>
  <si>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</si>
  <si>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</si>
  <si>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</si>
  <si>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</si>
  <si>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</si>
  <si>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</si>
  <si>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</si>
  <si>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</si>
  <si>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</si>
  <si>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</si>
  <si>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</si>
  <si>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</si>
  <si>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</si>
  <si>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</si>
  <si>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</si>
  <si>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</si>
  <si>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</si>
  <si>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</si>
  <si>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</si>
  <si>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</si>
  <si>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</si>
  <si>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</si>
  <si>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</si>
  <si>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</si>
  <si>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</si>
  <si>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</si>
  <si>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</si>
  <si>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</si>
  <si>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</si>
  <si>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</si>
  <si>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</si>
  <si>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</si>
  <si>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</si>
  <si>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</si>
  <si>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</si>
  <si>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</si>
  <si>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</si>
  <si>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</si>
  <si>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</si>
  <si>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</si>
  <si>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</si>
  <si>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</si>
  <si>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</si>
  <si>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</si>
  <si>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</si>
  <si>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</si>
  <si>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</si>
  <si>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</si>
  <si>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</si>
  <si>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</si>
  <si>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</si>
  <si>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</si>
  <si>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</si>
  <si>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</si>
  <si>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</si>
  <si>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</si>
  <si>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</si>
  <si>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</si>
  <si>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</si>
  <si>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</si>
  <si>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</si>
  <si>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</si>
  <si>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</si>
  <si>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</si>
  <si>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</si>
  <si>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</si>
  <si>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</si>
  <si>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</si>
  <si>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</si>
  <si>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</si>
  <si>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</si>
  <si>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</si>
  <si>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</si>
  <si>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</si>
  <si>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</si>
  <si>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</si>
  <si>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</si>
  <si>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</si>
  <si>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</si>
  <si>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</si>
  <si>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</si>
  <si>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</si>
  <si>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</si>
  <si>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</si>
  <si>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</si>
  <si>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</si>
  <si>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</si>
  <si>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</si>
  <si>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</si>
  <si>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</si>
  <si>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</si>
  <si>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</si>
  <si>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</si>
  <si>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</si>
  <si>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</si>
  <si>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</si>
  <si>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</si>
  <si>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</si>
  <si>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</si>
  <si>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</si>
  <si>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</si>
  <si>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</si>
  <si>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</si>
  <si>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</si>
  <si>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</si>
  <si>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</si>
  <si>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</si>
  <si>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</si>
  <si>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</si>
  <si>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</si>
  <si>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</si>
  <si>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</si>
  <si>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</si>
  <si>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</si>
  <si>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</si>
  <si>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</si>
  <si>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</si>
  <si>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</si>
  <si>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</si>
  <si>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</si>
  <si>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</si>
  <si>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</si>
  <si>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</si>
  <si>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</si>
  <si>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</si>
  <si>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</si>
  <si>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</si>
  <si>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</si>
  <si>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</si>
  <si>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</si>
  <si>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</si>
  <si>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</si>
  <si>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</si>
  <si>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</si>
  <si>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</si>
  <si>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</si>
  <si>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</si>
  <si>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</si>
  <si>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</si>
  <si>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</si>
  <si>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</si>
  <si>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</si>
  <si>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</si>
  <si>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</si>
  <si>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</si>
  <si>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</si>
  <si>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</si>
  <si>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</si>
  <si>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</si>
  <si>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</si>
  <si>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</si>
  <si>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</si>
  <si>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</si>
  <si>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</si>
  <si>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</si>
  <si>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</si>
  <si>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</si>
  <si>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</si>
  <si>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</si>
  <si>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</si>
  <si>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</si>
  <si>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</si>
  <si>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</si>
  <si>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</si>
  <si>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</si>
  <si>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</si>
  <si>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</si>
  <si>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</si>
  <si>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</si>
  <si>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</si>
  <si>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</si>
  <si>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</si>
  <si>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</si>
  <si>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</si>
  <si>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</si>
  <si>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</si>
  <si>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</si>
  <si>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</si>
  <si>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</si>
  <si>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</si>
  <si>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</si>
  <si>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</si>
  <si>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</si>
  <si>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</si>
  <si>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</si>
  <si>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</si>
  <si>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</si>
  <si>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</si>
  <si>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</si>
  <si>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</si>
  <si>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</si>
  <si>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</si>
  <si>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</si>
  <si>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</si>
  <si>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</si>
  <si>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</si>
  <si>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</si>
  <si>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</si>
  <si>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</si>
  <si>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</si>
  <si>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</si>
  <si>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</si>
  <si>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</si>
  <si>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</si>
  <si>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</si>
  <si>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</si>
  <si>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</si>
  <si>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</si>
  <si>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</si>
  <si>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</si>
  <si>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</si>
  <si>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</si>
  <si>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</si>
  <si>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</si>
  <si>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</si>
  <si>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</si>
  <si>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</si>
  <si>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</si>
  <si>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</si>
  <si>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</si>
  <si>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</si>
  <si>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</si>
  <si>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</si>
  <si>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</si>
  <si>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</si>
  <si>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</si>
  <si>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</si>
  <si>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</si>
  <si>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</si>
  <si>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</si>
  <si>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</si>
  <si>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</si>
  <si>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</si>
  <si>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</si>
  <si>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</si>
  <si>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</si>
  <si>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</si>
  <si>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</si>
  <si>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</si>
  <si>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</si>
  <si>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</si>
  <si>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</si>
  <si>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</si>
  <si>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</si>
  <si>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</si>
  <si>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</si>
  <si>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</si>
  <si>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</si>
  <si>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</si>
  <si>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</si>
  <si>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</si>
  <si>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</si>
  <si>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</si>
  <si>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</si>
  <si>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</si>
  <si>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</si>
  <si>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</si>
  <si>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</si>
  <si>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</si>
  <si>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</si>
  <si>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</si>
  <si>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</si>
  <si>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</si>
  <si>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</si>
  <si>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</si>
  <si>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</si>
  <si>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</si>
  <si>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</si>
  <si>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</si>
  <si>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</si>
  <si>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</si>
  <si>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</si>
  <si>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</si>
  <si>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</si>
  <si>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</si>
  <si>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</si>
  <si>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</si>
  <si>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</si>
  <si>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</si>
  <si>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</si>
  <si>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</si>
  <si>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</si>
  <si>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</si>
  <si>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</si>
  <si>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</si>
  <si>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</si>
  <si>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</si>
  <si>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</si>
  <si>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</si>
  <si>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</si>
  <si>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</si>
  <si>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</si>
  <si>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</si>
  <si>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</si>
  <si>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</si>
  <si>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</si>
  <si>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</si>
  <si>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</si>
  <si>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</si>
  <si>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</si>
  <si>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</si>
  <si>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</si>
  <si>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</si>
  <si>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</si>
  <si>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</si>
  <si>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</si>
  <si>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</si>
  <si>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</si>
  <si>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</si>
  <si>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</si>
  <si>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</si>
  <si>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</si>
  <si>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</si>
  <si>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</si>
  <si>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</si>
  <si>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</si>
  <si>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</si>
  <si>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</si>
  <si>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</si>
  <si>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</si>
  <si>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</si>
  <si>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</si>
  <si>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</si>
  <si>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</si>
  <si>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</si>
  <si>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</si>
  <si>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</si>
  <si>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</si>
  <si>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</si>
  <si>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</si>
  <si>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</si>
  <si>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</si>
  <si>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</si>
  <si>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</si>
  <si>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</si>
  <si>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</si>
  <si>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</si>
  <si>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</si>
  <si>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</si>
  <si>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</si>
  <si>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</si>
  <si>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</si>
  <si>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</si>
  <si>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</si>
  <si>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</si>
  <si>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</si>
  <si>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</si>
  <si>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</si>
  <si>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</si>
  <si>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</si>
  <si>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</si>
  <si>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</si>
  <si>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</si>
  <si>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</si>
  <si>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</si>
  <si>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</si>
  <si>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</si>
  <si>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</si>
  <si>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</si>
  <si>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</si>
  <si>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</si>
  <si>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</si>
  <si>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</si>
  <si>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</si>
  <si>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</si>
  <si>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</si>
  <si>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</si>
  <si>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</si>
  <si>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</si>
  <si>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</si>
  <si>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</si>
  <si>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</si>
  <si>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</si>
  <si>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</si>
  <si>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</si>
  <si>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</si>
  <si>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</si>
  <si>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</si>
  <si>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</si>
  <si>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</si>
  <si>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</si>
  <si>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</si>
  <si>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</si>
  <si>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</si>
  <si>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</si>
  <si>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</si>
  <si>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</si>
  <si>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</si>
  <si>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</si>
  <si>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</si>
  <si>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</si>
  <si>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</si>
  <si>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</si>
  <si>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</si>
  <si>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</si>
  <si>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</si>
  <si>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</si>
  <si>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</si>
  <si>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</si>
  <si>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</si>
  <si>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</si>
  <si>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</si>
  <si>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</si>
  <si>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</si>
  <si>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</si>
  <si>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</si>
  <si>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</si>
  <si>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</si>
  <si>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</si>
  <si>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</si>
  <si>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</si>
  <si>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</si>
  <si>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</si>
  <si>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</si>
  <si>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</si>
  <si>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</si>
  <si>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</si>
  <si>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</si>
  <si>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</si>
  <si>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</si>
  <si>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</si>
  <si>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</si>
  <si>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</si>
  <si>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</si>
  <si>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</si>
  <si>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</si>
  <si>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</si>
  <si>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</si>
  <si>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</si>
  <si>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</si>
  <si>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</si>
  <si>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</si>
  <si>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</si>
  <si>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</si>
  <si>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</si>
  <si>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</si>
  <si>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</si>
  <si>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</si>
  <si>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</si>
  <si>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</si>
  <si>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</si>
  <si>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</si>
  <si>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</si>
  <si>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</si>
  <si>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</si>
  <si>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</si>
  <si>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</si>
  <si>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</si>
  <si>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</si>
  <si>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</si>
  <si>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</si>
  <si>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</si>
  <si>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</si>
  <si>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</si>
  <si>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</si>
  <si>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</si>
  <si>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</si>
  <si>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</si>
  <si>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</si>
  <si>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</si>
  <si>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</si>
  <si>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</si>
  <si>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</si>
  <si>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</si>
  <si>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</si>
  <si>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</si>
  <si>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</si>
  <si>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</si>
  <si>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</si>
  <si>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</si>
  <si>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</si>
  <si>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</si>
  <si>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</si>
  <si>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</si>
  <si>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</si>
  <si>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</si>
  <si>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</si>
  <si>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</si>
  <si>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</si>
  <si>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</si>
  <si>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</si>
  <si>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</si>
  <si>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</si>
  <si>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</si>
  <si>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</si>
  <si>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</si>
  <si>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</si>
  <si>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</si>
  <si>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</si>
  <si>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</si>
  <si>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</si>
  <si>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</si>
  <si>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</si>
  <si>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</si>
  <si>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</si>
  <si>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</si>
  <si>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</si>
  <si>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</si>
  <si>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</si>
  <si>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</si>
  <si>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</si>
  <si>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</si>
  <si>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</si>
  <si>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</si>
  <si>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</si>
  <si>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</si>
  <si>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</si>
  <si>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</si>
  <si>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</si>
  <si>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</si>
  <si>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</si>
  <si>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</si>
  <si>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</si>
  <si>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</si>
  <si>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</si>
  <si>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</si>
  <si>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</si>
  <si>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</si>
  <si>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</si>
  <si>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</si>
  <si>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</si>
  <si>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</si>
  <si>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</si>
  <si>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</si>
  <si>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</si>
  <si>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</si>
  <si>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</si>
  <si>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</si>
  <si>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</si>
  <si>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</si>
  <si>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</si>
  <si>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</si>
  <si>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</si>
  <si>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</si>
  <si>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</si>
  <si>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</si>
  <si>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</si>
  <si>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</si>
  <si>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</si>
  <si>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</si>
  <si>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</si>
  <si>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</si>
  <si>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</si>
  <si>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</si>
  <si>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</si>
  <si>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</si>
  <si>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</si>
  <si>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</si>
  <si>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</si>
  <si>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</si>
  <si>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</si>
  <si>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</si>
  <si>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</si>
  <si>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</si>
  <si>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</si>
  <si>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</si>
  <si>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</si>
  <si>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</si>
  <si>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</si>
  <si>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</si>
  <si>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</si>
  <si>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</si>
  <si>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</si>
  <si>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</si>
  <si>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</si>
  <si>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</si>
  <si>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</si>
  <si>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</si>
  <si>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</si>
  <si>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</si>
  <si>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</si>
  <si>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</si>
  <si>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</si>
  <si>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</si>
  <si>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</si>
  <si>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</si>
  <si>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</si>
  <si>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</si>
  <si>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</si>
  <si>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</si>
  <si>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</si>
  <si>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</si>
  <si>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</si>
  <si>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</si>
  <si>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</si>
  <si>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</si>
  <si>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</si>
  <si>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</si>
  <si>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</si>
  <si>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</si>
  <si>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</si>
  <si>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</si>
  <si>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</si>
  <si>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</si>
  <si>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</si>
  <si>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</si>
  <si>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</si>
  <si>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</si>
  <si>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</si>
  <si>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</si>
  <si>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</si>
  <si>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</si>
  <si>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</si>
  <si>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</si>
  <si>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</si>
  <si>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</si>
  <si>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</si>
  <si>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</si>
  <si>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</si>
  <si>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</si>
  <si>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</si>
  <si>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</si>
  <si>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</si>
  <si>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</si>
  <si>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</si>
  <si>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</si>
  <si>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</si>
  <si>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</si>
  <si>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</si>
  <si>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</si>
  <si>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</si>
  <si>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</si>
  <si>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</si>
  <si>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</si>
  <si>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</si>
  <si>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</si>
  <si>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</si>
  <si>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</si>
  <si>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</si>
  <si>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</si>
  <si>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</si>
  <si>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</si>
  <si>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</si>
  <si>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</si>
  <si>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</si>
  <si>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</si>
  <si>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</si>
  <si>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</si>
  <si>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</si>
  <si>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</si>
  <si>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</si>
  <si>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</si>
  <si>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</si>
  <si>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</si>
  <si>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</si>
  <si>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</si>
  <si>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</si>
  <si>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</si>
  <si>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</si>
  <si>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</si>
  <si>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</si>
  <si>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</si>
  <si>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</si>
  <si>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</si>
  <si>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</si>
  <si>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</si>
  <si>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</si>
  <si>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</si>
  <si>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</si>
  <si>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</si>
  <si>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</si>
  <si>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</si>
  <si>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</si>
  <si>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</si>
  <si>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</si>
  <si>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</si>
  <si>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</si>
  <si>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</si>
  <si>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</si>
  <si>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</si>
  <si>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</si>
  <si>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</si>
  <si>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</si>
  <si>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</si>
  <si>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</si>
  <si>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</si>
  <si>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</si>
  <si>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</si>
  <si>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</si>
  <si>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</si>
  <si>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</si>
  <si>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</si>
  <si>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</si>
  <si>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</si>
  <si>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</si>
  <si>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</si>
  <si>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</si>
  <si>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</si>
  <si>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</si>
  <si>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</si>
  <si>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</si>
  <si>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</si>
  <si>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</si>
  <si>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</si>
  <si>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</si>
  <si>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</si>
  <si>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</si>
  <si>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</si>
  <si>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</si>
  <si>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</si>
  <si>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</si>
  <si>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</si>
  <si>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</si>
  <si>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</si>
  <si>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</si>
  <si>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</si>
  <si>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</si>
  <si>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</si>
  <si>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</si>
  <si>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</si>
  <si>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</si>
  <si>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</si>
  <si>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</si>
  <si>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</si>
  <si>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</si>
  <si>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</si>
  <si>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</si>
  <si>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</si>
  <si>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</si>
  <si>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</si>
  <si>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</si>
  <si>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</si>
  <si>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</si>
  <si>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</si>
  <si>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</si>
  <si>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</si>
  <si>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</si>
  <si>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</si>
  <si>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</si>
  <si>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</si>
  <si>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</si>
  <si>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</si>
  <si>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</si>
  <si>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</si>
  <si>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</si>
  <si>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</si>
  <si>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</si>
  <si>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</si>
  <si>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</si>
  <si>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</si>
  <si>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</si>
  <si>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</si>
  <si>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</si>
  <si>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</si>
  <si>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</si>
  <si>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</si>
  <si>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</si>
  <si>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</si>
  <si>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</si>
  <si>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</si>
  <si>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</si>
  <si>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</si>
  <si>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</si>
  <si>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</si>
  <si>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</si>
  <si>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</si>
  <si>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</si>
  <si>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</si>
  <si>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</si>
  <si>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</si>
  <si>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</si>
  <si>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</si>
  <si>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</si>
  <si>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</si>
  <si>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</si>
  <si>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</si>
  <si>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</si>
  <si>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</si>
  <si>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</si>
  <si>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</si>
  <si>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</si>
  <si>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</si>
  <si>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</si>
  <si>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</si>
  <si>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</si>
  <si>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</si>
  <si>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</si>
  <si>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</si>
  <si>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</si>
  <si>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</si>
  <si>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</si>
  <si>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</si>
  <si>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</si>
  <si>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</si>
  <si>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</si>
  <si>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</si>
  <si>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</si>
  <si>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</si>
  <si>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</si>
  <si>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</si>
  <si>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</si>
  <si>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</si>
  <si>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</si>
  <si>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</si>
  <si>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</si>
  <si>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</si>
  <si>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</si>
  <si>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</si>
  <si>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</si>
  <si>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</si>
  <si>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</si>
  <si>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</si>
  <si>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</si>
  <si>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</si>
  <si>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</si>
  <si>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</si>
  <si>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</si>
  <si>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</si>
  <si>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</si>
  <si>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</si>
  <si>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</si>
  <si>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</si>
  <si>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</si>
  <si>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</si>
  <si>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</si>
  <si>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</si>
  <si>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</si>
  <si>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</si>
  <si>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</si>
  <si>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</si>
  <si>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</si>
  <si>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</si>
  <si>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</si>
  <si>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</si>
  <si>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</si>
  <si>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</si>
  <si>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</si>
  <si>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</si>
  <si>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</si>
  <si>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</si>
  <si>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</si>
  <si>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</si>
  <si>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</si>
  <si>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</si>
  <si>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</si>
  <si>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</si>
  <si>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</si>
  <si>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</si>
  <si>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</si>
  <si>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</si>
  <si>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</si>
  <si>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</si>
  <si>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</si>
  <si>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</si>
  <si>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</si>
  <si>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</si>
  <si>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</si>
  <si>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</si>
  <si>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</si>
  <si>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</si>
  <si>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</si>
  <si>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</si>
  <si>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</si>
  <si>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</si>
  <si>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</si>
  <si>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</si>
  <si>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</si>
  <si>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</si>
  <si>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</si>
  <si>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</si>
  <si>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</si>
  <si>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</si>
  <si>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</si>
  <si>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</si>
  <si>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</si>
  <si>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</si>
  <si>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</si>
  <si>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</si>
  <si>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</si>
  <si>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</si>
  <si>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</si>
  <si>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</si>
  <si>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</si>
  <si>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</si>
  <si>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</si>
  <si>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</si>
  <si>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</si>
  <si>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</si>
  <si>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</si>
  <si>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</si>
  <si>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</si>
  <si>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</si>
  <si>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</si>
  <si>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</si>
  <si>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</si>
  <si>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</si>
  <si>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</si>
  <si>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</si>
  <si>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</si>
  <si>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</si>
  <si>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</si>
  <si>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</si>
  <si>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</si>
  <si>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</si>
  <si>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</si>
  <si>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</si>
  <si>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</si>
  <si>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</si>
  <si>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</si>
  <si>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</si>
  <si>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</si>
  <si>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</si>
  <si>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</si>
  <si>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</si>
  <si>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</si>
  <si>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</si>
  <si>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</si>
  <si>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</si>
  <si>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</si>
  <si>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</si>
  <si>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</si>
  <si>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</si>
  <si>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</si>
  <si>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</si>
  <si>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</si>
  <si>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</si>
  <si>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</si>
  <si>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</si>
  <si>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</si>
  <si>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</si>
  <si>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</si>
  <si>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</si>
  <si>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</si>
  <si>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</si>
  <si>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</si>
  <si>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</si>
  <si>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</si>
  <si>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</si>
  <si>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</si>
  <si>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</si>
  <si>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</si>
  <si>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</si>
  <si>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</si>
  <si>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</si>
  <si>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</si>
  <si>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</si>
  <si>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</si>
  <si>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</si>
  <si>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</si>
  <si>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</si>
  <si>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</si>
  <si>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</si>
  <si>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</si>
  <si>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</si>
  <si>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</si>
  <si>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</si>
  <si>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</si>
  <si>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</si>
  <si>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</si>
  <si>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</si>
  <si>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</si>
  <si>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</si>
  <si>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</si>
  <si>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</si>
  <si>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</si>
  <si>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</si>
  <si>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</si>
  <si>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</si>
  <si>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</si>
  <si>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</si>
  <si>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</si>
  <si>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</si>
  <si>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</si>
  <si>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</si>
  <si>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</si>
  <si>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</si>
  <si>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</si>
  <si>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</si>
  <si>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</si>
  <si>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</si>
  <si>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</si>
  <si>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</si>
  <si>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</si>
  <si>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</si>
  <si>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</si>
  <si>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</si>
  <si>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</si>
  <si>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</si>
  <si>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</si>
  <si>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</si>
  <si>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</si>
  <si>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</si>
  <si>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</si>
  <si>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</si>
  <si>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</si>
  <si>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</si>
  <si>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</si>
  <si>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</si>
  <si>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</si>
  <si>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</si>
  <si>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</si>
  <si>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</si>
  <si>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</si>
  <si>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</si>
  <si>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</si>
  <si>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</si>
  <si>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</si>
  <si>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</si>
  <si>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</si>
  <si>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</si>
  <si>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</si>
  <si>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</si>
  <si>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</si>
  <si>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</si>
  <si>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</si>
  <si>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</si>
  <si>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</si>
  <si>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</si>
  <si>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</si>
  <si>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</si>
  <si>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</si>
  <si>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</si>
  <si>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</si>
  <si>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</si>
  <si>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</si>
  <si>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</si>
  <si>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</si>
  <si>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</si>
  <si>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</si>
  <si>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</si>
  <si>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</si>
  <si>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</si>
  <si>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</si>
  <si>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</si>
  <si>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</si>
  <si>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</si>
  <si>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</si>
  <si>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</si>
  <si>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</si>
  <si>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</si>
  <si>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</si>
  <si>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</si>
  <si>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</si>
  <si>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</si>
  <si>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</si>
  <si>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</si>
  <si>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</si>
  <si>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</si>
  <si>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</si>
  <si>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</si>
  <si>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</si>
  <si>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</si>
  <si>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</si>
  <si>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</si>
  <si>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</si>
  <si>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</si>
  <si>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</si>
  <si>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</si>
  <si>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</si>
  <si>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</si>
  <si>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</si>
  <si>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</si>
  <si>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</si>
  <si>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</si>
  <si>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</si>
  <si>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</si>
  <si>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</si>
  <si>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</si>
  <si>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</si>
  <si>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</si>
  <si>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</si>
  <si>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</si>
  <si>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</si>
  <si>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</si>
  <si>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</si>
  <si>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</si>
  <si>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</si>
  <si>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</si>
  <si>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</si>
  <si>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</si>
  <si>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</si>
  <si>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</si>
  <si>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</si>
  <si>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</si>
  <si>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</si>
  <si>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</si>
  <si>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</si>
  <si>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</si>
  <si>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</si>
  <si>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</si>
  <si>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</si>
  <si>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</si>
  <si>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</si>
  <si>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</si>
  <si>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</si>
  <si>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</si>
  <si>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</si>
  <si>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</si>
  <si>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</si>
  <si>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</si>
  <si>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</si>
  <si>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</si>
  <si>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</si>
  <si>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</si>
  <si>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</si>
  <si>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</si>
  <si>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</si>
  <si>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</si>
  <si>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</si>
  <si>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</si>
  <si>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</si>
  <si>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</si>
  <si>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</si>
  <si>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</si>
  <si>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</si>
  <si>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</si>
  <si>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</si>
  <si>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</si>
  <si>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</si>
  <si>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</si>
  <si>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</si>
  <si>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</si>
  <si>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</si>
  <si>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</si>
  <si>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</si>
  <si>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</si>
  <si>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</si>
  <si>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</si>
  <si>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</si>
  <si>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</si>
  <si>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</si>
  <si>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</si>
  <si>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</si>
  <si>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</si>
  <si>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</si>
  <si>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</si>
  <si>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</si>
  <si>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</si>
  <si>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</si>
  <si>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</si>
  <si>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</si>
  <si>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</si>
  <si>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</si>
  <si>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</si>
  <si>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</si>
  <si>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</si>
  <si>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</si>
  <si>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</si>
  <si>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</si>
  <si>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</si>
  <si>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</si>
  <si>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</si>
  <si>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</si>
  <si>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</si>
  <si>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</si>
  <si>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</si>
  <si>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</si>
  <si>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</si>
  <si>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</si>
  <si>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</si>
  <si>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</si>
  <si>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</si>
  <si>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</si>
  <si>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</si>
  <si>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</si>
  <si>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</si>
  <si>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</si>
  <si>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</si>
  <si>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</si>
  <si>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</si>
  <si>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</si>
  <si>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</si>
  <si>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</si>
  <si>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</si>
  <si>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</si>
  <si>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</si>
  <si>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</si>
  <si>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</si>
  <si>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</si>
  <si>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</si>
  <si>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</si>
  <si>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</si>
  <si>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</si>
  <si>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</si>
  <si>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</si>
  <si>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</si>
  <si>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</si>
  <si>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</si>
  <si>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</si>
  <si>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</si>
  <si>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</si>
  <si>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</si>
  <si>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</si>
  <si>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</si>
  <si>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</si>
  <si>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</si>
  <si>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</si>
  <si>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</si>
  <si>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</si>
  <si>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</si>
  <si>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</si>
  <si>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</si>
  <si>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</si>
  <si>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</si>
  <si>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</si>
  <si>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</si>
  <si>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</si>
  <si>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</si>
  <si>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</si>
  <si>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</si>
  <si>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</si>
  <si>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</si>
  <si>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</si>
  <si>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</si>
  <si>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</si>
  <si>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</si>
  <si>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</si>
  <si>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</si>
  <si>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</si>
  <si>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</si>
  <si>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</si>
  <si>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</si>
  <si>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</si>
  <si>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</si>
  <si>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</si>
  <si>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</si>
  <si>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</si>
  <si>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</si>
  <si>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</si>
  <si>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</si>
  <si>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</si>
  <si>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</si>
  <si>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</si>
  <si>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</si>
  <si>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</si>
  <si>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</si>
  <si>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</si>
  <si>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</si>
  <si>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</si>
  <si>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</si>
  <si>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</si>
  <si>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</si>
  <si>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</si>
  <si>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</si>
  <si>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</si>
  <si>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</si>
  <si>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</si>
  <si>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</si>
  <si>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</si>
  <si>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</si>
  <si>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</si>
  <si>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</si>
  <si>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</si>
  <si>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</si>
  <si>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</si>
  <si>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</si>
  <si>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Albano</t>
  </si>
  <si>
    <t>Rosendahl</t>
  </si>
  <si>
    <t xml:space="preserve">  Evan P</t>
  </si>
  <si>
    <t>German</t>
  </si>
  <si>
    <t xml:space="preserve">  Aaron K</t>
  </si>
  <si>
    <t>Title</t>
  </si>
  <si>
    <t xml:space="preserve"> Ms.</t>
  </si>
  <si>
    <t xml:space="preserve"> Mr.</t>
  </si>
  <si>
    <t>Last Name</t>
  </si>
  <si>
    <t>First Name</t>
  </si>
  <si>
    <t xml:space="preserve"> Mr.s</t>
  </si>
  <si>
    <t>Mr.oz</t>
  </si>
  <si>
    <t xml:space="preserve"> Ms..</t>
  </si>
  <si>
    <t>Wight Status</t>
  </si>
  <si>
    <t>Diabetes Status</t>
  </si>
  <si>
    <t>Date Of Birth</t>
  </si>
  <si>
    <t>Age</t>
  </si>
  <si>
    <t xml:space="preserve">  Juan D Sr</t>
  </si>
  <si>
    <t xml:space="preserve">  Andrew P </t>
  </si>
  <si>
    <t xml:space="preserve">  George M V</t>
  </si>
  <si>
    <t xml:space="preserve">  Elenilton V Sr</t>
  </si>
  <si>
    <t xml:space="preserve">  William D Jr</t>
  </si>
  <si>
    <t xml:space="preserve">  J P  II</t>
  </si>
  <si>
    <t xml:space="preserve">  Francisco J Sr</t>
  </si>
  <si>
    <t xml:space="preserve">  William H III</t>
  </si>
  <si>
    <t xml:space="preserve">  B j</t>
  </si>
  <si>
    <t xml:space="preserve">  Edivaldo B Sr</t>
  </si>
  <si>
    <t xml:space="preserve">  Mauricio J Sr</t>
  </si>
  <si>
    <t xml:space="preserve">  Thomas R Jr</t>
  </si>
  <si>
    <t xml:space="preserve">  Peter W Sr</t>
  </si>
  <si>
    <t xml:space="preserve">  Jose Guadalupe P Sr</t>
  </si>
  <si>
    <t xml:space="preserve">  Peter J Jr</t>
  </si>
  <si>
    <t xml:space="preserve">  John I Jr</t>
  </si>
  <si>
    <t xml:space="preserve">  Daniel J Jr</t>
  </si>
  <si>
    <t xml:space="preserve">  Dan C Jr</t>
  </si>
  <si>
    <t xml:space="preserve">  Chuck W Jr</t>
  </si>
  <si>
    <t xml:space="preserve">  John K Jr</t>
  </si>
  <si>
    <t>Row Labels</t>
  </si>
  <si>
    <t>Grand Total</t>
  </si>
  <si>
    <t>Count of Customer ID</t>
  </si>
  <si>
    <t>Column Labels</t>
  </si>
  <si>
    <t>Normal Weight</t>
  </si>
  <si>
    <t>Normal</t>
  </si>
  <si>
    <t>Over Weight</t>
  </si>
  <si>
    <t>Prediabetes</t>
  </si>
  <si>
    <t>Obesity</t>
  </si>
  <si>
    <t>Diabetes</t>
  </si>
  <si>
    <t>Under Weight</t>
  </si>
  <si>
    <t>Sum of NumberOfMajorSurgeries</t>
  </si>
  <si>
    <t>Average of HBA1C</t>
  </si>
  <si>
    <t>Average of charges</t>
  </si>
  <si>
    <t>Count of smoker</t>
  </si>
  <si>
    <t>Count of NumberOfMajorSurgeries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</si>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</sst>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F800]dddd\,\ mmmm\ dd\,\ yyyy"/>
    <numFmt numFmtId="166" formatCode="[$$-409]#,##0.00"/>
    <numFmt numFmtId="167" formatCode="0.000"/>
  </numFmts>
  <fonts count="9" x14ac:knownFonts="1">
    <font>
      <sz val="11"/>
      <color theme="1"/>
      <name val="Century Gothic"/>
      <family val="2"/>
      <scheme val="minor"/>
    </font>
    <font>
      <sz val="12"/>
      <color theme="1"/>
      <name val="Century Gothic"/>
      <family val="2"/>
      <scheme val="minor"/>
    </font>
    <font>
      <b/>
      <sz val="12"/>
      <color rgb="FF002060"/>
      <name val="Century Gothic"/>
      <family val="2"/>
      <scheme val="minor"/>
    </font>
    <font>
      <sz val="11"/>
      <color theme="0"/>
      <name val="Century Gothic"/>
      <family val="2"/>
      <scheme val="minor"/>
    </font>
    <font>
      <b/>
      <sz val="12"/>
      <color theme="0"/>
      <name val="Times New Roman"/>
      <family val="1"/>
    </font>
    <font>
      <b/>
      <sz val="11"/>
      <color theme="0"/>
      <name val="Times New Roman"/>
      <family val="1"/>
    </font>
    <font>
      <sz val="11"/>
      <color theme="1"/>
      <name val="Times New Roman"/>
      <family val="1"/>
    </font>
    <font>
      <sz val="12"/>
      <color theme="1"/>
      <name val="Times New Roman"/>
      <family val="1"/>
    </font>
    <font>
      <b/>
      <sz val="11"/>
      <color rgb="FF632D09"/>
      <name val="Times New Roman"/>
      <family val="1"/>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39997558519241921"/>
        <bgColor indexed="65"/>
      </patternFill>
    </fill>
    <fill>
      <patternFill patternType="solid">
        <fgColor theme="8" tint="0.39997558519241921"/>
        <bgColor indexed="65"/>
      </patternFill>
    </fill>
    <fill>
      <patternFill patternType="solid">
        <fgColor theme="2"/>
        <bgColor indexed="64"/>
      </patternFill>
    </fill>
  </fills>
  <borders count="11">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4">
    <xf numFmtId="0" fontId="0" fillId="0" borderId="0"/>
    <xf numFmtId="0" fontId="1" fillId="0" borderId="0"/>
    <xf numFmtId="0" fontId="3" fillId="5" borderId="0" applyNumberFormat="0" applyBorder="0" applyAlignment="0" applyProtection="0"/>
    <xf numFmtId="0" fontId="3" fillId="6" borderId="0" applyNumberFormat="0" applyBorder="0" applyAlignment="0" applyProtection="0"/>
  </cellStyleXfs>
  <cellXfs count="36">
    <xf numFmtId="0" fontId="0" fillId="0" borderId="0" xfId="0"/>
    <xf numFmtId="0" fontId="2" fillId="3" borderId="1" xfId="0" applyFont="1" applyFill="1" applyBorder="1" applyAlignment="1">
      <alignment horizontal="center" vertical="center"/>
    </xf>
    <xf numFmtId="0" fontId="0" fillId="0" borderId="2" xfId="0" applyBorder="1"/>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 fontId="0" fillId="0" borderId="0" xfId="0" applyNumberFormat="1"/>
    <xf numFmtId="14" fontId="0" fillId="0" borderId="0" xfId="0" applyNumberFormat="1"/>
    <xf numFmtId="165" fontId="0" fillId="0" borderId="0" xfId="0" applyNumberFormat="1"/>
    <xf numFmtId="166" fontId="0" fillId="0" borderId="2" xfId="0" applyNumberFormat="1" applyBorder="1"/>
    <xf numFmtId="166" fontId="0" fillId="0" borderId="8" xfId="0" applyNumberFormat="1" applyBorder="1"/>
    <xf numFmtId="0" fontId="0" fillId="0" borderId="0" xfId="0" pivotButton="1"/>
    <xf numFmtId="0" fontId="0" fillId="0" borderId="0" xfId="0" applyAlignment="1">
      <alignment horizontal="left"/>
    </xf>
    <xf numFmtId="167" fontId="0" fillId="0" borderId="0" xfId="0" applyNumberFormat="1"/>
    <xf numFmtId="0" fontId="0" fillId="7" borderId="0" xfId="0" applyFill="1"/>
    <xf numFmtId="0" fontId="0" fillId="7" borderId="0" xfId="0" applyFill="1" applyAlignment="1">
      <alignment horizontal="left"/>
    </xf>
    <xf numFmtId="164" fontId="4" fillId="4" borderId="0" xfId="0" applyNumberFormat="1" applyFont="1" applyFill="1" applyAlignment="1">
      <alignment horizontal="center" vertical="center"/>
    </xf>
    <xf numFmtId="0" fontId="4" fillId="4" borderId="0" xfId="0" applyFont="1" applyFill="1" applyAlignment="1">
      <alignment horizontal="center" vertical="center"/>
    </xf>
    <xf numFmtId="0" fontId="5" fillId="4" borderId="2" xfId="0" applyFont="1" applyFill="1" applyBorder="1" applyAlignment="1">
      <alignment horizontal="center" vertical="center"/>
    </xf>
    <xf numFmtId="0" fontId="4" fillId="4" borderId="2" xfId="0" applyFont="1" applyFill="1" applyBorder="1" applyAlignment="1">
      <alignment horizontal="center" vertical="center"/>
    </xf>
    <xf numFmtId="0" fontId="6" fillId="0" borderId="0" xfId="0" applyFont="1"/>
    <xf numFmtId="0" fontId="7" fillId="0" borderId="0" xfId="1" applyFont="1"/>
    <xf numFmtId="0" fontId="7" fillId="0" borderId="10" xfId="1" applyFont="1" applyBorder="1"/>
    <xf numFmtId="0" fontId="8" fillId="2" borderId="3"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4" xfId="0" applyFont="1" applyFill="1" applyBorder="1" applyAlignment="1">
      <alignment horizontal="center" vertical="center"/>
    </xf>
    <xf numFmtId="0" fontId="6" fillId="0" borderId="5" xfId="0" applyFont="1" applyBorder="1"/>
    <xf numFmtId="0" fontId="6" fillId="0" borderId="2"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cellXfs>
  <cellStyles count="4">
    <cellStyle name="60% - Accent2 2" xfId="2" xr:uid="{1EF9FA55-E780-4919-A52C-C87ECD268087}"/>
    <cellStyle name="60% - Accent5 2" xfId="3" xr:uid="{F4229C6F-236D-4B68-A192-A04B641D18EB}"/>
    <cellStyle name="Normal" xfId="0" builtinId="0"/>
    <cellStyle name="Normal 2" xfId="1" xr:uid="{FDB9FE8E-3FFC-45A4-B3E1-C40A15C7C5ED}"/>
  </cellStyles>
  <dxfs count="57">
    <dxf>
      <font>
        <strike val="0"/>
        <outline val="0"/>
        <shadow val="0"/>
        <u val="none"/>
        <vertAlign val="baseline"/>
        <sz val="11"/>
        <name val="Times New Roman"/>
        <family val="1"/>
        <scheme val="none"/>
      </font>
    </dxf>
    <dxf>
      <font>
        <b/>
        <i val="0"/>
        <strike val="0"/>
        <condense val="0"/>
        <extend val="0"/>
        <outline val="0"/>
        <shadow val="0"/>
        <u val="none"/>
        <vertAlign val="baseline"/>
        <sz val="11"/>
        <color rgb="FF632D09"/>
        <name val="Times New Roman"/>
        <family val="1"/>
        <scheme val="none"/>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Times New Roman"/>
        <family val="1"/>
        <scheme val="none"/>
      </font>
      <border diagonalUp="0" diagonalDown="0" outline="0">
        <left style="thin">
          <color indexed="64"/>
        </left>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right style="thin">
          <color indexed="64"/>
        </right>
        <top style="thin">
          <color indexed="64"/>
        </top>
        <bottom style="thin">
          <color indexed="64"/>
        </bottom>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 formatCode="0"/>
    </dxf>
    <dxf>
      <numFmt numFmtId="1" formatCode="0"/>
    </dxf>
    <dxf>
      <numFmt numFmtId="1" formatCode="0"/>
    </dxf>
    <dxf>
      <numFmt numFmtId="1" formatCode="0"/>
    </dxf>
    <dxf>
      <numFmt numFmtId="1" formatCode="0"/>
    </dxf>
    <dxf>
      <numFmt numFmtId="1" formatCode="0"/>
    </dxf>
    <dxf>
      <numFmt numFmtId="167" formatCode="0.00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66" formatCode="[$$-409]#,##0.00"/>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rgb="FF002060"/>
        <name val="Century Gothic"/>
        <family val="2"/>
        <scheme val="minor"/>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colors>
    <mruColors>
      <color rgb="FFEC42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Insights-subbulaksshmi.xlsx]Pie Donut Chart !PivotTable3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a:t>
            </a:r>
            <a:r>
              <a:rPr lang="en-US" baseline="0"/>
              <a:t> Histrory Of </a:t>
            </a:r>
            <a:r>
              <a:rPr lang="en-US" sz="1600" baseline="0"/>
              <a:t>NON-SMOKER</a:t>
            </a:r>
            <a:endParaRPr lang="en-US" sz="1600"/>
          </a:p>
        </c:rich>
      </c:tx>
      <c:layout>
        <c:manualLayout>
          <c:xMode val="edge"/>
          <c:yMode val="edge"/>
          <c:x val="0.17620844269466315"/>
          <c:y val="0.1656459609215514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81BB5CBA-55F3-44A4-9A44-2DD6859CEF0F}"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r>
                  <a:rPr lang="en-US" sz="1000" b="1" i="0" u="none" strike="noStrike" kern="1200" baseline="0">
                    <a:solidFill>
                      <a:sysClr val="window" lastClr="FFFFFF"/>
                    </a:solidFill>
                  </a:rPr>
                  <a:t> </a:t>
                </a:r>
                <a:fld id="{08EB1961-551E-484D-B046-9977377AF537}"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B0D27894-C04C-49E4-A7D1-18277EAD158E}"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3C134138-5728-4F95-9526-D99D38EF40CE}"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fld id="{9A0D1C00-14E1-42D9-A1BE-93A9743F986F}"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88F3BA81-A424-4FCD-8346-F577F499F197}"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6136114640445021"/>
                  <c:h val="0.14173629337999416"/>
                </c:manualLayout>
              </c15:layout>
              <c15:dlblFieldTable/>
              <c15:showDataLabelsRange val="0"/>
            </c:ext>
          </c:extLst>
        </c:dLbl>
      </c:pivotFmt>
    </c:pivotFmts>
    <c:plotArea>
      <c:layout>
        <c:manualLayout>
          <c:layoutTarget val="inner"/>
          <c:xMode val="edge"/>
          <c:yMode val="edge"/>
          <c:x val="0.35074190726159227"/>
          <c:y val="0.32756743948673084"/>
          <c:w val="0.34296084864391951"/>
          <c:h val="0.57160141440653256"/>
        </c:manualLayout>
      </c:layout>
      <c:pieChart>
        <c:varyColors val="1"/>
        <c:ser>
          <c:idx val="0"/>
          <c:order val="0"/>
          <c:tx>
            <c:strRef>
              <c:f>'Pie Donut Chart '!$H$3:$H$4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B58-43CD-9E75-F1664B41F95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B58-43CD-9E75-F1664B41F95F}"/>
              </c:ext>
            </c:extLst>
          </c:dPt>
          <c:dLbls>
            <c:dLbl>
              <c:idx val="0"/>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3C134138-5728-4F95-9526-D99D38EF40CE}"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fld id="{9A0D1C00-14E1-42D9-A1BE-93A9743F986F}"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88F3BA81-A424-4FCD-8346-F577F499F197}"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6136114640445021"/>
                      <c:h val="0.14173629337999416"/>
                    </c:manualLayout>
                  </c15:layout>
                  <c15:dlblFieldTable/>
                  <c15:showDataLabelsRange val="0"/>
                </c:ext>
                <c:ext xmlns:c16="http://schemas.microsoft.com/office/drawing/2014/chart" uri="{C3380CC4-5D6E-409C-BE32-E72D297353CC}">
                  <c16:uniqueId val="{00000003-CB58-43CD-9E75-F1664B41F95F}"/>
                </c:ext>
              </c:extLst>
            </c:dLbl>
            <c:dLbl>
              <c:idx val="1"/>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81BB5CBA-55F3-44A4-9A44-2DD6859CEF0F}"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r>
                      <a:rPr lang="en-US" sz="1000" b="1" i="0" u="none" strike="noStrike" kern="1200" baseline="0">
                        <a:solidFill>
                          <a:sysClr val="window" lastClr="FFFFFF"/>
                        </a:solidFill>
                      </a:rPr>
                      <a:t> </a:t>
                    </a:r>
                    <a:fld id="{08EB1961-551E-484D-B046-9977377AF537}"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B0D27894-C04C-49E4-A7D1-18277EAD158E}"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B58-43CD-9E75-F1664B41F95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Donut Chart '!$G$5:$G$7</c:f>
              <c:strCache>
                <c:ptCount val="2"/>
                <c:pt idx="0">
                  <c:v>No</c:v>
                </c:pt>
                <c:pt idx="1">
                  <c:v>Yes</c:v>
                </c:pt>
              </c:strCache>
            </c:strRef>
          </c:cat>
          <c:val>
            <c:numRef>
              <c:f>'Pie Donut Chart '!$H$5:$H$7</c:f>
              <c:numCache>
                <c:formatCode>General</c:formatCode>
                <c:ptCount val="2"/>
                <c:pt idx="0">
                  <c:v>1540</c:v>
                </c:pt>
                <c:pt idx="1">
                  <c:v>307</c:v>
                </c:pt>
              </c:numCache>
            </c:numRef>
          </c:val>
          <c:extLst>
            <c:ext xmlns:c16="http://schemas.microsoft.com/office/drawing/2014/chart" uri="{C3380CC4-5D6E-409C-BE32-E72D297353CC}">
              <c16:uniqueId val="{00000000-CB58-43CD-9E75-F1664B41F95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Insights-subbulaksshmi.xlsx]Pie Donut Chart !PivotTable1</c:name>
    <c:fmtId val="6"/>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b="1" i="0" u="none" strike="noStrike" kern="1200" baseline="0">
                <a:solidFill>
                  <a:sysClr val="windowText" lastClr="000000">
                    <a:lumMod val="75000"/>
                    <a:lumOff val="25000"/>
                  </a:sysClr>
                </a:solidFill>
              </a:rPr>
              <a:t>Cancer Histrory Of SMOKER </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12C1287F-F574-4E67-8A20-E6BDAF3D2567}"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 </a:t>
                </a:r>
                <a:fld id="{3E4AA1A4-99D4-4CE9-A33A-383064331167}"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5D6CA212-1019-4630-969D-68BB9A396ECC}"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6056743644576324"/>
                  <c:h val="6.7330354232415499E-2"/>
                </c:manualLayout>
              </c15:layout>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429180002525694"/>
              <c:y val="-0.19340180409014426"/>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4F93795B-086A-4B76-AE05-CA7D4DA96284}"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 </a:t>
                </a:r>
                <a:fld id="{3C67201C-3E32-4A47-A71D-DB1C5309B46A}"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624F0002-DAA3-4ED3-827E-7196314D7A65}"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6271824880761318"/>
                  <c:h val="7.2002828502534547E-2"/>
                </c:manualLayout>
              </c15:layout>
              <c15:dlblFieldTable/>
              <c15:showDataLabelsRange val="0"/>
            </c:ext>
          </c:extLst>
        </c:dLbl>
      </c:pivotFmt>
    </c:pivotFmts>
    <c:plotArea>
      <c:layout/>
      <c:pieChart>
        <c:varyColors val="1"/>
        <c:ser>
          <c:idx val="0"/>
          <c:order val="0"/>
          <c:tx>
            <c:strRef>
              <c:f>'Pie Donut Chart '!$C$3:$C$4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A0-4191-9E5E-E76C475A51A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36A0-4191-9E5E-E76C475A51AE}"/>
              </c:ext>
            </c:extLst>
          </c:dPt>
          <c:dLbls>
            <c:dLbl>
              <c:idx val="0"/>
              <c:layout>
                <c:manualLayout>
                  <c:x val="-0.1429180002525694"/>
                  <c:y val="-0.19340180409014426"/>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4F93795B-086A-4B76-AE05-CA7D4DA96284}"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 </a:t>
                    </a:r>
                    <a:fld id="{3C67201C-3E32-4A47-A71D-DB1C5309B46A}"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624F0002-DAA3-4ED3-827E-7196314D7A65}"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6271824880761318"/>
                      <c:h val="7.2002828502534547E-2"/>
                    </c:manualLayout>
                  </c15:layout>
                  <c15:dlblFieldTable/>
                  <c15:showDataLabelsRange val="0"/>
                </c:ext>
                <c:ext xmlns:c16="http://schemas.microsoft.com/office/drawing/2014/chart" uri="{C3380CC4-5D6E-409C-BE32-E72D297353CC}">
                  <c16:uniqueId val="{00000003-36A0-4191-9E5E-E76C475A51AE}"/>
                </c:ext>
              </c:extLst>
            </c:dLbl>
            <c:dLbl>
              <c:idx val="1"/>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12C1287F-F574-4E67-8A20-E6BDAF3D2567}"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 </a:t>
                    </a:r>
                    <a:fld id="{3E4AA1A4-99D4-4CE9-A33A-383064331167}"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5D6CA212-1019-4630-969D-68BB9A396ECC}"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6056743644576324"/>
                      <c:h val="6.7330354232415499E-2"/>
                    </c:manualLayout>
                  </c15:layout>
                  <c15:dlblFieldTable/>
                  <c15:showDataLabelsRange val="0"/>
                </c:ext>
                <c:ext xmlns:c16="http://schemas.microsoft.com/office/drawing/2014/chart" uri="{C3380CC4-5D6E-409C-BE32-E72D297353CC}">
                  <c16:uniqueId val="{00000002-36A0-4191-9E5E-E76C475A51A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Donut Chart '!$B$5:$B$7</c:f>
              <c:strCache>
                <c:ptCount val="2"/>
                <c:pt idx="0">
                  <c:v>No</c:v>
                </c:pt>
                <c:pt idx="1">
                  <c:v>Yes</c:v>
                </c:pt>
              </c:strCache>
            </c:strRef>
          </c:cat>
          <c:val>
            <c:numRef>
              <c:f>'Pie Donut Chart '!$C$5:$C$7</c:f>
              <c:numCache>
                <c:formatCode>General</c:formatCode>
                <c:ptCount val="2"/>
                <c:pt idx="0">
                  <c:v>404</c:v>
                </c:pt>
                <c:pt idx="1">
                  <c:v>84</c:v>
                </c:pt>
              </c:numCache>
            </c:numRef>
          </c:val>
          <c:extLst>
            <c:ext xmlns:c16="http://schemas.microsoft.com/office/drawing/2014/chart" uri="{C3380CC4-5D6E-409C-BE32-E72D297353CC}">
              <c16:uniqueId val="{00000000-36A0-4191-9E5E-E76C475A51AE}"/>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Insights-subbulaksshmi.xlsx]Pie Donut Chart !PivotTable5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No</a:t>
            </a:r>
            <a:r>
              <a:rPr lang="en-US" baseline="0"/>
              <a:t> </a:t>
            </a:r>
            <a:r>
              <a:rPr lang="en-US"/>
              <a:t>Of</a:t>
            </a:r>
            <a:r>
              <a:rPr lang="en-US" baseline="0"/>
              <a:t> </a:t>
            </a:r>
            <a:r>
              <a:rPr lang="en-US"/>
              <a:t>Surgeries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2.3486115548857593E-2"/>
              <c:y val="-9.631925313447455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WITHOUT </a:t>
                </a:r>
                <a:r>
                  <a:rPr lang="en-US" sz="1000" b="1" i="0" u="none" strike="noStrike" kern="1200" baseline="0">
                    <a:solidFill>
                      <a:sysClr val="window" lastClr="FFFFFF"/>
                    </a:solidFill>
                  </a:rPr>
                  <a:t>transplants, </a:t>
                </a:r>
                <a:fld id="{3F13D5A2-311A-4389-9ED5-07D269FC2F11}"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911124109227192"/>
                  <c:h val="0.19967170661109226"/>
                </c:manualLayout>
              </c15:layout>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3.9433641784178772E-3"/>
              <c:y val="8.5213141175055115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 </a:t>
                </a:r>
                <a:r>
                  <a:rPr lang="en-US" sz="1000" b="1" i="0" u="none" strike="noStrike" kern="1200" baseline="0">
                    <a:solidFill>
                      <a:sysClr val="window" lastClr="FFFFFF"/>
                    </a:solidFill>
                  </a:rPr>
                  <a:t>transplants, </a:t>
                </a:r>
                <a:fld id="{56716BCD-7C2D-4605-8D65-3EE62F31EBE9}"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2537366403593582"/>
                  <c:h val="0.14071352552513983"/>
                </c:manualLayout>
              </c15:layout>
              <c15:dlblFieldTable/>
              <c15:showDataLabelsRange val="0"/>
            </c:ext>
          </c:extLst>
        </c:dLbl>
      </c:pivotFmt>
    </c:pivotFmts>
    <c:plotArea>
      <c:layout>
        <c:manualLayout>
          <c:layoutTarget val="inner"/>
          <c:xMode val="edge"/>
          <c:yMode val="edge"/>
          <c:x val="0.31188522756012294"/>
          <c:y val="0.36199665516775803"/>
          <c:w val="0.40597071468938606"/>
          <c:h val="0.603611072532103"/>
        </c:manualLayout>
      </c:layout>
      <c:pieChart>
        <c:varyColors val="1"/>
        <c:ser>
          <c:idx val="0"/>
          <c:order val="0"/>
          <c:tx>
            <c:strRef>
              <c:f>'Pie Donut Chart '!$C$30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976F-4DCD-84B9-D54237365CC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6F-4DCD-84B9-D54237365CC0}"/>
              </c:ext>
            </c:extLst>
          </c:dPt>
          <c:dLbls>
            <c:dLbl>
              <c:idx val="0"/>
              <c:layout>
                <c:manualLayout>
                  <c:x val="-2.3486115548857593E-2"/>
                  <c:y val="-9.631925313447455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WITHOUT </a:t>
                    </a:r>
                    <a:r>
                      <a:rPr lang="en-US" sz="1000" b="1" i="0" u="none" strike="noStrike" kern="1200" baseline="0">
                        <a:solidFill>
                          <a:sysClr val="window" lastClr="FFFFFF"/>
                        </a:solidFill>
                      </a:rPr>
                      <a:t>transplants, </a:t>
                    </a:r>
                    <a:fld id="{3F13D5A2-311A-4389-9ED5-07D269FC2F11}"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911124109227192"/>
                      <c:h val="0.19967170661109226"/>
                    </c:manualLayout>
                  </c15:layout>
                  <c15:dlblFieldTable/>
                  <c15:showDataLabelsRange val="0"/>
                </c:ext>
                <c:ext xmlns:c16="http://schemas.microsoft.com/office/drawing/2014/chart" uri="{C3380CC4-5D6E-409C-BE32-E72D297353CC}">
                  <c16:uniqueId val="{00000002-976F-4DCD-84B9-D54237365CC0}"/>
                </c:ext>
              </c:extLst>
            </c:dLbl>
            <c:dLbl>
              <c:idx val="1"/>
              <c:layout>
                <c:manualLayout>
                  <c:x val="-3.9433641784178772E-3"/>
                  <c:y val="8.5213141175055115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 </a:t>
                    </a:r>
                    <a:r>
                      <a:rPr lang="en-US" sz="1000" b="1" i="0" u="none" strike="noStrike" kern="1200" baseline="0">
                        <a:solidFill>
                          <a:sysClr val="window" lastClr="FFFFFF"/>
                        </a:solidFill>
                      </a:rPr>
                      <a:t>transplants, </a:t>
                    </a:r>
                    <a:fld id="{56716BCD-7C2D-4605-8D65-3EE62F31EBE9}"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2537366403593582"/>
                      <c:h val="0.14071352552513983"/>
                    </c:manualLayout>
                  </c15:layout>
                  <c15:dlblFieldTable/>
                  <c15:showDataLabelsRange val="0"/>
                </c:ext>
                <c:ext xmlns:c16="http://schemas.microsoft.com/office/drawing/2014/chart" uri="{C3380CC4-5D6E-409C-BE32-E72D297353CC}">
                  <c16:uniqueId val="{00000003-976F-4DCD-84B9-D54237365CC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Donut Chart '!$B$31:$B$33</c:f>
              <c:strCache>
                <c:ptCount val="2"/>
                <c:pt idx="0">
                  <c:v>No</c:v>
                </c:pt>
                <c:pt idx="1">
                  <c:v>Yes</c:v>
                </c:pt>
              </c:strCache>
            </c:strRef>
          </c:cat>
          <c:val>
            <c:numRef>
              <c:f>'Pie Donut Chart '!$C$31:$C$33</c:f>
              <c:numCache>
                <c:formatCode>General</c:formatCode>
                <c:ptCount val="2"/>
                <c:pt idx="0">
                  <c:v>1417</c:v>
                </c:pt>
                <c:pt idx="1">
                  <c:v>162</c:v>
                </c:pt>
              </c:numCache>
            </c:numRef>
          </c:val>
          <c:extLst>
            <c:ext xmlns:c16="http://schemas.microsoft.com/office/drawing/2014/chart" uri="{C3380CC4-5D6E-409C-BE32-E72D297353CC}">
              <c16:uniqueId val="{00000000-976F-4DCD-84B9-D54237365CC0}"/>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Insights-subbulaksshmi.xlsx]Pie Donut Chart !PivotTable4</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of HBA1C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4.0928876731153599E-2"/>
              <c:y val="-3.0440929661276553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 </a:t>
                </a:r>
                <a:r>
                  <a:rPr lang="en-US" sz="1000" b="1" i="0" u="none" strike="noStrike" kern="1200" baseline="0">
                    <a:solidFill>
                      <a:sysClr val="window" lastClr="FFFFFF"/>
                    </a:solidFill>
                  </a:rPr>
                  <a:t>transplants, </a:t>
                </a:r>
                <a:fld id="{127AFF3A-4B51-4AB0-974E-A93D5C183403}"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6293107774805033"/>
                  <c:h val="0.15698074170380602"/>
                </c:manualLayout>
              </c15:layout>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4.1261823222228718E-2"/>
              <c:y val="7.1132948500778212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WITHOUT </a:t>
                </a:r>
                <a:r>
                  <a:rPr lang="en-US" sz="1000" b="1" i="0" u="none" strike="noStrike" kern="1200" baseline="0">
                    <a:solidFill>
                      <a:sysClr val="window" lastClr="FFFFFF"/>
                    </a:solidFill>
                  </a:rPr>
                  <a:t>transplants, </a:t>
                </a:r>
                <a:fld id="{2ADB22E4-C2D1-4D9E-9138-6B1951AD9AA2}"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0379233038225983"/>
                  <c:h val="0.21651831757124196"/>
                </c:manualLayout>
              </c15:layout>
              <c15:dlblFieldTable/>
              <c15:showDataLabelsRange val="0"/>
            </c:ext>
          </c:extLst>
        </c:dLbl>
      </c:pivotFmt>
    </c:pivotFmts>
    <c:plotArea>
      <c:layout>
        <c:manualLayout>
          <c:layoutTarget val="inner"/>
          <c:xMode val="edge"/>
          <c:yMode val="edge"/>
          <c:x val="0.27254641753321379"/>
          <c:y val="0.29496942676979848"/>
          <c:w val="0.41494596191256833"/>
          <c:h val="0.59517154331439537"/>
        </c:manualLayout>
      </c:layout>
      <c:pieChart>
        <c:varyColors val="1"/>
        <c:ser>
          <c:idx val="0"/>
          <c:order val="0"/>
          <c:tx>
            <c:strRef>
              <c:f>'Pie Donut Chart '!$H$30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6F8-4BC1-9EF3-DA5F7EA640A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6F8-4BC1-9EF3-DA5F7EA640AC}"/>
              </c:ext>
            </c:extLst>
          </c:dPt>
          <c:dLbls>
            <c:dLbl>
              <c:idx val="0"/>
              <c:layout>
                <c:manualLayout>
                  <c:x val="-4.1261823222228718E-2"/>
                  <c:y val="7.1132948500778212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WITHOUT </a:t>
                    </a:r>
                    <a:r>
                      <a:rPr lang="en-US" sz="1000" b="1" i="0" u="none" strike="noStrike" kern="1200" baseline="0">
                        <a:solidFill>
                          <a:sysClr val="window" lastClr="FFFFFF"/>
                        </a:solidFill>
                      </a:rPr>
                      <a:t>transplants, </a:t>
                    </a:r>
                    <a:fld id="{2ADB22E4-C2D1-4D9E-9138-6B1951AD9AA2}"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0379233038225983"/>
                      <c:h val="0.21651831757124196"/>
                    </c:manualLayout>
                  </c15:layout>
                  <c15:dlblFieldTable/>
                  <c15:showDataLabelsRange val="0"/>
                </c:ext>
                <c:ext xmlns:c16="http://schemas.microsoft.com/office/drawing/2014/chart" uri="{C3380CC4-5D6E-409C-BE32-E72D297353CC}">
                  <c16:uniqueId val="{00000003-66F8-4BC1-9EF3-DA5F7EA640AC}"/>
                </c:ext>
              </c:extLst>
            </c:dLbl>
            <c:dLbl>
              <c:idx val="1"/>
              <c:layout>
                <c:manualLayout>
                  <c:x val="4.0928876731153599E-2"/>
                  <c:y val="-3.0440929661276553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 </a:t>
                    </a:r>
                    <a:r>
                      <a:rPr lang="en-US" sz="1000" b="1" i="0" u="none" strike="noStrike" kern="1200" baseline="0">
                        <a:solidFill>
                          <a:sysClr val="window" lastClr="FFFFFF"/>
                        </a:solidFill>
                      </a:rPr>
                      <a:t>transplants, </a:t>
                    </a:r>
                    <a:fld id="{127AFF3A-4B51-4AB0-974E-A93D5C183403}"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6293107774805033"/>
                      <c:h val="0.15698074170380602"/>
                    </c:manualLayout>
                  </c15:layout>
                  <c15:dlblFieldTable/>
                  <c15:showDataLabelsRange val="0"/>
                </c:ext>
                <c:ext xmlns:c16="http://schemas.microsoft.com/office/drawing/2014/chart" uri="{C3380CC4-5D6E-409C-BE32-E72D297353CC}">
                  <c16:uniqueId val="{00000002-66F8-4BC1-9EF3-DA5F7EA640A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Donut Chart '!$G$31:$G$33</c:f>
              <c:strCache>
                <c:ptCount val="2"/>
                <c:pt idx="0">
                  <c:v>No</c:v>
                </c:pt>
                <c:pt idx="1">
                  <c:v>Yes</c:v>
                </c:pt>
              </c:strCache>
            </c:strRef>
          </c:cat>
          <c:val>
            <c:numRef>
              <c:f>'Pie Donut Chart '!$H$31:$H$33</c:f>
              <c:numCache>
                <c:formatCode>0.000</c:formatCode>
                <c:ptCount val="2"/>
                <c:pt idx="0">
                  <c:v>6.6704427202190848</c:v>
                </c:pt>
                <c:pt idx="1">
                  <c:v>5.1876388888888894</c:v>
                </c:pt>
              </c:numCache>
            </c:numRef>
          </c:val>
          <c:extLst>
            <c:ext xmlns:c16="http://schemas.microsoft.com/office/drawing/2014/chart" uri="{C3380CC4-5D6E-409C-BE32-E72D297353CC}">
              <c16:uniqueId val="{00000000-66F8-4BC1-9EF3-DA5F7EA640AC}"/>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Insights-subbulaksshmi.xlsx]Bar Chart!PivotTable6</c:name>
    <c:fmtId val="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t>Average Of Weight Status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6651106-E6F9-4885-8882-781329169C86}"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5E1F20-61F2-4C41-9C88-B58D56C068DF}"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4D584C-4245-41D8-8F0C-F38977D6C69A}"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0A1249-1924-4843-A527-11D4E495A199}"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1013648293963255"/>
          <c:y val="0.35124781277340333"/>
          <c:w val="0.7429004811898513"/>
          <c:h val="0.44978091280256632"/>
        </c:manualLayout>
      </c:layout>
      <c:barChart>
        <c:barDir val="col"/>
        <c:grouping val="stacked"/>
        <c:varyColors val="0"/>
        <c:ser>
          <c:idx val="0"/>
          <c:order val="0"/>
          <c:tx>
            <c:strRef>
              <c:f>'Bar Chart'!$C$3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1C2B-44ED-85FD-B8F820DB33C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1C2B-44ED-85FD-B8F820DB33CD}"/>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1C2B-44ED-85FD-B8F820DB33C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1C2B-44ED-85FD-B8F820DB33CD}"/>
              </c:ext>
            </c:extLst>
          </c:dPt>
          <c:dLbls>
            <c:dLbl>
              <c:idx val="0"/>
              <c:tx>
                <c:rich>
                  <a:bodyPr/>
                  <a:lstStyle/>
                  <a:p>
                    <a:fld id="{940A1249-1924-4843-A527-11D4E495A199}" type="VALUE">
                      <a:rPr lang="en-US">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C2B-44ED-85FD-B8F820DB33CD}"/>
                </c:ext>
              </c:extLst>
            </c:dLbl>
            <c:dLbl>
              <c:idx val="1"/>
              <c:tx>
                <c:rich>
                  <a:bodyPr/>
                  <a:lstStyle/>
                  <a:p>
                    <a:fld id="{A04D584C-4245-41D8-8F0C-F38977D6C69A}" type="VALUE">
                      <a:rPr lang="en-US">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C2B-44ED-85FD-B8F820DB33CD}"/>
                </c:ext>
              </c:extLst>
            </c:dLbl>
            <c:dLbl>
              <c:idx val="2"/>
              <c:tx>
                <c:rich>
                  <a:bodyPr/>
                  <a:lstStyle/>
                  <a:p>
                    <a:fld id="{46651106-E6F9-4885-8882-781329169C86}" type="VALUE">
                      <a:rPr lang="en-US">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C2B-44ED-85FD-B8F820DB33CD}"/>
                </c:ext>
              </c:extLst>
            </c:dLbl>
            <c:dLbl>
              <c:idx val="3"/>
              <c:tx>
                <c:rich>
                  <a:bodyPr/>
                  <a:lstStyle/>
                  <a:p>
                    <a:fld id="{855E1F20-61F2-4C41-9C88-B58D56C068DF}" type="VALUE">
                      <a:rPr lang="en-US">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C2B-44ED-85FD-B8F820DB33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'Bar Chart'!$B$4:$B$8</c:f>
              <c:strCache>
                <c:ptCount val="4"/>
                <c:pt idx="0">
                  <c:v>Normal Weight</c:v>
                </c:pt>
                <c:pt idx="1">
                  <c:v>Obesity</c:v>
                </c:pt>
                <c:pt idx="2">
                  <c:v>Over Weight</c:v>
                </c:pt>
                <c:pt idx="3">
                  <c:v>Under Weight</c:v>
                </c:pt>
              </c:strCache>
            </c:strRef>
          </c:cat>
          <c:val>
            <c:numRef>
              <c:f>'Bar Chart'!$C$4:$C$8</c:f>
              <c:numCache>
                <c:formatCode>0</c:formatCode>
                <c:ptCount val="4"/>
                <c:pt idx="0">
                  <c:v>9851.9225171624821</c:v>
                </c:pt>
                <c:pt idx="1">
                  <c:v>16661.463407043448</c:v>
                </c:pt>
                <c:pt idx="2">
                  <c:v>11435.412714570863</c:v>
                </c:pt>
                <c:pt idx="3">
                  <c:v>6899.317500000001</c:v>
                </c:pt>
              </c:numCache>
            </c:numRef>
          </c:val>
          <c:extLst>
            <c:ext xmlns:c16="http://schemas.microsoft.com/office/drawing/2014/chart" uri="{C3380CC4-5D6E-409C-BE32-E72D297353CC}">
              <c16:uniqueId val="{00000000-1C2B-44ED-85FD-B8F820DB33CD}"/>
            </c:ext>
          </c:extLst>
        </c:ser>
        <c:dLbls>
          <c:dLblPos val="ctr"/>
          <c:showLegendKey val="0"/>
          <c:showVal val="1"/>
          <c:showCatName val="0"/>
          <c:showSerName val="0"/>
          <c:showPercent val="0"/>
          <c:showBubbleSize val="0"/>
        </c:dLbls>
        <c:gapWidth val="150"/>
        <c:overlap val="100"/>
        <c:axId val="793900559"/>
        <c:axId val="793901039"/>
      </c:barChart>
      <c:catAx>
        <c:axId val="79390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93901039"/>
        <c:crossesAt val="0"/>
        <c:auto val="0"/>
        <c:lblAlgn val="ctr"/>
        <c:lblOffset val="100"/>
        <c:noMultiLvlLbl val="0"/>
      </c:catAx>
      <c:valAx>
        <c:axId val="793901039"/>
        <c:scaling>
          <c:orientation val="minMax"/>
        </c:scaling>
        <c:delete val="0"/>
        <c:axPos val="l"/>
        <c:majorGridlines>
          <c:spPr>
            <a:ln w="9525" cap="flat" cmpd="sng" algn="ctr">
              <a:solidFill>
                <a:srgbClr val="002060"/>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00559"/>
        <c:crosses val="autoZero"/>
        <c:crossBetween val="between"/>
        <c:minorUnit val="5000"/>
      </c:valAx>
      <c:spPr>
        <a:noFill/>
        <a:ln>
          <a:solidFill>
            <a:srgbClr val="00206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Insights-subbulaksshmi.xlsx]Bar Chart!PivotTable7</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t>Average</a:t>
            </a:r>
            <a:r>
              <a:rPr lang="en-US" sz="1600" b="1" baseline="0"/>
              <a:t> Of Diabetes Status</a:t>
            </a:r>
            <a:endParaRPr lang="en-US" sz="1600" b="1"/>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20322582709939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7971014492753095E-3"/>
              <c:y val="-0.150967757273838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56774209476678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84960450809321"/>
          <c:y val="0.35018438914751221"/>
          <c:w val="0.85417896899741841"/>
          <c:h val="0.40607354900417059"/>
        </c:manualLayout>
      </c:layout>
      <c:barChart>
        <c:barDir val="col"/>
        <c:grouping val="stacked"/>
        <c:varyColors val="0"/>
        <c:ser>
          <c:idx val="0"/>
          <c:order val="0"/>
          <c:tx>
            <c:strRef>
              <c:f>'Bar Chart'!$I$4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DA9F-41AA-931C-B310AB329C3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DA9F-41AA-931C-B310AB329C3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DA9F-41AA-931C-B310AB329C38}"/>
              </c:ext>
            </c:extLst>
          </c:dPt>
          <c:dLbls>
            <c:dLbl>
              <c:idx val="0"/>
              <c:layout>
                <c:manualLayout>
                  <c:x val="0"/>
                  <c:y val="-0.203225827099398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9F-41AA-931C-B310AB329C38}"/>
                </c:ext>
              </c:extLst>
            </c:dLbl>
            <c:dLbl>
              <c:idx val="1"/>
              <c:layout>
                <c:manualLayout>
                  <c:x val="5.7971014492753095E-3"/>
                  <c:y val="-0.150967757273838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9F-41AA-931C-B310AB329C38}"/>
                </c:ext>
              </c:extLst>
            </c:dLbl>
            <c:dLbl>
              <c:idx val="2"/>
              <c:layout>
                <c:manualLayout>
                  <c:x val="0"/>
                  <c:y val="-0.156774209476678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9F-41AA-931C-B310AB329C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'Bar Chart'!$H$5:$H$8</c:f>
              <c:strCache>
                <c:ptCount val="3"/>
                <c:pt idx="0">
                  <c:v>Diabetes</c:v>
                </c:pt>
                <c:pt idx="1">
                  <c:v>Normal</c:v>
                </c:pt>
                <c:pt idx="2">
                  <c:v>Prediabetes</c:v>
                </c:pt>
              </c:strCache>
            </c:strRef>
          </c:cat>
          <c:val>
            <c:numRef>
              <c:f>'Bar Chart'!$I$5:$I$8</c:f>
              <c:numCache>
                <c:formatCode>General</c:formatCode>
                <c:ptCount val="3"/>
                <c:pt idx="0">
                  <c:v>16120.287206632653</c:v>
                </c:pt>
                <c:pt idx="1">
                  <c:v>12090.722977168954</c:v>
                </c:pt>
                <c:pt idx="2">
                  <c:v>12532.262675438604</c:v>
                </c:pt>
              </c:numCache>
            </c:numRef>
          </c:val>
          <c:extLst>
            <c:ext xmlns:c16="http://schemas.microsoft.com/office/drawing/2014/chart" uri="{C3380CC4-5D6E-409C-BE32-E72D297353CC}">
              <c16:uniqueId val="{00000000-DA9F-41AA-931C-B310AB329C38}"/>
            </c:ext>
          </c:extLst>
        </c:ser>
        <c:dLbls>
          <c:dLblPos val="ctr"/>
          <c:showLegendKey val="0"/>
          <c:showVal val="1"/>
          <c:showCatName val="0"/>
          <c:showSerName val="0"/>
          <c:showPercent val="0"/>
          <c:showBubbleSize val="0"/>
        </c:dLbls>
        <c:gapWidth val="150"/>
        <c:overlap val="100"/>
        <c:axId val="577591231"/>
        <c:axId val="577585471"/>
      </c:barChart>
      <c:catAx>
        <c:axId val="577591231"/>
        <c:scaling>
          <c:orientation val="minMax"/>
        </c:scaling>
        <c:delete val="0"/>
        <c:axPos val="b"/>
        <c:numFmt formatCode="General" sourceLinked="1"/>
        <c:majorTickMark val="none"/>
        <c:minorTickMark val="none"/>
        <c:tickLblPos val="nextTo"/>
        <c:spPr>
          <a:noFill/>
          <a:ln w="9525" cap="flat" cmpd="sng" algn="ctr">
            <a:solidFill>
              <a:schemeClr val="bg1">
                <a:lumMod val="9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77585471"/>
        <c:crosses val="autoZero"/>
        <c:auto val="1"/>
        <c:lblAlgn val="ctr"/>
        <c:lblOffset val="100"/>
        <c:noMultiLvlLbl val="0"/>
      </c:catAx>
      <c:valAx>
        <c:axId val="577585471"/>
        <c:scaling>
          <c:orientation val="minMax"/>
        </c:scaling>
        <c:delete val="0"/>
        <c:axPos val="l"/>
        <c:majorGridlines>
          <c:spPr>
            <a:ln w="9525" cap="flat" cmpd="sng" algn="ctr">
              <a:solidFill>
                <a:srgbClr val="002060"/>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591231"/>
        <c:crosses val="autoZero"/>
        <c:crossBetween val="between"/>
        <c:minorUnit val="5000"/>
      </c:valAx>
      <c:spPr>
        <a:noFill/>
        <a:ln>
          <a:solidFill>
            <a:srgbClr val="00206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Insights-subbulaksshmi.xlsx]Bar Chart!PivotTable8</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a:t> </a:t>
            </a:r>
            <a:r>
              <a:rPr lang="en-US" sz="1400" b="1" i="0" u="none" strike="noStrike" kern="1200" baseline="0">
                <a:solidFill>
                  <a:schemeClr val="bg1"/>
                </a:solidFill>
              </a:rPr>
              <a:t>Average Charges On Each Tier Within Different States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IN"/>
          </a:p>
        </c:rich>
      </c:tx>
      <c:layout>
        <c:manualLayout>
          <c:xMode val="edge"/>
          <c:yMode val="edge"/>
          <c:x val="0.28792555953406429"/>
          <c:y val="9.112126308377824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10849523329301E-2"/>
          <c:y val="0.29888685236185186"/>
          <c:w val="0.87622444191660742"/>
          <c:h val="0.49672368019517793"/>
        </c:manualLayout>
      </c:layout>
      <c:barChart>
        <c:barDir val="col"/>
        <c:grouping val="clustered"/>
        <c:varyColors val="0"/>
        <c:ser>
          <c:idx val="0"/>
          <c:order val="0"/>
          <c:tx>
            <c:strRef>
              <c:f>'Bar Chart'!$C$26:$C$27</c:f>
              <c:strCache>
                <c:ptCount val="1"/>
                <c:pt idx="0">
                  <c:v>tier - 1</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Chart'!$B$28:$B$45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Chart'!$C$28:$C$45</c:f>
              <c:numCache>
                <c:formatCode>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2702-4BDE-8384-B63DFD9AA486}"/>
            </c:ext>
          </c:extLst>
        </c:ser>
        <c:ser>
          <c:idx val="1"/>
          <c:order val="1"/>
          <c:tx>
            <c:strRef>
              <c:f>'Bar Chart'!$D$26:$D$27</c:f>
              <c:strCache>
                <c:ptCount val="1"/>
                <c:pt idx="0">
                  <c:v>tier - 2</c:v>
                </c:pt>
              </c:strCache>
            </c:strRef>
          </c:tx>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Chart'!$B$28:$B$45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Chart'!$D$28:$D$45</c:f>
              <c:numCache>
                <c:formatCode>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702-4BDE-8384-B63DFD9AA486}"/>
            </c:ext>
          </c:extLst>
        </c:ser>
        <c:ser>
          <c:idx val="2"/>
          <c:order val="2"/>
          <c:tx>
            <c:strRef>
              <c:f>'Bar Chart'!$E$26:$E$27</c:f>
              <c:strCache>
                <c:ptCount val="1"/>
                <c:pt idx="0">
                  <c:v>tier - 3</c:v>
                </c:pt>
              </c:strCache>
            </c:strRef>
          </c:tx>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Chart'!$B$28:$B$45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Chart'!$E$28:$E$45</c:f>
              <c:numCache>
                <c:formatCode>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2702-4BDE-8384-B63DFD9AA486}"/>
            </c:ext>
          </c:extLst>
        </c:ser>
        <c:dLbls>
          <c:dLblPos val="outEnd"/>
          <c:showLegendKey val="0"/>
          <c:showVal val="1"/>
          <c:showCatName val="0"/>
          <c:showSerName val="0"/>
          <c:showPercent val="0"/>
          <c:showBubbleSize val="0"/>
        </c:dLbls>
        <c:gapWidth val="100"/>
        <c:overlap val="-24"/>
        <c:axId val="1487308639"/>
        <c:axId val="1487313919"/>
      </c:barChart>
      <c:catAx>
        <c:axId val="14873086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400"/>
                  <a:t>sTates</a:t>
                </a:r>
              </a:p>
            </c:rich>
          </c:tx>
          <c:layout>
            <c:manualLayout>
              <c:xMode val="edge"/>
              <c:yMode val="edge"/>
              <c:x val="0.44024750125974993"/>
              <c:y val="0.8783058250359221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7313919"/>
        <c:crosses val="autoZero"/>
        <c:auto val="1"/>
        <c:lblAlgn val="ctr"/>
        <c:lblOffset val="100"/>
        <c:noMultiLvlLbl val="0"/>
      </c:catAx>
      <c:valAx>
        <c:axId val="148731391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7308639"/>
        <c:crosses val="autoZero"/>
        <c:crossBetween val="between"/>
      </c:valAx>
      <c:spPr>
        <a:noFill/>
        <a:ln>
          <a:noFill/>
        </a:ln>
        <a:effectLst/>
      </c:spPr>
    </c:plotArea>
    <c:legend>
      <c:legendPos val="r"/>
      <c:layout>
        <c:manualLayout>
          <c:xMode val="edge"/>
          <c:yMode val="edge"/>
          <c:x val="0.89914705508650505"/>
          <c:y val="7.6209098247797855E-2"/>
          <c:w val="6.5911767148189609E-2"/>
          <c:h val="0.22169902440501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AGE</a:t>
            </a:r>
            <a:r>
              <a:rPr lang="en-US" sz="1800" b="1" baseline="0"/>
              <a:t> </a:t>
            </a:r>
            <a:r>
              <a:rPr lang="en-US" sz="1800" b="0" baseline="0"/>
              <a:t>vs</a:t>
            </a:r>
            <a:r>
              <a:rPr lang="en-US" sz="1800" b="1" baseline="0"/>
              <a:t> BMI</a:t>
            </a:r>
            <a:endParaRPr lang="en-US" b="1"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38100" cap="sq" cmpd="sng">
                <a:solidFill>
                  <a:srgbClr val="FF0000"/>
                </a:solidFill>
                <a:prstDash val="dash"/>
                <a:headEnd type="none"/>
                <a:tailEnd type="triangle" w="sm" len="lg"/>
              </a:ln>
              <a:effectLst/>
            </c:spPr>
            <c:trendlineType val="linear"/>
            <c:dispRSqr val="0"/>
            <c:dispEq val="0"/>
          </c:trendline>
          <c:xVal>
            <c:numRef>
              <c:f>[1]Healthcare!$Q$2:$Q$2336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[1]Healthcare!$C$2:$C$2336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2-9FF5-469D-BB3B-E1D3886FACC3}"/>
            </c:ext>
          </c:extLst>
        </c:ser>
        <c:dLbls>
          <c:showLegendKey val="0"/>
          <c:showVal val="0"/>
          <c:showCatName val="0"/>
          <c:showSerName val="0"/>
          <c:showPercent val="0"/>
          <c:showBubbleSize val="0"/>
        </c:dLbls>
        <c:axId val="91564368"/>
        <c:axId val="91568720"/>
      </c:scatterChart>
      <c:valAx>
        <c:axId val="91564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AGE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8720"/>
        <c:crosses val="autoZero"/>
        <c:crossBetween val="midCat"/>
      </c:valAx>
      <c:valAx>
        <c:axId val="91568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BMI</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4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AGE </a:t>
            </a:r>
            <a:r>
              <a:rPr lang="en-US" sz="1800" b="0"/>
              <a:t>vs</a:t>
            </a:r>
            <a:r>
              <a:rPr lang="en-US" sz="1800" b="1"/>
              <a:t> HbA1C</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 vs HbA1C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38100" cap="rnd">
                <a:solidFill>
                  <a:srgbClr val="FF0000"/>
                </a:solidFill>
                <a:prstDash val="lgDash"/>
              </a:ln>
              <a:effectLst/>
            </c:spPr>
            <c:trendlineType val="linear"/>
            <c:dispRSqr val="0"/>
            <c:dispEq val="0"/>
          </c:trendline>
          <c:xVal>
            <c:numRef>
              <c:f>[1]Healthcare!$Q$2:$Q$2336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[1]Healthcare!$D$2:$D$2336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3-738A-4F1D-BF69-4D8776609AA4}"/>
            </c:ext>
          </c:extLst>
        </c:ser>
        <c:dLbls>
          <c:showLegendKey val="0"/>
          <c:showVal val="0"/>
          <c:showCatName val="0"/>
          <c:showSerName val="0"/>
          <c:showPercent val="0"/>
          <c:showBubbleSize val="0"/>
        </c:dLbls>
        <c:axId val="91574208"/>
        <c:axId val="91573664"/>
      </c:scatterChart>
      <c:valAx>
        <c:axId val="91574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AGE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73664"/>
        <c:crosses val="autoZero"/>
        <c:crossBetween val="midCat"/>
      </c:valAx>
      <c:valAx>
        <c:axId val="91573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HbA1C</a:t>
                </a:r>
                <a:endParaRPr lang="en-US" sz="11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742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Relation between </a:t>
            </a:r>
            <a:r>
              <a:rPr lang="en-US" sz="1600" b="1"/>
              <a:t>AGE</a:t>
            </a:r>
            <a:r>
              <a:rPr lang="en-US" b="1"/>
              <a:t> and </a:t>
            </a:r>
            <a:r>
              <a:rPr lang="en-US" sz="1600" b="1"/>
              <a:t>HEALTHCARE CHARGES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Relation between AGE and HEALTHCARE CHARGES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25400" cap="rnd" cmpd="sng">
                <a:solidFill>
                  <a:srgbClr val="FF0000"/>
                </a:solidFill>
                <a:prstDash val="lgDash"/>
              </a:ln>
              <a:effectLst/>
            </c:spPr>
            <c:trendlineType val="linear"/>
            <c:dispRSqr val="0"/>
            <c:dispEq val="0"/>
          </c:trendline>
          <c:xVal>
            <c:numRef>
              <c:f>[1]Healthcare!$Q$2:$Q$2336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[1]Healthcare!$M$2:$M$2336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2-E4DE-4EE0-8400-9990D38034D5}"/>
            </c:ext>
          </c:extLst>
        </c:ser>
        <c:dLbls>
          <c:showLegendKey val="0"/>
          <c:showVal val="0"/>
          <c:showCatName val="0"/>
          <c:showSerName val="0"/>
          <c:showPercent val="0"/>
          <c:showBubbleSize val="0"/>
        </c:dLbls>
        <c:axId val="82475216"/>
        <c:axId val="82480112"/>
      </c:scatterChart>
      <c:valAx>
        <c:axId val="82475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AGE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80112"/>
        <c:crosses val="autoZero"/>
        <c:crossBetween val="midCat"/>
      </c:valAx>
      <c:valAx>
        <c:axId val="82480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t>HEALTHCARE CHARGES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752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500"/>
              <a:t>Cancer</a:t>
            </a:r>
            <a:r>
              <a:rPr lang="en-US" sz="1500" baseline="0"/>
              <a:t> History By Smoker</a:t>
            </a:r>
            <a:endParaRPr lang="en-US" sz="15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'All charts'!$B$3:$B$4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737-4861-BDF1-07A29CEA705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C737-4861-BDF1-07A29CEA705C}"/>
              </c:ext>
            </c:extLst>
          </c:dPt>
          <c:dLbls>
            <c:dLbl>
              <c:idx val="0"/>
              <c:tx>
                <c:rich>
                  <a:bodyPr/>
                  <a:lstStyle/>
                  <a:p>
                    <a:r>
                      <a:rPr lang="en-US"/>
                      <a:t>No,</a:t>
                    </a:r>
                    <a:fld id="{001326CE-CE50-42D6-BC2C-82C225A895D2}" type="VALUE">
                      <a:rPr lang="en-US"/>
                      <a:pPr/>
                      <a:t>[VALUE]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737-4861-BDF1-07A29CEA705C}"/>
                </c:ext>
              </c:extLst>
            </c:dLbl>
            <c:dLbl>
              <c:idx val="1"/>
              <c:tx>
                <c:rich>
                  <a:bodyPr/>
                  <a:lstStyle/>
                  <a:p>
                    <a:r>
                      <a:rPr lang="en-US"/>
                      <a:t>Yes,</a:t>
                    </a:r>
                    <a:fld id="{71493FAA-70D4-4892-9E63-1A4D9CF24960}" type="VALUE">
                      <a:rPr lang="en-US"/>
                      <a:pPr/>
                      <a:t>[VALUE]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737-4861-BDF1-07A29CEA705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charts'!$A$5:$A$7</c:f>
              <c:strCache>
                <c:ptCount val="2"/>
                <c:pt idx="0">
                  <c:v>No</c:v>
                </c:pt>
                <c:pt idx="1">
                  <c:v>Yes</c:v>
                </c:pt>
              </c:strCache>
            </c:strRef>
          </c:cat>
          <c:val>
            <c:numRef>
              <c:f>'All charts'!$B$5:$B$7</c:f>
              <c:numCache>
                <c:formatCode>General</c:formatCode>
                <c:ptCount val="2"/>
                <c:pt idx="0">
                  <c:v>1540</c:v>
                </c:pt>
                <c:pt idx="1">
                  <c:v>404</c:v>
                </c:pt>
              </c:numCache>
            </c:numRef>
          </c:val>
          <c:extLst>
            <c:ext xmlns:c16="http://schemas.microsoft.com/office/drawing/2014/chart" uri="{C3380CC4-5D6E-409C-BE32-E72D297353CC}">
              <c16:uniqueId val="{00000000-C737-4861-BDF1-07A29CEA705C}"/>
            </c:ext>
          </c:extLst>
        </c:ser>
        <c:ser>
          <c:idx val="1"/>
          <c:order val="1"/>
          <c:tx>
            <c:strRef>
              <c:f>'All charts'!$C$3:$C$4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92B-4016-927C-0398FEF71E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92B-4016-927C-0398FEF71E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charts'!$A$5:$A$7</c:f>
              <c:strCache>
                <c:ptCount val="2"/>
                <c:pt idx="0">
                  <c:v>No</c:v>
                </c:pt>
                <c:pt idx="1">
                  <c:v>Yes</c:v>
                </c:pt>
              </c:strCache>
            </c:strRef>
          </c:cat>
          <c:val>
            <c:numRef>
              <c:f>'All charts'!$C$5:$C$7</c:f>
              <c:numCache>
                <c:formatCode>General</c:formatCode>
                <c:ptCount val="2"/>
                <c:pt idx="0">
                  <c:v>307</c:v>
                </c:pt>
                <c:pt idx="1">
                  <c:v>84</c:v>
                </c:pt>
              </c:numCache>
            </c:numRef>
          </c:val>
          <c:extLst>
            <c:ext xmlns:c16="http://schemas.microsoft.com/office/drawing/2014/chart" uri="{C3380CC4-5D6E-409C-BE32-E72D297353CC}">
              <c16:uniqueId val="{00000001-C737-4861-BDF1-07A29CEA705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charts!PivotTable2</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Major</a:t>
            </a:r>
            <a:r>
              <a:rPr lang="en-IN" sz="1500" baseline="0"/>
              <a:t> Surgereries Diff  HBA1C &amp; Transplants</a:t>
            </a:r>
            <a:endParaRPr lang="en-IN" sz="15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s>
    <c:plotArea>
      <c:layout>
        <c:manualLayout>
          <c:layoutTarget val="inner"/>
          <c:xMode val="edge"/>
          <c:yMode val="edge"/>
          <c:x val="0.19744584494484968"/>
          <c:y val="0.28184857365870897"/>
          <c:w val="0.33911120100825742"/>
          <c:h val="0.58270607207552172"/>
        </c:manualLayout>
      </c:layout>
      <c:doughnutChart>
        <c:varyColors val="1"/>
        <c:ser>
          <c:idx val="0"/>
          <c:order val="0"/>
          <c:tx>
            <c:strRef>
              <c:f>'All charts'!$H$3</c:f>
              <c:strCache>
                <c:ptCount val="1"/>
                <c:pt idx="0">
                  <c:v>Count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D27B-4D1C-9018-7AC91DD77DA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27B-4D1C-9018-7AC91DD77DAF}"/>
              </c:ext>
            </c:extLst>
          </c:dPt>
          <c:dLbls>
            <c:dLbl>
              <c:idx val="0"/>
              <c:layout>
                <c:manualLayout>
                  <c:x val="0.21769584376637807"/>
                  <c:y val="8.41666543938969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27B-4D1C-9018-7AC91DD77DAF}"/>
                </c:ext>
              </c:extLst>
            </c:dLbl>
            <c:dLbl>
              <c:idx val="1"/>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 xmlns:c16="http://schemas.microsoft.com/office/drawing/2014/chart" uri="{C3380CC4-5D6E-409C-BE32-E72D297353CC}">
                  <c16:uniqueId val="{00000005-D27B-4D1C-9018-7AC91DD77DA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a:softEdge rad="0"/>
                </a:effectLst>
              </c:spPr>
            </c:leaderLines>
            <c:extLst>
              <c:ext xmlns:c15="http://schemas.microsoft.com/office/drawing/2012/chart" uri="{CE6537A1-D6FC-4f65-9D91-7224C49458BB}"/>
            </c:extLst>
          </c:dLbls>
          <c:cat>
            <c:strRef>
              <c:f>'All charts'!$G$4:$G$6</c:f>
              <c:strCache>
                <c:ptCount val="2"/>
                <c:pt idx="0">
                  <c:v>No</c:v>
                </c:pt>
                <c:pt idx="1">
                  <c:v>Yes</c:v>
                </c:pt>
              </c:strCache>
            </c:strRef>
          </c:cat>
          <c:val>
            <c:numRef>
              <c:f>'All charts'!$H$4:$H$6</c:f>
              <c:numCache>
                <c:formatCode>General</c:formatCode>
                <c:ptCount val="2"/>
                <c:pt idx="0">
                  <c:v>2191</c:v>
                </c:pt>
                <c:pt idx="1">
                  <c:v>144</c:v>
                </c:pt>
              </c:numCache>
            </c:numRef>
          </c:val>
          <c:extLst>
            <c:ext xmlns:c16="http://schemas.microsoft.com/office/drawing/2014/chart" uri="{C3380CC4-5D6E-409C-BE32-E72D297353CC}">
              <c16:uniqueId val="{00000000-D27B-4D1C-9018-7AC91DD77DAF}"/>
            </c:ext>
          </c:extLst>
        </c:ser>
        <c:ser>
          <c:idx val="1"/>
          <c:order val="1"/>
          <c:tx>
            <c:strRef>
              <c:f>'All charts'!$I$3</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27B-4D1C-9018-7AC91DD77DA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27B-4D1C-9018-7AC91DD77DAF}"/>
              </c:ext>
            </c:extLst>
          </c:dPt>
          <c:dLbls>
            <c:dLbl>
              <c:idx val="0"/>
              <c:layout>
                <c:manualLayout>
                  <c:x val="4.6260366800355342E-2"/>
                  <c:y val="-0.201064785496531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7B-4D1C-9018-7AC91DD77DAF}"/>
                </c:ext>
              </c:extLst>
            </c:dLbl>
            <c:dLbl>
              <c:idx val="1"/>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 xmlns:c16="http://schemas.microsoft.com/office/drawing/2014/chart" uri="{C3380CC4-5D6E-409C-BE32-E72D297353CC}">
                  <c16:uniqueId val="{00000006-D27B-4D1C-9018-7AC91DD77DA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a:glow>
                    <a:schemeClr val="accent1">
                      <a:alpha val="40000"/>
                    </a:schemeClr>
                  </a:glow>
                </a:effectLst>
              </c:spPr>
            </c:leaderLines>
            <c:extLst>
              <c:ext xmlns:c15="http://schemas.microsoft.com/office/drawing/2012/chart" uri="{CE6537A1-D6FC-4f65-9D91-7224C49458BB}"/>
            </c:extLst>
          </c:dLbls>
          <c:cat>
            <c:strRef>
              <c:f>'All charts'!$G$4:$G$6</c:f>
              <c:strCache>
                <c:ptCount val="2"/>
                <c:pt idx="0">
                  <c:v>No</c:v>
                </c:pt>
                <c:pt idx="1">
                  <c:v>Yes</c:v>
                </c:pt>
              </c:strCache>
            </c:strRef>
          </c:cat>
          <c:val>
            <c:numRef>
              <c:f>'All charts'!$I$4:$I$6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1-D27B-4D1C-9018-7AC91DD77DA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charts!PivotTable3</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Charges Differ Weight Status &amp; Diabetes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5.7256236083240517E-3"/>
              <c:y val="-2.78470399533391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dLbl>
          <c:idx val="0"/>
          <c:layout>
            <c:manualLayout>
              <c:x val="0"/>
              <c:y val="4.560367454068241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dLbl>
          <c:idx val="0"/>
          <c:layout>
            <c:manualLayout>
              <c:x val="-2.8628118041620324E-3"/>
              <c:y val="-1.39581510644502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5.7256236083240647E-3"/>
              <c:y val="-6.9262175561473035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9525" cap="flat" cmpd="sng" algn="ctr">
            <a:solidFill>
              <a:schemeClr val="lt1">
                <a:alpha val="50000"/>
              </a:schemeClr>
            </a:solidFill>
            <a:round/>
          </a:ln>
          <a:effectLst/>
        </c:spPr>
        <c:dLbl>
          <c:idx val="0"/>
          <c:layout>
            <c:manualLayout>
              <c:x val="2.8628118041619274E-3"/>
              <c:y val="4.560367454068156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alpha val="85000"/>
            </a:schemeClr>
          </a:solidFill>
          <a:ln w="9525" cap="flat" cmpd="sng" algn="ctr">
            <a:solidFill>
              <a:schemeClr val="lt1">
                <a:alpha val="50000"/>
              </a:schemeClr>
            </a:solidFill>
            <a:round/>
          </a:ln>
          <a:effectLst/>
        </c:spPr>
        <c:dLbl>
          <c:idx val="0"/>
          <c:layout>
            <c:manualLayout>
              <c:x val="1.4314059020810057E-2"/>
              <c:y val="3.057013706620005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alpha val="85000"/>
            </a:schemeClr>
          </a:solidFill>
          <a:ln w="9525" cap="flat" cmpd="sng" algn="ctr">
            <a:solidFill>
              <a:schemeClr val="lt1">
                <a:alpha val="50000"/>
              </a:schemeClr>
            </a:solidFill>
            <a:round/>
          </a:ln>
          <a:effectLst/>
        </c:spPr>
        <c:dLbl>
          <c:idx val="0"/>
          <c:layout>
            <c:manualLayout>
              <c:x val="5.7256236083240127E-3"/>
              <c:y val="-6.9262175561473035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alpha val="85000"/>
            </a:schemeClr>
          </a:solidFill>
          <a:ln w="9525" cap="flat" cmpd="sng" algn="ctr">
            <a:solidFill>
              <a:schemeClr val="lt1">
                <a:alpha val="50000"/>
              </a:schemeClr>
            </a:solidFill>
            <a:round/>
          </a:ln>
          <a:effectLst/>
        </c:spPr>
        <c:dLbl>
          <c:idx val="0"/>
          <c:layout>
            <c:manualLayout>
              <c:x val="0"/>
              <c:y val="3.2338145231846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alpha val="85000"/>
            </a:schemeClr>
          </a:solidFill>
          <a:ln w="9525" cap="flat" cmpd="sng" algn="ctr">
            <a:solidFill>
              <a:schemeClr val="lt1">
                <a:alpha val="50000"/>
              </a:schemeClr>
            </a:solidFill>
            <a:round/>
          </a:ln>
          <a:effectLst/>
        </c:spPr>
        <c:dLbl>
          <c:idx val="0"/>
          <c:layout>
            <c:manualLayout>
              <c:x val="2.0039682629134175E-2"/>
              <c:y val="9.25233304170311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alpha val="85000"/>
            </a:schemeClr>
          </a:solidFill>
          <a:ln w="9525" cap="flat" cmpd="sng" algn="ctr">
            <a:solidFill>
              <a:schemeClr val="lt1">
                <a:alpha val="50000"/>
              </a:schemeClr>
            </a:solidFill>
            <a:round/>
          </a:ln>
          <a:effectLst/>
        </c:spPr>
        <c:dLbl>
          <c:idx val="0"/>
          <c:layout>
            <c:manualLayout>
              <c:x val="1.4314059020810057E-2"/>
              <c:y val="9.25233304170311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93949413439161E-2"/>
          <c:y val="0.39479002624671927"/>
          <c:w val="0.86931512074077855"/>
          <c:h val="0.4062386993292505"/>
        </c:manualLayout>
      </c:layout>
      <c:barChart>
        <c:barDir val="col"/>
        <c:grouping val="clustered"/>
        <c:varyColors val="0"/>
        <c:ser>
          <c:idx val="0"/>
          <c:order val="0"/>
          <c:tx>
            <c:strRef>
              <c:f>'All charts'!$L$3:$L$4</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AB47-4C2B-90F7-970AEC290EE7}"/>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8-AB47-4C2B-90F7-970AEC290EE7}"/>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AB47-4C2B-90F7-970AEC290EE7}"/>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A-AB47-4C2B-90F7-970AEC290EE7}"/>
              </c:ext>
            </c:extLst>
          </c:dPt>
          <c:dLbls>
            <c:dLbl>
              <c:idx val="0"/>
              <c:layout>
                <c:manualLayout>
                  <c:x val="5.7256236083240517E-3"/>
                  <c:y val="-2.78470399533391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47-4C2B-90F7-970AEC290EE7}"/>
                </c:ext>
              </c:extLst>
            </c:dLbl>
            <c:dLbl>
              <c:idx val="1"/>
              <c:layout>
                <c:manualLayout>
                  <c:x val="0"/>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B47-4C2B-90F7-970AEC290EE7}"/>
                </c:ext>
              </c:extLst>
            </c:dLbl>
            <c:dLbl>
              <c:idx val="2"/>
              <c:layout>
                <c:manualLayout>
                  <c:x val="-2.8628118041620324E-3"/>
                  <c:y val="-1.39581510644502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B47-4C2B-90F7-970AEC290EE7}"/>
                </c:ext>
              </c:extLst>
            </c:dLbl>
            <c:dLbl>
              <c:idx val="3"/>
              <c:layout>
                <c:manualLayout>
                  <c:x val="-5.7256236083240647E-3"/>
                  <c:y val="-6.9262175561473035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B47-4C2B-90F7-970AEC290EE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'All charts'!$K$5:$K$9</c:f>
              <c:strCache>
                <c:ptCount val="4"/>
                <c:pt idx="0">
                  <c:v>Normal Weight</c:v>
                </c:pt>
                <c:pt idx="1">
                  <c:v>Obesity</c:v>
                </c:pt>
                <c:pt idx="2">
                  <c:v>Over Weight</c:v>
                </c:pt>
                <c:pt idx="3">
                  <c:v>Under Weight</c:v>
                </c:pt>
              </c:strCache>
            </c:strRef>
          </c:cat>
          <c:val>
            <c:numRef>
              <c:f>'All charts'!$L$5:$L$9</c:f>
              <c:numCache>
                <c:formatCode>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AB47-4C2B-90F7-970AEC290EE7}"/>
            </c:ext>
          </c:extLst>
        </c:ser>
        <c:ser>
          <c:idx val="1"/>
          <c:order val="1"/>
          <c:tx>
            <c:strRef>
              <c:f>'All charts'!$M$3:$M$4</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495C-49D3-AC90-938B87D9323F}"/>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495C-49D3-AC90-938B87D9323F}"/>
              </c:ext>
            </c:extLst>
          </c:dPt>
          <c:dPt>
            <c:idx val="2"/>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D-495C-49D3-AC90-938B87D9323F}"/>
              </c:ext>
            </c:extLst>
          </c:dPt>
          <c:dPt>
            <c:idx val="3"/>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F-495C-49D3-AC90-938B87D9323F}"/>
              </c:ext>
            </c:extLst>
          </c:dPt>
          <c:dLbls>
            <c:dLbl>
              <c:idx val="0"/>
              <c:layout>
                <c:manualLayout>
                  <c:x val="0"/>
                  <c:y val="3.2338145231846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C-49D3-AC90-938B87D9323F}"/>
                </c:ext>
              </c:extLst>
            </c:dLbl>
            <c:dLbl>
              <c:idx val="1"/>
              <c:layout>
                <c:manualLayout>
                  <c:x val="5.7256236083240127E-3"/>
                  <c:y val="-6.9262175561473035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C-49D3-AC90-938B87D9323F}"/>
                </c:ext>
              </c:extLst>
            </c:dLbl>
            <c:dLbl>
              <c:idx val="2"/>
              <c:layout>
                <c:manualLayout>
                  <c:x val="1.1451247216648129E-2"/>
                  <c:y val="-9.32852143482064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C-49D3-AC90-938B87D9323F}"/>
                </c:ext>
              </c:extLst>
            </c:dLbl>
            <c:dLbl>
              <c:idx val="3"/>
              <c:layout>
                <c:manualLayout>
                  <c:x val="2.8628118041619274E-3"/>
                  <c:y val="4.560367454068156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C-49D3-AC90-938B87D932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'All charts'!$K$5:$K$9</c:f>
              <c:strCache>
                <c:ptCount val="4"/>
                <c:pt idx="0">
                  <c:v>Normal Weight</c:v>
                </c:pt>
                <c:pt idx="1">
                  <c:v>Obesity</c:v>
                </c:pt>
                <c:pt idx="2">
                  <c:v>Over Weight</c:v>
                </c:pt>
                <c:pt idx="3">
                  <c:v>Under Weight</c:v>
                </c:pt>
              </c:strCache>
            </c:strRef>
          </c:cat>
          <c:val>
            <c:numRef>
              <c:f>'All charts'!$M$5:$M$9</c:f>
              <c:numCache>
                <c:formatCode>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1E37-4136-B990-DE5D61F7054F}"/>
            </c:ext>
          </c:extLst>
        </c:ser>
        <c:ser>
          <c:idx val="2"/>
          <c:order val="2"/>
          <c:tx>
            <c:strRef>
              <c:f>'All charts'!$N$3:$N$4</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1-495C-49D3-AC90-938B87D9323F}"/>
              </c:ext>
            </c:extLst>
          </c:dPt>
          <c:dPt>
            <c:idx val="1"/>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3-495C-49D3-AC90-938B87D9323F}"/>
              </c:ext>
            </c:extLst>
          </c:dPt>
          <c:dPt>
            <c:idx val="2"/>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5-495C-49D3-AC90-938B87D9323F}"/>
              </c:ext>
            </c:extLst>
          </c:dPt>
          <c:dPt>
            <c:idx val="3"/>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7-495C-49D3-AC90-938B87D9323F}"/>
              </c:ext>
            </c:extLst>
          </c:dPt>
          <c:dLbls>
            <c:dLbl>
              <c:idx val="0"/>
              <c:layout>
                <c:manualLayout>
                  <c:x val="1.1451247216648129E-2"/>
                  <c:y val="-9.32852143482064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C-49D3-AC90-938B87D9323F}"/>
                </c:ext>
              </c:extLst>
            </c:dLbl>
            <c:dLbl>
              <c:idx val="1"/>
              <c:layout>
                <c:manualLayout>
                  <c:x val="2.0039682629134175E-2"/>
                  <c:y val="9.25233304170311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95C-49D3-AC90-938B87D9323F}"/>
                </c:ext>
              </c:extLst>
            </c:dLbl>
            <c:dLbl>
              <c:idx val="2"/>
              <c:layout>
                <c:manualLayout>
                  <c:x val="1.4314059020810057E-2"/>
                  <c:y val="9.25233304170311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95C-49D3-AC90-938B87D9323F}"/>
                </c:ext>
              </c:extLst>
            </c:dLbl>
            <c:dLbl>
              <c:idx val="3"/>
              <c:layout>
                <c:manualLayout>
                  <c:x val="1.4314059020810057E-2"/>
                  <c:y val="3.05701370662000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95C-49D3-AC90-938B87D932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'All charts'!$K$5:$K$9</c:f>
              <c:strCache>
                <c:ptCount val="4"/>
                <c:pt idx="0">
                  <c:v>Normal Weight</c:v>
                </c:pt>
                <c:pt idx="1">
                  <c:v>Obesity</c:v>
                </c:pt>
                <c:pt idx="2">
                  <c:v>Over Weight</c:v>
                </c:pt>
                <c:pt idx="3">
                  <c:v>Under Weight</c:v>
                </c:pt>
              </c:strCache>
            </c:strRef>
          </c:cat>
          <c:val>
            <c:numRef>
              <c:f>'All charts'!$N$5:$N$9</c:f>
              <c:numCache>
                <c:formatCode>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1E37-4136-B990-DE5D61F7054F}"/>
            </c:ext>
          </c:extLst>
        </c:ser>
        <c:dLbls>
          <c:dLblPos val="inEnd"/>
          <c:showLegendKey val="0"/>
          <c:showVal val="1"/>
          <c:showCatName val="0"/>
          <c:showSerName val="0"/>
          <c:showPercent val="0"/>
          <c:showBubbleSize val="0"/>
        </c:dLbls>
        <c:gapWidth val="65"/>
        <c:axId val="352340863"/>
        <c:axId val="352342783"/>
      </c:barChart>
      <c:catAx>
        <c:axId val="35234086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2342783"/>
        <c:crosses val="autoZero"/>
        <c:auto val="1"/>
        <c:lblAlgn val="ctr"/>
        <c:lblOffset val="100"/>
        <c:noMultiLvlLbl val="0"/>
      </c:catAx>
      <c:valAx>
        <c:axId val="35234278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2340863"/>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charts!PivotTable4</c:name>
    <c:fmtId val="4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Average</a:t>
            </a:r>
            <a:r>
              <a:rPr lang="en-IN" sz="1500" baseline="0"/>
              <a:t> Charges Hospital Tier &amp; State Id</a:t>
            </a:r>
            <a:endParaRPr lang="en-IN" sz="1500"/>
          </a:p>
        </c:rich>
      </c:tx>
      <c:layout>
        <c:manualLayout>
          <c:xMode val="edge"/>
          <c:yMode val="edge"/>
          <c:x val="0.22779155730533684"/>
          <c:y val="7.30533683289588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26159230096237"/>
          <c:y val="0.25909558180227465"/>
          <c:w val="0.79140507436570429"/>
          <c:h val="0.65202354913969085"/>
        </c:manualLayout>
      </c:layout>
      <c:barChart>
        <c:barDir val="bar"/>
        <c:grouping val="stacked"/>
        <c:varyColors val="0"/>
        <c:ser>
          <c:idx val="0"/>
          <c:order val="0"/>
          <c:tx>
            <c:strRef>
              <c:f>'All charts'!$R$2:$R$3</c:f>
              <c:strCache>
                <c:ptCount val="1"/>
                <c:pt idx="0">
                  <c:v>tier - 1</c:v>
                </c:pt>
              </c:strCache>
            </c:strRef>
          </c:tx>
          <c:spPr>
            <a:solidFill>
              <a:schemeClr val="accent1">
                <a:alpha val="85000"/>
              </a:schemeClr>
            </a:solidFill>
            <a:ln w="9525" cap="flat" cmpd="sng" algn="ctr">
              <a:solidFill>
                <a:schemeClr val="lt1">
                  <a:alpha val="50000"/>
                </a:schemeClr>
              </a:solidFill>
              <a:round/>
            </a:ln>
            <a:effectLst/>
          </c:spPr>
          <c:invertIfNegative val="0"/>
          <c:cat>
            <c:strRef>
              <c:f>'All charts'!$Q$4:$Q$21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'All charts'!$R$4:$R$21</c:f>
              <c:numCache>
                <c:formatCode>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6E9B-4DBE-AC16-569991189C01}"/>
            </c:ext>
          </c:extLst>
        </c:ser>
        <c:ser>
          <c:idx val="1"/>
          <c:order val="1"/>
          <c:tx>
            <c:strRef>
              <c:f>'All charts'!$S$2:$S$3</c:f>
              <c:strCache>
                <c:ptCount val="1"/>
                <c:pt idx="0">
                  <c:v>tier - 2</c:v>
                </c:pt>
              </c:strCache>
            </c:strRef>
          </c:tx>
          <c:spPr>
            <a:solidFill>
              <a:schemeClr val="accent2">
                <a:alpha val="85000"/>
              </a:schemeClr>
            </a:solidFill>
            <a:ln w="9525" cap="flat" cmpd="sng" algn="ctr">
              <a:solidFill>
                <a:schemeClr val="lt1">
                  <a:alpha val="50000"/>
                </a:schemeClr>
              </a:solidFill>
              <a:round/>
            </a:ln>
            <a:effectLst/>
          </c:spPr>
          <c:invertIfNegative val="0"/>
          <c:cat>
            <c:strRef>
              <c:f>'All charts'!$Q$4:$Q$21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'All charts'!$S$4:$S$21</c:f>
              <c:numCache>
                <c:formatCode>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6E9B-4DBE-AC16-569991189C01}"/>
            </c:ext>
          </c:extLst>
        </c:ser>
        <c:ser>
          <c:idx val="2"/>
          <c:order val="2"/>
          <c:tx>
            <c:strRef>
              <c:f>'All charts'!$T$2:$T$3</c:f>
              <c:strCache>
                <c:ptCount val="1"/>
                <c:pt idx="0">
                  <c:v>tier - 3</c:v>
                </c:pt>
              </c:strCache>
            </c:strRef>
          </c:tx>
          <c:spPr>
            <a:solidFill>
              <a:schemeClr val="accent3">
                <a:alpha val="85000"/>
              </a:schemeClr>
            </a:solidFill>
            <a:ln w="9525" cap="flat" cmpd="sng" algn="ctr">
              <a:solidFill>
                <a:schemeClr val="lt1">
                  <a:alpha val="50000"/>
                </a:schemeClr>
              </a:solidFill>
              <a:round/>
            </a:ln>
            <a:effectLst/>
          </c:spPr>
          <c:invertIfNegative val="0"/>
          <c:cat>
            <c:strRef>
              <c:f>'All charts'!$Q$4:$Q$21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'All charts'!$T$4:$T$21</c:f>
              <c:numCache>
                <c:formatCode>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6E9B-4DBE-AC16-569991189C01}"/>
            </c:ext>
          </c:extLst>
        </c:ser>
        <c:dLbls>
          <c:showLegendKey val="0"/>
          <c:showVal val="0"/>
          <c:showCatName val="0"/>
          <c:showSerName val="0"/>
          <c:showPercent val="0"/>
          <c:showBubbleSize val="0"/>
        </c:dLbls>
        <c:gapWidth val="150"/>
        <c:overlap val="100"/>
        <c:axId val="63025919"/>
        <c:axId val="63035519"/>
      </c:barChart>
      <c:catAx>
        <c:axId val="63025919"/>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035519"/>
        <c:crosses val="autoZero"/>
        <c:auto val="1"/>
        <c:lblAlgn val="ctr"/>
        <c:lblOffset val="100"/>
        <c:noMultiLvlLbl val="0"/>
      </c:catAx>
      <c:valAx>
        <c:axId val="6303551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3025919"/>
        <c:crosses val="autoZero"/>
        <c:crossBetween val="between"/>
        <c:majorUnit val="10000"/>
        <c:minorUnit val="10000"/>
      </c:valAx>
      <c:spPr>
        <a:noFill/>
        <a:ln>
          <a:noFill/>
        </a:ln>
        <a:effectLst/>
      </c:spPr>
    </c:plotArea>
    <c:legend>
      <c:legendPos val="t"/>
      <c:layout>
        <c:manualLayout>
          <c:xMode val="edge"/>
          <c:yMode val="edge"/>
          <c:x val="0.37944685039370085"/>
          <c:y val="0.17171077573636628"/>
          <c:w val="0.60142745346468407"/>
          <c:h val="7.812554680664918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charts!PivotTable5</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a:t>Age</a:t>
            </a:r>
            <a:r>
              <a:rPr lang="en-IN" sz="1500" baseline="0"/>
              <a:t> Between BMI &amp; HBA1C </a:t>
            </a:r>
            <a:endParaRPr lang="en-IN" sz="15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'All charts'!$B$27</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'All charts'!$A$28:$A$76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'All charts'!$B$28:$B$76</c:f>
              <c:numCache>
                <c:formatCode>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63A0-41EE-B525-E4DC49943B4E}"/>
            </c:ext>
          </c:extLst>
        </c:ser>
        <c:ser>
          <c:idx val="1"/>
          <c:order val="1"/>
          <c:tx>
            <c:strRef>
              <c:f>'All charts'!$C$27</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'All charts'!$A$28:$A$76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'All charts'!$C$28:$C$76</c:f>
              <c:numCache>
                <c:formatCode>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63A0-41EE-B525-E4DC49943B4E}"/>
            </c:ext>
          </c:extLst>
        </c:ser>
        <c:dLbls>
          <c:showLegendKey val="0"/>
          <c:showVal val="0"/>
          <c:showCatName val="0"/>
          <c:showSerName val="0"/>
          <c:showPercent val="0"/>
          <c:showBubbleSize val="0"/>
        </c:dLbls>
        <c:marker val="1"/>
        <c:smooth val="0"/>
        <c:axId val="352397983"/>
        <c:axId val="352400863"/>
      </c:lineChart>
      <c:catAx>
        <c:axId val="352397983"/>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00863"/>
        <c:crosses val="autoZero"/>
        <c:auto val="1"/>
        <c:lblAlgn val="ctr"/>
        <c:lblOffset val="20"/>
        <c:tickLblSkip val="2"/>
        <c:noMultiLvlLbl val="0"/>
      </c:catAx>
      <c:valAx>
        <c:axId val="352400863"/>
        <c:scaling>
          <c:orientation val="minMax"/>
        </c:scaling>
        <c:delete val="0"/>
        <c:axPos val="l"/>
        <c:majorGridlines>
          <c:spPr>
            <a:ln w="9525" cap="flat" cmpd="sng" algn="ctr">
              <a:solidFill>
                <a:schemeClr val="tx1">
                  <a:lumMod val="95000"/>
                  <a:lumOff val="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97983"/>
        <c:crosses val="autoZero"/>
        <c:crossBetween val="between"/>
        <c:majorUnit val="1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charts!PivotTable6</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t>Age</a:t>
            </a:r>
            <a:r>
              <a:rPr lang="en-US" sz="1500" b="1" baseline="0"/>
              <a:t> By Average Of Charges</a:t>
            </a:r>
            <a:endParaRPr lang="en-US" sz="15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6328484981044037"/>
          <c:w val="0.85786942257217846"/>
          <c:h val="0.55626239428404778"/>
        </c:manualLayout>
      </c:layout>
      <c:lineChart>
        <c:grouping val="standard"/>
        <c:varyColors val="0"/>
        <c:ser>
          <c:idx val="0"/>
          <c:order val="0"/>
          <c:tx>
            <c:strRef>
              <c:f>'All charts'!$M$27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'All charts'!$L$28:$L$76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'All charts'!$M$28:$M$76</c:f>
              <c:numCache>
                <c:formatCode>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0BDE-42AD-8AC3-3DF037069775}"/>
            </c:ext>
          </c:extLst>
        </c:ser>
        <c:dLbls>
          <c:showLegendKey val="0"/>
          <c:showVal val="0"/>
          <c:showCatName val="0"/>
          <c:showSerName val="0"/>
          <c:showPercent val="0"/>
          <c:showBubbleSize val="0"/>
        </c:dLbls>
        <c:marker val="1"/>
        <c:smooth val="0"/>
        <c:axId val="352316383"/>
        <c:axId val="352338463"/>
      </c:lineChart>
      <c:catAx>
        <c:axId val="352316383"/>
        <c:scaling>
          <c:orientation val="minMax"/>
        </c:scaling>
        <c:delete val="0"/>
        <c:axPos val="b"/>
        <c:numFmt formatCode="General" sourceLinked="1"/>
        <c:majorTickMark val="none"/>
        <c:minorTickMark val="none"/>
        <c:tickLblPos val="nextTo"/>
        <c:spPr>
          <a:noFill/>
          <a:ln w="9525" cap="flat" cmpd="sng" algn="ctr">
            <a:solidFill>
              <a:srgbClr val="0070C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38463"/>
        <c:crosses val="autoZero"/>
        <c:auto val="1"/>
        <c:lblAlgn val="ctr"/>
        <c:lblOffset val="100"/>
        <c:noMultiLvlLbl val="0"/>
      </c:catAx>
      <c:valAx>
        <c:axId val="352338463"/>
        <c:scaling>
          <c:orientation val="minMax"/>
        </c:scaling>
        <c:delete val="0"/>
        <c:axPos val="l"/>
        <c:majorGridlines>
          <c:spPr>
            <a:ln w="9525" cap="flat" cmpd="sng" algn="ctr">
              <a:solidFill>
                <a:srgbClr val="0070C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16383"/>
        <c:crosses val="autoZero"/>
        <c:crossBetween val="between"/>
      </c:valAx>
      <c:spPr>
        <a:noFill/>
        <a:ln>
          <a:noFill/>
        </a:ln>
        <a:effectLst/>
      </c:spPr>
    </c:plotArea>
    <c:legend>
      <c:legendPos val="r"/>
      <c:layout>
        <c:manualLayout>
          <c:xMode val="edge"/>
          <c:yMode val="edge"/>
          <c:x val="0.86105511811023627"/>
          <c:y val="0.16311315252260133"/>
          <c:w val="0.13894488188976378"/>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500"/>
              <a:t>Cancer</a:t>
            </a:r>
            <a:r>
              <a:rPr lang="en-US" sz="1500" baseline="0"/>
              <a:t> History By Smoker</a:t>
            </a:r>
            <a:endParaRPr lang="en-US" sz="15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'All charts'!$B$3:$B$4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FF6-44C5-AE10-62CB5495752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FF6-44C5-AE10-62CB54957524}"/>
              </c:ext>
            </c:extLst>
          </c:dPt>
          <c:dLbls>
            <c:dLbl>
              <c:idx val="0"/>
              <c:tx>
                <c:rich>
                  <a:bodyPr/>
                  <a:lstStyle/>
                  <a:p>
                    <a:r>
                      <a:rPr lang="en-US"/>
                      <a:t>No,</a:t>
                    </a:r>
                    <a:fld id="{001326CE-CE50-42D6-BC2C-82C225A895D2}" type="VALUE">
                      <a:rPr lang="en-US"/>
                      <a:pPr/>
                      <a:t>[VALUE]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6-44C5-AE10-62CB54957524}"/>
                </c:ext>
              </c:extLst>
            </c:dLbl>
            <c:dLbl>
              <c:idx val="1"/>
              <c:tx>
                <c:rich>
                  <a:bodyPr/>
                  <a:lstStyle/>
                  <a:p>
                    <a:r>
                      <a:rPr lang="en-US"/>
                      <a:t>Yes,</a:t>
                    </a:r>
                    <a:fld id="{71493FAA-70D4-4892-9E63-1A4D9CF24960}" type="VALUE">
                      <a:rPr lang="en-US"/>
                      <a:pPr/>
                      <a:t>[VALUE]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FF6-44C5-AE10-62CB5495752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charts'!$A$5:$A$7</c:f>
              <c:strCache>
                <c:ptCount val="2"/>
                <c:pt idx="0">
                  <c:v>No</c:v>
                </c:pt>
                <c:pt idx="1">
                  <c:v>Yes</c:v>
                </c:pt>
              </c:strCache>
            </c:strRef>
          </c:cat>
          <c:val>
            <c:numRef>
              <c:f>'All charts'!$B$5:$B$7</c:f>
              <c:numCache>
                <c:formatCode>General</c:formatCode>
                <c:ptCount val="2"/>
                <c:pt idx="0">
                  <c:v>1540</c:v>
                </c:pt>
                <c:pt idx="1">
                  <c:v>404</c:v>
                </c:pt>
              </c:numCache>
            </c:numRef>
          </c:val>
          <c:extLst>
            <c:ext xmlns:c16="http://schemas.microsoft.com/office/drawing/2014/chart" uri="{C3380CC4-5D6E-409C-BE32-E72D297353CC}">
              <c16:uniqueId val="{00000004-5FF6-44C5-AE10-62CB54957524}"/>
            </c:ext>
          </c:extLst>
        </c:ser>
        <c:ser>
          <c:idx val="1"/>
          <c:order val="1"/>
          <c:tx>
            <c:strRef>
              <c:f>'All charts'!$C$3:$C$4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5FF6-44C5-AE10-62CB5495752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5FF6-44C5-AE10-62CB5495752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charts'!$A$5:$A$7</c:f>
              <c:strCache>
                <c:ptCount val="2"/>
                <c:pt idx="0">
                  <c:v>No</c:v>
                </c:pt>
                <c:pt idx="1">
                  <c:v>Yes</c:v>
                </c:pt>
              </c:strCache>
            </c:strRef>
          </c:cat>
          <c:val>
            <c:numRef>
              <c:f>'All charts'!$C$5:$C$7</c:f>
              <c:numCache>
                <c:formatCode>General</c:formatCode>
                <c:ptCount val="2"/>
                <c:pt idx="0">
                  <c:v>307</c:v>
                </c:pt>
                <c:pt idx="1">
                  <c:v>84</c:v>
                </c:pt>
              </c:numCache>
            </c:numRef>
          </c:val>
          <c:extLst>
            <c:ext xmlns:c16="http://schemas.microsoft.com/office/drawing/2014/chart" uri="{C3380CC4-5D6E-409C-BE32-E72D297353CC}">
              <c16:uniqueId val="{00000009-5FF6-44C5-AE10-62CB5495752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charts!PivotTable2</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Major</a:t>
            </a:r>
            <a:r>
              <a:rPr lang="en-IN" sz="1500" baseline="0"/>
              <a:t> Surgereries Diff  HBA1C &amp; Transplants</a:t>
            </a:r>
            <a:endParaRPr lang="en-IN" sz="1500"/>
          </a:p>
        </c:rich>
      </c:tx>
      <c:layout>
        <c:manualLayout>
          <c:xMode val="edge"/>
          <c:yMode val="edge"/>
          <c:x val="0.23022840468612435"/>
          <c:y val="3.389794527091137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5"/>
        <c:spPr>
          <a:solidFill>
            <a:schemeClr val="accent2"/>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2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s>
    <c:plotArea>
      <c:layout>
        <c:manualLayout>
          <c:layoutTarget val="inner"/>
          <c:xMode val="edge"/>
          <c:yMode val="edge"/>
          <c:x val="0.19744584494484968"/>
          <c:y val="0.28184857365870897"/>
          <c:w val="0.33911120100825742"/>
          <c:h val="0.58270607207552172"/>
        </c:manualLayout>
      </c:layout>
      <c:doughnutChart>
        <c:varyColors val="1"/>
        <c:ser>
          <c:idx val="0"/>
          <c:order val="0"/>
          <c:tx>
            <c:strRef>
              <c:f>'All charts'!$H$3</c:f>
              <c:strCache>
                <c:ptCount val="1"/>
                <c:pt idx="0">
                  <c:v>Count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DBB-42A8-A2CB-C3238879F5A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DBB-42A8-A2CB-C3238879F5AA}"/>
              </c:ext>
            </c:extLst>
          </c:dPt>
          <c:dLbls>
            <c:dLbl>
              <c:idx val="0"/>
              <c:layout>
                <c:manualLayout>
                  <c:x val="0.21769584376637807"/>
                  <c:y val="8.41666543938969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DBB-42A8-A2CB-C3238879F5AA}"/>
                </c:ext>
              </c:extLst>
            </c:dLbl>
            <c:dLbl>
              <c:idx val="1"/>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 xmlns:c16="http://schemas.microsoft.com/office/drawing/2014/chart" uri="{C3380CC4-5D6E-409C-BE32-E72D297353CC}">
                  <c16:uniqueId val="{00000003-ADBB-42A8-A2CB-C3238879F5A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a:softEdge rad="0"/>
                </a:effectLst>
              </c:spPr>
            </c:leaderLines>
            <c:extLst>
              <c:ext xmlns:c15="http://schemas.microsoft.com/office/drawing/2012/chart" uri="{CE6537A1-D6FC-4f65-9D91-7224C49458BB}"/>
            </c:extLst>
          </c:dLbls>
          <c:cat>
            <c:strRef>
              <c:f>'All charts'!$G$4:$G$6</c:f>
              <c:strCache>
                <c:ptCount val="2"/>
                <c:pt idx="0">
                  <c:v>No</c:v>
                </c:pt>
                <c:pt idx="1">
                  <c:v>Yes</c:v>
                </c:pt>
              </c:strCache>
            </c:strRef>
          </c:cat>
          <c:val>
            <c:numRef>
              <c:f>'All charts'!$H$4:$H$6</c:f>
              <c:numCache>
                <c:formatCode>General</c:formatCode>
                <c:ptCount val="2"/>
                <c:pt idx="0">
                  <c:v>2191</c:v>
                </c:pt>
                <c:pt idx="1">
                  <c:v>144</c:v>
                </c:pt>
              </c:numCache>
            </c:numRef>
          </c:val>
          <c:extLst>
            <c:ext xmlns:c16="http://schemas.microsoft.com/office/drawing/2014/chart" uri="{C3380CC4-5D6E-409C-BE32-E72D297353CC}">
              <c16:uniqueId val="{00000004-ADBB-42A8-A2CB-C3238879F5AA}"/>
            </c:ext>
          </c:extLst>
        </c:ser>
        <c:ser>
          <c:idx val="1"/>
          <c:order val="1"/>
          <c:tx>
            <c:strRef>
              <c:f>'All charts'!$I$3</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ADBB-42A8-A2CB-C3238879F5A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ADBB-42A8-A2CB-C3238879F5AA}"/>
              </c:ext>
            </c:extLst>
          </c:dPt>
          <c:dLbls>
            <c:dLbl>
              <c:idx val="0"/>
              <c:layout>
                <c:manualLayout>
                  <c:x val="4.6260366800355342E-2"/>
                  <c:y val="-0.201064785496531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DBB-42A8-A2CB-C3238879F5AA}"/>
                </c:ext>
              </c:extLst>
            </c:dLbl>
            <c:dLbl>
              <c:idx val="1"/>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 xmlns:c16="http://schemas.microsoft.com/office/drawing/2014/chart" uri="{C3380CC4-5D6E-409C-BE32-E72D297353CC}">
                  <c16:uniqueId val="{00000008-ADBB-42A8-A2CB-C3238879F5A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a:glow>
                    <a:schemeClr val="accent1">
                      <a:alpha val="40000"/>
                    </a:schemeClr>
                  </a:glow>
                </a:effectLst>
              </c:spPr>
            </c:leaderLines>
            <c:extLst>
              <c:ext xmlns:c15="http://schemas.microsoft.com/office/drawing/2012/chart" uri="{CE6537A1-D6FC-4f65-9D91-7224C49458BB}"/>
            </c:extLst>
          </c:dLbls>
          <c:cat>
            <c:strRef>
              <c:f>'All charts'!$G$4:$G$6</c:f>
              <c:strCache>
                <c:ptCount val="2"/>
                <c:pt idx="0">
                  <c:v>No</c:v>
                </c:pt>
                <c:pt idx="1">
                  <c:v>Yes</c:v>
                </c:pt>
              </c:strCache>
            </c:strRef>
          </c:cat>
          <c:val>
            <c:numRef>
              <c:f>'All charts'!$I$4:$I$6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9-ADBB-42A8-A2CB-C3238879F5A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charts!PivotTable3</c:name>
    <c:fmtId val="3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Charges Differ Weight Status &amp; Diabetes Status</a:t>
            </a:r>
          </a:p>
        </c:rich>
      </c:tx>
      <c:layout>
        <c:manualLayout>
          <c:xMode val="edge"/>
          <c:yMode val="edge"/>
          <c:x val="0.14394920331490899"/>
          <c:y val="0.1391130449312590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5.7256236083240517E-3"/>
              <c:y val="-2.784703995333916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dLbl>
          <c:idx val="0"/>
          <c:layout>
            <c:manualLayout>
              <c:x val="0"/>
              <c:y val="4.560367454068241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dLbl>
          <c:idx val="0"/>
          <c:layout>
            <c:manualLayout>
              <c:x val="-2.8628118041620324E-3"/>
              <c:y val="-1.395815106445027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5.7256236083240647E-3"/>
              <c:y val="-6.9262175561473035E-5"/>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9525" cap="flat" cmpd="sng" algn="ctr">
            <a:solidFill>
              <a:schemeClr val="lt1">
                <a:alpha val="50000"/>
              </a:schemeClr>
            </a:solidFill>
            <a:round/>
          </a:ln>
          <a:effectLst/>
        </c:spPr>
        <c:dLbl>
          <c:idx val="0"/>
          <c:layout>
            <c:manualLayout>
              <c:x val="2.8628118041619274E-3"/>
              <c:y val="4.5603674540681564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alpha val="85000"/>
            </a:schemeClr>
          </a:solidFill>
          <a:ln w="9525" cap="flat" cmpd="sng" algn="ctr">
            <a:solidFill>
              <a:schemeClr val="lt1">
                <a:alpha val="50000"/>
              </a:schemeClr>
            </a:solidFill>
            <a:round/>
          </a:ln>
          <a:effectLst/>
        </c:spPr>
        <c:dLbl>
          <c:idx val="0"/>
          <c:layout>
            <c:manualLayout>
              <c:x val="1.4314059020810057E-2"/>
              <c:y val="3.0570137066200059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alpha val="85000"/>
            </a:schemeClr>
          </a:solidFill>
          <a:ln w="9525" cap="flat" cmpd="sng" algn="ctr">
            <a:solidFill>
              <a:schemeClr val="lt1">
                <a:alpha val="50000"/>
              </a:schemeClr>
            </a:solidFill>
            <a:round/>
          </a:ln>
          <a:effectLst/>
        </c:spPr>
        <c:dLbl>
          <c:idx val="0"/>
          <c:layout>
            <c:manualLayout>
              <c:x val="5.7256236083240127E-3"/>
              <c:y val="-6.9262175561473035E-5"/>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alpha val="85000"/>
            </a:schemeClr>
          </a:solidFill>
          <a:ln w="9525" cap="flat" cmpd="sng" algn="ctr">
            <a:solidFill>
              <a:schemeClr val="lt1">
                <a:alpha val="50000"/>
              </a:schemeClr>
            </a:solidFill>
            <a:round/>
          </a:ln>
          <a:effectLst/>
        </c:spPr>
        <c:dLbl>
          <c:idx val="0"/>
          <c:layout>
            <c:manualLayout>
              <c:x val="0"/>
              <c:y val="3.233814523184602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alpha val="85000"/>
            </a:schemeClr>
          </a:solidFill>
          <a:ln w="9525" cap="flat" cmpd="sng" algn="ctr">
            <a:solidFill>
              <a:schemeClr val="lt1">
                <a:alpha val="50000"/>
              </a:schemeClr>
            </a:solidFill>
            <a:round/>
          </a:ln>
          <a:effectLst/>
        </c:spPr>
        <c:dLbl>
          <c:idx val="0"/>
          <c:layout>
            <c:manualLayout>
              <c:x val="2.0039682629134175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alpha val="85000"/>
            </a:schemeClr>
          </a:solidFill>
          <a:ln w="9525" cap="flat" cmpd="sng" algn="ctr">
            <a:solidFill>
              <a:schemeClr val="lt1">
                <a:alpha val="50000"/>
              </a:schemeClr>
            </a:solidFill>
            <a:round/>
          </a:ln>
          <a:effectLst/>
        </c:spPr>
        <c:dLbl>
          <c:idx val="0"/>
          <c:layout>
            <c:manualLayout>
              <c:x val="1.4314059020810057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dLbl>
          <c:idx val="0"/>
          <c:layout>
            <c:manualLayout>
              <c:x val="5.7256236083240517E-3"/>
              <c:y val="-2.784703995333916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dLbl>
          <c:idx val="0"/>
          <c:layout>
            <c:manualLayout>
              <c:x val="0"/>
              <c:y val="4.560367454068241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dLbl>
          <c:idx val="0"/>
          <c:layout>
            <c:manualLayout>
              <c:x val="-2.8628118041620324E-3"/>
              <c:y val="-1.395815106445027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round/>
          </a:ln>
          <a:effectLst/>
        </c:spPr>
        <c:dLbl>
          <c:idx val="0"/>
          <c:layout>
            <c:manualLayout>
              <c:x val="-5.7256236083240647E-3"/>
              <c:y val="-6.9262175561473035E-5"/>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alpha val="85000"/>
            </a:schemeClr>
          </a:solidFill>
          <a:ln w="9525" cap="flat" cmpd="sng" algn="ctr">
            <a:solidFill>
              <a:schemeClr val="lt1">
                <a:alpha val="50000"/>
              </a:schemeClr>
            </a:solidFill>
            <a:round/>
          </a:ln>
          <a:effectLst/>
        </c:spPr>
        <c:dLbl>
          <c:idx val="0"/>
          <c:layout>
            <c:manualLayout>
              <c:x val="0"/>
              <c:y val="3.233814523184602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alpha val="85000"/>
            </a:schemeClr>
          </a:solidFill>
          <a:ln w="9525" cap="flat" cmpd="sng" algn="ctr">
            <a:solidFill>
              <a:schemeClr val="lt1">
                <a:alpha val="50000"/>
              </a:schemeClr>
            </a:solidFill>
            <a:round/>
          </a:ln>
          <a:effectLst/>
        </c:spPr>
        <c:dLbl>
          <c:idx val="0"/>
          <c:layout>
            <c:manualLayout>
              <c:x val="5.7256236083240127E-3"/>
              <c:y val="-6.9262175561473035E-5"/>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alpha val="85000"/>
            </a:schemeClr>
          </a:solidFill>
          <a:ln w="9525" cap="flat" cmpd="sng" algn="ctr">
            <a:solidFill>
              <a:schemeClr val="lt1">
                <a:alpha val="50000"/>
              </a:schemeClr>
            </a:solidFill>
            <a:round/>
          </a:ln>
          <a:effectLst/>
        </c:spPr>
        <c:dLbl>
          <c:idx val="0"/>
          <c:layout>
            <c:manualLayout>
              <c:x val="2.8628118041619274E-3"/>
              <c:y val="4.5603674540681564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alpha val="85000"/>
            </a:schemeClr>
          </a:solidFill>
          <a:ln w="9525" cap="flat" cmpd="sng" algn="ctr">
            <a:solidFill>
              <a:schemeClr val="lt1">
                <a:alpha val="50000"/>
              </a:schemeClr>
            </a:solidFill>
            <a:round/>
          </a:ln>
          <a:effectLst/>
        </c:spPr>
        <c:dLbl>
          <c:idx val="0"/>
          <c:layout>
            <c:manualLayout>
              <c:x val="2.0039682629134175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alpha val="85000"/>
            </a:schemeClr>
          </a:solidFill>
          <a:ln w="9525" cap="flat" cmpd="sng" algn="ctr">
            <a:solidFill>
              <a:schemeClr val="lt1">
                <a:alpha val="50000"/>
              </a:schemeClr>
            </a:solidFill>
            <a:round/>
          </a:ln>
          <a:effectLst/>
        </c:spPr>
        <c:dLbl>
          <c:idx val="0"/>
          <c:layout>
            <c:manualLayout>
              <c:x val="1.4314059020810057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alpha val="85000"/>
            </a:schemeClr>
          </a:solidFill>
          <a:ln w="9525" cap="flat" cmpd="sng" algn="ctr">
            <a:solidFill>
              <a:schemeClr val="lt1">
                <a:alpha val="50000"/>
              </a:schemeClr>
            </a:solidFill>
            <a:round/>
          </a:ln>
          <a:effectLst/>
        </c:spPr>
        <c:dLbl>
          <c:idx val="0"/>
          <c:layout>
            <c:manualLayout>
              <c:x val="1.4314059020810057E-2"/>
              <c:y val="3.0570137066200059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alpha val="85000"/>
            </a:schemeClr>
          </a:solidFill>
          <a:ln w="9525" cap="flat" cmpd="sng" algn="ctr">
            <a:solidFill>
              <a:schemeClr val="lt1">
                <a:alpha val="50000"/>
              </a:schemeClr>
            </a:solidFill>
            <a:round/>
          </a:ln>
          <a:effectLst/>
        </c:spPr>
        <c:dLbl>
          <c:idx val="0"/>
          <c:layout>
            <c:manualLayout>
              <c:x val="5.7256236083240517E-3"/>
              <c:y val="-2.784703995333916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alpha val="85000"/>
            </a:schemeClr>
          </a:solidFill>
          <a:ln w="9525" cap="flat" cmpd="sng" algn="ctr">
            <a:solidFill>
              <a:schemeClr val="lt1">
                <a:alpha val="50000"/>
              </a:schemeClr>
            </a:solidFill>
            <a:round/>
          </a:ln>
          <a:effectLst/>
        </c:spPr>
        <c:dLbl>
          <c:idx val="0"/>
          <c:layout>
            <c:manualLayout>
              <c:x val="0"/>
              <c:y val="4.560367454068241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alpha val="85000"/>
            </a:schemeClr>
          </a:solidFill>
          <a:ln w="9525" cap="flat" cmpd="sng" algn="ctr">
            <a:solidFill>
              <a:schemeClr val="lt1">
                <a:alpha val="50000"/>
              </a:schemeClr>
            </a:solidFill>
            <a:round/>
          </a:ln>
          <a:effectLst/>
        </c:spPr>
        <c:dLbl>
          <c:idx val="0"/>
          <c:layout>
            <c:manualLayout>
              <c:x val="-2.8628118041620324E-3"/>
              <c:y val="-1.395815106445027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alpha val="85000"/>
            </a:schemeClr>
          </a:solidFill>
          <a:ln w="9525" cap="flat" cmpd="sng" algn="ctr">
            <a:solidFill>
              <a:schemeClr val="lt1">
                <a:alpha val="50000"/>
              </a:schemeClr>
            </a:solidFill>
            <a:round/>
          </a:ln>
          <a:effectLst/>
        </c:spPr>
        <c:dLbl>
          <c:idx val="0"/>
          <c:layout>
            <c:manualLayout>
              <c:x val="-5.7256236083240647E-3"/>
              <c:y val="-6.9262175561473035E-5"/>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alpha val="85000"/>
            </a:schemeClr>
          </a:solidFill>
          <a:ln w="9525" cap="flat" cmpd="sng" algn="ctr">
            <a:solidFill>
              <a:schemeClr val="lt1">
                <a:alpha val="50000"/>
              </a:schemeClr>
            </a:solidFill>
            <a:round/>
          </a:ln>
          <a:effectLst/>
        </c:spPr>
        <c:dLbl>
          <c:idx val="0"/>
          <c:layout>
            <c:manualLayout>
              <c:x val="0"/>
              <c:y val="3.233814523184602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alpha val="85000"/>
            </a:schemeClr>
          </a:solidFill>
          <a:ln w="9525" cap="flat" cmpd="sng" algn="ctr">
            <a:solidFill>
              <a:schemeClr val="lt1">
                <a:alpha val="50000"/>
              </a:schemeClr>
            </a:solidFill>
            <a:round/>
          </a:ln>
          <a:effectLst/>
        </c:spPr>
        <c:dLbl>
          <c:idx val="0"/>
          <c:layout>
            <c:manualLayout>
              <c:x val="5.7256236083240127E-3"/>
              <c:y val="-6.9262175561473035E-5"/>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alpha val="85000"/>
            </a:schemeClr>
          </a:solidFill>
          <a:ln w="9525" cap="flat" cmpd="sng" algn="ctr">
            <a:solidFill>
              <a:schemeClr val="lt1">
                <a:alpha val="50000"/>
              </a:schemeClr>
            </a:solidFill>
            <a:round/>
          </a:ln>
          <a:effectLst/>
        </c:spPr>
        <c:dLbl>
          <c:idx val="0"/>
          <c:layout>
            <c:manualLayout>
              <c:x val="2.8628118041619274E-3"/>
              <c:y val="4.5603674540681564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3">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3">
              <a:alpha val="85000"/>
            </a:schemeClr>
          </a:solidFill>
          <a:ln w="9525" cap="flat" cmpd="sng" algn="ctr">
            <a:solidFill>
              <a:schemeClr val="lt1">
                <a:alpha val="50000"/>
              </a:schemeClr>
            </a:solidFill>
            <a:round/>
          </a:ln>
          <a:effectLst/>
        </c:spPr>
        <c:dLbl>
          <c:idx val="0"/>
          <c:layout>
            <c:manualLayout>
              <c:x val="2.0039682629134175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3">
              <a:alpha val="85000"/>
            </a:schemeClr>
          </a:solidFill>
          <a:ln w="9525" cap="flat" cmpd="sng" algn="ctr">
            <a:solidFill>
              <a:schemeClr val="lt1">
                <a:alpha val="50000"/>
              </a:schemeClr>
            </a:solidFill>
            <a:round/>
          </a:ln>
          <a:effectLst/>
        </c:spPr>
        <c:dLbl>
          <c:idx val="0"/>
          <c:layout>
            <c:manualLayout>
              <c:x val="1.4314059020810057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3">
              <a:alpha val="85000"/>
            </a:schemeClr>
          </a:solidFill>
          <a:ln w="9525" cap="flat" cmpd="sng" algn="ctr">
            <a:solidFill>
              <a:schemeClr val="lt1">
                <a:alpha val="50000"/>
              </a:schemeClr>
            </a:solidFill>
            <a:round/>
          </a:ln>
          <a:effectLst/>
        </c:spPr>
        <c:dLbl>
          <c:idx val="0"/>
          <c:layout>
            <c:manualLayout>
              <c:x val="1.4314059020810057E-2"/>
              <c:y val="3.0570137066200059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alpha val="85000"/>
            </a:schemeClr>
          </a:solidFill>
          <a:ln w="9525" cap="flat" cmpd="sng" algn="ctr">
            <a:solidFill>
              <a:schemeClr val="lt1">
                <a:alpha val="50000"/>
              </a:schemeClr>
            </a:solidFill>
            <a:round/>
          </a:ln>
          <a:effectLst/>
        </c:spPr>
        <c:dLbl>
          <c:idx val="0"/>
          <c:layout>
            <c:manualLayout>
              <c:x val="5.7256236083240517E-3"/>
              <c:y val="-2.784703995333916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alpha val="85000"/>
            </a:schemeClr>
          </a:solidFill>
          <a:ln w="9525" cap="flat" cmpd="sng" algn="ctr">
            <a:solidFill>
              <a:schemeClr val="lt1">
                <a:alpha val="50000"/>
              </a:schemeClr>
            </a:solidFill>
            <a:round/>
          </a:ln>
          <a:effectLst/>
        </c:spPr>
        <c:dLbl>
          <c:idx val="0"/>
          <c:layout>
            <c:manualLayout>
              <c:x val="0"/>
              <c:y val="4.560367454068241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alpha val="85000"/>
            </a:schemeClr>
          </a:solidFill>
          <a:ln w="9525" cap="flat" cmpd="sng" algn="ctr">
            <a:solidFill>
              <a:schemeClr val="lt1">
                <a:alpha val="50000"/>
              </a:schemeClr>
            </a:solidFill>
            <a:round/>
          </a:ln>
          <a:effectLst/>
        </c:spPr>
        <c:dLbl>
          <c:idx val="0"/>
          <c:layout>
            <c:manualLayout>
              <c:x val="-2.8628118041620324E-3"/>
              <c:y val="-1.395815106445027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alpha val="85000"/>
            </a:schemeClr>
          </a:solidFill>
          <a:ln w="9525" cap="flat" cmpd="sng" algn="ctr">
            <a:solidFill>
              <a:schemeClr val="lt1">
                <a:alpha val="50000"/>
              </a:schemeClr>
            </a:solidFill>
            <a:round/>
          </a:ln>
          <a:effectLst/>
        </c:spPr>
        <c:dLbl>
          <c:idx val="0"/>
          <c:layout>
            <c:manualLayout>
              <c:x val="-5.7256236083240647E-3"/>
              <c:y val="-6.9262175561473035E-5"/>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alpha val="85000"/>
            </a:schemeClr>
          </a:solidFill>
          <a:ln w="9525" cap="flat" cmpd="sng" algn="ctr">
            <a:solidFill>
              <a:schemeClr val="lt1">
                <a:alpha val="50000"/>
              </a:schemeClr>
            </a:solidFill>
            <a:round/>
          </a:ln>
          <a:effectLst/>
        </c:spPr>
        <c:dLbl>
          <c:idx val="0"/>
          <c:layout>
            <c:manualLayout>
              <c:x val="0"/>
              <c:y val="3.233814523184602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alpha val="85000"/>
            </a:schemeClr>
          </a:solidFill>
          <a:ln w="9525" cap="flat" cmpd="sng" algn="ctr">
            <a:solidFill>
              <a:schemeClr val="lt1">
                <a:alpha val="50000"/>
              </a:schemeClr>
            </a:solidFill>
            <a:round/>
          </a:ln>
          <a:effectLst/>
        </c:spPr>
        <c:dLbl>
          <c:idx val="0"/>
          <c:layout>
            <c:manualLayout>
              <c:x val="5.7256236083240127E-3"/>
              <c:y val="-6.9262175561473035E-5"/>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alpha val="85000"/>
            </a:schemeClr>
          </a:solidFill>
          <a:ln w="9525" cap="flat" cmpd="sng" algn="ctr">
            <a:solidFill>
              <a:schemeClr val="lt1">
                <a:alpha val="50000"/>
              </a:schemeClr>
            </a:solidFill>
            <a:round/>
          </a:ln>
          <a:effectLst/>
        </c:spPr>
        <c:dLbl>
          <c:idx val="0"/>
          <c:layout>
            <c:manualLayout>
              <c:x val="2.8628118041619274E-3"/>
              <c:y val="4.5603674540681564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3">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3">
              <a:alpha val="85000"/>
            </a:schemeClr>
          </a:solidFill>
          <a:ln w="9525" cap="flat" cmpd="sng" algn="ctr">
            <a:solidFill>
              <a:schemeClr val="lt1">
                <a:alpha val="50000"/>
              </a:schemeClr>
            </a:solidFill>
            <a:round/>
          </a:ln>
          <a:effectLst/>
        </c:spPr>
        <c:dLbl>
          <c:idx val="0"/>
          <c:layout>
            <c:manualLayout>
              <c:x val="2.0039682629134175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3">
              <a:alpha val="85000"/>
            </a:schemeClr>
          </a:solidFill>
          <a:ln w="9525" cap="flat" cmpd="sng" algn="ctr">
            <a:solidFill>
              <a:schemeClr val="lt1">
                <a:alpha val="50000"/>
              </a:schemeClr>
            </a:solidFill>
            <a:round/>
          </a:ln>
          <a:effectLst/>
        </c:spPr>
        <c:dLbl>
          <c:idx val="0"/>
          <c:layout>
            <c:manualLayout>
              <c:x val="1.4314059020810057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3">
              <a:alpha val="85000"/>
            </a:schemeClr>
          </a:solidFill>
          <a:ln w="9525" cap="flat" cmpd="sng" algn="ctr">
            <a:solidFill>
              <a:schemeClr val="lt1">
                <a:alpha val="50000"/>
              </a:schemeClr>
            </a:solidFill>
            <a:round/>
          </a:ln>
          <a:effectLst/>
        </c:spPr>
        <c:dLbl>
          <c:idx val="0"/>
          <c:layout>
            <c:manualLayout>
              <c:x val="1.4314059020810057E-2"/>
              <c:y val="3.0570137066200059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alpha val="85000"/>
            </a:schemeClr>
          </a:solidFill>
          <a:ln w="9525" cap="flat" cmpd="sng" algn="ctr">
            <a:solidFill>
              <a:schemeClr val="lt1">
                <a:alpha val="50000"/>
              </a:schemeClr>
            </a:solidFill>
            <a:round/>
          </a:ln>
          <a:effectLst/>
        </c:spPr>
        <c:dLbl>
          <c:idx val="0"/>
          <c:layout>
            <c:manualLayout>
              <c:x val="5.7256236083240517E-3"/>
              <c:y val="-2.784703995333916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alpha val="85000"/>
            </a:schemeClr>
          </a:solidFill>
          <a:ln w="9525" cap="flat" cmpd="sng" algn="ctr">
            <a:solidFill>
              <a:schemeClr val="lt1">
                <a:alpha val="50000"/>
              </a:schemeClr>
            </a:solidFill>
            <a:round/>
          </a:ln>
          <a:effectLst/>
        </c:spPr>
        <c:dLbl>
          <c:idx val="0"/>
          <c:layout>
            <c:manualLayout>
              <c:x val="0"/>
              <c:y val="4.560367454068241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alpha val="85000"/>
            </a:schemeClr>
          </a:solidFill>
          <a:ln w="9525" cap="flat" cmpd="sng" algn="ctr">
            <a:solidFill>
              <a:schemeClr val="lt1">
                <a:alpha val="50000"/>
              </a:schemeClr>
            </a:solidFill>
            <a:round/>
          </a:ln>
          <a:effectLst/>
        </c:spPr>
        <c:dLbl>
          <c:idx val="0"/>
          <c:layout>
            <c:manualLayout>
              <c:x val="-2.8628118041620324E-3"/>
              <c:y val="-1.395815106445027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alpha val="85000"/>
            </a:schemeClr>
          </a:solidFill>
          <a:ln w="9525" cap="flat" cmpd="sng" algn="ctr">
            <a:solidFill>
              <a:schemeClr val="lt1">
                <a:alpha val="50000"/>
              </a:schemeClr>
            </a:solidFill>
            <a:round/>
          </a:ln>
          <a:effectLst/>
        </c:spPr>
        <c:dLbl>
          <c:idx val="0"/>
          <c:layout>
            <c:manualLayout>
              <c:x val="-5.7256236083240647E-3"/>
              <c:y val="-6.9262175561473035E-5"/>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2">
              <a:alpha val="85000"/>
            </a:schemeClr>
          </a:solidFill>
          <a:ln w="9525" cap="flat" cmpd="sng" algn="ctr">
            <a:solidFill>
              <a:schemeClr val="lt1">
                <a:alpha val="50000"/>
              </a:schemeClr>
            </a:solidFill>
            <a:round/>
          </a:ln>
          <a:effectLst/>
        </c:spPr>
        <c:dLbl>
          <c:idx val="0"/>
          <c:layout>
            <c:manualLayout>
              <c:x val="0"/>
              <c:y val="3.233814523184602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2">
              <a:alpha val="85000"/>
            </a:schemeClr>
          </a:solidFill>
          <a:ln w="9525" cap="flat" cmpd="sng" algn="ctr">
            <a:solidFill>
              <a:schemeClr val="lt1">
                <a:alpha val="50000"/>
              </a:schemeClr>
            </a:solidFill>
            <a:round/>
          </a:ln>
          <a:effectLst/>
        </c:spPr>
        <c:dLbl>
          <c:idx val="0"/>
          <c:layout>
            <c:manualLayout>
              <c:x val="5.7256236083240127E-3"/>
              <c:y val="-6.9262175561473035E-5"/>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2">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2">
              <a:alpha val="85000"/>
            </a:schemeClr>
          </a:solidFill>
          <a:ln w="9525" cap="flat" cmpd="sng" algn="ctr">
            <a:solidFill>
              <a:schemeClr val="lt1">
                <a:alpha val="50000"/>
              </a:schemeClr>
            </a:solidFill>
            <a:round/>
          </a:ln>
          <a:effectLst/>
        </c:spPr>
        <c:dLbl>
          <c:idx val="0"/>
          <c:layout>
            <c:manualLayout>
              <c:x val="2.8628118041619274E-3"/>
              <c:y val="4.5603674540681564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3">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3">
              <a:alpha val="85000"/>
            </a:schemeClr>
          </a:solidFill>
          <a:ln w="9525" cap="flat" cmpd="sng" algn="ctr">
            <a:solidFill>
              <a:schemeClr val="lt1">
                <a:alpha val="50000"/>
              </a:schemeClr>
            </a:solidFill>
            <a:round/>
          </a:ln>
          <a:effectLst/>
        </c:spPr>
        <c:dLbl>
          <c:idx val="0"/>
          <c:layout>
            <c:manualLayout>
              <c:x val="2.0039682629134175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3">
              <a:alpha val="85000"/>
            </a:schemeClr>
          </a:solidFill>
          <a:ln w="9525" cap="flat" cmpd="sng" algn="ctr">
            <a:solidFill>
              <a:schemeClr val="lt1">
                <a:alpha val="50000"/>
              </a:schemeClr>
            </a:solidFill>
            <a:round/>
          </a:ln>
          <a:effectLst/>
        </c:spPr>
        <c:dLbl>
          <c:idx val="0"/>
          <c:layout>
            <c:manualLayout>
              <c:x val="1.4314059020810057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3">
              <a:alpha val="85000"/>
            </a:schemeClr>
          </a:solidFill>
          <a:ln w="9525" cap="flat" cmpd="sng" algn="ctr">
            <a:solidFill>
              <a:schemeClr val="lt1">
                <a:alpha val="50000"/>
              </a:schemeClr>
            </a:solidFill>
            <a:round/>
          </a:ln>
          <a:effectLst/>
        </c:spPr>
        <c:dLbl>
          <c:idx val="0"/>
          <c:layout>
            <c:manualLayout>
              <c:x val="1.4314059020810057E-2"/>
              <c:y val="3.0570137066200059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13284484078361E-2"/>
          <c:y val="0.49893705175175601"/>
          <c:w val="0.86931512074077855"/>
          <c:h val="0.4062386993292505"/>
        </c:manualLayout>
      </c:layout>
      <c:barChart>
        <c:barDir val="col"/>
        <c:grouping val="clustered"/>
        <c:varyColors val="0"/>
        <c:ser>
          <c:idx val="0"/>
          <c:order val="0"/>
          <c:tx>
            <c:strRef>
              <c:f>'All charts'!$L$3:$L$4</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FD18-4D4C-8D01-1F1D7D4B99E8}"/>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FD18-4D4C-8D01-1F1D7D4B99E8}"/>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FD18-4D4C-8D01-1F1D7D4B99E8}"/>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FD18-4D4C-8D01-1F1D7D4B99E8}"/>
              </c:ext>
            </c:extLst>
          </c:dPt>
          <c:dLbls>
            <c:dLbl>
              <c:idx val="0"/>
              <c:layout>
                <c:manualLayout>
                  <c:x val="5.7256236083240517E-3"/>
                  <c:y val="-2.78470399533391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18-4D4C-8D01-1F1D7D4B99E8}"/>
                </c:ext>
              </c:extLst>
            </c:dLbl>
            <c:dLbl>
              <c:idx val="1"/>
              <c:layout>
                <c:manualLayout>
                  <c:x val="0"/>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18-4D4C-8D01-1F1D7D4B99E8}"/>
                </c:ext>
              </c:extLst>
            </c:dLbl>
            <c:dLbl>
              <c:idx val="2"/>
              <c:layout>
                <c:manualLayout>
                  <c:x val="-2.8628118041620324E-3"/>
                  <c:y val="-1.39581510644502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18-4D4C-8D01-1F1D7D4B99E8}"/>
                </c:ext>
              </c:extLst>
            </c:dLbl>
            <c:dLbl>
              <c:idx val="3"/>
              <c:layout>
                <c:manualLayout>
                  <c:x val="-5.7256236083240647E-3"/>
                  <c:y val="-6.9262175561473035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D18-4D4C-8D01-1F1D7D4B99E8}"/>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'All charts'!$K$5:$K$9</c:f>
              <c:strCache>
                <c:ptCount val="4"/>
                <c:pt idx="0">
                  <c:v>Normal Weight</c:v>
                </c:pt>
                <c:pt idx="1">
                  <c:v>Obesity</c:v>
                </c:pt>
                <c:pt idx="2">
                  <c:v>Over Weight</c:v>
                </c:pt>
                <c:pt idx="3">
                  <c:v>Under Weight</c:v>
                </c:pt>
              </c:strCache>
            </c:strRef>
          </c:cat>
          <c:val>
            <c:numRef>
              <c:f>'All charts'!$L$5:$L$9</c:f>
              <c:numCache>
                <c:formatCode>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8-FD18-4D4C-8D01-1F1D7D4B99E8}"/>
            </c:ext>
          </c:extLst>
        </c:ser>
        <c:ser>
          <c:idx val="1"/>
          <c:order val="1"/>
          <c:tx>
            <c:strRef>
              <c:f>'All charts'!$M$3:$M$4</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A-FD18-4D4C-8D01-1F1D7D4B99E8}"/>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C-FD18-4D4C-8D01-1F1D7D4B99E8}"/>
              </c:ext>
            </c:extLst>
          </c:dPt>
          <c:dPt>
            <c:idx val="2"/>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E-FD18-4D4C-8D01-1F1D7D4B99E8}"/>
              </c:ext>
            </c:extLst>
          </c:dPt>
          <c:dPt>
            <c:idx val="3"/>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0-FD18-4D4C-8D01-1F1D7D4B99E8}"/>
              </c:ext>
            </c:extLst>
          </c:dPt>
          <c:dLbls>
            <c:dLbl>
              <c:idx val="0"/>
              <c:layout>
                <c:manualLayout>
                  <c:x val="0"/>
                  <c:y val="3.2338145231846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D18-4D4C-8D01-1F1D7D4B99E8}"/>
                </c:ext>
              </c:extLst>
            </c:dLbl>
            <c:dLbl>
              <c:idx val="1"/>
              <c:layout>
                <c:manualLayout>
                  <c:x val="5.7256236083240127E-3"/>
                  <c:y val="-6.9262175561473035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D18-4D4C-8D01-1F1D7D4B99E8}"/>
                </c:ext>
              </c:extLst>
            </c:dLbl>
            <c:dLbl>
              <c:idx val="2"/>
              <c:layout>
                <c:manualLayout>
                  <c:x val="1.1451247216648129E-2"/>
                  <c:y val="-9.32852143482064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D18-4D4C-8D01-1F1D7D4B99E8}"/>
                </c:ext>
              </c:extLst>
            </c:dLbl>
            <c:dLbl>
              <c:idx val="3"/>
              <c:layout>
                <c:manualLayout>
                  <c:x val="2.8628118041619274E-3"/>
                  <c:y val="4.560367454068156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D18-4D4C-8D01-1F1D7D4B99E8}"/>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'All charts'!$K$5:$K$9</c:f>
              <c:strCache>
                <c:ptCount val="4"/>
                <c:pt idx="0">
                  <c:v>Normal Weight</c:v>
                </c:pt>
                <c:pt idx="1">
                  <c:v>Obesity</c:v>
                </c:pt>
                <c:pt idx="2">
                  <c:v>Over Weight</c:v>
                </c:pt>
                <c:pt idx="3">
                  <c:v>Under Weight</c:v>
                </c:pt>
              </c:strCache>
            </c:strRef>
          </c:cat>
          <c:val>
            <c:numRef>
              <c:f>'All charts'!$M$5:$M$9</c:f>
              <c:numCache>
                <c:formatCode>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11-FD18-4D4C-8D01-1F1D7D4B99E8}"/>
            </c:ext>
          </c:extLst>
        </c:ser>
        <c:ser>
          <c:idx val="2"/>
          <c:order val="2"/>
          <c:tx>
            <c:strRef>
              <c:f>'All charts'!$N$3:$N$4</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3-FD18-4D4C-8D01-1F1D7D4B99E8}"/>
              </c:ext>
            </c:extLst>
          </c:dPt>
          <c:dPt>
            <c:idx val="1"/>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5-FD18-4D4C-8D01-1F1D7D4B99E8}"/>
              </c:ext>
            </c:extLst>
          </c:dPt>
          <c:dPt>
            <c:idx val="2"/>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7-FD18-4D4C-8D01-1F1D7D4B99E8}"/>
              </c:ext>
            </c:extLst>
          </c:dPt>
          <c:dPt>
            <c:idx val="3"/>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9-FD18-4D4C-8D01-1F1D7D4B99E8}"/>
              </c:ext>
            </c:extLst>
          </c:dPt>
          <c:dLbls>
            <c:dLbl>
              <c:idx val="0"/>
              <c:layout>
                <c:manualLayout>
                  <c:x val="1.1451247216648129E-2"/>
                  <c:y val="-9.32852143482064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D18-4D4C-8D01-1F1D7D4B99E8}"/>
                </c:ext>
              </c:extLst>
            </c:dLbl>
            <c:dLbl>
              <c:idx val="1"/>
              <c:layout>
                <c:manualLayout>
                  <c:x val="2.0039682629134175E-2"/>
                  <c:y val="9.25233304170311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D18-4D4C-8D01-1F1D7D4B99E8}"/>
                </c:ext>
              </c:extLst>
            </c:dLbl>
            <c:dLbl>
              <c:idx val="2"/>
              <c:layout>
                <c:manualLayout>
                  <c:x val="1.4314059020810057E-2"/>
                  <c:y val="9.25233304170311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FD18-4D4C-8D01-1F1D7D4B99E8}"/>
                </c:ext>
              </c:extLst>
            </c:dLbl>
            <c:dLbl>
              <c:idx val="3"/>
              <c:layout>
                <c:manualLayout>
                  <c:x val="1.4314059020810057E-2"/>
                  <c:y val="3.05701370662000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FD18-4D4C-8D01-1F1D7D4B99E8}"/>
                </c:ext>
              </c:extLst>
            </c:dLbl>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'All charts'!$K$5:$K$9</c:f>
              <c:strCache>
                <c:ptCount val="4"/>
                <c:pt idx="0">
                  <c:v>Normal Weight</c:v>
                </c:pt>
                <c:pt idx="1">
                  <c:v>Obesity</c:v>
                </c:pt>
                <c:pt idx="2">
                  <c:v>Over Weight</c:v>
                </c:pt>
                <c:pt idx="3">
                  <c:v>Under Weight</c:v>
                </c:pt>
              </c:strCache>
            </c:strRef>
          </c:cat>
          <c:val>
            <c:numRef>
              <c:f>'All charts'!$N$5:$N$9</c:f>
              <c:numCache>
                <c:formatCode>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1A-FD18-4D4C-8D01-1F1D7D4B99E8}"/>
            </c:ext>
          </c:extLst>
        </c:ser>
        <c:dLbls>
          <c:dLblPos val="inEnd"/>
          <c:showLegendKey val="0"/>
          <c:showVal val="1"/>
          <c:showCatName val="0"/>
          <c:showSerName val="0"/>
          <c:showPercent val="0"/>
          <c:showBubbleSize val="0"/>
        </c:dLbls>
        <c:gapWidth val="65"/>
        <c:axId val="352340863"/>
        <c:axId val="352342783"/>
      </c:barChart>
      <c:catAx>
        <c:axId val="35234086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2342783"/>
        <c:crosses val="autoZero"/>
        <c:auto val="1"/>
        <c:lblAlgn val="ctr"/>
        <c:lblOffset val="100"/>
        <c:noMultiLvlLbl val="0"/>
      </c:catAx>
      <c:valAx>
        <c:axId val="35234278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2340863"/>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charts!PivotTable5</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a:t>Age</a:t>
            </a:r>
            <a:r>
              <a:rPr lang="en-IN" sz="1500" baseline="0"/>
              <a:t> Between BMI &amp; HBA1C </a:t>
            </a:r>
            <a:endParaRPr lang="en-IN" sz="1500"/>
          </a:p>
        </c:rich>
      </c:tx>
      <c:layout>
        <c:manualLayout>
          <c:xMode val="edge"/>
          <c:yMode val="edge"/>
          <c:x val="0.52699040941442066"/>
          <c:y val="0.8831132302572397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310395514441502E-2"/>
          <c:y val="0.53905696510693024"/>
          <c:w val="0.90947887066920408"/>
          <c:h val="0.38040747450023021"/>
        </c:manualLayout>
      </c:layout>
      <c:lineChart>
        <c:grouping val="stacked"/>
        <c:varyColors val="0"/>
        <c:ser>
          <c:idx val="0"/>
          <c:order val="0"/>
          <c:tx>
            <c:strRef>
              <c:f>'All charts'!$B$27</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'All charts'!$A$28:$A$76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'All charts'!$B$28:$B$76</c:f>
              <c:numCache>
                <c:formatCode>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668B-4923-BE16-89B4E873988E}"/>
            </c:ext>
          </c:extLst>
        </c:ser>
        <c:ser>
          <c:idx val="1"/>
          <c:order val="1"/>
          <c:tx>
            <c:strRef>
              <c:f>'All charts'!$C$27</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'All charts'!$A$28:$A$76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'All charts'!$C$28:$C$76</c:f>
              <c:numCache>
                <c:formatCode>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668B-4923-BE16-89B4E873988E}"/>
            </c:ext>
          </c:extLst>
        </c:ser>
        <c:dLbls>
          <c:showLegendKey val="0"/>
          <c:showVal val="0"/>
          <c:showCatName val="0"/>
          <c:showSerName val="0"/>
          <c:showPercent val="0"/>
          <c:showBubbleSize val="0"/>
        </c:dLbls>
        <c:marker val="1"/>
        <c:smooth val="0"/>
        <c:axId val="352397983"/>
        <c:axId val="352400863"/>
      </c:lineChart>
      <c:catAx>
        <c:axId val="352397983"/>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00863"/>
        <c:crosses val="autoZero"/>
        <c:auto val="1"/>
        <c:lblAlgn val="ctr"/>
        <c:lblOffset val="20"/>
        <c:tickLblSkip val="2"/>
        <c:noMultiLvlLbl val="0"/>
      </c:catAx>
      <c:valAx>
        <c:axId val="352400863"/>
        <c:scaling>
          <c:orientation val="minMax"/>
        </c:scaling>
        <c:delete val="0"/>
        <c:axPos val="l"/>
        <c:majorGridlines>
          <c:spPr>
            <a:ln w="9525" cap="flat" cmpd="sng" algn="ctr">
              <a:solidFill>
                <a:schemeClr val="tx1">
                  <a:lumMod val="95000"/>
                  <a:lumOff val="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97983"/>
        <c:crosses val="autoZero"/>
        <c:crossBetween val="between"/>
        <c:majorUnit val="1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charts!PivotTable6</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t>Age</a:t>
            </a:r>
            <a:r>
              <a:rPr lang="en-US" sz="1500" b="1" baseline="0"/>
              <a:t> By Average Of Charges</a:t>
            </a:r>
            <a:endParaRPr lang="en-US" sz="15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6328484981044037"/>
          <c:w val="0.85786942257217846"/>
          <c:h val="0.55626239428404778"/>
        </c:manualLayout>
      </c:layout>
      <c:lineChart>
        <c:grouping val="standard"/>
        <c:varyColors val="0"/>
        <c:ser>
          <c:idx val="0"/>
          <c:order val="0"/>
          <c:tx>
            <c:strRef>
              <c:f>'All charts'!$M$27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'All charts'!$L$28:$L$76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'All charts'!$M$28:$M$76</c:f>
              <c:numCache>
                <c:formatCode>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08E4-4742-9D34-A08BC00AAC07}"/>
            </c:ext>
          </c:extLst>
        </c:ser>
        <c:dLbls>
          <c:showLegendKey val="0"/>
          <c:showVal val="0"/>
          <c:showCatName val="0"/>
          <c:showSerName val="0"/>
          <c:showPercent val="0"/>
          <c:showBubbleSize val="0"/>
        </c:dLbls>
        <c:marker val="1"/>
        <c:smooth val="0"/>
        <c:axId val="352316383"/>
        <c:axId val="352338463"/>
      </c:lineChart>
      <c:catAx>
        <c:axId val="352316383"/>
        <c:scaling>
          <c:orientation val="minMax"/>
        </c:scaling>
        <c:delete val="0"/>
        <c:axPos val="b"/>
        <c:numFmt formatCode="General" sourceLinked="1"/>
        <c:majorTickMark val="none"/>
        <c:minorTickMark val="none"/>
        <c:tickLblPos val="nextTo"/>
        <c:spPr>
          <a:noFill/>
          <a:ln w="9525" cap="flat" cmpd="sng" algn="ctr">
            <a:solidFill>
              <a:srgbClr val="0070C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38463"/>
        <c:crosses val="autoZero"/>
        <c:auto val="1"/>
        <c:lblAlgn val="ctr"/>
        <c:lblOffset val="100"/>
        <c:noMultiLvlLbl val="0"/>
      </c:catAx>
      <c:valAx>
        <c:axId val="352338463"/>
        <c:scaling>
          <c:orientation val="minMax"/>
        </c:scaling>
        <c:delete val="0"/>
        <c:axPos val="l"/>
        <c:majorGridlines>
          <c:spPr>
            <a:ln w="9525" cap="flat" cmpd="sng" algn="ctr">
              <a:solidFill>
                <a:srgbClr val="0070C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16383"/>
        <c:crosses val="autoZero"/>
        <c:crossBetween val="between"/>
      </c:valAx>
      <c:spPr>
        <a:noFill/>
        <a:ln>
          <a:noFill/>
        </a:ln>
        <a:effectLst/>
      </c:spPr>
    </c:plotArea>
    <c:legend>
      <c:legendPos val="r"/>
      <c:layout>
        <c:manualLayout>
          <c:xMode val="edge"/>
          <c:yMode val="edge"/>
          <c:x val="0.86105511811023627"/>
          <c:y val="0.16311315252260133"/>
          <c:w val="0.13894488188976378"/>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charts!PivotTable4</c:name>
    <c:fmtId val="4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Average</a:t>
            </a:r>
            <a:r>
              <a:rPr lang="en-IN" sz="1500" baseline="0"/>
              <a:t> Charges Hospital Tier &amp; State Id</a:t>
            </a:r>
            <a:endParaRPr lang="en-IN" sz="1500"/>
          </a:p>
        </c:rich>
      </c:tx>
      <c:layout>
        <c:manualLayout>
          <c:xMode val="edge"/>
          <c:yMode val="edge"/>
          <c:x val="1.1664557119102558E-3"/>
          <c:y val="0.353554554370195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26159230096237"/>
          <c:y val="0.25909558180227465"/>
          <c:w val="0.79140507436570429"/>
          <c:h val="0.65202354913969085"/>
        </c:manualLayout>
      </c:layout>
      <c:barChart>
        <c:barDir val="bar"/>
        <c:grouping val="stacked"/>
        <c:varyColors val="0"/>
        <c:ser>
          <c:idx val="0"/>
          <c:order val="0"/>
          <c:tx>
            <c:strRef>
              <c:f>'All charts'!$R$2:$R$3</c:f>
              <c:strCache>
                <c:ptCount val="1"/>
                <c:pt idx="0">
                  <c:v>tier - 1</c:v>
                </c:pt>
              </c:strCache>
            </c:strRef>
          </c:tx>
          <c:spPr>
            <a:solidFill>
              <a:schemeClr val="accent1">
                <a:alpha val="85000"/>
              </a:schemeClr>
            </a:solidFill>
            <a:ln w="9525" cap="flat" cmpd="sng" algn="ctr">
              <a:solidFill>
                <a:schemeClr val="lt1">
                  <a:alpha val="50000"/>
                </a:schemeClr>
              </a:solidFill>
              <a:round/>
            </a:ln>
            <a:effectLst/>
          </c:spPr>
          <c:invertIfNegative val="0"/>
          <c:cat>
            <c:strRef>
              <c:f>'All charts'!$Q$4:$Q$21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'All charts'!$R$4:$R$21</c:f>
              <c:numCache>
                <c:formatCode>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7A3A-46EC-87D3-321121639551}"/>
            </c:ext>
          </c:extLst>
        </c:ser>
        <c:ser>
          <c:idx val="1"/>
          <c:order val="1"/>
          <c:tx>
            <c:strRef>
              <c:f>'All charts'!$S$2:$S$3</c:f>
              <c:strCache>
                <c:ptCount val="1"/>
                <c:pt idx="0">
                  <c:v>tier - 2</c:v>
                </c:pt>
              </c:strCache>
            </c:strRef>
          </c:tx>
          <c:spPr>
            <a:solidFill>
              <a:schemeClr val="accent2">
                <a:alpha val="85000"/>
              </a:schemeClr>
            </a:solidFill>
            <a:ln w="9525" cap="flat" cmpd="sng" algn="ctr">
              <a:solidFill>
                <a:schemeClr val="lt1">
                  <a:alpha val="50000"/>
                </a:schemeClr>
              </a:solidFill>
              <a:round/>
            </a:ln>
            <a:effectLst/>
          </c:spPr>
          <c:invertIfNegative val="0"/>
          <c:cat>
            <c:strRef>
              <c:f>'All charts'!$Q$4:$Q$21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'All charts'!$S$4:$S$21</c:f>
              <c:numCache>
                <c:formatCode>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7A3A-46EC-87D3-321121639551}"/>
            </c:ext>
          </c:extLst>
        </c:ser>
        <c:ser>
          <c:idx val="2"/>
          <c:order val="2"/>
          <c:tx>
            <c:strRef>
              <c:f>'All charts'!$T$2:$T$3</c:f>
              <c:strCache>
                <c:ptCount val="1"/>
                <c:pt idx="0">
                  <c:v>tier - 3</c:v>
                </c:pt>
              </c:strCache>
            </c:strRef>
          </c:tx>
          <c:spPr>
            <a:solidFill>
              <a:schemeClr val="accent3">
                <a:alpha val="85000"/>
              </a:schemeClr>
            </a:solidFill>
            <a:ln w="9525" cap="flat" cmpd="sng" algn="ctr">
              <a:solidFill>
                <a:schemeClr val="lt1">
                  <a:alpha val="50000"/>
                </a:schemeClr>
              </a:solidFill>
              <a:round/>
            </a:ln>
            <a:effectLst/>
          </c:spPr>
          <c:invertIfNegative val="0"/>
          <c:cat>
            <c:strRef>
              <c:f>'All charts'!$Q$4:$Q$21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'All charts'!$T$4:$T$21</c:f>
              <c:numCache>
                <c:formatCode>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7A3A-46EC-87D3-321121639551}"/>
            </c:ext>
          </c:extLst>
        </c:ser>
        <c:dLbls>
          <c:showLegendKey val="0"/>
          <c:showVal val="0"/>
          <c:showCatName val="0"/>
          <c:showSerName val="0"/>
          <c:showPercent val="0"/>
          <c:showBubbleSize val="0"/>
        </c:dLbls>
        <c:gapWidth val="150"/>
        <c:overlap val="100"/>
        <c:axId val="63025919"/>
        <c:axId val="63035519"/>
      </c:barChart>
      <c:catAx>
        <c:axId val="63025919"/>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035519"/>
        <c:crosses val="autoZero"/>
        <c:auto val="1"/>
        <c:lblAlgn val="ctr"/>
        <c:lblOffset val="100"/>
        <c:noMultiLvlLbl val="0"/>
      </c:catAx>
      <c:valAx>
        <c:axId val="6303551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3025919"/>
        <c:crosses val="autoZero"/>
        <c:crossBetween val="between"/>
        <c:majorUnit val="10000"/>
        <c:minorUnit val="10000"/>
      </c:valAx>
      <c:spPr>
        <a:noFill/>
        <a:ln>
          <a:noFill/>
        </a:ln>
        <a:effectLst/>
      </c:spPr>
    </c:plotArea>
    <c:legend>
      <c:legendPos val="t"/>
      <c:layout>
        <c:manualLayout>
          <c:xMode val="edge"/>
          <c:yMode val="edge"/>
          <c:x val="0.37944685039370085"/>
          <c:y val="0.17171077573636628"/>
          <c:w val="0.33971719160104985"/>
          <c:h val="7.812554680664918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500"/>
              <a:t>Cancer</a:t>
            </a:r>
            <a:r>
              <a:rPr lang="en-US" sz="1500" baseline="0"/>
              <a:t> History By Smoker</a:t>
            </a:r>
            <a:endParaRPr lang="en-US" sz="15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'All charts'!$B$3:$B$4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CF0-4805-9775-D323311E401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CF0-4805-9775-D323311E4019}"/>
              </c:ext>
            </c:extLst>
          </c:dPt>
          <c:dLbls>
            <c:dLbl>
              <c:idx val="0"/>
              <c:tx>
                <c:rich>
                  <a:bodyPr/>
                  <a:lstStyle/>
                  <a:p>
                    <a:r>
                      <a:rPr lang="en-US"/>
                      <a:t>No,</a:t>
                    </a:r>
                    <a:fld id="{001326CE-CE50-42D6-BC2C-82C225A895D2}" type="VALUE">
                      <a:rPr lang="en-US"/>
                      <a:pPr/>
                      <a:t>[VALUE]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CF0-4805-9775-D323311E4019}"/>
                </c:ext>
              </c:extLst>
            </c:dLbl>
            <c:dLbl>
              <c:idx val="1"/>
              <c:tx>
                <c:rich>
                  <a:bodyPr/>
                  <a:lstStyle/>
                  <a:p>
                    <a:r>
                      <a:rPr lang="en-US"/>
                      <a:t>Yes,</a:t>
                    </a:r>
                    <a:fld id="{71493FAA-70D4-4892-9E63-1A4D9CF24960}" type="VALUE">
                      <a:rPr lang="en-US"/>
                      <a:pPr/>
                      <a:t>[VALUE]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CF0-4805-9775-D323311E401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charts'!$A$5:$A$7</c:f>
              <c:strCache>
                <c:ptCount val="2"/>
                <c:pt idx="0">
                  <c:v>No</c:v>
                </c:pt>
                <c:pt idx="1">
                  <c:v>Yes</c:v>
                </c:pt>
              </c:strCache>
            </c:strRef>
          </c:cat>
          <c:val>
            <c:numRef>
              <c:f>'All charts'!$B$5:$B$7</c:f>
              <c:numCache>
                <c:formatCode>General</c:formatCode>
                <c:ptCount val="2"/>
                <c:pt idx="0">
                  <c:v>1540</c:v>
                </c:pt>
                <c:pt idx="1">
                  <c:v>404</c:v>
                </c:pt>
              </c:numCache>
            </c:numRef>
          </c:val>
          <c:extLst>
            <c:ext xmlns:c16="http://schemas.microsoft.com/office/drawing/2014/chart" uri="{C3380CC4-5D6E-409C-BE32-E72D297353CC}">
              <c16:uniqueId val="{00000004-6CF0-4805-9775-D323311E4019}"/>
            </c:ext>
          </c:extLst>
        </c:ser>
        <c:ser>
          <c:idx val="1"/>
          <c:order val="1"/>
          <c:tx>
            <c:strRef>
              <c:f>'All charts'!$C$3:$C$4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6CF0-4805-9775-D323311E401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6CF0-4805-9775-D323311E401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charts'!$A$5:$A$7</c:f>
              <c:strCache>
                <c:ptCount val="2"/>
                <c:pt idx="0">
                  <c:v>No</c:v>
                </c:pt>
                <c:pt idx="1">
                  <c:v>Yes</c:v>
                </c:pt>
              </c:strCache>
            </c:strRef>
          </c:cat>
          <c:val>
            <c:numRef>
              <c:f>'All charts'!$C$5:$C$7</c:f>
              <c:numCache>
                <c:formatCode>General</c:formatCode>
                <c:ptCount val="2"/>
                <c:pt idx="0">
                  <c:v>307</c:v>
                </c:pt>
                <c:pt idx="1">
                  <c:v>84</c:v>
                </c:pt>
              </c:numCache>
            </c:numRef>
          </c:val>
          <c:extLst>
            <c:ext xmlns:c16="http://schemas.microsoft.com/office/drawing/2014/chart" uri="{C3380CC4-5D6E-409C-BE32-E72D297353CC}">
              <c16:uniqueId val="{00000009-6CF0-4805-9775-D323311E401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peoject and Insights-subbulaksshmi.xlsx]All charts!PivotTable2</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Major</a:t>
            </a:r>
            <a:r>
              <a:rPr lang="en-IN" sz="1500" baseline="0"/>
              <a:t> Surgereries Diff  HBA1C &amp; Transplants</a:t>
            </a:r>
            <a:endParaRPr lang="en-IN" sz="15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s>
    <c:plotArea>
      <c:layout>
        <c:manualLayout>
          <c:layoutTarget val="inner"/>
          <c:xMode val="edge"/>
          <c:yMode val="edge"/>
          <c:x val="0.19744584494484968"/>
          <c:y val="0.28184857365870897"/>
          <c:w val="0.33911120100825742"/>
          <c:h val="0.58270607207552172"/>
        </c:manualLayout>
      </c:layout>
      <c:doughnutChart>
        <c:varyColors val="1"/>
        <c:ser>
          <c:idx val="0"/>
          <c:order val="0"/>
          <c:tx>
            <c:strRef>
              <c:f>'All charts'!$H$3</c:f>
              <c:strCache>
                <c:ptCount val="1"/>
                <c:pt idx="0">
                  <c:v>Count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1D3-47F0-BA50-711F3AE3A87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1D3-47F0-BA50-711F3AE3A87F}"/>
              </c:ext>
            </c:extLst>
          </c:dPt>
          <c:dLbls>
            <c:dLbl>
              <c:idx val="0"/>
              <c:layout>
                <c:manualLayout>
                  <c:x val="0.21769584376637807"/>
                  <c:y val="8.41666543938969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D3-47F0-BA50-711F3AE3A87F}"/>
                </c:ext>
              </c:extLst>
            </c:dLbl>
            <c:dLbl>
              <c:idx val="1"/>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 xmlns:c16="http://schemas.microsoft.com/office/drawing/2014/chart" uri="{C3380CC4-5D6E-409C-BE32-E72D297353CC}">
                  <c16:uniqueId val="{00000003-E1D3-47F0-BA50-711F3AE3A87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a:softEdge rad="0"/>
                </a:effectLst>
              </c:spPr>
            </c:leaderLines>
            <c:extLst>
              <c:ext xmlns:c15="http://schemas.microsoft.com/office/drawing/2012/chart" uri="{CE6537A1-D6FC-4f65-9D91-7224C49458BB}"/>
            </c:extLst>
          </c:dLbls>
          <c:cat>
            <c:strRef>
              <c:f>'All charts'!$G$4:$G$6</c:f>
              <c:strCache>
                <c:ptCount val="2"/>
                <c:pt idx="0">
                  <c:v>No</c:v>
                </c:pt>
                <c:pt idx="1">
                  <c:v>Yes</c:v>
                </c:pt>
              </c:strCache>
            </c:strRef>
          </c:cat>
          <c:val>
            <c:numRef>
              <c:f>'All charts'!$H$4:$H$6</c:f>
              <c:numCache>
                <c:formatCode>General</c:formatCode>
                <c:ptCount val="2"/>
                <c:pt idx="0">
                  <c:v>2191</c:v>
                </c:pt>
                <c:pt idx="1">
                  <c:v>144</c:v>
                </c:pt>
              </c:numCache>
            </c:numRef>
          </c:val>
          <c:extLst>
            <c:ext xmlns:c16="http://schemas.microsoft.com/office/drawing/2014/chart" uri="{C3380CC4-5D6E-409C-BE32-E72D297353CC}">
              <c16:uniqueId val="{00000004-E1D3-47F0-BA50-711F3AE3A87F}"/>
            </c:ext>
          </c:extLst>
        </c:ser>
        <c:ser>
          <c:idx val="1"/>
          <c:order val="1"/>
          <c:tx>
            <c:strRef>
              <c:f>'All charts'!$I$3</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E1D3-47F0-BA50-711F3AE3A87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E1D3-47F0-BA50-711F3AE3A87F}"/>
              </c:ext>
            </c:extLst>
          </c:dPt>
          <c:dLbls>
            <c:dLbl>
              <c:idx val="0"/>
              <c:layout>
                <c:manualLayout>
                  <c:x val="4.6260366800355342E-2"/>
                  <c:y val="-0.201064785496531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1D3-47F0-BA50-711F3AE3A87F}"/>
                </c:ext>
              </c:extLst>
            </c:dLbl>
            <c:dLbl>
              <c:idx val="1"/>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 xmlns:c16="http://schemas.microsoft.com/office/drawing/2014/chart" uri="{C3380CC4-5D6E-409C-BE32-E72D297353CC}">
                  <c16:uniqueId val="{00000008-E1D3-47F0-BA50-711F3AE3A87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a:glow>
                    <a:schemeClr val="accent1">
                      <a:alpha val="40000"/>
                    </a:schemeClr>
                  </a:glow>
                </a:effectLst>
              </c:spPr>
            </c:leaderLines>
            <c:extLst>
              <c:ext xmlns:c15="http://schemas.microsoft.com/office/drawing/2012/chart" uri="{CE6537A1-D6FC-4f65-9D91-7224C49458BB}"/>
            </c:extLst>
          </c:dLbls>
          <c:cat>
            <c:strRef>
              <c:f>'All charts'!$G$4:$G$6</c:f>
              <c:strCache>
                <c:ptCount val="2"/>
                <c:pt idx="0">
                  <c:v>No</c:v>
                </c:pt>
                <c:pt idx="1">
                  <c:v>Yes</c:v>
                </c:pt>
              </c:strCache>
            </c:strRef>
          </c:cat>
          <c:val>
            <c:numRef>
              <c:f>'All charts'!$I$4:$I$6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9-E1D3-47F0-BA50-711F3AE3A87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6</xdr:col>
      <xdr:colOff>724612</xdr:colOff>
      <xdr:row>8</xdr:row>
      <xdr:rowOff>162757</xdr:rowOff>
    </xdr:from>
    <xdr:to>
      <xdr:col>9</xdr:col>
      <xdr:colOff>344408</xdr:colOff>
      <xdr:row>22</xdr:row>
      <xdr:rowOff>113930</xdr:rowOff>
    </xdr:to>
    <xdr:graphicFrame macro="">
      <xdr:nvGraphicFramePr>
        <xdr:cNvPr id="4" name="Chart 3">
          <a:extLst>
            <a:ext uri="{FF2B5EF4-FFF2-40B4-BE49-F238E27FC236}">
              <a16:creationId xmlns:a16="http://schemas.microsoft.com/office/drawing/2014/main" id="{C855ED97-5FD3-38A5-BA59-930C75139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802523</xdr:colOff>
      <xdr:row>9</xdr:row>
      <xdr:rowOff>22194</xdr:rowOff>
    </xdr:from>
    <xdr:to>
      <xdr:col>4</xdr:col>
      <xdr:colOff>407062</xdr:colOff>
      <xdr:row>22</xdr:row>
      <xdr:rowOff>110971</xdr:rowOff>
    </xdr:to>
    <xdr:graphicFrame macro="">
      <xdr:nvGraphicFramePr>
        <xdr:cNvPr id="5" name="Chart 4">
          <a:extLst>
            <a:ext uri="{FF2B5EF4-FFF2-40B4-BE49-F238E27FC236}">
              <a16:creationId xmlns:a16="http://schemas.microsoft.com/office/drawing/2014/main" id="{2118BCEA-EEB7-97FD-F8C5-79942FD75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425388</xdr:colOff>
      <xdr:row>35</xdr:row>
      <xdr:rowOff>26632</xdr:rowOff>
    </xdr:from>
    <xdr:to>
      <xdr:col>3</xdr:col>
      <xdr:colOff>480874</xdr:colOff>
      <xdr:row>49</xdr:row>
      <xdr:rowOff>22194</xdr:rowOff>
    </xdr:to>
    <xdr:graphicFrame macro="">
      <xdr:nvGraphicFramePr>
        <xdr:cNvPr id="6" name="Chart 5">
          <a:extLst>
            <a:ext uri="{FF2B5EF4-FFF2-40B4-BE49-F238E27FC236}">
              <a16:creationId xmlns:a16="http://schemas.microsoft.com/office/drawing/2014/main" id="{E738891C-4268-DCEC-8046-A1E8EFFC5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617737</xdr:colOff>
      <xdr:row>35</xdr:row>
      <xdr:rowOff>44389</xdr:rowOff>
    </xdr:from>
    <xdr:to>
      <xdr:col>8</xdr:col>
      <xdr:colOff>939554</xdr:colOff>
      <xdr:row>49</xdr:row>
      <xdr:rowOff>14796</xdr:rowOff>
    </xdr:to>
    <xdr:graphicFrame macro="">
      <xdr:nvGraphicFramePr>
        <xdr:cNvPr id="7" name="Chart 6">
          <a:extLst>
            <a:ext uri="{FF2B5EF4-FFF2-40B4-BE49-F238E27FC236}">
              <a16:creationId xmlns:a16="http://schemas.microsoft.com/office/drawing/2014/main" id="{43D429F4-41A2-5B63-075F-A740EC807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306917</xdr:colOff>
      <xdr:row>9</xdr:row>
      <xdr:rowOff>141110</xdr:rowOff>
    </xdr:from>
    <xdr:to>
      <xdr:col>4</xdr:col>
      <xdr:colOff>119945</xdr:colOff>
      <xdr:row>21</xdr:row>
      <xdr:rowOff>155222</xdr:rowOff>
    </xdr:to>
    <xdr:graphicFrame macro="">
      <xdr:nvGraphicFramePr>
        <xdr:cNvPr id="3" name="Chart 2">
          <a:extLst>
            <a:ext uri="{FF2B5EF4-FFF2-40B4-BE49-F238E27FC236}">
              <a16:creationId xmlns:a16="http://schemas.microsoft.com/office/drawing/2014/main" id="{AD609114-E5DA-020D-3303-C6AE9D150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102165</xdr:colOff>
      <xdr:row>9</xdr:row>
      <xdr:rowOff>105834</xdr:rowOff>
    </xdr:from>
    <xdr:to>
      <xdr:col>10</xdr:col>
      <xdr:colOff>134056</xdr:colOff>
      <xdr:row>21</xdr:row>
      <xdr:rowOff>91723</xdr:rowOff>
    </xdr:to>
    <xdr:graphicFrame macro="">
      <xdr:nvGraphicFramePr>
        <xdr:cNvPr id="4" name="Chart 3">
          <a:extLst>
            <a:ext uri="{FF2B5EF4-FFF2-40B4-BE49-F238E27FC236}">
              <a16:creationId xmlns:a16="http://schemas.microsoft.com/office/drawing/2014/main" id="{B4A510E7-0AAE-7855-74E1-E4558DE9D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282222</xdr:colOff>
      <xdr:row>47</xdr:row>
      <xdr:rowOff>176389</xdr:rowOff>
    </xdr:from>
    <xdr:to>
      <xdr:col>13</xdr:col>
      <xdr:colOff>606777</xdr:colOff>
      <xdr:row>68</xdr:row>
      <xdr:rowOff>56445</xdr:rowOff>
    </xdr:to>
    <xdr:graphicFrame macro="">
      <xdr:nvGraphicFramePr>
        <xdr:cNvPr id="7" name="Chart 6">
          <a:extLst>
            <a:ext uri="{FF2B5EF4-FFF2-40B4-BE49-F238E27FC236}">
              <a16:creationId xmlns:a16="http://schemas.microsoft.com/office/drawing/2014/main" id="{E3E84468-5945-0DF8-FB94-05C20F5F5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586740</xdr:colOff>
      <xdr:row>3</xdr:row>
      <xdr:rowOff>53340</xdr:rowOff>
    </xdr:from>
    <xdr:to>
      <xdr:col>19</xdr:col>
      <xdr:colOff>129540</xdr:colOff>
      <xdr:row>24</xdr:row>
      <xdr:rowOff>106680</xdr:rowOff>
    </xdr:to>
    <xdr:graphicFrame macro="">
      <xdr:nvGraphicFramePr>
        <xdr:cNvPr id="6" name="Chart 5">
          <a:extLst>
            <a:ext uri="{FF2B5EF4-FFF2-40B4-BE49-F238E27FC236}">
              <a16:creationId xmlns:a16="http://schemas.microsoft.com/office/drawing/2014/main" id="{63960F8F-9387-4555-BDCB-156BFC85D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586740</xdr:colOff>
      <xdr:row>29</xdr:row>
      <xdr:rowOff>160020</xdr:rowOff>
    </xdr:from>
    <xdr:to>
      <xdr:col>19</xdr:col>
      <xdr:colOff>213360</xdr:colOff>
      <xdr:row>51</xdr:row>
      <xdr:rowOff>30480</xdr:rowOff>
    </xdr:to>
    <xdr:graphicFrame macro="">
      <xdr:nvGraphicFramePr>
        <xdr:cNvPr id="7" name="Chart 6">
          <a:extLst>
            <a:ext uri="{FF2B5EF4-FFF2-40B4-BE49-F238E27FC236}">
              <a16:creationId xmlns:a16="http://schemas.microsoft.com/office/drawing/2014/main" id="{47265D38-4201-4322-9732-93D7FFB62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56</xdr:row>
      <xdr:rowOff>144780</xdr:rowOff>
    </xdr:from>
    <xdr:to>
      <xdr:col>19</xdr:col>
      <xdr:colOff>312420</xdr:colOff>
      <xdr:row>76</xdr:row>
      <xdr:rowOff>152400</xdr:rowOff>
    </xdr:to>
    <xdr:graphicFrame macro="">
      <xdr:nvGraphicFramePr>
        <xdr:cNvPr id="8" name="Chart 7">
          <a:extLst>
            <a:ext uri="{FF2B5EF4-FFF2-40B4-BE49-F238E27FC236}">
              <a16:creationId xmlns:a16="http://schemas.microsoft.com/office/drawing/2014/main" id="{A7F7ABE7-2236-4E18-84F6-9AB367C47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7</xdr:row>
      <xdr:rowOff>67901</xdr:rowOff>
    </xdr:from>
    <xdr:to>
      <xdr:col>3</xdr:col>
      <xdr:colOff>724278</xdr:colOff>
      <xdr:row>22</xdr:row>
      <xdr:rowOff>64845</xdr:rowOff>
    </xdr:to>
    <xdr:graphicFrame macro="">
      <xdr:nvGraphicFramePr>
        <xdr:cNvPr id="2" name="Chart 1">
          <a:extLst>
            <a:ext uri="{FF2B5EF4-FFF2-40B4-BE49-F238E27FC236}">
              <a16:creationId xmlns:a16="http://schemas.microsoft.com/office/drawing/2014/main" id="{F2F79A79-E2C5-9BA2-D09E-2E65777A8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288050</xdr:colOff>
      <xdr:row>6</xdr:row>
      <xdr:rowOff>67901</xdr:rowOff>
    </xdr:from>
    <xdr:to>
      <xdr:col>8</xdr:col>
      <xdr:colOff>1139227</xdr:colOff>
      <xdr:row>21</xdr:row>
      <xdr:rowOff>94950</xdr:rowOff>
    </xdr:to>
    <xdr:graphicFrame macro="">
      <xdr:nvGraphicFramePr>
        <xdr:cNvPr id="5" name="Chart 4">
          <a:extLst>
            <a:ext uri="{FF2B5EF4-FFF2-40B4-BE49-F238E27FC236}">
              <a16:creationId xmlns:a16="http://schemas.microsoft.com/office/drawing/2014/main" id="{DFD715BF-1EDC-87DA-9F42-9F74809B6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18863</xdr:colOff>
      <xdr:row>9</xdr:row>
      <xdr:rowOff>52812</xdr:rowOff>
    </xdr:from>
    <xdr:to>
      <xdr:col>14</xdr:col>
      <xdr:colOff>709188</xdr:colOff>
      <xdr:row>24</xdr:row>
      <xdr:rowOff>81482</xdr:rowOff>
    </xdr:to>
    <xdr:graphicFrame macro="">
      <xdr:nvGraphicFramePr>
        <xdr:cNvPr id="6" name="Chart 5">
          <a:extLst>
            <a:ext uri="{FF2B5EF4-FFF2-40B4-BE49-F238E27FC236}">
              <a16:creationId xmlns:a16="http://schemas.microsoft.com/office/drawing/2014/main" id="{C52DDEC0-51D8-4E24-ED7C-918449459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667693</xdr:colOff>
      <xdr:row>22</xdr:row>
      <xdr:rowOff>61865</xdr:rowOff>
    </xdr:from>
    <xdr:to>
      <xdr:col>21</xdr:col>
      <xdr:colOff>350822</xdr:colOff>
      <xdr:row>37</xdr:row>
      <xdr:rowOff>89026</xdr:rowOff>
    </xdr:to>
    <xdr:graphicFrame macro="">
      <xdr:nvGraphicFramePr>
        <xdr:cNvPr id="9" name="Chart 8">
          <a:extLst>
            <a:ext uri="{FF2B5EF4-FFF2-40B4-BE49-F238E27FC236}">
              <a16:creationId xmlns:a16="http://schemas.microsoft.com/office/drawing/2014/main" id="{1F2D170A-85BF-22FD-EED7-8B6DB7EC8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124485</xdr:colOff>
      <xdr:row>26</xdr:row>
      <xdr:rowOff>22634</xdr:rowOff>
    </xdr:from>
    <xdr:to>
      <xdr:col>8</xdr:col>
      <xdr:colOff>663921</xdr:colOff>
      <xdr:row>41</xdr:row>
      <xdr:rowOff>104115</xdr:rowOff>
    </xdr:to>
    <xdr:graphicFrame macro="">
      <xdr:nvGraphicFramePr>
        <xdr:cNvPr id="10" name="Chart 9">
          <a:extLst>
            <a:ext uri="{FF2B5EF4-FFF2-40B4-BE49-F238E27FC236}">
              <a16:creationId xmlns:a16="http://schemas.microsoft.com/office/drawing/2014/main" id="{405E7761-1475-E306-347F-7E4D4C4D3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135802</xdr:colOff>
      <xdr:row>44</xdr:row>
      <xdr:rowOff>37722</xdr:rowOff>
    </xdr:from>
    <xdr:to>
      <xdr:col>10</xdr:col>
      <xdr:colOff>1078870</xdr:colOff>
      <xdr:row>59</xdr:row>
      <xdr:rowOff>82989</xdr:rowOff>
    </xdr:to>
    <xdr:graphicFrame macro="">
      <xdr:nvGraphicFramePr>
        <xdr:cNvPr id="11" name="Chart 10">
          <a:extLst>
            <a:ext uri="{FF2B5EF4-FFF2-40B4-BE49-F238E27FC236}">
              <a16:creationId xmlns:a16="http://schemas.microsoft.com/office/drawing/2014/main" id="{286C0076-D06B-7D2C-7583-87DA9851C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211687</xdr:colOff>
      <xdr:row>2</xdr:row>
      <xdr:rowOff>173401</xdr:rowOff>
    </xdr:to>
    <xdr:sp macro="" textlink="">
      <xdr:nvSpPr>
        <xdr:cNvPr id="2" name="Rectangle 1">
          <a:extLst>
            <a:ext uri="{FF2B5EF4-FFF2-40B4-BE49-F238E27FC236}">
              <a16:creationId xmlns:a16="http://schemas.microsoft.com/office/drawing/2014/main" id="{A73DBEC0-FE65-49E7-BA40-25A16373274B}"/>
            </a:ext>
          </a:extLst>
        </xdr:cNvPr>
        <xdr:cNvSpPr/>
      </xdr:nvSpPr>
      <xdr:spPr>
        <a:xfrm>
          <a:off x="0" y="0"/>
          <a:ext cx="15756487" cy="535351"/>
        </a:xfrm>
        <a:prstGeom prst="rect">
          <a:avLst/>
        </a:prstGeom>
        <a:solidFill>
          <a:srgbClr val="EC42D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Imprint MT Shadow" panose="04020605060303030202" pitchFamily="82" charset="0"/>
            </a:rPr>
            <a:t>HEAT</a:t>
          </a:r>
          <a:r>
            <a:rPr lang="en-IN" sz="3200" baseline="0">
              <a:latin typeface="Imprint MT Shadow" panose="04020605060303030202" pitchFamily="82" charset="0"/>
            </a:rPr>
            <a:t>HCARE  DASHBOARD</a:t>
          </a:r>
          <a:endParaRPr lang="en-IN" sz="3200">
            <a:latin typeface="Imprint MT Shadow" panose="04020605060303030202" pitchFamily="82" charset="0"/>
          </a:endParaRPr>
        </a:p>
      </xdr:txBody>
    </xdr:sp>
    <xdr:clientData/>
  </xdr:twoCellAnchor>
  <xdr:twoCellAnchor editAs="oneCell">
    <xdr:from>
      <xdr:col>0</xdr:col>
      <xdr:colOff>242888</xdr:colOff>
      <xdr:row>3</xdr:row>
      <xdr:rowOff>142875</xdr:rowOff>
    </xdr:from>
    <xdr:to>
      <xdr:col>1</xdr:col>
      <xdr:colOff>453251</xdr:colOff>
      <xdr:row>10</xdr:row>
      <xdr:rowOff>57150</xdr:rowOff>
    </xdr:to>
    <mc:AlternateContent xmlns:mc="http://schemas.openxmlformats.org/markup-compatibility/2006" xmlns:a14="http://schemas.microsoft.com/office/drawing/2010/main">
      <mc:Choice Requires="a14">
        <xdr:graphicFrame macro="">
          <xdr:nvGraphicFramePr>
            <xdr:cNvPr id="3" name="Diabetes Status 1">
              <a:extLst>
                <a:ext uri="{FF2B5EF4-FFF2-40B4-BE49-F238E27FC236}">
                  <a16:creationId xmlns:a16="http://schemas.microsoft.com/office/drawing/2014/main" id="{9D5147A0-244A-4624-8A3F-FB7E444E04C2}"/>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242888" y="685800"/>
              <a:ext cx="1300976"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242888</xdr:colOff>
      <xdr:row>10</xdr:row>
      <xdr:rowOff>176212</xdr:rowOff>
    </xdr:from>
    <xdr:to>
      <xdr:col>1</xdr:col>
      <xdr:colOff>457200</xdr:colOff>
      <xdr:row>18</xdr:row>
      <xdr:rowOff>152400</xdr:rowOff>
    </xdr:to>
    <mc:AlternateContent xmlns:mc="http://schemas.openxmlformats.org/markup-compatibility/2006" xmlns:a14="http://schemas.microsoft.com/office/drawing/2010/main">
      <mc:Choice Requires="a14">
        <xdr:graphicFrame macro="">
          <xdr:nvGraphicFramePr>
            <xdr:cNvPr id="4" name="Wight Status">
              <a:extLst>
                <a:ext uri="{FF2B5EF4-FFF2-40B4-BE49-F238E27FC236}">
                  <a16:creationId xmlns:a16="http://schemas.microsoft.com/office/drawing/2014/main" id="{59E7A37A-4EF3-46E0-9264-9B7A4984E7CE}"/>
                </a:ext>
              </a:extLst>
            </xdr:cNvPr>
            <xdr:cNvGraphicFramePr/>
          </xdr:nvGraphicFramePr>
          <xdr:xfrm>
            <a:off x="0" y="0"/>
            <a:ext cx="0" cy="0"/>
          </xdr:xfrm>
          <a:graphic>
            <a:graphicData uri="http://schemas.microsoft.com/office/drawing/2010/slicer">
              <sle:slicer xmlns:sle="http://schemas.microsoft.com/office/drawing/2010/slicer" name="Wight Status"/>
            </a:graphicData>
          </a:graphic>
        </xdr:graphicFrame>
      </mc:Choice>
      <mc:Fallback xmlns="">
        <xdr:sp macro="" textlink="">
          <xdr:nvSpPr>
            <xdr:cNvPr id="0" name=""/>
            <xdr:cNvSpPr>
              <a:spLocks noTextEdit="1"/>
            </xdr:cNvSpPr>
          </xdr:nvSpPr>
          <xdr:spPr>
            <a:xfrm>
              <a:off x="242888" y="1985962"/>
              <a:ext cx="1304925" cy="1423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366712</xdr:colOff>
      <xdr:row>3</xdr:row>
      <xdr:rowOff>133350</xdr:rowOff>
    </xdr:from>
    <xdr:to>
      <xdr:col>9</xdr:col>
      <xdr:colOff>327442</xdr:colOff>
      <xdr:row>17</xdr:row>
      <xdr:rowOff>41318</xdr:rowOff>
    </xdr:to>
    <xdr:graphicFrame macro="">
      <xdr:nvGraphicFramePr>
        <xdr:cNvPr id="5" name="Chart 4">
          <a:extLst>
            <a:ext uri="{FF2B5EF4-FFF2-40B4-BE49-F238E27FC236}">
              <a16:creationId xmlns:a16="http://schemas.microsoft.com/office/drawing/2014/main" id="{8DE2C0B8-AA32-451C-B869-AF04A2444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338138</xdr:colOff>
      <xdr:row>3</xdr:row>
      <xdr:rowOff>128588</xdr:rowOff>
    </xdr:from>
    <xdr:to>
      <xdr:col>16</xdr:col>
      <xdr:colOff>219075</xdr:colOff>
      <xdr:row>17</xdr:row>
      <xdr:rowOff>47625</xdr:rowOff>
    </xdr:to>
    <xdr:graphicFrame macro="">
      <xdr:nvGraphicFramePr>
        <xdr:cNvPr id="6" name="Chart 5">
          <a:extLst>
            <a:ext uri="{FF2B5EF4-FFF2-40B4-BE49-F238E27FC236}">
              <a16:creationId xmlns:a16="http://schemas.microsoft.com/office/drawing/2014/main" id="{423C2704-3B1D-4425-AD88-E6E5DCD9F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366711</xdr:colOff>
      <xdr:row>17</xdr:row>
      <xdr:rowOff>52386</xdr:rowOff>
    </xdr:from>
    <xdr:to>
      <xdr:col>9</xdr:col>
      <xdr:colOff>333375</xdr:colOff>
      <xdr:row>29</xdr:row>
      <xdr:rowOff>142875</xdr:rowOff>
    </xdr:to>
    <xdr:graphicFrame macro="">
      <xdr:nvGraphicFramePr>
        <xdr:cNvPr id="7" name="Chart 6">
          <a:extLst>
            <a:ext uri="{FF2B5EF4-FFF2-40B4-BE49-F238E27FC236}">
              <a16:creationId xmlns:a16="http://schemas.microsoft.com/office/drawing/2014/main" id="{C05F5E96-B476-41C9-9208-2C7C6B401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338138</xdr:colOff>
      <xdr:row>17</xdr:row>
      <xdr:rowOff>47625</xdr:rowOff>
    </xdr:from>
    <xdr:to>
      <xdr:col>16</xdr:col>
      <xdr:colOff>233363</xdr:colOff>
      <xdr:row>29</xdr:row>
      <xdr:rowOff>140750</xdr:rowOff>
    </xdr:to>
    <xdr:graphicFrame macro="">
      <xdr:nvGraphicFramePr>
        <xdr:cNvPr id="8" name="Chart 7">
          <a:extLst>
            <a:ext uri="{FF2B5EF4-FFF2-40B4-BE49-F238E27FC236}">
              <a16:creationId xmlns:a16="http://schemas.microsoft.com/office/drawing/2014/main" id="{5F797DE1-6619-453D-874B-B81CDC721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228600</xdr:colOff>
      <xdr:row>3</xdr:row>
      <xdr:rowOff>133350</xdr:rowOff>
    </xdr:from>
    <xdr:to>
      <xdr:col>24</xdr:col>
      <xdr:colOff>73340</xdr:colOff>
      <xdr:row>17</xdr:row>
      <xdr:rowOff>47625</xdr:rowOff>
    </xdr:to>
    <xdr:graphicFrame macro="">
      <xdr:nvGraphicFramePr>
        <xdr:cNvPr id="9" name="Chart 8">
          <a:extLst>
            <a:ext uri="{FF2B5EF4-FFF2-40B4-BE49-F238E27FC236}">
              <a16:creationId xmlns:a16="http://schemas.microsoft.com/office/drawing/2014/main" id="{E9600149-D39A-4887-85DB-2E0B51952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242886</xdr:colOff>
      <xdr:row>17</xdr:row>
      <xdr:rowOff>52388</xdr:rowOff>
    </xdr:from>
    <xdr:to>
      <xdr:col>24</xdr:col>
      <xdr:colOff>57150</xdr:colOff>
      <xdr:row>29</xdr:row>
      <xdr:rowOff>119063</xdr:rowOff>
    </xdr:to>
    <xdr:graphicFrame macro="">
      <xdr:nvGraphicFramePr>
        <xdr:cNvPr id="10" name="Chart 9">
          <a:extLst>
            <a:ext uri="{FF2B5EF4-FFF2-40B4-BE49-F238E27FC236}">
              <a16:creationId xmlns:a16="http://schemas.microsoft.com/office/drawing/2014/main" id="{5CD21207-F01B-49DF-A6E9-77B9D23CA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261938</xdr:colOff>
      <xdr:row>29</xdr:row>
      <xdr:rowOff>161925</xdr:rowOff>
    </xdr:from>
    <xdr:to>
      <xdr:col>9</xdr:col>
      <xdr:colOff>105388</xdr:colOff>
      <xdr:row>44</xdr:row>
      <xdr:rowOff>131992</xdr:rowOff>
    </xdr:to>
    <xdr:graphicFrame macro="">
      <xdr:nvGraphicFramePr>
        <xdr:cNvPr id="11" name="Chart 10">
          <a:extLst>
            <a:ext uri="{FF2B5EF4-FFF2-40B4-BE49-F238E27FC236}">
              <a16:creationId xmlns:a16="http://schemas.microsoft.com/office/drawing/2014/main" id="{CC75BA3A-EFA8-468F-9F58-16F448938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123825</xdr:colOff>
      <xdr:row>29</xdr:row>
      <xdr:rowOff>142875</xdr:rowOff>
    </xdr:from>
    <xdr:to>
      <xdr:col>15</xdr:col>
      <xdr:colOff>474326</xdr:colOff>
      <xdr:row>44</xdr:row>
      <xdr:rowOff>143047</xdr:rowOff>
    </xdr:to>
    <xdr:graphicFrame macro="">
      <xdr:nvGraphicFramePr>
        <xdr:cNvPr id="12" name="Chart 11">
          <a:extLst>
            <a:ext uri="{FF2B5EF4-FFF2-40B4-BE49-F238E27FC236}">
              <a16:creationId xmlns:a16="http://schemas.microsoft.com/office/drawing/2014/main" id="{4ECB05A0-2157-4E8D-ACE2-F7E398C9C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oyal\Downloads\projectgo.xlsx" TargetMode="External"/><Relationship Id="rId1" Type="http://schemas.openxmlformats.org/officeDocument/2006/relationships/externalLinkPath" Target="file:///C:\Users\royal\Downloads\projectg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 Names"/>
      <sheetName val="Medical Examinations"/>
      <sheetName val="Hospitalisation Details"/>
      <sheetName val="Healthcare"/>
      <sheetName val="Analysis using Pie chart"/>
      <sheetName val="Analysis using Bar Chart"/>
      <sheetName val="Analysis using Scatter Plot"/>
    </sheetNames>
    <sheetDataSet>
      <sheetData sheetId="0"/>
      <sheetData sheetId="1"/>
      <sheetData sheetId="2"/>
      <sheetData sheetId="3">
        <row r="2">
          <cell r="C2">
            <v>47.41</v>
          </cell>
          <cell r="D2">
            <v>7.47</v>
          </cell>
          <cell r="M2">
            <v>63770.43</v>
          </cell>
          <cell r="Q2">
            <v>54</v>
          </cell>
        </row>
        <row r="3">
          <cell r="C3">
            <v>30.36</v>
          </cell>
          <cell r="D3">
            <v>5.77</v>
          </cell>
          <cell r="M3">
            <v>62592.87</v>
          </cell>
          <cell r="Q3">
            <v>46</v>
          </cell>
        </row>
        <row r="4">
          <cell r="C4">
            <v>34.484999999999999</v>
          </cell>
          <cell r="D4">
            <v>11.87</v>
          </cell>
          <cell r="M4">
            <v>60021.4</v>
          </cell>
          <cell r="Q4">
            <v>52</v>
          </cell>
        </row>
        <row r="5">
          <cell r="C5">
            <v>38.094999999999999</v>
          </cell>
          <cell r="D5">
            <v>6.05</v>
          </cell>
          <cell r="M5">
            <v>58571.07</v>
          </cell>
          <cell r="Q5">
            <v>32</v>
          </cell>
        </row>
        <row r="6">
          <cell r="C6">
            <v>35.53</v>
          </cell>
          <cell r="D6">
            <v>5.45</v>
          </cell>
          <cell r="M6">
            <v>55135.4</v>
          </cell>
          <cell r="Q6">
            <v>33</v>
          </cell>
        </row>
        <row r="7">
          <cell r="C7">
            <v>32.799999999999997</v>
          </cell>
          <cell r="D7">
            <v>6.59</v>
          </cell>
          <cell r="M7">
            <v>52590.83</v>
          </cell>
          <cell r="Q7">
            <v>60</v>
          </cell>
        </row>
        <row r="8">
          <cell r="C8">
            <v>36.4</v>
          </cell>
          <cell r="D8">
            <v>6.07</v>
          </cell>
          <cell r="M8">
            <v>51194.559999999998</v>
          </cell>
          <cell r="Q8">
            <v>28</v>
          </cell>
        </row>
        <row r="9">
          <cell r="C9">
            <v>36.96</v>
          </cell>
          <cell r="D9">
            <v>7.93</v>
          </cell>
          <cell r="M9">
            <v>49577.66</v>
          </cell>
          <cell r="Q9">
            <v>64</v>
          </cell>
        </row>
        <row r="10">
          <cell r="C10">
            <v>41.14</v>
          </cell>
          <cell r="D10">
            <v>9.58</v>
          </cell>
          <cell r="M10">
            <v>48970.25</v>
          </cell>
          <cell r="Q10">
            <v>59</v>
          </cell>
        </row>
        <row r="11">
          <cell r="C11">
            <v>38.06</v>
          </cell>
          <cell r="D11">
            <v>10.79</v>
          </cell>
          <cell r="M11">
            <v>48885.14</v>
          </cell>
          <cell r="Q11">
            <v>44</v>
          </cell>
        </row>
        <row r="12">
          <cell r="C12">
            <v>37.700000000000003</v>
          </cell>
          <cell r="D12">
            <v>5.96</v>
          </cell>
          <cell r="M12">
            <v>48824.45</v>
          </cell>
          <cell r="Q12">
            <v>63</v>
          </cell>
        </row>
        <row r="13">
          <cell r="C13">
            <v>42.13</v>
          </cell>
          <cell r="D13">
            <v>11.9</v>
          </cell>
          <cell r="M13">
            <v>48675.519999999997</v>
          </cell>
          <cell r="Q13">
            <v>57</v>
          </cell>
        </row>
        <row r="14">
          <cell r="C14">
            <v>40.92</v>
          </cell>
          <cell r="D14">
            <v>8.41</v>
          </cell>
          <cell r="M14">
            <v>48673.56</v>
          </cell>
          <cell r="Q14">
            <v>60</v>
          </cell>
        </row>
        <row r="15">
          <cell r="C15">
            <v>40.564999999999998</v>
          </cell>
          <cell r="D15">
            <v>7.02</v>
          </cell>
          <cell r="M15">
            <v>48549.18</v>
          </cell>
          <cell r="Q15">
            <v>54</v>
          </cell>
        </row>
        <row r="16">
          <cell r="C16">
            <v>36.384999999999998</v>
          </cell>
          <cell r="D16">
            <v>7.59</v>
          </cell>
          <cell r="M16">
            <v>48517.56</v>
          </cell>
          <cell r="Q16">
            <v>61</v>
          </cell>
        </row>
        <row r="17">
          <cell r="C17">
            <v>39.9</v>
          </cell>
          <cell r="D17">
            <v>11.32</v>
          </cell>
          <cell r="M17">
            <v>48173.36</v>
          </cell>
          <cell r="Q17">
            <v>60</v>
          </cell>
        </row>
        <row r="18">
          <cell r="C18">
            <v>33.799999999999997</v>
          </cell>
          <cell r="D18">
            <v>7.67</v>
          </cell>
          <cell r="M18">
            <v>47928.03</v>
          </cell>
          <cell r="Q18">
            <v>64</v>
          </cell>
        </row>
        <row r="19">
          <cell r="C19">
            <v>36.765000000000001</v>
          </cell>
          <cell r="D19">
            <v>7.29</v>
          </cell>
          <cell r="M19">
            <v>47896.79</v>
          </cell>
          <cell r="Q19">
            <v>59</v>
          </cell>
        </row>
        <row r="20">
          <cell r="C20">
            <v>36.954999999999998</v>
          </cell>
          <cell r="D20">
            <v>4.72</v>
          </cell>
          <cell r="M20">
            <v>47496.49</v>
          </cell>
          <cell r="Q20">
            <v>58</v>
          </cell>
        </row>
        <row r="21">
          <cell r="C21">
            <v>42.9</v>
          </cell>
          <cell r="D21">
            <v>11.41</v>
          </cell>
          <cell r="M21">
            <v>47462.89</v>
          </cell>
          <cell r="Q21">
            <v>51</v>
          </cell>
        </row>
        <row r="22">
          <cell r="C22">
            <v>36.299999999999997</v>
          </cell>
          <cell r="D22">
            <v>11.5</v>
          </cell>
          <cell r="M22">
            <v>47403.88</v>
          </cell>
          <cell r="Q22">
            <v>61</v>
          </cell>
        </row>
        <row r="23">
          <cell r="C23">
            <v>32.200000000000003</v>
          </cell>
          <cell r="D23">
            <v>6.22</v>
          </cell>
          <cell r="M23">
            <v>47305.31</v>
          </cell>
          <cell r="Q23">
            <v>63</v>
          </cell>
        </row>
        <row r="24">
          <cell r="C24">
            <v>31.3</v>
          </cell>
          <cell r="D24">
            <v>11.38</v>
          </cell>
          <cell r="M24">
            <v>47291.06</v>
          </cell>
          <cell r="Q24">
            <v>64</v>
          </cell>
        </row>
        <row r="25">
          <cell r="C25">
            <v>41.8</v>
          </cell>
          <cell r="D25">
            <v>7.89</v>
          </cell>
          <cell r="M25">
            <v>47269.85</v>
          </cell>
          <cell r="Q25">
            <v>52</v>
          </cell>
        </row>
        <row r="26">
          <cell r="C26">
            <v>35.090000000000003</v>
          </cell>
          <cell r="D26">
            <v>4.38</v>
          </cell>
          <cell r="M26">
            <v>47055.53</v>
          </cell>
          <cell r="Q26">
            <v>63</v>
          </cell>
        </row>
        <row r="27">
          <cell r="C27">
            <v>33.880000000000003</v>
          </cell>
          <cell r="D27">
            <v>7.01</v>
          </cell>
          <cell r="M27">
            <v>46889.26</v>
          </cell>
          <cell r="Q27">
            <v>64</v>
          </cell>
        </row>
        <row r="28">
          <cell r="C28">
            <v>30.875</v>
          </cell>
          <cell r="D28">
            <v>11.88</v>
          </cell>
          <cell r="M28">
            <v>46718.16</v>
          </cell>
          <cell r="Q28">
            <v>62</v>
          </cell>
        </row>
        <row r="29">
          <cell r="C29">
            <v>36.86</v>
          </cell>
          <cell r="D29">
            <v>5.19</v>
          </cell>
          <cell r="M29">
            <v>46661.440000000002</v>
          </cell>
          <cell r="Q29">
            <v>53</v>
          </cell>
        </row>
        <row r="30">
          <cell r="C30">
            <v>35.86</v>
          </cell>
          <cell r="D30">
            <v>6.74</v>
          </cell>
          <cell r="M30">
            <v>46599.11</v>
          </cell>
          <cell r="Q30">
            <v>61</v>
          </cell>
        </row>
        <row r="31">
          <cell r="C31">
            <v>37.049999999999997</v>
          </cell>
          <cell r="D31">
            <v>8.44</v>
          </cell>
          <cell r="M31">
            <v>46255.11</v>
          </cell>
          <cell r="Q31">
            <v>51</v>
          </cell>
        </row>
        <row r="32">
          <cell r="C32">
            <v>43.89</v>
          </cell>
          <cell r="D32">
            <v>8.7100000000000009</v>
          </cell>
          <cell r="M32">
            <v>46200.99</v>
          </cell>
          <cell r="Q32">
            <v>44</v>
          </cell>
        </row>
        <row r="33">
          <cell r="C33">
            <v>42.35</v>
          </cell>
          <cell r="D33">
            <v>5.08</v>
          </cell>
          <cell r="M33">
            <v>46151.12</v>
          </cell>
          <cell r="Q33">
            <v>46</v>
          </cell>
        </row>
        <row r="34">
          <cell r="C34">
            <v>31.35</v>
          </cell>
          <cell r="D34">
            <v>6.86</v>
          </cell>
          <cell r="M34">
            <v>46130.53</v>
          </cell>
          <cell r="Q34">
            <v>60</v>
          </cell>
        </row>
        <row r="35">
          <cell r="C35">
            <v>47.6</v>
          </cell>
          <cell r="D35">
            <v>5.95</v>
          </cell>
          <cell r="M35">
            <v>46113.51</v>
          </cell>
          <cell r="Q35">
            <v>37</v>
          </cell>
        </row>
        <row r="36">
          <cell r="C36">
            <v>46.2</v>
          </cell>
          <cell r="D36">
            <v>6.09</v>
          </cell>
          <cell r="M36">
            <v>45863.21</v>
          </cell>
          <cell r="Q36">
            <v>43</v>
          </cell>
        </row>
        <row r="37">
          <cell r="C37">
            <v>32.015000000000001</v>
          </cell>
          <cell r="D37">
            <v>11.75</v>
          </cell>
          <cell r="M37">
            <v>45710.21</v>
          </cell>
          <cell r="Q37">
            <v>62</v>
          </cell>
        </row>
        <row r="38">
          <cell r="C38">
            <v>40.564999999999998</v>
          </cell>
          <cell r="D38">
            <v>7.37</v>
          </cell>
          <cell r="M38">
            <v>45702.02</v>
          </cell>
          <cell r="Q38">
            <v>48</v>
          </cell>
        </row>
        <row r="39">
          <cell r="C39">
            <v>32.450000000000003</v>
          </cell>
          <cell r="D39">
            <v>11.91</v>
          </cell>
          <cell r="M39">
            <v>45008.959999999999</v>
          </cell>
          <cell r="Q39">
            <v>60</v>
          </cell>
        </row>
        <row r="40">
          <cell r="C40">
            <v>34.96</v>
          </cell>
          <cell r="D40">
            <v>6.52</v>
          </cell>
          <cell r="M40">
            <v>44641.2</v>
          </cell>
          <cell r="Q40">
            <v>51</v>
          </cell>
        </row>
        <row r="41">
          <cell r="C41">
            <v>35.5</v>
          </cell>
          <cell r="D41">
            <v>5.14</v>
          </cell>
          <cell r="M41">
            <v>44585.46</v>
          </cell>
          <cell r="Q41">
            <v>29</v>
          </cell>
        </row>
        <row r="42">
          <cell r="C42">
            <v>52.58</v>
          </cell>
          <cell r="D42">
            <v>4.1900000000000004</v>
          </cell>
          <cell r="M42">
            <v>44501.4</v>
          </cell>
          <cell r="Q42">
            <v>22</v>
          </cell>
        </row>
        <row r="43">
          <cell r="C43">
            <v>35.200000000000003</v>
          </cell>
          <cell r="D43">
            <v>11.68</v>
          </cell>
          <cell r="M43">
            <v>44423.8</v>
          </cell>
          <cell r="Q43">
            <v>55</v>
          </cell>
        </row>
        <row r="44">
          <cell r="C44">
            <v>38.06</v>
          </cell>
          <cell r="D44">
            <v>6.98</v>
          </cell>
          <cell r="M44">
            <v>44400.41</v>
          </cell>
          <cell r="Q44">
            <v>51</v>
          </cell>
        </row>
        <row r="45">
          <cell r="C45">
            <v>34.21</v>
          </cell>
          <cell r="D45">
            <v>8.34</v>
          </cell>
          <cell r="M45">
            <v>44260.75</v>
          </cell>
          <cell r="Q45">
            <v>54</v>
          </cell>
        </row>
        <row r="46">
          <cell r="C46">
            <v>38.94</v>
          </cell>
          <cell r="D46">
            <v>8.49</v>
          </cell>
          <cell r="M46">
            <v>44202.65</v>
          </cell>
          <cell r="Q46">
            <v>48</v>
          </cell>
        </row>
        <row r="47">
          <cell r="C47">
            <v>30.21</v>
          </cell>
          <cell r="D47">
            <v>5.34</v>
          </cell>
          <cell r="M47">
            <v>43943.88</v>
          </cell>
          <cell r="Q47">
            <v>34</v>
          </cell>
        </row>
        <row r="48">
          <cell r="C48">
            <v>33.630000000000003</v>
          </cell>
          <cell r="D48">
            <v>4.43</v>
          </cell>
          <cell r="M48">
            <v>43921.18</v>
          </cell>
          <cell r="Q48">
            <v>56</v>
          </cell>
        </row>
        <row r="49">
          <cell r="C49">
            <v>40.369999999999997</v>
          </cell>
          <cell r="D49">
            <v>4.47</v>
          </cell>
          <cell r="M49">
            <v>43896.38</v>
          </cell>
          <cell r="Q49">
            <v>42</v>
          </cell>
        </row>
        <row r="50">
          <cell r="C50">
            <v>53.09</v>
          </cell>
          <cell r="D50">
            <v>4.82</v>
          </cell>
          <cell r="M50">
            <v>43817.45</v>
          </cell>
          <cell r="Q50">
            <v>56</v>
          </cell>
        </row>
        <row r="51">
          <cell r="C51">
            <v>31.79</v>
          </cell>
          <cell r="D51">
            <v>5.51</v>
          </cell>
          <cell r="M51">
            <v>43813.87</v>
          </cell>
          <cell r="Q51">
            <v>56</v>
          </cell>
        </row>
        <row r="52">
          <cell r="C52">
            <v>41.895000000000003</v>
          </cell>
          <cell r="D52">
            <v>10.87</v>
          </cell>
          <cell r="M52">
            <v>43753.34</v>
          </cell>
          <cell r="Q52">
            <v>36</v>
          </cell>
        </row>
        <row r="53">
          <cell r="C53">
            <v>31.16</v>
          </cell>
          <cell r="D53">
            <v>9.34</v>
          </cell>
          <cell r="M53">
            <v>43578.94</v>
          </cell>
          <cell r="Q53">
            <v>57</v>
          </cell>
        </row>
        <row r="54">
          <cell r="C54">
            <v>34.104999999999997</v>
          </cell>
          <cell r="D54">
            <v>5.03</v>
          </cell>
          <cell r="M54">
            <v>43254.42</v>
          </cell>
          <cell r="Q54">
            <v>53</v>
          </cell>
        </row>
        <row r="55">
          <cell r="C55">
            <v>51.93</v>
          </cell>
          <cell r="D55">
            <v>11.05</v>
          </cell>
          <cell r="M55">
            <v>43073.760000000002</v>
          </cell>
          <cell r="Q55">
            <v>57</v>
          </cell>
        </row>
        <row r="56">
          <cell r="C56">
            <v>38.950000000000003</v>
          </cell>
          <cell r="D56">
            <v>11.95</v>
          </cell>
          <cell r="M56">
            <v>42983.46</v>
          </cell>
          <cell r="Q56">
            <v>44</v>
          </cell>
        </row>
        <row r="57">
          <cell r="C57">
            <v>36.630000000000003</v>
          </cell>
          <cell r="D57">
            <v>7.72</v>
          </cell>
          <cell r="M57">
            <v>42969.85</v>
          </cell>
          <cell r="Q57">
            <v>47</v>
          </cell>
        </row>
        <row r="58">
          <cell r="C58">
            <v>34.200000000000003</v>
          </cell>
          <cell r="D58">
            <v>5.75</v>
          </cell>
          <cell r="M58">
            <v>42856.84</v>
          </cell>
          <cell r="Q58">
            <v>50</v>
          </cell>
        </row>
        <row r="59">
          <cell r="C59">
            <v>50.63</v>
          </cell>
          <cell r="D59">
            <v>11.89</v>
          </cell>
          <cell r="M59">
            <v>42764.12</v>
          </cell>
          <cell r="Q59">
            <v>57</v>
          </cell>
        </row>
        <row r="60">
          <cell r="C60">
            <v>36.479999999999997</v>
          </cell>
          <cell r="D60">
            <v>6.2</v>
          </cell>
          <cell r="M60">
            <v>42760.5</v>
          </cell>
          <cell r="Q60">
            <v>45</v>
          </cell>
        </row>
        <row r="61">
          <cell r="C61">
            <v>54.82</v>
          </cell>
          <cell r="D61">
            <v>10.61</v>
          </cell>
          <cell r="M61">
            <v>42644.2</v>
          </cell>
          <cell r="Q61">
            <v>51</v>
          </cell>
        </row>
        <row r="62">
          <cell r="C62">
            <v>38.06</v>
          </cell>
          <cell r="D62">
            <v>6.04</v>
          </cell>
          <cell r="M62">
            <v>42560.43</v>
          </cell>
          <cell r="Q62">
            <v>43</v>
          </cell>
        </row>
        <row r="63">
          <cell r="C63">
            <v>51.48</v>
          </cell>
          <cell r="D63">
            <v>9.33</v>
          </cell>
          <cell r="M63">
            <v>42538.720000000001</v>
          </cell>
          <cell r="Q63">
            <v>55</v>
          </cell>
        </row>
        <row r="64">
          <cell r="C64">
            <v>52.06</v>
          </cell>
          <cell r="D64">
            <v>11.47</v>
          </cell>
          <cell r="M64">
            <v>42478.6</v>
          </cell>
          <cell r="Q64">
            <v>54</v>
          </cell>
        </row>
        <row r="65">
          <cell r="C65">
            <v>30.684999999999999</v>
          </cell>
          <cell r="D65">
            <v>7.02</v>
          </cell>
          <cell r="M65">
            <v>42303.69</v>
          </cell>
          <cell r="Q65">
            <v>55</v>
          </cell>
        </row>
        <row r="66">
          <cell r="C66">
            <v>36.08</v>
          </cell>
          <cell r="D66">
            <v>8.8000000000000007</v>
          </cell>
          <cell r="M66">
            <v>42211.14</v>
          </cell>
          <cell r="Q66">
            <v>47</v>
          </cell>
        </row>
        <row r="67">
          <cell r="C67">
            <v>54.99</v>
          </cell>
          <cell r="D67">
            <v>8.68</v>
          </cell>
          <cell r="M67">
            <v>42188.15</v>
          </cell>
          <cell r="Q67">
            <v>49</v>
          </cell>
        </row>
        <row r="68">
          <cell r="C68">
            <v>35.97</v>
          </cell>
          <cell r="D68">
            <v>6.12</v>
          </cell>
          <cell r="M68">
            <v>42124.52</v>
          </cell>
          <cell r="Q68">
            <v>43</v>
          </cell>
        </row>
        <row r="69">
          <cell r="C69">
            <v>45.54</v>
          </cell>
          <cell r="D69">
            <v>5.4</v>
          </cell>
          <cell r="M69">
            <v>42112.24</v>
          </cell>
          <cell r="Q69">
            <v>25</v>
          </cell>
        </row>
        <row r="70">
          <cell r="C70">
            <v>35.53</v>
          </cell>
          <cell r="D70">
            <v>4.3600000000000003</v>
          </cell>
          <cell r="M70">
            <v>42111.66</v>
          </cell>
          <cell r="Q70">
            <v>46</v>
          </cell>
        </row>
        <row r="71">
          <cell r="C71">
            <v>30.8</v>
          </cell>
          <cell r="D71">
            <v>9.77</v>
          </cell>
          <cell r="M71">
            <v>41999.519999999997</v>
          </cell>
          <cell r="Q71">
            <v>54</v>
          </cell>
        </row>
        <row r="72">
          <cell r="C72">
            <v>38.39</v>
          </cell>
          <cell r="D72">
            <v>4.25</v>
          </cell>
          <cell r="M72">
            <v>41949.24</v>
          </cell>
          <cell r="Q72">
            <v>38</v>
          </cell>
        </row>
        <row r="73">
          <cell r="C73">
            <v>32.299999999999997</v>
          </cell>
          <cell r="D73">
            <v>4.76</v>
          </cell>
          <cell r="M73">
            <v>41919.1</v>
          </cell>
          <cell r="Q73">
            <v>51</v>
          </cell>
        </row>
        <row r="74">
          <cell r="C74">
            <v>48.8</v>
          </cell>
          <cell r="D74">
            <v>6.22</v>
          </cell>
          <cell r="M74">
            <v>41886.54</v>
          </cell>
          <cell r="Q74">
            <v>56</v>
          </cell>
        </row>
        <row r="75">
          <cell r="C75">
            <v>45.5</v>
          </cell>
          <cell r="D75">
            <v>7.96</v>
          </cell>
          <cell r="M75">
            <v>41794.629999999997</v>
          </cell>
          <cell r="Q75">
            <v>60</v>
          </cell>
        </row>
        <row r="76">
          <cell r="C76">
            <v>53.61</v>
          </cell>
          <cell r="D76">
            <v>10.92</v>
          </cell>
          <cell r="M76">
            <v>41681.86</v>
          </cell>
          <cell r="Q76">
            <v>47</v>
          </cell>
        </row>
        <row r="77">
          <cell r="C77">
            <v>36.19</v>
          </cell>
          <cell r="D77">
            <v>11.51</v>
          </cell>
          <cell r="M77">
            <v>41676.080000000002</v>
          </cell>
          <cell r="Q77">
            <v>47</v>
          </cell>
        </row>
        <row r="78">
          <cell r="C78">
            <v>34.6</v>
          </cell>
          <cell r="D78">
            <v>5.99</v>
          </cell>
          <cell r="M78">
            <v>41661.599999999999</v>
          </cell>
          <cell r="Q78">
            <v>46</v>
          </cell>
        </row>
        <row r="79">
          <cell r="C79">
            <v>54.12</v>
          </cell>
          <cell r="D79">
            <v>11.57</v>
          </cell>
          <cell r="M79">
            <v>41636.199999999997</v>
          </cell>
          <cell r="Q79">
            <v>48</v>
          </cell>
        </row>
        <row r="80">
          <cell r="C80">
            <v>48.82</v>
          </cell>
          <cell r="D80">
            <v>6.67</v>
          </cell>
          <cell r="M80">
            <v>41505.15</v>
          </cell>
          <cell r="Q80">
            <v>55</v>
          </cell>
        </row>
        <row r="81">
          <cell r="C81">
            <v>51.01</v>
          </cell>
          <cell r="D81">
            <v>9.1999999999999993</v>
          </cell>
          <cell r="M81">
            <v>41351.879999999997</v>
          </cell>
          <cell r="Q81">
            <v>51</v>
          </cell>
        </row>
        <row r="82">
          <cell r="C82">
            <v>45.65</v>
          </cell>
          <cell r="D82">
            <v>5.1100000000000003</v>
          </cell>
          <cell r="M82">
            <v>41331.79</v>
          </cell>
          <cell r="Q82">
            <v>58</v>
          </cell>
        </row>
        <row r="83">
          <cell r="C83">
            <v>52.9</v>
          </cell>
          <cell r="D83">
            <v>5.34</v>
          </cell>
          <cell r="M83">
            <v>41271.5</v>
          </cell>
          <cell r="Q83">
            <v>45</v>
          </cell>
        </row>
        <row r="84">
          <cell r="C84">
            <v>45.41</v>
          </cell>
          <cell r="D84">
            <v>4.03</v>
          </cell>
          <cell r="M84">
            <v>41250.39</v>
          </cell>
          <cell r="Q84">
            <v>59</v>
          </cell>
        </row>
        <row r="85">
          <cell r="C85">
            <v>49.41</v>
          </cell>
          <cell r="D85">
            <v>4.2300000000000004</v>
          </cell>
          <cell r="M85">
            <v>41191.57</v>
          </cell>
          <cell r="Q85">
            <v>53</v>
          </cell>
        </row>
        <row r="86">
          <cell r="C86">
            <v>31.824999999999999</v>
          </cell>
          <cell r="D86">
            <v>4.0599999999999996</v>
          </cell>
          <cell r="M86">
            <v>41097.160000000003</v>
          </cell>
          <cell r="Q86">
            <v>50</v>
          </cell>
        </row>
        <row r="87">
          <cell r="C87">
            <v>51.28</v>
          </cell>
          <cell r="D87">
            <v>4.68</v>
          </cell>
          <cell r="M87">
            <v>41055.29</v>
          </cell>
          <cell r="Q87">
            <v>50</v>
          </cell>
        </row>
        <row r="88">
          <cell r="C88">
            <v>34.96</v>
          </cell>
          <cell r="D88">
            <v>4.34</v>
          </cell>
          <cell r="M88">
            <v>41034.22</v>
          </cell>
          <cell r="Q88">
            <v>43</v>
          </cell>
        </row>
        <row r="89">
          <cell r="C89">
            <v>33.11</v>
          </cell>
          <cell r="D89">
            <v>10.51</v>
          </cell>
          <cell r="M89">
            <v>40974.160000000003</v>
          </cell>
          <cell r="Q89">
            <v>49</v>
          </cell>
        </row>
        <row r="90">
          <cell r="C90">
            <v>54.74</v>
          </cell>
          <cell r="D90">
            <v>5.84</v>
          </cell>
          <cell r="M90">
            <v>40961.29</v>
          </cell>
          <cell r="Q90">
            <v>39</v>
          </cell>
        </row>
        <row r="91">
          <cell r="C91">
            <v>32.56</v>
          </cell>
          <cell r="D91">
            <v>5.41</v>
          </cell>
          <cell r="M91">
            <v>40941.29</v>
          </cell>
          <cell r="Q91">
            <v>43</v>
          </cell>
        </row>
        <row r="92">
          <cell r="C92">
            <v>39.049999999999997</v>
          </cell>
          <cell r="D92">
            <v>6.06</v>
          </cell>
          <cell r="M92">
            <v>40932.43</v>
          </cell>
          <cell r="Q92">
            <v>30</v>
          </cell>
        </row>
        <row r="93">
          <cell r="C93">
            <v>42.75</v>
          </cell>
          <cell r="D93">
            <v>4.22</v>
          </cell>
          <cell r="M93">
            <v>40904.199999999997</v>
          </cell>
          <cell r="Q93">
            <v>23</v>
          </cell>
        </row>
        <row r="94">
          <cell r="C94">
            <v>50.58</v>
          </cell>
          <cell r="D94">
            <v>5.12</v>
          </cell>
          <cell r="M94">
            <v>40817.85</v>
          </cell>
          <cell r="Q94">
            <v>50</v>
          </cell>
        </row>
        <row r="95">
          <cell r="C95">
            <v>30.495000000000001</v>
          </cell>
          <cell r="D95">
            <v>4.57</v>
          </cell>
          <cell r="M95">
            <v>40720.550000000003</v>
          </cell>
          <cell r="Q95">
            <v>46</v>
          </cell>
        </row>
        <row r="96">
          <cell r="C96">
            <v>48.31</v>
          </cell>
          <cell r="D96">
            <v>9.58</v>
          </cell>
          <cell r="M96">
            <v>40692.910000000003</v>
          </cell>
          <cell r="Q96">
            <v>52</v>
          </cell>
        </row>
        <row r="97">
          <cell r="C97">
            <v>48.99</v>
          </cell>
          <cell r="D97">
            <v>9.7799999999999994</v>
          </cell>
          <cell r="M97">
            <v>40590.550000000003</v>
          </cell>
          <cell r="Q97">
            <v>47</v>
          </cell>
        </row>
        <row r="98">
          <cell r="C98">
            <v>38.39</v>
          </cell>
          <cell r="D98">
            <v>4.1100000000000003</v>
          </cell>
          <cell r="M98">
            <v>40419.019999999997</v>
          </cell>
          <cell r="Q98">
            <v>37</v>
          </cell>
        </row>
        <row r="99">
          <cell r="C99">
            <v>44.34</v>
          </cell>
          <cell r="D99">
            <v>4.0199999999999996</v>
          </cell>
          <cell r="M99">
            <v>40373.74</v>
          </cell>
          <cell r="Q99">
            <v>56</v>
          </cell>
        </row>
        <row r="100">
          <cell r="C100">
            <v>41.51</v>
          </cell>
          <cell r="D100">
            <v>6.92</v>
          </cell>
          <cell r="M100">
            <v>40309.93</v>
          </cell>
          <cell r="Q100">
            <v>60</v>
          </cell>
        </row>
        <row r="101">
          <cell r="C101">
            <v>48.2</v>
          </cell>
          <cell r="D101">
            <v>4.84</v>
          </cell>
          <cell r="M101">
            <v>40284.379999999997</v>
          </cell>
          <cell r="Q101">
            <v>45</v>
          </cell>
        </row>
        <row r="102">
          <cell r="C102">
            <v>35.75</v>
          </cell>
          <cell r="D102">
            <v>8</v>
          </cell>
          <cell r="M102">
            <v>40273.65</v>
          </cell>
          <cell r="Q102">
            <v>41</v>
          </cell>
        </row>
        <row r="103">
          <cell r="C103">
            <v>53.81</v>
          </cell>
          <cell r="D103">
            <v>8.77</v>
          </cell>
          <cell r="M103">
            <v>40208.559999999998</v>
          </cell>
          <cell r="Q103">
            <v>41</v>
          </cell>
        </row>
        <row r="104">
          <cell r="C104">
            <v>49.48</v>
          </cell>
          <cell r="D104">
            <v>4.96</v>
          </cell>
          <cell r="M104">
            <v>40204.83</v>
          </cell>
          <cell r="Q104">
            <v>43</v>
          </cell>
        </row>
        <row r="105">
          <cell r="C105">
            <v>34.1</v>
          </cell>
          <cell r="D105">
            <v>4.43</v>
          </cell>
          <cell r="M105">
            <v>40182.25</v>
          </cell>
          <cell r="Q105">
            <v>37</v>
          </cell>
        </row>
        <row r="106">
          <cell r="C106">
            <v>35.299999999999997</v>
          </cell>
          <cell r="D106">
            <v>5.82</v>
          </cell>
          <cell r="M106">
            <v>40103.89</v>
          </cell>
          <cell r="Q106">
            <v>39</v>
          </cell>
        </row>
        <row r="107">
          <cell r="C107">
            <v>43.83</v>
          </cell>
          <cell r="D107">
            <v>6.03</v>
          </cell>
          <cell r="M107">
            <v>40069.440000000002</v>
          </cell>
          <cell r="Q107">
            <v>56</v>
          </cell>
        </row>
        <row r="108">
          <cell r="C108">
            <v>50.07</v>
          </cell>
          <cell r="D108">
            <v>9.27</v>
          </cell>
          <cell r="M108">
            <v>40054.730000000003</v>
          </cell>
          <cell r="Q108">
            <v>44</v>
          </cell>
        </row>
        <row r="109">
          <cell r="C109">
            <v>32.774999999999999</v>
          </cell>
          <cell r="D109">
            <v>5.53</v>
          </cell>
          <cell r="M109">
            <v>40003.33</v>
          </cell>
          <cell r="Q109">
            <v>40</v>
          </cell>
        </row>
        <row r="110">
          <cell r="C110">
            <v>34.104999999999997</v>
          </cell>
          <cell r="D110">
            <v>5.07</v>
          </cell>
          <cell r="M110">
            <v>39983.43</v>
          </cell>
          <cell r="Q110">
            <v>35</v>
          </cell>
        </row>
        <row r="111">
          <cell r="C111">
            <v>48.93</v>
          </cell>
          <cell r="D111">
            <v>11.17</v>
          </cell>
          <cell r="M111">
            <v>39963.120000000003</v>
          </cell>
          <cell r="Q111">
            <v>47</v>
          </cell>
        </row>
        <row r="112">
          <cell r="C112">
            <v>37.07</v>
          </cell>
          <cell r="D112">
            <v>6.14</v>
          </cell>
          <cell r="M112">
            <v>39871.699999999997</v>
          </cell>
          <cell r="Q112">
            <v>37</v>
          </cell>
        </row>
        <row r="113">
          <cell r="C113">
            <v>51.51</v>
          </cell>
          <cell r="D113">
            <v>6.26</v>
          </cell>
          <cell r="M113">
            <v>39865.699999999997</v>
          </cell>
          <cell r="Q113">
            <v>40</v>
          </cell>
        </row>
        <row r="114">
          <cell r="C114">
            <v>34.799999999999997</v>
          </cell>
          <cell r="D114">
            <v>4.72</v>
          </cell>
          <cell r="M114">
            <v>39836.519999999997</v>
          </cell>
          <cell r="Q114">
            <v>37</v>
          </cell>
        </row>
        <row r="115">
          <cell r="C115">
            <v>36.67</v>
          </cell>
          <cell r="D115">
            <v>5.18</v>
          </cell>
          <cell r="M115">
            <v>39774.28</v>
          </cell>
          <cell r="Q115">
            <v>35</v>
          </cell>
        </row>
        <row r="116">
          <cell r="C116">
            <v>30.9</v>
          </cell>
          <cell r="D116">
            <v>9.4</v>
          </cell>
          <cell r="M116">
            <v>39727.61</v>
          </cell>
          <cell r="Q116">
            <v>49</v>
          </cell>
        </row>
        <row r="117">
          <cell r="C117">
            <v>30.495000000000001</v>
          </cell>
          <cell r="D117">
            <v>6.29</v>
          </cell>
          <cell r="M117">
            <v>39725.519999999997</v>
          </cell>
          <cell r="Q117">
            <v>45</v>
          </cell>
        </row>
        <row r="118">
          <cell r="C118">
            <v>44.88</v>
          </cell>
          <cell r="D118">
            <v>6.04</v>
          </cell>
          <cell r="M118">
            <v>39722.75</v>
          </cell>
          <cell r="Q118">
            <v>19</v>
          </cell>
        </row>
        <row r="119">
          <cell r="C119">
            <v>44.32</v>
          </cell>
          <cell r="D119">
            <v>10.55</v>
          </cell>
          <cell r="M119">
            <v>39721.93</v>
          </cell>
          <cell r="Q119">
            <v>54</v>
          </cell>
        </row>
        <row r="120">
          <cell r="C120">
            <v>46.39</v>
          </cell>
          <cell r="D120">
            <v>5.09</v>
          </cell>
          <cell r="M120">
            <v>39670.44</v>
          </cell>
          <cell r="Q120">
            <v>45</v>
          </cell>
        </row>
        <row r="121">
          <cell r="C121">
            <v>42.13</v>
          </cell>
          <cell r="D121">
            <v>5.2</v>
          </cell>
          <cell r="M121">
            <v>39611.760000000002</v>
          </cell>
          <cell r="Q121">
            <v>27</v>
          </cell>
        </row>
        <row r="122">
          <cell r="C122">
            <v>30.78</v>
          </cell>
          <cell r="D122">
            <v>8.4499999999999993</v>
          </cell>
          <cell r="M122">
            <v>39597.410000000003</v>
          </cell>
          <cell r="Q122">
            <v>41</v>
          </cell>
        </row>
        <row r="123">
          <cell r="C123">
            <v>31.35</v>
          </cell>
          <cell r="D123">
            <v>9.5399999999999991</v>
          </cell>
          <cell r="M123">
            <v>39556.49</v>
          </cell>
          <cell r="Q123">
            <v>44</v>
          </cell>
        </row>
        <row r="124">
          <cell r="C124">
            <v>41.46</v>
          </cell>
          <cell r="D124">
            <v>4.99</v>
          </cell>
          <cell r="M124">
            <v>39396.86</v>
          </cell>
          <cell r="Q124">
            <v>56</v>
          </cell>
        </row>
        <row r="125">
          <cell r="C125">
            <v>48</v>
          </cell>
          <cell r="D125">
            <v>10.54</v>
          </cell>
          <cell r="M125">
            <v>39352.6</v>
          </cell>
          <cell r="Q125">
            <v>44</v>
          </cell>
        </row>
        <row r="126">
          <cell r="C126">
            <v>49.13</v>
          </cell>
          <cell r="D126">
            <v>4.54</v>
          </cell>
          <cell r="M126">
            <v>39315.279999999999</v>
          </cell>
          <cell r="Q126">
            <v>40</v>
          </cell>
        </row>
        <row r="127">
          <cell r="C127">
            <v>37.799999999999997</v>
          </cell>
          <cell r="D127">
            <v>6.29</v>
          </cell>
          <cell r="M127">
            <v>39241.440000000002</v>
          </cell>
          <cell r="Q127">
            <v>30</v>
          </cell>
        </row>
        <row r="128">
          <cell r="C128">
            <v>38.299999999999997</v>
          </cell>
          <cell r="D128">
            <v>9.51</v>
          </cell>
          <cell r="M128">
            <v>39221.120000000003</v>
          </cell>
          <cell r="Q128">
            <v>60</v>
          </cell>
        </row>
        <row r="129">
          <cell r="C129">
            <v>32.774999999999999</v>
          </cell>
          <cell r="D129">
            <v>4.72</v>
          </cell>
          <cell r="M129">
            <v>39125.33</v>
          </cell>
          <cell r="Q129">
            <v>40</v>
          </cell>
        </row>
        <row r="130">
          <cell r="C130">
            <v>34.200000000000003</v>
          </cell>
          <cell r="D130">
            <v>5.91</v>
          </cell>
          <cell r="M130">
            <v>39047.29</v>
          </cell>
          <cell r="Q130">
            <v>37</v>
          </cell>
        </row>
        <row r="131">
          <cell r="C131">
            <v>30.2</v>
          </cell>
          <cell r="D131">
            <v>9.58</v>
          </cell>
          <cell r="M131">
            <v>38998.550000000003</v>
          </cell>
          <cell r="Q131">
            <v>44</v>
          </cell>
        </row>
        <row r="132">
          <cell r="C132">
            <v>48.32</v>
          </cell>
          <cell r="D132">
            <v>5.77</v>
          </cell>
          <cell r="M132">
            <v>38947.43</v>
          </cell>
          <cell r="Q132">
            <v>42</v>
          </cell>
        </row>
        <row r="133">
          <cell r="C133">
            <v>44.86</v>
          </cell>
          <cell r="D133">
            <v>4.38</v>
          </cell>
          <cell r="M133">
            <v>38932.559999999998</v>
          </cell>
          <cell r="Q133">
            <v>46</v>
          </cell>
        </row>
        <row r="134">
          <cell r="C134">
            <v>52.15</v>
          </cell>
          <cell r="D134">
            <v>5.65</v>
          </cell>
          <cell r="M134">
            <v>38924.04</v>
          </cell>
          <cell r="Q134">
            <v>35</v>
          </cell>
        </row>
        <row r="135">
          <cell r="C135">
            <v>41.12</v>
          </cell>
          <cell r="D135">
            <v>7.54</v>
          </cell>
          <cell r="M135">
            <v>38893.360000000001</v>
          </cell>
          <cell r="Q135">
            <v>55</v>
          </cell>
        </row>
        <row r="136">
          <cell r="C136">
            <v>38.39</v>
          </cell>
          <cell r="D136">
            <v>5.1100000000000003</v>
          </cell>
          <cell r="M136">
            <v>38869.25</v>
          </cell>
          <cell r="Q136">
            <v>59</v>
          </cell>
        </row>
        <row r="137">
          <cell r="C137">
            <v>46.85</v>
          </cell>
          <cell r="D137">
            <v>4.25</v>
          </cell>
          <cell r="M137">
            <v>38836.980000000003</v>
          </cell>
          <cell r="Q137">
            <v>43</v>
          </cell>
        </row>
        <row r="138">
          <cell r="C138">
            <v>42.24</v>
          </cell>
          <cell r="D138">
            <v>5.55</v>
          </cell>
          <cell r="M138">
            <v>38792.69</v>
          </cell>
          <cell r="Q138">
            <v>18</v>
          </cell>
        </row>
        <row r="139">
          <cell r="C139">
            <v>34.39</v>
          </cell>
          <cell r="D139">
            <v>5.78</v>
          </cell>
          <cell r="M139">
            <v>38746.36</v>
          </cell>
          <cell r="Q139">
            <v>31</v>
          </cell>
        </row>
        <row r="140">
          <cell r="C140">
            <v>42.89</v>
          </cell>
          <cell r="D140">
            <v>5.28</v>
          </cell>
          <cell r="M140">
            <v>38740.120000000003</v>
          </cell>
          <cell r="Q140">
            <v>46</v>
          </cell>
        </row>
        <row r="141">
          <cell r="C141">
            <v>36.299999999999997</v>
          </cell>
          <cell r="D141">
            <v>5.39</v>
          </cell>
          <cell r="M141">
            <v>38711</v>
          </cell>
          <cell r="Q141">
            <v>31</v>
          </cell>
        </row>
        <row r="142">
          <cell r="C142">
            <v>35.200000000000003</v>
          </cell>
          <cell r="D142">
            <v>8.01</v>
          </cell>
          <cell r="M142">
            <v>38709.18</v>
          </cell>
          <cell r="Q142">
            <v>36</v>
          </cell>
        </row>
        <row r="143">
          <cell r="C143">
            <v>53.62</v>
          </cell>
          <cell r="D143">
            <v>5.21</v>
          </cell>
          <cell r="M143">
            <v>38652.089999999997</v>
          </cell>
          <cell r="Q143">
            <v>32</v>
          </cell>
        </row>
        <row r="144">
          <cell r="C144">
            <v>36.67</v>
          </cell>
          <cell r="D144">
            <v>6.27</v>
          </cell>
          <cell r="M144">
            <v>38511.629999999997</v>
          </cell>
          <cell r="Q144">
            <v>23</v>
          </cell>
        </row>
        <row r="145">
          <cell r="C145">
            <v>33.4</v>
          </cell>
          <cell r="D145">
            <v>10.73</v>
          </cell>
          <cell r="M145">
            <v>38415.47</v>
          </cell>
          <cell r="Q145">
            <v>36</v>
          </cell>
        </row>
        <row r="146">
          <cell r="C146">
            <v>42.71</v>
          </cell>
          <cell r="D146">
            <v>10.52</v>
          </cell>
          <cell r="M146">
            <v>38405.26</v>
          </cell>
          <cell r="Q146">
            <v>51</v>
          </cell>
        </row>
        <row r="147">
          <cell r="C147">
            <v>41.52</v>
          </cell>
          <cell r="D147">
            <v>11.82</v>
          </cell>
          <cell r="M147">
            <v>38389.79</v>
          </cell>
          <cell r="Q147">
            <v>52</v>
          </cell>
        </row>
        <row r="148">
          <cell r="C148">
            <v>39.4</v>
          </cell>
          <cell r="D148">
            <v>6.76</v>
          </cell>
          <cell r="M148">
            <v>38344.57</v>
          </cell>
          <cell r="Q148">
            <v>20</v>
          </cell>
        </row>
        <row r="149">
          <cell r="C149">
            <v>46.45</v>
          </cell>
          <cell r="D149">
            <v>5.62</v>
          </cell>
          <cell r="M149">
            <v>38313.129999999997</v>
          </cell>
          <cell r="Q149">
            <v>42</v>
          </cell>
        </row>
        <row r="150">
          <cell r="C150">
            <v>35.75</v>
          </cell>
          <cell r="D150">
            <v>4.1900000000000004</v>
          </cell>
          <cell r="M150">
            <v>38282.75</v>
          </cell>
          <cell r="Q150">
            <v>33</v>
          </cell>
        </row>
        <row r="151">
          <cell r="C151">
            <v>26.07</v>
          </cell>
          <cell r="D151">
            <v>5.32</v>
          </cell>
          <cell r="M151">
            <v>38245.589999999997</v>
          </cell>
          <cell r="Q151">
            <v>42</v>
          </cell>
        </row>
        <row r="152">
          <cell r="C152">
            <v>36.54</v>
          </cell>
          <cell r="D152">
            <v>4.46</v>
          </cell>
          <cell r="M152">
            <v>38241.74</v>
          </cell>
          <cell r="Q152">
            <v>58</v>
          </cell>
        </row>
        <row r="153">
          <cell r="C153">
            <v>51.64</v>
          </cell>
          <cell r="D153">
            <v>5.65</v>
          </cell>
          <cell r="M153">
            <v>38237.339999999997</v>
          </cell>
          <cell r="Q153">
            <v>33</v>
          </cell>
        </row>
        <row r="154">
          <cell r="C154">
            <v>42.83</v>
          </cell>
          <cell r="D154">
            <v>6.04</v>
          </cell>
          <cell r="M154">
            <v>38189.1</v>
          </cell>
          <cell r="Q154">
            <v>50</v>
          </cell>
        </row>
        <row r="155">
          <cell r="C155">
            <v>40.15</v>
          </cell>
          <cell r="D155">
            <v>5.76</v>
          </cell>
          <cell r="M155">
            <v>38126.25</v>
          </cell>
          <cell r="Q155">
            <v>24</v>
          </cell>
        </row>
        <row r="156">
          <cell r="C156">
            <v>27.8</v>
          </cell>
          <cell r="D156">
            <v>4.3600000000000003</v>
          </cell>
          <cell r="M156">
            <v>37829.72</v>
          </cell>
          <cell r="Q156">
            <v>43</v>
          </cell>
        </row>
        <row r="157">
          <cell r="C157">
            <v>45.81</v>
          </cell>
          <cell r="D157">
            <v>4.76</v>
          </cell>
          <cell r="M157">
            <v>37800.980000000003</v>
          </cell>
          <cell r="Q157">
            <v>39</v>
          </cell>
        </row>
        <row r="158">
          <cell r="C158">
            <v>34.43</v>
          </cell>
          <cell r="D158">
            <v>10.82</v>
          </cell>
          <cell r="M158">
            <v>37742.58</v>
          </cell>
          <cell r="Q158">
            <v>36</v>
          </cell>
        </row>
        <row r="159">
          <cell r="C159">
            <v>41.33</v>
          </cell>
          <cell r="D159">
            <v>4.01</v>
          </cell>
          <cell r="M159">
            <v>37735.199999999997</v>
          </cell>
          <cell r="Q159">
            <v>46</v>
          </cell>
        </row>
        <row r="160">
          <cell r="C160">
            <v>31.92</v>
          </cell>
          <cell r="D160">
            <v>5.12</v>
          </cell>
          <cell r="M160">
            <v>37701.879999999997</v>
          </cell>
          <cell r="Q160">
            <v>34</v>
          </cell>
        </row>
        <row r="161">
          <cell r="C161">
            <v>39.799999999999997</v>
          </cell>
          <cell r="D161">
            <v>10.54</v>
          </cell>
          <cell r="M161">
            <v>37675.06</v>
          </cell>
          <cell r="Q161">
            <v>52</v>
          </cell>
        </row>
        <row r="162">
          <cell r="C162">
            <v>42.82</v>
          </cell>
          <cell r="D162">
            <v>4.21</v>
          </cell>
          <cell r="M162">
            <v>37650.74</v>
          </cell>
          <cell r="Q162">
            <v>40</v>
          </cell>
        </row>
        <row r="163">
          <cell r="C163">
            <v>33.630000000000003</v>
          </cell>
          <cell r="D163">
            <v>5.42</v>
          </cell>
          <cell r="M163">
            <v>37607.53</v>
          </cell>
          <cell r="Q163">
            <v>32</v>
          </cell>
        </row>
        <row r="164">
          <cell r="C164">
            <v>37.07</v>
          </cell>
          <cell r="D164">
            <v>4.28</v>
          </cell>
          <cell r="M164">
            <v>37484.449999999997</v>
          </cell>
          <cell r="Q164">
            <v>22</v>
          </cell>
        </row>
        <row r="165">
          <cell r="C165">
            <v>35.625</v>
          </cell>
          <cell r="D165">
            <v>8.9</v>
          </cell>
          <cell r="M165">
            <v>37465.339999999997</v>
          </cell>
          <cell r="Q165">
            <v>20</v>
          </cell>
        </row>
        <row r="166">
          <cell r="C166">
            <v>42.69</v>
          </cell>
          <cell r="D166">
            <v>4.8899999999999997</v>
          </cell>
          <cell r="M166">
            <v>37425.94</v>
          </cell>
          <cell r="Q166">
            <v>43</v>
          </cell>
        </row>
        <row r="167">
          <cell r="C167">
            <v>37.869999999999997</v>
          </cell>
          <cell r="D167">
            <v>4.29</v>
          </cell>
          <cell r="M167">
            <v>37277.269999999997</v>
          </cell>
          <cell r="Q167">
            <v>53</v>
          </cell>
        </row>
        <row r="168">
          <cell r="C168">
            <v>40.61</v>
          </cell>
          <cell r="D168">
            <v>8</v>
          </cell>
          <cell r="M168">
            <v>37272.339999999997</v>
          </cell>
          <cell r="Q168">
            <v>47</v>
          </cell>
        </row>
        <row r="169">
          <cell r="C169">
            <v>30.78</v>
          </cell>
          <cell r="D169">
            <v>4.67</v>
          </cell>
          <cell r="M169">
            <v>37270.15</v>
          </cell>
          <cell r="Q169">
            <v>37</v>
          </cell>
        </row>
        <row r="170">
          <cell r="C170">
            <v>49.49</v>
          </cell>
          <cell r="D170">
            <v>4.5</v>
          </cell>
          <cell r="M170">
            <v>37251.22</v>
          </cell>
          <cell r="Q170">
            <v>32</v>
          </cell>
        </row>
        <row r="171">
          <cell r="C171">
            <v>37.619999999999997</v>
          </cell>
          <cell r="D171">
            <v>6.32</v>
          </cell>
          <cell r="M171">
            <v>37165.160000000003</v>
          </cell>
          <cell r="Q171">
            <v>22</v>
          </cell>
        </row>
        <row r="172">
          <cell r="C172">
            <v>36.08</v>
          </cell>
          <cell r="D172">
            <v>6.1</v>
          </cell>
          <cell r="M172">
            <v>37133.9</v>
          </cell>
          <cell r="Q172">
            <v>27</v>
          </cell>
        </row>
        <row r="173">
          <cell r="C173">
            <v>33.5</v>
          </cell>
          <cell r="D173">
            <v>5.4</v>
          </cell>
          <cell r="M173">
            <v>37079.370000000003</v>
          </cell>
          <cell r="Q173">
            <v>33</v>
          </cell>
        </row>
        <row r="174">
          <cell r="C174">
            <v>47.46</v>
          </cell>
          <cell r="D174">
            <v>6.24</v>
          </cell>
          <cell r="M174">
            <v>37076.370000000003</v>
          </cell>
          <cell r="Q174">
            <v>34</v>
          </cell>
        </row>
        <row r="175">
          <cell r="C175">
            <v>49.24</v>
          </cell>
          <cell r="D175">
            <v>4.45</v>
          </cell>
          <cell r="M175">
            <v>37040.879999999997</v>
          </cell>
          <cell r="Q175">
            <v>31</v>
          </cell>
        </row>
        <row r="176">
          <cell r="C176">
            <v>54.4</v>
          </cell>
          <cell r="D176">
            <v>5.22</v>
          </cell>
          <cell r="M176">
            <v>36976.449999999997</v>
          </cell>
          <cell r="Q176">
            <v>30</v>
          </cell>
        </row>
        <row r="177">
          <cell r="C177">
            <v>35.53</v>
          </cell>
          <cell r="D177">
            <v>4.6100000000000003</v>
          </cell>
          <cell r="M177">
            <v>36950.26</v>
          </cell>
          <cell r="Q177">
            <v>30</v>
          </cell>
        </row>
        <row r="178">
          <cell r="C178">
            <v>39.729999999999997</v>
          </cell>
          <cell r="D178">
            <v>6.24</v>
          </cell>
          <cell r="M178">
            <v>36935.64</v>
          </cell>
          <cell r="Q178">
            <v>45</v>
          </cell>
        </row>
        <row r="179">
          <cell r="C179">
            <v>35.68</v>
          </cell>
          <cell r="D179">
            <v>10.039999999999999</v>
          </cell>
          <cell r="M179">
            <v>36922.61</v>
          </cell>
          <cell r="Q179">
            <v>54</v>
          </cell>
        </row>
        <row r="180">
          <cell r="C180">
            <v>48.86</v>
          </cell>
          <cell r="D180">
            <v>6.09</v>
          </cell>
          <cell r="M180">
            <v>36911.99</v>
          </cell>
          <cell r="Q180">
            <v>31</v>
          </cell>
        </row>
        <row r="181">
          <cell r="C181">
            <v>34.799999999999997</v>
          </cell>
          <cell r="D181">
            <v>11.4</v>
          </cell>
          <cell r="M181">
            <v>36910.61</v>
          </cell>
          <cell r="Q181">
            <v>59</v>
          </cell>
        </row>
        <row r="182">
          <cell r="C182">
            <v>32.49</v>
          </cell>
          <cell r="D182">
            <v>4.29</v>
          </cell>
          <cell r="M182">
            <v>36898.730000000003</v>
          </cell>
          <cell r="Q182">
            <v>19</v>
          </cell>
        </row>
        <row r="183">
          <cell r="C183">
            <v>39</v>
          </cell>
          <cell r="D183">
            <v>5.7</v>
          </cell>
          <cell r="M183">
            <v>36889.99</v>
          </cell>
          <cell r="Q183">
            <v>50</v>
          </cell>
        </row>
        <row r="184">
          <cell r="C184">
            <v>35.299999999999997</v>
          </cell>
          <cell r="D184">
            <v>6.09</v>
          </cell>
          <cell r="M184">
            <v>36837.47</v>
          </cell>
          <cell r="Q184">
            <v>30</v>
          </cell>
        </row>
        <row r="185">
          <cell r="C185">
            <v>33.42</v>
          </cell>
          <cell r="D185">
            <v>10.67</v>
          </cell>
          <cell r="M185">
            <v>36795.29</v>
          </cell>
          <cell r="Q185">
            <v>57</v>
          </cell>
        </row>
        <row r="186">
          <cell r="C186">
            <v>37.18</v>
          </cell>
          <cell r="D186">
            <v>6.75</v>
          </cell>
          <cell r="M186">
            <v>36786.370000000003</v>
          </cell>
          <cell r="Q186">
            <v>52</v>
          </cell>
        </row>
        <row r="187">
          <cell r="C187">
            <v>33.33</v>
          </cell>
          <cell r="D187">
            <v>9.26</v>
          </cell>
          <cell r="M187">
            <v>36580.28</v>
          </cell>
          <cell r="Q187">
            <v>61</v>
          </cell>
        </row>
        <row r="188">
          <cell r="C188">
            <v>53.21</v>
          </cell>
          <cell r="D188">
            <v>4.2699999999999996</v>
          </cell>
          <cell r="M188">
            <v>36572.800000000003</v>
          </cell>
          <cell r="Q188">
            <v>30</v>
          </cell>
        </row>
        <row r="189">
          <cell r="C189">
            <v>38.729999999999997</v>
          </cell>
          <cell r="D189">
            <v>11.51</v>
          </cell>
          <cell r="M189">
            <v>36541.550000000003</v>
          </cell>
          <cell r="Q189">
            <v>49</v>
          </cell>
        </row>
        <row r="190">
          <cell r="C190">
            <v>29.73</v>
          </cell>
          <cell r="D190">
            <v>7.22</v>
          </cell>
          <cell r="M190">
            <v>36445.550000000003</v>
          </cell>
          <cell r="Q190">
            <v>60</v>
          </cell>
        </row>
        <row r="191">
          <cell r="C191">
            <v>34.700000000000003</v>
          </cell>
          <cell r="D191">
            <v>4.37</v>
          </cell>
          <cell r="M191">
            <v>36397.58</v>
          </cell>
          <cell r="Q191">
            <v>19</v>
          </cell>
        </row>
        <row r="192">
          <cell r="C192">
            <v>38.28</v>
          </cell>
          <cell r="D192">
            <v>11.56</v>
          </cell>
          <cell r="M192">
            <v>36350.71</v>
          </cell>
          <cell r="Q192">
            <v>48</v>
          </cell>
        </row>
        <row r="193">
          <cell r="C193">
            <v>33.57</v>
          </cell>
          <cell r="D193">
            <v>8.82</v>
          </cell>
          <cell r="M193">
            <v>36332.449999999997</v>
          </cell>
          <cell r="Q193">
            <v>55</v>
          </cell>
        </row>
        <row r="194">
          <cell r="C194">
            <v>52.06</v>
          </cell>
          <cell r="D194">
            <v>4.6900000000000004</v>
          </cell>
          <cell r="M194">
            <v>36314.050000000003</v>
          </cell>
          <cell r="Q194">
            <v>30</v>
          </cell>
        </row>
        <row r="195">
          <cell r="C195">
            <v>38.17</v>
          </cell>
          <cell r="D195">
            <v>4.53</v>
          </cell>
          <cell r="M195">
            <v>36307.800000000003</v>
          </cell>
          <cell r="Q195">
            <v>18</v>
          </cell>
        </row>
        <row r="196">
          <cell r="C196">
            <v>36.954999999999998</v>
          </cell>
          <cell r="D196">
            <v>5.84</v>
          </cell>
          <cell r="M196">
            <v>36219.410000000003</v>
          </cell>
          <cell r="Q196">
            <v>19</v>
          </cell>
        </row>
        <row r="197">
          <cell r="C197">
            <v>34.4</v>
          </cell>
          <cell r="D197">
            <v>4.9000000000000004</v>
          </cell>
          <cell r="M197">
            <v>36197.699999999997</v>
          </cell>
          <cell r="Q197">
            <v>29</v>
          </cell>
        </row>
        <row r="198">
          <cell r="C198">
            <v>31.73</v>
          </cell>
          <cell r="D198">
            <v>4.3</v>
          </cell>
          <cell r="M198">
            <v>36189.1</v>
          </cell>
          <cell r="Q198">
            <v>23</v>
          </cell>
        </row>
        <row r="199">
          <cell r="C199">
            <v>36.64</v>
          </cell>
          <cell r="D199">
            <v>11.34</v>
          </cell>
          <cell r="M199">
            <v>36182.870000000003</v>
          </cell>
          <cell r="Q199">
            <v>48</v>
          </cell>
        </row>
        <row r="200">
          <cell r="C200">
            <v>36.85</v>
          </cell>
          <cell r="D200">
            <v>5.88</v>
          </cell>
          <cell r="M200">
            <v>36149.480000000003</v>
          </cell>
          <cell r="Q200">
            <v>18</v>
          </cell>
        </row>
        <row r="201">
          <cell r="C201">
            <v>33.33</v>
          </cell>
          <cell r="D201">
            <v>5.01</v>
          </cell>
          <cell r="M201">
            <v>36124.57</v>
          </cell>
          <cell r="Q201">
            <v>25</v>
          </cell>
        </row>
        <row r="202">
          <cell r="C202">
            <v>39.14</v>
          </cell>
          <cell r="D202">
            <v>4.4000000000000004</v>
          </cell>
          <cell r="M202">
            <v>36090.49</v>
          </cell>
          <cell r="Q202">
            <v>43</v>
          </cell>
        </row>
        <row r="203">
          <cell r="C203">
            <v>32.9</v>
          </cell>
          <cell r="D203">
            <v>6.26</v>
          </cell>
          <cell r="M203">
            <v>36085.22</v>
          </cell>
          <cell r="Q203">
            <v>26</v>
          </cell>
        </row>
        <row r="204">
          <cell r="C204">
            <v>29.78</v>
          </cell>
          <cell r="D204">
            <v>10.27</v>
          </cell>
          <cell r="M204">
            <v>36074.339999999997</v>
          </cell>
          <cell r="Q204">
            <v>59</v>
          </cell>
        </row>
        <row r="205">
          <cell r="C205">
            <v>32.78</v>
          </cell>
          <cell r="D205">
            <v>5.27</v>
          </cell>
          <cell r="M205">
            <v>36021.01</v>
          </cell>
          <cell r="Q205">
            <v>23</v>
          </cell>
        </row>
        <row r="206">
          <cell r="C206">
            <v>41.65</v>
          </cell>
          <cell r="D206">
            <v>10.73</v>
          </cell>
          <cell r="M206">
            <v>35952.65</v>
          </cell>
          <cell r="Q206">
            <v>41</v>
          </cell>
        </row>
        <row r="207">
          <cell r="C207">
            <v>50.79</v>
          </cell>
          <cell r="D207">
            <v>4.45</v>
          </cell>
          <cell r="M207">
            <v>35883.269999999997</v>
          </cell>
          <cell r="Q207">
            <v>30</v>
          </cell>
        </row>
        <row r="208">
          <cell r="C208">
            <v>35.43</v>
          </cell>
          <cell r="D208">
            <v>5.25</v>
          </cell>
          <cell r="M208">
            <v>35733.96</v>
          </cell>
          <cell r="Q208">
            <v>46</v>
          </cell>
        </row>
        <row r="209">
          <cell r="C209">
            <v>35.25</v>
          </cell>
          <cell r="D209">
            <v>9.51</v>
          </cell>
          <cell r="M209">
            <v>35711.39</v>
          </cell>
          <cell r="Q209">
            <v>48</v>
          </cell>
        </row>
        <row r="210">
          <cell r="C210">
            <v>36.85</v>
          </cell>
          <cell r="D210">
            <v>11.12</v>
          </cell>
          <cell r="M210">
            <v>35701.9</v>
          </cell>
          <cell r="Q210">
            <v>44</v>
          </cell>
        </row>
        <row r="211">
          <cell r="C211">
            <v>31.02</v>
          </cell>
          <cell r="D211">
            <v>4.5599999999999996</v>
          </cell>
          <cell r="M211">
            <v>35595.589999999997</v>
          </cell>
          <cell r="Q211">
            <v>22</v>
          </cell>
        </row>
        <row r="212">
          <cell r="C212">
            <v>35.6</v>
          </cell>
          <cell r="D212">
            <v>4.0199999999999996</v>
          </cell>
          <cell r="M212">
            <v>35585.58</v>
          </cell>
          <cell r="Q212">
            <v>22</v>
          </cell>
        </row>
        <row r="213">
          <cell r="C213">
            <v>34.39</v>
          </cell>
          <cell r="D213">
            <v>8.7200000000000006</v>
          </cell>
          <cell r="M213">
            <v>35583.17</v>
          </cell>
          <cell r="Q213">
            <v>51</v>
          </cell>
        </row>
        <row r="214">
          <cell r="C214">
            <v>29.06</v>
          </cell>
          <cell r="D214">
            <v>6.25</v>
          </cell>
          <cell r="M214">
            <v>35573.26</v>
          </cell>
          <cell r="Q214">
            <v>58</v>
          </cell>
        </row>
        <row r="215">
          <cell r="C215">
            <v>35.799999999999997</v>
          </cell>
          <cell r="D215">
            <v>7.32</v>
          </cell>
          <cell r="M215">
            <v>35547.72</v>
          </cell>
          <cell r="Q215">
            <v>49</v>
          </cell>
        </row>
        <row r="216">
          <cell r="C216">
            <v>49.8</v>
          </cell>
          <cell r="D216">
            <v>4.24</v>
          </cell>
          <cell r="M216">
            <v>35547.47</v>
          </cell>
          <cell r="Q216">
            <v>30</v>
          </cell>
        </row>
        <row r="217">
          <cell r="C217">
            <v>35.71</v>
          </cell>
          <cell r="D217">
            <v>6.84</v>
          </cell>
          <cell r="M217">
            <v>35517.19</v>
          </cell>
          <cell r="Q217">
            <v>49</v>
          </cell>
        </row>
        <row r="218">
          <cell r="C218">
            <v>30.8</v>
          </cell>
          <cell r="D218">
            <v>5.23</v>
          </cell>
          <cell r="M218">
            <v>35491.64</v>
          </cell>
          <cell r="Q218">
            <v>34</v>
          </cell>
        </row>
        <row r="219">
          <cell r="C219">
            <v>33.69</v>
          </cell>
          <cell r="D219">
            <v>9.68</v>
          </cell>
          <cell r="M219">
            <v>35345.730000000003</v>
          </cell>
          <cell r="Q219">
            <v>51</v>
          </cell>
        </row>
        <row r="220">
          <cell r="C220">
            <v>42.27</v>
          </cell>
          <cell r="D220">
            <v>6.05</v>
          </cell>
          <cell r="M220">
            <v>35315.96</v>
          </cell>
          <cell r="Q220">
            <v>34</v>
          </cell>
        </row>
        <row r="221">
          <cell r="C221">
            <v>53.25</v>
          </cell>
          <cell r="D221">
            <v>6.11</v>
          </cell>
          <cell r="M221">
            <v>35302.089999999997</v>
          </cell>
          <cell r="Q221">
            <v>25</v>
          </cell>
        </row>
        <row r="222">
          <cell r="C222">
            <v>26.8</v>
          </cell>
          <cell r="D222">
            <v>10.93</v>
          </cell>
          <cell r="M222">
            <v>35160.129999999997</v>
          </cell>
          <cell r="Q222">
            <v>55</v>
          </cell>
        </row>
        <row r="223">
          <cell r="C223">
            <v>28.5</v>
          </cell>
          <cell r="D223">
            <v>5.12</v>
          </cell>
          <cell r="M223">
            <v>35147.53</v>
          </cell>
          <cell r="Q223">
            <v>24</v>
          </cell>
        </row>
        <row r="224">
          <cell r="C224">
            <v>22.895</v>
          </cell>
          <cell r="D224">
            <v>5.72</v>
          </cell>
          <cell r="M224">
            <v>35069.370000000003</v>
          </cell>
          <cell r="Q224">
            <v>45</v>
          </cell>
        </row>
        <row r="225">
          <cell r="C225">
            <v>34.06</v>
          </cell>
          <cell r="D225">
            <v>11.83</v>
          </cell>
          <cell r="M225">
            <v>35050.620000000003</v>
          </cell>
          <cell r="Q225">
            <v>47</v>
          </cell>
        </row>
        <row r="226">
          <cell r="C226">
            <v>36.409999999999997</v>
          </cell>
          <cell r="D226">
            <v>4.55</v>
          </cell>
          <cell r="M226">
            <v>35000.730000000003</v>
          </cell>
          <cell r="Q226">
            <v>40</v>
          </cell>
        </row>
        <row r="227">
          <cell r="C227">
            <v>52.3</v>
          </cell>
          <cell r="D227">
            <v>4.87</v>
          </cell>
          <cell r="M227">
            <v>34979.86</v>
          </cell>
          <cell r="Q227">
            <v>25</v>
          </cell>
        </row>
        <row r="228">
          <cell r="C228">
            <v>52.66</v>
          </cell>
          <cell r="D228">
            <v>4.45</v>
          </cell>
          <cell r="M228">
            <v>34976.42</v>
          </cell>
          <cell r="Q228">
            <v>24</v>
          </cell>
        </row>
        <row r="229">
          <cell r="C229">
            <v>29.57</v>
          </cell>
          <cell r="D229">
            <v>9.42</v>
          </cell>
          <cell r="M229">
            <v>34975.68</v>
          </cell>
          <cell r="Q229">
            <v>55</v>
          </cell>
        </row>
        <row r="230">
          <cell r="C230">
            <v>36.99</v>
          </cell>
          <cell r="D230">
            <v>5.37</v>
          </cell>
          <cell r="M230">
            <v>34940.61</v>
          </cell>
          <cell r="Q230">
            <v>39</v>
          </cell>
        </row>
        <row r="231">
          <cell r="C231">
            <v>31.4</v>
          </cell>
          <cell r="D231">
            <v>4.5999999999999996</v>
          </cell>
          <cell r="M231">
            <v>34838.870000000003</v>
          </cell>
          <cell r="Q231">
            <v>27</v>
          </cell>
        </row>
        <row r="232">
          <cell r="C232">
            <v>34.9</v>
          </cell>
          <cell r="D232">
            <v>6.22</v>
          </cell>
          <cell r="M232">
            <v>34828.65</v>
          </cell>
          <cell r="Q232">
            <v>19</v>
          </cell>
        </row>
        <row r="233">
          <cell r="C233">
            <v>31.13</v>
          </cell>
          <cell r="D233">
            <v>4.5199999999999996</v>
          </cell>
          <cell r="M233">
            <v>34806.47</v>
          </cell>
          <cell r="Q233">
            <v>27</v>
          </cell>
        </row>
        <row r="234">
          <cell r="C234">
            <v>34.799999999999997</v>
          </cell>
          <cell r="D234">
            <v>6.18</v>
          </cell>
          <cell r="M234">
            <v>34779.620000000003</v>
          </cell>
          <cell r="Q234">
            <v>19</v>
          </cell>
        </row>
        <row r="235">
          <cell r="C235">
            <v>31.68</v>
          </cell>
          <cell r="D235">
            <v>4.4000000000000004</v>
          </cell>
          <cell r="M235">
            <v>34672.15</v>
          </cell>
          <cell r="Q235">
            <v>28</v>
          </cell>
        </row>
        <row r="236">
          <cell r="C236">
            <v>33.534999999999997</v>
          </cell>
          <cell r="D236">
            <v>6.23</v>
          </cell>
          <cell r="M236">
            <v>34617.839999999997</v>
          </cell>
          <cell r="Q236">
            <v>18</v>
          </cell>
        </row>
        <row r="237">
          <cell r="C237">
            <v>31.92</v>
          </cell>
          <cell r="D237">
            <v>5.33</v>
          </cell>
          <cell r="M237">
            <v>34543.39</v>
          </cell>
          <cell r="Q237">
            <v>46</v>
          </cell>
        </row>
        <row r="238">
          <cell r="C238">
            <v>32.700000000000003</v>
          </cell>
          <cell r="D238">
            <v>4.09</v>
          </cell>
          <cell r="M238">
            <v>34472.839999999997</v>
          </cell>
          <cell r="Q238">
            <v>24</v>
          </cell>
        </row>
        <row r="239">
          <cell r="C239">
            <v>41.25</v>
          </cell>
          <cell r="D239">
            <v>5.19</v>
          </cell>
          <cell r="M239">
            <v>34456.269999999997</v>
          </cell>
          <cell r="Q239">
            <v>32</v>
          </cell>
        </row>
        <row r="240">
          <cell r="C240">
            <v>33.11</v>
          </cell>
          <cell r="D240">
            <v>4.12</v>
          </cell>
          <cell r="M240">
            <v>34439.86</v>
          </cell>
          <cell r="Q240">
            <v>19</v>
          </cell>
        </row>
        <row r="241">
          <cell r="C241">
            <v>36.159999999999997</v>
          </cell>
          <cell r="D241">
            <v>5.0999999999999996</v>
          </cell>
          <cell r="M241">
            <v>34402.22</v>
          </cell>
          <cell r="Q241">
            <v>38</v>
          </cell>
        </row>
        <row r="242">
          <cell r="C242">
            <v>33.72</v>
          </cell>
          <cell r="D242">
            <v>6.21</v>
          </cell>
          <cell r="M242">
            <v>34307.22</v>
          </cell>
          <cell r="Q242">
            <v>39</v>
          </cell>
        </row>
        <row r="243">
          <cell r="C243">
            <v>37.74</v>
          </cell>
          <cell r="D243">
            <v>9.5299999999999994</v>
          </cell>
          <cell r="M243">
            <v>34293.120000000003</v>
          </cell>
          <cell r="Q243">
            <v>36</v>
          </cell>
        </row>
        <row r="244">
          <cell r="C244">
            <v>48.75</v>
          </cell>
          <cell r="D244">
            <v>4.6399999999999997</v>
          </cell>
          <cell r="M244">
            <v>34289.43</v>
          </cell>
          <cell r="Q244">
            <v>27</v>
          </cell>
        </row>
        <row r="245">
          <cell r="C245">
            <v>31.065000000000001</v>
          </cell>
          <cell r="D245">
            <v>5.05</v>
          </cell>
          <cell r="M245">
            <v>34254.050000000003</v>
          </cell>
          <cell r="Q245">
            <v>24</v>
          </cell>
        </row>
        <row r="246">
          <cell r="C246">
            <v>23.55</v>
          </cell>
          <cell r="D246">
            <v>10.38</v>
          </cell>
          <cell r="M246">
            <v>34218.019999999997</v>
          </cell>
          <cell r="Q246">
            <v>60</v>
          </cell>
        </row>
        <row r="247">
          <cell r="C247">
            <v>30.18</v>
          </cell>
          <cell r="D247">
            <v>8.31</v>
          </cell>
          <cell r="M247">
            <v>34210.33</v>
          </cell>
          <cell r="Q247">
            <v>47</v>
          </cell>
        </row>
        <row r="248">
          <cell r="C248">
            <v>29.94</v>
          </cell>
          <cell r="D248">
            <v>7.59</v>
          </cell>
          <cell r="M248">
            <v>34205.07</v>
          </cell>
          <cell r="Q248">
            <v>51</v>
          </cell>
        </row>
        <row r="249">
          <cell r="C249">
            <v>31.4</v>
          </cell>
          <cell r="D249">
            <v>5.49</v>
          </cell>
          <cell r="M249">
            <v>34166.269999999997</v>
          </cell>
          <cell r="Q249">
            <v>23</v>
          </cell>
        </row>
        <row r="250">
          <cell r="C250">
            <v>53.06</v>
          </cell>
          <cell r="D250">
            <v>11.68</v>
          </cell>
          <cell r="M250">
            <v>34084.68</v>
          </cell>
          <cell r="Q250">
            <v>20</v>
          </cell>
        </row>
        <row r="251">
          <cell r="C251">
            <v>30.25</v>
          </cell>
          <cell r="D251">
            <v>4.1900000000000004</v>
          </cell>
          <cell r="M251">
            <v>34053.360000000001</v>
          </cell>
          <cell r="Q251">
            <v>50</v>
          </cell>
        </row>
        <row r="252">
          <cell r="C252">
            <v>46.68</v>
          </cell>
          <cell r="D252">
            <v>4.01</v>
          </cell>
          <cell r="M252">
            <v>33975.47</v>
          </cell>
          <cell r="Q252">
            <v>28</v>
          </cell>
        </row>
        <row r="253">
          <cell r="C253">
            <v>30.4</v>
          </cell>
          <cell r="D253">
            <v>5.91</v>
          </cell>
          <cell r="M253">
            <v>33907.550000000003</v>
          </cell>
          <cell r="Q253">
            <v>22</v>
          </cell>
        </row>
        <row r="254">
          <cell r="C254">
            <v>30.2</v>
          </cell>
          <cell r="D254">
            <v>4.47</v>
          </cell>
          <cell r="M254">
            <v>33900.65</v>
          </cell>
          <cell r="Q254">
            <v>25</v>
          </cell>
        </row>
        <row r="255">
          <cell r="C255">
            <v>51.18</v>
          </cell>
          <cell r="D255">
            <v>4.5599999999999996</v>
          </cell>
          <cell r="M255">
            <v>33829.39</v>
          </cell>
          <cell r="Q255">
            <v>22</v>
          </cell>
        </row>
        <row r="256">
          <cell r="C256">
            <v>22.18</v>
          </cell>
          <cell r="D256">
            <v>9.9</v>
          </cell>
          <cell r="M256">
            <v>33753.32</v>
          </cell>
          <cell r="Q256">
            <v>60</v>
          </cell>
        </row>
        <row r="257">
          <cell r="C257">
            <v>31.92</v>
          </cell>
          <cell r="D257">
            <v>5.1100000000000003</v>
          </cell>
          <cell r="M257">
            <v>33750.29</v>
          </cell>
          <cell r="Q257">
            <v>19</v>
          </cell>
        </row>
        <row r="258">
          <cell r="C258">
            <v>31.73</v>
          </cell>
          <cell r="D258">
            <v>5.73</v>
          </cell>
          <cell r="M258">
            <v>33732.69</v>
          </cell>
          <cell r="Q258">
            <v>18</v>
          </cell>
        </row>
        <row r="259">
          <cell r="C259">
            <v>45.52</v>
          </cell>
          <cell r="D259">
            <v>6.04</v>
          </cell>
          <cell r="M259">
            <v>33707.550000000003</v>
          </cell>
          <cell r="Q259">
            <v>29</v>
          </cell>
        </row>
        <row r="260">
          <cell r="C260">
            <v>52.81</v>
          </cell>
          <cell r="D260">
            <v>5.19</v>
          </cell>
          <cell r="M260">
            <v>33611.71</v>
          </cell>
          <cell r="Q260">
            <v>19</v>
          </cell>
        </row>
        <row r="261">
          <cell r="C261">
            <v>33.58</v>
          </cell>
          <cell r="D261">
            <v>5.56</v>
          </cell>
          <cell r="M261">
            <v>33527.1</v>
          </cell>
          <cell r="Q261">
            <v>38</v>
          </cell>
        </row>
        <row r="262">
          <cell r="C262">
            <v>30.684999999999999</v>
          </cell>
          <cell r="D262">
            <v>8.23</v>
          </cell>
          <cell r="M262">
            <v>33475.82</v>
          </cell>
          <cell r="Q262">
            <v>20</v>
          </cell>
        </row>
        <row r="263">
          <cell r="C263">
            <v>37.524999999999999</v>
          </cell>
          <cell r="D263">
            <v>9.0299999999999994</v>
          </cell>
          <cell r="M263">
            <v>33471.97</v>
          </cell>
          <cell r="Q263">
            <v>52</v>
          </cell>
        </row>
        <row r="264">
          <cell r="C264">
            <v>34.5</v>
          </cell>
          <cell r="D264">
            <v>4.07</v>
          </cell>
          <cell r="M264">
            <v>33450.99</v>
          </cell>
          <cell r="Q264">
            <v>37</v>
          </cell>
        </row>
        <row r="265">
          <cell r="C265">
            <v>28.16</v>
          </cell>
          <cell r="D265">
            <v>5.77</v>
          </cell>
          <cell r="M265">
            <v>33344.449999999997</v>
          </cell>
          <cell r="Q265">
            <v>50</v>
          </cell>
        </row>
        <row r="266">
          <cell r="C266">
            <v>30.02</v>
          </cell>
          <cell r="D266">
            <v>5.98</v>
          </cell>
          <cell r="M266">
            <v>33307.550000000003</v>
          </cell>
          <cell r="Q266">
            <v>19</v>
          </cell>
        </row>
        <row r="267">
          <cell r="C267">
            <v>37.82</v>
          </cell>
          <cell r="D267">
            <v>6.01</v>
          </cell>
          <cell r="M267">
            <v>33292.83</v>
          </cell>
          <cell r="Q267">
            <v>32</v>
          </cell>
        </row>
        <row r="268">
          <cell r="C268">
            <v>33.14</v>
          </cell>
          <cell r="D268">
            <v>5.67</v>
          </cell>
          <cell r="M268">
            <v>33121</v>
          </cell>
          <cell r="Q268">
            <v>37</v>
          </cell>
        </row>
        <row r="269">
          <cell r="C269">
            <v>25.14</v>
          </cell>
          <cell r="D269">
            <v>6.02</v>
          </cell>
          <cell r="M269">
            <v>33090.660000000003</v>
          </cell>
          <cell r="Q269">
            <v>53</v>
          </cell>
        </row>
        <row r="270">
          <cell r="C270">
            <v>20.18</v>
          </cell>
          <cell r="D270">
            <v>11.19</v>
          </cell>
          <cell r="M270">
            <v>33074.94</v>
          </cell>
          <cell r="Q270">
            <v>60</v>
          </cell>
        </row>
        <row r="271">
          <cell r="C271">
            <v>44.36</v>
          </cell>
          <cell r="D271">
            <v>5.1100000000000003</v>
          </cell>
          <cell r="M271">
            <v>33057.230000000003</v>
          </cell>
          <cell r="Q271">
            <v>28</v>
          </cell>
        </row>
        <row r="272">
          <cell r="C272">
            <v>23.82</v>
          </cell>
          <cell r="D272">
            <v>10.85</v>
          </cell>
          <cell r="M272">
            <v>33025.32</v>
          </cell>
          <cell r="Q272">
            <v>55</v>
          </cell>
        </row>
        <row r="273">
          <cell r="C273">
            <v>45</v>
          </cell>
          <cell r="D273">
            <v>5.24</v>
          </cell>
          <cell r="M273">
            <v>33017.46</v>
          </cell>
          <cell r="Q273">
            <v>27</v>
          </cell>
        </row>
        <row r="274">
          <cell r="C274">
            <v>26.62</v>
          </cell>
          <cell r="D274">
            <v>10.08</v>
          </cell>
          <cell r="M274">
            <v>32947.629999999997</v>
          </cell>
          <cell r="Q274">
            <v>51</v>
          </cell>
        </row>
        <row r="275">
          <cell r="C275">
            <v>32.67</v>
          </cell>
          <cell r="D275">
            <v>10.97</v>
          </cell>
          <cell r="M275">
            <v>32906.69</v>
          </cell>
          <cell r="Q275">
            <v>41</v>
          </cell>
        </row>
        <row r="276">
          <cell r="C276">
            <v>44.44</v>
          </cell>
          <cell r="D276">
            <v>4.9000000000000004</v>
          </cell>
          <cell r="M276">
            <v>32827.51</v>
          </cell>
          <cell r="Q276">
            <v>27</v>
          </cell>
        </row>
        <row r="277">
          <cell r="C277">
            <v>28.31</v>
          </cell>
          <cell r="D277">
            <v>5.33</v>
          </cell>
          <cell r="M277">
            <v>32787.46</v>
          </cell>
          <cell r="Q277">
            <v>42</v>
          </cell>
        </row>
        <row r="278">
          <cell r="C278">
            <v>25.05</v>
          </cell>
          <cell r="D278">
            <v>4.6100000000000003</v>
          </cell>
          <cell r="M278">
            <v>32765.33</v>
          </cell>
          <cell r="Q278">
            <v>50</v>
          </cell>
        </row>
        <row r="279">
          <cell r="C279">
            <v>28.34</v>
          </cell>
          <cell r="D279">
            <v>8.18</v>
          </cell>
          <cell r="M279">
            <v>32760.48</v>
          </cell>
          <cell r="Q279">
            <v>48</v>
          </cell>
        </row>
        <row r="280">
          <cell r="C280">
            <v>17.765000000000001</v>
          </cell>
          <cell r="D280">
            <v>5.62</v>
          </cell>
          <cell r="M280">
            <v>32734.19</v>
          </cell>
          <cell r="Q280">
            <v>32</v>
          </cell>
        </row>
        <row r="281">
          <cell r="C281">
            <v>36.119999999999997</v>
          </cell>
          <cell r="D281">
            <v>5.82</v>
          </cell>
          <cell r="M281">
            <v>32716.2</v>
          </cell>
          <cell r="Q281">
            <v>32</v>
          </cell>
        </row>
        <row r="282">
          <cell r="C282">
            <v>23.19</v>
          </cell>
          <cell r="D282">
            <v>7.66</v>
          </cell>
          <cell r="M282">
            <v>32686.080000000002</v>
          </cell>
          <cell r="Q282">
            <v>54</v>
          </cell>
        </row>
        <row r="283">
          <cell r="C283">
            <v>35.99</v>
          </cell>
          <cell r="D283">
            <v>4.2300000000000004</v>
          </cell>
          <cell r="M283">
            <v>32672.11</v>
          </cell>
          <cell r="Q283">
            <v>32</v>
          </cell>
        </row>
        <row r="284">
          <cell r="C284">
            <v>30.25</v>
          </cell>
          <cell r="D284">
            <v>5.58</v>
          </cell>
          <cell r="M284">
            <v>32548.34</v>
          </cell>
          <cell r="Q284">
            <v>19</v>
          </cell>
        </row>
        <row r="285">
          <cell r="C285">
            <v>26.24</v>
          </cell>
          <cell r="D285">
            <v>6.26</v>
          </cell>
          <cell r="M285">
            <v>32485.46</v>
          </cell>
          <cell r="Q285">
            <v>46</v>
          </cell>
        </row>
        <row r="286">
          <cell r="C286">
            <v>31.36</v>
          </cell>
          <cell r="D286">
            <v>10.6</v>
          </cell>
          <cell r="M286">
            <v>32462.35</v>
          </cell>
          <cell r="Q286">
            <v>41</v>
          </cell>
        </row>
        <row r="287">
          <cell r="C287">
            <v>25.69</v>
          </cell>
          <cell r="D287">
            <v>4.78</v>
          </cell>
          <cell r="M287">
            <v>32430.22</v>
          </cell>
          <cell r="Q287">
            <v>46</v>
          </cell>
        </row>
        <row r="288">
          <cell r="C288">
            <v>25.46</v>
          </cell>
          <cell r="D288">
            <v>6.03</v>
          </cell>
          <cell r="M288">
            <v>32428.63</v>
          </cell>
          <cell r="Q288">
            <v>50</v>
          </cell>
        </row>
        <row r="289">
          <cell r="C289">
            <v>31.83</v>
          </cell>
          <cell r="D289">
            <v>11.55</v>
          </cell>
          <cell r="M289">
            <v>32288.49</v>
          </cell>
          <cell r="Q289">
            <v>36</v>
          </cell>
        </row>
        <row r="290">
          <cell r="C290">
            <v>24.43</v>
          </cell>
          <cell r="D290">
            <v>7.59</v>
          </cell>
          <cell r="M290">
            <v>32259.96</v>
          </cell>
          <cell r="Q290">
            <v>47</v>
          </cell>
        </row>
        <row r="291">
          <cell r="C291">
            <v>41.9</v>
          </cell>
          <cell r="D291">
            <v>4.26</v>
          </cell>
          <cell r="M291">
            <v>32222.81</v>
          </cell>
          <cell r="Q291">
            <v>28</v>
          </cell>
        </row>
        <row r="292">
          <cell r="C292">
            <v>22.88</v>
          </cell>
          <cell r="D292">
            <v>5.9</v>
          </cell>
          <cell r="M292">
            <v>32192.76</v>
          </cell>
          <cell r="Q292">
            <v>53</v>
          </cell>
        </row>
        <row r="293">
          <cell r="C293">
            <v>29.734999999999999</v>
          </cell>
          <cell r="D293">
            <v>7.79</v>
          </cell>
          <cell r="M293">
            <v>32108.66</v>
          </cell>
          <cell r="Q293">
            <v>44</v>
          </cell>
        </row>
        <row r="294">
          <cell r="C294">
            <v>40.74</v>
          </cell>
          <cell r="D294">
            <v>5.28</v>
          </cell>
          <cell r="M294">
            <v>32086.21</v>
          </cell>
          <cell r="Q294">
            <v>29</v>
          </cell>
        </row>
        <row r="295">
          <cell r="C295">
            <v>24.14</v>
          </cell>
          <cell r="D295">
            <v>5.87</v>
          </cell>
          <cell r="M295">
            <v>31980.89</v>
          </cell>
          <cell r="Q295">
            <v>50</v>
          </cell>
        </row>
        <row r="296">
          <cell r="C296">
            <v>25.15</v>
          </cell>
          <cell r="D296">
            <v>9.08</v>
          </cell>
          <cell r="M296">
            <v>31897.1</v>
          </cell>
          <cell r="Q296">
            <v>47</v>
          </cell>
        </row>
        <row r="297">
          <cell r="C297">
            <v>28.71</v>
          </cell>
          <cell r="D297">
            <v>5.2</v>
          </cell>
          <cell r="M297">
            <v>31743.919999999998</v>
          </cell>
          <cell r="Q297">
            <v>38</v>
          </cell>
        </row>
        <row r="298">
          <cell r="C298">
            <v>23</v>
          </cell>
          <cell r="D298">
            <v>5.48</v>
          </cell>
          <cell r="M298">
            <v>31736.7</v>
          </cell>
          <cell r="Q298">
            <v>45</v>
          </cell>
        </row>
        <row r="299">
          <cell r="C299">
            <v>36.86</v>
          </cell>
          <cell r="D299">
            <v>11.95</v>
          </cell>
          <cell r="M299">
            <v>31620</v>
          </cell>
          <cell r="Q299">
            <v>62</v>
          </cell>
        </row>
        <row r="300">
          <cell r="C300">
            <v>24.25</v>
          </cell>
          <cell r="D300">
            <v>8.6999999999999993</v>
          </cell>
          <cell r="M300">
            <v>31591.82</v>
          </cell>
          <cell r="Q300">
            <v>47</v>
          </cell>
        </row>
        <row r="301">
          <cell r="C301">
            <v>23.85</v>
          </cell>
          <cell r="D301">
            <v>7.84</v>
          </cell>
          <cell r="M301">
            <v>31368.81</v>
          </cell>
          <cell r="Q301">
            <v>48</v>
          </cell>
        </row>
        <row r="302">
          <cell r="C302">
            <v>40.020000000000003</v>
          </cell>
          <cell r="D302">
            <v>5.19</v>
          </cell>
          <cell r="M302">
            <v>31328.27</v>
          </cell>
          <cell r="Q302">
            <v>27</v>
          </cell>
        </row>
        <row r="303">
          <cell r="C303">
            <v>19.170000000000002</v>
          </cell>
          <cell r="D303">
            <v>8.41</v>
          </cell>
          <cell r="M303">
            <v>31322.53</v>
          </cell>
          <cell r="Q303">
            <v>54</v>
          </cell>
        </row>
        <row r="304">
          <cell r="C304">
            <v>43.53</v>
          </cell>
          <cell r="D304">
            <v>5.86</v>
          </cell>
          <cell r="M304">
            <v>31234.560000000001</v>
          </cell>
          <cell r="Q304">
            <v>22</v>
          </cell>
        </row>
        <row r="305">
          <cell r="C305">
            <v>46.06</v>
          </cell>
          <cell r="D305">
            <v>4.18</v>
          </cell>
          <cell r="M305">
            <v>31196.61</v>
          </cell>
          <cell r="Q305">
            <v>18</v>
          </cell>
        </row>
        <row r="306">
          <cell r="C306">
            <v>29.92</v>
          </cell>
          <cell r="D306">
            <v>11.99</v>
          </cell>
          <cell r="M306">
            <v>30942.19</v>
          </cell>
          <cell r="Q306">
            <v>61</v>
          </cell>
        </row>
        <row r="307">
          <cell r="C307">
            <v>28.46</v>
          </cell>
          <cell r="D307">
            <v>4.8499999999999996</v>
          </cell>
          <cell r="M307">
            <v>30763.01</v>
          </cell>
          <cell r="Q307">
            <v>34</v>
          </cell>
        </row>
        <row r="308">
          <cell r="C308">
            <v>24.56</v>
          </cell>
          <cell r="D308">
            <v>6.18</v>
          </cell>
          <cell r="M308">
            <v>30724.44</v>
          </cell>
          <cell r="Q308">
            <v>39</v>
          </cell>
        </row>
        <row r="309">
          <cell r="C309">
            <v>41.19</v>
          </cell>
          <cell r="D309">
            <v>6.37</v>
          </cell>
          <cell r="M309">
            <v>30697.71</v>
          </cell>
          <cell r="Q309">
            <v>23</v>
          </cell>
        </row>
        <row r="310">
          <cell r="C310">
            <v>18.63</v>
          </cell>
          <cell r="D310">
            <v>9.81</v>
          </cell>
          <cell r="M310">
            <v>30625.65</v>
          </cell>
          <cell r="Q310">
            <v>52</v>
          </cell>
        </row>
        <row r="311">
          <cell r="C311">
            <v>26.26</v>
          </cell>
          <cell r="D311">
            <v>11.8</v>
          </cell>
          <cell r="M311">
            <v>30530.5</v>
          </cell>
          <cell r="Q311">
            <v>36</v>
          </cell>
        </row>
        <row r="312">
          <cell r="C312">
            <v>22.37</v>
          </cell>
          <cell r="D312">
            <v>5.86</v>
          </cell>
          <cell r="M312">
            <v>30457.37</v>
          </cell>
          <cell r="Q312">
            <v>39</v>
          </cell>
        </row>
        <row r="313">
          <cell r="C313">
            <v>39.619999999999997</v>
          </cell>
          <cell r="D313">
            <v>4.28</v>
          </cell>
          <cell r="M313">
            <v>30422.03</v>
          </cell>
          <cell r="Q313">
            <v>24</v>
          </cell>
        </row>
        <row r="314">
          <cell r="C314">
            <v>18.329999999999998</v>
          </cell>
          <cell r="D314">
            <v>4.16</v>
          </cell>
          <cell r="M314">
            <v>30409.53</v>
          </cell>
          <cell r="Q314">
            <v>46</v>
          </cell>
        </row>
        <row r="315">
          <cell r="C315">
            <v>17.11</v>
          </cell>
          <cell r="D315">
            <v>4.9800000000000004</v>
          </cell>
          <cell r="M315">
            <v>30366.93</v>
          </cell>
          <cell r="Q315">
            <v>53</v>
          </cell>
        </row>
        <row r="316">
          <cell r="C316">
            <v>43.5</v>
          </cell>
          <cell r="D316">
            <v>6.38</v>
          </cell>
          <cell r="M316">
            <v>30328.27</v>
          </cell>
          <cell r="Q316">
            <v>19</v>
          </cell>
        </row>
        <row r="317">
          <cell r="C317">
            <v>25.364999999999998</v>
          </cell>
          <cell r="D317">
            <v>5.19</v>
          </cell>
          <cell r="M317">
            <v>30284.639999999999</v>
          </cell>
          <cell r="Q317">
            <v>50</v>
          </cell>
        </row>
        <row r="318">
          <cell r="C318">
            <v>28.594999999999999</v>
          </cell>
          <cell r="D318">
            <v>10.210000000000001</v>
          </cell>
          <cell r="M318">
            <v>30260</v>
          </cell>
          <cell r="Q318">
            <v>60</v>
          </cell>
        </row>
        <row r="319">
          <cell r="C319">
            <v>29.83</v>
          </cell>
          <cell r="D319">
            <v>9.6999999999999993</v>
          </cell>
          <cell r="M319">
            <v>30184.94</v>
          </cell>
          <cell r="Q319">
            <v>59</v>
          </cell>
        </row>
        <row r="320">
          <cell r="C320">
            <v>24.7</v>
          </cell>
          <cell r="D320">
            <v>10.25</v>
          </cell>
          <cell r="M320">
            <v>30166.62</v>
          </cell>
          <cell r="Q320">
            <v>64</v>
          </cell>
        </row>
        <row r="321">
          <cell r="C321">
            <v>17.940000000000001</v>
          </cell>
          <cell r="D321">
            <v>9.77</v>
          </cell>
          <cell r="M321">
            <v>30134.75</v>
          </cell>
          <cell r="Q321">
            <v>51</v>
          </cell>
        </row>
        <row r="322">
          <cell r="C322">
            <v>21.08</v>
          </cell>
          <cell r="D322">
            <v>4.83</v>
          </cell>
          <cell r="M322">
            <v>30095.97</v>
          </cell>
          <cell r="Q322">
            <v>43</v>
          </cell>
        </row>
        <row r="323">
          <cell r="C323">
            <v>37.715000000000003</v>
          </cell>
          <cell r="D323">
            <v>10.86</v>
          </cell>
          <cell r="M323">
            <v>30063.58</v>
          </cell>
          <cell r="Q323">
            <v>55</v>
          </cell>
        </row>
        <row r="324">
          <cell r="C324">
            <v>22.39</v>
          </cell>
          <cell r="D324">
            <v>9.5299999999999994</v>
          </cell>
          <cell r="M324">
            <v>30026.87</v>
          </cell>
          <cell r="Q324">
            <v>41</v>
          </cell>
        </row>
        <row r="325">
          <cell r="C325">
            <v>28.78</v>
          </cell>
          <cell r="D325">
            <v>5.68</v>
          </cell>
          <cell r="M325">
            <v>29969.67</v>
          </cell>
          <cell r="Q325">
            <v>31</v>
          </cell>
        </row>
        <row r="326">
          <cell r="C326">
            <v>18.329999999999998</v>
          </cell>
          <cell r="D326">
            <v>5.57</v>
          </cell>
          <cell r="M326">
            <v>29933.75</v>
          </cell>
          <cell r="Q326">
            <v>46</v>
          </cell>
        </row>
        <row r="327">
          <cell r="C327">
            <v>26.39</v>
          </cell>
          <cell r="D327">
            <v>4.58</v>
          </cell>
          <cell r="M327">
            <v>29929.56</v>
          </cell>
          <cell r="Q327">
            <v>34</v>
          </cell>
        </row>
        <row r="328">
          <cell r="C328">
            <v>19.260000000000002</v>
          </cell>
          <cell r="D328">
            <v>8.9600000000000009</v>
          </cell>
          <cell r="M328">
            <v>29899.25</v>
          </cell>
          <cell r="Q328">
            <v>47</v>
          </cell>
        </row>
        <row r="329">
          <cell r="C329">
            <v>26.92</v>
          </cell>
          <cell r="D329">
            <v>6.09</v>
          </cell>
          <cell r="M329">
            <v>29852.48</v>
          </cell>
          <cell r="Q329">
            <v>33</v>
          </cell>
        </row>
        <row r="330">
          <cell r="C330">
            <v>19.73</v>
          </cell>
          <cell r="D330">
            <v>4.3600000000000003</v>
          </cell>
          <cell r="M330">
            <v>29818.76</v>
          </cell>
          <cell r="Q330">
            <v>40</v>
          </cell>
        </row>
        <row r="331">
          <cell r="C331">
            <v>23.56</v>
          </cell>
          <cell r="D331">
            <v>11.74</v>
          </cell>
          <cell r="M331">
            <v>29816.639999999999</v>
          </cell>
          <cell r="Q331">
            <v>41</v>
          </cell>
        </row>
        <row r="332">
          <cell r="C332">
            <v>37.67</v>
          </cell>
          <cell r="D332">
            <v>5.89</v>
          </cell>
          <cell r="M332">
            <v>29760.6</v>
          </cell>
          <cell r="Q332">
            <v>24</v>
          </cell>
        </row>
        <row r="333">
          <cell r="C333">
            <v>18.73</v>
          </cell>
          <cell r="D333">
            <v>10.64</v>
          </cell>
          <cell r="M333">
            <v>29757.69</v>
          </cell>
          <cell r="Q333">
            <v>49</v>
          </cell>
        </row>
        <row r="334">
          <cell r="C334">
            <v>33.090000000000003</v>
          </cell>
          <cell r="D334">
            <v>6.06</v>
          </cell>
          <cell r="M334">
            <v>29622.69</v>
          </cell>
          <cell r="Q334">
            <v>29</v>
          </cell>
        </row>
        <row r="335">
          <cell r="C335">
            <v>18.329999999999998</v>
          </cell>
          <cell r="D335">
            <v>7.46</v>
          </cell>
          <cell r="M335">
            <v>29583.8</v>
          </cell>
          <cell r="Q335">
            <v>47</v>
          </cell>
        </row>
        <row r="336">
          <cell r="C336">
            <v>27.74</v>
          </cell>
          <cell r="D336">
            <v>4.68</v>
          </cell>
          <cell r="M336">
            <v>29523.17</v>
          </cell>
          <cell r="Q336">
            <v>63</v>
          </cell>
        </row>
        <row r="337">
          <cell r="C337">
            <v>24.2</v>
          </cell>
          <cell r="D337">
            <v>6.15</v>
          </cell>
          <cell r="M337">
            <v>29443.59</v>
          </cell>
          <cell r="Q337">
            <v>35</v>
          </cell>
        </row>
        <row r="338">
          <cell r="C338">
            <v>22.03</v>
          </cell>
          <cell r="D338">
            <v>4.28</v>
          </cell>
          <cell r="M338">
            <v>29352.560000000001</v>
          </cell>
          <cell r="Q338">
            <v>37</v>
          </cell>
        </row>
        <row r="339">
          <cell r="C339">
            <v>26.885000000000002</v>
          </cell>
          <cell r="D339">
            <v>9.86</v>
          </cell>
          <cell r="M339">
            <v>29330.98</v>
          </cell>
          <cell r="Q339">
            <v>65</v>
          </cell>
        </row>
        <row r="340">
          <cell r="C340">
            <v>16.36</v>
          </cell>
          <cell r="D340">
            <v>11.19</v>
          </cell>
          <cell r="M340">
            <v>29227.599999999999</v>
          </cell>
          <cell r="Q340">
            <v>44</v>
          </cell>
        </row>
        <row r="341">
          <cell r="C341">
            <v>32.299999999999997</v>
          </cell>
          <cell r="D341">
            <v>4.8899999999999997</v>
          </cell>
          <cell r="M341">
            <v>29186.48</v>
          </cell>
          <cell r="Q341">
            <v>53</v>
          </cell>
        </row>
        <row r="342">
          <cell r="C342">
            <v>16.05</v>
          </cell>
          <cell r="D342">
            <v>4.3499999999999996</v>
          </cell>
          <cell r="M342">
            <v>29160.39</v>
          </cell>
          <cell r="Q342">
            <v>46</v>
          </cell>
        </row>
        <row r="343">
          <cell r="C343">
            <v>29.07</v>
          </cell>
          <cell r="D343">
            <v>8.66</v>
          </cell>
          <cell r="M343">
            <v>29141.360000000001</v>
          </cell>
          <cell r="Q343">
            <v>61</v>
          </cell>
        </row>
        <row r="344">
          <cell r="C344">
            <v>17.43</v>
          </cell>
          <cell r="D344">
            <v>8.64</v>
          </cell>
          <cell r="M344">
            <v>29114.77</v>
          </cell>
          <cell r="Q344">
            <v>44</v>
          </cell>
        </row>
        <row r="345">
          <cell r="C345">
            <v>19.329999999999998</v>
          </cell>
          <cell r="D345">
            <v>4.2699999999999996</v>
          </cell>
          <cell r="M345">
            <v>29114.21</v>
          </cell>
          <cell r="Q345">
            <v>42</v>
          </cell>
        </row>
        <row r="346">
          <cell r="C346">
            <v>30.52</v>
          </cell>
          <cell r="D346">
            <v>4.21</v>
          </cell>
          <cell r="M346">
            <v>29007.82</v>
          </cell>
          <cell r="Q346">
            <v>30</v>
          </cell>
        </row>
        <row r="347">
          <cell r="C347">
            <v>39.21</v>
          </cell>
          <cell r="D347">
            <v>5.04</v>
          </cell>
          <cell r="M347">
            <v>28998.68</v>
          </cell>
          <cell r="Q347">
            <v>19</v>
          </cell>
        </row>
        <row r="348">
          <cell r="C348">
            <v>26.98</v>
          </cell>
          <cell r="D348">
            <v>5.21</v>
          </cell>
          <cell r="M348">
            <v>28950.47</v>
          </cell>
          <cell r="Q348">
            <v>63</v>
          </cell>
        </row>
        <row r="349">
          <cell r="C349">
            <v>25.84</v>
          </cell>
          <cell r="D349">
            <v>8.83</v>
          </cell>
          <cell r="M349">
            <v>28923.14</v>
          </cell>
          <cell r="Q349">
            <v>60</v>
          </cell>
        </row>
        <row r="350">
          <cell r="C350">
            <v>28.31</v>
          </cell>
          <cell r="D350">
            <v>8.4700000000000006</v>
          </cell>
          <cell r="M350">
            <v>28868.66</v>
          </cell>
          <cell r="Q350">
            <v>61</v>
          </cell>
        </row>
        <row r="351">
          <cell r="C351">
            <v>23.94</v>
          </cell>
          <cell r="D351">
            <v>4.2</v>
          </cell>
          <cell r="M351">
            <v>28716.14</v>
          </cell>
          <cell r="Q351">
            <v>32</v>
          </cell>
        </row>
        <row r="352">
          <cell r="C352">
            <v>20.03</v>
          </cell>
          <cell r="D352">
            <v>6.14</v>
          </cell>
          <cell r="M352">
            <v>28542.86</v>
          </cell>
          <cell r="Q352">
            <v>37</v>
          </cell>
        </row>
        <row r="353">
          <cell r="C353">
            <v>41.42</v>
          </cell>
          <cell r="D353">
            <v>6.07</v>
          </cell>
          <cell r="M353">
            <v>28476.73</v>
          </cell>
          <cell r="Q353">
            <v>40</v>
          </cell>
        </row>
        <row r="354">
          <cell r="C354">
            <v>36.67</v>
          </cell>
          <cell r="D354">
            <v>10.210000000000001</v>
          </cell>
          <cell r="M354">
            <v>28468.92</v>
          </cell>
          <cell r="Q354">
            <v>48</v>
          </cell>
        </row>
        <row r="355">
          <cell r="C355">
            <v>27.645</v>
          </cell>
          <cell r="D355">
            <v>4.6900000000000004</v>
          </cell>
          <cell r="M355">
            <v>28340.19</v>
          </cell>
          <cell r="Q355">
            <v>45</v>
          </cell>
        </row>
        <row r="356">
          <cell r="C356">
            <v>22.72</v>
          </cell>
          <cell r="D356">
            <v>5.71</v>
          </cell>
          <cell r="M356">
            <v>28302.33</v>
          </cell>
          <cell r="Q356">
            <v>32</v>
          </cell>
        </row>
        <row r="357">
          <cell r="C357">
            <v>36.520000000000003</v>
          </cell>
          <cell r="D357">
            <v>9.07</v>
          </cell>
          <cell r="M357">
            <v>28287.9</v>
          </cell>
          <cell r="Q357">
            <v>59</v>
          </cell>
        </row>
        <row r="358">
          <cell r="C358">
            <v>33.96</v>
          </cell>
          <cell r="D358">
            <v>4.99</v>
          </cell>
          <cell r="M358">
            <v>28245.34</v>
          </cell>
          <cell r="Q358">
            <v>23</v>
          </cell>
        </row>
        <row r="359">
          <cell r="C359">
            <v>26.695</v>
          </cell>
          <cell r="D359">
            <v>8.31</v>
          </cell>
          <cell r="M359">
            <v>28101.33</v>
          </cell>
          <cell r="Q359">
            <v>62</v>
          </cell>
        </row>
        <row r="360">
          <cell r="C360">
            <v>18.45</v>
          </cell>
          <cell r="D360">
            <v>5.07</v>
          </cell>
          <cell r="M360">
            <v>28006.94</v>
          </cell>
          <cell r="Q360">
            <v>37</v>
          </cell>
        </row>
        <row r="361">
          <cell r="C361">
            <v>33.18</v>
          </cell>
          <cell r="D361">
            <v>4.79</v>
          </cell>
          <cell r="M361">
            <v>27980.77</v>
          </cell>
          <cell r="Q361">
            <v>23</v>
          </cell>
        </row>
        <row r="362">
          <cell r="C362">
            <v>36.1</v>
          </cell>
          <cell r="D362">
            <v>11.39</v>
          </cell>
          <cell r="M362">
            <v>27941.29</v>
          </cell>
          <cell r="Q362">
            <v>61</v>
          </cell>
        </row>
        <row r="363">
          <cell r="C363">
            <v>22.77</v>
          </cell>
          <cell r="D363">
            <v>6</v>
          </cell>
          <cell r="M363">
            <v>27931.11</v>
          </cell>
          <cell r="Q363">
            <v>32</v>
          </cell>
        </row>
        <row r="364">
          <cell r="C364">
            <v>21.24</v>
          </cell>
          <cell r="D364">
            <v>5.13</v>
          </cell>
          <cell r="M364">
            <v>27925.86</v>
          </cell>
          <cell r="Q364">
            <v>33</v>
          </cell>
        </row>
        <row r="365">
          <cell r="C365">
            <v>17.600000000000001</v>
          </cell>
          <cell r="D365">
            <v>5.26</v>
          </cell>
          <cell r="M365">
            <v>27849.94</v>
          </cell>
          <cell r="Q365">
            <v>37</v>
          </cell>
        </row>
        <row r="366">
          <cell r="C366">
            <v>26.29</v>
          </cell>
          <cell r="D366">
            <v>6.84</v>
          </cell>
          <cell r="M366">
            <v>27808.73</v>
          </cell>
          <cell r="Q366">
            <v>62</v>
          </cell>
        </row>
        <row r="367">
          <cell r="C367">
            <v>35.31</v>
          </cell>
          <cell r="D367">
            <v>9.0399999999999991</v>
          </cell>
          <cell r="M367">
            <v>27724.29</v>
          </cell>
          <cell r="Q367">
            <v>20</v>
          </cell>
        </row>
        <row r="368">
          <cell r="C368">
            <v>27.04</v>
          </cell>
          <cell r="D368">
            <v>4.0999999999999996</v>
          </cell>
          <cell r="M368">
            <v>27696.11</v>
          </cell>
          <cell r="Q368">
            <v>30</v>
          </cell>
        </row>
        <row r="369">
          <cell r="C369">
            <v>30.23</v>
          </cell>
          <cell r="D369">
            <v>4.2300000000000004</v>
          </cell>
          <cell r="M369">
            <v>27625.17</v>
          </cell>
          <cell r="Q369">
            <v>25</v>
          </cell>
        </row>
        <row r="370">
          <cell r="C370">
            <v>30.6</v>
          </cell>
          <cell r="D370">
            <v>6.48</v>
          </cell>
          <cell r="M370">
            <v>27619.360000000001</v>
          </cell>
          <cell r="Q370">
            <v>25</v>
          </cell>
        </row>
        <row r="371">
          <cell r="C371">
            <v>26.8</v>
          </cell>
          <cell r="D371">
            <v>5.53</v>
          </cell>
          <cell r="M371">
            <v>27614.71</v>
          </cell>
          <cell r="Q371">
            <v>30</v>
          </cell>
        </row>
        <row r="372">
          <cell r="C372">
            <v>16.86</v>
          </cell>
          <cell r="D372">
            <v>4.07</v>
          </cell>
          <cell r="M372">
            <v>27598.93</v>
          </cell>
          <cell r="Q372">
            <v>37</v>
          </cell>
        </row>
        <row r="373">
          <cell r="C373">
            <v>16.3</v>
          </cell>
          <cell r="D373">
            <v>5.51</v>
          </cell>
          <cell r="M373">
            <v>27534.53</v>
          </cell>
          <cell r="Q373">
            <v>38</v>
          </cell>
        </row>
        <row r="374">
          <cell r="C374">
            <v>29.81</v>
          </cell>
          <cell r="D374">
            <v>11.66</v>
          </cell>
          <cell r="M374">
            <v>27533.91</v>
          </cell>
          <cell r="Q374">
            <v>57</v>
          </cell>
        </row>
        <row r="375">
          <cell r="C375">
            <v>16.329999999999998</v>
          </cell>
          <cell r="D375">
            <v>7.26</v>
          </cell>
          <cell r="M375">
            <v>27495.59</v>
          </cell>
          <cell r="Q375">
            <v>41</v>
          </cell>
        </row>
        <row r="376">
          <cell r="C376">
            <v>16.37</v>
          </cell>
          <cell r="D376">
            <v>4.79</v>
          </cell>
          <cell r="M376">
            <v>27432.73</v>
          </cell>
          <cell r="Q376">
            <v>37</v>
          </cell>
        </row>
        <row r="377">
          <cell r="C377">
            <v>22.42</v>
          </cell>
          <cell r="D377">
            <v>4.68</v>
          </cell>
          <cell r="M377">
            <v>27375.9</v>
          </cell>
          <cell r="Q377">
            <v>34</v>
          </cell>
        </row>
        <row r="378">
          <cell r="C378">
            <v>31.35</v>
          </cell>
          <cell r="D378">
            <v>4.33</v>
          </cell>
          <cell r="M378">
            <v>27346.04</v>
          </cell>
          <cell r="Q378">
            <v>53</v>
          </cell>
        </row>
        <row r="379">
          <cell r="C379">
            <v>31.9</v>
          </cell>
          <cell r="D379">
            <v>11.89</v>
          </cell>
          <cell r="M379">
            <v>27322.73</v>
          </cell>
          <cell r="Q379">
            <v>55</v>
          </cell>
        </row>
        <row r="380">
          <cell r="C380">
            <v>30.6</v>
          </cell>
          <cell r="D380">
            <v>5.24</v>
          </cell>
          <cell r="M380">
            <v>27236.959999999999</v>
          </cell>
          <cell r="Q380">
            <v>23</v>
          </cell>
        </row>
        <row r="381">
          <cell r="C381">
            <v>28.975000000000001</v>
          </cell>
          <cell r="D381">
            <v>7.63</v>
          </cell>
          <cell r="M381">
            <v>27218.44</v>
          </cell>
          <cell r="Q381">
            <v>57</v>
          </cell>
        </row>
        <row r="382">
          <cell r="C382">
            <v>24.86</v>
          </cell>
          <cell r="D382">
            <v>8.92</v>
          </cell>
          <cell r="M382">
            <v>27117.99</v>
          </cell>
          <cell r="Q382">
            <v>52</v>
          </cell>
        </row>
        <row r="383">
          <cell r="C383">
            <v>19.54</v>
          </cell>
          <cell r="D383">
            <v>5.37</v>
          </cell>
          <cell r="M383">
            <v>27092.38</v>
          </cell>
          <cell r="Q383">
            <v>32</v>
          </cell>
        </row>
        <row r="384">
          <cell r="C384">
            <v>26.74</v>
          </cell>
          <cell r="D384">
            <v>4.3099999999999996</v>
          </cell>
          <cell r="M384">
            <v>27080.639999999999</v>
          </cell>
          <cell r="Q384">
            <v>28</v>
          </cell>
        </row>
        <row r="385">
          <cell r="C385">
            <v>22.99</v>
          </cell>
          <cell r="D385">
            <v>10.46</v>
          </cell>
          <cell r="M385">
            <v>27037.91</v>
          </cell>
          <cell r="Q385">
            <v>64</v>
          </cell>
        </row>
        <row r="386">
          <cell r="C386">
            <v>31.46</v>
          </cell>
          <cell r="D386">
            <v>7.39</v>
          </cell>
          <cell r="M386">
            <v>27000.98</v>
          </cell>
          <cell r="Q386">
            <v>62</v>
          </cell>
        </row>
        <row r="387">
          <cell r="C387">
            <v>30.86</v>
          </cell>
          <cell r="D387">
            <v>6.18</v>
          </cell>
          <cell r="M387">
            <v>26936.98</v>
          </cell>
          <cell r="Q387">
            <v>22</v>
          </cell>
        </row>
        <row r="388">
          <cell r="C388">
            <v>31.96</v>
          </cell>
          <cell r="D388">
            <v>8.86</v>
          </cell>
          <cell r="M388">
            <v>26927.69</v>
          </cell>
          <cell r="Q388">
            <v>20</v>
          </cell>
        </row>
        <row r="389">
          <cell r="C389">
            <v>23.76</v>
          </cell>
          <cell r="D389">
            <v>10.96</v>
          </cell>
          <cell r="M389">
            <v>26926.51</v>
          </cell>
          <cell r="Q389">
            <v>64</v>
          </cell>
        </row>
        <row r="390">
          <cell r="C390">
            <v>19.38</v>
          </cell>
          <cell r="D390">
            <v>6.28</v>
          </cell>
          <cell r="M390">
            <v>26912.560000000001</v>
          </cell>
          <cell r="Q390">
            <v>31</v>
          </cell>
        </row>
        <row r="391">
          <cell r="C391">
            <v>16.21</v>
          </cell>
          <cell r="D391">
            <v>6.29</v>
          </cell>
          <cell r="M391">
            <v>26607.89</v>
          </cell>
          <cell r="Q391">
            <v>34</v>
          </cell>
        </row>
        <row r="392">
          <cell r="C392">
            <v>32.54</v>
          </cell>
          <cell r="D392">
            <v>4.0199999999999996</v>
          </cell>
          <cell r="M392">
            <v>26479.4</v>
          </cell>
          <cell r="Q392">
            <v>18</v>
          </cell>
        </row>
        <row r="393">
          <cell r="C393">
            <v>36.765000000000001</v>
          </cell>
          <cell r="D393">
            <v>11.95</v>
          </cell>
          <cell r="M393">
            <v>26467.1</v>
          </cell>
          <cell r="Q393">
            <v>52</v>
          </cell>
        </row>
        <row r="394">
          <cell r="C394">
            <v>35.909999999999997</v>
          </cell>
          <cell r="D394">
            <v>8.7100000000000009</v>
          </cell>
          <cell r="M394">
            <v>26392.26</v>
          </cell>
          <cell r="Q394">
            <v>48</v>
          </cell>
        </row>
        <row r="395">
          <cell r="C395">
            <v>32.06</v>
          </cell>
          <cell r="D395">
            <v>4.67</v>
          </cell>
          <cell r="M395">
            <v>26316.59</v>
          </cell>
          <cell r="Q395">
            <v>18</v>
          </cell>
        </row>
        <row r="396">
          <cell r="C396">
            <v>24.1</v>
          </cell>
          <cell r="D396">
            <v>11.14</v>
          </cell>
          <cell r="M396">
            <v>26236.58</v>
          </cell>
          <cell r="Q396">
            <v>48</v>
          </cell>
        </row>
        <row r="397">
          <cell r="C397">
            <v>27.1</v>
          </cell>
          <cell r="D397">
            <v>9.0500000000000007</v>
          </cell>
          <cell r="M397">
            <v>26140.36</v>
          </cell>
          <cell r="Q397">
            <v>49</v>
          </cell>
        </row>
        <row r="398">
          <cell r="C398">
            <v>24.42</v>
          </cell>
          <cell r="D398">
            <v>11.31</v>
          </cell>
          <cell r="M398">
            <v>26125.67</v>
          </cell>
          <cell r="Q398">
            <v>20</v>
          </cell>
        </row>
        <row r="399">
          <cell r="C399">
            <v>26.695</v>
          </cell>
          <cell r="D399">
            <v>4.68</v>
          </cell>
          <cell r="M399">
            <v>26109.33</v>
          </cell>
          <cell r="Q399">
            <v>56</v>
          </cell>
        </row>
        <row r="400">
          <cell r="C400">
            <v>27.79</v>
          </cell>
          <cell r="D400">
            <v>6.05</v>
          </cell>
          <cell r="M400">
            <v>26026.97</v>
          </cell>
          <cell r="Q400">
            <v>22</v>
          </cell>
        </row>
        <row r="401">
          <cell r="C401">
            <v>32.68</v>
          </cell>
          <cell r="D401">
            <v>4.68</v>
          </cell>
          <cell r="M401">
            <v>26018.95</v>
          </cell>
          <cell r="Q401">
            <v>22</v>
          </cell>
        </row>
        <row r="402">
          <cell r="C402">
            <v>26.4</v>
          </cell>
          <cell r="D402">
            <v>9.5</v>
          </cell>
          <cell r="M402">
            <v>25992.82</v>
          </cell>
          <cell r="Q402">
            <v>52</v>
          </cell>
        </row>
        <row r="403">
          <cell r="C403">
            <v>23.655000000000001</v>
          </cell>
          <cell r="D403">
            <v>10.84</v>
          </cell>
          <cell r="M403">
            <v>25678.78</v>
          </cell>
          <cell r="Q403">
            <v>59</v>
          </cell>
        </row>
        <row r="404">
          <cell r="C404">
            <v>27.36</v>
          </cell>
          <cell r="D404">
            <v>5.88</v>
          </cell>
          <cell r="M404">
            <v>25656.58</v>
          </cell>
          <cell r="Q404">
            <v>50</v>
          </cell>
        </row>
        <row r="405">
          <cell r="C405">
            <v>27.82</v>
          </cell>
          <cell r="D405">
            <v>5.24</v>
          </cell>
          <cell r="M405">
            <v>25648.98</v>
          </cell>
          <cell r="Q405">
            <v>21</v>
          </cell>
        </row>
        <row r="406">
          <cell r="C406">
            <v>25.46</v>
          </cell>
          <cell r="D406">
            <v>11.75</v>
          </cell>
          <cell r="M406">
            <v>25517.11</v>
          </cell>
          <cell r="Q406">
            <v>54</v>
          </cell>
        </row>
        <row r="407">
          <cell r="C407">
            <v>25.1</v>
          </cell>
          <cell r="D407">
            <v>6.97</v>
          </cell>
          <cell r="M407">
            <v>25382.3</v>
          </cell>
          <cell r="Q407">
            <v>54</v>
          </cell>
        </row>
        <row r="408">
          <cell r="C408">
            <v>32.11</v>
          </cell>
          <cell r="D408">
            <v>4.76</v>
          </cell>
          <cell r="M408">
            <v>25333.33</v>
          </cell>
          <cell r="Q408">
            <v>50</v>
          </cell>
        </row>
        <row r="409">
          <cell r="C409">
            <v>29.8</v>
          </cell>
          <cell r="D409">
            <v>8.24</v>
          </cell>
          <cell r="M409">
            <v>25309.49</v>
          </cell>
          <cell r="Q409">
            <v>47</v>
          </cell>
        </row>
        <row r="410">
          <cell r="C410">
            <v>24.01</v>
          </cell>
          <cell r="D410">
            <v>4.76</v>
          </cell>
          <cell r="M410">
            <v>25127.22</v>
          </cell>
          <cell r="Q410">
            <v>24</v>
          </cell>
        </row>
        <row r="411">
          <cell r="C411">
            <v>23.21</v>
          </cell>
          <cell r="D411">
            <v>6.03</v>
          </cell>
          <cell r="M411">
            <v>25081.77</v>
          </cell>
          <cell r="Q411">
            <v>24</v>
          </cell>
        </row>
        <row r="412">
          <cell r="C412">
            <v>21.2</v>
          </cell>
          <cell r="D412">
            <v>4.07</v>
          </cell>
          <cell r="M412">
            <v>25075.97</v>
          </cell>
          <cell r="Q412">
            <v>27</v>
          </cell>
        </row>
        <row r="413">
          <cell r="C413">
            <v>28.215</v>
          </cell>
          <cell r="D413">
            <v>8.26</v>
          </cell>
          <cell r="M413">
            <v>24915.22</v>
          </cell>
          <cell r="Q413">
            <v>47</v>
          </cell>
        </row>
        <row r="414">
          <cell r="C414">
            <v>38.094999999999999</v>
          </cell>
          <cell r="D414">
            <v>4.76</v>
          </cell>
          <cell r="M414">
            <v>24915.05</v>
          </cell>
          <cell r="Q414">
            <v>35</v>
          </cell>
        </row>
        <row r="415">
          <cell r="C415">
            <v>22.61</v>
          </cell>
          <cell r="D415">
            <v>6.13</v>
          </cell>
          <cell r="M415">
            <v>24873.38</v>
          </cell>
          <cell r="Q415">
            <v>53</v>
          </cell>
        </row>
        <row r="416">
          <cell r="C416">
            <v>24.32</v>
          </cell>
          <cell r="D416">
            <v>10.47</v>
          </cell>
          <cell r="M416">
            <v>24869.84</v>
          </cell>
          <cell r="Q416">
            <v>52</v>
          </cell>
        </row>
        <row r="417">
          <cell r="C417">
            <v>20.96</v>
          </cell>
          <cell r="D417">
            <v>4.04</v>
          </cell>
          <cell r="M417">
            <v>24863.25</v>
          </cell>
          <cell r="Q417">
            <v>27</v>
          </cell>
        </row>
        <row r="418">
          <cell r="C418">
            <v>19.68</v>
          </cell>
          <cell r="D418">
            <v>5.74</v>
          </cell>
          <cell r="M418">
            <v>24817.25</v>
          </cell>
          <cell r="Q418">
            <v>28</v>
          </cell>
        </row>
        <row r="419">
          <cell r="C419">
            <v>18.100000000000001</v>
          </cell>
          <cell r="D419">
            <v>6.33</v>
          </cell>
          <cell r="M419">
            <v>24795.040000000001</v>
          </cell>
          <cell r="Q419">
            <v>30</v>
          </cell>
        </row>
        <row r="420">
          <cell r="C420">
            <v>29.64</v>
          </cell>
          <cell r="D420">
            <v>4.28</v>
          </cell>
          <cell r="M420">
            <v>24671.66</v>
          </cell>
          <cell r="Q420">
            <v>26</v>
          </cell>
        </row>
        <row r="421">
          <cell r="C421">
            <v>25.3</v>
          </cell>
          <cell r="D421">
            <v>9.4700000000000006</v>
          </cell>
          <cell r="M421">
            <v>24667.42</v>
          </cell>
          <cell r="Q421">
            <v>52</v>
          </cell>
        </row>
        <row r="422">
          <cell r="C422">
            <v>27.6</v>
          </cell>
          <cell r="D422">
            <v>4.8499999999999996</v>
          </cell>
          <cell r="M422">
            <v>24603.05</v>
          </cell>
          <cell r="Q422">
            <v>46</v>
          </cell>
        </row>
        <row r="423">
          <cell r="C423">
            <v>27.645</v>
          </cell>
          <cell r="D423">
            <v>11.03</v>
          </cell>
          <cell r="M423">
            <v>24535.7</v>
          </cell>
          <cell r="Q423">
            <v>47</v>
          </cell>
        </row>
        <row r="424">
          <cell r="C424">
            <v>27.6</v>
          </cell>
          <cell r="D424">
            <v>5.22</v>
          </cell>
          <cell r="M424">
            <v>24520.26</v>
          </cell>
          <cell r="Q424">
            <v>50</v>
          </cell>
        </row>
        <row r="425">
          <cell r="C425">
            <v>25.08</v>
          </cell>
          <cell r="D425">
            <v>9.52</v>
          </cell>
          <cell r="M425">
            <v>24513.09</v>
          </cell>
          <cell r="Q425">
            <v>61</v>
          </cell>
        </row>
        <row r="426">
          <cell r="C426">
            <v>30.02</v>
          </cell>
          <cell r="D426">
            <v>11.09</v>
          </cell>
          <cell r="M426">
            <v>24476.48</v>
          </cell>
          <cell r="Q426">
            <v>54</v>
          </cell>
        </row>
        <row r="427">
          <cell r="C427">
            <v>27.36</v>
          </cell>
          <cell r="D427">
            <v>9.4499999999999993</v>
          </cell>
          <cell r="M427">
            <v>24393.62</v>
          </cell>
          <cell r="Q427">
            <v>52</v>
          </cell>
        </row>
        <row r="428">
          <cell r="C428">
            <v>22.2</v>
          </cell>
          <cell r="D428">
            <v>5.51</v>
          </cell>
          <cell r="M428">
            <v>24387.74</v>
          </cell>
          <cell r="Q428">
            <v>23</v>
          </cell>
        </row>
        <row r="429">
          <cell r="C429">
            <v>25.71</v>
          </cell>
          <cell r="D429">
            <v>4.18</v>
          </cell>
          <cell r="M429">
            <v>24294.02</v>
          </cell>
          <cell r="Q429">
            <v>18</v>
          </cell>
        </row>
        <row r="430">
          <cell r="C430">
            <v>41.91</v>
          </cell>
          <cell r="D430">
            <v>5.98</v>
          </cell>
          <cell r="M430">
            <v>24227.34</v>
          </cell>
          <cell r="Q430">
            <v>58</v>
          </cell>
        </row>
        <row r="431">
          <cell r="C431">
            <v>25.85</v>
          </cell>
          <cell r="D431">
            <v>10.16</v>
          </cell>
          <cell r="M431">
            <v>24180.93</v>
          </cell>
          <cell r="Q431">
            <v>48</v>
          </cell>
        </row>
        <row r="432">
          <cell r="C432">
            <v>23.844999999999999</v>
          </cell>
          <cell r="D432">
            <v>11.71</v>
          </cell>
          <cell r="M432">
            <v>24106.91</v>
          </cell>
          <cell r="Q432">
            <v>49</v>
          </cell>
        </row>
        <row r="433">
          <cell r="C433">
            <v>30.59</v>
          </cell>
          <cell r="D433">
            <v>5.23</v>
          </cell>
          <cell r="M433">
            <v>24059.68</v>
          </cell>
          <cell r="Q433">
            <v>19</v>
          </cell>
        </row>
        <row r="434">
          <cell r="C434">
            <v>24.795000000000002</v>
          </cell>
          <cell r="D434">
            <v>6.85</v>
          </cell>
          <cell r="M434">
            <v>23967.38</v>
          </cell>
          <cell r="Q434">
            <v>51</v>
          </cell>
        </row>
        <row r="435">
          <cell r="C435">
            <v>24.13</v>
          </cell>
          <cell r="D435">
            <v>7.05</v>
          </cell>
          <cell r="M435">
            <v>23887.66</v>
          </cell>
          <cell r="Q435">
            <v>52</v>
          </cell>
        </row>
        <row r="436">
          <cell r="C436">
            <v>25.84</v>
          </cell>
          <cell r="D436">
            <v>11.64</v>
          </cell>
          <cell r="M436">
            <v>23807.24</v>
          </cell>
          <cell r="Q436">
            <v>49</v>
          </cell>
        </row>
        <row r="437">
          <cell r="C437">
            <v>28</v>
          </cell>
          <cell r="D437">
            <v>10.52</v>
          </cell>
          <cell r="M437">
            <v>23568.27</v>
          </cell>
          <cell r="Q437">
            <v>49</v>
          </cell>
        </row>
        <row r="438">
          <cell r="C438">
            <v>34.1</v>
          </cell>
          <cell r="D438">
            <v>4.01</v>
          </cell>
          <cell r="M438">
            <v>23563.02</v>
          </cell>
          <cell r="Q438">
            <v>39</v>
          </cell>
        </row>
        <row r="439">
          <cell r="C439">
            <v>26.125</v>
          </cell>
          <cell r="D439">
            <v>8.56</v>
          </cell>
          <cell r="M439">
            <v>23401.31</v>
          </cell>
          <cell r="Q439">
            <v>47</v>
          </cell>
        </row>
        <row r="440">
          <cell r="C440">
            <v>25.6</v>
          </cell>
          <cell r="D440">
            <v>10.5</v>
          </cell>
          <cell r="M440">
            <v>23306.55</v>
          </cell>
          <cell r="Q440">
            <v>49</v>
          </cell>
        </row>
        <row r="441">
          <cell r="C441">
            <v>24.32</v>
          </cell>
          <cell r="D441">
            <v>6.39</v>
          </cell>
          <cell r="M441">
            <v>23288.93</v>
          </cell>
          <cell r="Q441">
            <v>28</v>
          </cell>
        </row>
        <row r="442">
          <cell r="C442">
            <v>22.88</v>
          </cell>
          <cell r="D442">
            <v>5.71</v>
          </cell>
          <cell r="M442">
            <v>23244.79</v>
          </cell>
          <cell r="Q442">
            <v>53</v>
          </cell>
        </row>
        <row r="443">
          <cell r="C443">
            <v>24.984999999999999</v>
          </cell>
          <cell r="D443">
            <v>4.43</v>
          </cell>
          <cell r="M443">
            <v>23241.47</v>
          </cell>
          <cell r="Q443">
            <v>25</v>
          </cell>
        </row>
        <row r="444">
          <cell r="C444">
            <v>33.1</v>
          </cell>
          <cell r="D444">
            <v>5.52</v>
          </cell>
          <cell r="M444">
            <v>23082.959999999999</v>
          </cell>
          <cell r="Q444">
            <v>19</v>
          </cell>
        </row>
        <row r="445">
          <cell r="C445">
            <v>27.83</v>
          </cell>
          <cell r="D445">
            <v>9.1999999999999993</v>
          </cell>
          <cell r="M445">
            <v>23065.42</v>
          </cell>
          <cell r="Q445">
            <v>47</v>
          </cell>
        </row>
        <row r="446">
          <cell r="C446">
            <v>30.875</v>
          </cell>
          <cell r="D446">
            <v>10.97</v>
          </cell>
          <cell r="M446">
            <v>23045.57</v>
          </cell>
          <cell r="Q446">
            <v>52</v>
          </cell>
        </row>
        <row r="447">
          <cell r="C447">
            <v>27.265000000000001</v>
          </cell>
          <cell r="D447">
            <v>4.25</v>
          </cell>
          <cell r="M447">
            <v>22493.66</v>
          </cell>
          <cell r="Q447">
            <v>19</v>
          </cell>
        </row>
        <row r="448">
          <cell r="C448">
            <v>26.7</v>
          </cell>
          <cell r="D448">
            <v>5.23</v>
          </cell>
          <cell r="M448">
            <v>22478.6</v>
          </cell>
          <cell r="Q448">
            <v>43</v>
          </cell>
        </row>
        <row r="449">
          <cell r="C449">
            <v>29.925000000000001</v>
          </cell>
          <cell r="D449">
            <v>5.96</v>
          </cell>
          <cell r="M449">
            <v>22462.04</v>
          </cell>
          <cell r="Q449">
            <v>39</v>
          </cell>
        </row>
        <row r="450">
          <cell r="C450">
            <v>19.95</v>
          </cell>
          <cell r="D450">
            <v>4.29</v>
          </cell>
          <cell r="M450">
            <v>22412.65</v>
          </cell>
          <cell r="Q450">
            <v>56</v>
          </cell>
        </row>
        <row r="451">
          <cell r="C451">
            <v>24.225000000000001</v>
          </cell>
          <cell r="D451">
            <v>4.09</v>
          </cell>
          <cell r="M451">
            <v>22395.74</v>
          </cell>
          <cell r="Q451">
            <v>23</v>
          </cell>
        </row>
        <row r="452">
          <cell r="C452">
            <v>28.12</v>
          </cell>
          <cell r="D452">
            <v>4.88</v>
          </cell>
          <cell r="M452">
            <v>22331.57</v>
          </cell>
          <cell r="Q452">
            <v>40</v>
          </cell>
        </row>
        <row r="453">
          <cell r="C453">
            <v>23.21</v>
          </cell>
          <cell r="D453">
            <v>6.76</v>
          </cell>
          <cell r="M453">
            <v>22218.11</v>
          </cell>
          <cell r="Q453">
            <v>51</v>
          </cell>
        </row>
        <row r="454">
          <cell r="C454">
            <v>23.98</v>
          </cell>
          <cell r="D454">
            <v>10.67</v>
          </cell>
          <cell r="M454">
            <v>22192.44</v>
          </cell>
          <cell r="Q454">
            <v>57</v>
          </cell>
        </row>
        <row r="455">
          <cell r="C455">
            <v>30</v>
          </cell>
          <cell r="D455">
            <v>6.21</v>
          </cell>
          <cell r="M455">
            <v>22144.03</v>
          </cell>
          <cell r="Q455">
            <v>42</v>
          </cell>
        </row>
        <row r="456">
          <cell r="C456">
            <v>17.350000000000001</v>
          </cell>
          <cell r="D456">
            <v>5.03</v>
          </cell>
          <cell r="M456">
            <v>22097.62</v>
          </cell>
          <cell r="Q456">
            <v>21</v>
          </cell>
        </row>
        <row r="457">
          <cell r="C457">
            <v>22.704999999999998</v>
          </cell>
          <cell r="D457">
            <v>5.27</v>
          </cell>
          <cell r="M457">
            <v>21984.47</v>
          </cell>
          <cell r="Q457">
            <v>33</v>
          </cell>
        </row>
        <row r="458">
          <cell r="C458">
            <v>25.41</v>
          </cell>
          <cell r="D458">
            <v>10.53</v>
          </cell>
          <cell r="M458">
            <v>21978.68</v>
          </cell>
          <cell r="Q458">
            <v>47</v>
          </cell>
        </row>
        <row r="459">
          <cell r="C459">
            <v>18.23</v>
          </cell>
          <cell r="D459">
            <v>5.78</v>
          </cell>
          <cell r="M459">
            <v>21882.400000000001</v>
          </cell>
          <cell r="Q459">
            <v>19</v>
          </cell>
        </row>
        <row r="460">
          <cell r="C460">
            <v>24.7</v>
          </cell>
          <cell r="D460">
            <v>4.3600000000000003</v>
          </cell>
          <cell r="M460">
            <v>21880.82</v>
          </cell>
          <cell r="Q460">
            <v>43</v>
          </cell>
        </row>
        <row r="461">
          <cell r="C461">
            <v>37.4</v>
          </cell>
          <cell r="D461">
            <v>9.7200000000000006</v>
          </cell>
          <cell r="M461">
            <v>21797</v>
          </cell>
          <cell r="Q461">
            <v>59</v>
          </cell>
        </row>
        <row r="462">
          <cell r="C462">
            <v>26.885000000000002</v>
          </cell>
          <cell r="D462">
            <v>5.18</v>
          </cell>
          <cell r="M462">
            <v>21774.32</v>
          </cell>
          <cell r="Q462">
            <v>43</v>
          </cell>
        </row>
        <row r="463">
          <cell r="C463">
            <v>25.27</v>
          </cell>
          <cell r="D463">
            <v>5.29</v>
          </cell>
          <cell r="M463">
            <v>21771.34</v>
          </cell>
          <cell r="Q463">
            <v>43</v>
          </cell>
        </row>
        <row r="464">
          <cell r="C464">
            <v>23.655000000000001</v>
          </cell>
          <cell r="D464">
            <v>4.8600000000000003</v>
          </cell>
          <cell r="M464">
            <v>21677.279999999999</v>
          </cell>
          <cell r="Q464">
            <v>46</v>
          </cell>
        </row>
        <row r="465">
          <cell r="C465">
            <v>55.05</v>
          </cell>
          <cell r="D465">
            <v>7.66</v>
          </cell>
          <cell r="M465">
            <v>21661.16</v>
          </cell>
          <cell r="Q465">
            <v>60</v>
          </cell>
        </row>
        <row r="466">
          <cell r="C466">
            <v>24.89</v>
          </cell>
          <cell r="D466">
            <v>6.1</v>
          </cell>
          <cell r="M466">
            <v>21659.93</v>
          </cell>
          <cell r="Q466">
            <v>39</v>
          </cell>
        </row>
        <row r="467">
          <cell r="C467">
            <v>18.715</v>
          </cell>
          <cell r="D467">
            <v>4.4400000000000004</v>
          </cell>
          <cell r="M467">
            <v>21595.38</v>
          </cell>
          <cell r="Q467">
            <v>23</v>
          </cell>
        </row>
        <row r="468">
          <cell r="C468">
            <v>28.12</v>
          </cell>
          <cell r="D468">
            <v>6.15</v>
          </cell>
          <cell r="M468">
            <v>21472.48</v>
          </cell>
          <cell r="Q468">
            <v>32</v>
          </cell>
        </row>
        <row r="469">
          <cell r="C469">
            <v>26.6</v>
          </cell>
          <cell r="D469">
            <v>4.53</v>
          </cell>
          <cell r="M469">
            <v>21348.71</v>
          </cell>
          <cell r="Q469">
            <v>42</v>
          </cell>
        </row>
        <row r="470">
          <cell r="C470">
            <v>30.114999999999998</v>
          </cell>
          <cell r="D470">
            <v>5.48</v>
          </cell>
          <cell r="M470">
            <v>21344.85</v>
          </cell>
          <cell r="Q470">
            <v>18</v>
          </cell>
        </row>
        <row r="471">
          <cell r="C471">
            <v>24.605</v>
          </cell>
          <cell r="D471">
            <v>5.48</v>
          </cell>
          <cell r="M471">
            <v>21259.38</v>
          </cell>
          <cell r="Q471">
            <v>42</v>
          </cell>
        </row>
        <row r="472">
          <cell r="C472">
            <v>29.6</v>
          </cell>
          <cell r="D472">
            <v>8.1</v>
          </cell>
          <cell r="M472">
            <v>21232.18</v>
          </cell>
          <cell r="Q472">
            <v>48</v>
          </cell>
        </row>
        <row r="473">
          <cell r="C473">
            <v>24.42</v>
          </cell>
          <cell r="D473">
            <v>7.16</v>
          </cell>
          <cell r="M473">
            <v>21223.68</v>
          </cell>
          <cell r="Q473">
            <v>48</v>
          </cell>
        </row>
        <row r="474">
          <cell r="C474">
            <v>20.9</v>
          </cell>
          <cell r="D474">
            <v>4.55</v>
          </cell>
          <cell r="M474">
            <v>21195.82</v>
          </cell>
          <cell r="Q474">
            <v>53</v>
          </cell>
        </row>
        <row r="475">
          <cell r="C475">
            <v>22.895</v>
          </cell>
          <cell r="D475">
            <v>6.03</v>
          </cell>
          <cell r="M475">
            <v>21098.55</v>
          </cell>
          <cell r="Q475">
            <v>45</v>
          </cell>
        </row>
        <row r="476">
          <cell r="C476">
            <v>28.3</v>
          </cell>
          <cell r="D476">
            <v>5.47</v>
          </cell>
          <cell r="M476">
            <v>21082.16</v>
          </cell>
          <cell r="Q476">
            <v>39</v>
          </cell>
        </row>
        <row r="477">
          <cell r="C477">
            <v>54.3</v>
          </cell>
          <cell r="D477">
            <v>4.1500000000000004</v>
          </cell>
          <cell r="M477">
            <v>20893.060000000001</v>
          </cell>
          <cell r="Q477">
            <v>58</v>
          </cell>
        </row>
        <row r="478">
          <cell r="C478">
            <v>33.344999999999999</v>
          </cell>
          <cell r="D478">
            <v>11.32</v>
          </cell>
          <cell r="M478">
            <v>20878.78</v>
          </cell>
          <cell r="Q478">
            <v>47</v>
          </cell>
        </row>
        <row r="479">
          <cell r="C479">
            <v>33</v>
          </cell>
          <cell r="D479">
            <v>9.51</v>
          </cell>
          <cell r="M479">
            <v>20781.490000000002</v>
          </cell>
          <cell r="Q479">
            <v>55</v>
          </cell>
        </row>
        <row r="480">
          <cell r="C480">
            <v>28.024999999999999</v>
          </cell>
          <cell r="D480">
            <v>7.67</v>
          </cell>
          <cell r="M480">
            <v>20773.63</v>
          </cell>
          <cell r="Q480">
            <v>36</v>
          </cell>
        </row>
        <row r="481">
          <cell r="C481">
            <v>28.69</v>
          </cell>
          <cell r="D481">
            <v>6.23</v>
          </cell>
          <cell r="M481">
            <v>20745.990000000002</v>
          </cell>
          <cell r="Q481">
            <v>30</v>
          </cell>
        </row>
        <row r="482">
          <cell r="C482">
            <v>40.28</v>
          </cell>
          <cell r="D482">
            <v>8.9</v>
          </cell>
          <cell r="M482">
            <v>20709.02</v>
          </cell>
          <cell r="Q482">
            <v>57</v>
          </cell>
        </row>
        <row r="483">
          <cell r="C483">
            <v>37.299999999999997</v>
          </cell>
          <cell r="D483">
            <v>7.79</v>
          </cell>
          <cell r="M483">
            <v>20630.28</v>
          </cell>
          <cell r="Q483">
            <v>55</v>
          </cell>
        </row>
        <row r="484">
          <cell r="C484">
            <v>54.47</v>
          </cell>
          <cell r="D484">
            <v>4.49</v>
          </cell>
          <cell r="M484">
            <v>20568.32</v>
          </cell>
          <cell r="Q484">
            <v>56</v>
          </cell>
        </row>
        <row r="485">
          <cell r="C485">
            <v>38.06</v>
          </cell>
          <cell r="D485">
            <v>5.24</v>
          </cell>
          <cell r="M485">
            <v>20463</v>
          </cell>
          <cell r="Q485">
            <v>53</v>
          </cell>
        </row>
        <row r="486">
          <cell r="C486">
            <v>51.47</v>
          </cell>
          <cell r="D486">
            <v>9.6</v>
          </cell>
          <cell r="M486">
            <v>20446.849999999999</v>
          </cell>
          <cell r="Q486">
            <v>60</v>
          </cell>
        </row>
        <row r="487">
          <cell r="C487">
            <v>29.8</v>
          </cell>
          <cell r="D487">
            <v>5.78</v>
          </cell>
          <cell r="M487">
            <v>20420.599999999999</v>
          </cell>
          <cell r="Q487">
            <v>37</v>
          </cell>
        </row>
        <row r="488">
          <cell r="C488">
            <v>49.77</v>
          </cell>
          <cell r="D488">
            <v>7.02</v>
          </cell>
          <cell r="M488">
            <v>20354.5</v>
          </cell>
          <cell r="Q488">
            <v>60</v>
          </cell>
        </row>
        <row r="489">
          <cell r="C489">
            <v>25.555</v>
          </cell>
          <cell r="D489">
            <v>4.09</v>
          </cell>
          <cell r="M489">
            <v>20296.86</v>
          </cell>
          <cell r="Q489">
            <v>37</v>
          </cell>
        </row>
        <row r="490">
          <cell r="C490">
            <v>29.64</v>
          </cell>
          <cell r="D490">
            <v>4.93</v>
          </cell>
          <cell r="M490">
            <v>20277.810000000001</v>
          </cell>
          <cell r="Q490">
            <v>29</v>
          </cell>
        </row>
        <row r="491">
          <cell r="C491">
            <v>53.93</v>
          </cell>
          <cell r="D491">
            <v>5.34</v>
          </cell>
          <cell r="M491">
            <v>20253.84</v>
          </cell>
          <cell r="Q491">
            <v>56</v>
          </cell>
        </row>
        <row r="492">
          <cell r="C492">
            <v>28.024999999999999</v>
          </cell>
          <cell r="D492">
            <v>5.65</v>
          </cell>
          <cell r="M492">
            <v>20234.849999999999</v>
          </cell>
          <cell r="Q492">
            <v>35</v>
          </cell>
        </row>
        <row r="493">
          <cell r="C493">
            <v>27.5</v>
          </cell>
          <cell r="D493">
            <v>4.49</v>
          </cell>
          <cell r="M493">
            <v>20177.669999999998</v>
          </cell>
          <cell r="Q493">
            <v>29</v>
          </cell>
        </row>
        <row r="494">
          <cell r="C494">
            <v>21.8</v>
          </cell>
          <cell r="D494">
            <v>10.55</v>
          </cell>
          <cell r="M494">
            <v>20167.34</v>
          </cell>
          <cell r="Q494">
            <v>20</v>
          </cell>
        </row>
        <row r="495">
          <cell r="C495">
            <v>26.41</v>
          </cell>
          <cell r="D495">
            <v>4.92</v>
          </cell>
          <cell r="M495">
            <v>20149.32</v>
          </cell>
          <cell r="Q495">
            <v>39</v>
          </cell>
        </row>
        <row r="496">
          <cell r="C496">
            <v>27.835000000000001</v>
          </cell>
          <cell r="D496">
            <v>5.9</v>
          </cell>
          <cell r="M496">
            <v>20009.63</v>
          </cell>
          <cell r="Q496">
            <v>34</v>
          </cell>
        </row>
        <row r="497">
          <cell r="C497">
            <v>51.74</v>
          </cell>
          <cell r="D497">
            <v>4.9800000000000004</v>
          </cell>
          <cell r="M497">
            <v>19995.29</v>
          </cell>
          <cell r="Q497">
            <v>56</v>
          </cell>
        </row>
        <row r="498">
          <cell r="C498">
            <v>23.37</v>
          </cell>
          <cell r="D498">
            <v>5.8</v>
          </cell>
          <cell r="M498">
            <v>19964.75</v>
          </cell>
          <cell r="Q498">
            <v>42</v>
          </cell>
        </row>
        <row r="499">
          <cell r="C499">
            <v>29.7</v>
          </cell>
          <cell r="D499">
            <v>6.21</v>
          </cell>
          <cell r="M499">
            <v>19933.46</v>
          </cell>
          <cell r="Q499">
            <v>25</v>
          </cell>
        </row>
        <row r="500">
          <cell r="C500">
            <v>20.045000000000002</v>
          </cell>
          <cell r="D500">
            <v>6.17</v>
          </cell>
          <cell r="M500">
            <v>19798.05</v>
          </cell>
          <cell r="Q500">
            <v>43</v>
          </cell>
        </row>
        <row r="501">
          <cell r="C501">
            <v>27.83</v>
          </cell>
          <cell r="D501">
            <v>5.36</v>
          </cell>
          <cell r="M501">
            <v>19749.38</v>
          </cell>
          <cell r="Q501">
            <v>50</v>
          </cell>
        </row>
        <row r="502">
          <cell r="C502">
            <v>28.93</v>
          </cell>
          <cell r="D502">
            <v>5.2</v>
          </cell>
          <cell r="M502">
            <v>19719.689999999999</v>
          </cell>
          <cell r="Q502">
            <v>32</v>
          </cell>
        </row>
        <row r="503">
          <cell r="C503">
            <v>33.82</v>
          </cell>
          <cell r="D503">
            <v>5.42</v>
          </cell>
          <cell r="M503">
            <v>19673.34</v>
          </cell>
          <cell r="Q503">
            <v>28</v>
          </cell>
        </row>
        <row r="504">
          <cell r="C504">
            <v>20.234999999999999</v>
          </cell>
          <cell r="D504">
            <v>6.84</v>
          </cell>
          <cell r="M504">
            <v>19594.810000000001</v>
          </cell>
          <cell r="Q504">
            <v>44</v>
          </cell>
        </row>
        <row r="505">
          <cell r="C505">
            <v>49.2</v>
          </cell>
          <cell r="D505">
            <v>10.9</v>
          </cell>
          <cell r="M505">
            <v>19551.34</v>
          </cell>
          <cell r="Q505">
            <v>59</v>
          </cell>
        </row>
        <row r="506">
          <cell r="C506">
            <v>26.4</v>
          </cell>
          <cell r="D506">
            <v>4.87</v>
          </cell>
          <cell r="M506">
            <v>19539.240000000002</v>
          </cell>
          <cell r="Q506">
            <v>37</v>
          </cell>
        </row>
        <row r="507">
          <cell r="C507">
            <v>28.38</v>
          </cell>
          <cell r="D507">
            <v>6.07</v>
          </cell>
          <cell r="M507">
            <v>19521.97</v>
          </cell>
          <cell r="Q507">
            <v>30</v>
          </cell>
        </row>
        <row r="508">
          <cell r="C508">
            <v>24.64</v>
          </cell>
          <cell r="D508">
            <v>4.33</v>
          </cell>
          <cell r="M508">
            <v>19515.54</v>
          </cell>
          <cell r="Q508">
            <v>42</v>
          </cell>
        </row>
        <row r="509">
          <cell r="C509">
            <v>39.71</v>
          </cell>
          <cell r="D509">
            <v>5.83</v>
          </cell>
          <cell r="M509">
            <v>19496.72</v>
          </cell>
          <cell r="Q509">
            <v>35</v>
          </cell>
        </row>
        <row r="510">
          <cell r="C510">
            <v>22.22</v>
          </cell>
          <cell r="D510">
            <v>5.5</v>
          </cell>
          <cell r="M510">
            <v>19444.27</v>
          </cell>
          <cell r="Q510">
            <v>40</v>
          </cell>
        </row>
        <row r="511">
          <cell r="C511">
            <v>33.344999999999999</v>
          </cell>
          <cell r="D511">
            <v>4.79</v>
          </cell>
          <cell r="M511">
            <v>19442.349999999999</v>
          </cell>
          <cell r="Q511">
            <v>29</v>
          </cell>
        </row>
        <row r="512">
          <cell r="C512">
            <v>24.42</v>
          </cell>
          <cell r="D512">
            <v>5.81</v>
          </cell>
          <cell r="M512">
            <v>19362</v>
          </cell>
          <cell r="Q512">
            <v>35</v>
          </cell>
        </row>
        <row r="513">
          <cell r="C513">
            <v>29.81</v>
          </cell>
          <cell r="D513">
            <v>5.58</v>
          </cell>
          <cell r="M513">
            <v>19350.37</v>
          </cell>
          <cell r="Q513">
            <v>31</v>
          </cell>
        </row>
        <row r="514">
          <cell r="C514">
            <v>51.18</v>
          </cell>
          <cell r="D514">
            <v>4.4000000000000004</v>
          </cell>
          <cell r="M514">
            <v>19321.060000000001</v>
          </cell>
          <cell r="Q514">
            <v>56</v>
          </cell>
        </row>
        <row r="515">
          <cell r="C515">
            <v>51.37</v>
          </cell>
          <cell r="D515">
            <v>8.18</v>
          </cell>
          <cell r="M515">
            <v>19259.96</v>
          </cell>
          <cell r="Q515">
            <v>55</v>
          </cell>
        </row>
        <row r="516">
          <cell r="C516">
            <v>36.19</v>
          </cell>
          <cell r="D516">
            <v>5.52</v>
          </cell>
          <cell r="M516">
            <v>19214.71</v>
          </cell>
          <cell r="Q516">
            <v>37</v>
          </cell>
        </row>
        <row r="517">
          <cell r="C517">
            <v>25.9</v>
          </cell>
          <cell r="D517">
            <v>4.84</v>
          </cell>
          <cell r="M517">
            <v>19199.939999999999</v>
          </cell>
          <cell r="Q517">
            <v>31</v>
          </cell>
        </row>
        <row r="518">
          <cell r="C518">
            <v>35.72</v>
          </cell>
          <cell r="D518">
            <v>4.08</v>
          </cell>
          <cell r="M518">
            <v>19144.580000000002</v>
          </cell>
          <cell r="Q518">
            <v>43</v>
          </cell>
        </row>
        <row r="519">
          <cell r="C519">
            <v>27.94</v>
          </cell>
          <cell r="D519">
            <v>4.4800000000000004</v>
          </cell>
          <cell r="M519">
            <v>19107.78</v>
          </cell>
          <cell r="Q519">
            <v>29</v>
          </cell>
        </row>
        <row r="520">
          <cell r="C520">
            <v>27.1</v>
          </cell>
          <cell r="D520">
            <v>5.73</v>
          </cell>
          <cell r="M520">
            <v>19040.88</v>
          </cell>
          <cell r="Q520">
            <v>34</v>
          </cell>
        </row>
        <row r="521">
          <cell r="C521">
            <v>18.3</v>
          </cell>
          <cell r="D521">
            <v>5.46</v>
          </cell>
          <cell r="M521">
            <v>19023.259999999998</v>
          </cell>
          <cell r="Q521">
            <v>39</v>
          </cell>
        </row>
        <row r="522">
          <cell r="C522">
            <v>25.3</v>
          </cell>
          <cell r="D522">
            <v>5.0199999999999996</v>
          </cell>
          <cell r="M522">
            <v>18972.5</v>
          </cell>
          <cell r="Q522">
            <v>34</v>
          </cell>
        </row>
        <row r="523">
          <cell r="C523">
            <v>38.83</v>
          </cell>
          <cell r="D523">
            <v>6.36</v>
          </cell>
          <cell r="M523">
            <v>18963.169999999998</v>
          </cell>
          <cell r="Q523">
            <v>30</v>
          </cell>
        </row>
        <row r="524">
          <cell r="C524">
            <v>27.6</v>
          </cell>
          <cell r="D524">
            <v>5.36</v>
          </cell>
          <cell r="M524">
            <v>18955.22</v>
          </cell>
          <cell r="Q524">
            <v>24</v>
          </cell>
        </row>
        <row r="525">
          <cell r="C525">
            <v>46.4</v>
          </cell>
          <cell r="D525">
            <v>8.3699999999999992</v>
          </cell>
          <cell r="M525">
            <v>18954.560000000001</v>
          </cell>
          <cell r="Q525">
            <v>59</v>
          </cell>
        </row>
        <row r="526">
          <cell r="C526">
            <v>51.92</v>
          </cell>
          <cell r="D526">
            <v>5.18</v>
          </cell>
          <cell r="M526">
            <v>18932.810000000001</v>
          </cell>
          <cell r="Q526">
            <v>53</v>
          </cell>
        </row>
        <row r="527">
          <cell r="C527">
            <v>32.395000000000003</v>
          </cell>
          <cell r="D527">
            <v>5.68</v>
          </cell>
          <cell r="M527">
            <v>18903.490000000002</v>
          </cell>
          <cell r="Q527">
            <v>27</v>
          </cell>
        </row>
        <row r="528">
          <cell r="C528">
            <v>46.19</v>
          </cell>
          <cell r="D528">
            <v>7.31</v>
          </cell>
          <cell r="M528">
            <v>18883.330000000002</v>
          </cell>
          <cell r="Q528">
            <v>59</v>
          </cell>
        </row>
        <row r="529">
          <cell r="C529">
            <v>27.93</v>
          </cell>
          <cell r="D529">
            <v>4.67</v>
          </cell>
          <cell r="M529">
            <v>18838.7</v>
          </cell>
          <cell r="Q529">
            <v>19</v>
          </cell>
        </row>
        <row r="530">
          <cell r="C530">
            <v>45.62</v>
          </cell>
          <cell r="D530">
            <v>6.87</v>
          </cell>
          <cell r="M530">
            <v>18815.53</v>
          </cell>
          <cell r="Q530">
            <v>60</v>
          </cell>
        </row>
        <row r="531">
          <cell r="C531">
            <v>35.31</v>
          </cell>
          <cell r="D531">
            <v>5.87</v>
          </cell>
          <cell r="M531">
            <v>18806.150000000001</v>
          </cell>
          <cell r="Q531">
            <v>43</v>
          </cell>
        </row>
        <row r="532">
          <cell r="C532">
            <v>30.4</v>
          </cell>
          <cell r="D532">
            <v>4.07</v>
          </cell>
          <cell r="M532">
            <v>18804.75</v>
          </cell>
          <cell r="Q532">
            <v>27</v>
          </cell>
        </row>
        <row r="533">
          <cell r="C533">
            <v>20.13</v>
          </cell>
          <cell r="D533">
            <v>6.47</v>
          </cell>
          <cell r="M533">
            <v>18767.740000000002</v>
          </cell>
          <cell r="Q533">
            <v>43</v>
          </cell>
        </row>
        <row r="534">
          <cell r="C534">
            <v>23.655000000000001</v>
          </cell>
          <cell r="D534">
            <v>5.14</v>
          </cell>
          <cell r="M534">
            <v>18765.88</v>
          </cell>
          <cell r="Q534">
            <v>30</v>
          </cell>
        </row>
        <row r="535">
          <cell r="C535">
            <v>49.05</v>
          </cell>
          <cell r="D535">
            <v>9.77</v>
          </cell>
          <cell r="M535">
            <v>18694.689999999999</v>
          </cell>
          <cell r="Q535">
            <v>55</v>
          </cell>
        </row>
        <row r="536">
          <cell r="C536">
            <v>51.94</v>
          </cell>
          <cell r="D536">
            <v>8.8000000000000007</v>
          </cell>
          <cell r="M536">
            <v>18682.740000000002</v>
          </cell>
          <cell r="Q536">
            <v>52</v>
          </cell>
        </row>
        <row r="537">
          <cell r="C537">
            <v>29.83</v>
          </cell>
          <cell r="D537">
            <v>5.84</v>
          </cell>
          <cell r="M537">
            <v>18648.419999999998</v>
          </cell>
          <cell r="Q537">
            <v>24</v>
          </cell>
        </row>
        <row r="538">
          <cell r="C538">
            <v>22.6</v>
          </cell>
          <cell r="D538">
            <v>10.43</v>
          </cell>
          <cell r="M538">
            <v>18608.259999999998</v>
          </cell>
          <cell r="Q538">
            <v>36</v>
          </cell>
        </row>
        <row r="539">
          <cell r="C539">
            <v>46.69</v>
          </cell>
          <cell r="D539">
            <v>4.25</v>
          </cell>
          <cell r="M539">
            <v>18443.11</v>
          </cell>
          <cell r="Q539">
            <v>58</v>
          </cell>
        </row>
        <row r="540">
          <cell r="C540">
            <v>28.49</v>
          </cell>
          <cell r="D540">
            <v>4.8899999999999997</v>
          </cell>
          <cell r="M540">
            <v>18328.240000000002</v>
          </cell>
          <cell r="Q540">
            <v>23</v>
          </cell>
        </row>
        <row r="541">
          <cell r="C541">
            <v>28.5</v>
          </cell>
          <cell r="D541">
            <v>5.55</v>
          </cell>
          <cell r="M541">
            <v>18310.740000000002</v>
          </cell>
          <cell r="Q541">
            <v>27</v>
          </cell>
        </row>
        <row r="542">
          <cell r="C542">
            <v>24.4</v>
          </cell>
          <cell r="D542">
            <v>4.5199999999999996</v>
          </cell>
          <cell r="M542">
            <v>18259.22</v>
          </cell>
          <cell r="Q542">
            <v>30</v>
          </cell>
        </row>
        <row r="543">
          <cell r="C543">
            <v>29.15</v>
          </cell>
          <cell r="D543">
            <v>4.45</v>
          </cell>
          <cell r="M543">
            <v>18246.5</v>
          </cell>
          <cell r="Q543">
            <v>27</v>
          </cell>
        </row>
        <row r="544">
          <cell r="C544">
            <v>27.28</v>
          </cell>
          <cell r="D544">
            <v>4.72</v>
          </cell>
          <cell r="M544">
            <v>18223.45</v>
          </cell>
          <cell r="Q544">
            <v>18</v>
          </cell>
        </row>
        <row r="545">
          <cell r="C545">
            <v>32.229999999999997</v>
          </cell>
          <cell r="D545">
            <v>4.6500000000000004</v>
          </cell>
          <cell r="M545">
            <v>18218.16</v>
          </cell>
          <cell r="Q545">
            <v>25</v>
          </cell>
        </row>
        <row r="546">
          <cell r="C546">
            <v>44.2</v>
          </cell>
          <cell r="D546">
            <v>11.34</v>
          </cell>
          <cell r="M546">
            <v>18208.34</v>
          </cell>
          <cell r="Q546">
            <v>59</v>
          </cell>
        </row>
        <row r="547">
          <cell r="C547">
            <v>29.734999999999999</v>
          </cell>
          <cell r="D547">
            <v>4.53</v>
          </cell>
          <cell r="M547">
            <v>18157.88</v>
          </cell>
          <cell r="Q547">
            <v>29</v>
          </cell>
        </row>
        <row r="548">
          <cell r="C548">
            <v>28.31</v>
          </cell>
          <cell r="D548">
            <v>6.35</v>
          </cell>
          <cell r="M548">
            <v>18033.97</v>
          </cell>
          <cell r="Q548">
            <v>23</v>
          </cell>
        </row>
        <row r="549">
          <cell r="C549">
            <v>46.62</v>
          </cell>
          <cell r="D549">
            <v>8.51</v>
          </cell>
          <cell r="M549">
            <v>18031.189999999999</v>
          </cell>
          <cell r="Q549">
            <v>57</v>
          </cell>
        </row>
        <row r="550">
          <cell r="C550">
            <v>51.75</v>
          </cell>
          <cell r="D550">
            <v>8.59</v>
          </cell>
          <cell r="M550">
            <v>18031.16</v>
          </cell>
          <cell r="Q550">
            <v>47</v>
          </cell>
        </row>
        <row r="551">
          <cell r="C551">
            <v>25.7</v>
          </cell>
          <cell r="D551">
            <v>4.13</v>
          </cell>
          <cell r="M551">
            <v>17942.11</v>
          </cell>
          <cell r="Q551">
            <v>21</v>
          </cell>
        </row>
        <row r="552">
          <cell r="C552">
            <v>31.79</v>
          </cell>
          <cell r="D552">
            <v>4.55</v>
          </cell>
          <cell r="M552">
            <v>17929.3</v>
          </cell>
          <cell r="Q552">
            <v>45</v>
          </cell>
        </row>
        <row r="553">
          <cell r="C553">
            <v>24.795000000000002</v>
          </cell>
          <cell r="D553">
            <v>4.5199999999999996</v>
          </cell>
          <cell r="M553">
            <v>17904.53</v>
          </cell>
          <cell r="Q553">
            <v>33</v>
          </cell>
        </row>
        <row r="554">
          <cell r="C554">
            <v>53.98</v>
          </cell>
          <cell r="D554">
            <v>5.07</v>
          </cell>
          <cell r="M554">
            <v>17882.669999999998</v>
          </cell>
          <cell r="Q554">
            <v>43</v>
          </cell>
        </row>
        <row r="555">
          <cell r="C555">
            <v>41.325000000000003</v>
          </cell>
          <cell r="D555">
            <v>4.04</v>
          </cell>
          <cell r="M555">
            <v>17878.900000000001</v>
          </cell>
          <cell r="Q555">
            <v>25</v>
          </cell>
        </row>
        <row r="556">
          <cell r="C556">
            <v>51.65</v>
          </cell>
          <cell r="D556">
            <v>5.3</v>
          </cell>
          <cell r="M556">
            <v>17862.919999999998</v>
          </cell>
          <cell r="Q556">
            <v>46</v>
          </cell>
        </row>
        <row r="557">
          <cell r="C557">
            <v>44.52</v>
          </cell>
          <cell r="D557">
            <v>8.64</v>
          </cell>
          <cell r="M557">
            <v>17832.599999999999</v>
          </cell>
          <cell r="Q557">
            <v>59</v>
          </cell>
        </row>
        <row r="558">
          <cell r="C558">
            <v>53.29</v>
          </cell>
          <cell r="D558">
            <v>4.03</v>
          </cell>
          <cell r="M558">
            <v>17779.939999999999</v>
          </cell>
          <cell r="Q558">
            <v>43</v>
          </cell>
        </row>
        <row r="559">
          <cell r="C559">
            <v>46.63</v>
          </cell>
          <cell r="D559">
            <v>4.26</v>
          </cell>
          <cell r="M559">
            <v>17777.73</v>
          </cell>
          <cell r="Q559">
            <v>56</v>
          </cell>
        </row>
        <row r="560">
          <cell r="C560">
            <v>28.88</v>
          </cell>
          <cell r="D560">
            <v>5.35</v>
          </cell>
          <cell r="M560">
            <v>17748.509999999998</v>
          </cell>
          <cell r="Q560">
            <v>19</v>
          </cell>
        </row>
        <row r="561">
          <cell r="C561">
            <v>23.98</v>
          </cell>
          <cell r="D561">
            <v>4.9000000000000004</v>
          </cell>
          <cell r="M561">
            <v>17663.14</v>
          </cell>
          <cell r="Q561">
            <v>28</v>
          </cell>
        </row>
        <row r="562">
          <cell r="C562">
            <v>23.65</v>
          </cell>
          <cell r="D562">
            <v>4.5</v>
          </cell>
          <cell r="M562">
            <v>17626.240000000002</v>
          </cell>
          <cell r="Q562">
            <v>32</v>
          </cell>
        </row>
        <row r="563">
          <cell r="C563">
            <v>49.09</v>
          </cell>
          <cell r="D563">
            <v>8.3800000000000008</v>
          </cell>
          <cell r="M563">
            <v>17584.72</v>
          </cell>
          <cell r="Q563">
            <v>52</v>
          </cell>
        </row>
        <row r="564">
          <cell r="C564">
            <v>28.024999999999999</v>
          </cell>
          <cell r="D564">
            <v>7.03</v>
          </cell>
          <cell r="M564">
            <v>17560.38</v>
          </cell>
          <cell r="Q564">
            <v>20</v>
          </cell>
        </row>
        <row r="565">
          <cell r="C565">
            <v>43.32</v>
          </cell>
          <cell r="D565">
            <v>8.75</v>
          </cell>
          <cell r="M565">
            <v>17556.88</v>
          </cell>
          <cell r="Q565">
            <v>59</v>
          </cell>
        </row>
        <row r="566">
          <cell r="C566">
            <v>45.92</v>
          </cell>
          <cell r="D566">
            <v>9.51</v>
          </cell>
          <cell r="M566">
            <v>17507.47</v>
          </cell>
          <cell r="Q566">
            <v>54</v>
          </cell>
        </row>
        <row r="567">
          <cell r="C567">
            <v>44.03</v>
          </cell>
          <cell r="D567">
            <v>9.36</v>
          </cell>
          <cell r="M567">
            <v>17505.650000000001</v>
          </cell>
          <cell r="Q567">
            <v>57</v>
          </cell>
        </row>
        <row r="568">
          <cell r="C568">
            <v>24.6</v>
          </cell>
          <cell r="D568">
            <v>4.8099999999999996</v>
          </cell>
          <cell r="M568">
            <v>17496.310000000001</v>
          </cell>
          <cell r="Q568">
            <v>32</v>
          </cell>
        </row>
        <row r="569">
          <cell r="C569">
            <v>49.15</v>
          </cell>
          <cell r="D569">
            <v>8.08</v>
          </cell>
          <cell r="M569">
            <v>17479.53</v>
          </cell>
          <cell r="Q569">
            <v>52</v>
          </cell>
        </row>
        <row r="570">
          <cell r="C570">
            <v>28.31</v>
          </cell>
          <cell r="D570">
            <v>6.29</v>
          </cell>
          <cell r="M570">
            <v>17468.98</v>
          </cell>
          <cell r="Q570">
            <v>19</v>
          </cell>
        </row>
        <row r="571">
          <cell r="C571">
            <v>22.99</v>
          </cell>
          <cell r="D571">
            <v>6.29</v>
          </cell>
          <cell r="M571">
            <v>17361.77</v>
          </cell>
          <cell r="Q571">
            <v>30</v>
          </cell>
        </row>
        <row r="572">
          <cell r="C572">
            <v>29.07</v>
          </cell>
          <cell r="D572">
            <v>5.12</v>
          </cell>
          <cell r="M572">
            <v>17352.68</v>
          </cell>
          <cell r="Q572">
            <v>19</v>
          </cell>
        </row>
        <row r="573">
          <cell r="C573">
            <v>42.02</v>
          </cell>
          <cell r="D573">
            <v>9.9499999999999993</v>
          </cell>
          <cell r="M573">
            <v>17337.580000000002</v>
          </cell>
          <cell r="Q573">
            <v>59</v>
          </cell>
        </row>
        <row r="574">
          <cell r="C574">
            <v>49.07</v>
          </cell>
          <cell r="D574">
            <v>9.08</v>
          </cell>
          <cell r="M574">
            <v>17253.43</v>
          </cell>
          <cell r="Q574">
            <v>47</v>
          </cell>
        </row>
        <row r="575">
          <cell r="C575">
            <v>19.8</v>
          </cell>
          <cell r="D575">
            <v>4.82</v>
          </cell>
          <cell r="M575">
            <v>17179.52</v>
          </cell>
          <cell r="Q575">
            <v>40</v>
          </cell>
        </row>
        <row r="576">
          <cell r="C576">
            <v>27.36</v>
          </cell>
          <cell r="D576">
            <v>4.6500000000000004</v>
          </cell>
          <cell r="M576">
            <v>17178.68</v>
          </cell>
          <cell r="Q576">
            <v>18</v>
          </cell>
        </row>
        <row r="577">
          <cell r="C577">
            <v>42.95</v>
          </cell>
          <cell r="D577">
            <v>5.16</v>
          </cell>
          <cell r="M577">
            <v>17174.52</v>
          </cell>
          <cell r="Q577">
            <v>59</v>
          </cell>
        </row>
        <row r="578">
          <cell r="C578">
            <v>42.66</v>
          </cell>
          <cell r="D578">
            <v>10.44</v>
          </cell>
          <cell r="M578">
            <v>17172.27</v>
          </cell>
          <cell r="Q578">
            <v>57</v>
          </cell>
        </row>
        <row r="579">
          <cell r="C579">
            <v>33.630000000000003</v>
          </cell>
          <cell r="D579">
            <v>5.69</v>
          </cell>
          <cell r="M579">
            <v>17128.43</v>
          </cell>
          <cell r="Q579">
            <v>25</v>
          </cell>
        </row>
        <row r="580">
          <cell r="C580">
            <v>26.84</v>
          </cell>
          <cell r="D580">
            <v>6.5</v>
          </cell>
          <cell r="M580">
            <v>17085.27</v>
          </cell>
          <cell r="Q580">
            <v>20</v>
          </cell>
        </row>
        <row r="581">
          <cell r="C581">
            <v>28.3</v>
          </cell>
          <cell r="D581">
            <v>5.73</v>
          </cell>
          <cell r="M581">
            <v>17081.080000000002</v>
          </cell>
          <cell r="Q581">
            <v>19</v>
          </cell>
        </row>
        <row r="582">
          <cell r="C582">
            <v>27.06</v>
          </cell>
          <cell r="D582">
            <v>5.74</v>
          </cell>
          <cell r="M582">
            <v>17043.34</v>
          </cell>
          <cell r="Q582">
            <v>26</v>
          </cell>
        </row>
        <row r="583">
          <cell r="C583">
            <v>47.13</v>
          </cell>
          <cell r="D583">
            <v>8.6999999999999993</v>
          </cell>
          <cell r="M583">
            <v>17016.009999999998</v>
          </cell>
          <cell r="Q583">
            <v>51</v>
          </cell>
        </row>
        <row r="584">
          <cell r="C584">
            <v>51.72</v>
          </cell>
          <cell r="D584">
            <v>5.09</v>
          </cell>
          <cell r="M584">
            <v>16990.55</v>
          </cell>
          <cell r="Q584">
            <v>42</v>
          </cell>
        </row>
        <row r="585">
          <cell r="C585">
            <v>48.59</v>
          </cell>
          <cell r="D585">
            <v>5.57</v>
          </cell>
          <cell r="M585">
            <v>16921.09</v>
          </cell>
          <cell r="Q585">
            <v>45</v>
          </cell>
        </row>
        <row r="586">
          <cell r="C586">
            <v>45.18</v>
          </cell>
          <cell r="D586">
            <v>10.87</v>
          </cell>
          <cell r="M586">
            <v>16903.5</v>
          </cell>
          <cell r="Q586">
            <v>54</v>
          </cell>
        </row>
        <row r="587">
          <cell r="C587">
            <v>27.9</v>
          </cell>
          <cell r="D587">
            <v>6.02</v>
          </cell>
          <cell r="M587">
            <v>16884.919999999998</v>
          </cell>
          <cell r="Q587">
            <v>19</v>
          </cell>
        </row>
        <row r="588">
          <cell r="C588">
            <v>51.33</v>
          </cell>
          <cell r="D588">
            <v>7</v>
          </cell>
          <cell r="M588">
            <v>16841.32</v>
          </cell>
          <cell r="Q588">
            <v>48</v>
          </cell>
        </row>
        <row r="589">
          <cell r="C589">
            <v>30.59</v>
          </cell>
          <cell r="D589">
            <v>5.56</v>
          </cell>
          <cell r="M589">
            <v>16796.41</v>
          </cell>
          <cell r="Q589">
            <v>27</v>
          </cell>
        </row>
        <row r="590">
          <cell r="C590">
            <v>39.229999999999997</v>
          </cell>
          <cell r="D590">
            <v>8.4499999999999993</v>
          </cell>
          <cell r="M590">
            <v>16779.400000000001</v>
          </cell>
          <cell r="Q590">
            <v>60</v>
          </cell>
        </row>
        <row r="591">
          <cell r="C591">
            <v>19.094999999999999</v>
          </cell>
          <cell r="D591">
            <v>6.19</v>
          </cell>
          <cell r="M591">
            <v>16776.3</v>
          </cell>
          <cell r="Q591">
            <v>33</v>
          </cell>
        </row>
        <row r="592">
          <cell r="C592">
            <v>49.72</v>
          </cell>
          <cell r="D592">
            <v>7.71</v>
          </cell>
          <cell r="M592">
            <v>16770.990000000002</v>
          </cell>
          <cell r="Q592">
            <v>48</v>
          </cell>
        </row>
        <row r="593">
          <cell r="C593">
            <v>21.754999999999999</v>
          </cell>
          <cell r="D593">
            <v>4.63</v>
          </cell>
          <cell r="M593">
            <v>16657.72</v>
          </cell>
          <cell r="Q593">
            <v>29</v>
          </cell>
        </row>
        <row r="594">
          <cell r="C594">
            <v>48.39</v>
          </cell>
          <cell r="D594">
            <v>4.6100000000000003</v>
          </cell>
          <cell r="M594">
            <v>16631.61</v>
          </cell>
          <cell r="Q594">
            <v>45</v>
          </cell>
        </row>
        <row r="595">
          <cell r="C595">
            <v>47.15</v>
          </cell>
          <cell r="D595">
            <v>9.5299999999999994</v>
          </cell>
          <cell r="M595">
            <v>16602.18</v>
          </cell>
          <cell r="Q595">
            <v>47</v>
          </cell>
        </row>
        <row r="596">
          <cell r="C596">
            <v>47.59</v>
          </cell>
          <cell r="D596">
            <v>11.43</v>
          </cell>
          <cell r="M596">
            <v>16600.16</v>
          </cell>
          <cell r="Q596">
            <v>52</v>
          </cell>
        </row>
        <row r="597">
          <cell r="C597">
            <v>39.81</v>
          </cell>
          <cell r="D597">
            <v>7.65</v>
          </cell>
          <cell r="M597">
            <v>16587.96</v>
          </cell>
          <cell r="Q597">
            <v>59</v>
          </cell>
        </row>
        <row r="598">
          <cell r="C598">
            <v>31.02</v>
          </cell>
          <cell r="D598">
            <v>5.87</v>
          </cell>
          <cell r="M598">
            <v>16586.5</v>
          </cell>
          <cell r="Q598">
            <v>21</v>
          </cell>
        </row>
        <row r="599">
          <cell r="C599">
            <v>24.75</v>
          </cell>
          <cell r="D599">
            <v>4.3600000000000003</v>
          </cell>
          <cell r="M599">
            <v>16577.78</v>
          </cell>
          <cell r="Q599">
            <v>27</v>
          </cell>
        </row>
        <row r="600">
          <cell r="C600">
            <v>30.114999999999998</v>
          </cell>
          <cell r="D600">
            <v>10.119999999999999</v>
          </cell>
          <cell r="M600">
            <v>16455.71</v>
          </cell>
          <cell r="Q600">
            <v>64</v>
          </cell>
        </row>
        <row r="601">
          <cell r="C601">
            <v>26.03</v>
          </cell>
          <cell r="D601">
            <v>4.01</v>
          </cell>
          <cell r="M601">
            <v>16450.89</v>
          </cell>
          <cell r="Q601">
            <v>19</v>
          </cell>
        </row>
        <row r="602">
          <cell r="C602">
            <v>20.045000000000002</v>
          </cell>
          <cell r="D602">
            <v>4.7699999999999996</v>
          </cell>
          <cell r="M602">
            <v>16420.490000000002</v>
          </cell>
          <cell r="Q602">
            <v>27</v>
          </cell>
        </row>
        <row r="603">
          <cell r="C603">
            <v>40.24</v>
          </cell>
          <cell r="D603">
            <v>6.83</v>
          </cell>
          <cell r="M603">
            <v>16351.42</v>
          </cell>
          <cell r="Q603">
            <v>57</v>
          </cell>
        </row>
        <row r="604">
          <cell r="C604">
            <v>43.15</v>
          </cell>
          <cell r="D604">
            <v>6.14</v>
          </cell>
          <cell r="M604">
            <v>16311.05</v>
          </cell>
          <cell r="Q604">
            <v>53</v>
          </cell>
        </row>
        <row r="605">
          <cell r="C605">
            <v>27.7</v>
          </cell>
          <cell r="D605">
            <v>5.6</v>
          </cell>
          <cell r="M605">
            <v>16297.85</v>
          </cell>
          <cell r="Q605">
            <v>19</v>
          </cell>
        </row>
        <row r="606">
          <cell r="C606">
            <v>45.68</v>
          </cell>
          <cell r="D606">
            <v>4.8</v>
          </cell>
          <cell r="M606">
            <v>16267.32</v>
          </cell>
          <cell r="Q606">
            <v>50</v>
          </cell>
        </row>
        <row r="607">
          <cell r="C607">
            <v>27.3</v>
          </cell>
          <cell r="D607">
            <v>11.89</v>
          </cell>
          <cell r="M607">
            <v>16232.85</v>
          </cell>
          <cell r="Q607">
            <v>20</v>
          </cell>
        </row>
        <row r="608">
          <cell r="C608">
            <v>54.45</v>
          </cell>
          <cell r="D608">
            <v>4.7300000000000004</v>
          </cell>
          <cell r="M608">
            <v>16205.88</v>
          </cell>
          <cell r="Q608">
            <v>34</v>
          </cell>
        </row>
        <row r="609">
          <cell r="C609">
            <v>54.43</v>
          </cell>
          <cell r="D609">
            <v>4.6100000000000003</v>
          </cell>
          <cell r="M609">
            <v>16199.1</v>
          </cell>
          <cell r="Q609">
            <v>34</v>
          </cell>
        </row>
        <row r="610">
          <cell r="C610">
            <v>48.01</v>
          </cell>
          <cell r="D610">
            <v>7.3</v>
          </cell>
          <cell r="M610">
            <v>16190.97</v>
          </cell>
          <cell r="Q610">
            <v>48</v>
          </cell>
        </row>
        <row r="611">
          <cell r="C611">
            <v>48.32</v>
          </cell>
          <cell r="D611">
            <v>5.88</v>
          </cell>
          <cell r="M611">
            <v>16152.04</v>
          </cell>
          <cell r="Q611">
            <v>40</v>
          </cell>
        </row>
        <row r="612">
          <cell r="C612">
            <v>22.895</v>
          </cell>
          <cell r="D612">
            <v>4.0599999999999996</v>
          </cell>
          <cell r="M612">
            <v>16138.76</v>
          </cell>
          <cell r="Q612">
            <v>29</v>
          </cell>
        </row>
        <row r="613">
          <cell r="C613">
            <v>54.85</v>
          </cell>
          <cell r="D613">
            <v>4.9000000000000004</v>
          </cell>
          <cell r="M613">
            <v>16122.65</v>
          </cell>
          <cell r="Q613">
            <v>35</v>
          </cell>
        </row>
        <row r="614">
          <cell r="C614">
            <v>21.85</v>
          </cell>
          <cell r="D614">
            <v>5.52</v>
          </cell>
          <cell r="M614">
            <v>16115.3</v>
          </cell>
          <cell r="Q614">
            <v>29</v>
          </cell>
        </row>
        <row r="615">
          <cell r="C615">
            <v>51.86</v>
          </cell>
          <cell r="D615">
            <v>5.2</v>
          </cell>
          <cell r="M615">
            <v>16097.94</v>
          </cell>
          <cell r="Q615">
            <v>37</v>
          </cell>
        </row>
        <row r="616">
          <cell r="C616">
            <v>39.049999999999997</v>
          </cell>
          <cell r="D616">
            <v>7.59</v>
          </cell>
          <cell r="M616">
            <v>16085.13</v>
          </cell>
          <cell r="Q616">
            <v>64</v>
          </cell>
        </row>
        <row r="617">
          <cell r="C617">
            <v>31.824999999999999</v>
          </cell>
          <cell r="D617">
            <v>8.2799999999999994</v>
          </cell>
          <cell r="M617">
            <v>16069.08</v>
          </cell>
          <cell r="Q617">
            <v>64</v>
          </cell>
        </row>
        <row r="618">
          <cell r="C618">
            <v>46.43</v>
          </cell>
          <cell r="D618">
            <v>6.72</v>
          </cell>
          <cell r="M618">
            <v>16062.89</v>
          </cell>
          <cell r="Q618">
            <v>44</v>
          </cell>
        </row>
        <row r="619">
          <cell r="C619">
            <v>53.63</v>
          </cell>
          <cell r="D619">
            <v>5.47</v>
          </cell>
          <cell r="M619">
            <v>16059.06</v>
          </cell>
          <cell r="Q619">
            <v>34</v>
          </cell>
        </row>
        <row r="620">
          <cell r="C620">
            <v>48.7</v>
          </cell>
          <cell r="D620">
            <v>4.71</v>
          </cell>
          <cell r="M620">
            <v>15966.19</v>
          </cell>
          <cell r="Q620">
            <v>42</v>
          </cell>
        </row>
        <row r="621">
          <cell r="C621">
            <v>48.81</v>
          </cell>
          <cell r="D621">
            <v>5.49</v>
          </cell>
          <cell r="M621">
            <v>15965.29</v>
          </cell>
          <cell r="Q621">
            <v>40</v>
          </cell>
        </row>
        <row r="622">
          <cell r="C622">
            <v>47.53</v>
          </cell>
          <cell r="D622">
            <v>4.72</v>
          </cell>
          <cell r="M622">
            <v>15922.29</v>
          </cell>
          <cell r="Q622">
            <v>42</v>
          </cell>
        </row>
        <row r="623">
          <cell r="C623">
            <v>36.85</v>
          </cell>
          <cell r="D623">
            <v>6.7</v>
          </cell>
          <cell r="M623">
            <v>15840.81</v>
          </cell>
          <cell r="Q623">
            <v>60</v>
          </cell>
        </row>
        <row r="624">
          <cell r="C624">
            <v>29.3</v>
          </cell>
          <cell r="D624">
            <v>5.5</v>
          </cell>
          <cell r="M624">
            <v>15828.82</v>
          </cell>
          <cell r="Q624">
            <v>40</v>
          </cell>
        </row>
        <row r="625">
          <cell r="C625">
            <v>19.3</v>
          </cell>
          <cell r="D625">
            <v>4.46</v>
          </cell>
          <cell r="M625">
            <v>15820.7</v>
          </cell>
          <cell r="Q625">
            <v>38</v>
          </cell>
        </row>
        <row r="626">
          <cell r="C626">
            <v>24.13</v>
          </cell>
          <cell r="D626">
            <v>5.29</v>
          </cell>
          <cell r="M626">
            <v>15817.99</v>
          </cell>
          <cell r="Q626">
            <v>25</v>
          </cell>
        </row>
        <row r="627">
          <cell r="C627">
            <v>46.7</v>
          </cell>
          <cell r="D627">
            <v>10.99</v>
          </cell>
          <cell r="M627">
            <v>15746.62</v>
          </cell>
          <cell r="Q627">
            <v>48</v>
          </cell>
        </row>
        <row r="628">
          <cell r="C628">
            <v>45.27</v>
          </cell>
          <cell r="D628">
            <v>5.2</v>
          </cell>
          <cell r="M628">
            <v>15698.86</v>
          </cell>
          <cell r="Q628">
            <v>46</v>
          </cell>
        </row>
        <row r="629">
          <cell r="C629">
            <v>44.29</v>
          </cell>
          <cell r="D629">
            <v>9.66</v>
          </cell>
          <cell r="M629">
            <v>15670.3</v>
          </cell>
          <cell r="Q629">
            <v>49</v>
          </cell>
        </row>
        <row r="630">
          <cell r="C630">
            <v>54.59</v>
          </cell>
          <cell r="D630">
            <v>4.22</v>
          </cell>
          <cell r="M630">
            <v>15646.28</v>
          </cell>
          <cell r="Q630">
            <v>34</v>
          </cell>
        </row>
        <row r="631">
          <cell r="C631">
            <v>32.965000000000003</v>
          </cell>
          <cell r="D631">
            <v>11.78</v>
          </cell>
          <cell r="M631">
            <v>15612.19</v>
          </cell>
          <cell r="Q631">
            <v>63</v>
          </cell>
        </row>
        <row r="632">
          <cell r="C632">
            <v>38.049999999999997</v>
          </cell>
          <cell r="D632">
            <v>9.6199999999999992</v>
          </cell>
          <cell r="M632">
            <v>15608.58</v>
          </cell>
          <cell r="Q632">
            <v>57</v>
          </cell>
        </row>
        <row r="633">
          <cell r="C633">
            <v>46.14</v>
          </cell>
          <cell r="D633">
            <v>10.78</v>
          </cell>
          <cell r="M633">
            <v>15556.67</v>
          </cell>
          <cell r="Q633">
            <v>48</v>
          </cell>
        </row>
        <row r="634">
          <cell r="C634">
            <v>41.325000000000003</v>
          </cell>
          <cell r="D634">
            <v>5.1100000000000003</v>
          </cell>
          <cell r="M634">
            <v>15555.19</v>
          </cell>
          <cell r="Q634">
            <v>63</v>
          </cell>
        </row>
        <row r="635">
          <cell r="C635">
            <v>44.64</v>
          </cell>
          <cell r="D635">
            <v>7.18</v>
          </cell>
          <cell r="M635">
            <v>15532.16</v>
          </cell>
          <cell r="Q635">
            <v>48</v>
          </cell>
        </row>
        <row r="636">
          <cell r="C636">
            <v>25.175000000000001</v>
          </cell>
          <cell r="D636">
            <v>4.96</v>
          </cell>
          <cell r="M636">
            <v>15518.18</v>
          </cell>
          <cell r="Q636">
            <v>18</v>
          </cell>
        </row>
        <row r="637">
          <cell r="C637">
            <v>43.11</v>
          </cell>
          <cell r="D637">
            <v>4.67</v>
          </cell>
          <cell r="M637">
            <v>15450.48</v>
          </cell>
          <cell r="Q637">
            <v>46</v>
          </cell>
        </row>
        <row r="638">
          <cell r="C638">
            <v>53.32</v>
          </cell>
          <cell r="D638">
            <v>5.0599999999999996</v>
          </cell>
          <cell r="M638">
            <v>15440.2</v>
          </cell>
          <cell r="Q638">
            <v>32</v>
          </cell>
        </row>
        <row r="639">
          <cell r="C639">
            <v>38.04</v>
          </cell>
          <cell r="D639">
            <v>5.0199999999999996</v>
          </cell>
          <cell r="M639">
            <v>15377.77</v>
          </cell>
          <cell r="Q639">
            <v>58</v>
          </cell>
        </row>
        <row r="640">
          <cell r="C640">
            <v>37.9</v>
          </cell>
          <cell r="D640">
            <v>7.76</v>
          </cell>
          <cell r="M640">
            <v>15368.22</v>
          </cell>
          <cell r="Q640">
            <v>60</v>
          </cell>
        </row>
        <row r="641">
          <cell r="C641">
            <v>39.6</v>
          </cell>
          <cell r="D641">
            <v>9.32</v>
          </cell>
          <cell r="M641">
            <v>15363.77</v>
          </cell>
          <cell r="Q641">
            <v>54</v>
          </cell>
        </row>
        <row r="642">
          <cell r="C642">
            <v>50.92</v>
          </cell>
          <cell r="D642">
            <v>5.31</v>
          </cell>
          <cell r="M642">
            <v>15361.5</v>
          </cell>
          <cell r="Q642">
            <v>34</v>
          </cell>
        </row>
        <row r="643">
          <cell r="C643">
            <v>21.85</v>
          </cell>
          <cell r="D643">
            <v>5.56</v>
          </cell>
          <cell r="M643">
            <v>15359.1</v>
          </cell>
          <cell r="Q643">
            <v>21</v>
          </cell>
        </row>
        <row r="644">
          <cell r="C644">
            <v>36.08</v>
          </cell>
          <cell r="D644">
            <v>7.11</v>
          </cell>
          <cell r="M644">
            <v>15322.77</v>
          </cell>
          <cell r="Q644">
            <v>59</v>
          </cell>
        </row>
        <row r="645">
          <cell r="C645">
            <v>40.44</v>
          </cell>
          <cell r="D645">
            <v>5.13</v>
          </cell>
          <cell r="M645">
            <v>15260.52</v>
          </cell>
          <cell r="Q645">
            <v>53</v>
          </cell>
        </row>
        <row r="646">
          <cell r="C646">
            <v>38.094999999999999</v>
          </cell>
          <cell r="D646">
            <v>10.199999999999999</v>
          </cell>
          <cell r="M646">
            <v>15230.32</v>
          </cell>
          <cell r="Q646">
            <v>62</v>
          </cell>
        </row>
        <row r="647">
          <cell r="C647">
            <v>44.95</v>
          </cell>
          <cell r="D647">
            <v>10.4</v>
          </cell>
          <cell r="M647">
            <v>15207.92</v>
          </cell>
          <cell r="Q647">
            <v>44</v>
          </cell>
        </row>
        <row r="648">
          <cell r="C648">
            <v>35.54</v>
          </cell>
          <cell r="D648">
            <v>10.67</v>
          </cell>
          <cell r="M648">
            <v>15174.81</v>
          </cell>
          <cell r="Q648">
            <v>60</v>
          </cell>
        </row>
        <row r="649">
          <cell r="C649">
            <v>39.799999999999997</v>
          </cell>
          <cell r="D649">
            <v>4.6500000000000004</v>
          </cell>
          <cell r="M649">
            <v>15170.07</v>
          </cell>
          <cell r="Q649">
            <v>63</v>
          </cell>
        </row>
        <row r="650">
          <cell r="C650">
            <v>33.659999999999997</v>
          </cell>
          <cell r="D650">
            <v>5.65</v>
          </cell>
          <cell r="M650">
            <v>15161.53</v>
          </cell>
          <cell r="Q650">
            <v>64</v>
          </cell>
        </row>
        <row r="651">
          <cell r="C651">
            <v>35.5</v>
          </cell>
          <cell r="D651">
            <v>11.97</v>
          </cell>
          <cell r="M651">
            <v>15161.25</v>
          </cell>
          <cell r="Q651">
            <v>60</v>
          </cell>
        </row>
        <row r="652">
          <cell r="C652">
            <v>41.63</v>
          </cell>
          <cell r="D652">
            <v>6.71</v>
          </cell>
          <cell r="M652">
            <v>15150.44</v>
          </cell>
          <cell r="Q652">
            <v>51</v>
          </cell>
        </row>
        <row r="653">
          <cell r="C653">
            <v>46.49</v>
          </cell>
          <cell r="D653">
            <v>11.92</v>
          </cell>
          <cell r="M653">
            <v>15123.19</v>
          </cell>
          <cell r="Q653">
            <v>44</v>
          </cell>
        </row>
        <row r="654">
          <cell r="C654">
            <v>43.29</v>
          </cell>
          <cell r="D654">
            <v>5.35</v>
          </cell>
          <cell r="M654">
            <v>15103.69</v>
          </cell>
          <cell r="Q654">
            <v>50</v>
          </cell>
        </row>
        <row r="655">
          <cell r="C655">
            <v>43.08</v>
          </cell>
          <cell r="D655">
            <v>8.9600000000000009</v>
          </cell>
          <cell r="M655">
            <v>15090.35</v>
          </cell>
          <cell r="Q655">
            <v>47</v>
          </cell>
        </row>
        <row r="656">
          <cell r="C656">
            <v>39.07</v>
          </cell>
          <cell r="D656">
            <v>11.93</v>
          </cell>
          <cell r="M656">
            <v>15052.68</v>
          </cell>
          <cell r="Q656">
            <v>54</v>
          </cell>
        </row>
        <row r="657">
          <cell r="C657">
            <v>41.3</v>
          </cell>
          <cell r="D657">
            <v>9.59</v>
          </cell>
          <cell r="M657">
            <v>15038.51</v>
          </cell>
          <cell r="Q657">
            <v>51</v>
          </cell>
        </row>
        <row r="658">
          <cell r="C658">
            <v>42.95</v>
          </cell>
          <cell r="D658">
            <v>11.88</v>
          </cell>
          <cell r="M658">
            <v>15026.3</v>
          </cell>
          <cell r="Q658">
            <v>52</v>
          </cell>
        </row>
        <row r="659">
          <cell r="C659">
            <v>46.96</v>
          </cell>
          <cell r="D659">
            <v>4.6399999999999997</v>
          </cell>
          <cell r="M659">
            <v>15025.76</v>
          </cell>
          <cell r="Q659">
            <v>43</v>
          </cell>
        </row>
        <row r="660">
          <cell r="C660">
            <v>30.495000000000001</v>
          </cell>
          <cell r="D660">
            <v>9.5299999999999994</v>
          </cell>
          <cell r="M660">
            <v>15019.76</v>
          </cell>
          <cell r="Q660">
            <v>62</v>
          </cell>
        </row>
        <row r="661">
          <cell r="C661">
            <v>17.954999999999998</v>
          </cell>
          <cell r="D661">
            <v>5.29</v>
          </cell>
          <cell r="M661">
            <v>15006.58</v>
          </cell>
          <cell r="Q661">
            <v>27</v>
          </cell>
        </row>
        <row r="662">
          <cell r="C662">
            <v>25.6</v>
          </cell>
          <cell r="D662">
            <v>10.95</v>
          </cell>
          <cell r="M662">
            <v>14988.43</v>
          </cell>
          <cell r="Q662">
            <v>64</v>
          </cell>
        </row>
        <row r="663">
          <cell r="C663">
            <v>34.21</v>
          </cell>
          <cell r="D663">
            <v>9.17</v>
          </cell>
          <cell r="M663">
            <v>14945.34</v>
          </cell>
          <cell r="Q663">
            <v>60</v>
          </cell>
        </row>
        <row r="664">
          <cell r="C664">
            <v>39.74</v>
          </cell>
          <cell r="D664">
            <v>7.39</v>
          </cell>
          <cell r="M664">
            <v>14926.97</v>
          </cell>
          <cell r="Q664">
            <v>54</v>
          </cell>
        </row>
        <row r="665">
          <cell r="C665">
            <v>49.53</v>
          </cell>
          <cell r="D665">
            <v>9.1300000000000008</v>
          </cell>
          <cell r="M665">
            <v>14908.27</v>
          </cell>
          <cell r="Q665">
            <v>41</v>
          </cell>
        </row>
        <row r="666">
          <cell r="C666">
            <v>39.33</v>
          </cell>
          <cell r="D666">
            <v>10.4</v>
          </cell>
          <cell r="M666">
            <v>14901.52</v>
          </cell>
          <cell r="Q666">
            <v>64</v>
          </cell>
        </row>
        <row r="667">
          <cell r="C667">
            <v>39.979999999999997</v>
          </cell>
          <cell r="D667">
            <v>9.4600000000000009</v>
          </cell>
          <cell r="M667">
            <v>14847.63</v>
          </cell>
          <cell r="Q667">
            <v>52</v>
          </cell>
        </row>
        <row r="668">
          <cell r="C668">
            <v>46.51</v>
          </cell>
          <cell r="D668">
            <v>8.69</v>
          </cell>
          <cell r="M668">
            <v>14843.96</v>
          </cell>
          <cell r="Q668">
            <v>42</v>
          </cell>
        </row>
        <row r="669">
          <cell r="C669">
            <v>43.58</v>
          </cell>
          <cell r="D669">
            <v>4.2300000000000004</v>
          </cell>
          <cell r="M669">
            <v>14839.34</v>
          </cell>
          <cell r="Q669">
            <v>43</v>
          </cell>
        </row>
        <row r="670">
          <cell r="C670">
            <v>42.28</v>
          </cell>
          <cell r="D670">
            <v>9.16</v>
          </cell>
          <cell r="M670">
            <v>14819</v>
          </cell>
          <cell r="Q670">
            <v>47</v>
          </cell>
        </row>
        <row r="671">
          <cell r="C671">
            <v>35.520000000000003</v>
          </cell>
          <cell r="D671">
            <v>8.26</v>
          </cell>
          <cell r="M671">
            <v>14750.42</v>
          </cell>
          <cell r="Q671">
            <v>57</v>
          </cell>
        </row>
        <row r="672">
          <cell r="C672">
            <v>33.6</v>
          </cell>
          <cell r="D672">
            <v>11.25</v>
          </cell>
          <cell r="M672">
            <v>14738.43</v>
          </cell>
          <cell r="Q672">
            <v>60</v>
          </cell>
        </row>
        <row r="673">
          <cell r="C673">
            <v>22.42</v>
          </cell>
          <cell r="D673">
            <v>6.74</v>
          </cell>
          <cell r="M673">
            <v>14711.74</v>
          </cell>
          <cell r="Q673">
            <v>20</v>
          </cell>
        </row>
        <row r="674">
          <cell r="C674">
            <v>46.86</v>
          </cell>
          <cell r="D674">
            <v>4.87</v>
          </cell>
          <cell r="M674">
            <v>14696.77</v>
          </cell>
          <cell r="Q674">
            <v>40</v>
          </cell>
        </row>
        <row r="675">
          <cell r="C675">
            <v>32.965000000000003</v>
          </cell>
          <cell r="D675">
            <v>6.68</v>
          </cell>
          <cell r="M675">
            <v>14692.67</v>
          </cell>
          <cell r="Q675">
            <v>64</v>
          </cell>
        </row>
        <row r="676">
          <cell r="C676">
            <v>39.340000000000003</v>
          </cell>
          <cell r="D676">
            <v>5.0199999999999996</v>
          </cell>
          <cell r="M676">
            <v>14665.75</v>
          </cell>
          <cell r="Q676">
            <v>53</v>
          </cell>
        </row>
        <row r="677">
          <cell r="C677">
            <v>47</v>
          </cell>
          <cell r="D677">
            <v>10.64</v>
          </cell>
          <cell r="M677">
            <v>14657.2</v>
          </cell>
          <cell r="Q677">
            <v>41</v>
          </cell>
        </row>
        <row r="678">
          <cell r="C678">
            <v>36.71</v>
          </cell>
          <cell r="D678">
            <v>8.74</v>
          </cell>
          <cell r="M678">
            <v>14640.35</v>
          </cell>
          <cell r="Q678">
            <v>55</v>
          </cell>
        </row>
        <row r="679">
          <cell r="C679">
            <v>53.48</v>
          </cell>
          <cell r="D679">
            <v>5.64</v>
          </cell>
          <cell r="M679">
            <v>14630.52</v>
          </cell>
          <cell r="Q679">
            <v>31</v>
          </cell>
        </row>
        <row r="680">
          <cell r="C680">
            <v>35.5</v>
          </cell>
          <cell r="D680">
            <v>10.37</v>
          </cell>
          <cell r="M680">
            <v>14612.33</v>
          </cell>
          <cell r="Q680">
            <v>57</v>
          </cell>
        </row>
        <row r="681">
          <cell r="C681">
            <v>36.979999999999997</v>
          </cell>
          <cell r="D681">
            <v>9.56</v>
          </cell>
          <cell r="M681">
            <v>14600.62</v>
          </cell>
          <cell r="Q681">
            <v>55</v>
          </cell>
        </row>
        <row r="682">
          <cell r="C682">
            <v>32.395000000000003</v>
          </cell>
          <cell r="D682">
            <v>8.23</v>
          </cell>
          <cell r="M682">
            <v>14590.63</v>
          </cell>
          <cell r="Q682">
            <v>59</v>
          </cell>
        </row>
        <row r="683">
          <cell r="C683">
            <v>32.729999999999997</v>
          </cell>
          <cell r="D683">
            <v>7.03</v>
          </cell>
          <cell r="M683">
            <v>14574.64</v>
          </cell>
          <cell r="Q683">
            <v>60</v>
          </cell>
        </row>
        <row r="684">
          <cell r="C684">
            <v>20.52</v>
          </cell>
          <cell r="D684">
            <v>5.45</v>
          </cell>
          <cell r="M684">
            <v>14571.89</v>
          </cell>
          <cell r="Q684">
            <v>24</v>
          </cell>
        </row>
        <row r="685">
          <cell r="C685">
            <v>51.72</v>
          </cell>
          <cell r="D685">
            <v>5.76</v>
          </cell>
          <cell r="M685">
            <v>14547.26</v>
          </cell>
          <cell r="Q685">
            <v>33</v>
          </cell>
        </row>
        <row r="686">
          <cell r="C686">
            <v>50.2</v>
          </cell>
          <cell r="D686">
            <v>5.4</v>
          </cell>
          <cell r="M686">
            <v>14507.46</v>
          </cell>
          <cell r="Q686">
            <v>33</v>
          </cell>
        </row>
        <row r="687">
          <cell r="C687">
            <v>25.52</v>
          </cell>
          <cell r="D687">
            <v>6.35</v>
          </cell>
          <cell r="M687">
            <v>14478.33</v>
          </cell>
          <cell r="Q687">
            <v>43</v>
          </cell>
        </row>
        <row r="688">
          <cell r="C688">
            <v>35.200000000000003</v>
          </cell>
          <cell r="D688">
            <v>6.26</v>
          </cell>
          <cell r="M688">
            <v>14474.68</v>
          </cell>
          <cell r="Q688">
            <v>63</v>
          </cell>
        </row>
        <row r="689">
          <cell r="C689">
            <v>41.26</v>
          </cell>
          <cell r="D689">
            <v>5.97</v>
          </cell>
          <cell r="M689">
            <v>14470.01</v>
          </cell>
          <cell r="Q689">
            <v>46</v>
          </cell>
        </row>
        <row r="690">
          <cell r="C690">
            <v>17.195</v>
          </cell>
          <cell r="D690">
            <v>5.29</v>
          </cell>
          <cell r="M690">
            <v>14455.64</v>
          </cell>
          <cell r="Q690">
            <v>26</v>
          </cell>
        </row>
        <row r="691">
          <cell r="C691">
            <v>23.085000000000001</v>
          </cell>
          <cell r="D691">
            <v>4.2699999999999996</v>
          </cell>
          <cell r="M691">
            <v>14451.84</v>
          </cell>
          <cell r="Q691">
            <v>63</v>
          </cell>
        </row>
        <row r="692">
          <cell r="C692">
            <v>21.66</v>
          </cell>
          <cell r="D692">
            <v>5.2</v>
          </cell>
          <cell r="M692">
            <v>14449.85</v>
          </cell>
          <cell r="Q692">
            <v>63</v>
          </cell>
        </row>
        <row r="693">
          <cell r="C693">
            <v>36.47</v>
          </cell>
          <cell r="D693">
            <v>8.23</v>
          </cell>
          <cell r="M693">
            <v>14427.63</v>
          </cell>
          <cell r="Q693">
            <v>55</v>
          </cell>
        </row>
        <row r="694">
          <cell r="C694">
            <v>36.08</v>
          </cell>
          <cell r="D694">
            <v>10.33</v>
          </cell>
          <cell r="M694">
            <v>14426.66</v>
          </cell>
          <cell r="Q694">
            <v>55</v>
          </cell>
        </row>
        <row r="695">
          <cell r="C695">
            <v>23.18</v>
          </cell>
          <cell r="D695">
            <v>6.13</v>
          </cell>
          <cell r="M695">
            <v>14426.07</v>
          </cell>
          <cell r="Q695">
            <v>23</v>
          </cell>
        </row>
        <row r="696">
          <cell r="C696">
            <v>39.159999999999997</v>
          </cell>
          <cell r="D696">
            <v>8.08</v>
          </cell>
          <cell r="M696">
            <v>14418.28</v>
          </cell>
          <cell r="Q696">
            <v>64</v>
          </cell>
        </row>
        <row r="697">
          <cell r="C697">
            <v>38.19</v>
          </cell>
          <cell r="D697">
            <v>10.49</v>
          </cell>
          <cell r="M697">
            <v>14410.93</v>
          </cell>
          <cell r="Q697">
            <v>64</v>
          </cell>
        </row>
        <row r="698">
          <cell r="C698">
            <v>26.41</v>
          </cell>
          <cell r="D698">
            <v>8.11</v>
          </cell>
          <cell r="M698">
            <v>14394.56</v>
          </cell>
          <cell r="Q698">
            <v>64</v>
          </cell>
        </row>
        <row r="699">
          <cell r="C699">
            <v>28.785</v>
          </cell>
          <cell r="D699">
            <v>6.6</v>
          </cell>
          <cell r="M699">
            <v>14394.4</v>
          </cell>
          <cell r="Q699">
            <v>57</v>
          </cell>
        </row>
        <row r="700">
          <cell r="C700">
            <v>26.695</v>
          </cell>
          <cell r="D700">
            <v>10.14</v>
          </cell>
          <cell r="M700">
            <v>14382.71</v>
          </cell>
          <cell r="Q700">
            <v>59</v>
          </cell>
        </row>
        <row r="701">
          <cell r="C701">
            <v>32.799999999999997</v>
          </cell>
          <cell r="D701">
            <v>6.06</v>
          </cell>
          <cell r="M701">
            <v>14358.36</v>
          </cell>
          <cell r="Q701">
            <v>34</v>
          </cell>
        </row>
        <row r="702">
          <cell r="C702">
            <v>35.869999999999997</v>
          </cell>
          <cell r="D702">
            <v>9.91</v>
          </cell>
          <cell r="M702">
            <v>14355.43</v>
          </cell>
          <cell r="Q702">
            <v>55</v>
          </cell>
        </row>
        <row r="703">
          <cell r="C703">
            <v>21.66</v>
          </cell>
          <cell r="D703">
            <v>4.1399999999999997</v>
          </cell>
          <cell r="M703">
            <v>14349.85</v>
          </cell>
          <cell r="Q703">
            <v>63</v>
          </cell>
        </row>
        <row r="704">
          <cell r="C704">
            <v>37.72</v>
          </cell>
          <cell r="D704">
            <v>4.38</v>
          </cell>
          <cell r="M704">
            <v>14337.91</v>
          </cell>
          <cell r="Q704">
            <v>53</v>
          </cell>
        </row>
        <row r="705">
          <cell r="C705">
            <v>39.700000000000003</v>
          </cell>
          <cell r="D705">
            <v>9.83</v>
          </cell>
          <cell r="M705">
            <v>14319.03</v>
          </cell>
          <cell r="Q705">
            <v>64</v>
          </cell>
        </row>
        <row r="706">
          <cell r="C706">
            <v>35.97</v>
          </cell>
          <cell r="D706">
            <v>11.08</v>
          </cell>
          <cell r="M706">
            <v>14313.85</v>
          </cell>
          <cell r="Q706">
            <v>64</v>
          </cell>
        </row>
        <row r="707">
          <cell r="C707">
            <v>37.85</v>
          </cell>
          <cell r="D707">
            <v>11.01</v>
          </cell>
          <cell r="M707">
            <v>14285.9</v>
          </cell>
          <cell r="Q707">
            <v>54</v>
          </cell>
        </row>
        <row r="708">
          <cell r="C708">
            <v>21.66</v>
          </cell>
          <cell r="D708">
            <v>4.37</v>
          </cell>
          <cell r="M708">
            <v>14283.46</v>
          </cell>
          <cell r="Q708">
            <v>18</v>
          </cell>
        </row>
        <row r="709">
          <cell r="C709">
            <v>39.369999999999997</v>
          </cell>
          <cell r="D709">
            <v>5.91</v>
          </cell>
          <cell r="M709">
            <v>14258.33</v>
          </cell>
          <cell r="Q709">
            <v>50</v>
          </cell>
        </row>
        <row r="710">
          <cell r="C710">
            <v>40.880000000000003</v>
          </cell>
          <cell r="D710">
            <v>7.65</v>
          </cell>
          <cell r="M710">
            <v>14256.79</v>
          </cell>
          <cell r="Q710">
            <v>48</v>
          </cell>
        </row>
        <row r="711">
          <cell r="C711">
            <v>26.22</v>
          </cell>
          <cell r="D711">
            <v>5.37</v>
          </cell>
          <cell r="M711">
            <v>14256.19</v>
          </cell>
          <cell r="Q711">
            <v>63</v>
          </cell>
        </row>
        <row r="712">
          <cell r="C712">
            <v>25.08</v>
          </cell>
          <cell r="D712">
            <v>5.75</v>
          </cell>
          <cell r="M712">
            <v>14254.61</v>
          </cell>
          <cell r="Q712">
            <v>63</v>
          </cell>
        </row>
        <row r="713">
          <cell r="C713">
            <v>39.1</v>
          </cell>
          <cell r="D713">
            <v>6.79</v>
          </cell>
          <cell r="M713">
            <v>14235.07</v>
          </cell>
          <cell r="Q713">
            <v>61</v>
          </cell>
        </row>
        <row r="714">
          <cell r="C714">
            <v>37.905000000000001</v>
          </cell>
          <cell r="D714">
            <v>7.03</v>
          </cell>
          <cell r="M714">
            <v>14210.54</v>
          </cell>
          <cell r="Q714">
            <v>64</v>
          </cell>
        </row>
        <row r="715">
          <cell r="C715">
            <v>43.35</v>
          </cell>
          <cell r="D715">
            <v>5.41</v>
          </cell>
          <cell r="M715">
            <v>14209.4</v>
          </cell>
          <cell r="Q715">
            <v>39</v>
          </cell>
        </row>
        <row r="716">
          <cell r="C716">
            <v>36.15</v>
          </cell>
          <cell r="D716">
            <v>8.0500000000000007</v>
          </cell>
          <cell r="M716">
            <v>14193.55</v>
          </cell>
          <cell r="Q716">
            <v>54</v>
          </cell>
        </row>
        <row r="717">
          <cell r="C717">
            <v>44.98</v>
          </cell>
          <cell r="D717">
            <v>5.94</v>
          </cell>
          <cell r="M717">
            <v>14152.46</v>
          </cell>
          <cell r="Q717">
            <v>38</v>
          </cell>
        </row>
        <row r="718">
          <cell r="C718">
            <v>38.28</v>
          </cell>
          <cell r="D718">
            <v>5.51</v>
          </cell>
          <cell r="M718">
            <v>14133.04</v>
          </cell>
          <cell r="Q718">
            <v>18</v>
          </cell>
        </row>
        <row r="719">
          <cell r="C719">
            <v>32.299999999999997</v>
          </cell>
          <cell r="D719">
            <v>6.55</v>
          </cell>
          <cell r="M719">
            <v>14119.62</v>
          </cell>
          <cell r="Q719">
            <v>61</v>
          </cell>
        </row>
        <row r="720">
          <cell r="C720">
            <v>39.51</v>
          </cell>
          <cell r="D720">
            <v>5.79</v>
          </cell>
          <cell r="M720">
            <v>14098.07</v>
          </cell>
          <cell r="Q720">
            <v>46</v>
          </cell>
        </row>
        <row r="721">
          <cell r="C721">
            <v>50.46</v>
          </cell>
          <cell r="D721">
            <v>4.5599999999999996</v>
          </cell>
          <cell r="M721">
            <v>14081.93</v>
          </cell>
          <cell r="Q721">
            <v>31</v>
          </cell>
        </row>
        <row r="722">
          <cell r="C722">
            <v>31.73</v>
          </cell>
          <cell r="D722">
            <v>7</v>
          </cell>
          <cell r="M722">
            <v>14043.48</v>
          </cell>
          <cell r="Q722">
            <v>62</v>
          </cell>
        </row>
        <row r="723">
          <cell r="C723">
            <v>32.1</v>
          </cell>
          <cell r="D723">
            <v>6.57</v>
          </cell>
          <cell r="M723">
            <v>14007.22</v>
          </cell>
          <cell r="Q723">
            <v>59</v>
          </cell>
        </row>
        <row r="724">
          <cell r="C724">
            <v>27.83</v>
          </cell>
          <cell r="D724">
            <v>11.61</v>
          </cell>
          <cell r="M724">
            <v>14001.29</v>
          </cell>
          <cell r="Q724">
            <v>59</v>
          </cell>
        </row>
        <row r="725">
          <cell r="C725">
            <v>27.72</v>
          </cell>
          <cell r="D725">
            <v>8.16</v>
          </cell>
          <cell r="M725">
            <v>14001.13</v>
          </cell>
          <cell r="Q725">
            <v>59</v>
          </cell>
        </row>
        <row r="726">
          <cell r="C726">
            <v>36.765000000000001</v>
          </cell>
          <cell r="D726">
            <v>4.4800000000000004</v>
          </cell>
          <cell r="M726">
            <v>13981.85</v>
          </cell>
          <cell r="Q726">
            <v>63</v>
          </cell>
        </row>
        <row r="727">
          <cell r="C727">
            <v>48.36</v>
          </cell>
          <cell r="D727">
            <v>4.08</v>
          </cell>
          <cell r="M727">
            <v>13979.45</v>
          </cell>
          <cell r="Q727">
            <v>32</v>
          </cell>
        </row>
        <row r="728">
          <cell r="C728">
            <v>31.445</v>
          </cell>
          <cell r="D728">
            <v>4.4000000000000004</v>
          </cell>
          <cell r="M728">
            <v>13974.46</v>
          </cell>
          <cell r="Q728">
            <v>63</v>
          </cell>
        </row>
        <row r="729">
          <cell r="C729">
            <v>27.55</v>
          </cell>
          <cell r="D729">
            <v>9.02</v>
          </cell>
          <cell r="M729">
            <v>13937.67</v>
          </cell>
          <cell r="Q729">
            <v>62</v>
          </cell>
        </row>
        <row r="730">
          <cell r="C730">
            <v>33.11</v>
          </cell>
          <cell r="D730">
            <v>8.06</v>
          </cell>
          <cell r="M730">
            <v>13919.82</v>
          </cell>
          <cell r="Q730">
            <v>60</v>
          </cell>
        </row>
        <row r="731">
          <cell r="C731">
            <v>36.85</v>
          </cell>
          <cell r="D731">
            <v>6.21</v>
          </cell>
          <cell r="M731">
            <v>13887.97</v>
          </cell>
          <cell r="Q731">
            <v>63</v>
          </cell>
        </row>
        <row r="732">
          <cell r="C732">
            <v>36.299999999999997</v>
          </cell>
          <cell r="D732">
            <v>5.79</v>
          </cell>
          <cell r="M732">
            <v>13887.2</v>
          </cell>
          <cell r="Q732">
            <v>63</v>
          </cell>
        </row>
        <row r="733">
          <cell r="C733">
            <v>45.34</v>
          </cell>
          <cell r="D733">
            <v>5.69</v>
          </cell>
          <cell r="M733">
            <v>13886.4</v>
          </cell>
          <cell r="Q733">
            <v>37</v>
          </cell>
        </row>
        <row r="734">
          <cell r="C734">
            <v>31.8</v>
          </cell>
          <cell r="D734">
            <v>5.36</v>
          </cell>
          <cell r="M734">
            <v>13880.95</v>
          </cell>
          <cell r="Q734">
            <v>63</v>
          </cell>
        </row>
        <row r="735">
          <cell r="C735">
            <v>41.02</v>
          </cell>
          <cell r="D735">
            <v>11.37</v>
          </cell>
          <cell r="M735">
            <v>13874.89</v>
          </cell>
          <cell r="Q735">
            <v>44</v>
          </cell>
        </row>
        <row r="736">
          <cell r="C736">
            <v>32.68</v>
          </cell>
          <cell r="D736">
            <v>11.87</v>
          </cell>
          <cell r="M736">
            <v>13844.8</v>
          </cell>
          <cell r="Q736">
            <v>62</v>
          </cell>
        </row>
        <row r="737">
          <cell r="C737">
            <v>21.7</v>
          </cell>
          <cell r="D737">
            <v>4.9000000000000004</v>
          </cell>
          <cell r="M737">
            <v>13844.51</v>
          </cell>
          <cell r="Q737">
            <v>20</v>
          </cell>
        </row>
        <row r="738">
          <cell r="C738">
            <v>40.479999999999997</v>
          </cell>
          <cell r="D738">
            <v>6.7</v>
          </cell>
          <cell r="M738">
            <v>13831.12</v>
          </cell>
          <cell r="Q738">
            <v>64</v>
          </cell>
        </row>
        <row r="739">
          <cell r="C739">
            <v>34.5</v>
          </cell>
          <cell r="D739">
            <v>10.3</v>
          </cell>
          <cell r="M739">
            <v>13822.8</v>
          </cell>
          <cell r="Q739">
            <v>64</v>
          </cell>
        </row>
        <row r="740">
          <cell r="C740">
            <v>45.9</v>
          </cell>
          <cell r="D740">
            <v>11.14</v>
          </cell>
          <cell r="M740">
            <v>13819.49</v>
          </cell>
          <cell r="Q740">
            <v>36</v>
          </cell>
        </row>
        <row r="741">
          <cell r="C741">
            <v>33.479999999999997</v>
          </cell>
          <cell r="D741">
            <v>4.74</v>
          </cell>
          <cell r="M741">
            <v>13801.61</v>
          </cell>
          <cell r="Q741">
            <v>56</v>
          </cell>
        </row>
        <row r="742">
          <cell r="C742">
            <v>28.31</v>
          </cell>
          <cell r="D742">
            <v>5.96</v>
          </cell>
          <cell r="M742">
            <v>13770.1</v>
          </cell>
          <cell r="Q742">
            <v>63</v>
          </cell>
        </row>
        <row r="743">
          <cell r="C743">
            <v>21.565000000000001</v>
          </cell>
          <cell r="D743">
            <v>4.95</v>
          </cell>
          <cell r="M743">
            <v>13747.87</v>
          </cell>
          <cell r="Q743">
            <v>18</v>
          </cell>
        </row>
        <row r="744">
          <cell r="C744">
            <v>35.590000000000003</v>
          </cell>
          <cell r="D744">
            <v>5.21</v>
          </cell>
          <cell r="M744">
            <v>13746.74</v>
          </cell>
          <cell r="Q744">
            <v>53</v>
          </cell>
        </row>
        <row r="745">
          <cell r="C745">
            <v>43.44</v>
          </cell>
          <cell r="D745">
            <v>4.8600000000000003</v>
          </cell>
          <cell r="M745">
            <v>13726.21</v>
          </cell>
          <cell r="Q745">
            <v>37</v>
          </cell>
        </row>
        <row r="746">
          <cell r="C746">
            <v>21.754999999999999</v>
          </cell>
          <cell r="D746">
            <v>7.79</v>
          </cell>
          <cell r="M746">
            <v>13725.47</v>
          </cell>
          <cell r="Q746">
            <v>41</v>
          </cell>
        </row>
        <row r="747">
          <cell r="C747">
            <v>44.55</v>
          </cell>
          <cell r="D747">
            <v>7.12</v>
          </cell>
          <cell r="M747">
            <v>13714.55</v>
          </cell>
          <cell r="Q747">
            <v>36</v>
          </cell>
        </row>
        <row r="748">
          <cell r="C748">
            <v>43.32</v>
          </cell>
          <cell r="D748">
            <v>4.67</v>
          </cell>
          <cell r="M748">
            <v>13685.51</v>
          </cell>
          <cell r="Q748">
            <v>37</v>
          </cell>
        </row>
        <row r="749">
          <cell r="C749">
            <v>31.23</v>
          </cell>
          <cell r="D749">
            <v>9.1199999999999992</v>
          </cell>
          <cell r="M749">
            <v>13677.68</v>
          </cell>
          <cell r="Q749">
            <v>59</v>
          </cell>
        </row>
        <row r="750">
          <cell r="C750">
            <v>42.81</v>
          </cell>
          <cell r="D750">
            <v>4.1500000000000004</v>
          </cell>
          <cell r="M750">
            <v>13638.06</v>
          </cell>
          <cell r="Q750">
            <v>38</v>
          </cell>
        </row>
        <row r="751">
          <cell r="C751">
            <v>35.909999999999997</v>
          </cell>
          <cell r="D751">
            <v>6.72</v>
          </cell>
          <cell r="M751">
            <v>13635.64</v>
          </cell>
          <cell r="Q751">
            <v>61</v>
          </cell>
        </row>
        <row r="752">
          <cell r="C752">
            <v>36.65</v>
          </cell>
          <cell r="D752">
            <v>5.01</v>
          </cell>
          <cell r="M752">
            <v>13622.01</v>
          </cell>
          <cell r="Q752">
            <v>53</v>
          </cell>
        </row>
        <row r="753">
          <cell r="C753">
            <v>22.04</v>
          </cell>
          <cell r="D753">
            <v>10.9</v>
          </cell>
          <cell r="M753">
            <v>13616.36</v>
          </cell>
          <cell r="Q753">
            <v>61</v>
          </cell>
        </row>
        <row r="754">
          <cell r="C754">
            <v>31.824999999999999</v>
          </cell>
          <cell r="D754">
            <v>5.52</v>
          </cell>
          <cell r="M754">
            <v>13607.37</v>
          </cell>
          <cell r="Q754">
            <v>58</v>
          </cell>
        </row>
        <row r="755">
          <cell r="C755">
            <v>53.58</v>
          </cell>
          <cell r="D755">
            <v>4.55</v>
          </cell>
          <cell r="M755">
            <v>13588.17</v>
          </cell>
          <cell r="Q755">
            <v>30</v>
          </cell>
        </row>
        <row r="756">
          <cell r="C756">
            <v>34.299999999999997</v>
          </cell>
          <cell r="D756">
            <v>11.76</v>
          </cell>
          <cell r="M756">
            <v>13566.04</v>
          </cell>
          <cell r="Q756">
            <v>54</v>
          </cell>
        </row>
        <row r="757">
          <cell r="C757">
            <v>32.11</v>
          </cell>
          <cell r="D757">
            <v>7.06</v>
          </cell>
          <cell r="M757">
            <v>13555</v>
          </cell>
          <cell r="Q757">
            <v>62</v>
          </cell>
        </row>
        <row r="758">
          <cell r="C758">
            <v>31.78</v>
          </cell>
          <cell r="D758">
            <v>11.35</v>
          </cell>
          <cell r="M758">
            <v>13511.28</v>
          </cell>
          <cell r="Q758">
            <v>59</v>
          </cell>
        </row>
        <row r="759">
          <cell r="C759">
            <v>46.89</v>
          </cell>
          <cell r="D759">
            <v>5.52</v>
          </cell>
          <cell r="M759">
            <v>13480.83</v>
          </cell>
          <cell r="Q759">
            <v>32</v>
          </cell>
        </row>
        <row r="760">
          <cell r="C760">
            <v>39.35</v>
          </cell>
          <cell r="D760">
            <v>7.86</v>
          </cell>
          <cell r="M760">
            <v>13472.19</v>
          </cell>
          <cell r="Q760">
            <v>47</v>
          </cell>
        </row>
        <row r="761">
          <cell r="C761">
            <v>39.200000000000003</v>
          </cell>
          <cell r="D761">
            <v>11.38</v>
          </cell>
          <cell r="M761">
            <v>13470.86</v>
          </cell>
          <cell r="Q761">
            <v>62</v>
          </cell>
        </row>
        <row r="762">
          <cell r="C762">
            <v>39.159999999999997</v>
          </cell>
          <cell r="D762">
            <v>10.48</v>
          </cell>
          <cell r="M762">
            <v>13470.8</v>
          </cell>
          <cell r="Q762">
            <v>62</v>
          </cell>
        </row>
        <row r="763">
          <cell r="C763">
            <v>44.1</v>
          </cell>
          <cell r="D763">
            <v>5.04</v>
          </cell>
          <cell r="M763">
            <v>13465.8</v>
          </cell>
          <cell r="Q763">
            <v>37</v>
          </cell>
        </row>
        <row r="764">
          <cell r="C764">
            <v>33.200000000000003</v>
          </cell>
          <cell r="D764">
            <v>9.06</v>
          </cell>
          <cell r="M764">
            <v>13462.52</v>
          </cell>
          <cell r="Q764">
            <v>62</v>
          </cell>
        </row>
        <row r="765">
          <cell r="C765">
            <v>29.92</v>
          </cell>
          <cell r="D765">
            <v>11.07</v>
          </cell>
          <cell r="M765">
            <v>13457.96</v>
          </cell>
          <cell r="Q765">
            <v>62</v>
          </cell>
        </row>
        <row r="766">
          <cell r="C766">
            <v>25</v>
          </cell>
          <cell r="D766">
            <v>10.45</v>
          </cell>
          <cell r="M766">
            <v>13451.12</v>
          </cell>
          <cell r="Q766">
            <v>62</v>
          </cell>
        </row>
        <row r="767">
          <cell r="C767">
            <v>38.869999999999997</v>
          </cell>
          <cell r="D767">
            <v>8.6300000000000008</v>
          </cell>
          <cell r="M767">
            <v>13440.7</v>
          </cell>
          <cell r="Q767">
            <v>47</v>
          </cell>
        </row>
        <row r="768">
          <cell r="C768">
            <v>32.299999999999997</v>
          </cell>
          <cell r="D768">
            <v>5.28</v>
          </cell>
          <cell r="M768">
            <v>13430.27</v>
          </cell>
          <cell r="Q768">
            <v>56</v>
          </cell>
        </row>
        <row r="769">
          <cell r="C769">
            <v>31.16</v>
          </cell>
          <cell r="D769">
            <v>7.49</v>
          </cell>
          <cell r="M769">
            <v>13429.04</v>
          </cell>
          <cell r="Q769">
            <v>61</v>
          </cell>
        </row>
        <row r="770">
          <cell r="C770">
            <v>54.59</v>
          </cell>
          <cell r="D770">
            <v>4.2699999999999996</v>
          </cell>
          <cell r="M770">
            <v>13417.05</v>
          </cell>
          <cell r="Q770">
            <v>28</v>
          </cell>
        </row>
        <row r="771">
          <cell r="C771">
            <v>21.09</v>
          </cell>
          <cell r="D771">
            <v>9.2200000000000006</v>
          </cell>
          <cell r="M771">
            <v>13415.04</v>
          </cell>
          <cell r="Q771">
            <v>61</v>
          </cell>
        </row>
        <row r="772">
          <cell r="C772">
            <v>52.41</v>
          </cell>
          <cell r="D772">
            <v>5.99</v>
          </cell>
          <cell r="M772">
            <v>13412.97</v>
          </cell>
          <cell r="Q772">
            <v>30</v>
          </cell>
        </row>
        <row r="773">
          <cell r="C773">
            <v>41.47</v>
          </cell>
          <cell r="D773">
            <v>5.86</v>
          </cell>
          <cell r="M773">
            <v>13405.39</v>
          </cell>
          <cell r="Q773">
            <v>63</v>
          </cell>
        </row>
        <row r="774">
          <cell r="C774">
            <v>33.1</v>
          </cell>
          <cell r="D774">
            <v>5.19</v>
          </cell>
          <cell r="M774">
            <v>13393.76</v>
          </cell>
          <cell r="Q774">
            <v>63</v>
          </cell>
        </row>
        <row r="775">
          <cell r="C775">
            <v>30.8</v>
          </cell>
          <cell r="D775">
            <v>4.37</v>
          </cell>
          <cell r="M775">
            <v>13390.56</v>
          </cell>
          <cell r="Q775">
            <v>63</v>
          </cell>
        </row>
        <row r="776">
          <cell r="C776">
            <v>42.06</v>
          </cell>
          <cell r="D776">
            <v>5.32</v>
          </cell>
          <cell r="M776">
            <v>13383.67</v>
          </cell>
          <cell r="Q776">
            <v>39</v>
          </cell>
        </row>
        <row r="777">
          <cell r="C777">
            <v>39.270000000000003</v>
          </cell>
          <cell r="D777">
            <v>5.64</v>
          </cell>
          <cell r="M777">
            <v>13377.41</v>
          </cell>
          <cell r="Q777">
            <v>43</v>
          </cell>
        </row>
        <row r="778">
          <cell r="C778">
            <v>30.71</v>
          </cell>
          <cell r="D778">
            <v>5.59</v>
          </cell>
          <cell r="M778">
            <v>13375.76</v>
          </cell>
          <cell r="Q778">
            <v>58</v>
          </cell>
        </row>
        <row r="779">
          <cell r="C779">
            <v>47.19</v>
          </cell>
          <cell r="D779">
            <v>5.29</v>
          </cell>
          <cell r="M779">
            <v>13360.94</v>
          </cell>
          <cell r="Q779">
            <v>32</v>
          </cell>
        </row>
        <row r="780">
          <cell r="C780">
            <v>30.02</v>
          </cell>
          <cell r="D780">
            <v>6.65</v>
          </cell>
          <cell r="M780">
            <v>13352.1</v>
          </cell>
          <cell r="Q780">
            <v>62</v>
          </cell>
        </row>
        <row r="781">
          <cell r="C781">
            <v>37.909999999999997</v>
          </cell>
          <cell r="D781">
            <v>5.68</v>
          </cell>
          <cell r="M781">
            <v>13333.71</v>
          </cell>
          <cell r="Q781">
            <v>46</v>
          </cell>
        </row>
        <row r="782">
          <cell r="C782">
            <v>54.61</v>
          </cell>
          <cell r="D782">
            <v>4.49</v>
          </cell>
          <cell r="M782">
            <v>13292.52</v>
          </cell>
          <cell r="Q782">
            <v>28</v>
          </cell>
        </row>
        <row r="783">
          <cell r="C783">
            <v>36.005000000000003</v>
          </cell>
          <cell r="D783">
            <v>6.9</v>
          </cell>
          <cell r="M783">
            <v>13228.85</v>
          </cell>
          <cell r="Q783">
            <v>60</v>
          </cell>
        </row>
        <row r="784">
          <cell r="C784">
            <v>28.7</v>
          </cell>
          <cell r="D784">
            <v>11.52</v>
          </cell>
          <cell r="M784">
            <v>13224.69</v>
          </cell>
          <cell r="Q784">
            <v>60</v>
          </cell>
        </row>
        <row r="785">
          <cell r="C785">
            <v>34.295000000000002</v>
          </cell>
          <cell r="D785">
            <v>11.24</v>
          </cell>
          <cell r="M785">
            <v>13224.06</v>
          </cell>
          <cell r="Q785">
            <v>57</v>
          </cell>
        </row>
        <row r="786">
          <cell r="C786">
            <v>27.55</v>
          </cell>
          <cell r="D786">
            <v>10.98</v>
          </cell>
          <cell r="M786">
            <v>13217.09</v>
          </cell>
          <cell r="Q786">
            <v>60</v>
          </cell>
        </row>
        <row r="787">
          <cell r="C787">
            <v>40.700000000000003</v>
          </cell>
          <cell r="D787">
            <v>5.42</v>
          </cell>
          <cell r="M787">
            <v>13214.43</v>
          </cell>
          <cell r="Q787">
            <v>40</v>
          </cell>
        </row>
        <row r="788">
          <cell r="C788">
            <v>18.335000000000001</v>
          </cell>
          <cell r="D788">
            <v>10.97</v>
          </cell>
          <cell r="M788">
            <v>13204.29</v>
          </cell>
          <cell r="Q788">
            <v>60</v>
          </cell>
        </row>
        <row r="789">
          <cell r="C789">
            <v>33.914999999999999</v>
          </cell>
          <cell r="D789">
            <v>9.56</v>
          </cell>
          <cell r="M789">
            <v>13143.86</v>
          </cell>
          <cell r="Q789">
            <v>61</v>
          </cell>
        </row>
        <row r="790">
          <cell r="C790">
            <v>33.534999999999997</v>
          </cell>
          <cell r="D790">
            <v>9.4</v>
          </cell>
          <cell r="M790">
            <v>13143.34</v>
          </cell>
          <cell r="Q790">
            <v>61</v>
          </cell>
        </row>
        <row r="791">
          <cell r="C791">
            <v>23.655000000000001</v>
          </cell>
          <cell r="D791">
            <v>8.48</v>
          </cell>
          <cell r="M791">
            <v>13129.6</v>
          </cell>
          <cell r="Q791">
            <v>61</v>
          </cell>
        </row>
        <row r="792">
          <cell r="C792">
            <v>28</v>
          </cell>
          <cell r="D792">
            <v>5.57</v>
          </cell>
          <cell r="M792">
            <v>13126.68</v>
          </cell>
          <cell r="Q792">
            <v>23</v>
          </cell>
        </row>
        <row r="793">
          <cell r="C793">
            <v>30.23</v>
          </cell>
          <cell r="D793">
            <v>6.94</v>
          </cell>
          <cell r="M793">
            <v>13116.84</v>
          </cell>
          <cell r="Q793">
            <v>59</v>
          </cell>
        </row>
        <row r="794">
          <cell r="C794">
            <v>51.14</v>
          </cell>
          <cell r="D794">
            <v>4.05</v>
          </cell>
          <cell r="M794">
            <v>13113.51</v>
          </cell>
          <cell r="Q794">
            <v>30</v>
          </cell>
        </row>
        <row r="795">
          <cell r="C795">
            <v>24.32</v>
          </cell>
          <cell r="D795">
            <v>10.220000000000001</v>
          </cell>
          <cell r="M795">
            <v>13112.6</v>
          </cell>
          <cell r="Q795">
            <v>60</v>
          </cell>
        </row>
        <row r="796">
          <cell r="C796">
            <v>38.06</v>
          </cell>
          <cell r="D796">
            <v>9.24</v>
          </cell>
          <cell r="M796">
            <v>13110.79</v>
          </cell>
          <cell r="Q796">
            <v>51</v>
          </cell>
        </row>
        <row r="797">
          <cell r="C797">
            <v>37.700000000000003</v>
          </cell>
          <cell r="D797">
            <v>8.6</v>
          </cell>
          <cell r="M797">
            <v>13101.74</v>
          </cell>
          <cell r="Q797">
            <v>44</v>
          </cell>
        </row>
        <row r="798">
          <cell r="C798">
            <v>44</v>
          </cell>
          <cell r="D798">
            <v>9.32</v>
          </cell>
          <cell r="M798">
            <v>13063.88</v>
          </cell>
          <cell r="Q798">
            <v>61</v>
          </cell>
        </row>
        <row r="799">
          <cell r="C799">
            <v>41.45</v>
          </cell>
          <cell r="D799">
            <v>6.12</v>
          </cell>
          <cell r="M799">
            <v>13051.22</v>
          </cell>
          <cell r="Q799">
            <v>37</v>
          </cell>
        </row>
        <row r="800">
          <cell r="C800">
            <v>25.364999999999998</v>
          </cell>
          <cell r="D800">
            <v>9.19</v>
          </cell>
          <cell r="M800">
            <v>13047.33</v>
          </cell>
          <cell r="Q800">
            <v>55</v>
          </cell>
        </row>
        <row r="801">
          <cell r="C801">
            <v>34.56</v>
          </cell>
          <cell r="D801">
            <v>5.84</v>
          </cell>
          <cell r="M801">
            <v>13044.41</v>
          </cell>
          <cell r="Q801">
            <v>53</v>
          </cell>
        </row>
        <row r="802">
          <cell r="C802">
            <v>28.2</v>
          </cell>
          <cell r="D802">
            <v>7.19</v>
          </cell>
          <cell r="M802">
            <v>13041.92</v>
          </cell>
          <cell r="Q802">
            <v>61</v>
          </cell>
        </row>
        <row r="803">
          <cell r="C803">
            <v>30.43</v>
          </cell>
          <cell r="D803">
            <v>9.39</v>
          </cell>
          <cell r="M803">
            <v>13023.93</v>
          </cell>
          <cell r="Q803">
            <v>57</v>
          </cell>
        </row>
        <row r="804">
          <cell r="C804">
            <v>32.395000000000003</v>
          </cell>
          <cell r="D804">
            <v>4.2699999999999996</v>
          </cell>
          <cell r="M804">
            <v>13019.16</v>
          </cell>
          <cell r="Q804">
            <v>58</v>
          </cell>
        </row>
        <row r="805">
          <cell r="C805">
            <v>24.035</v>
          </cell>
          <cell r="D805">
            <v>11.71</v>
          </cell>
          <cell r="M805">
            <v>13012.21</v>
          </cell>
          <cell r="Q805">
            <v>60</v>
          </cell>
        </row>
        <row r="806">
          <cell r="C806">
            <v>37.119999999999997</v>
          </cell>
          <cell r="D806">
            <v>5.29</v>
          </cell>
          <cell r="M806">
            <v>13010.86</v>
          </cell>
          <cell r="Q806">
            <v>50</v>
          </cell>
        </row>
        <row r="807">
          <cell r="C807">
            <v>34.840000000000003</v>
          </cell>
          <cell r="D807">
            <v>6</v>
          </cell>
          <cell r="M807">
            <v>13008.07</v>
          </cell>
          <cell r="Q807">
            <v>53</v>
          </cell>
        </row>
        <row r="808">
          <cell r="C808">
            <v>29.53</v>
          </cell>
          <cell r="D808">
            <v>10.64</v>
          </cell>
          <cell r="M808">
            <v>13004.95</v>
          </cell>
          <cell r="Q808">
            <v>60</v>
          </cell>
        </row>
        <row r="809">
          <cell r="C809">
            <v>42.51</v>
          </cell>
          <cell r="D809">
            <v>8.2100000000000009</v>
          </cell>
          <cell r="M809">
            <v>13002.91</v>
          </cell>
          <cell r="Q809">
            <v>41</v>
          </cell>
        </row>
        <row r="810">
          <cell r="C810">
            <v>38.14</v>
          </cell>
          <cell r="D810">
            <v>5.58</v>
          </cell>
          <cell r="M810">
            <v>12994.12</v>
          </cell>
          <cell r="Q810">
            <v>43</v>
          </cell>
        </row>
        <row r="811">
          <cell r="C811">
            <v>39.93</v>
          </cell>
          <cell r="D811">
            <v>8.75</v>
          </cell>
          <cell r="M811">
            <v>12982.87</v>
          </cell>
          <cell r="Q811">
            <v>62</v>
          </cell>
        </row>
        <row r="812">
          <cell r="C812">
            <v>38.83</v>
          </cell>
          <cell r="D812">
            <v>11.86</v>
          </cell>
          <cell r="M812">
            <v>12981.35</v>
          </cell>
          <cell r="Q812">
            <v>62</v>
          </cell>
        </row>
        <row r="813">
          <cell r="C813">
            <v>37.4</v>
          </cell>
          <cell r="D813">
            <v>11.46</v>
          </cell>
          <cell r="M813">
            <v>12979.36</v>
          </cell>
          <cell r="Q813">
            <v>62</v>
          </cell>
        </row>
        <row r="814">
          <cell r="C814">
            <v>21.4</v>
          </cell>
          <cell r="D814">
            <v>9.0299999999999994</v>
          </cell>
          <cell r="M814">
            <v>12957.12</v>
          </cell>
          <cell r="Q814">
            <v>62</v>
          </cell>
        </row>
        <row r="815">
          <cell r="C815">
            <v>38.380000000000003</v>
          </cell>
          <cell r="D815">
            <v>8.26</v>
          </cell>
          <cell r="M815">
            <v>12950.07</v>
          </cell>
          <cell r="Q815">
            <v>61</v>
          </cell>
        </row>
        <row r="816">
          <cell r="C816">
            <v>33.659999999999997</v>
          </cell>
          <cell r="D816">
            <v>5.42</v>
          </cell>
          <cell r="M816">
            <v>12949.16</v>
          </cell>
          <cell r="Q816">
            <v>56</v>
          </cell>
        </row>
        <row r="817">
          <cell r="C817">
            <v>31.79</v>
          </cell>
          <cell r="D817">
            <v>11.33</v>
          </cell>
          <cell r="M817">
            <v>12928.79</v>
          </cell>
          <cell r="Q817">
            <v>59</v>
          </cell>
        </row>
        <row r="818">
          <cell r="C818">
            <v>29.7</v>
          </cell>
          <cell r="D818">
            <v>7.69</v>
          </cell>
          <cell r="M818">
            <v>12925.89</v>
          </cell>
          <cell r="Q818">
            <v>59</v>
          </cell>
        </row>
        <row r="819">
          <cell r="C819">
            <v>25.46</v>
          </cell>
          <cell r="D819">
            <v>8.77</v>
          </cell>
          <cell r="M819">
            <v>12913.99</v>
          </cell>
          <cell r="Q819">
            <v>59</v>
          </cell>
        </row>
        <row r="820">
          <cell r="C820">
            <v>39.14</v>
          </cell>
          <cell r="D820">
            <v>4.91</v>
          </cell>
          <cell r="M820">
            <v>12890.06</v>
          </cell>
          <cell r="Q820">
            <v>18</v>
          </cell>
        </row>
        <row r="821">
          <cell r="C821">
            <v>41.2</v>
          </cell>
          <cell r="D821">
            <v>4.95</v>
          </cell>
          <cell r="M821">
            <v>12870.31</v>
          </cell>
          <cell r="Q821">
            <v>38</v>
          </cell>
        </row>
        <row r="822">
          <cell r="C822">
            <v>28.81</v>
          </cell>
          <cell r="D822">
            <v>10.8</v>
          </cell>
          <cell r="M822">
            <v>12856.84</v>
          </cell>
          <cell r="Q822">
            <v>59</v>
          </cell>
        </row>
        <row r="823">
          <cell r="C823">
            <v>37.409999999999997</v>
          </cell>
          <cell r="D823">
            <v>7.21</v>
          </cell>
          <cell r="M823">
            <v>12852.37</v>
          </cell>
          <cell r="Q823">
            <v>49</v>
          </cell>
        </row>
        <row r="824">
          <cell r="C824">
            <v>52.54</v>
          </cell>
          <cell r="D824">
            <v>5.12</v>
          </cell>
          <cell r="M824">
            <v>12847.24</v>
          </cell>
          <cell r="Q824">
            <v>29</v>
          </cell>
        </row>
        <row r="825">
          <cell r="C825">
            <v>17.29</v>
          </cell>
          <cell r="D825">
            <v>4.62</v>
          </cell>
          <cell r="M825">
            <v>12829.46</v>
          </cell>
          <cell r="Q825">
            <v>18</v>
          </cell>
        </row>
        <row r="826">
          <cell r="C826">
            <v>31.74</v>
          </cell>
          <cell r="D826">
            <v>7.68</v>
          </cell>
          <cell r="M826">
            <v>12823.25</v>
          </cell>
          <cell r="Q826">
            <v>55</v>
          </cell>
        </row>
        <row r="827">
          <cell r="C827">
            <v>26.504999999999999</v>
          </cell>
          <cell r="D827">
            <v>6.79</v>
          </cell>
          <cell r="M827">
            <v>12815.44</v>
          </cell>
          <cell r="Q827">
            <v>59</v>
          </cell>
        </row>
        <row r="828">
          <cell r="C828">
            <v>36.479999999999997</v>
          </cell>
          <cell r="D828">
            <v>11.09</v>
          </cell>
          <cell r="M828">
            <v>12797.21</v>
          </cell>
          <cell r="Q828">
            <v>44</v>
          </cell>
        </row>
        <row r="829">
          <cell r="C829">
            <v>39.159999999999997</v>
          </cell>
          <cell r="D829">
            <v>5.24</v>
          </cell>
          <cell r="M829">
            <v>12788.18</v>
          </cell>
          <cell r="Q829">
            <v>39</v>
          </cell>
        </row>
        <row r="830">
          <cell r="C830">
            <v>28.22</v>
          </cell>
          <cell r="D830">
            <v>7.51</v>
          </cell>
          <cell r="M830">
            <v>12788.03</v>
          </cell>
          <cell r="Q830">
            <v>59</v>
          </cell>
        </row>
        <row r="831">
          <cell r="C831">
            <v>35</v>
          </cell>
          <cell r="D831">
            <v>4.13</v>
          </cell>
          <cell r="M831">
            <v>12776.05</v>
          </cell>
          <cell r="Q831">
            <v>50</v>
          </cell>
        </row>
        <row r="832">
          <cell r="C832">
            <v>36.24</v>
          </cell>
          <cell r="D832">
            <v>8.3800000000000008</v>
          </cell>
          <cell r="M832">
            <v>12770.27</v>
          </cell>
          <cell r="Q832">
            <v>47</v>
          </cell>
        </row>
        <row r="833">
          <cell r="C833">
            <v>36.954999999999998</v>
          </cell>
          <cell r="D833">
            <v>8.07</v>
          </cell>
          <cell r="M833">
            <v>12741.17</v>
          </cell>
          <cell r="Q833">
            <v>60</v>
          </cell>
        </row>
        <row r="834">
          <cell r="C834">
            <v>29.64</v>
          </cell>
          <cell r="D834">
            <v>8.9499999999999993</v>
          </cell>
          <cell r="M834">
            <v>12731</v>
          </cell>
          <cell r="Q834">
            <v>60</v>
          </cell>
        </row>
        <row r="835">
          <cell r="C835">
            <v>42.74</v>
          </cell>
          <cell r="D835">
            <v>6.31</v>
          </cell>
          <cell r="M835">
            <v>12718.21</v>
          </cell>
          <cell r="Q835">
            <v>34</v>
          </cell>
        </row>
        <row r="836">
          <cell r="C836">
            <v>36.130000000000003</v>
          </cell>
          <cell r="D836">
            <v>7.19</v>
          </cell>
          <cell r="M836">
            <v>12713</v>
          </cell>
          <cell r="Q836">
            <v>52</v>
          </cell>
        </row>
        <row r="837">
          <cell r="C837">
            <v>31.55</v>
          </cell>
          <cell r="D837">
            <v>6.11</v>
          </cell>
          <cell r="M837">
            <v>12700.63</v>
          </cell>
          <cell r="Q837">
            <v>58</v>
          </cell>
        </row>
        <row r="838">
          <cell r="C838">
            <v>52.75</v>
          </cell>
          <cell r="D838">
            <v>6.02</v>
          </cell>
          <cell r="M838">
            <v>12699.56</v>
          </cell>
          <cell r="Q838">
            <v>30</v>
          </cell>
        </row>
        <row r="839">
          <cell r="C839">
            <v>36.67</v>
          </cell>
          <cell r="D839">
            <v>11.86</v>
          </cell>
          <cell r="M839">
            <v>12697.48</v>
          </cell>
          <cell r="Q839">
            <v>48</v>
          </cell>
        </row>
        <row r="840">
          <cell r="C840">
            <v>38.06</v>
          </cell>
          <cell r="D840">
            <v>8.25</v>
          </cell>
          <cell r="M840">
            <v>12648.7</v>
          </cell>
          <cell r="Q840">
            <v>60</v>
          </cell>
        </row>
        <row r="841">
          <cell r="C841">
            <v>38</v>
          </cell>
          <cell r="D841">
            <v>8.1300000000000008</v>
          </cell>
          <cell r="M841">
            <v>12646.21</v>
          </cell>
          <cell r="Q841">
            <v>57</v>
          </cell>
        </row>
        <row r="842">
          <cell r="C842">
            <v>35.1</v>
          </cell>
          <cell r="D842">
            <v>10.1</v>
          </cell>
          <cell r="M842">
            <v>12644.59</v>
          </cell>
          <cell r="Q842">
            <v>60</v>
          </cell>
        </row>
        <row r="843">
          <cell r="C843">
            <v>33.82</v>
          </cell>
          <cell r="D843">
            <v>5.89</v>
          </cell>
          <cell r="M843">
            <v>12643.38</v>
          </cell>
          <cell r="Q843">
            <v>56</v>
          </cell>
        </row>
        <row r="844">
          <cell r="C844">
            <v>37.43</v>
          </cell>
          <cell r="D844">
            <v>4.97</v>
          </cell>
          <cell r="M844">
            <v>12640.24</v>
          </cell>
          <cell r="Q844">
            <v>50</v>
          </cell>
        </row>
        <row r="845">
          <cell r="C845">
            <v>30.5</v>
          </cell>
          <cell r="D845">
            <v>9.9</v>
          </cell>
          <cell r="M845">
            <v>12638.2</v>
          </cell>
          <cell r="Q845">
            <v>60</v>
          </cell>
        </row>
        <row r="846">
          <cell r="C846">
            <v>24.53</v>
          </cell>
          <cell r="D846">
            <v>9.0500000000000007</v>
          </cell>
          <cell r="M846">
            <v>12629.9</v>
          </cell>
          <cell r="Q846">
            <v>60</v>
          </cell>
        </row>
        <row r="847">
          <cell r="C847">
            <v>25.74</v>
          </cell>
          <cell r="D847">
            <v>10.93</v>
          </cell>
          <cell r="M847">
            <v>12629.17</v>
          </cell>
          <cell r="Q847">
            <v>57</v>
          </cell>
        </row>
        <row r="848">
          <cell r="C848">
            <v>34.08</v>
          </cell>
          <cell r="D848">
            <v>7.58</v>
          </cell>
          <cell r="M848">
            <v>12624.74</v>
          </cell>
          <cell r="Q848">
            <v>52</v>
          </cell>
        </row>
        <row r="849">
          <cell r="C849">
            <v>31.35</v>
          </cell>
          <cell r="D849">
            <v>11</v>
          </cell>
          <cell r="M849">
            <v>12622.18</v>
          </cell>
          <cell r="Q849">
            <v>59</v>
          </cell>
        </row>
        <row r="850">
          <cell r="C850">
            <v>26.79</v>
          </cell>
          <cell r="D850">
            <v>5.0599999999999996</v>
          </cell>
          <cell r="M850">
            <v>12609.89</v>
          </cell>
          <cell r="Q850">
            <v>24</v>
          </cell>
        </row>
        <row r="851">
          <cell r="C851">
            <v>42.78</v>
          </cell>
          <cell r="D851">
            <v>6.11</v>
          </cell>
          <cell r="M851">
            <v>12600.46</v>
          </cell>
          <cell r="Q851">
            <v>34</v>
          </cell>
        </row>
        <row r="852">
          <cell r="C852">
            <v>46.75</v>
          </cell>
          <cell r="D852">
            <v>6.66</v>
          </cell>
          <cell r="M852">
            <v>12592.53</v>
          </cell>
          <cell r="Q852">
            <v>52</v>
          </cell>
        </row>
        <row r="853">
          <cell r="C853">
            <v>32.15</v>
          </cell>
          <cell r="D853">
            <v>4.0199999999999996</v>
          </cell>
          <cell r="M853">
            <v>12579.92</v>
          </cell>
          <cell r="Q853">
            <v>53</v>
          </cell>
        </row>
        <row r="854">
          <cell r="C854">
            <v>43.4</v>
          </cell>
          <cell r="D854">
            <v>8.81</v>
          </cell>
          <cell r="M854">
            <v>12574.05</v>
          </cell>
          <cell r="Q854">
            <v>61</v>
          </cell>
        </row>
        <row r="855">
          <cell r="C855">
            <v>31.57</v>
          </cell>
          <cell r="D855">
            <v>7.92</v>
          </cell>
          <cell r="M855">
            <v>12557.61</v>
          </cell>
          <cell r="Q855">
            <v>61</v>
          </cell>
        </row>
        <row r="856">
          <cell r="C856">
            <v>24.32</v>
          </cell>
          <cell r="D856">
            <v>7.48</v>
          </cell>
          <cell r="M856">
            <v>12523.6</v>
          </cell>
          <cell r="Q856">
            <v>60</v>
          </cell>
        </row>
        <row r="857">
          <cell r="C857">
            <v>31.07</v>
          </cell>
          <cell r="D857">
            <v>4.62</v>
          </cell>
          <cell r="M857">
            <v>12499.88</v>
          </cell>
          <cell r="Q857">
            <v>56</v>
          </cell>
        </row>
        <row r="858">
          <cell r="C858">
            <v>35.814999999999998</v>
          </cell>
          <cell r="D858">
            <v>8.4700000000000006</v>
          </cell>
          <cell r="M858">
            <v>12495.29</v>
          </cell>
          <cell r="Q858">
            <v>54</v>
          </cell>
        </row>
        <row r="859">
          <cell r="C859">
            <v>40.81</v>
          </cell>
          <cell r="D859">
            <v>10.58</v>
          </cell>
          <cell r="M859">
            <v>12485.8</v>
          </cell>
          <cell r="Q859">
            <v>55</v>
          </cell>
        </row>
        <row r="860">
          <cell r="C860">
            <v>24.605</v>
          </cell>
          <cell r="D860">
            <v>7.48</v>
          </cell>
          <cell r="M860">
            <v>12479.71</v>
          </cell>
          <cell r="Q860">
            <v>54</v>
          </cell>
        </row>
        <row r="861">
          <cell r="C861">
            <v>21.47</v>
          </cell>
          <cell r="D861">
            <v>7.82</v>
          </cell>
          <cell r="M861">
            <v>12475.35</v>
          </cell>
          <cell r="Q861">
            <v>54</v>
          </cell>
        </row>
        <row r="862">
          <cell r="C862">
            <v>52.89</v>
          </cell>
          <cell r="D862">
            <v>4.96</v>
          </cell>
          <cell r="M862">
            <v>12452.25</v>
          </cell>
          <cell r="Q862">
            <v>27</v>
          </cell>
        </row>
        <row r="863">
          <cell r="C863">
            <v>32.965000000000003</v>
          </cell>
          <cell r="D863">
            <v>6.15</v>
          </cell>
          <cell r="M863">
            <v>12430.95</v>
          </cell>
          <cell r="Q863">
            <v>58</v>
          </cell>
        </row>
        <row r="864">
          <cell r="C864">
            <v>36.799999999999997</v>
          </cell>
          <cell r="D864">
            <v>4.62</v>
          </cell>
          <cell r="M864">
            <v>12408.29</v>
          </cell>
          <cell r="Q864">
            <v>43</v>
          </cell>
        </row>
        <row r="865">
          <cell r="C865">
            <v>34.299999999999997</v>
          </cell>
          <cell r="D865">
            <v>4.87</v>
          </cell>
          <cell r="M865">
            <v>12407.3</v>
          </cell>
          <cell r="Q865">
            <v>50</v>
          </cell>
        </row>
        <row r="866">
          <cell r="C866">
            <v>35.244999999999997</v>
          </cell>
          <cell r="D866">
            <v>4.63</v>
          </cell>
          <cell r="M866">
            <v>12404.88</v>
          </cell>
          <cell r="Q866">
            <v>33</v>
          </cell>
        </row>
        <row r="867">
          <cell r="C867">
            <v>26.23</v>
          </cell>
          <cell r="D867">
            <v>11.93</v>
          </cell>
          <cell r="M867">
            <v>12369.89</v>
          </cell>
          <cell r="Q867">
            <v>60</v>
          </cell>
        </row>
        <row r="868">
          <cell r="C868">
            <v>36.1</v>
          </cell>
          <cell r="D868">
            <v>5.65</v>
          </cell>
          <cell r="M868">
            <v>12363.55</v>
          </cell>
          <cell r="Q868">
            <v>56</v>
          </cell>
        </row>
        <row r="869">
          <cell r="C869">
            <v>37.1</v>
          </cell>
          <cell r="D869">
            <v>11.21</v>
          </cell>
          <cell r="M869">
            <v>12347.17</v>
          </cell>
          <cell r="Q869">
            <v>59</v>
          </cell>
        </row>
        <row r="870">
          <cell r="C870">
            <v>27.5</v>
          </cell>
          <cell r="D870">
            <v>10.62</v>
          </cell>
          <cell r="M870">
            <v>12333.83</v>
          </cell>
          <cell r="Q870">
            <v>59</v>
          </cell>
        </row>
        <row r="871">
          <cell r="C871">
            <v>24.7</v>
          </cell>
          <cell r="D871">
            <v>10.7</v>
          </cell>
          <cell r="M871">
            <v>12323.94</v>
          </cell>
          <cell r="Q871">
            <v>59</v>
          </cell>
        </row>
        <row r="872">
          <cell r="C872">
            <v>26.78</v>
          </cell>
          <cell r="D872">
            <v>10.02</v>
          </cell>
          <cell r="M872">
            <v>12299.59</v>
          </cell>
          <cell r="Q872">
            <v>59</v>
          </cell>
        </row>
        <row r="873">
          <cell r="C873">
            <v>45.8</v>
          </cell>
          <cell r="D873">
            <v>4.8499999999999996</v>
          </cell>
          <cell r="M873">
            <v>12282.38</v>
          </cell>
          <cell r="Q873">
            <v>32</v>
          </cell>
        </row>
        <row r="874">
          <cell r="C874">
            <v>29</v>
          </cell>
          <cell r="D874">
            <v>4.3899999999999997</v>
          </cell>
          <cell r="M874">
            <v>12282.03</v>
          </cell>
          <cell r="Q874">
            <v>56</v>
          </cell>
        </row>
        <row r="875">
          <cell r="C875">
            <v>33.534999999999997</v>
          </cell>
          <cell r="D875">
            <v>8.24</v>
          </cell>
          <cell r="M875">
            <v>12269.69</v>
          </cell>
          <cell r="Q875">
            <v>55</v>
          </cell>
        </row>
        <row r="876">
          <cell r="C876">
            <v>32.774999999999999</v>
          </cell>
          <cell r="D876">
            <v>9.77</v>
          </cell>
          <cell r="M876">
            <v>12268.63</v>
          </cell>
          <cell r="Q876">
            <v>55</v>
          </cell>
        </row>
        <row r="877">
          <cell r="C877">
            <v>37.51</v>
          </cell>
          <cell r="D877">
            <v>5.5</v>
          </cell>
          <cell r="M877">
            <v>12265.51</v>
          </cell>
          <cell r="Q877">
            <v>56</v>
          </cell>
        </row>
        <row r="878">
          <cell r="C878">
            <v>39.86</v>
          </cell>
          <cell r="D878">
            <v>11.84</v>
          </cell>
          <cell r="M878">
            <v>12255.04</v>
          </cell>
          <cell r="Q878">
            <v>36</v>
          </cell>
        </row>
        <row r="879">
          <cell r="C879">
            <v>42.13</v>
          </cell>
          <cell r="D879">
            <v>4.66</v>
          </cell>
          <cell r="M879">
            <v>12254.44</v>
          </cell>
          <cell r="Q879">
            <v>33</v>
          </cell>
        </row>
        <row r="880">
          <cell r="C880">
            <v>35.99</v>
          </cell>
          <cell r="D880">
            <v>11.11</v>
          </cell>
          <cell r="M880">
            <v>12245.17</v>
          </cell>
          <cell r="Q880">
            <v>48</v>
          </cell>
        </row>
        <row r="881">
          <cell r="C881">
            <v>35.200000000000003</v>
          </cell>
          <cell r="D881">
            <v>7.72</v>
          </cell>
          <cell r="M881">
            <v>12244.53</v>
          </cell>
          <cell r="Q881">
            <v>59</v>
          </cell>
        </row>
        <row r="882">
          <cell r="C882">
            <v>29.91</v>
          </cell>
          <cell r="D882">
            <v>5.55</v>
          </cell>
          <cell r="M882">
            <v>12237.73</v>
          </cell>
          <cell r="Q882">
            <v>56</v>
          </cell>
        </row>
        <row r="883">
          <cell r="C883">
            <v>36.479999999999997</v>
          </cell>
          <cell r="D883">
            <v>5.05</v>
          </cell>
          <cell r="M883">
            <v>12235.84</v>
          </cell>
          <cell r="Q883">
            <v>58</v>
          </cell>
        </row>
        <row r="884">
          <cell r="C884">
            <v>27.5</v>
          </cell>
          <cell r="D884">
            <v>8.69</v>
          </cell>
          <cell r="M884">
            <v>12233.83</v>
          </cell>
          <cell r="Q884">
            <v>59</v>
          </cell>
        </row>
        <row r="885">
          <cell r="C885">
            <v>33.44</v>
          </cell>
          <cell r="D885">
            <v>5.9</v>
          </cell>
          <cell r="M885">
            <v>12231.61</v>
          </cell>
          <cell r="Q885">
            <v>58</v>
          </cell>
        </row>
        <row r="886">
          <cell r="C886">
            <v>28.215</v>
          </cell>
          <cell r="D886">
            <v>6.29</v>
          </cell>
          <cell r="M886">
            <v>12224.35</v>
          </cell>
          <cell r="Q886">
            <v>58</v>
          </cell>
        </row>
        <row r="887">
          <cell r="C887">
            <v>27.17</v>
          </cell>
          <cell r="D887">
            <v>5.84</v>
          </cell>
          <cell r="M887">
            <v>12222.9</v>
          </cell>
          <cell r="Q887">
            <v>58</v>
          </cell>
        </row>
        <row r="888">
          <cell r="C888">
            <v>35.380000000000003</v>
          </cell>
          <cell r="D888">
            <v>6.12</v>
          </cell>
          <cell r="M888">
            <v>12218.7</v>
          </cell>
          <cell r="Q888">
            <v>45</v>
          </cell>
        </row>
        <row r="889">
          <cell r="C889">
            <v>43.48</v>
          </cell>
          <cell r="D889">
            <v>6.24</v>
          </cell>
          <cell r="M889">
            <v>12198.64</v>
          </cell>
          <cell r="Q889">
            <v>31</v>
          </cell>
        </row>
        <row r="890">
          <cell r="C890">
            <v>41.73</v>
          </cell>
          <cell r="D890">
            <v>6.25</v>
          </cell>
          <cell r="M890">
            <v>12148.2</v>
          </cell>
          <cell r="Q890">
            <v>35</v>
          </cell>
        </row>
        <row r="891">
          <cell r="C891">
            <v>28.9</v>
          </cell>
          <cell r="D891">
            <v>11.96</v>
          </cell>
          <cell r="M891">
            <v>12146.97</v>
          </cell>
          <cell r="Q891">
            <v>60</v>
          </cell>
        </row>
        <row r="892">
          <cell r="C892">
            <v>25.74</v>
          </cell>
          <cell r="D892">
            <v>7.69</v>
          </cell>
          <cell r="M892">
            <v>12142.58</v>
          </cell>
          <cell r="Q892">
            <v>60</v>
          </cell>
        </row>
        <row r="893">
          <cell r="C893">
            <v>36.06</v>
          </cell>
          <cell r="D893">
            <v>8.83</v>
          </cell>
          <cell r="M893">
            <v>12137.6</v>
          </cell>
          <cell r="Q893">
            <v>48</v>
          </cell>
        </row>
        <row r="894">
          <cell r="C894">
            <v>43.28</v>
          </cell>
          <cell r="D894">
            <v>4.41</v>
          </cell>
          <cell r="M894">
            <v>12130.8</v>
          </cell>
          <cell r="Q894">
            <v>31</v>
          </cell>
        </row>
        <row r="895">
          <cell r="C895">
            <v>28.785</v>
          </cell>
          <cell r="D895">
            <v>9.1</v>
          </cell>
          <cell r="M895">
            <v>12129.61</v>
          </cell>
          <cell r="Q895">
            <v>60</v>
          </cell>
        </row>
        <row r="896">
          <cell r="C896">
            <v>25.46</v>
          </cell>
          <cell r="D896">
            <v>11.52</v>
          </cell>
          <cell r="M896">
            <v>12124.99</v>
          </cell>
          <cell r="Q896">
            <v>59</v>
          </cell>
        </row>
        <row r="897">
          <cell r="C897">
            <v>30.8</v>
          </cell>
          <cell r="D897">
            <v>10.95</v>
          </cell>
          <cell r="M897">
            <v>12105.32</v>
          </cell>
          <cell r="Q897">
            <v>54</v>
          </cell>
        </row>
        <row r="898">
          <cell r="C898">
            <v>28.88</v>
          </cell>
          <cell r="D898">
            <v>11.5</v>
          </cell>
          <cell r="M898">
            <v>12096.65</v>
          </cell>
          <cell r="Q898">
            <v>54</v>
          </cell>
        </row>
        <row r="899">
          <cell r="C899">
            <v>23</v>
          </cell>
          <cell r="D899">
            <v>9.8800000000000008</v>
          </cell>
          <cell r="M899">
            <v>12094.48</v>
          </cell>
          <cell r="Q899">
            <v>54</v>
          </cell>
        </row>
        <row r="900">
          <cell r="C900">
            <v>38.25</v>
          </cell>
          <cell r="D900">
            <v>6.2</v>
          </cell>
          <cell r="M900">
            <v>12091.34</v>
          </cell>
          <cell r="Q900">
            <v>38</v>
          </cell>
        </row>
        <row r="901">
          <cell r="C901">
            <v>39.25</v>
          </cell>
          <cell r="D901">
            <v>8.41</v>
          </cell>
          <cell r="M901">
            <v>12048.13</v>
          </cell>
          <cell r="Q901">
            <v>36</v>
          </cell>
        </row>
        <row r="902">
          <cell r="C902">
            <v>26.6</v>
          </cell>
          <cell r="D902">
            <v>5.07</v>
          </cell>
          <cell r="M902">
            <v>12044.34</v>
          </cell>
          <cell r="Q902">
            <v>56</v>
          </cell>
        </row>
        <row r="903">
          <cell r="C903">
            <v>35.700000000000003</v>
          </cell>
          <cell r="D903">
            <v>4.0599999999999996</v>
          </cell>
          <cell r="M903">
            <v>12035.18</v>
          </cell>
          <cell r="Q903">
            <v>43</v>
          </cell>
        </row>
        <row r="904">
          <cell r="C904">
            <v>20.100000000000001</v>
          </cell>
          <cell r="D904">
            <v>10.52</v>
          </cell>
          <cell r="M904">
            <v>12032.33</v>
          </cell>
          <cell r="Q904">
            <v>57</v>
          </cell>
        </row>
        <row r="905">
          <cell r="C905">
            <v>22.23</v>
          </cell>
          <cell r="D905">
            <v>9.65</v>
          </cell>
          <cell r="M905">
            <v>12029.29</v>
          </cell>
          <cell r="Q905">
            <v>57</v>
          </cell>
        </row>
        <row r="906">
          <cell r="C906">
            <v>36.47</v>
          </cell>
          <cell r="D906">
            <v>6.21</v>
          </cell>
          <cell r="M906">
            <v>12001.29</v>
          </cell>
          <cell r="Q906">
            <v>40</v>
          </cell>
        </row>
        <row r="907">
          <cell r="C907">
            <v>49.64</v>
          </cell>
          <cell r="D907">
            <v>4.76</v>
          </cell>
          <cell r="M907">
            <v>11994.89</v>
          </cell>
          <cell r="Q907">
            <v>29</v>
          </cell>
        </row>
        <row r="908">
          <cell r="C908">
            <v>36.799999999999997</v>
          </cell>
          <cell r="D908">
            <v>5.73</v>
          </cell>
          <cell r="M908">
            <v>11987.68</v>
          </cell>
          <cell r="Q908">
            <v>39</v>
          </cell>
        </row>
        <row r="909">
          <cell r="C909">
            <v>33.880000000000003</v>
          </cell>
          <cell r="D909">
            <v>10.78</v>
          </cell>
          <cell r="M909">
            <v>11987.17</v>
          </cell>
          <cell r="Q909">
            <v>55</v>
          </cell>
        </row>
        <row r="910">
          <cell r="C910">
            <v>32.01</v>
          </cell>
          <cell r="D910">
            <v>5.08</v>
          </cell>
          <cell r="M910">
            <v>11946.63</v>
          </cell>
          <cell r="Q910">
            <v>58</v>
          </cell>
        </row>
        <row r="911">
          <cell r="C911">
            <v>33.630000000000003</v>
          </cell>
          <cell r="D911">
            <v>11.39</v>
          </cell>
          <cell r="M911">
            <v>11945.13</v>
          </cell>
          <cell r="Q911">
            <v>57</v>
          </cell>
        </row>
        <row r="912">
          <cell r="C912">
            <v>34.865000000000002</v>
          </cell>
          <cell r="D912">
            <v>5.35</v>
          </cell>
          <cell r="M912">
            <v>11944.59</v>
          </cell>
          <cell r="Q912">
            <v>58</v>
          </cell>
        </row>
        <row r="913">
          <cell r="C913">
            <v>43.11</v>
          </cell>
          <cell r="D913">
            <v>5.6</v>
          </cell>
          <cell r="M913">
            <v>11941.83</v>
          </cell>
          <cell r="Q913">
            <v>31</v>
          </cell>
        </row>
        <row r="914">
          <cell r="C914">
            <v>30.305</v>
          </cell>
          <cell r="D914">
            <v>4.2699999999999996</v>
          </cell>
          <cell r="M914">
            <v>11938.26</v>
          </cell>
          <cell r="Q914">
            <v>58</v>
          </cell>
        </row>
        <row r="915">
          <cell r="C915">
            <v>25.175000000000001</v>
          </cell>
          <cell r="D915">
            <v>5.57</v>
          </cell>
          <cell r="M915">
            <v>11931.13</v>
          </cell>
          <cell r="Q915">
            <v>58</v>
          </cell>
        </row>
        <row r="916">
          <cell r="C916">
            <v>26.8</v>
          </cell>
          <cell r="D916">
            <v>5.68</v>
          </cell>
          <cell r="M916">
            <v>11918.2</v>
          </cell>
          <cell r="Q916">
            <v>58</v>
          </cell>
        </row>
        <row r="917">
          <cell r="C917">
            <v>21.78</v>
          </cell>
          <cell r="D917">
            <v>5.3</v>
          </cell>
          <cell r="M917">
            <v>11884.05</v>
          </cell>
          <cell r="Q917">
            <v>19</v>
          </cell>
        </row>
        <row r="918">
          <cell r="C918">
            <v>30.14</v>
          </cell>
          <cell r="D918">
            <v>9.4499999999999993</v>
          </cell>
          <cell r="M918">
            <v>11881.97</v>
          </cell>
          <cell r="Q918">
            <v>55</v>
          </cell>
        </row>
        <row r="919">
          <cell r="C919">
            <v>29.7</v>
          </cell>
          <cell r="D919">
            <v>6.79</v>
          </cell>
          <cell r="M919">
            <v>11881.36</v>
          </cell>
          <cell r="Q919">
            <v>55</v>
          </cell>
        </row>
        <row r="920">
          <cell r="C920">
            <v>32.395000000000003</v>
          </cell>
          <cell r="D920">
            <v>11.1</v>
          </cell>
          <cell r="M920">
            <v>11879.1</v>
          </cell>
          <cell r="Q920">
            <v>55</v>
          </cell>
        </row>
        <row r="921">
          <cell r="C921">
            <v>36.64</v>
          </cell>
          <cell r="D921">
            <v>7.26</v>
          </cell>
          <cell r="M921">
            <v>11858.56</v>
          </cell>
          <cell r="Q921">
            <v>48</v>
          </cell>
        </row>
        <row r="922">
          <cell r="C922">
            <v>39.049999999999997</v>
          </cell>
          <cell r="D922">
            <v>5.27</v>
          </cell>
          <cell r="M922">
            <v>11856.41</v>
          </cell>
          <cell r="Q922">
            <v>58</v>
          </cell>
        </row>
        <row r="923">
          <cell r="C923">
            <v>33.1</v>
          </cell>
          <cell r="D923">
            <v>5.46</v>
          </cell>
          <cell r="M923">
            <v>11848.14</v>
          </cell>
          <cell r="Q923">
            <v>58</v>
          </cell>
        </row>
        <row r="924">
          <cell r="C924">
            <v>31.824999999999999</v>
          </cell>
          <cell r="D924">
            <v>8.1300000000000008</v>
          </cell>
          <cell r="M924">
            <v>11842.62</v>
          </cell>
          <cell r="Q924">
            <v>57</v>
          </cell>
        </row>
        <row r="925">
          <cell r="C925">
            <v>29</v>
          </cell>
          <cell r="D925">
            <v>4.25</v>
          </cell>
          <cell r="M925">
            <v>11842.44</v>
          </cell>
          <cell r="Q925">
            <v>58</v>
          </cell>
        </row>
        <row r="926">
          <cell r="C926">
            <v>30.495000000000001</v>
          </cell>
          <cell r="D926">
            <v>8.68</v>
          </cell>
          <cell r="M926">
            <v>11840.78</v>
          </cell>
          <cell r="Q926">
            <v>57</v>
          </cell>
        </row>
        <row r="927">
          <cell r="C927">
            <v>25.2</v>
          </cell>
          <cell r="D927">
            <v>6.25</v>
          </cell>
          <cell r="M927">
            <v>11837.16</v>
          </cell>
          <cell r="Q927">
            <v>58</v>
          </cell>
        </row>
        <row r="928">
          <cell r="C928">
            <v>22.77</v>
          </cell>
          <cell r="D928">
            <v>4.47</v>
          </cell>
          <cell r="M928">
            <v>11833.78</v>
          </cell>
          <cell r="Q928">
            <v>58</v>
          </cell>
        </row>
        <row r="929">
          <cell r="C929">
            <v>23.18</v>
          </cell>
          <cell r="D929">
            <v>8.31</v>
          </cell>
          <cell r="M929">
            <v>11830.61</v>
          </cell>
          <cell r="Q929">
            <v>57</v>
          </cell>
        </row>
        <row r="930">
          <cell r="C930">
            <v>35.409999999999997</v>
          </cell>
          <cell r="D930">
            <v>5.68</v>
          </cell>
          <cell r="M930">
            <v>11773.06</v>
          </cell>
          <cell r="Q930">
            <v>40</v>
          </cell>
        </row>
        <row r="931">
          <cell r="C931">
            <v>32.11</v>
          </cell>
          <cell r="D931">
            <v>4.75</v>
          </cell>
          <cell r="M931">
            <v>11763</v>
          </cell>
          <cell r="Q931">
            <v>56</v>
          </cell>
        </row>
        <row r="932">
          <cell r="C932">
            <v>34.479999999999997</v>
          </cell>
          <cell r="D932">
            <v>6.31</v>
          </cell>
          <cell r="M932">
            <v>11752.68</v>
          </cell>
          <cell r="Q932">
            <v>43</v>
          </cell>
        </row>
        <row r="933">
          <cell r="C933">
            <v>34.39</v>
          </cell>
          <cell r="D933">
            <v>6.28</v>
          </cell>
          <cell r="M933">
            <v>11743.93</v>
          </cell>
          <cell r="Q933">
            <v>58</v>
          </cell>
        </row>
        <row r="934">
          <cell r="C934">
            <v>26.4</v>
          </cell>
          <cell r="D934">
            <v>9.2899999999999991</v>
          </cell>
          <cell r="M934">
            <v>11743.3</v>
          </cell>
          <cell r="Q934">
            <v>59</v>
          </cell>
        </row>
        <row r="935">
          <cell r="C935">
            <v>28.1</v>
          </cell>
          <cell r="D935">
            <v>5.79</v>
          </cell>
          <cell r="M935">
            <v>11741.73</v>
          </cell>
          <cell r="Q935">
            <v>53</v>
          </cell>
        </row>
        <row r="936">
          <cell r="C936">
            <v>27</v>
          </cell>
          <cell r="D936">
            <v>4.54</v>
          </cell>
          <cell r="M936">
            <v>11737.85</v>
          </cell>
          <cell r="Q936">
            <v>34</v>
          </cell>
        </row>
        <row r="937">
          <cell r="C937">
            <v>28.594999999999999</v>
          </cell>
          <cell r="D937">
            <v>4.68</v>
          </cell>
          <cell r="M937">
            <v>11735.88</v>
          </cell>
          <cell r="Q937">
            <v>58</v>
          </cell>
        </row>
        <row r="938">
          <cell r="C938">
            <v>36.799999999999997</v>
          </cell>
          <cell r="D938">
            <v>5.88</v>
          </cell>
          <cell r="M938">
            <v>11730.82</v>
          </cell>
          <cell r="Q938">
            <v>38</v>
          </cell>
        </row>
        <row r="939">
          <cell r="C939">
            <v>23.75</v>
          </cell>
          <cell r="D939">
            <v>5.42</v>
          </cell>
          <cell r="M939">
            <v>11729.68</v>
          </cell>
          <cell r="Q939">
            <v>53</v>
          </cell>
        </row>
        <row r="940">
          <cell r="C940">
            <v>35.619999999999997</v>
          </cell>
          <cell r="D940">
            <v>4.16</v>
          </cell>
          <cell r="M940">
            <v>11712.97</v>
          </cell>
          <cell r="Q940">
            <v>40</v>
          </cell>
        </row>
        <row r="941">
          <cell r="C941">
            <v>30.69</v>
          </cell>
          <cell r="D941">
            <v>7.05</v>
          </cell>
          <cell r="M941">
            <v>11696.52</v>
          </cell>
          <cell r="Q941">
            <v>52</v>
          </cell>
        </row>
        <row r="942">
          <cell r="C942">
            <v>35.799999999999997</v>
          </cell>
          <cell r="D942">
            <v>5.63</v>
          </cell>
          <cell r="M942">
            <v>11674.13</v>
          </cell>
          <cell r="Q942">
            <v>56</v>
          </cell>
        </row>
        <row r="943">
          <cell r="C943">
            <v>28.785</v>
          </cell>
          <cell r="D943">
            <v>4.24</v>
          </cell>
          <cell r="M943">
            <v>11658.38</v>
          </cell>
          <cell r="Q943">
            <v>56</v>
          </cell>
        </row>
        <row r="944">
          <cell r="C944">
            <v>28.594999999999999</v>
          </cell>
          <cell r="D944">
            <v>4.96</v>
          </cell>
          <cell r="M944">
            <v>11658.12</v>
          </cell>
          <cell r="Q944">
            <v>56</v>
          </cell>
        </row>
        <row r="945">
          <cell r="C945">
            <v>48.75</v>
          </cell>
          <cell r="D945">
            <v>4.34</v>
          </cell>
          <cell r="M945">
            <v>11657.81</v>
          </cell>
          <cell r="Q945">
            <v>28</v>
          </cell>
        </row>
        <row r="946">
          <cell r="C946">
            <v>28.31</v>
          </cell>
          <cell r="D946">
            <v>5.43</v>
          </cell>
          <cell r="M946">
            <v>11657.72</v>
          </cell>
          <cell r="Q946">
            <v>56</v>
          </cell>
        </row>
        <row r="947">
          <cell r="C947">
            <v>38.39</v>
          </cell>
          <cell r="D947">
            <v>8.33</v>
          </cell>
          <cell r="M947">
            <v>11625.11</v>
          </cell>
          <cell r="Q947">
            <v>36</v>
          </cell>
        </row>
        <row r="948">
          <cell r="C948">
            <v>25.87</v>
          </cell>
          <cell r="D948">
            <v>5.63</v>
          </cell>
          <cell r="M948">
            <v>11602.75</v>
          </cell>
          <cell r="Q948">
            <v>58</v>
          </cell>
        </row>
        <row r="949">
          <cell r="C949">
            <v>43.7</v>
          </cell>
          <cell r="D949">
            <v>7.23</v>
          </cell>
          <cell r="M949">
            <v>11576.13</v>
          </cell>
          <cell r="Q949">
            <v>57</v>
          </cell>
        </row>
        <row r="950">
          <cell r="C950">
            <v>40.945</v>
          </cell>
          <cell r="D950">
            <v>10.57</v>
          </cell>
          <cell r="M950">
            <v>11566.3</v>
          </cell>
          <cell r="Q950">
            <v>57</v>
          </cell>
        </row>
        <row r="951">
          <cell r="C951">
            <v>27.94</v>
          </cell>
          <cell r="D951">
            <v>7.92</v>
          </cell>
          <cell r="M951">
            <v>11554.22</v>
          </cell>
          <cell r="Q951">
            <v>57</v>
          </cell>
        </row>
        <row r="952">
          <cell r="C952">
            <v>31.9</v>
          </cell>
          <cell r="D952">
            <v>10.119999999999999</v>
          </cell>
          <cell r="M952">
            <v>11552.9</v>
          </cell>
          <cell r="Q952">
            <v>49</v>
          </cell>
        </row>
        <row r="953">
          <cell r="C953">
            <v>31.64</v>
          </cell>
          <cell r="D953">
            <v>7.91</v>
          </cell>
          <cell r="M953">
            <v>11540.25</v>
          </cell>
          <cell r="Q953">
            <v>51</v>
          </cell>
        </row>
        <row r="954">
          <cell r="C954">
            <v>46.7</v>
          </cell>
          <cell r="D954">
            <v>10.9</v>
          </cell>
          <cell r="M954">
            <v>11538.42</v>
          </cell>
          <cell r="Q954">
            <v>54</v>
          </cell>
        </row>
        <row r="955">
          <cell r="C955">
            <v>18.335000000000001</v>
          </cell>
          <cell r="D955">
            <v>11.83</v>
          </cell>
          <cell r="M955">
            <v>11534.87</v>
          </cell>
          <cell r="Q955">
            <v>57</v>
          </cell>
        </row>
        <row r="956">
          <cell r="C956">
            <v>31.24</v>
          </cell>
          <cell r="D956">
            <v>7.42</v>
          </cell>
          <cell r="M956">
            <v>11530.12</v>
          </cell>
          <cell r="Q956">
            <v>52</v>
          </cell>
        </row>
        <row r="957">
          <cell r="C957">
            <v>39.22</v>
          </cell>
          <cell r="D957">
            <v>5.62</v>
          </cell>
          <cell r="M957">
            <v>11524.25</v>
          </cell>
          <cell r="Q957">
            <v>34</v>
          </cell>
        </row>
        <row r="958">
          <cell r="C958">
            <v>24.414999999999999</v>
          </cell>
          <cell r="D958">
            <v>7.16</v>
          </cell>
          <cell r="M958">
            <v>11520.1</v>
          </cell>
          <cell r="Q958">
            <v>51</v>
          </cell>
        </row>
        <row r="959">
          <cell r="C959">
            <v>32.299999999999997</v>
          </cell>
          <cell r="D959">
            <v>9.89</v>
          </cell>
          <cell r="M959">
            <v>11512.41</v>
          </cell>
          <cell r="Q959">
            <v>54</v>
          </cell>
        </row>
        <row r="960">
          <cell r="C960">
            <v>39.94</v>
          </cell>
          <cell r="D960">
            <v>5.14</v>
          </cell>
          <cell r="M960">
            <v>11511.61</v>
          </cell>
          <cell r="Q960">
            <v>33</v>
          </cell>
        </row>
        <row r="961">
          <cell r="C961">
            <v>30</v>
          </cell>
          <cell r="D961">
            <v>5.61</v>
          </cell>
          <cell r="M961">
            <v>11497.69</v>
          </cell>
          <cell r="Q961">
            <v>53</v>
          </cell>
        </row>
        <row r="962">
          <cell r="C962">
            <v>35.340000000000003</v>
          </cell>
          <cell r="D962">
            <v>5.51</v>
          </cell>
          <cell r="M962">
            <v>11492.46</v>
          </cell>
          <cell r="Q962">
            <v>40</v>
          </cell>
        </row>
        <row r="963">
          <cell r="C963">
            <v>32.204999999999998</v>
          </cell>
          <cell r="D963">
            <v>8.3800000000000008</v>
          </cell>
          <cell r="M963">
            <v>11488.32</v>
          </cell>
          <cell r="Q963">
            <v>52</v>
          </cell>
        </row>
        <row r="964">
          <cell r="C964">
            <v>33.880000000000003</v>
          </cell>
          <cell r="D964">
            <v>4.68</v>
          </cell>
          <cell r="M964">
            <v>11482.63</v>
          </cell>
          <cell r="Q964">
            <v>18</v>
          </cell>
        </row>
        <row r="965">
          <cell r="C965">
            <v>26.63</v>
          </cell>
          <cell r="D965">
            <v>4.3600000000000003</v>
          </cell>
          <cell r="M965">
            <v>11478.14</v>
          </cell>
          <cell r="Q965">
            <v>56</v>
          </cell>
        </row>
        <row r="966">
          <cell r="C966">
            <v>28.7</v>
          </cell>
          <cell r="D966">
            <v>7.74</v>
          </cell>
          <cell r="M966">
            <v>11455.28</v>
          </cell>
          <cell r="Q966">
            <v>57</v>
          </cell>
        </row>
        <row r="967">
          <cell r="C967">
            <v>25.65</v>
          </cell>
          <cell r="D967">
            <v>4.05</v>
          </cell>
          <cell r="M967">
            <v>11454.02</v>
          </cell>
          <cell r="Q967">
            <v>56</v>
          </cell>
        </row>
        <row r="968">
          <cell r="C968">
            <v>36.384999999999998</v>
          </cell>
          <cell r="D968">
            <v>11.49</v>
          </cell>
          <cell r="M968">
            <v>11436.74</v>
          </cell>
          <cell r="Q968">
            <v>51</v>
          </cell>
        </row>
        <row r="969">
          <cell r="C969">
            <v>34.69</v>
          </cell>
          <cell r="D969">
            <v>5.65</v>
          </cell>
          <cell r="M969">
            <v>11435.74</v>
          </cell>
          <cell r="Q969">
            <v>42</v>
          </cell>
        </row>
        <row r="970">
          <cell r="C970">
            <v>37.68</v>
          </cell>
          <cell r="D970">
            <v>4.29</v>
          </cell>
          <cell r="M970">
            <v>11419.49</v>
          </cell>
          <cell r="Q970">
            <v>37</v>
          </cell>
        </row>
        <row r="971">
          <cell r="C971">
            <v>35.49</v>
          </cell>
          <cell r="D971">
            <v>4.74</v>
          </cell>
          <cell r="M971">
            <v>11412.02</v>
          </cell>
          <cell r="Q971">
            <v>39</v>
          </cell>
        </row>
        <row r="972">
          <cell r="C972">
            <v>44.7</v>
          </cell>
          <cell r="D972">
            <v>7.6</v>
          </cell>
          <cell r="M972">
            <v>11411.69</v>
          </cell>
          <cell r="Q972">
            <v>52</v>
          </cell>
        </row>
        <row r="973">
          <cell r="C973">
            <v>38.380000000000003</v>
          </cell>
          <cell r="D973">
            <v>8.5</v>
          </cell>
          <cell r="M973">
            <v>11396.9</v>
          </cell>
          <cell r="Q973">
            <v>52</v>
          </cell>
        </row>
        <row r="974">
          <cell r="C974">
            <v>35.244999999999997</v>
          </cell>
          <cell r="D974">
            <v>11.22</v>
          </cell>
          <cell r="M974">
            <v>11394.07</v>
          </cell>
          <cell r="Q974">
            <v>55</v>
          </cell>
        </row>
        <row r="975">
          <cell r="C975">
            <v>49.84</v>
          </cell>
          <cell r="D975">
            <v>5.0999999999999996</v>
          </cell>
          <cell r="M975">
            <v>11388.27</v>
          </cell>
          <cell r="Q975">
            <v>25</v>
          </cell>
        </row>
        <row r="976">
          <cell r="C976">
            <v>49.06</v>
          </cell>
          <cell r="D976">
            <v>5.43</v>
          </cell>
          <cell r="M976">
            <v>11381.33</v>
          </cell>
          <cell r="Q976">
            <v>58</v>
          </cell>
        </row>
        <row r="977">
          <cell r="C977">
            <v>30.88</v>
          </cell>
          <cell r="D977">
            <v>5.82</v>
          </cell>
          <cell r="M977">
            <v>11378.57</v>
          </cell>
          <cell r="Q977">
            <v>50</v>
          </cell>
        </row>
        <row r="978">
          <cell r="C978">
            <v>33.35</v>
          </cell>
          <cell r="D978">
            <v>6.05</v>
          </cell>
          <cell r="M978">
            <v>11369.39</v>
          </cell>
          <cell r="Q978">
            <v>44</v>
          </cell>
        </row>
        <row r="979">
          <cell r="C979">
            <v>38</v>
          </cell>
          <cell r="D979">
            <v>6.38</v>
          </cell>
          <cell r="M979">
            <v>11365.95</v>
          </cell>
          <cell r="Q979">
            <v>58</v>
          </cell>
        </row>
        <row r="980">
          <cell r="C980">
            <v>36.08</v>
          </cell>
          <cell r="D980">
            <v>5.73</v>
          </cell>
          <cell r="M980">
            <v>11363.28</v>
          </cell>
          <cell r="Q980">
            <v>58</v>
          </cell>
        </row>
        <row r="981">
          <cell r="C981">
            <v>35.700000000000003</v>
          </cell>
          <cell r="D981">
            <v>5.47</v>
          </cell>
          <cell r="M981">
            <v>11362.76</v>
          </cell>
          <cell r="Q981">
            <v>58</v>
          </cell>
        </row>
        <row r="982">
          <cell r="C982">
            <v>34.01</v>
          </cell>
          <cell r="D982">
            <v>11.3</v>
          </cell>
          <cell r="M982">
            <v>11356.66</v>
          </cell>
          <cell r="Q982">
            <v>57</v>
          </cell>
        </row>
        <row r="983">
          <cell r="C983">
            <v>31.54</v>
          </cell>
          <cell r="D983">
            <v>6.72</v>
          </cell>
          <cell r="M983">
            <v>11353.23</v>
          </cell>
          <cell r="Q983">
            <v>57</v>
          </cell>
        </row>
        <row r="984">
          <cell r="C984">
            <v>23.3</v>
          </cell>
          <cell r="D984">
            <v>5.36</v>
          </cell>
          <cell r="M984">
            <v>11345.52</v>
          </cell>
          <cell r="Q984">
            <v>58</v>
          </cell>
        </row>
        <row r="985">
          <cell r="C985">
            <v>27.75</v>
          </cell>
          <cell r="D985">
            <v>9.8800000000000008</v>
          </cell>
          <cell r="M985">
            <v>11344.32</v>
          </cell>
          <cell r="Q985">
            <v>54</v>
          </cell>
        </row>
        <row r="986">
          <cell r="C986">
            <v>42.46</v>
          </cell>
          <cell r="D986">
            <v>4.1100000000000003</v>
          </cell>
          <cell r="M986">
            <v>11326.71</v>
          </cell>
          <cell r="Q986">
            <v>33</v>
          </cell>
        </row>
        <row r="987">
          <cell r="C987">
            <v>54.47</v>
          </cell>
          <cell r="D987">
            <v>7.48</v>
          </cell>
          <cell r="M987">
            <v>11321.49</v>
          </cell>
          <cell r="Q987">
            <v>20</v>
          </cell>
        </row>
        <row r="988">
          <cell r="C988">
            <v>24.93</v>
          </cell>
          <cell r="D988">
            <v>9.18</v>
          </cell>
          <cell r="M988">
            <v>11319.12</v>
          </cell>
          <cell r="Q988">
            <v>59</v>
          </cell>
        </row>
        <row r="989">
          <cell r="C989">
            <v>48.12</v>
          </cell>
          <cell r="D989">
            <v>4.51</v>
          </cell>
          <cell r="M989">
            <v>11318.57</v>
          </cell>
          <cell r="Q989">
            <v>27</v>
          </cell>
        </row>
        <row r="990">
          <cell r="C990">
            <v>24.91</v>
          </cell>
          <cell r="D990">
            <v>7.33</v>
          </cell>
          <cell r="M990">
            <v>11312.33</v>
          </cell>
          <cell r="Q990">
            <v>59</v>
          </cell>
        </row>
        <row r="991">
          <cell r="C991">
            <v>27.645</v>
          </cell>
          <cell r="D991">
            <v>10.56</v>
          </cell>
          <cell r="M991">
            <v>11305.93</v>
          </cell>
          <cell r="Q991">
            <v>54</v>
          </cell>
        </row>
        <row r="992">
          <cell r="C992">
            <v>33.700000000000003</v>
          </cell>
          <cell r="D992">
            <v>4.01</v>
          </cell>
          <cell r="M992">
            <v>11299.34</v>
          </cell>
          <cell r="Q992">
            <v>50</v>
          </cell>
        </row>
        <row r="993">
          <cell r="C993">
            <v>38.93</v>
          </cell>
          <cell r="D993">
            <v>5.64</v>
          </cell>
          <cell r="M993">
            <v>11294.57</v>
          </cell>
          <cell r="Q993">
            <v>34</v>
          </cell>
        </row>
        <row r="994">
          <cell r="C994">
            <v>32.774999999999999</v>
          </cell>
          <cell r="D994">
            <v>8.02</v>
          </cell>
          <cell r="M994">
            <v>11289.11</v>
          </cell>
          <cell r="Q994">
            <v>52</v>
          </cell>
        </row>
        <row r="995">
          <cell r="C995">
            <v>29.83</v>
          </cell>
          <cell r="D995">
            <v>7.2</v>
          </cell>
          <cell r="M995">
            <v>11286.54</v>
          </cell>
          <cell r="Q995">
            <v>55</v>
          </cell>
        </row>
        <row r="996">
          <cell r="C996">
            <v>28.31</v>
          </cell>
          <cell r="D996">
            <v>4.55</v>
          </cell>
          <cell r="M996">
            <v>11272.33</v>
          </cell>
          <cell r="Q996">
            <v>18</v>
          </cell>
        </row>
        <row r="997">
          <cell r="C997">
            <v>29.79</v>
          </cell>
          <cell r="D997">
            <v>9.0299999999999994</v>
          </cell>
          <cell r="M997">
            <v>11265.71</v>
          </cell>
          <cell r="Q997">
            <v>51</v>
          </cell>
        </row>
        <row r="998">
          <cell r="C998">
            <v>36.6</v>
          </cell>
          <cell r="D998">
            <v>5.2</v>
          </cell>
          <cell r="M998">
            <v>11264.54</v>
          </cell>
          <cell r="Q998">
            <v>53</v>
          </cell>
        </row>
        <row r="999">
          <cell r="C999">
            <v>35.93</v>
          </cell>
          <cell r="D999">
            <v>8.3000000000000007</v>
          </cell>
          <cell r="M999">
            <v>11255.29</v>
          </cell>
          <cell r="Q999">
            <v>41</v>
          </cell>
        </row>
        <row r="1000">
          <cell r="C1000">
            <v>28.6</v>
          </cell>
          <cell r="D1000">
            <v>5.56</v>
          </cell>
          <cell r="M1000">
            <v>11253.42</v>
          </cell>
          <cell r="Q1000">
            <v>53</v>
          </cell>
        </row>
        <row r="1001">
          <cell r="C1001">
            <v>39.17</v>
          </cell>
          <cell r="D1001">
            <v>4.1500000000000004</v>
          </cell>
          <cell r="M1001">
            <v>11250.43</v>
          </cell>
          <cell r="Q1001">
            <v>33</v>
          </cell>
        </row>
        <row r="1002">
          <cell r="C1002">
            <v>26.41</v>
          </cell>
          <cell r="D1002">
            <v>5.99</v>
          </cell>
          <cell r="M1002">
            <v>11244.38</v>
          </cell>
          <cell r="Q1002">
            <v>53</v>
          </cell>
        </row>
        <row r="1003">
          <cell r="C1003">
            <v>30.63</v>
          </cell>
          <cell r="D1003">
            <v>5.8</v>
          </cell>
          <cell r="M1003">
            <v>11217.35</v>
          </cell>
          <cell r="Q1003">
            <v>46</v>
          </cell>
        </row>
        <row r="1004">
          <cell r="C1004">
            <v>31.73</v>
          </cell>
          <cell r="D1004">
            <v>7.32</v>
          </cell>
          <cell r="M1004">
            <v>11187.66</v>
          </cell>
          <cell r="Q1004">
            <v>52</v>
          </cell>
        </row>
        <row r="1005">
          <cell r="C1005">
            <v>30.7</v>
          </cell>
          <cell r="D1005">
            <v>5.16</v>
          </cell>
          <cell r="M1005">
            <v>11186.2</v>
          </cell>
          <cell r="Q1005">
            <v>50</v>
          </cell>
        </row>
        <row r="1006">
          <cell r="C1006">
            <v>25.934999999999999</v>
          </cell>
          <cell r="D1006">
            <v>5.96</v>
          </cell>
          <cell r="M1006">
            <v>11165.42</v>
          </cell>
          <cell r="Q1006">
            <v>56</v>
          </cell>
        </row>
        <row r="1007">
          <cell r="C1007">
            <v>35.9</v>
          </cell>
          <cell r="D1007">
            <v>4.8499999999999996</v>
          </cell>
          <cell r="M1007">
            <v>11163.57</v>
          </cell>
          <cell r="Q1007">
            <v>53</v>
          </cell>
        </row>
        <row r="1008">
          <cell r="C1008">
            <v>26.7</v>
          </cell>
          <cell r="D1008">
            <v>5.09</v>
          </cell>
          <cell r="M1008">
            <v>11150.78</v>
          </cell>
          <cell r="Q1008">
            <v>53</v>
          </cell>
        </row>
        <row r="1009">
          <cell r="C1009">
            <v>33.71</v>
          </cell>
          <cell r="D1009">
            <v>4.9400000000000004</v>
          </cell>
          <cell r="M1009">
            <v>11103.33</v>
          </cell>
          <cell r="Q1009">
            <v>42</v>
          </cell>
        </row>
        <row r="1010">
          <cell r="C1010">
            <v>41.91</v>
          </cell>
          <cell r="D1010">
            <v>4.92</v>
          </cell>
          <cell r="M1010">
            <v>11093.62</v>
          </cell>
          <cell r="Q1010">
            <v>56</v>
          </cell>
        </row>
        <row r="1011">
          <cell r="C1011">
            <v>39.82</v>
          </cell>
          <cell r="D1011">
            <v>6.05</v>
          </cell>
          <cell r="M1011">
            <v>11090.72</v>
          </cell>
          <cell r="Q1011">
            <v>56</v>
          </cell>
        </row>
        <row r="1012">
          <cell r="C1012">
            <v>28.12</v>
          </cell>
          <cell r="D1012">
            <v>4.67</v>
          </cell>
          <cell r="M1012">
            <v>11085.59</v>
          </cell>
          <cell r="Q1012">
            <v>50</v>
          </cell>
        </row>
        <row r="1013">
          <cell r="C1013">
            <v>26.98</v>
          </cell>
          <cell r="D1013">
            <v>9.81</v>
          </cell>
          <cell r="M1013">
            <v>11082.58</v>
          </cell>
          <cell r="Q1013">
            <v>55</v>
          </cell>
        </row>
        <row r="1014">
          <cell r="C1014">
            <v>27.2</v>
          </cell>
          <cell r="D1014">
            <v>6.06</v>
          </cell>
          <cell r="M1014">
            <v>11073.18</v>
          </cell>
          <cell r="Q1014">
            <v>56</v>
          </cell>
        </row>
        <row r="1015">
          <cell r="C1015">
            <v>25.3</v>
          </cell>
          <cell r="D1015">
            <v>5.19</v>
          </cell>
          <cell r="M1015">
            <v>11070.54</v>
          </cell>
          <cell r="Q1015">
            <v>56</v>
          </cell>
        </row>
        <row r="1016">
          <cell r="C1016">
            <v>30.25</v>
          </cell>
          <cell r="D1016">
            <v>10.16</v>
          </cell>
          <cell r="M1016">
            <v>11068.77</v>
          </cell>
          <cell r="Q1016">
            <v>51</v>
          </cell>
        </row>
        <row r="1017">
          <cell r="C1017">
            <v>54</v>
          </cell>
          <cell r="D1017">
            <v>4.68</v>
          </cell>
          <cell r="M1017">
            <v>11068.7</v>
          </cell>
          <cell r="Q1017">
            <v>22</v>
          </cell>
        </row>
        <row r="1018">
          <cell r="C1018">
            <v>51.86</v>
          </cell>
          <cell r="D1018">
            <v>5.32</v>
          </cell>
          <cell r="M1018">
            <v>11046.02</v>
          </cell>
          <cell r="Q1018">
            <v>21</v>
          </cell>
        </row>
        <row r="1019">
          <cell r="C1019">
            <v>31.39</v>
          </cell>
          <cell r="D1019">
            <v>6.99</v>
          </cell>
          <cell r="M1019">
            <v>11037.85</v>
          </cell>
          <cell r="Q1019">
            <v>48</v>
          </cell>
        </row>
        <row r="1020">
          <cell r="C1020">
            <v>39.97</v>
          </cell>
          <cell r="D1020">
            <v>5.55</v>
          </cell>
          <cell r="M1020">
            <v>11037.51</v>
          </cell>
          <cell r="Q1020">
            <v>33</v>
          </cell>
        </row>
        <row r="1021">
          <cell r="C1021">
            <v>41.23</v>
          </cell>
          <cell r="D1021">
            <v>6.94</v>
          </cell>
          <cell r="M1021">
            <v>11033.66</v>
          </cell>
          <cell r="Q1021">
            <v>48</v>
          </cell>
        </row>
        <row r="1022">
          <cell r="C1022">
            <v>49.45</v>
          </cell>
          <cell r="D1022">
            <v>4.2</v>
          </cell>
          <cell r="M1022">
            <v>11028.56</v>
          </cell>
          <cell r="Q1022">
            <v>26</v>
          </cell>
        </row>
        <row r="1023">
          <cell r="C1023">
            <v>41.04</v>
          </cell>
          <cell r="D1023">
            <v>5.59</v>
          </cell>
          <cell r="M1023">
            <v>11018.05</v>
          </cell>
          <cell r="Q1023">
            <v>31</v>
          </cell>
        </row>
        <row r="1024">
          <cell r="C1024">
            <v>27.93</v>
          </cell>
          <cell r="D1024">
            <v>9.9600000000000009</v>
          </cell>
          <cell r="M1024">
            <v>11015.17</v>
          </cell>
          <cell r="Q1024">
            <v>48</v>
          </cell>
        </row>
        <row r="1025">
          <cell r="C1025">
            <v>21.01</v>
          </cell>
          <cell r="D1025">
            <v>7.37</v>
          </cell>
          <cell r="M1025">
            <v>11013.71</v>
          </cell>
          <cell r="Q1025">
            <v>54</v>
          </cell>
        </row>
        <row r="1026">
          <cell r="C1026">
            <v>52.37</v>
          </cell>
          <cell r="D1026">
            <v>5.0599999999999996</v>
          </cell>
          <cell r="M1026">
            <v>10991.58</v>
          </cell>
          <cell r="Q1026">
            <v>22</v>
          </cell>
        </row>
        <row r="1027">
          <cell r="C1027">
            <v>40.369999999999997</v>
          </cell>
          <cell r="D1027">
            <v>8.2100000000000009</v>
          </cell>
          <cell r="M1027">
            <v>10982.5</v>
          </cell>
          <cell r="Q1027">
            <v>57</v>
          </cell>
        </row>
        <row r="1028">
          <cell r="C1028">
            <v>41.47</v>
          </cell>
          <cell r="D1028">
            <v>10.34</v>
          </cell>
          <cell r="M1028">
            <v>10977.21</v>
          </cell>
          <cell r="Q1028">
            <v>49</v>
          </cell>
        </row>
        <row r="1029">
          <cell r="C1029">
            <v>33.725000000000001</v>
          </cell>
          <cell r="D1029">
            <v>5.51</v>
          </cell>
          <cell r="M1029">
            <v>10976.25</v>
          </cell>
          <cell r="Q1029">
            <v>56</v>
          </cell>
        </row>
        <row r="1030">
          <cell r="C1030">
            <v>28.1</v>
          </cell>
          <cell r="D1030">
            <v>11.2</v>
          </cell>
          <cell r="M1030">
            <v>10965.45</v>
          </cell>
          <cell r="Q1030">
            <v>57</v>
          </cell>
        </row>
        <row r="1031">
          <cell r="C1031">
            <v>37.43</v>
          </cell>
          <cell r="D1031">
            <v>4.3499999999999996</v>
          </cell>
          <cell r="M1031">
            <v>10959.69</v>
          </cell>
          <cell r="Q1031">
            <v>53</v>
          </cell>
        </row>
        <row r="1032">
          <cell r="C1032">
            <v>23.7</v>
          </cell>
          <cell r="D1032">
            <v>10.45</v>
          </cell>
          <cell r="M1032">
            <v>10959.33</v>
          </cell>
          <cell r="Q1032">
            <v>57</v>
          </cell>
        </row>
        <row r="1033">
          <cell r="C1033">
            <v>24.795000000000002</v>
          </cell>
          <cell r="D1033">
            <v>4.07</v>
          </cell>
          <cell r="M1033">
            <v>10942.13</v>
          </cell>
          <cell r="Q1033">
            <v>53</v>
          </cell>
        </row>
        <row r="1034">
          <cell r="C1034">
            <v>31.9</v>
          </cell>
          <cell r="D1034">
            <v>8.34</v>
          </cell>
          <cell r="M1034">
            <v>10928.85</v>
          </cell>
          <cell r="Q1034">
            <v>54</v>
          </cell>
        </row>
        <row r="1035">
          <cell r="C1035">
            <v>32.68</v>
          </cell>
          <cell r="D1035">
            <v>7.41</v>
          </cell>
          <cell r="M1035">
            <v>10923.93</v>
          </cell>
          <cell r="Q1035">
            <v>54</v>
          </cell>
        </row>
        <row r="1036">
          <cell r="C1036">
            <v>47.13</v>
          </cell>
          <cell r="D1036">
            <v>4.3099999999999996</v>
          </cell>
          <cell r="M1036">
            <v>10886.66</v>
          </cell>
          <cell r="Q1036">
            <v>28</v>
          </cell>
        </row>
        <row r="1037">
          <cell r="C1037">
            <v>36.67</v>
          </cell>
          <cell r="D1037">
            <v>10.83</v>
          </cell>
          <cell r="M1037">
            <v>10848.13</v>
          </cell>
          <cell r="Q1037">
            <v>51</v>
          </cell>
        </row>
        <row r="1038">
          <cell r="C1038">
            <v>33.630000000000003</v>
          </cell>
          <cell r="D1038">
            <v>11.31</v>
          </cell>
          <cell r="M1038">
            <v>10825.25</v>
          </cell>
          <cell r="Q1038">
            <v>54</v>
          </cell>
        </row>
        <row r="1039">
          <cell r="C1039">
            <v>32.67</v>
          </cell>
          <cell r="D1039">
            <v>11.81</v>
          </cell>
          <cell r="M1039">
            <v>10807.49</v>
          </cell>
          <cell r="Q1039">
            <v>55</v>
          </cell>
        </row>
        <row r="1040">
          <cell r="C1040">
            <v>33.299999999999997</v>
          </cell>
          <cell r="D1040">
            <v>8.26</v>
          </cell>
          <cell r="M1040">
            <v>10806.84</v>
          </cell>
          <cell r="Q1040">
            <v>52</v>
          </cell>
        </row>
        <row r="1041">
          <cell r="C1041">
            <v>30.78</v>
          </cell>
          <cell r="D1041">
            <v>10.74</v>
          </cell>
          <cell r="M1041">
            <v>10797.34</v>
          </cell>
          <cell r="Q1041">
            <v>52</v>
          </cell>
        </row>
        <row r="1042">
          <cell r="C1042">
            <v>28.975000000000001</v>
          </cell>
          <cell r="D1042">
            <v>7.69</v>
          </cell>
          <cell r="M1042">
            <v>10796.35</v>
          </cell>
          <cell r="Q1042">
            <v>55</v>
          </cell>
        </row>
        <row r="1043">
          <cell r="C1043">
            <v>33.4</v>
          </cell>
          <cell r="D1043">
            <v>4.84</v>
          </cell>
          <cell r="M1043">
            <v>10795.94</v>
          </cell>
          <cell r="Q1043">
            <v>23</v>
          </cell>
        </row>
        <row r="1044">
          <cell r="C1044">
            <v>21.5</v>
          </cell>
          <cell r="D1044">
            <v>9.77</v>
          </cell>
          <cell r="M1044">
            <v>10791.96</v>
          </cell>
          <cell r="Q1044">
            <v>55</v>
          </cell>
        </row>
        <row r="1045">
          <cell r="C1045">
            <v>38.14</v>
          </cell>
          <cell r="D1045">
            <v>5.84</v>
          </cell>
          <cell r="M1045">
            <v>10769.75</v>
          </cell>
          <cell r="Q1045">
            <v>33</v>
          </cell>
        </row>
        <row r="1046">
          <cell r="C1046">
            <v>35.42</v>
          </cell>
          <cell r="D1046">
            <v>8.6999999999999993</v>
          </cell>
          <cell r="M1046">
            <v>10749.02</v>
          </cell>
          <cell r="Q1046">
            <v>36</v>
          </cell>
        </row>
        <row r="1047">
          <cell r="C1047">
            <v>35.625</v>
          </cell>
          <cell r="D1047">
            <v>10.79</v>
          </cell>
          <cell r="M1047">
            <v>10736.87</v>
          </cell>
          <cell r="Q1047">
            <v>48</v>
          </cell>
        </row>
        <row r="1048">
          <cell r="C1048">
            <v>45.51</v>
          </cell>
          <cell r="D1048">
            <v>4.32</v>
          </cell>
          <cell r="M1048">
            <v>10719.57</v>
          </cell>
          <cell r="Q1048">
            <v>30</v>
          </cell>
        </row>
        <row r="1049">
          <cell r="C1049">
            <v>37.1</v>
          </cell>
          <cell r="D1049">
            <v>7.19</v>
          </cell>
          <cell r="M1049">
            <v>10713.64</v>
          </cell>
          <cell r="Q1049">
            <v>55</v>
          </cell>
        </row>
        <row r="1050">
          <cell r="C1050">
            <v>30.5</v>
          </cell>
          <cell r="D1050">
            <v>11.94</v>
          </cell>
          <cell r="M1050">
            <v>10704.47</v>
          </cell>
          <cell r="Q1050">
            <v>55</v>
          </cell>
        </row>
        <row r="1051">
          <cell r="C1051">
            <v>28.16</v>
          </cell>
          <cell r="D1051">
            <v>5.56</v>
          </cell>
          <cell r="M1051">
            <v>10702.64</v>
          </cell>
          <cell r="Q1051">
            <v>50</v>
          </cell>
        </row>
        <row r="1052">
          <cell r="C1052">
            <v>29.1</v>
          </cell>
          <cell r="D1052">
            <v>5.64</v>
          </cell>
          <cell r="M1052">
            <v>10698.38</v>
          </cell>
          <cell r="Q1052">
            <v>46</v>
          </cell>
        </row>
        <row r="1053">
          <cell r="C1053">
            <v>30.22</v>
          </cell>
          <cell r="D1053">
            <v>4.6500000000000004</v>
          </cell>
          <cell r="M1053">
            <v>10690.11</v>
          </cell>
          <cell r="Q1053">
            <v>45</v>
          </cell>
        </row>
        <row r="1054">
          <cell r="C1054">
            <v>24.29</v>
          </cell>
          <cell r="D1054">
            <v>9.0500000000000007</v>
          </cell>
          <cell r="M1054">
            <v>10676.83</v>
          </cell>
          <cell r="Q1054">
            <v>60</v>
          </cell>
        </row>
        <row r="1055">
          <cell r="C1055">
            <v>29.39</v>
          </cell>
          <cell r="D1055">
            <v>4.5199999999999996</v>
          </cell>
          <cell r="M1055">
            <v>10665.44</v>
          </cell>
          <cell r="Q1055">
            <v>46</v>
          </cell>
        </row>
        <row r="1056">
          <cell r="C1056">
            <v>25.66</v>
          </cell>
          <cell r="D1056">
            <v>4.62</v>
          </cell>
          <cell r="M1056">
            <v>10627.81</v>
          </cell>
          <cell r="Q1056">
            <v>58</v>
          </cell>
        </row>
        <row r="1057">
          <cell r="C1057">
            <v>39.11</v>
          </cell>
          <cell r="D1057">
            <v>5.87</v>
          </cell>
          <cell r="M1057">
            <v>10620.26</v>
          </cell>
          <cell r="Q1057">
            <v>32</v>
          </cell>
        </row>
        <row r="1058">
          <cell r="C1058">
            <v>43.78</v>
          </cell>
          <cell r="D1058">
            <v>5.71</v>
          </cell>
          <cell r="M1058">
            <v>10617.04</v>
          </cell>
          <cell r="Q1058">
            <v>30</v>
          </cell>
        </row>
        <row r="1059">
          <cell r="C1059">
            <v>24.35</v>
          </cell>
          <cell r="D1059">
            <v>9.08</v>
          </cell>
          <cell r="M1059">
            <v>10608.67</v>
          </cell>
          <cell r="Q1059">
            <v>57</v>
          </cell>
        </row>
        <row r="1060">
          <cell r="C1060">
            <v>40.299999999999997</v>
          </cell>
          <cell r="D1060">
            <v>5.3</v>
          </cell>
          <cell r="M1060">
            <v>10602.39</v>
          </cell>
          <cell r="Q1060">
            <v>56</v>
          </cell>
        </row>
        <row r="1061">
          <cell r="C1061">
            <v>32.774999999999999</v>
          </cell>
          <cell r="D1061">
            <v>11.76</v>
          </cell>
          <cell r="M1061">
            <v>10601.63</v>
          </cell>
          <cell r="Q1061">
            <v>55</v>
          </cell>
        </row>
        <row r="1062">
          <cell r="C1062">
            <v>39.6</v>
          </cell>
          <cell r="D1062">
            <v>5.1100000000000003</v>
          </cell>
          <cell r="M1062">
            <v>10601.41</v>
          </cell>
          <cell r="Q1062">
            <v>56</v>
          </cell>
        </row>
        <row r="1063">
          <cell r="C1063">
            <v>30.97</v>
          </cell>
          <cell r="D1063">
            <v>5.54</v>
          </cell>
          <cell r="M1063">
            <v>10600.55</v>
          </cell>
          <cell r="Q1063">
            <v>50</v>
          </cell>
        </row>
        <row r="1064">
          <cell r="C1064">
            <v>27.645</v>
          </cell>
          <cell r="D1064">
            <v>8.8699999999999992</v>
          </cell>
          <cell r="M1064">
            <v>10594.5</v>
          </cell>
          <cell r="Q1064">
            <v>55</v>
          </cell>
        </row>
        <row r="1065">
          <cell r="C1065">
            <v>34.43</v>
          </cell>
          <cell r="D1065">
            <v>5.96</v>
          </cell>
          <cell r="M1065">
            <v>10594.23</v>
          </cell>
          <cell r="Q1065">
            <v>56</v>
          </cell>
        </row>
        <row r="1066">
          <cell r="C1066">
            <v>39.6</v>
          </cell>
          <cell r="D1066">
            <v>4.4400000000000004</v>
          </cell>
          <cell r="M1066">
            <v>10579.71</v>
          </cell>
          <cell r="Q1066">
            <v>53</v>
          </cell>
        </row>
        <row r="1067">
          <cell r="C1067">
            <v>22.1</v>
          </cell>
          <cell r="D1067">
            <v>4.6500000000000004</v>
          </cell>
          <cell r="M1067">
            <v>10577.09</v>
          </cell>
          <cell r="Q1067">
            <v>56</v>
          </cell>
        </row>
        <row r="1068">
          <cell r="C1068">
            <v>33.25</v>
          </cell>
          <cell r="D1068">
            <v>5.64</v>
          </cell>
          <cell r="M1068">
            <v>10564.88</v>
          </cell>
          <cell r="Q1068">
            <v>53</v>
          </cell>
        </row>
        <row r="1069">
          <cell r="C1069">
            <v>33.33</v>
          </cell>
          <cell r="D1069">
            <v>10.19</v>
          </cell>
          <cell r="M1069">
            <v>10560.49</v>
          </cell>
          <cell r="Q1069">
            <v>51</v>
          </cell>
        </row>
        <row r="1070">
          <cell r="C1070">
            <v>30.5</v>
          </cell>
          <cell r="D1070">
            <v>10.79</v>
          </cell>
          <cell r="M1070">
            <v>10546.48</v>
          </cell>
          <cell r="Q1070">
            <v>51</v>
          </cell>
        </row>
        <row r="1071">
          <cell r="C1071">
            <v>30.3</v>
          </cell>
          <cell r="D1071">
            <v>4.24</v>
          </cell>
          <cell r="M1071">
            <v>10495.6</v>
          </cell>
          <cell r="Q1071">
            <v>45</v>
          </cell>
        </row>
        <row r="1072">
          <cell r="C1072">
            <v>26.22</v>
          </cell>
          <cell r="D1072">
            <v>5.83</v>
          </cell>
          <cell r="M1072">
            <v>10493.95</v>
          </cell>
          <cell r="Q1072">
            <v>50</v>
          </cell>
        </row>
        <row r="1073">
          <cell r="C1073">
            <v>29.99</v>
          </cell>
          <cell r="D1073">
            <v>11.85</v>
          </cell>
          <cell r="M1073">
            <v>10486.55</v>
          </cell>
          <cell r="Q1073">
            <v>44</v>
          </cell>
        </row>
        <row r="1074">
          <cell r="C1074">
            <v>36.380000000000003</v>
          </cell>
          <cell r="D1074">
            <v>5.98</v>
          </cell>
          <cell r="M1074">
            <v>10464.83</v>
          </cell>
          <cell r="Q1074">
            <v>35</v>
          </cell>
        </row>
        <row r="1075">
          <cell r="C1075">
            <v>31.16</v>
          </cell>
          <cell r="D1075">
            <v>4.26</v>
          </cell>
          <cell r="M1075">
            <v>10461.98</v>
          </cell>
          <cell r="Q1075">
            <v>53</v>
          </cell>
        </row>
        <row r="1076">
          <cell r="C1076">
            <v>25.55</v>
          </cell>
          <cell r="D1076">
            <v>4.96</v>
          </cell>
          <cell r="M1076">
            <v>10459.19</v>
          </cell>
          <cell r="Q1076">
            <v>58</v>
          </cell>
        </row>
        <row r="1077">
          <cell r="C1077">
            <v>28.77</v>
          </cell>
          <cell r="D1077">
            <v>4</v>
          </cell>
          <cell r="M1077">
            <v>10455.14</v>
          </cell>
          <cell r="Q1077">
            <v>46</v>
          </cell>
        </row>
        <row r="1078">
          <cell r="C1078">
            <v>23.14</v>
          </cell>
          <cell r="D1078">
            <v>4.1500000000000004</v>
          </cell>
          <cell r="M1078">
            <v>10455.1</v>
          </cell>
          <cell r="Q1078">
            <v>58</v>
          </cell>
        </row>
        <row r="1079">
          <cell r="C1079">
            <v>39.6</v>
          </cell>
          <cell r="D1079">
            <v>11.36</v>
          </cell>
          <cell r="M1079">
            <v>10450.549999999999</v>
          </cell>
          <cell r="Q1079">
            <v>54</v>
          </cell>
        </row>
        <row r="1080">
          <cell r="C1080">
            <v>29.2</v>
          </cell>
          <cell r="D1080">
            <v>7.53</v>
          </cell>
          <cell r="M1080">
            <v>10436.1</v>
          </cell>
          <cell r="Q1080">
            <v>54</v>
          </cell>
        </row>
        <row r="1081">
          <cell r="C1081">
            <v>32.774999999999999</v>
          </cell>
          <cell r="D1081">
            <v>7.95</v>
          </cell>
          <cell r="M1081">
            <v>10435.07</v>
          </cell>
          <cell r="Q1081">
            <v>54</v>
          </cell>
        </row>
        <row r="1082">
          <cell r="C1082">
            <v>24.035</v>
          </cell>
          <cell r="D1082">
            <v>8.5</v>
          </cell>
          <cell r="M1082">
            <v>10422.92</v>
          </cell>
          <cell r="Q1082">
            <v>54</v>
          </cell>
        </row>
        <row r="1083">
          <cell r="C1083">
            <v>30.55</v>
          </cell>
          <cell r="D1083">
            <v>5.89</v>
          </cell>
          <cell r="M1083">
            <v>10419.65</v>
          </cell>
          <cell r="Q1083">
            <v>43</v>
          </cell>
        </row>
        <row r="1084">
          <cell r="C1084">
            <v>28.81</v>
          </cell>
          <cell r="D1084">
            <v>8.76</v>
          </cell>
          <cell r="M1084">
            <v>10419.59</v>
          </cell>
          <cell r="Q1084">
            <v>49</v>
          </cell>
        </row>
        <row r="1085">
          <cell r="C1085">
            <v>31.66</v>
          </cell>
          <cell r="D1085">
            <v>4.1100000000000003</v>
          </cell>
          <cell r="M1085">
            <v>10407.98</v>
          </cell>
          <cell r="Q1085">
            <v>42</v>
          </cell>
        </row>
        <row r="1086">
          <cell r="C1086">
            <v>28.215</v>
          </cell>
          <cell r="D1086">
            <v>7.56</v>
          </cell>
          <cell r="M1086">
            <v>10407.09</v>
          </cell>
          <cell r="Q1086">
            <v>48</v>
          </cell>
        </row>
        <row r="1087">
          <cell r="C1087">
            <v>26.12</v>
          </cell>
          <cell r="D1087">
            <v>4.17</v>
          </cell>
          <cell r="M1087">
            <v>10403.27</v>
          </cell>
          <cell r="Q1087">
            <v>53</v>
          </cell>
        </row>
        <row r="1088">
          <cell r="C1088">
            <v>36.630000000000003</v>
          </cell>
          <cell r="D1088">
            <v>11.42</v>
          </cell>
          <cell r="M1088">
            <v>10381.48</v>
          </cell>
          <cell r="Q1088">
            <v>49</v>
          </cell>
        </row>
        <row r="1089">
          <cell r="C1089">
            <v>33.344999999999999</v>
          </cell>
          <cell r="D1089">
            <v>7.33</v>
          </cell>
          <cell r="M1089">
            <v>10370.91</v>
          </cell>
          <cell r="Q1089">
            <v>49</v>
          </cell>
        </row>
        <row r="1090">
          <cell r="C1090">
            <v>27.11</v>
          </cell>
          <cell r="D1090">
            <v>6.7</v>
          </cell>
          <cell r="M1090">
            <v>10356.67</v>
          </cell>
          <cell r="Q1090">
            <v>51</v>
          </cell>
        </row>
        <row r="1091">
          <cell r="C1091">
            <v>26.6</v>
          </cell>
          <cell r="D1091">
            <v>5.27</v>
          </cell>
          <cell r="M1091">
            <v>10355.64</v>
          </cell>
          <cell r="Q1091">
            <v>53</v>
          </cell>
        </row>
        <row r="1092">
          <cell r="C1092">
            <v>30.41</v>
          </cell>
          <cell r="D1092">
            <v>7.72</v>
          </cell>
          <cell r="M1092">
            <v>10352.48</v>
          </cell>
          <cell r="Q1092">
            <v>48</v>
          </cell>
        </row>
        <row r="1093">
          <cell r="C1093">
            <v>28.98</v>
          </cell>
          <cell r="D1093">
            <v>8.68</v>
          </cell>
          <cell r="M1093">
            <v>10345.93</v>
          </cell>
          <cell r="Q1093">
            <v>49</v>
          </cell>
        </row>
        <row r="1094">
          <cell r="C1094">
            <v>31.24</v>
          </cell>
          <cell r="D1094">
            <v>9.8000000000000007</v>
          </cell>
          <cell r="M1094">
            <v>10338.93</v>
          </cell>
          <cell r="Q1094">
            <v>54</v>
          </cell>
        </row>
        <row r="1095">
          <cell r="C1095">
            <v>31.54</v>
          </cell>
          <cell r="D1095">
            <v>4.4400000000000004</v>
          </cell>
          <cell r="M1095">
            <v>10329.06</v>
          </cell>
          <cell r="Q1095">
            <v>40</v>
          </cell>
        </row>
        <row r="1096">
          <cell r="C1096">
            <v>38.6</v>
          </cell>
          <cell r="D1096">
            <v>7.19</v>
          </cell>
          <cell r="M1096">
            <v>10325.209999999999</v>
          </cell>
          <cell r="Q1096">
            <v>52</v>
          </cell>
        </row>
        <row r="1097">
          <cell r="C1097">
            <v>37.950000000000003</v>
          </cell>
          <cell r="D1097">
            <v>6.06</v>
          </cell>
          <cell r="M1097">
            <v>10322.9</v>
          </cell>
          <cell r="Q1097">
            <v>31</v>
          </cell>
        </row>
        <row r="1098">
          <cell r="C1098">
            <v>38.97</v>
          </cell>
          <cell r="D1098">
            <v>5.12</v>
          </cell>
          <cell r="M1098">
            <v>10315.91</v>
          </cell>
          <cell r="Q1098">
            <v>31</v>
          </cell>
        </row>
        <row r="1099">
          <cell r="C1099">
            <v>21.2</v>
          </cell>
          <cell r="D1099">
            <v>10.72</v>
          </cell>
          <cell r="M1099">
            <v>10310.780000000001</v>
          </cell>
          <cell r="Q1099">
            <v>60</v>
          </cell>
        </row>
        <row r="1100">
          <cell r="C1100">
            <v>23.96</v>
          </cell>
          <cell r="D1100">
            <v>9.58</v>
          </cell>
          <cell r="M1100">
            <v>10308.040000000001</v>
          </cell>
          <cell r="Q1100">
            <v>59</v>
          </cell>
        </row>
        <row r="1101">
          <cell r="C1101">
            <v>35.93</v>
          </cell>
          <cell r="D1101">
            <v>6.4</v>
          </cell>
          <cell r="M1101">
            <v>10276.99</v>
          </cell>
          <cell r="Q1101">
            <v>34</v>
          </cell>
        </row>
        <row r="1102">
          <cell r="C1102">
            <v>26.11</v>
          </cell>
          <cell r="D1102">
            <v>6.8</v>
          </cell>
          <cell r="M1102">
            <v>10274.33</v>
          </cell>
          <cell r="Q1102">
            <v>52</v>
          </cell>
        </row>
        <row r="1103">
          <cell r="C1103">
            <v>32.299999999999997</v>
          </cell>
          <cell r="D1103">
            <v>9.48</v>
          </cell>
          <cell r="M1103">
            <v>10269.459999999999</v>
          </cell>
          <cell r="Q1103">
            <v>49</v>
          </cell>
        </row>
        <row r="1104">
          <cell r="C1104">
            <v>28.69</v>
          </cell>
          <cell r="D1104">
            <v>7.45</v>
          </cell>
          <cell r="M1104">
            <v>10264.44</v>
          </cell>
          <cell r="Q1104">
            <v>49</v>
          </cell>
        </row>
        <row r="1105">
          <cell r="C1105">
            <v>31.28</v>
          </cell>
          <cell r="D1105">
            <v>6.94</v>
          </cell>
          <cell r="M1105">
            <v>10259.129999999999</v>
          </cell>
          <cell r="Q1105">
            <v>47</v>
          </cell>
        </row>
        <row r="1106">
          <cell r="C1106">
            <v>30.21</v>
          </cell>
          <cell r="D1106">
            <v>7.83</v>
          </cell>
          <cell r="M1106">
            <v>10231.5</v>
          </cell>
          <cell r="Q1106">
            <v>54</v>
          </cell>
        </row>
        <row r="1107">
          <cell r="C1107">
            <v>38.28</v>
          </cell>
          <cell r="D1107">
            <v>10.17</v>
          </cell>
          <cell r="M1107">
            <v>10226.280000000001</v>
          </cell>
          <cell r="Q1107">
            <v>55</v>
          </cell>
        </row>
        <row r="1108">
          <cell r="C1108">
            <v>29.9</v>
          </cell>
          <cell r="D1108">
            <v>8.9600000000000009</v>
          </cell>
          <cell r="M1108">
            <v>10214.64</v>
          </cell>
          <cell r="Q1108">
            <v>55</v>
          </cell>
        </row>
        <row r="1109">
          <cell r="C1109">
            <v>23.18</v>
          </cell>
          <cell r="D1109">
            <v>6.96</v>
          </cell>
          <cell r="M1109">
            <v>10197.77</v>
          </cell>
          <cell r="Q1109">
            <v>52</v>
          </cell>
        </row>
        <row r="1110">
          <cell r="C1110">
            <v>33.020000000000003</v>
          </cell>
          <cell r="D1110">
            <v>5.07</v>
          </cell>
          <cell r="M1110">
            <v>10191.82</v>
          </cell>
          <cell r="Q1110">
            <v>37</v>
          </cell>
        </row>
        <row r="1111">
          <cell r="C1111">
            <v>27.29</v>
          </cell>
          <cell r="D1111">
            <v>5.85</v>
          </cell>
          <cell r="M1111">
            <v>10160.870000000001</v>
          </cell>
          <cell r="Q1111">
            <v>50</v>
          </cell>
        </row>
        <row r="1112">
          <cell r="C1112">
            <v>23.18</v>
          </cell>
          <cell r="D1112">
            <v>10.56</v>
          </cell>
          <cell r="M1112">
            <v>10156.780000000001</v>
          </cell>
          <cell r="Q1112">
            <v>49</v>
          </cell>
        </row>
        <row r="1113">
          <cell r="C1113">
            <v>32.659999999999997</v>
          </cell>
          <cell r="D1113">
            <v>8.92</v>
          </cell>
          <cell r="M1113">
            <v>10146.129999999999</v>
          </cell>
          <cell r="Q1113">
            <v>41</v>
          </cell>
        </row>
        <row r="1114">
          <cell r="C1114">
            <v>30.78</v>
          </cell>
          <cell r="D1114">
            <v>8.6300000000000008</v>
          </cell>
          <cell r="M1114">
            <v>10141.14</v>
          </cell>
          <cell r="Q1114">
            <v>48</v>
          </cell>
        </row>
        <row r="1115">
          <cell r="C1115">
            <v>47.2</v>
          </cell>
          <cell r="D1115">
            <v>6.29</v>
          </cell>
          <cell r="M1115">
            <v>10139.84</v>
          </cell>
          <cell r="Q1115">
            <v>25</v>
          </cell>
        </row>
        <row r="1116">
          <cell r="C1116">
            <v>31.6</v>
          </cell>
          <cell r="D1116">
            <v>5.75</v>
          </cell>
          <cell r="M1116">
            <v>10118.42</v>
          </cell>
          <cell r="Q1116">
            <v>50</v>
          </cell>
        </row>
        <row r="1117">
          <cell r="C1117">
            <v>33.914999999999999</v>
          </cell>
          <cell r="D1117">
            <v>6.66</v>
          </cell>
          <cell r="M1117">
            <v>10115.01</v>
          </cell>
          <cell r="Q1117">
            <v>47</v>
          </cell>
        </row>
        <row r="1118">
          <cell r="C1118">
            <v>23.54</v>
          </cell>
          <cell r="D1118">
            <v>5.0999999999999996</v>
          </cell>
          <cell r="M1118">
            <v>10107.219999999999</v>
          </cell>
          <cell r="Q1118">
            <v>50</v>
          </cell>
        </row>
        <row r="1119">
          <cell r="C1119">
            <v>27.074999999999999</v>
          </cell>
          <cell r="D1119">
            <v>4.41</v>
          </cell>
          <cell r="M1119">
            <v>10106.129999999999</v>
          </cell>
          <cell r="Q1119">
            <v>50</v>
          </cell>
        </row>
        <row r="1120">
          <cell r="C1120">
            <v>25.8</v>
          </cell>
          <cell r="D1120">
            <v>5.52</v>
          </cell>
          <cell r="M1120">
            <v>10096.969999999999</v>
          </cell>
          <cell r="Q1120">
            <v>46</v>
          </cell>
        </row>
        <row r="1121">
          <cell r="C1121">
            <v>36.1</v>
          </cell>
          <cell r="D1121">
            <v>4.62</v>
          </cell>
          <cell r="M1121">
            <v>10085.85</v>
          </cell>
          <cell r="Q1121">
            <v>53</v>
          </cell>
        </row>
        <row r="1122">
          <cell r="C1122">
            <v>30.495000000000001</v>
          </cell>
          <cell r="D1122">
            <v>5.74</v>
          </cell>
          <cell r="M1122">
            <v>10072.06</v>
          </cell>
          <cell r="Q1122">
            <v>53</v>
          </cell>
        </row>
        <row r="1123">
          <cell r="C1123">
            <v>21.4</v>
          </cell>
          <cell r="D1123">
            <v>6.3</v>
          </cell>
          <cell r="M1123">
            <v>10065.41</v>
          </cell>
          <cell r="Q1123">
            <v>53</v>
          </cell>
        </row>
        <row r="1124">
          <cell r="C1124">
            <v>32.299999999999997</v>
          </cell>
          <cell r="D1124">
            <v>10.27</v>
          </cell>
          <cell r="M1124">
            <v>10043.25</v>
          </cell>
          <cell r="Q1124">
            <v>48</v>
          </cell>
        </row>
        <row r="1125">
          <cell r="C1125">
            <v>29.78</v>
          </cell>
          <cell r="D1125">
            <v>5.85</v>
          </cell>
          <cell r="M1125">
            <v>10027.15</v>
          </cell>
          <cell r="Q1125">
            <v>43</v>
          </cell>
        </row>
        <row r="1126">
          <cell r="C1126">
            <v>34.76</v>
          </cell>
          <cell r="D1126">
            <v>5.92</v>
          </cell>
          <cell r="M1126">
            <v>10011.44</v>
          </cell>
          <cell r="Q1126">
            <v>34</v>
          </cell>
        </row>
        <row r="1127">
          <cell r="C1127">
            <v>18.335000000000001</v>
          </cell>
          <cell r="D1127">
            <v>10.01</v>
          </cell>
          <cell r="M1127">
            <v>9991.0400000000009</v>
          </cell>
          <cell r="Q1127">
            <v>52</v>
          </cell>
        </row>
        <row r="1128">
          <cell r="C1128">
            <v>32.299999999999997</v>
          </cell>
          <cell r="D1128">
            <v>9.59</v>
          </cell>
          <cell r="M1128">
            <v>9964.06</v>
          </cell>
          <cell r="Q1128">
            <v>51</v>
          </cell>
        </row>
        <row r="1129">
          <cell r="C1129">
            <v>27.74</v>
          </cell>
          <cell r="D1129">
            <v>10.37</v>
          </cell>
          <cell r="M1129">
            <v>9957.7199999999993</v>
          </cell>
          <cell r="Q1129">
            <v>51</v>
          </cell>
        </row>
        <row r="1130">
          <cell r="C1130">
            <v>24</v>
          </cell>
          <cell r="D1130">
            <v>4.01</v>
          </cell>
          <cell r="M1130">
            <v>9933.44</v>
          </cell>
          <cell r="Q1130">
            <v>58</v>
          </cell>
        </row>
        <row r="1131">
          <cell r="C1131">
            <v>31.78</v>
          </cell>
          <cell r="D1131">
            <v>4.24</v>
          </cell>
          <cell r="M1131">
            <v>9931.9599999999991</v>
          </cell>
          <cell r="Q1131">
            <v>39</v>
          </cell>
        </row>
        <row r="1132">
          <cell r="C1132">
            <v>32.25</v>
          </cell>
          <cell r="D1132">
            <v>5.36</v>
          </cell>
          <cell r="M1132">
            <v>9930.64</v>
          </cell>
          <cell r="Q1132">
            <v>37</v>
          </cell>
        </row>
        <row r="1133">
          <cell r="C1133">
            <v>30.114999999999998</v>
          </cell>
          <cell r="D1133">
            <v>4.99</v>
          </cell>
          <cell r="M1133">
            <v>9910.36</v>
          </cell>
          <cell r="Q1133">
            <v>50</v>
          </cell>
        </row>
        <row r="1134">
          <cell r="C1134">
            <v>22.41</v>
          </cell>
          <cell r="D1134">
            <v>8.68</v>
          </cell>
          <cell r="M1134">
            <v>9907.83</v>
          </cell>
          <cell r="Q1134">
            <v>60</v>
          </cell>
        </row>
        <row r="1135">
          <cell r="C1135">
            <v>45.72</v>
          </cell>
          <cell r="D1135">
            <v>4.2300000000000004</v>
          </cell>
          <cell r="M1135">
            <v>9894.69</v>
          </cell>
          <cell r="Q1135">
            <v>26</v>
          </cell>
        </row>
        <row r="1136">
          <cell r="C1136">
            <v>25</v>
          </cell>
          <cell r="D1136">
            <v>5.32</v>
          </cell>
          <cell r="M1136">
            <v>9890.23</v>
          </cell>
          <cell r="Q1136">
            <v>56</v>
          </cell>
        </row>
        <row r="1137">
          <cell r="C1137">
            <v>39.5</v>
          </cell>
          <cell r="D1137">
            <v>6.66</v>
          </cell>
          <cell r="M1137">
            <v>9880.07</v>
          </cell>
          <cell r="Q1137">
            <v>51</v>
          </cell>
        </row>
        <row r="1138">
          <cell r="C1138">
            <v>37.729999999999997</v>
          </cell>
          <cell r="D1138">
            <v>7.4</v>
          </cell>
          <cell r="M1138">
            <v>9877.61</v>
          </cell>
          <cell r="Q1138">
            <v>51</v>
          </cell>
        </row>
        <row r="1139">
          <cell r="C1139">
            <v>40.659999999999997</v>
          </cell>
          <cell r="D1139">
            <v>10.08</v>
          </cell>
          <cell r="M1139">
            <v>9875.68</v>
          </cell>
          <cell r="Q1139">
            <v>51</v>
          </cell>
        </row>
        <row r="1140">
          <cell r="C1140">
            <v>34.200000000000003</v>
          </cell>
          <cell r="D1140">
            <v>8.58</v>
          </cell>
          <cell r="M1140">
            <v>9872.7000000000007</v>
          </cell>
          <cell r="Q1140">
            <v>51</v>
          </cell>
        </row>
        <row r="1141">
          <cell r="C1141">
            <v>46.51</v>
          </cell>
          <cell r="D1141">
            <v>5.84</v>
          </cell>
          <cell r="M1141">
            <v>9870.59</v>
          </cell>
          <cell r="Q1141">
            <v>24</v>
          </cell>
        </row>
        <row r="1142">
          <cell r="C1142">
            <v>28.88</v>
          </cell>
          <cell r="D1142">
            <v>4.8600000000000003</v>
          </cell>
          <cell r="M1142">
            <v>9869.81</v>
          </cell>
          <cell r="Q1142">
            <v>53</v>
          </cell>
        </row>
        <row r="1143">
          <cell r="C1143">
            <v>33.914999999999999</v>
          </cell>
          <cell r="D1143">
            <v>11.52</v>
          </cell>
          <cell r="M1143">
            <v>9866.2999999999993</v>
          </cell>
          <cell r="Q1143">
            <v>51</v>
          </cell>
        </row>
        <row r="1144">
          <cell r="C1144">
            <v>24.32</v>
          </cell>
          <cell r="D1144">
            <v>6.15</v>
          </cell>
          <cell r="M1144">
            <v>9863.4699999999993</v>
          </cell>
          <cell r="Q1144">
            <v>53</v>
          </cell>
        </row>
        <row r="1145">
          <cell r="C1145">
            <v>25.8</v>
          </cell>
          <cell r="D1145">
            <v>9.94</v>
          </cell>
          <cell r="M1145">
            <v>9861.0300000000007</v>
          </cell>
          <cell r="Q1145">
            <v>51</v>
          </cell>
        </row>
        <row r="1146">
          <cell r="C1146">
            <v>21.56</v>
          </cell>
          <cell r="D1146">
            <v>10.56</v>
          </cell>
          <cell r="M1146">
            <v>9855.1299999999992</v>
          </cell>
          <cell r="Q1146">
            <v>51</v>
          </cell>
        </row>
        <row r="1147">
          <cell r="C1147">
            <v>31.6</v>
          </cell>
          <cell r="D1147">
            <v>6.79</v>
          </cell>
          <cell r="M1147">
            <v>9850.43</v>
          </cell>
          <cell r="Q1147">
            <v>54</v>
          </cell>
        </row>
        <row r="1148">
          <cell r="C1148">
            <v>42.93</v>
          </cell>
          <cell r="D1148">
            <v>4.8</v>
          </cell>
          <cell r="M1148">
            <v>9844.4500000000007</v>
          </cell>
          <cell r="Q1148">
            <v>30</v>
          </cell>
        </row>
        <row r="1149">
          <cell r="C1149">
            <v>26.72</v>
          </cell>
          <cell r="D1149">
            <v>5.75</v>
          </cell>
          <cell r="M1149">
            <v>9836.2099999999991</v>
          </cell>
          <cell r="Q1149">
            <v>50</v>
          </cell>
        </row>
        <row r="1150">
          <cell r="C1150">
            <v>26.67</v>
          </cell>
          <cell r="D1150">
            <v>5.81</v>
          </cell>
          <cell r="M1150">
            <v>9819.25</v>
          </cell>
          <cell r="Q1150">
            <v>50</v>
          </cell>
        </row>
        <row r="1151">
          <cell r="C1151">
            <v>42.68</v>
          </cell>
          <cell r="D1151">
            <v>9.2799999999999994</v>
          </cell>
          <cell r="M1151">
            <v>9800.89</v>
          </cell>
          <cell r="Q1151">
            <v>49</v>
          </cell>
        </row>
        <row r="1152">
          <cell r="C1152">
            <v>24.31</v>
          </cell>
          <cell r="D1152">
            <v>6.37</v>
          </cell>
          <cell r="M1152">
            <v>9788.8700000000008</v>
          </cell>
          <cell r="Q1152">
            <v>46</v>
          </cell>
        </row>
        <row r="1153">
          <cell r="C1153">
            <v>44.75</v>
          </cell>
          <cell r="D1153">
            <v>5.09</v>
          </cell>
          <cell r="M1153">
            <v>9787.32</v>
          </cell>
          <cell r="Q1153">
            <v>26</v>
          </cell>
        </row>
        <row r="1154">
          <cell r="C1154">
            <v>30.78</v>
          </cell>
          <cell r="D1154">
            <v>7.94</v>
          </cell>
          <cell r="M1154">
            <v>9778.35</v>
          </cell>
          <cell r="Q1154">
            <v>49</v>
          </cell>
        </row>
        <row r="1155">
          <cell r="C1155">
            <v>21.86</v>
          </cell>
          <cell r="D1155">
            <v>10.95</v>
          </cell>
          <cell r="M1155">
            <v>9764.08</v>
          </cell>
          <cell r="Q1155">
            <v>57</v>
          </cell>
        </row>
        <row r="1156">
          <cell r="C1156">
            <v>49.09</v>
          </cell>
          <cell r="D1156">
            <v>6.3</v>
          </cell>
          <cell r="M1156">
            <v>9753.49</v>
          </cell>
          <cell r="Q1156">
            <v>21</v>
          </cell>
        </row>
        <row r="1157">
          <cell r="C1157">
            <v>47.74</v>
          </cell>
          <cell r="D1157">
            <v>8.0500000000000007</v>
          </cell>
          <cell r="M1157">
            <v>9748.91</v>
          </cell>
          <cell r="Q1157">
            <v>52</v>
          </cell>
        </row>
        <row r="1158">
          <cell r="C1158">
            <v>30.2</v>
          </cell>
          <cell r="D1158">
            <v>9.8800000000000008</v>
          </cell>
          <cell r="M1158">
            <v>9724.5300000000007</v>
          </cell>
          <cell r="Q1158">
            <v>52</v>
          </cell>
        </row>
        <row r="1159">
          <cell r="C1159">
            <v>33.25</v>
          </cell>
          <cell r="D1159">
            <v>7.42</v>
          </cell>
          <cell r="M1159">
            <v>9722.77</v>
          </cell>
          <cell r="Q1159">
            <v>52</v>
          </cell>
        </row>
        <row r="1160">
          <cell r="C1160">
            <v>26.6</v>
          </cell>
          <cell r="D1160">
            <v>8.4499999999999993</v>
          </cell>
          <cell r="M1160">
            <v>9715.84</v>
          </cell>
          <cell r="Q1160">
            <v>47</v>
          </cell>
        </row>
        <row r="1161">
          <cell r="C1161">
            <v>26.35</v>
          </cell>
          <cell r="D1161">
            <v>6.21</v>
          </cell>
          <cell r="M1161">
            <v>9710.7099999999991</v>
          </cell>
          <cell r="Q1161">
            <v>50</v>
          </cell>
        </row>
        <row r="1162">
          <cell r="C1162">
            <v>39.994999999999997</v>
          </cell>
          <cell r="D1162">
            <v>4.6500000000000004</v>
          </cell>
          <cell r="M1162">
            <v>9704.67</v>
          </cell>
          <cell r="Q1162">
            <v>45</v>
          </cell>
        </row>
        <row r="1163">
          <cell r="C1163">
            <v>22.92</v>
          </cell>
          <cell r="D1163">
            <v>5.87</v>
          </cell>
          <cell r="M1163">
            <v>9698.42</v>
          </cell>
          <cell r="Q1163">
            <v>58</v>
          </cell>
        </row>
        <row r="1164">
          <cell r="C1164">
            <v>24.78</v>
          </cell>
          <cell r="D1164">
            <v>4.24</v>
          </cell>
          <cell r="M1164">
            <v>9684.2900000000009</v>
          </cell>
          <cell r="Q1164">
            <v>56</v>
          </cell>
        </row>
        <row r="1165">
          <cell r="C1165">
            <v>34.07</v>
          </cell>
          <cell r="D1165">
            <v>7.81</v>
          </cell>
          <cell r="M1165">
            <v>9664.34</v>
          </cell>
          <cell r="Q1165">
            <v>41</v>
          </cell>
        </row>
        <row r="1166">
          <cell r="C1166">
            <v>30.14</v>
          </cell>
          <cell r="D1166">
            <v>9.85</v>
          </cell>
          <cell r="M1166">
            <v>9653.81</v>
          </cell>
          <cell r="Q1166">
            <v>48</v>
          </cell>
        </row>
        <row r="1167">
          <cell r="C1167">
            <v>18.05</v>
          </cell>
          <cell r="D1167">
            <v>6.94</v>
          </cell>
          <cell r="M1167">
            <v>9644.25</v>
          </cell>
          <cell r="Q1167">
            <v>51</v>
          </cell>
        </row>
        <row r="1168">
          <cell r="C1168">
            <v>37.4</v>
          </cell>
          <cell r="D1168">
            <v>11.3</v>
          </cell>
          <cell r="M1168">
            <v>9634.5400000000009</v>
          </cell>
          <cell r="Q1168">
            <v>52</v>
          </cell>
        </row>
        <row r="1169">
          <cell r="C1169">
            <v>25.75</v>
          </cell>
          <cell r="D1169">
            <v>9.23</v>
          </cell>
          <cell r="M1169">
            <v>9630.91</v>
          </cell>
          <cell r="Q1169">
            <v>54</v>
          </cell>
        </row>
        <row r="1170">
          <cell r="C1170">
            <v>32.299999999999997</v>
          </cell>
          <cell r="D1170">
            <v>4.37</v>
          </cell>
          <cell r="M1170">
            <v>9630.4</v>
          </cell>
          <cell r="Q1170">
            <v>50</v>
          </cell>
        </row>
        <row r="1171">
          <cell r="C1171">
            <v>28.61</v>
          </cell>
          <cell r="D1171">
            <v>5.76</v>
          </cell>
          <cell r="M1171">
            <v>9630.2999999999993</v>
          </cell>
          <cell r="Q1171">
            <v>43</v>
          </cell>
        </row>
        <row r="1172">
          <cell r="C1172">
            <v>45.41</v>
          </cell>
          <cell r="D1172">
            <v>4.96</v>
          </cell>
          <cell r="M1172">
            <v>9628.7900000000009</v>
          </cell>
          <cell r="Q1172">
            <v>24</v>
          </cell>
        </row>
        <row r="1173">
          <cell r="C1173">
            <v>31.2</v>
          </cell>
          <cell r="D1173">
            <v>11.04</v>
          </cell>
          <cell r="M1173">
            <v>9625.92</v>
          </cell>
          <cell r="Q1173">
            <v>52</v>
          </cell>
        </row>
        <row r="1174">
          <cell r="C1174">
            <v>29.83</v>
          </cell>
          <cell r="D1174">
            <v>7.81</v>
          </cell>
          <cell r="M1174">
            <v>9620.33</v>
          </cell>
          <cell r="Q1174">
            <v>47</v>
          </cell>
        </row>
        <row r="1175">
          <cell r="C1175">
            <v>29.06</v>
          </cell>
          <cell r="D1175">
            <v>4.55</v>
          </cell>
          <cell r="M1175">
            <v>9619.18</v>
          </cell>
          <cell r="Q1175">
            <v>40</v>
          </cell>
        </row>
        <row r="1176">
          <cell r="C1176">
            <v>27.454999999999998</v>
          </cell>
          <cell r="D1176">
            <v>6.13</v>
          </cell>
          <cell r="M1176">
            <v>9617.66</v>
          </cell>
          <cell r="Q1176">
            <v>50</v>
          </cell>
        </row>
        <row r="1177">
          <cell r="C1177">
            <v>23.01</v>
          </cell>
          <cell r="D1177">
            <v>6.04</v>
          </cell>
          <cell r="M1177">
            <v>9597.6299999999992</v>
          </cell>
          <cell r="Q1177">
            <v>58</v>
          </cell>
        </row>
        <row r="1178">
          <cell r="C1178">
            <v>31.39</v>
          </cell>
          <cell r="D1178">
            <v>8.85</v>
          </cell>
          <cell r="M1178">
            <v>9584.0400000000009</v>
          </cell>
          <cell r="Q1178">
            <v>41</v>
          </cell>
        </row>
        <row r="1179">
          <cell r="C1179">
            <v>34.770000000000003</v>
          </cell>
          <cell r="D1179">
            <v>10.54</v>
          </cell>
          <cell r="M1179">
            <v>9583.89</v>
          </cell>
          <cell r="Q1179">
            <v>49</v>
          </cell>
        </row>
        <row r="1180">
          <cell r="C1180">
            <v>24.48</v>
          </cell>
          <cell r="D1180">
            <v>4.37</v>
          </cell>
          <cell r="M1180">
            <v>9582.5400000000009</v>
          </cell>
          <cell r="Q1180">
            <v>56</v>
          </cell>
        </row>
        <row r="1181">
          <cell r="C1181">
            <v>22.61</v>
          </cell>
          <cell r="D1181">
            <v>9.6300000000000008</v>
          </cell>
          <cell r="M1181">
            <v>9566.99</v>
          </cell>
          <cell r="Q1181">
            <v>49</v>
          </cell>
        </row>
        <row r="1182">
          <cell r="C1182">
            <v>34.299999999999997</v>
          </cell>
          <cell r="D1182">
            <v>10.37</v>
          </cell>
          <cell r="M1182">
            <v>9563.0300000000007</v>
          </cell>
          <cell r="Q1182">
            <v>48</v>
          </cell>
        </row>
        <row r="1183">
          <cell r="C1183">
            <v>46.09</v>
          </cell>
          <cell r="D1183">
            <v>5.44</v>
          </cell>
          <cell r="M1183">
            <v>9549.57</v>
          </cell>
          <cell r="Q1183">
            <v>50</v>
          </cell>
        </row>
        <row r="1184">
          <cell r="C1184">
            <v>44.744999999999997</v>
          </cell>
          <cell r="D1184">
            <v>5.19</v>
          </cell>
          <cell r="M1184">
            <v>9541.7000000000007</v>
          </cell>
          <cell r="Q1184">
            <v>50</v>
          </cell>
        </row>
        <row r="1185">
          <cell r="C1185">
            <v>26.33</v>
          </cell>
          <cell r="D1185">
            <v>11.8</v>
          </cell>
          <cell r="M1185">
            <v>9540.17</v>
          </cell>
          <cell r="Q1185">
            <v>47</v>
          </cell>
        </row>
        <row r="1186">
          <cell r="C1186">
            <v>26.6</v>
          </cell>
          <cell r="D1186">
            <v>8.3800000000000008</v>
          </cell>
          <cell r="M1186">
            <v>9538.65</v>
          </cell>
          <cell r="Q1186">
            <v>49</v>
          </cell>
        </row>
        <row r="1187">
          <cell r="C1187">
            <v>27.5</v>
          </cell>
          <cell r="D1187">
            <v>7.58</v>
          </cell>
          <cell r="M1187">
            <v>9528.9</v>
          </cell>
          <cell r="Q1187">
            <v>51</v>
          </cell>
        </row>
        <row r="1188">
          <cell r="C1188">
            <v>41.55</v>
          </cell>
          <cell r="D1188">
            <v>4.6100000000000003</v>
          </cell>
          <cell r="M1188">
            <v>9507.68</v>
          </cell>
          <cell r="Q1188">
            <v>30</v>
          </cell>
        </row>
        <row r="1189">
          <cell r="C1189">
            <v>41.47</v>
          </cell>
          <cell r="D1189">
            <v>4.7</v>
          </cell>
          <cell r="M1189">
            <v>9504.31</v>
          </cell>
          <cell r="Q1189">
            <v>53</v>
          </cell>
        </row>
        <row r="1190">
          <cell r="C1190">
            <v>24.795000000000002</v>
          </cell>
          <cell r="D1190">
            <v>6.05</v>
          </cell>
          <cell r="M1190">
            <v>9500.57</v>
          </cell>
          <cell r="Q1190">
            <v>46</v>
          </cell>
        </row>
        <row r="1191">
          <cell r="C1191">
            <v>29.48</v>
          </cell>
          <cell r="D1191">
            <v>5.63</v>
          </cell>
          <cell r="M1191">
            <v>9487.64</v>
          </cell>
          <cell r="Q1191">
            <v>54</v>
          </cell>
        </row>
        <row r="1192">
          <cell r="C1192">
            <v>28.09</v>
          </cell>
          <cell r="D1192">
            <v>6.06</v>
          </cell>
          <cell r="M1192">
            <v>9453.92</v>
          </cell>
          <cell r="Q1192">
            <v>43</v>
          </cell>
        </row>
        <row r="1193">
          <cell r="C1193">
            <v>32.729999999999997</v>
          </cell>
          <cell r="D1193">
            <v>5.19</v>
          </cell>
          <cell r="M1193">
            <v>9448.42</v>
          </cell>
          <cell r="Q1193">
            <v>35</v>
          </cell>
        </row>
        <row r="1194">
          <cell r="C1194">
            <v>27.36</v>
          </cell>
          <cell r="D1194">
            <v>8.9600000000000009</v>
          </cell>
          <cell r="M1194">
            <v>9447.3799999999992</v>
          </cell>
          <cell r="Q1194">
            <v>49</v>
          </cell>
        </row>
        <row r="1195">
          <cell r="C1195">
            <v>27.265000000000001</v>
          </cell>
          <cell r="D1195">
            <v>11.39</v>
          </cell>
          <cell r="M1195">
            <v>9447.25</v>
          </cell>
          <cell r="Q1195">
            <v>48</v>
          </cell>
        </row>
        <row r="1196">
          <cell r="C1196">
            <v>48.07</v>
          </cell>
          <cell r="D1196">
            <v>4.0599999999999996</v>
          </cell>
          <cell r="M1196">
            <v>9432.93</v>
          </cell>
          <cell r="Q1196">
            <v>46</v>
          </cell>
        </row>
        <row r="1197">
          <cell r="C1197">
            <v>30.8</v>
          </cell>
          <cell r="D1197">
            <v>5.23</v>
          </cell>
          <cell r="M1197">
            <v>9414.92</v>
          </cell>
          <cell r="Q1197">
            <v>46</v>
          </cell>
        </row>
        <row r="1198">
          <cell r="C1198">
            <v>32.299999999999997</v>
          </cell>
          <cell r="D1198">
            <v>5.05</v>
          </cell>
          <cell r="M1198">
            <v>9411.01</v>
          </cell>
          <cell r="Q1198">
            <v>46</v>
          </cell>
        </row>
        <row r="1199">
          <cell r="C1199">
            <v>39.700000000000003</v>
          </cell>
          <cell r="D1199">
            <v>7.34</v>
          </cell>
          <cell r="M1199">
            <v>9391.35</v>
          </cell>
          <cell r="Q1199">
            <v>51</v>
          </cell>
        </row>
        <row r="1200">
          <cell r="C1200">
            <v>35.97</v>
          </cell>
          <cell r="D1200">
            <v>8.1300000000000008</v>
          </cell>
          <cell r="M1200">
            <v>9386.16</v>
          </cell>
          <cell r="Q1200">
            <v>51</v>
          </cell>
        </row>
        <row r="1201">
          <cell r="C1201">
            <v>25.86</v>
          </cell>
          <cell r="D1201">
            <v>6.68</v>
          </cell>
          <cell r="M1201">
            <v>9380.75</v>
          </cell>
          <cell r="Q1201">
            <v>47</v>
          </cell>
        </row>
        <row r="1202">
          <cell r="C1202">
            <v>30.03</v>
          </cell>
          <cell r="D1202">
            <v>11.51</v>
          </cell>
          <cell r="M1202">
            <v>9377.9</v>
          </cell>
          <cell r="Q1202">
            <v>51</v>
          </cell>
        </row>
        <row r="1203">
          <cell r="C1203">
            <v>25.76</v>
          </cell>
          <cell r="D1203">
            <v>6.02</v>
          </cell>
          <cell r="M1203">
            <v>9377.4500000000007</v>
          </cell>
          <cell r="Q1203">
            <v>53</v>
          </cell>
        </row>
        <row r="1204">
          <cell r="C1204">
            <v>22.42</v>
          </cell>
          <cell r="D1204">
            <v>7.96</v>
          </cell>
          <cell r="M1204">
            <v>9361.33</v>
          </cell>
          <cell r="Q1204">
            <v>51</v>
          </cell>
        </row>
        <row r="1205">
          <cell r="C1205">
            <v>33.18</v>
          </cell>
          <cell r="D1205">
            <v>6.01</v>
          </cell>
          <cell r="M1205">
            <v>9344.2000000000007</v>
          </cell>
          <cell r="Q1205">
            <v>34</v>
          </cell>
        </row>
        <row r="1206">
          <cell r="C1206">
            <v>43.04</v>
          </cell>
          <cell r="D1206">
            <v>5.9</v>
          </cell>
          <cell r="M1206">
            <v>9338.61</v>
          </cell>
          <cell r="Q1206">
            <v>26</v>
          </cell>
        </row>
        <row r="1207">
          <cell r="C1207">
            <v>34.15</v>
          </cell>
          <cell r="D1207">
            <v>4.49</v>
          </cell>
          <cell r="M1207">
            <v>9320.26</v>
          </cell>
          <cell r="Q1207">
            <v>34</v>
          </cell>
        </row>
        <row r="1208">
          <cell r="C1208">
            <v>25.78</v>
          </cell>
          <cell r="D1208">
            <v>6.25</v>
          </cell>
          <cell r="M1208">
            <v>9315.41</v>
          </cell>
          <cell r="Q1208">
            <v>45</v>
          </cell>
        </row>
        <row r="1209">
          <cell r="C1209">
            <v>21.02</v>
          </cell>
          <cell r="D1209">
            <v>9.6199999999999992</v>
          </cell>
          <cell r="M1209">
            <v>9310.81</v>
          </cell>
          <cell r="Q1209">
            <v>60</v>
          </cell>
        </row>
        <row r="1210">
          <cell r="C1210">
            <v>37.51</v>
          </cell>
          <cell r="D1210">
            <v>11.06</v>
          </cell>
          <cell r="M1210">
            <v>9304.7000000000007</v>
          </cell>
          <cell r="Q1210">
            <v>49</v>
          </cell>
        </row>
        <row r="1211">
          <cell r="C1211">
            <v>25.745000000000001</v>
          </cell>
          <cell r="D1211">
            <v>6.11</v>
          </cell>
          <cell r="M1211">
            <v>9301.89</v>
          </cell>
          <cell r="Q1211">
            <v>46</v>
          </cell>
        </row>
        <row r="1212">
          <cell r="C1212">
            <v>31.35</v>
          </cell>
          <cell r="D1212">
            <v>11.49</v>
          </cell>
          <cell r="M1212">
            <v>9290.14</v>
          </cell>
          <cell r="Q1212">
            <v>49</v>
          </cell>
        </row>
        <row r="1213">
          <cell r="C1213">
            <v>29.83</v>
          </cell>
          <cell r="D1213">
            <v>8.68</v>
          </cell>
          <cell r="M1213">
            <v>9288.0300000000007</v>
          </cell>
          <cell r="Q1213">
            <v>49</v>
          </cell>
        </row>
        <row r="1214">
          <cell r="C1214">
            <v>25.49</v>
          </cell>
          <cell r="D1214">
            <v>5.68</v>
          </cell>
          <cell r="M1214">
            <v>9285.8700000000008</v>
          </cell>
          <cell r="Q1214">
            <v>53</v>
          </cell>
        </row>
        <row r="1215">
          <cell r="C1215">
            <v>34.1</v>
          </cell>
          <cell r="D1215">
            <v>8.4499999999999993</v>
          </cell>
          <cell r="M1215">
            <v>9283.56</v>
          </cell>
          <cell r="Q1215">
            <v>51</v>
          </cell>
        </row>
        <row r="1216">
          <cell r="C1216">
            <v>25.84</v>
          </cell>
          <cell r="D1216">
            <v>8.51</v>
          </cell>
          <cell r="M1216">
            <v>9282.48</v>
          </cell>
          <cell r="Q1216">
            <v>49</v>
          </cell>
        </row>
        <row r="1217">
          <cell r="C1217">
            <v>20.6</v>
          </cell>
          <cell r="D1217">
            <v>7.62</v>
          </cell>
          <cell r="M1217">
            <v>9264.7999999999993</v>
          </cell>
          <cell r="Q1217">
            <v>51</v>
          </cell>
        </row>
        <row r="1218">
          <cell r="C1218">
            <v>28.88</v>
          </cell>
          <cell r="D1218">
            <v>10.18</v>
          </cell>
          <cell r="M1218">
            <v>9249.5</v>
          </cell>
          <cell r="Q1218">
            <v>48</v>
          </cell>
        </row>
        <row r="1219">
          <cell r="C1219">
            <v>28.24</v>
          </cell>
          <cell r="D1219">
            <v>5.36</v>
          </cell>
          <cell r="M1219">
            <v>9247.94</v>
          </cell>
          <cell r="Q1219">
            <v>42</v>
          </cell>
        </row>
        <row r="1220">
          <cell r="C1220">
            <v>25.46</v>
          </cell>
          <cell r="D1220">
            <v>11.78</v>
          </cell>
          <cell r="M1220">
            <v>9225.26</v>
          </cell>
          <cell r="Q1220">
            <v>47</v>
          </cell>
        </row>
        <row r="1221">
          <cell r="C1221">
            <v>29.64</v>
          </cell>
          <cell r="D1221">
            <v>10.82</v>
          </cell>
          <cell r="M1221">
            <v>9222.4</v>
          </cell>
          <cell r="Q1221">
            <v>41</v>
          </cell>
        </row>
        <row r="1222">
          <cell r="C1222">
            <v>31.27</v>
          </cell>
          <cell r="D1222">
            <v>7.73</v>
          </cell>
          <cell r="M1222">
            <v>9210.06</v>
          </cell>
          <cell r="Q1222">
            <v>36</v>
          </cell>
        </row>
        <row r="1223">
          <cell r="C1223">
            <v>19.95</v>
          </cell>
          <cell r="D1223">
            <v>6.24</v>
          </cell>
          <cell r="M1223">
            <v>9193.84</v>
          </cell>
          <cell r="Q1223">
            <v>46</v>
          </cell>
        </row>
        <row r="1224">
          <cell r="C1224">
            <v>21.3</v>
          </cell>
          <cell r="D1224">
            <v>10.42</v>
          </cell>
          <cell r="M1224">
            <v>9182.17</v>
          </cell>
          <cell r="Q1224">
            <v>49</v>
          </cell>
        </row>
        <row r="1225">
          <cell r="C1225">
            <v>31.635000000000002</v>
          </cell>
          <cell r="D1225">
            <v>11.11</v>
          </cell>
          <cell r="M1225">
            <v>9174.14</v>
          </cell>
          <cell r="Q1225">
            <v>51</v>
          </cell>
        </row>
        <row r="1226">
          <cell r="C1226">
            <v>23.9</v>
          </cell>
          <cell r="D1226">
            <v>7.67</v>
          </cell>
          <cell r="M1226">
            <v>9171.75</v>
          </cell>
          <cell r="Q1226">
            <v>52</v>
          </cell>
        </row>
        <row r="1227">
          <cell r="C1227">
            <v>34.15</v>
          </cell>
          <cell r="D1227">
            <v>6.15</v>
          </cell>
          <cell r="M1227">
            <v>9159.51</v>
          </cell>
          <cell r="Q1227">
            <v>32</v>
          </cell>
        </row>
        <row r="1228">
          <cell r="C1228">
            <v>28.71</v>
          </cell>
          <cell r="D1228">
            <v>5.71</v>
          </cell>
          <cell r="M1228">
            <v>9147.5</v>
          </cell>
          <cell r="Q1228">
            <v>40</v>
          </cell>
        </row>
        <row r="1229">
          <cell r="C1229">
            <v>36.700000000000003</v>
          </cell>
          <cell r="D1229">
            <v>8.6999999999999993</v>
          </cell>
          <cell r="M1229">
            <v>9144.57</v>
          </cell>
          <cell r="Q1229">
            <v>52</v>
          </cell>
        </row>
        <row r="1230">
          <cell r="C1230">
            <v>34.1</v>
          </cell>
          <cell r="D1230">
            <v>9.0399999999999991</v>
          </cell>
          <cell r="M1230">
            <v>9140.9500000000007</v>
          </cell>
          <cell r="Q1230">
            <v>52</v>
          </cell>
        </row>
        <row r="1231">
          <cell r="C1231">
            <v>25.7</v>
          </cell>
          <cell r="D1231">
            <v>5.61</v>
          </cell>
          <cell r="M1231">
            <v>9101.7999999999993</v>
          </cell>
          <cell r="Q1231">
            <v>45</v>
          </cell>
        </row>
        <row r="1232">
          <cell r="C1232">
            <v>21.68</v>
          </cell>
          <cell r="D1232">
            <v>8.1199999999999992</v>
          </cell>
          <cell r="M1232">
            <v>9095.94</v>
          </cell>
          <cell r="Q1232">
            <v>57</v>
          </cell>
        </row>
        <row r="1233">
          <cell r="C1233">
            <v>25.175000000000001</v>
          </cell>
          <cell r="D1233">
            <v>4.74</v>
          </cell>
          <cell r="M1233">
            <v>9095.07</v>
          </cell>
          <cell r="Q1233">
            <v>45</v>
          </cell>
        </row>
        <row r="1234">
          <cell r="C1234">
            <v>44.77</v>
          </cell>
          <cell r="D1234">
            <v>4.0599999999999996</v>
          </cell>
          <cell r="M1234">
            <v>9058.73</v>
          </cell>
          <cell r="Q1234">
            <v>50</v>
          </cell>
        </row>
        <row r="1235">
          <cell r="C1235">
            <v>37.07</v>
          </cell>
          <cell r="D1235">
            <v>5.69</v>
          </cell>
          <cell r="M1235">
            <v>9048.0300000000007</v>
          </cell>
          <cell r="Q1235">
            <v>50</v>
          </cell>
        </row>
        <row r="1236">
          <cell r="C1236">
            <v>39.799999999999997</v>
          </cell>
          <cell r="D1236">
            <v>5.66</v>
          </cell>
          <cell r="M1236">
            <v>9010.2000000000007</v>
          </cell>
          <cell r="Q1236">
            <v>29</v>
          </cell>
        </row>
        <row r="1237">
          <cell r="C1237">
            <v>26.36</v>
          </cell>
          <cell r="D1237">
            <v>4.32</v>
          </cell>
          <cell r="M1237">
            <v>8998.43</v>
          </cell>
          <cell r="Q1237">
            <v>43</v>
          </cell>
        </row>
        <row r="1238">
          <cell r="C1238">
            <v>29.925000000000001</v>
          </cell>
          <cell r="D1238">
            <v>8.2899999999999991</v>
          </cell>
          <cell r="M1238">
            <v>8988.16</v>
          </cell>
          <cell r="Q1238">
            <v>49</v>
          </cell>
        </row>
        <row r="1239">
          <cell r="C1239">
            <v>37.29</v>
          </cell>
          <cell r="D1239">
            <v>10.46</v>
          </cell>
          <cell r="M1239">
            <v>8978.19</v>
          </cell>
          <cell r="Q1239">
            <v>48</v>
          </cell>
        </row>
        <row r="1240">
          <cell r="C1240">
            <v>30.2</v>
          </cell>
          <cell r="D1240">
            <v>11.96</v>
          </cell>
          <cell r="M1240">
            <v>8968.33</v>
          </cell>
          <cell r="Q1240">
            <v>48</v>
          </cell>
        </row>
        <row r="1241">
          <cell r="C1241">
            <v>24.225000000000001</v>
          </cell>
          <cell r="D1241">
            <v>4.25</v>
          </cell>
          <cell r="M1241">
            <v>8965.7999999999993</v>
          </cell>
          <cell r="Q1241">
            <v>39</v>
          </cell>
        </row>
        <row r="1242">
          <cell r="C1242">
            <v>31.445</v>
          </cell>
          <cell r="D1242">
            <v>8.33</v>
          </cell>
          <cell r="M1242">
            <v>8964.06</v>
          </cell>
          <cell r="Q1242">
            <v>48</v>
          </cell>
        </row>
        <row r="1243">
          <cell r="C1243">
            <v>38.880000000000003</v>
          </cell>
          <cell r="D1243">
            <v>4.29</v>
          </cell>
          <cell r="M1243">
            <v>8954.99</v>
          </cell>
          <cell r="Q1243">
            <v>30</v>
          </cell>
        </row>
        <row r="1244">
          <cell r="C1244">
            <v>43.89</v>
          </cell>
          <cell r="D1244">
            <v>6.32</v>
          </cell>
          <cell r="M1244">
            <v>8944.1200000000008</v>
          </cell>
          <cell r="Q1244">
            <v>46</v>
          </cell>
        </row>
        <row r="1245">
          <cell r="C1245">
            <v>25.6</v>
          </cell>
          <cell r="D1245">
            <v>5.65</v>
          </cell>
          <cell r="M1245">
            <v>8932.08</v>
          </cell>
          <cell r="Q1245">
            <v>51</v>
          </cell>
        </row>
        <row r="1246">
          <cell r="C1246">
            <v>29.545000000000002</v>
          </cell>
          <cell r="D1246">
            <v>8.41</v>
          </cell>
          <cell r="M1246">
            <v>8930.93</v>
          </cell>
          <cell r="Q1246">
            <v>47</v>
          </cell>
        </row>
        <row r="1247">
          <cell r="C1247">
            <v>23.25</v>
          </cell>
          <cell r="D1247">
            <v>11.96</v>
          </cell>
          <cell r="M1247">
            <v>8908.4699999999993</v>
          </cell>
          <cell r="Q1247">
            <v>55</v>
          </cell>
        </row>
        <row r="1248">
          <cell r="C1248">
            <v>43.95</v>
          </cell>
          <cell r="D1248">
            <v>5.17</v>
          </cell>
          <cell r="M1248">
            <v>8906.14</v>
          </cell>
          <cell r="Q1248">
            <v>25</v>
          </cell>
        </row>
        <row r="1249">
          <cell r="C1249">
            <v>21.85</v>
          </cell>
          <cell r="D1249">
            <v>8.76</v>
          </cell>
          <cell r="M1249">
            <v>8891.14</v>
          </cell>
          <cell r="Q1249">
            <v>44</v>
          </cell>
        </row>
        <row r="1250">
          <cell r="C1250">
            <v>25.73</v>
          </cell>
          <cell r="D1250">
            <v>7.99</v>
          </cell>
          <cell r="M1250">
            <v>8890.59</v>
          </cell>
          <cell r="Q1250">
            <v>49</v>
          </cell>
        </row>
        <row r="1251">
          <cell r="C1251">
            <v>32.229999999999997</v>
          </cell>
          <cell r="D1251">
            <v>8.59</v>
          </cell>
          <cell r="M1251">
            <v>8871.15</v>
          </cell>
          <cell r="Q1251">
            <v>48</v>
          </cell>
        </row>
        <row r="1252">
          <cell r="C1252">
            <v>32.204999999999998</v>
          </cell>
          <cell r="D1252">
            <v>6.14</v>
          </cell>
          <cell r="M1252">
            <v>8835.26</v>
          </cell>
          <cell r="Q1252">
            <v>50</v>
          </cell>
        </row>
        <row r="1253">
          <cell r="C1253">
            <v>26.41</v>
          </cell>
          <cell r="D1253">
            <v>4.08</v>
          </cell>
          <cell r="M1253">
            <v>8827.2099999999991</v>
          </cell>
          <cell r="Q1253">
            <v>50</v>
          </cell>
        </row>
        <row r="1254">
          <cell r="C1254">
            <v>30.2</v>
          </cell>
          <cell r="D1254">
            <v>6.25</v>
          </cell>
          <cell r="M1254">
            <v>8825.09</v>
          </cell>
          <cell r="Q1254">
            <v>46</v>
          </cell>
        </row>
        <row r="1255">
          <cell r="C1255">
            <v>31.26</v>
          </cell>
          <cell r="D1255">
            <v>5.94</v>
          </cell>
          <cell r="M1255">
            <v>8824.27</v>
          </cell>
          <cell r="Q1255">
            <v>34</v>
          </cell>
        </row>
        <row r="1256">
          <cell r="C1256">
            <v>33.725000000000001</v>
          </cell>
          <cell r="D1256">
            <v>6.45</v>
          </cell>
          <cell r="M1256">
            <v>8823.99</v>
          </cell>
          <cell r="Q1256">
            <v>46</v>
          </cell>
        </row>
        <row r="1257">
          <cell r="C1257">
            <v>28.9</v>
          </cell>
          <cell r="D1257">
            <v>5.74</v>
          </cell>
          <cell r="M1257">
            <v>8823.2800000000007</v>
          </cell>
          <cell r="Q1257">
            <v>46</v>
          </cell>
        </row>
        <row r="1258">
          <cell r="C1258">
            <v>45.69</v>
          </cell>
          <cell r="D1258">
            <v>4.43</v>
          </cell>
          <cell r="M1258">
            <v>8821.8799999999992</v>
          </cell>
          <cell r="Q1258">
            <v>21</v>
          </cell>
        </row>
        <row r="1259">
          <cell r="C1259">
            <v>21.03</v>
          </cell>
          <cell r="D1259">
            <v>6.5</v>
          </cell>
          <cell r="M1259">
            <v>8800.49</v>
          </cell>
          <cell r="Q1259">
            <v>57</v>
          </cell>
        </row>
        <row r="1260">
          <cell r="C1260">
            <v>37</v>
          </cell>
          <cell r="D1260">
            <v>8.75</v>
          </cell>
          <cell r="M1260">
            <v>8798.59</v>
          </cell>
          <cell r="Q1260">
            <v>51</v>
          </cell>
        </row>
        <row r="1261">
          <cell r="C1261">
            <v>25.4</v>
          </cell>
          <cell r="D1261">
            <v>11.96</v>
          </cell>
          <cell r="M1261">
            <v>8782.4699999999993</v>
          </cell>
          <cell r="Q1261">
            <v>51</v>
          </cell>
        </row>
        <row r="1262">
          <cell r="C1262">
            <v>32.299999999999997</v>
          </cell>
          <cell r="D1262">
            <v>10.54</v>
          </cell>
          <cell r="M1262">
            <v>8765.25</v>
          </cell>
          <cell r="Q1262">
            <v>48</v>
          </cell>
        </row>
        <row r="1263">
          <cell r="C1263">
            <v>23.94</v>
          </cell>
          <cell r="D1263">
            <v>4.54</v>
          </cell>
          <cell r="M1263">
            <v>8760.1200000000008</v>
          </cell>
          <cell r="Q1263">
            <v>53</v>
          </cell>
        </row>
        <row r="1264">
          <cell r="C1264">
            <v>46.4</v>
          </cell>
          <cell r="D1264">
            <v>5.71</v>
          </cell>
          <cell r="M1264">
            <v>8747.68</v>
          </cell>
          <cell r="Q1264">
            <v>23</v>
          </cell>
        </row>
        <row r="1265">
          <cell r="C1265">
            <v>40.375</v>
          </cell>
          <cell r="D1265">
            <v>6.25</v>
          </cell>
          <cell r="M1265">
            <v>8733.23</v>
          </cell>
          <cell r="Q1265">
            <v>46</v>
          </cell>
        </row>
        <row r="1266">
          <cell r="C1266">
            <v>28.7</v>
          </cell>
          <cell r="D1266">
            <v>9.4700000000000006</v>
          </cell>
          <cell r="M1266">
            <v>8703.4599999999991</v>
          </cell>
          <cell r="Q1266">
            <v>49</v>
          </cell>
        </row>
        <row r="1267">
          <cell r="C1267">
            <v>26.63</v>
          </cell>
          <cell r="D1267">
            <v>5.7</v>
          </cell>
          <cell r="M1267">
            <v>8701.84</v>
          </cell>
          <cell r="Q1267">
            <v>42</v>
          </cell>
        </row>
        <row r="1268">
          <cell r="C1268">
            <v>22.515000000000001</v>
          </cell>
          <cell r="D1268">
            <v>11.18</v>
          </cell>
          <cell r="M1268">
            <v>8688.86</v>
          </cell>
          <cell r="Q1268">
            <v>49</v>
          </cell>
        </row>
        <row r="1269">
          <cell r="C1269">
            <v>36.575000000000003</v>
          </cell>
          <cell r="D1269">
            <v>10.98</v>
          </cell>
          <cell r="M1269">
            <v>8671.19</v>
          </cell>
          <cell r="Q1269">
            <v>48</v>
          </cell>
        </row>
        <row r="1270">
          <cell r="C1270">
            <v>23.66</v>
          </cell>
          <cell r="D1270">
            <v>5.1100000000000003</v>
          </cell>
          <cell r="M1270">
            <v>8665.14</v>
          </cell>
          <cell r="Q1270">
            <v>53</v>
          </cell>
        </row>
        <row r="1271">
          <cell r="C1271">
            <v>18.62</v>
          </cell>
          <cell r="D1271">
            <v>10.24</v>
          </cell>
          <cell r="M1271">
            <v>8665.09</v>
          </cell>
          <cell r="Q1271">
            <v>57</v>
          </cell>
        </row>
        <row r="1272">
          <cell r="C1272">
            <v>19.190000000000001</v>
          </cell>
          <cell r="D1272">
            <v>7.71</v>
          </cell>
          <cell r="M1272">
            <v>8627.5400000000009</v>
          </cell>
          <cell r="Q1272">
            <v>47</v>
          </cell>
        </row>
        <row r="1273">
          <cell r="C1273">
            <v>27.5</v>
          </cell>
          <cell r="D1273">
            <v>6.03</v>
          </cell>
          <cell r="M1273">
            <v>8615.2999999999993</v>
          </cell>
          <cell r="Q1273">
            <v>45</v>
          </cell>
        </row>
        <row r="1274">
          <cell r="C1274">
            <v>27.36</v>
          </cell>
          <cell r="D1274">
            <v>5.96</v>
          </cell>
          <cell r="M1274">
            <v>8606.2199999999993</v>
          </cell>
          <cell r="Q1274">
            <v>43</v>
          </cell>
        </row>
        <row r="1275">
          <cell r="C1275">
            <v>20.350000000000001</v>
          </cell>
          <cell r="D1275">
            <v>4.16</v>
          </cell>
          <cell r="M1275">
            <v>8605.36</v>
          </cell>
          <cell r="Q1275">
            <v>45</v>
          </cell>
        </row>
        <row r="1276">
          <cell r="C1276">
            <v>24.035</v>
          </cell>
          <cell r="D1276">
            <v>6.11</v>
          </cell>
          <cell r="M1276">
            <v>8604.48</v>
          </cell>
          <cell r="Q1276">
            <v>45</v>
          </cell>
        </row>
        <row r="1277">
          <cell r="C1277">
            <v>23.56</v>
          </cell>
          <cell r="D1277">
            <v>5.97</v>
          </cell>
          <cell r="M1277">
            <v>8603.82</v>
          </cell>
          <cell r="Q1277">
            <v>45</v>
          </cell>
        </row>
        <row r="1278">
          <cell r="C1278">
            <v>27.17</v>
          </cell>
          <cell r="D1278">
            <v>10.81</v>
          </cell>
          <cell r="M1278">
            <v>8601.33</v>
          </cell>
          <cell r="Q1278">
            <v>49</v>
          </cell>
        </row>
        <row r="1279">
          <cell r="C1279">
            <v>34.32</v>
          </cell>
          <cell r="D1279">
            <v>5.7</v>
          </cell>
          <cell r="M1279">
            <v>8596.83</v>
          </cell>
          <cell r="Q1279">
            <v>39</v>
          </cell>
        </row>
        <row r="1280">
          <cell r="C1280">
            <v>23.87</v>
          </cell>
          <cell r="D1280">
            <v>4.7699999999999996</v>
          </cell>
          <cell r="M1280">
            <v>8582.2999999999993</v>
          </cell>
          <cell r="Q1280">
            <v>39</v>
          </cell>
        </row>
        <row r="1281">
          <cell r="C1281">
            <v>30.15</v>
          </cell>
          <cell r="D1281">
            <v>4.25</v>
          </cell>
          <cell r="M1281">
            <v>8573.2999999999993</v>
          </cell>
          <cell r="Q1281">
            <v>35</v>
          </cell>
        </row>
        <row r="1282">
          <cell r="C1282">
            <v>26.36</v>
          </cell>
          <cell r="D1282">
            <v>5.52</v>
          </cell>
          <cell r="M1282">
            <v>8572.0400000000009</v>
          </cell>
          <cell r="Q1282">
            <v>40</v>
          </cell>
        </row>
        <row r="1283">
          <cell r="C1283">
            <v>45.32</v>
          </cell>
          <cell r="D1283">
            <v>6.53</v>
          </cell>
          <cell r="M1283">
            <v>8569.86</v>
          </cell>
          <cell r="Q1283">
            <v>47</v>
          </cell>
        </row>
        <row r="1284">
          <cell r="C1284">
            <v>31.93</v>
          </cell>
          <cell r="D1284">
            <v>4.82</v>
          </cell>
          <cell r="M1284">
            <v>8567.25</v>
          </cell>
          <cell r="Q1284">
            <v>34</v>
          </cell>
        </row>
        <row r="1285">
          <cell r="C1285">
            <v>36</v>
          </cell>
          <cell r="D1285">
            <v>11.94</v>
          </cell>
          <cell r="M1285">
            <v>8556.91</v>
          </cell>
          <cell r="Q1285">
            <v>47</v>
          </cell>
        </row>
        <row r="1286">
          <cell r="C1286">
            <v>32</v>
          </cell>
          <cell r="D1286">
            <v>7.85</v>
          </cell>
          <cell r="M1286">
            <v>8551.35</v>
          </cell>
          <cell r="Q1286">
            <v>47</v>
          </cell>
        </row>
        <row r="1287">
          <cell r="C1287">
            <v>29.37</v>
          </cell>
          <cell r="D1287">
            <v>8.01</v>
          </cell>
          <cell r="M1287">
            <v>8547.69</v>
          </cell>
          <cell r="Q1287">
            <v>39</v>
          </cell>
        </row>
        <row r="1288">
          <cell r="C1288">
            <v>23.6</v>
          </cell>
          <cell r="D1288">
            <v>7.4</v>
          </cell>
          <cell r="M1288">
            <v>8539.67</v>
          </cell>
          <cell r="Q1288">
            <v>47</v>
          </cell>
        </row>
        <row r="1289">
          <cell r="C1289">
            <v>33.155000000000001</v>
          </cell>
          <cell r="D1289">
            <v>8.3800000000000008</v>
          </cell>
          <cell r="M1289">
            <v>8538.2900000000009</v>
          </cell>
          <cell r="Q1289">
            <v>41</v>
          </cell>
        </row>
        <row r="1290">
          <cell r="C1290">
            <v>24.32</v>
          </cell>
          <cell r="D1290">
            <v>11.56</v>
          </cell>
          <cell r="M1290">
            <v>8534.67</v>
          </cell>
          <cell r="Q1290">
            <v>39</v>
          </cell>
        </row>
        <row r="1291">
          <cell r="C1291">
            <v>36.299999999999997</v>
          </cell>
          <cell r="D1291">
            <v>4.6100000000000003</v>
          </cell>
          <cell r="M1291">
            <v>8527.5300000000007</v>
          </cell>
          <cell r="Q1291">
            <v>45</v>
          </cell>
        </row>
        <row r="1292">
          <cell r="C1292">
            <v>34.4</v>
          </cell>
          <cell r="D1292">
            <v>4.95</v>
          </cell>
          <cell r="M1292">
            <v>8522</v>
          </cell>
          <cell r="Q1292">
            <v>43</v>
          </cell>
        </row>
        <row r="1293">
          <cell r="C1293">
            <v>30.9</v>
          </cell>
          <cell r="D1293">
            <v>5.04</v>
          </cell>
          <cell r="M1293">
            <v>8520.0300000000007</v>
          </cell>
          <cell r="Q1293">
            <v>45</v>
          </cell>
        </row>
        <row r="1294">
          <cell r="C1294">
            <v>28.6</v>
          </cell>
          <cell r="D1294">
            <v>5.42</v>
          </cell>
          <cell r="M1294">
            <v>8516.83</v>
          </cell>
          <cell r="Q1294">
            <v>45</v>
          </cell>
        </row>
        <row r="1295">
          <cell r="C1295">
            <v>27.83</v>
          </cell>
          <cell r="D1295">
            <v>5.39</v>
          </cell>
          <cell r="M1295">
            <v>8515.76</v>
          </cell>
          <cell r="Q1295">
            <v>45</v>
          </cell>
        </row>
        <row r="1296">
          <cell r="C1296">
            <v>39.64</v>
          </cell>
          <cell r="D1296">
            <v>6</v>
          </cell>
          <cell r="M1296">
            <v>8471.65</v>
          </cell>
          <cell r="Q1296">
            <v>29</v>
          </cell>
        </row>
        <row r="1297">
          <cell r="C1297">
            <v>38.479999999999997</v>
          </cell>
          <cell r="D1297">
            <v>6.02</v>
          </cell>
          <cell r="M1297">
            <v>8466.35</v>
          </cell>
          <cell r="Q1297">
            <v>30</v>
          </cell>
        </row>
        <row r="1298">
          <cell r="C1298">
            <v>36.200000000000003</v>
          </cell>
          <cell r="D1298">
            <v>4.62</v>
          </cell>
          <cell r="M1298">
            <v>8457.82</v>
          </cell>
          <cell r="Q1298">
            <v>50</v>
          </cell>
        </row>
        <row r="1299">
          <cell r="C1299">
            <v>27.13</v>
          </cell>
          <cell r="D1299">
            <v>5.59</v>
          </cell>
          <cell r="M1299">
            <v>8450.82</v>
          </cell>
          <cell r="Q1299">
            <v>38</v>
          </cell>
        </row>
        <row r="1300">
          <cell r="C1300">
            <v>20.75</v>
          </cell>
          <cell r="D1300">
            <v>5.18</v>
          </cell>
          <cell r="M1300">
            <v>8448.66</v>
          </cell>
          <cell r="Q1300">
            <v>56</v>
          </cell>
        </row>
        <row r="1301">
          <cell r="C1301">
            <v>26.6</v>
          </cell>
          <cell r="D1301">
            <v>6.29</v>
          </cell>
          <cell r="M1301">
            <v>8444.4699999999993</v>
          </cell>
          <cell r="Q1301">
            <v>50</v>
          </cell>
        </row>
        <row r="1302">
          <cell r="C1302">
            <v>25.3</v>
          </cell>
          <cell r="D1302">
            <v>4.49</v>
          </cell>
          <cell r="M1302">
            <v>8442.67</v>
          </cell>
          <cell r="Q1302">
            <v>50</v>
          </cell>
        </row>
        <row r="1303">
          <cell r="C1303">
            <v>18.84</v>
          </cell>
          <cell r="D1303">
            <v>11.82</v>
          </cell>
          <cell r="M1303">
            <v>8440.0499999999993</v>
          </cell>
          <cell r="Q1303">
            <v>59</v>
          </cell>
        </row>
        <row r="1304">
          <cell r="C1304">
            <v>19.57</v>
          </cell>
          <cell r="D1304">
            <v>7.41</v>
          </cell>
          <cell r="M1304">
            <v>8428.07</v>
          </cell>
          <cell r="Q1304">
            <v>47</v>
          </cell>
        </row>
        <row r="1305">
          <cell r="C1305">
            <v>30.495000000000001</v>
          </cell>
          <cell r="D1305">
            <v>5.97</v>
          </cell>
          <cell r="M1305">
            <v>8413.4599999999991</v>
          </cell>
          <cell r="Q1305">
            <v>45</v>
          </cell>
        </row>
        <row r="1306">
          <cell r="C1306">
            <v>30.114999999999998</v>
          </cell>
          <cell r="D1306">
            <v>5.74</v>
          </cell>
          <cell r="M1306">
            <v>8410.0499999999993</v>
          </cell>
          <cell r="Q1306">
            <v>43</v>
          </cell>
        </row>
        <row r="1307">
          <cell r="C1307">
            <v>24.78</v>
          </cell>
          <cell r="D1307">
            <v>9.85</v>
          </cell>
          <cell r="M1307">
            <v>8400.01</v>
          </cell>
          <cell r="Q1307">
            <v>51</v>
          </cell>
        </row>
        <row r="1308">
          <cell r="C1308">
            <v>24.77</v>
          </cell>
          <cell r="D1308">
            <v>7.59</v>
          </cell>
          <cell r="M1308">
            <v>8396.6200000000008</v>
          </cell>
          <cell r="Q1308">
            <v>51</v>
          </cell>
        </row>
        <row r="1309">
          <cell r="C1309">
            <v>16.579999999999998</v>
          </cell>
          <cell r="D1309">
            <v>6.98</v>
          </cell>
          <cell r="M1309">
            <v>8355.5400000000009</v>
          </cell>
          <cell r="Q1309">
            <v>59</v>
          </cell>
        </row>
        <row r="1310">
          <cell r="C1310">
            <v>38.17</v>
          </cell>
          <cell r="D1310">
            <v>4.7300000000000004</v>
          </cell>
          <cell r="M1310">
            <v>8347.16</v>
          </cell>
          <cell r="Q1310">
            <v>46</v>
          </cell>
        </row>
        <row r="1311">
          <cell r="C1311">
            <v>39.424999999999997</v>
          </cell>
          <cell r="D1311">
            <v>4.76</v>
          </cell>
          <cell r="M1311">
            <v>8342.91</v>
          </cell>
          <cell r="Q1311">
            <v>46</v>
          </cell>
        </row>
        <row r="1312">
          <cell r="C1312">
            <v>33.44</v>
          </cell>
          <cell r="D1312">
            <v>6.24</v>
          </cell>
          <cell r="M1312">
            <v>8334.59</v>
          </cell>
          <cell r="Q1312">
            <v>46</v>
          </cell>
        </row>
        <row r="1313">
          <cell r="C1313">
            <v>33.344999999999999</v>
          </cell>
          <cell r="D1313">
            <v>5.44</v>
          </cell>
          <cell r="M1313">
            <v>8334.4599999999991</v>
          </cell>
          <cell r="Q1313">
            <v>46</v>
          </cell>
        </row>
        <row r="1314">
          <cell r="C1314">
            <v>38.79</v>
          </cell>
          <cell r="D1314">
            <v>5.08</v>
          </cell>
          <cell r="M1314">
            <v>8314.65</v>
          </cell>
          <cell r="Q1314">
            <v>29</v>
          </cell>
        </row>
        <row r="1315">
          <cell r="C1315">
            <v>30.684999999999999</v>
          </cell>
          <cell r="D1315">
            <v>4.87</v>
          </cell>
          <cell r="M1315">
            <v>8310.84</v>
          </cell>
          <cell r="Q1315">
            <v>43</v>
          </cell>
        </row>
        <row r="1316">
          <cell r="C1316">
            <v>22.135000000000002</v>
          </cell>
          <cell r="D1316">
            <v>8.17</v>
          </cell>
          <cell r="M1316">
            <v>8302.5400000000009</v>
          </cell>
          <cell r="Q1316">
            <v>44</v>
          </cell>
        </row>
        <row r="1317">
          <cell r="C1317">
            <v>33.33</v>
          </cell>
          <cell r="D1317">
            <v>7.61</v>
          </cell>
          <cell r="M1317">
            <v>8283.68</v>
          </cell>
          <cell r="Q1317">
            <v>49</v>
          </cell>
        </row>
        <row r="1318">
          <cell r="C1318">
            <v>31.13</v>
          </cell>
          <cell r="D1318">
            <v>10.1</v>
          </cell>
          <cell r="M1318">
            <v>8280.6200000000008</v>
          </cell>
          <cell r="Q1318">
            <v>48</v>
          </cell>
        </row>
        <row r="1319">
          <cell r="C1319">
            <v>28.9</v>
          </cell>
          <cell r="D1319">
            <v>11.24</v>
          </cell>
          <cell r="M1319">
            <v>8277.52</v>
          </cell>
          <cell r="Q1319">
            <v>48</v>
          </cell>
        </row>
        <row r="1320">
          <cell r="C1320">
            <v>43.31</v>
          </cell>
          <cell r="D1320">
            <v>6.1</v>
          </cell>
          <cell r="M1320">
            <v>8271.4599999999991</v>
          </cell>
          <cell r="Q1320">
            <v>22</v>
          </cell>
        </row>
        <row r="1321">
          <cell r="C1321">
            <v>22.8</v>
          </cell>
          <cell r="D1321">
            <v>6.98</v>
          </cell>
          <cell r="M1321">
            <v>8269.0400000000009</v>
          </cell>
          <cell r="Q1321">
            <v>48</v>
          </cell>
        </row>
        <row r="1322">
          <cell r="C1322">
            <v>19.09</v>
          </cell>
          <cell r="D1322">
            <v>4</v>
          </cell>
          <cell r="M1322">
            <v>8268</v>
          </cell>
          <cell r="Q1322">
            <v>58</v>
          </cell>
        </row>
        <row r="1323">
          <cell r="C1323">
            <v>23.37</v>
          </cell>
          <cell r="D1323">
            <v>4.2300000000000004</v>
          </cell>
          <cell r="M1323">
            <v>8252.2800000000007</v>
          </cell>
          <cell r="Q1323">
            <v>40</v>
          </cell>
        </row>
        <row r="1324">
          <cell r="C1324">
            <v>33.44</v>
          </cell>
          <cell r="D1324">
            <v>4.72</v>
          </cell>
          <cell r="M1324">
            <v>8240.59</v>
          </cell>
          <cell r="Q1324">
            <v>46</v>
          </cell>
        </row>
        <row r="1325">
          <cell r="C1325">
            <v>28.05</v>
          </cell>
          <cell r="D1325">
            <v>5.63</v>
          </cell>
          <cell r="M1325">
            <v>8233.1</v>
          </cell>
          <cell r="Q1325">
            <v>46</v>
          </cell>
        </row>
        <row r="1326">
          <cell r="C1326">
            <v>27.72</v>
          </cell>
          <cell r="D1326">
            <v>5.83</v>
          </cell>
          <cell r="M1326">
            <v>8232.64</v>
          </cell>
          <cell r="Q1326">
            <v>46</v>
          </cell>
        </row>
        <row r="1327">
          <cell r="C1327">
            <v>29.81</v>
          </cell>
          <cell r="D1327">
            <v>9.23</v>
          </cell>
          <cell r="M1327">
            <v>8219.2000000000007</v>
          </cell>
          <cell r="Q1327">
            <v>44</v>
          </cell>
        </row>
        <row r="1328">
          <cell r="C1328">
            <v>23.98</v>
          </cell>
          <cell r="D1328">
            <v>9.89</v>
          </cell>
          <cell r="M1328">
            <v>8211.1</v>
          </cell>
          <cell r="Q1328">
            <v>44</v>
          </cell>
        </row>
        <row r="1329">
          <cell r="C1329">
            <v>17.34</v>
          </cell>
          <cell r="D1329">
            <v>12</v>
          </cell>
          <cell r="M1329">
            <v>8188.12</v>
          </cell>
          <cell r="Q1329">
            <v>60</v>
          </cell>
        </row>
        <row r="1330">
          <cell r="C1330">
            <v>40.39</v>
          </cell>
          <cell r="D1330">
            <v>4.24</v>
          </cell>
          <cell r="M1330">
            <v>8182.89</v>
          </cell>
          <cell r="Q1330">
            <v>25</v>
          </cell>
        </row>
        <row r="1331">
          <cell r="C1331">
            <v>25.96</v>
          </cell>
          <cell r="D1331">
            <v>4.68</v>
          </cell>
          <cell r="M1331">
            <v>8179.51</v>
          </cell>
          <cell r="Q1331">
            <v>40</v>
          </cell>
        </row>
        <row r="1332">
          <cell r="C1332">
            <v>17.68</v>
          </cell>
          <cell r="D1332">
            <v>8.57</v>
          </cell>
          <cell r="M1332">
            <v>8177.9</v>
          </cell>
          <cell r="Q1332">
            <v>59</v>
          </cell>
        </row>
        <row r="1333">
          <cell r="C1333">
            <v>30.875</v>
          </cell>
          <cell r="D1333">
            <v>4.0999999999999996</v>
          </cell>
          <cell r="M1333">
            <v>8162.72</v>
          </cell>
          <cell r="Q1333">
            <v>40</v>
          </cell>
        </row>
        <row r="1334">
          <cell r="C1334">
            <v>30.81</v>
          </cell>
          <cell r="D1334">
            <v>4.49</v>
          </cell>
          <cell r="M1334">
            <v>8157.92</v>
          </cell>
          <cell r="Q1334">
            <v>32</v>
          </cell>
        </row>
        <row r="1335">
          <cell r="C1335">
            <v>36.85</v>
          </cell>
          <cell r="D1335">
            <v>8.8000000000000007</v>
          </cell>
          <cell r="M1335">
            <v>8125.78</v>
          </cell>
          <cell r="Q1335">
            <v>49</v>
          </cell>
        </row>
        <row r="1336">
          <cell r="C1336">
            <v>35.86</v>
          </cell>
          <cell r="D1336">
            <v>7.93</v>
          </cell>
          <cell r="M1336">
            <v>8124.41</v>
          </cell>
          <cell r="Q1336">
            <v>49</v>
          </cell>
        </row>
        <row r="1337">
          <cell r="C1337">
            <v>30.3</v>
          </cell>
          <cell r="D1337">
            <v>9.4499999999999993</v>
          </cell>
          <cell r="M1337">
            <v>8116.68</v>
          </cell>
          <cell r="Q1337">
            <v>49</v>
          </cell>
        </row>
        <row r="1338">
          <cell r="C1338">
            <v>32.015000000000001</v>
          </cell>
          <cell r="D1338">
            <v>7.67</v>
          </cell>
          <cell r="M1338">
            <v>8116.27</v>
          </cell>
          <cell r="Q1338">
            <v>44</v>
          </cell>
        </row>
        <row r="1339">
          <cell r="C1339">
            <v>25.06</v>
          </cell>
          <cell r="D1339">
            <v>10.53</v>
          </cell>
          <cell r="M1339">
            <v>8112.59</v>
          </cell>
          <cell r="Q1339">
            <v>49</v>
          </cell>
        </row>
        <row r="1340">
          <cell r="C1340">
            <v>18.829999999999998</v>
          </cell>
          <cell r="D1340">
            <v>10.08</v>
          </cell>
          <cell r="M1340">
            <v>8091.3</v>
          </cell>
          <cell r="Q1340">
            <v>55</v>
          </cell>
        </row>
        <row r="1341">
          <cell r="C1341">
            <v>47.52</v>
          </cell>
          <cell r="D1341">
            <v>11.39</v>
          </cell>
          <cell r="M1341">
            <v>8083.92</v>
          </cell>
          <cell r="Q1341">
            <v>47</v>
          </cell>
        </row>
        <row r="1342">
          <cell r="C1342">
            <v>37.82</v>
          </cell>
          <cell r="D1342">
            <v>6.36</v>
          </cell>
          <cell r="M1342">
            <v>8081.74</v>
          </cell>
          <cell r="Q1342">
            <v>28</v>
          </cell>
        </row>
        <row r="1343">
          <cell r="C1343">
            <v>44.16</v>
          </cell>
          <cell r="D1343">
            <v>5.31</v>
          </cell>
          <cell r="M1343">
            <v>8081.26</v>
          </cell>
          <cell r="Q1343">
            <v>21</v>
          </cell>
        </row>
        <row r="1344">
          <cell r="C1344">
            <v>37.049999999999997</v>
          </cell>
          <cell r="D1344">
            <v>4.74</v>
          </cell>
          <cell r="M1344">
            <v>8077.41</v>
          </cell>
          <cell r="Q1344">
            <v>29</v>
          </cell>
        </row>
        <row r="1345">
          <cell r="C1345">
            <v>18.66</v>
          </cell>
          <cell r="D1345">
            <v>11.35</v>
          </cell>
          <cell r="M1345">
            <v>8071.57</v>
          </cell>
          <cell r="Q1345">
            <v>57</v>
          </cell>
        </row>
        <row r="1346">
          <cell r="C1346">
            <v>36.200000000000003</v>
          </cell>
          <cell r="D1346">
            <v>6.81</v>
          </cell>
          <cell r="M1346">
            <v>8068.19</v>
          </cell>
          <cell r="Q1346">
            <v>47</v>
          </cell>
        </row>
        <row r="1347">
          <cell r="C1347">
            <v>18.87</v>
          </cell>
          <cell r="D1347">
            <v>8.06</v>
          </cell>
          <cell r="M1347">
            <v>8067.83</v>
          </cell>
          <cell r="Q1347">
            <v>57</v>
          </cell>
        </row>
        <row r="1348">
          <cell r="C1348">
            <v>32.299999999999997</v>
          </cell>
          <cell r="D1348">
            <v>6.74</v>
          </cell>
          <cell r="M1348">
            <v>8062.76</v>
          </cell>
          <cell r="Q1348">
            <v>47</v>
          </cell>
        </row>
        <row r="1349">
          <cell r="C1349">
            <v>22.64</v>
          </cell>
          <cell r="D1349">
            <v>6.54</v>
          </cell>
          <cell r="M1349">
            <v>8062.31</v>
          </cell>
          <cell r="Q1349">
            <v>52</v>
          </cell>
        </row>
        <row r="1350">
          <cell r="C1350">
            <v>28.69</v>
          </cell>
          <cell r="D1350">
            <v>5.4</v>
          </cell>
          <cell r="M1350">
            <v>8059.68</v>
          </cell>
          <cell r="Q1350">
            <v>40</v>
          </cell>
        </row>
        <row r="1351">
          <cell r="C1351">
            <v>28.16</v>
          </cell>
          <cell r="D1351">
            <v>5.58</v>
          </cell>
          <cell r="M1351">
            <v>8059.06</v>
          </cell>
          <cell r="Q1351">
            <v>37</v>
          </cell>
        </row>
        <row r="1352">
          <cell r="C1352">
            <v>45.54</v>
          </cell>
          <cell r="D1352">
            <v>5.84</v>
          </cell>
          <cell r="M1352">
            <v>8035.64</v>
          </cell>
          <cell r="Q1352">
            <v>19</v>
          </cell>
        </row>
        <row r="1353">
          <cell r="C1353">
            <v>28.7</v>
          </cell>
          <cell r="D1353">
            <v>4.2</v>
          </cell>
          <cell r="M1353">
            <v>8027.97</v>
          </cell>
          <cell r="Q1353">
            <v>45</v>
          </cell>
        </row>
        <row r="1354">
          <cell r="C1354">
            <v>27.74</v>
          </cell>
          <cell r="D1354">
            <v>6.06</v>
          </cell>
          <cell r="M1354">
            <v>8026.67</v>
          </cell>
          <cell r="Q1354">
            <v>46</v>
          </cell>
        </row>
        <row r="1355">
          <cell r="C1355">
            <v>36.954999999999998</v>
          </cell>
          <cell r="D1355">
            <v>7.57</v>
          </cell>
          <cell r="M1355">
            <v>8023.14</v>
          </cell>
          <cell r="Q1355">
            <v>44</v>
          </cell>
        </row>
        <row r="1356">
          <cell r="C1356">
            <v>30.69</v>
          </cell>
          <cell r="D1356">
            <v>6.15</v>
          </cell>
          <cell r="M1356">
            <v>8021.11</v>
          </cell>
          <cell r="Q1356">
            <v>33</v>
          </cell>
        </row>
        <row r="1357">
          <cell r="C1357">
            <v>24.984999999999999</v>
          </cell>
          <cell r="D1357">
            <v>4.5599999999999996</v>
          </cell>
          <cell r="M1357">
            <v>8017.06</v>
          </cell>
          <cell r="Q1357">
            <v>42</v>
          </cell>
        </row>
        <row r="1358">
          <cell r="C1358">
            <v>39.42</v>
          </cell>
          <cell r="D1358">
            <v>4.72</v>
          </cell>
          <cell r="M1358">
            <v>8014.62</v>
          </cell>
          <cell r="Q1358">
            <v>27</v>
          </cell>
        </row>
        <row r="1359">
          <cell r="C1359">
            <v>16.8</v>
          </cell>
          <cell r="D1359">
            <v>7.98</v>
          </cell>
          <cell r="M1359">
            <v>8004.96</v>
          </cell>
          <cell r="Q1359">
            <v>60</v>
          </cell>
        </row>
        <row r="1360">
          <cell r="C1360">
            <v>23.274999999999999</v>
          </cell>
          <cell r="D1360">
            <v>6.26</v>
          </cell>
          <cell r="M1360">
            <v>7986.48</v>
          </cell>
          <cell r="Q1360">
            <v>39</v>
          </cell>
        </row>
        <row r="1361">
          <cell r="C1361">
            <v>22.8</v>
          </cell>
          <cell r="D1361">
            <v>4.29</v>
          </cell>
          <cell r="M1361">
            <v>7985.82</v>
          </cell>
          <cell r="Q1361">
            <v>39</v>
          </cell>
        </row>
        <row r="1362">
          <cell r="C1362">
            <v>24.3</v>
          </cell>
          <cell r="D1362">
            <v>5.43</v>
          </cell>
          <cell r="M1362">
            <v>7980.34</v>
          </cell>
          <cell r="Q1362">
            <v>50</v>
          </cell>
        </row>
        <row r="1363">
          <cell r="C1363">
            <v>25.13</v>
          </cell>
          <cell r="D1363">
            <v>8</v>
          </cell>
          <cell r="M1363">
            <v>7966.81</v>
          </cell>
          <cell r="Q1363">
            <v>47</v>
          </cell>
        </row>
        <row r="1364">
          <cell r="C1364">
            <v>22.72</v>
          </cell>
          <cell r="D1364">
            <v>9.9600000000000009</v>
          </cell>
          <cell r="M1364">
            <v>7958.13</v>
          </cell>
          <cell r="Q1364">
            <v>52</v>
          </cell>
        </row>
        <row r="1365">
          <cell r="C1365">
            <v>32.6</v>
          </cell>
          <cell r="D1365">
            <v>6.8</v>
          </cell>
          <cell r="M1365">
            <v>7954.52</v>
          </cell>
          <cell r="Q1365">
            <v>41</v>
          </cell>
        </row>
        <row r="1366">
          <cell r="C1366">
            <v>17.28</v>
          </cell>
          <cell r="D1366">
            <v>6.22</v>
          </cell>
          <cell r="M1366">
            <v>7953.72</v>
          </cell>
          <cell r="Q1366">
            <v>56</v>
          </cell>
        </row>
        <row r="1367">
          <cell r="C1367">
            <v>27.92</v>
          </cell>
          <cell r="D1367">
            <v>5.79</v>
          </cell>
          <cell r="M1367">
            <v>7948.22</v>
          </cell>
          <cell r="Q1367">
            <v>35</v>
          </cell>
        </row>
        <row r="1368">
          <cell r="C1368">
            <v>38.284999999999997</v>
          </cell>
          <cell r="D1368">
            <v>5.41</v>
          </cell>
          <cell r="M1368">
            <v>7935.29</v>
          </cell>
          <cell r="Q1368">
            <v>45</v>
          </cell>
        </row>
        <row r="1369">
          <cell r="C1369">
            <v>16.48</v>
          </cell>
          <cell r="D1369">
            <v>11.05</v>
          </cell>
          <cell r="M1369">
            <v>7896.41</v>
          </cell>
          <cell r="Q1369">
            <v>60</v>
          </cell>
        </row>
        <row r="1370">
          <cell r="C1370">
            <v>38.57</v>
          </cell>
          <cell r="D1370">
            <v>6.27</v>
          </cell>
          <cell r="M1370">
            <v>7851.85</v>
          </cell>
          <cell r="Q1370">
            <v>28</v>
          </cell>
        </row>
        <row r="1371">
          <cell r="C1371">
            <v>43.85</v>
          </cell>
          <cell r="D1371">
            <v>4.7699999999999996</v>
          </cell>
          <cell r="M1371">
            <v>7844.8</v>
          </cell>
          <cell r="Q1371">
            <v>21</v>
          </cell>
        </row>
        <row r="1372">
          <cell r="C1372">
            <v>30.11</v>
          </cell>
          <cell r="D1372">
            <v>4.08</v>
          </cell>
          <cell r="M1372">
            <v>7824.37</v>
          </cell>
          <cell r="Q1372">
            <v>33</v>
          </cell>
        </row>
        <row r="1373">
          <cell r="C1373">
            <v>31.59</v>
          </cell>
          <cell r="D1373">
            <v>6.01</v>
          </cell>
          <cell r="M1373">
            <v>7812.67</v>
          </cell>
          <cell r="Q1373">
            <v>31</v>
          </cell>
        </row>
        <row r="1374">
          <cell r="C1374">
            <v>40.15</v>
          </cell>
          <cell r="D1374">
            <v>11.84</v>
          </cell>
          <cell r="M1374">
            <v>7804.16</v>
          </cell>
          <cell r="Q1374">
            <v>48</v>
          </cell>
        </row>
        <row r="1375">
          <cell r="C1375">
            <v>40.700000000000003</v>
          </cell>
          <cell r="D1375">
            <v>6.27</v>
          </cell>
          <cell r="M1375">
            <v>7803.77</v>
          </cell>
          <cell r="Q1375">
            <v>25</v>
          </cell>
        </row>
        <row r="1376">
          <cell r="C1376">
            <v>40.76</v>
          </cell>
          <cell r="D1376">
            <v>5.28</v>
          </cell>
          <cell r="M1376">
            <v>7794.68</v>
          </cell>
          <cell r="Q1376">
            <v>23</v>
          </cell>
        </row>
        <row r="1377">
          <cell r="C1377">
            <v>29.7</v>
          </cell>
          <cell r="D1377">
            <v>7.03</v>
          </cell>
          <cell r="M1377">
            <v>7789.64</v>
          </cell>
          <cell r="Q1377">
            <v>48</v>
          </cell>
        </row>
        <row r="1378">
          <cell r="C1378">
            <v>40.58</v>
          </cell>
          <cell r="D1378">
            <v>5.32</v>
          </cell>
          <cell r="M1378">
            <v>7763.06</v>
          </cell>
          <cell r="Q1378">
            <v>25</v>
          </cell>
        </row>
        <row r="1379">
          <cell r="C1379">
            <v>33.06</v>
          </cell>
          <cell r="D1379">
            <v>9.59</v>
          </cell>
          <cell r="M1379">
            <v>7749.16</v>
          </cell>
          <cell r="Q1379">
            <v>41</v>
          </cell>
        </row>
        <row r="1380">
          <cell r="C1380">
            <v>26.62</v>
          </cell>
          <cell r="D1380">
            <v>6.15</v>
          </cell>
          <cell r="M1380">
            <v>7742.11</v>
          </cell>
          <cell r="Q1380">
            <v>46</v>
          </cell>
        </row>
        <row r="1381">
          <cell r="C1381">
            <v>37.1</v>
          </cell>
          <cell r="D1381">
            <v>11.08</v>
          </cell>
          <cell r="M1381">
            <v>7740.34</v>
          </cell>
          <cell r="Q1381">
            <v>44</v>
          </cell>
        </row>
        <row r="1382">
          <cell r="C1382">
            <v>18.28</v>
          </cell>
          <cell r="D1382">
            <v>7.95</v>
          </cell>
          <cell r="M1382">
            <v>7736.39</v>
          </cell>
          <cell r="Q1382">
            <v>57</v>
          </cell>
        </row>
        <row r="1383">
          <cell r="C1383">
            <v>35.814999999999998</v>
          </cell>
          <cell r="D1383">
            <v>6.23</v>
          </cell>
          <cell r="M1383">
            <v>7731.86</v>
          </cell>
          <cell r="Q1383">
            <v>45</v>
          </cell>
        </row>
        <row r="1384">
          <cell r="C1384">
            <v>30.69</v>
          </cell>
          <cell r="D1384">
            <v>6.5</v>
          </cell>
          <cell r="M1384">
            <v>7731.43</v>
          </cell>
          <cell r="Q1384">
            <v>44</v>
          </cell>
        </row>
        <row r="1385">
          <cell r="C1385">
            <v>26.125</v>
          </cell>
          <cell r="D1385">
            <v>5.22</v>
          </cell>
          <cell r="M1385">
            <v>7729.65</v>
          </cell>
          <cell r="Q1385">
            <v>42</v>
          </cell>
        </row>
        <row r="1386">
          <cell r="C1386">
            <v>34.58</v>
          </cell>
          <cell r="D1386">
            <v>6.3</v>
          </cell>
          <cell r="M1386">
            <v>7727.25</v>
          </cell>
          <cell r="Q1386">
            <v>44</v>
          </cell>
        </row>
        <row r="1387">
          <cell r="C1387">
            <v>27.4</v>
          </cell>
          <cell r="D1387">
            <v>8.84</v>
          </cell>
          <cell r="M1387">
            <v>7726.85</v>
          </cell>
          <cell r="Q1387">
            <v>44</v>
          </cell>
        </row>
        <row r="1388">
          <cell r="C1388">
            <v>27.53</v>
          </cell>
          <cell r="D1388">
            <v>4.1100000000000003</v>
          </cell>
          <cell r="M1388">
            <v>7684.62</v>
          </cell>
          <cell r="Q1388">
            <v>35</v>
          </cell>
        </row>
        <row r="1389">
          <cell r="C1389">
            <v>33</v>
          </cell>
          <cell r="D1389">
            <v>4.57</v>
          </cell>
          <cell r="M1389">
            <v>7682.67</v>
          </cell>
          <cell r="Q1389">
            <v>40</v>
          </cell>
        </row>
        <row r="1390">
          <cell r="C1390">
            <v>25.78</v>
          </cell>
          <cell r="D1390">
            <v>11.06</v>
          </cell>
          <cell r="M1390">
            <v>7681.17</v>
          </cell>
          <cell r="Q1390">
            <v>41</v>
          </cell>
        </row>
        <row r="1391">
          <cell r="C1391">
            <v>22.66</v>
          </cell>
          <cell r="D1391">
            <v>10.68</v>
          </cell>
          <cell r="M1391">
            <v>7680.92</v>
          </cell>
          <cell r="Q1391">
            <v>51</v>
          </cell>
        </row>
        <row r="1392">
          <cell r="C1392">
            <v>38.81</v>
          </cell>
          <cell r="D1392">
            <v>6.14</v>
          </cell>
          <cell r="M1392">
            <v>7676.4</v>
          </cell>
          <cell r="Q1392">
            <v>27</v>
          </cell>
        </row>
        <row r="1393">
          <cell r="C1393">
            <v>38.51</v>
          </cell>
          <cell r="D1393">
            <v>5.45</v>
          </cell>
          <cell r="M1393">
            <v>7670.75</v>
          </cell>
          <cell r="Q1393">
            <v>26</v>
          </cell>
        </row>
        <row r="1394">
          <cell r="C1394">
            <v>22.98</v>
          </cell>
          <cell r="D1394">
            <v>6.14</v>
          </cell>
          <cell r="M1394">
            <v>7662.47</v>
          </cell>
          <cell r="Q1394">
            <v>46</v>
          </cell>
        </row>
        <row r="1395">
          <cell r="C1395">
            <v>15.65</v>
          </cell>
          <cell r="D1395">
            <v>7.85</v>
          </cell>
          <cell r="M1395">
            <v>7657.69</v>
          </cell>
          <cell r="Q1395">
            <v>57</v>
          </cell>
        </row>
        <row r="1396">
          <cell r="C1396">
            <v>39.97</v>
          </cell>
          <cell r="D1396">
            <v>4.09</v>
          </cell>
          <cell r="M1396">
            <v>7652.26</v>
          </cell>
          <cell r="Q1396">
            <v>24</v>
          </cell>
        </row>
        <row r="1397">
          <cell r="C1397">
            <v>37.22</v>
          </cell>
          <cell r="D1397">
            <v>4.62</v>
          </cell>
          <cell r="M1397">
            <v>7650.8</v>
          </cell>
          <cell r="Q1397">
            <v>29</v>
          </cell>
        </row>
        <row r="1398">
          <cell r="C1398">
            <v>41.325000000000003</v>
          </cell>
          <cell r="D1398">
            <v>5.77</v>
          </cell>
          <cell r="M1398">
            <v>7650.77</v>
          </cell>
          <cell r="Q1398">
            <v>42</v>
          </cell>
        </row>
        <row r="1399">
          <cell r="C1399">
            <v>40.31</v>
          </cell>
          <cell r="D1399">
            <v>5.84</v>
          </cell>
          <cell r="M1399">
            <v>7642.05</v>
          </cell>
          <cell r="Q1399">
            <v>23</v>
          </cell>
        </row>
        <row r="1400">
          <cell r="C1400">
            <v>29.48</v>
          </cell>
          <cell r="D1400">
            <v>4.91</v>
          </cell>
          <cell r="M1400">
            <v>7640.31</v>
          </cell>
          <cell r="Q1400">
            <v>42</v>
          </cell>
        </row>
        <row r="1401">
          <cell r="C1401">
            <v>33.155000000000001</v>
          </cell>
          <cell r="D1401">
            <v>5.07</v>
          </cell>
          <cell r="M1401">
            <v>7639.42</v>
          </cell>
          <cell r="Q1401">
            <v>42</v>
          </cell>
        </row>
        <row r="1402">
          <cell r="C1402">
            <v>42.85</v>
          </cell>
          <cell r="D1402">
            <v>5.81</v>
          </cell>
          <cell r="M1402">
            <v>7636.92</v>
          </cell>
          <cell r="Q1402">
            <v>21</v>
          </cell>
        </row>
        <row r="1403">
          <cell r="C1403">
            <v>32.340000000000003</v>
          </cell>
          <cell r="D1403">
            <v>11.2</v>
          </cell>
          <cell r="M1403">
            <v>7633.72</v>
          </cell>
          <cell r="Q1403">
            <v>44</v>
          </cell>
        </row>
        <row r="1404">
          <cell r="C1404">
            <v>27.5</v>
          </cell>
          <cell r="D1404">
            <v>10.75</v>
          </cell>
          <cell r="M1404">
            <v>7626.99</v>
          </cell>
          <cell r="Q1404">
            <v>44</v>
          </cell>
        </row>
        <row r="1405">
          <cell r="C1405">
            <v>25.8</v>
          </cell>
          <cell r="D1405">
            <v>7.8</v>
          </cell>
          <cell r="M1405">
            <v>7624.63</v>
          </cell>
          <cell r="Q1405">
            <v>44</v>
          </cell>
        </row>
        <row r="1406">
          <cell r="C1406">
            <v>25</v>
          </cell>
          <cell r="D1406">
            <v>7.04</v>
          </cell>
          <cell r="M1406">
            <v>7623.52</v>
          </cell>
          <cell r="Q1406">
            <v>44</v>
          </cell>
        </row>
        <row r="1407">
          <cell r="C1407">
            <v>41.2</v>
          </cell>
          <cell r="D1407">
            <v>4.18</v>
          </cell>
          <cell r="M1407">
            <v>7623.13</v>
          </cell>
          <cell r="Q1407">
            <v>26</v>
          </cell>
        </row>
        <row r="1408">
          <cell r="C1408">
            <v>17.78</v>
          </cell>
          <cell r="D1408">
            <v>8.19</v>
          </cell>
          <cell r="M1408">
            <v>7609.6</v>
          </cell>
          <cell r="Q1408">
            <v>54</v>
          </cell>
        </row>
        <row r="1409">
          <cell r="C1409">
            <v>40.119999999999997</v>
          </cell>
          <cell r="D1409">
            <v>6.22</v>
          </cell>
          <cell r="M1409">
            <v>7607.03</v>
          </cell>
          <cell r="Q1409">
            <v>25</v>
          </cell>
        </row>
        <row r="1410">
          <cell r="C1410">
            <v>19.350000000000001</v>
          </cell>
          <cell r="D1410">
            <v>8.2200000000000006</v>
          </cell>
          <cell r="M1410">
            <v>7585.62</v>
          </cell>
          <cell r="Q1410">
            <v>55</v>
          </cell>
        </row>
        <row r="1411">
          <cell r="C1411">
            <v>36.69</v>
          </cell>
          <cell r="D1411">
            <v>6.15</v>
          </cell>
          <cell r="M1411">
            <v>7567.13</v>
          </cell>
          <cell r="Q1411">
            <v>28</v>
          </cell>
        </row>
        <row r="1412">
          <cell r="C1412">
            <v>28.51</v>
          </cell>
          <cell r="D1412">
            <v>5.65</v>
          </cell>
          <cell r="M1412">
            <v>7538.52</v>
          </cell>
          <cell r="Q1412">
            <v>34</v>
          </cell>
        </row>
        <row r="1413">
          <cell r="C1413">
            <v>30.21</v>
          </cell>
          <cell r="D1413">
            <v>5.5</v>
          </cell>
          <cell r="M1413">
            <v>7537.16</v>
          </cell>
          <cell r="Q1413">
            <v>38</v>
          </cell>
        </row>
        <row r="1414">
          <cell r="C1414">
            <v>24.33</v>
          </cell>
          <cell r="D1414">
            <v>8</v>
          </cell>
          <cell r="M1414">
            <v>7531.7</v>
          </cell>
          <cell r="Q1414">
            <v>44</v>
          </cell>
        </row>
        <row r="1415">
          <cell r="C1415">
            <v>19.855</v>
          </cell>
          <cell r="D1415">
            <v>5.71</v>
          </cell>
          <cell r="M1415">
            <v>7526.71</v>
          </cell>
          <cell r="Q1415">
            <v>46</v>
          </cell>
        </row>
        <row r="1416">
          <cell r="C1416">
            <v>25.364999999999998</v>
          </cell>
          <cell r="D1416">
            <v>11.71</v>
          </cell>
          <cell r="M1416">
            <v>7518.03</v>
          </cell>
          <cell r="Q1416">
            <v>44</v>
          </cell>
        </row>
        <row r="1417">
          <cell r="C1417">
            <v>29.6</v>
          </cell>
          <cell r="D1417">
            <v>6.17</v>
          </cell>
          <cell r="M1417">
            <v>7512.27</v>
          </cell>
          <cell r="Q1417">
            <v>39</v>
          </cell>
        </row>
        <row r="1418">
          <cell r="C1418">
            <v>39.43</v>
          </cell>
          <cell r="D1418">
            <v>6.1</v>
          </cell>
          <cell r="M1418">
            <v>7504.3</v>
          </cell>
          <cell r="Q1418">
            <v>25</v>
          </cell>
        </row>
        <row r="1419">
          <cell r="C1419">
            <v>27.34</v>
          </cell>
          <cell r="D1419">
            <v>5.19</v>
          </cell>
          <cell r="M1419">
            <v>7494.63</v>
          </cell>
          <cell r="Q1419">
            <v>34</v>
          </cell>
        </row>
        <row r="1420">
          <cell r="C1420">
            <v>39.01</v>
          </cell>
          <cell r="D1420">
            <v>5.37</v>
          </cell>
          <cell r="M1420">
            <v>7487.38</v>
          </cell>
          <cell r="Q1420">
            <v>26</v>
          </cell>
        </row>
        <row r="1421">
          <cell r="C1421">
            <v>18.989999999999998</v>
          </cell>
          <cell r="D1421">
            <v>10.82</v>
          </cell>
          <cell r="M1421">
            <v>7463.51</v>
          </cell>
          <cell r="Q1421">
            <v>55</v>
          </cell>
        </row>
        <row r="1422">
          <cell r="C1422">
            <v>42.3</v>
          </cell>
          <cell r="D1422">
            <v>6.06</v>
          </cell>
          <cell r="M1422">
            <v>7450.36</v>
          </cell>
          <cell r="Q1422">
            <v>22</v>
          </cell>
        </row>
        <row r="1423">
          <cell r="C1423">
            <v>39.805</v>
          </cell>
          <cell r="D1423">
            <v>5.91</v>
          </cell>
          <cell r="M1423">
            <v>7448.4</v>
          </cell>
          <cell r="Q1423">
            <v>45</v>
          </cell>
        </row>
        <row r="1424">
          <cell r="C1424">
            <v>33.700000000000003</v>
          </cell>
          <cell r="D1424">
            <v>5.87</v>
          </cell>
          <cell r="M1424">
            <v>7445.92</v>
          </cell>
          <cell r="Q1424">
            <v>45</v>
          </cell>
        </row>
        <row r="1425">
          <cell r="C1425">
            <v>36.195</v>
          </cell>
          <cell r="D1425">
            <v>6.22</v>
          </cell>
          <cell r="M1425">
            <v>7443.64</v>
          </cell>
          <cell r="Q1425">
            <v>42</v>
          </cell>
        </row>
        <row r="1426">
          <cell r="C1426">
            <v>32.6</v>
          </cell>
          <cell r="D1426">
            <v>5.73</v>
          </cell>
          <cell r="M1426">
            <v>7441.5</v>
          </cell>
          <cell r="Q1426">
            <v>43</v>
          </cell>
        </row>
        <row r="1427">
          <cell r="C1427">
            <v>30.2</v>
          </cell>
          <cell r="D1427">
            <v>5.7</v>
          </cell>
          <cell r="M1427">
            <v>7441.05</v>
          </cell>
          <cell r="Q1427">
            <v>45</v>
          </cell>
        </row>
        <row r="1428">
          <cell r="C1428">
            <v>27.645</v>
          </cell>
          <cell r="D1428">
            <v>9.91</v>
          </cell>
          <cell r="M1428">
            <v>7421.19</v>
          </cell>
          <cell r="Q1428">
            <v>44</v>
          </cell>
        </row>
        <row r="1429">
          <cell r="C1429">
            <v>26.41</v>
          </cell>
          <cell r="D1429">
            <v>11.4</v>
          </cell>
          <cell r="M1429">
            <v>7419.48</v>
          </cell>
          <cell r="Q1429">
            <v>44</v>
          </cell>
        </row>
        <row r="1430">
          <cell r="C1430">
            <v>34.1</v>
          </cell>
          <cell r="D1430">
            <v>6.29</v>
          </cell>
          <cell r="M1430">
            <v>7418.52</v>
          </cell>
          <cell r="Q1430">
            <v>39</v>
          </cell>
        </row>
        <row r="1431">
          <cell r="C1431">
            <v>17.3</v>
          </cell>
          <cell r="D1431">
            <v>9.2799999999999994</v>
          </cell>
          <cell r="M1431">
            <v>7403.98</v>
          </cell>
          <cell r="Q1431">
            <v>57</v>
          </cell>
        </row>
        <row r="1432">
          <cell r="C1432">
            <v>35.020000000000003</v>
          </cell>
          <cell r="D1432">
            <v>4.78</v>
          </cell>
          <cell r="M1432">
            <v>7388.85</v>
          </cell>
          <cell r="Q1432">
            <v>29</v>
          </cell>
        </row>
        <row r="1433">
          <cell r="C1433">
            <v>37.1</v>
          </cell>
          <cell r="D1433">
            <v>8.8699999999999992</v>
          </cell>
          <cell r="M1433">
            <v>7371.77</v>
          </cell>
          <cell r="Q1433">
            <v>41</v>
          </cell>
        </row>
        <row r="1434">
          <cell r="C1434">
            <v>16.79</v>
          </cell>
          <cell r="D1434">
            <v>11.4</v>
          </cell>
          <cell r="M1434">
            <v>7362.31</v>
          </cell>
          <cell r="Q1434">
            <v>57</v>
          </cell>
        </row>
        <row r="1435">
          <cell r="C1435">
            <v>31.635000000000002</v>
          </cell>
          <cell r="D1435">
            <v>9.1300000000000008</v>
          </cell>
          <cell r="M1435">
            <v>7358.18</v>
          </cell>
          <cell r="Q1435">
            <v>41</v>
          </cell>
        </row>
        <row r="1436">
          <cell r="C1436">
            <v>24.19</v>
          </cell>
          <cell r="D1436">
            <v>6.22</v>
          </cell>
          <cell r="M1436">
            <v>7357.49</v>
          </cell>
          <cell r="Q1436">
            <v>39</v>
          </cell>
        </row>
        <row r="1437">
          <cell r="C1437">
            <v>35.29</v>
          </cell>
          <cell r="D1437">
            <v>5.9</v>
          </cell>
          <cell r="M1437">
            <v>7349.12</v>
          </cell>
          <cell r="Q1437">
            <v>29</v>
          </cell>
        </row>
        <row r="1438">
          <cell r="C1438">
            <v>35.299999999999997</v>
          </cell>
          <cell r="D1438">
            <v>4.45</v>
          </cell>
          <cell r="M1438">
            <v>7348.14</v>
          </cell>
          <cell r="Q1438">
            <v>45</v>
          </cell>
        </row>
        <row r="1439">
          <cell r="C1439">
            <v>35.64</v>
          </cell>
          <cell r="D1439">
            <v>6.17</v>
          </cell>
          <cell r="M1439">
            <v>7345.73</v>
          </cell>
          <cell r="Q1439">
            <v>43</v>
          </cell>
        </row>
        <row r="1440">
          <cell r="C1440">
            <v>33.1</v>
          </cell>
          <cell r="D1440">
            <v>4.93</v>
          </cell>
          <cell r="M1440">
            <v>7345.08</v>
          </cell>
          <cell r="Q1440">
            <v>45</v>
          </cell>
        </row>
        <row r="1441">
          <cell r="C1441">
            <v>26.41</v>
          </cell>
          <cell r="D1441">
            <v>7.32</v>
          </cell>
          <cell r="M1441">
            <v>7339.93</v>
          </cell>
          <cell r="Q1441">
            <v>36</v>
          </cell>
        </row>
        <row r="1442">
          <cell r="C1442">
            <v>29.9</v>
          </cell>
          <cell r="D1442">
            <v>5.27</v>
          </cell>
          <cell r="M1442">
            <v>7337.75</v>
          </cell>
          <cell r="Q1442">
            <v>43</v>
          </cell>
        </row>
        <row r="1443">
          <cell r="C1443">
            <v>25.24</v>
          </cell>
          <cell r="D1443">
            <v>5.82</v>
          </cell>
          <cell r="M1443">
            <v>7325.47</v>
          </cell>
          <cell r="Q1443">
            <v>38</v>
          </cell>
        </row>
        <row r="1444">
          <cell r="C1444">
            <v>25.08</v>
          </cell>
          <cell r="D1444">
            <v>5.8</v>
          </cell>
          <cell r="M1444">
            <v>7325.05</v>
          </cell>
          <cell r="Q1444">
            <v>43</v>
          </cell>
        </row>
        <row r="1445">
          <cell r="C1445">
            <v>29.164999999999999</v>
          </cell>
          <cell r="D1445">
            <v>4.87</v>
          </cell>
          <cell r="M1445">
            <v>7323.73</v>
          </cell>
          <cell r="Q1445">
            <v>18</v>
          </cell>
        </row>
        <row r="1446">
          <cell r="C1446">
            <v>15.05</v>
          </cell>
          <cell r="D1446">
            <v>8.1199999999999992</v>
          </cell>
          <cell r="M1446">
            <v>7322.86</v>
          </cell>
          <cell r="Q1446">
            <v>57</v>
          </cell>
        </row>
        <row r="1447">
          <cell r="C1447">
            <v>19.95</v>
          </cell>
          <cell r="D1447">
            <v>4.3600000000000003</v>
          </cell>
          <cell r="M1447">
            <v>7318.22</v>
          </cell>
          <cell r="Q1447">
            <v>50</v>
          </cell>
        </row>
        <row r="1448">
          <cell r="C1448">
            <v>16.66</v>
          </cell>
          <cell r="D1448">
            <v>9.16</v>
          </cell>
          <cell r="M1448">
            <v>7318.21</v>
          </cell>
          <cell r="Q1448">
            <v>57</v>
          </cell>
        </row>
        <row r="1449">
          <cell r="C1449">
            <v>16.62</v>
          </cell>
          <cell r="D1449">
            <v>9.14</v>
          </cell>
          <cell r="M1449">
            <v>7304.65</v>
          </cell>
          <cell r="Q1449">
            <v>58</v>
          </cell>
        </row>
        <row r="1450">
          <cell r="C1450">
            <v>15.36</v>
          </cell>
          <cell r="D1450">
            <v>5.49</v>
          </cell>
          <cell r="M1450">
            <v>7302.46</v>
          </cell>
          <cell r="Q1450">
            <v>56</v>
          </cell>
        </row>
        <row r="1451">
          <cell r="C1451">
            <v>27.74</v>
          </cell>
          <cell r="D1451">
            <v>5.96</v>
          </cell>
          <cell r="M1451">
            <v>7281.51</v>
          </cell>
          <cell r="Q1451">
            <v>37</v>
          </cell>
        </row>
        <row r="1452">
          <cell r="C1452">
            <v>22.44</v>
          </cell>
          <cell r="D1452">
            <v>4.62</v>
          </cell>
          <cell r="M1452">
            <v>7273.02</v>
          </cell>
          <cell r="Q1452">
            <v>46</v>
          </cell>
        </row>
        <row r="1453">
          <cell r="C1453">
            <v>37.049999999999997</v>
          </cell>
          <cell r="D1453">
            <v>9.9600000000000009</v>
          </cell>
          <cell r="M1453">
            <v>7265.7</v>
          </cell>
          <cell r="Q1453">
            <v>41</v>
          </cell>
        </row>
        <row r="1454">
          <cell r="C1454">
            <v>22.95</v>
          </cell>
          <cell r="D1454">
            <v>10.53</v>
          </cell>
          <cell r="M1454">
            <v>7265.58</v>
          </cell>
          <cell r="Q1454">
            <v>49</v>
          </cell>
        </row>
        <row r="1455">
          <cell r="C1455">
            <v>34.200000000000003</v>
          </cell>
          <cell r="D1455">
            <v>6.69</v>
          </cell>
          <cell r="M1455">
            <v>7261.74</v>
          </cell>
          <cell r="Q1455">
            <v>41</v>
          </cell>
        </row>
        <row r="1456">
          <cell r="C1456">
            <v>30.59</v>
          </cell>
          <cell r="D1456">
            <v>9.5500000000000007</v>
          </cell>
          <cell r="M1456">
            <v>7256.72</v>
          </cell>
          <cell r="Q1456">
            <v>41</v>
          </cell>
        </row>
        <row r="1457">
          <cell r="C1457">
            <v>25.51</v>
          </cell>
          <cell r="D1457">
            <v>6.05</v>
          </cell>
          <cell r="M1457">
            <v>7248.71</v>
          </cell>
          <cell r="Q1457">
            <v>40</v>
          </cell>
        </row>
        <row r="1458">
          <cell r="C1458">
            <v>29.04</v>
          </cell>
          <cell r="D1458">
            <v>10.56</v>
          </cell>
          <cell r="M1458">
            <v>7243.81</v>
          </cell>
          <cell r="Q1458">
            <v>36</v>
          </cell>
        </row>
        <row r="1459">
          <cell r="C1459">
            <v>22.135000000000002</v>
          </cell>
          <cell r="D1459">
            <v>10.81</v>
          </cell>
          <cell r="M1459">
            <v>7228.22</v>
          </cell>
          <cell r="Q1459">
            <v>36</v>
          </cell>
        </row>
        <row r="1460">
          <cell r="C1460">
            <v>21.375</v>
          </cell>
          <cell r="D1460">
            <v>4.32</v>
          </cell>
          <cell r="M1460">
            <v>7222.79</v>
          </cell>
          <cell r="Q1460">
            <v>45</v>
          </cell>
        </row>
        <row r="1461">
          <cell r="C1461">
            <v>29.19</v>
          </cell>
          <cell r="D1461">
            <v>4.37</v>
          </cell>
          <cell r="M1461">
            <v>7220.25</v>
          </cell>
          <cell r="Q1461">
            <v>31</v>
          </cell>
        </row>
        <row r="1462">
          <cell r="C1462">
            <v>31.92</v>
          </cell>
          <cell r="D1462">
            <v>4.8099999999999996</v>
          </cell>
          <cell r="M1462">
            <v>7209.49</v>
          </cell>
          <cell r="Q1462">
            <v>39</v>
          </cell>
        </row>
        <row r="1463">
          <cell r="C1463">
            <v>26.315000000000001</v>
          </cell>
          <cell r="D1463">
            <v>4.5599999999999996</v>
          </cell>
          <cell r="M1463">
            <v>7201.7</v>
          </cell>
          <cell r="Q1463">
            <v>39</v>
          </cell>
        </row>
        <row r="1464">
          <cell r="C1464">
            <v>35.299999999999997</v>
          </cell>
          <cell r="D1464">
            <v>4.3899999999999997</v>
          </cell>
          <cell r="M1464">
            <v>7196.87</v>
          </cell>
          <cell r="Q1464">
            <v>40</v>
          </cell>
        </row>
        <row r="1465">
          <cell r="C1465">
            <v>18.91</v>
          </cell>
          <cell r="D1465">
            <v>11.44</v>
          </cell>
          <cell r="M1465">
            <v>7179.52</v>
          </cell>
          <cell r="Q1465">
            <v>54</v>
          </cell>
        </row>
        <row r="1466">
          <cell r="C1466">
            <v>22.41</v>
          </cell>
          <cell r="D1466">
            <v>11.37</v>
          </cell>
          <cell r="M1466">
            <v>7175.51</v>
          </cell>
          <cell r="Q1466">
            <v>47</v>
          </cell>
        </row>
        <row r="1467">
          <cell r="C1467">
            <v>22.704999999999998</v>
          </cell>
          <cell r="D1467">
            <v>6.14</v>
          </cell>
          <cell r="M1467">
            <v>7173.36</v>
          </cell>
          <cell r="Q1467">
            <v>40</v>
          </cell>
        </row>
        <row r="1468">
          <cell r="C1468">
            <v>37.18</v>
          </cell>
          <cell r="D1468">
            <v>4.8899999999999997</v>
          </cell>
          <cell r="M1468">
            <v>7162.01</v>
          </cell>
          <cell r="Q1468">
            <v>42</v>
          </cell>
        </row>
        <row r="1469">
          <cell r="C1469">
            <v>35.97</v>
          </cell>
          <cell r="D1469">
            <v>4.5999999999999996</v>
          </cell>
          <cell r="M1469">
            <v>7160.33</v>
          </cell>
          <cell r="Q1469">
            <v>42</v>
          </cell>
        </row>
        <row r="1470">
          <cell r="C1470">
            <v>35.799999999999997</v>
          </cell>
          <cell r="D1470">
            <v>4.42</v>
          </cell>
          <cell r="M1470">
            <v>7160.09</v>
          </cell>
          <cell r="Q1470">
            <v>42</v>
          </cell>
        </row>
        <row r="1471">
          <cell r="C1471">
            <v>28.31</v>
          </cell>
          <cell r="D1471">
            <v>7.48</v>
          </cell>
          <cell r="M1471">
            <v>7153.55</v>
          </cell>
          <cell r="Q1471">
            <v>41</v>
          </cell>
        </row>
        <row r="1472">
          <cell r="C1472">
            <v>38.06</v>
          </cell>
          <cell r="D1472">
            <v>10.74</v>
          </cell>
          <cell r="M1472">
            <v>7152.67</v>
          </cell>
          <cell r="Q1472">
            <v>44</v>
          </cell>
        </row>
        <row r="1473">
          <cell r="C1473">
            <v>28</v>
          </cell>
          <cell r="D1473">
            <v>5.19</v>
          </cell>
          <cell r="M1473">
            <v>7151.09</v>
          </cell>
          <cell r="Q1473">
            <v>38</v>
          </cell>
        </row>
        <row r="1474">
          <cell r="C1474">
            <v>34.32</v>
          </cell>
          <cell r="D1474">
            <v>9.17</v>
          </cell>
          <cell r="M1474">
            <v>7147.47</v>
          </cell>
          <cell r="Q1474">
            <v>44</v>
          </cell>
        </row>
        <row r="1475">
          <cell r="C1475">
            <v>22.3</v>
          </cell>
          <cell r="D1475">
            <v>4.95</v>
          </cell>
          <cell r="M1475">
            <v>7147.11</v>
          </cell>
          <cell r="Q1475">
            <v>46</v>
          </cell>
        </row>
        <row r="1476">
          <cell r="C1476">
            <v>27.835000000000001</v>
          </cell>
          <cell r="D1476">
            <v>6.03</v>
          </cell>
          <cell r="M1476">
            <v>7144.86</v>
          </cell>
          <cell r="Q1476">
            <v>38</v>
          </cell>
        </row>
        <row r="1477">
          <cell r="C1477">
            <v>39.229999999999997</v>
          </cell>
          <cell r="D1477">
            <v>5.36</v>
          </cell>
          <cell r="M1477">
            <v>7144.4</v>
          </cell>
          <cell r="Q1477">
            <v>23</v>
          </cell>
        </row>
        <row r="1478">
          <cell r="C1478">
            <v>19.95</v>
          </cell>
          <cell r="D1478">
            <v>6.11</v>
          </cell>
          <cell r="M1478">
            <v>7133.9</v>
          </cell>
          <cell r="Q1478">
            <v>38</v>
          </cell>
        </row>
        <row r="1479">
          <cell r="C1479">
            <v>34.64</v>
          </cell>
          <cell r="D1479">
            <v>4.88</v>
          </cell>
          <cell r="M1479">
            <v>7128.64</v>
          </cell>
          <cell r="Q1479">
            <v>29</v>
          </cell>
        </row>
        <row r="1480">
          <cell r="C1480">
            <v>18.75</v>
          </cell>
          <cell r="D1480">
            <v>6.72</v>
          </cell>
          <cell r="M1480">
            <v>7125.25</v>
          </cell>
          <cell r="Q1480">
            <v>54</v>
          </cell>
        </row>
        <row r="1481">
          <cell r="C1481">
            <v>26.48</v>
          </cell>
          <cell r="D1481">
            <v>4.2</v>
          </cell>
          <cell r="M1481">
            <v>7106.81</v>
          </cell>
          <cell r="Q1481">
            <v>35</v>
          </cell>
        </row>
        <row r="1482">
          <cell r="C1482">
            <v>34.83</v>
          </cell>
          <cell r="D1482">
            <v>5.79</v>
          </cell>
          <cell r="M1482">
            <v>7096.98</v>
          </cell>
          <cell r="Q1482">
            <v>30</v>
          </cell>
        </row>
        <row r="1483">
          <cell r="C1483">
            <v>25.46</v>
          </cell>
          <cell r="D1483">
            <v>4.29</v>
          </cell>
          <cell r="M1483">
            <v>7077.19</v>
          </cell>
          <cell r="Q1483">
            <v>40</v>
          </cell>
        </row>
        <row r="1484">
          <cell r="C1484">
            <v>23.31</v>
          </cell>
          <cell r="D1484">
            <v>8.27</v>
          </cell>
          <cell r="M1484">
            <v>7054.41</v>
          </cell>
          <cell r="Q1484">
            <v>44</v>
          </cell>
        </row>
        <row r="1485">
          <cell r="C1485">
            <v>29</v>
          </cell>
          <cell r="D1485">
            <v>4.5599999999999996</v>
          </cell>
          <cell r="M1485">
            <v>7050.64</v>
          </cell>
          <cell r="Q1485">
            <v>42</v>
          </cell>
        </row>
        <row r="1486">
          <cell r="C1486">
            <v>32.869999999999997</v>
          </cell>
          <cell r="D1486">
            <v>5.33</v>
          </cell>
          <cell r="M1486">
            <v>7050.02</v>
          </cell>
          <cell r="Q1486">
            <v>42</v>
          </cell>
        </row>
        <row r="1487">
          <cell r="C1487">
            <v>26.18</v>
          </cell>
          <cell r="D1487">
            <v>5.63</v>
          </cell>
          <cell r="M1487">
            <v>7046.72</v>
          </cell>
          <cell r="Q1487">
            <v>42</v>
          </cell>
        </row>
        <row r="1488">
          <cell r="C1488">
            <v>25.3</v>
          </cell>
          <cell r="D1488">
            <v>5.12</v>
          </cell>
          <cell r="M1488">
            <v>7045.5</v>
          </cell>
          <cell r="Q1488">
            <v>42</v>
          </cell>
        </row>
        <row r="1489">
          <cell r="C1489">
            <v>36.94</v>
          </cell>
          <cell r="D1489">
            <v>5.15</v>
          </cell>
          <cell r="M1489">
            <v>7042.11</v>
          </cell>
          <cell r="Q1489">
            <v>27</v>
          </cell>
        </row>
        <row r="1490">
          <cell r="C1490">
            <v>22.86</v>
          </cell>
          <cell r="D1490">
            <v>7.5</v>
          </cell>
          <cell r="M1490">
            <v>7033.08</v>
          </cell>
          <cell r="Q1490">
            <v>45</v>
          </cell>
        </row>
        <row r="1491">
          <cell r="C1491">
            <v>18.760000000000002</v>
          </cell>
          <cell r="D1491">
            <v>4.88</v>
          </cell>
          <cell r="M1491">
            <v>7003.1</v>
          </cell>
          <cell r="Q1491">
            <v>53</v>
          </cell>
        </row>
        <row r="1492">
          <cell r="C1492">
            <v>24.36</v>
          </cell>
          <cell r="D1492">
            <v>5.57</v>
          </cell>
          <cell r="M1492">
            <v>6989.95</v>
          </cell>
          <cell r="Q1492">
            <v>40</v>
          </cell>
        </row>
        <row r="1493">
          <cell r="C1493">
            <v>32.299999999999997</v>
          </cell>
          <cell r="D1493">
            <v>5.31</v>
          </cell>
          <cell r="M1493">
            <v>6986.7</v>
          </cell>
          <cell r="Q1493">
            <v>40</v>
          </cell>
        </row>
        <row r="1494">
          <cell r="C1494">
            <v>22.704999999999998</v>
          </cell>
          <cell r="D1494">
            <v>4.57</v>
          </cell>
          <cell r="M1494">
            <v>6985.51</v>
          </cell>
          <cell r="Q1494">
            <v>37</v>
          </cell>
        </row>
        <row r="1495">
          <cell r="C1495">
            <v>21.79</v>
          </cell>
          <cell r="D1495">
            <v>8.6999999999999993</v>
          </cell>
          <cell r="M1495">
            <v>6965.21</v>
          </cell>
          <cell r="Q1495">
            <v>48</v>
          </cell>
        </row>
        <row r="1496">
          <cell r="C1496">
            <v>24.52</v>
          </cell>
          <cell r="D1496">
            <v>4.76</v>
          </cell>
          <cell r="M1496">
            <v>6951.12</v>
          </cell>
          <cell r="Q1496">
            <v>42</v>
          </cell>
        </row>
        <row r="1497">
          <cell r="C1497">
            <v>39.520000000000003</v>
          </cell>
          <cell r="D1497">
            <v>11.81</v>
          </cell>
          <cell r="M1497">
            <v>6948.7</v>
          </cell>
          <cell r="Q1497">
            <v>44</v>
          </cell>
        </row>
        <row r="1498">
          <cell r="C1498">
            <v>24.49</v>
          </cell>
          <cell r="D1498">
            <v>4.67</v>
          </cell>
          <cell r="M1498">
            <v>6940.94</v>
          </cell>
          <cell r="Q1498">
            <v>42</v>
          </cell>
        </row>
        <row r="1499">
          <cell r="C1499">
            <v>26.315000000000001</v>
          </cell>
          <cell r="D1499">
            <v>6.02</v>
          </cell>
          <cell r="M1499">
            <v>6940.91</v>
          </cell>
          <cell r="Q1499">
            <v>42</v>
          </cell>
        </row>
        <row r="1500">
          <cell r="C1500">
            <v>22.58</v>
          </cell>
          <cell r="D1500">
            <v>7.46</v>
          </cell>
          <cell r="M1500">
            <v>6938.11</v>
          </cell>
          <cell r="Q1500">
            <v>44</v>
          </cell>
        </row>
        <row r="1501">
          <cell r="C1501">
            <v>19.475000000000001</v>
          </cell>
          <cell r="D1501">
            <v>4.74</v>
          </cell>
          <cell r="M1501">
            <v>6933.24</v>
          </cell>
          <cell r="Q1501">
            <v>38</v>
          </cell>
        </row>
        <row r="1502">
          <cell r="C1502">
            <v>26.33</v>
          </cell>
          <cell r="D1502">
            <v>4.79</v>
          </cell>
          <cell r="M1502">
            <v>6895.19</v>
          </cell>
          <cell r="Q1502">
            <v>33</v>
          </cell>
        </row>
        <row r="1503">
          <cell r="C1503">
            <v>17.29</v>
          </cell>
          <cell r="D1503">
            <v>5.35</v>
          </cell>
          <cell r="M1503">
            <v>6877.98</v>
          </cell>
          <cell r="Q1503">
            <v>37</v>
          </cell>
        </row>
        <row r="1504">
          <cell r="C1504">
            <v>42.88</v>
          </cell>
          <cell r="D1504">
            <v>4.87</v>
          </cell>
          <cell r="M1504">
            <v>6876.53</v>
          </cell>
          <cell r="Q1504">
            <v>18</v>
          </cell>
        </row>
        <row r="1505">
          <cell r="C1505">
            <v>32.200000000000003</v>
          </cell>
          <cell r="D1505">
            <v>10.09</v>
          </cell>
          <cell r="M1505">
            <v>6875.96</v>
          </cell>
          <cell r="Q1505">
            <v>41</v>
          </cell>
        </row>
        <row r="1506">
          <cell r="C1506">
            <v>18.75</v>
          </cell>
          <cell r="D1506">
            <v>5.47</v>
          </cell>
          <cell r="M1506">
            <v>6868.39</v>
          </cell>
          <cell r="Q1506">
            <v>53</v>
          </cell>
        </row>
        <row r="1507">
          <cell r="C1507">
            <v>22.36</v>
          </cell>
          <cell r="D1507">
            <v>8.6</v>
          </cell>
          <cell r="M1507">
            <v>6863.49</v>
          </cell>
          <cell r="Q1507">
            <v>44</v>
          </cell>
        </row>
        <row r="1508">
          <cell r="C1508">
            <v>23.94</v>
          </cell>
          <cell r="D1508">
            <v>10.74</v>
          </cell>
          <cell r="M1508">
            <v>6858.48</v>
          </cell>
          <cell r="Q1508">
            <v>41</v>
          </cell>
        </row>
        <row r="1509">
          <cell r="C1509">
            <v>30.1</v>
          </cell>
          <cell r="D1509">
            <v>4.3899999999999997</v>
          </cell>
          <cell r="M1509">
            <v>6849.03</v>
          </cell>
          <cell r="Q1509">
            <v>43</v>
          </cell>
        </row>
        <row r="1510">
          <cell r="C1510">
            <v>21.93</v>
          </cell>
          <cell r="D1510">
            <v>6.3</v>
          </cell>
          <cell r="M1510">
            <v>6843.17</v>
          </cell>
          <cell r="Q1510">
            <v>45</v>
          </cell>
        </row>
        <row r="1511">
          <cell r="C1511">
            <v>39.75</v>
          </cell>
          <cell r="D1511">
            <v>5.41</v>
          </cell>
          <cell r="M1511">
            <v>6842.28</v>
          </cell>
          <cell r="Q1511">
            <v>22</v>
          </cell>
        </row>
        <row r="1512">
          <cell r="C1512">
            <v>26.03</v>
          </cell>
          <cell r="D1512">
            <v>4.47</v>
          </cell>
          <cell r="M1512">
            <v>6837.37</v>
          </cell>
          <cell r="Q1512">
            <v>43</v>
          </cell>
        </row>
        <row r="1513">
          <cell r="C1513">
            <v>34.51</v>
          </cell>
          <cell r="D1513">
            <v>6.26</v>
          </cell>
          <cell r="M1513">
            <v>6827.69</v>
          </cell>
          <cell r="Q1513">
            <v>28</v>
          </cell>
        </row>
        <row r="1514">
          <cell r="C1514">
            <v>19.32</v>
          </cell>
          <cell r="D1514">
            <v>11.58</v>
          </cell>
          <cell r="M1514">
            <v>6809.46</v>
          </cell>
          <cell r="Q1514">
            <v>47</v>
          </cell>
        </row>
        <row r="1515">
          <cell r="C1515">
            <v>28.5</v>
          </cell>
          <cell r="D1515">
            <v>4.3600000000000003</v>
          </cell>
          <cell r="M1515">
            <v>6799.46</v>
          </cell>
          <cell r="Q1515">
            <v>31</v>
          </cell>
        </row>
        <row r="1516">
          <cell r="C1516">
            <v>30.875</v>
          </cell>
          <cell r="D1516">
            <v>4.1399999999999997</v>
          </cell>
          <cell r="M1516">
            <v>6796.86</v>
          </cell>
          <cell r="Q1516">
            <v>37</v>
          </cell>
        </row>
        <row r="1517">
          <cell r="C1517">
            <v>24.02</v>
          </cell>
          <cell r="D1517">
            <v>4.38</v>
          </cell>
          <cell r="M1517">
            <v>6781.52</v>
          </cell>
          <cell r="Q1517">
            <v>42</v>
          </cell>
        </row>
        <row r="1518">
          <cell r="C1518">
            <v>36.08</v>
          </cell>
          <cell r="D1518">
            <v>11.61</v>
          </cell>
          <cell r="M1518">
            <v>6781.35</v>
          </cell>
          <cell r="Q1518">
            <v>41</v>
          </cell>
        </row>
        <row r="1519">
          <cell r="C1519">
            <v>32.200000000000003</v>
          </cell>
          <cell r="D1519">
            <v>10.59</v>
          </cell>
          <cell r="M1519">
            <v>6775.96</v>
          </cell>
          <cell r="Q1519">
            <v>41</v>
          </cell>
        </row>
        <row r="1520">
          <cell r="C1520">
            <v>28.05</v>
          </cell>
          <cell r="D1520">
            <v>11.85</v>
          </cell>
          <cell r="M1520">
            <v>6770.19</v>
          </cell>
          <cell r="Q1520">
            <v>41</v>
          </cell>
        </row>
        <row r="1521">
          <cell r="C1521">
            <v>19</v>
          </cell>
          <cell r="D1521">
            <v>5.46</v>
          </cell>
          <cell r="M1521">
            <v>6753.04</v>
          </cell>
          <cell r="Q1521">
            <v>34</v>
          </cell>
        </row>
        <row r="1522">
          <cell r="C1522">
            <v>16.13</v>
          </cell>
          <cell r="D1522">
            <v>4.54</v>
          </cell>
          <cell r="M1522">
            <v>6750.27</v>
          </cell>
          <cell r="Q1522">
            <v>56</v>
          </cell>
        </row>
        <row r="1523">
          <cell r="C1523">
            <v>18.77</v>
          </cell>
          <cell r="D1523">
            <v>11.98</v>
          </cell>
          <cell r="M1523">
            <v>6749.63</v>
          </cell>
          <cell r="Q1523">
            <v>52</v>
          </cell>
        </row>
        <row r="1524">
          <cell r="C1524">
            <v>28.88</v>
          </cell>
          <cell r="D1524">
            <v>6.59</v>
          </cell>
          <cell r="M1524">
            <v>6748.59</v>
          </cell>
          <cell r="Q1524">
            <v>37</v>
          </cell>
        </row>
        <row r="1525">
          <cell r="C1525">
            <v>27.55</v>
          </cell>
          <cell r="D1525">
            <v>10.83</v>
          </cell>
          <cell r="M1525">
            <v>6746.74</v>
          </cell>
          <cell r="Q1525">
            <v>36</v>
          </cell>
        </row>
        <row r="1526">
          <cell r="C1526">
            <v>15.6</v>
          </cell>
          <cell r="D1526">
            <v>8.6</v>
          </cell>
          <cell r="M1526">
            <v>6738.84</v>
          </cell>
          <cell r="Q1526">
            <v>54</v>
          </cell>
        </row>
        <row r="1527">
          <cell r="C1527">
            <v>21.99</v>
          </cell>
          <cell r="D1527">
            <v>11.17</v>
          </cell>
          <cell r="M1527">
            <v>6737.98</v>
          </cell>
          <cell r="Q1527">
            <v>44</v>
          </cell>
        </row>
        <row r="1528">
          <cell r="C1528">
            <v>34.85</v>
          </cell>
          <cell r="D1528">
            <v>5.75</v>
          </cell>
          <cell r="M1528">
            <v>6721.37</v>
          </cell>
          <cell r="Q1528">
            <v>28</v>
          </cell>
        </row>
        <row r="1529">
          <cell r="C1529">
            <v>24.51</v>
          </cell>
          <cell r="D1529">
            <v>4.83</v>
          </cell>
          <cell r="M1529">
            <v>6710.19</v>
          </cell>
          <cell r="Q1529">
            <v>39</v>
          </cell>
        </row>
        <row r="1530">
          <cell r="C1530">
            <v>19.399999999999999</v>
          </cell>
          <cell r="D1530">
            <v>11.93</v>
          </cell>
          <cell r="M1530">
            <v>6706.47</v>
          </cell>
          <cell r="Q1530">
            <v>51</v>
          </cell>
        </row>
        <row r="1531">
          <cell r="C1531">
            <v>15.1</v>
          </cell>
          <cell r="D1531">
            <v>8.41</v>
          </cell>
          <cell r="M1531">
            <v>6700.56</v>
          </cell>
          <cell r="Q1531">
            <v>54</v>
          </cell>
        </row>
        <row r="1532">
          <cell r="C1532">
            <v>23.37</v>
          </cell>
          <cell r="D1532">
            <v>5.59</v>
          </cell>
          <cell r="M1532">
            <v>6686.43</v>
          </cell>
          <cell r="Q1532">
            <v>37</v>
          </cell>
        </row>
        <row r="1533">
          <cell r="C1533">
            <v>42.4</v>
          </cell>
          <cell r="D1533">
            <v>4.0599999999999996</v>
          </cell>
          <cell r="M1533">
            <v>6666.24</v>
          </cell>
          <cell r="Q1533">
            <v>33</v>
          </cell>
        </row>
        <row r="1534">
          <cell r="C1534">
            <v>28.405000000000001</v>
          </cell>
          <cell r="D1534">
            <v>7.02</v>
          </cell>
          <cell r="M1534">
            <v>6664.69</v>
          </cell>
          <cell r="Q1534">
            <v>41</v>
          </cell>
        </row>
        <row r="1535">
          <cell r="C1535">
            <v>23.4</v>
          </cell>
          <cell r="D1535">
            <v>4.47</v>
          </cell>
          <cell r="M1535">
            <v>6664.32</v>
          </cell>
          <cell r="Q1535">
            <v>40</v>
          </cell>
        </row>
        <row r="1536">
          <cell r="C1536">
            <v>33.44</v>
          </cell>
          <cell r="D1536">
            <v>4.54</v>
          </cell>
          <cell r="M1536">
            <v>6653.79</v>
          </cell>
          <cell r="Q1536">
            <v>33</v>
          </cell>
        </row>
        <row r="1537">
          <cell r="C1537">
            <v>21.12</v>
          </cell>
          <cell r="D1537">
            <v>4.99</v>
          </cell>
          <cell r="M1537">
            <v>6652.53</v>
          </cell>
          <cell r="Q1537">
            <v>38</v>
          </cell>
        </row>
        <row r="1538">
          <cell r="C1538">
            <v>18.48</v>
          </cell>
          <cell r="D1538">
            <v>10.84</v>
          </cell>
          <cell r="M1538">
            <v>6651.26</v>
          </cell>
          <cell r="Q1538">
            <v>52</v>
          </cell>
        </row>
        <row r="1539">
          <cell r="C1539">
            <v>16.815000000000001</v>
          </cell>
          <cell r="D1539">
            <v>5.63</v>
          </cell>
          <cell r="M1539">
            <v>6640.54</v>
          </cell>
          <cell r="Q1539">
            <v>38</v>
          </cell>
        </row>
        <row r="1540">
          <cell r="C1540">
            <v>26.72</v>
          </cell>
          <cell r="D1540">
            <v>4.1399999999999997</v>
          </cell>
          <cell r="M1540">
            <v>6639.3</v>
          </cell>
          <cell r="Q1540">
            <v>33</v>
          </cell>
        </row>
        <row r="1541">
          <cell r="C1541">
            <v>41.42</v>
          </cell>
          <cell r="D1541">
            <v>5.17</v>
          </cell>
          <cell r="M1541">
            <v>6638.16</v>
          </cell>
          <cell r="Q1541">
            <v>19</v>
          </cell>
        </row>
        <row r="1542">
          <cell r="C1542">
            <v>20.69</v>
          </cell>
          <cell r="D1542">
            <v>6.93</v>
          </cell>
          <cell r="M1542">
            <v>6630.31</v>
          </cell>
          <cell r="Q1542">
            <v>49</v>
          </cell>
        </row>
        <row r="1543">
          <cell r="C1543">
            <v>41.23</v>
          </cell>
          <cell r="D1543">
            <v>4.24</v>
          </cell>
          <cell r="M1543">
            <v>6610.11</v>
          </cell>
          <cell r="Q1543">
            <v>40</v>
          </cell>
        </row>
        <row r="1544">
          <cell r="C1544">
            <v>29.9</v>
          </cell>
          <cell r="D1544">
            <v>5.91</v>
          </cell>
          <cell r="M1544">
            <v>6600.36</v>
          </cell>
          <cell r="Q1544">
            <v>40</v>
          </cell>
        </row>
        <row r="1545">
          <cell r="C1545">
            <v>34.104999999999997</v>
          </cell>
          <cell r="D1545">
            <v>5.93</v>
          </cell>
          <cell r="M1545">
            <v>6600.21</v>
          </cell>
          <cell r="Q1545">
            <v>40</v>
          </cell>
        </row>
        <row r="1546">
          <cell r="C1546">
            <v>24.97</v>
          </cell>
          <cell r="D1546">
            <v>5.66</v>
          </cell>
          <cell r="M1546">
            <v>6593.51</v>
          </cell>
          <cell r="Q1546">
            <v>40</v>
          </cell>
        </row>
        <row r="1547">
          <cell r="C1547">
            <v>34.799999999999997</v>
          </cell>
          <cell r="D1547">
            <v>4.1900000000000004</v>
          </cell>
          <cell r="M1547">
            <v>6571.54</v>
          </cell>
          <cell r="Q1547">
            <v>38</v>
          </cell>
        </row>
        <row r="1548">
          <cell r="C1548">
            <v>32.965000000000003</v>
          </cell>
          <cell r="D1548">
            <v>9.2100000000000009</v>
          </cell>
          <cell r="M1548">
            <v>6571.02</v>
          </cell>
          <cell r="Q1548">
            <v>41</v>
          </cell>
        </row>
        <row r="1549">
          <cell r="C1549">
            <v>27.265000000000001</v>
          </cell>
          <cell r="D1549">
            <v>5.51</v>
          </cell>
          <cell r="M1549">
            <v>6555.07</v>
          </cell>
          <cell r="Q1549">
            <v>38</v>
          </cell>
        </row>
        <row r="1550">
          <cell r="C1550">
            <v>17.059999999999999</v>
          </cell>
          <cell r="D1550">
            <v>8.5</v>
          </cell>
          <cell r="M1550">
            <v>6552.01</v>
          </cell>
          <cell r="Q1550">
            <v>54</v>
          </cell>
        </row>
        <row r="1551">
          <cell r="C1551">
            <v>36.29</v>
          </cell>
          <cell r="D1551">
            <v>6.23</v>
          </cell>
          <cell r="M1551">
            <v>6551.75</v>
          </cell>
          <cell r="Q1551">
            <v>33</v>
          </cell>
        </row>
        <row r="1552">
          <cell r="C1552">
            <v>28.594999999999999</v>
          </cell>
          <cell r="D1552">
            <v>8.5299999999999994</v>
          </cell>
          <cell r="M1552">
            <v>6548.2</v>
          </cell>
          <cell r="Q1552">
            <v>36</v>
          </cell>
        </row>
        <row r="1553">
          <cell r="C1553">
            <v>17.8</v>
          </cell>
          <cell r="D1553">
            <v>5.75</v>
          </cell>
          <cell r="M1553">
            <v>6546.16</v>
          </cell>
          <cell r="Q1553">
            <v>53</v>
          </cell>
        </row>
        <row r="1554">
          <cell r="C1554">
            <v>21.4</v>
          </cell>
          <cell r="D1554">
            <v>5.6</v>
          </cell>
          <cell r="M1554">
            <v>6536.68</v>
          </cell>
          <cell r="Q1554">
            <v>40</v>
          </cell>
        </row>
        <row r="1555">
          <cell r="C1555">
            <v>23.01</v>
          </cell>
          <cell r="D1555">
            <v>4.68</v>
          </cell>
          <cell r="M1555">
            <v>6532.04</v>
          </cell>
          <cell r="Q1555">
            <v>40</v>
          </cell>
        </row>
        <row r="1556">
          <cell r="C1556">
            <v>19.86</v>
          </cell>
          <cell r="D1556">
            <v>5.62</v>
          </cell>
          <cell r="M1556">
            <v>6529.21</v>
          </cell>
          <cell r="Q1556">
            <v>46</v>
          </cell>
        </row>
        <row r="1557">
          <cell r="C1557">
            <v>33.58</v>
          </cell>
          <cell r="D1557">
            <v>5.08</v>
          </cell>
          <cell r="M1557">
            <v>6512.24</v>
          </cell>
          <cell r="Q1557">
            <v>28</v>
          </cell>
        </row>
        <row r="1558">
          <cell r="C1558">
            <v>29.81</v>
          </cell>
          <cell r="D1558">
            <v>5.28</v>
          </cell>
          <cell r="M1558">
            <v>6500.24</v>
          </cell>
          <cell r="Q1558">
            <v>40</v>
          </cell>
        </row>
        <row r="1559">
          <cell r="C1559">
            <v>27.4</v>
          </cell>
          <cell r="D1559">
            <v>4.6100000000000003</v>
          </cell>
          <cell r="M1559">
            <v>6496.89</v>
          </cell>
          <cell r="Q1559">
            <v>40</v>
          </cell>
        </row>
        <row r="1560">
          <cell r="C1560">
            <v>17.98</v>
          </cell>
          <cell r="D1560">
            <v>6.57</v>
          </cell>
          <cell r="M1560">
            <v>6481.67</v>
          </cell>
          <cell r="Q1560">
            <v>52</v>
          </cell>
        </row>
        <row r="1561">
          <cell r="C1561">
            <v>37.9</v>
          </cell>
          <cell r="D1561">
            <v>5.83</v>
          </cell>
          <cell r="M1561">
            <v>6474.01</v>
          </cell>
          <cell r="Q1561">
            <v>43</v>
          </cell>
        </row>
        <row r="1562">
          <cell r="C1562">
            <v>25.27</v>
          </cell>
          <cell r="D1562">
            <v>6.98</v>
          </cell>
          <cell r="M1562">
            <v>6473.15</v>
          </cell>
          <cell r="Q1562">
            <v>41</v>
          </cell>
        </row>
        <row r="1563">
          <cell r="C1563">
            <v>29.26</v>
          </cell>
          <cell r="D1563">
            <v>4.03</v>
          </cell>
          <cell r="M1563">
            <v>6457.84</v>
          </cell>
          <cell r="Q1563">
            <v>38</v>
          </cell>
        </row>
        <row r="1564">
          <cell r="C1564">
            <v>27.835000000000001</v>
          </cell>
          <cell r="D1564">
            <v>4.5599999999999996</v>
          </cell>
          <cell r="M1564">
            <v>6455.86</v>
          </cell>
          <cell r="Q1564">
            <v>38</v>
          </cell>
        </row>
        <row r="1565">
          <cell r="C1565">
            <v>46.53</v>
          </cell>
          <cell r="D1565">
            <v>5.38</v>
          </cell>
          <cell r="M1565">
            <v>6435.62</v>
          </cell>
          <cell r="Q1565">
            <v>37</v>
          </cell>
        </row>
        <row r="1566">
          <cell r="C1566">
            <v>20.58</v>
          </cell>
          <cell r="D1566">
            <v>11.04</v>
          </cell>
          <cell r="M1566">
            <v>6423.48</v>
          </cell>
          <cell r="Q1566">
            <v>47</v>
          </cell>
        </row>
        <row r="1567">
          <cell r="C1567">
            <v>19.53</v>
          </cell>
          <cell r="D1567">
            <v>6.09</v>
          </cell>
          <cell r="M1567">
            <v>6417.28</v>
          </cell>
          <cell r="Q1567">
            <v>46</v>
          </cell>
        </row>
        <row r="1568">
          <cell r="C1568">
            <v>27.7</v>
          </cell>
          <cell r="D1568">
            <v>4.71</v>
          </cell>
          <cell r="M1568">
            <v>6414.18</v>
          </cell>
          <cell r="Q1568">
            <v>35</v>
          </cell>
        </row>
        <row r="1569">
          <cell r="C1569">
            <v>18.920000000000002</v>
          </cell>
          <cell r="D1569">
            <v>8.18</v>
          </cell>
          <cell r="M1569">
            <v>6412.34</v>
          </cell>
          <cell r="Q1569">
            <v>51</v>
          </cell>
        </row>
        <row r="1570">
          <cell r="C1570">
            <v>17.760000000000002</v>
          </cell>
          <cell r="D1570">
            <v>11.18</v>
          </cell>
          <cell r="M1570">
            <v>6407.05</v>
          </cell>
          <cell r="Q1570">
            <v>52</v>
          </cell>
        </row>
        <row r="1571">
          <cell r="C1571">
            <v>29.83</v>
          </cell>
          <cell r="D1571">
            <v>5.03</v>
          </cell>
          <cell r="M1571">
            <v>6406.41</v>
          </cell>
          <cell r="Q1571">
            <v>37</v>
          </cell>
        </row>
        <row r="1572">
          <cell r="C1572">
            <v>23.465</v>
          </cell>
          <cell r="D1572">
            <v>5.56</v>
          </cell>
          <cell r="M1572">
            <v>6402.29</v>
          </cell>
          <cell r="Q1572">
            <v>35</v>
          </cell>
        </row>
        <row r="1573">
          <cell r="C1573">
            <v>29.355</v>
          </cell>
          <cell r="D1573">
            <v>4.33</v>
          </cell>
          <cell r="M1573">
            <v>6393.6</v>
          </cell>
          <cell r="Q1573">
            <v>40</v>
          </cell>
        </row>
        <row r="1574">
          <cell r="C1574">
            <v>35.49</v>
          </cell>
          <cell r="D1574">
            <v>5.21</v>
          </cell>
          <cell r="M1574">
            <v>6389.53</v>
          </cell>
          <cell r="Q1574">
            <v>25</v>
          </cell>
        </row>
        <row r="1575">
          <cell r="C1575">
            <v>26.315000000000001</v>
          </cell>
          <cell r="D1575">
            <v>5.89</v>
          </cell>
          <cell r="M1575">
            <v>6389.38</v>
          </cell>
          <cell r="Q1575">
            <v>40</v>
          </cell>
        </row>
        <row r="1576">
          <cell r="C1576">
            <v>19.79</v>
          </cell>
          <cell r="D1576">
            <v>4.8099999999999996</v>
          </cell>
          <cell r="M1576">
            <v>6374.16</v>
          </cell>
          <cell r="Q1576">
            <v>46</v>
          </cell>
        </row>
        <row r="1577">
          <cell r="C1577">
            <v>40.564999999999998</v>
          </cell>
          <cell r="D1577">
            <v>5.66</v>
          </cell>
          <cell r="M1577">
            <v>6373.56</v>
          </cell>
          <cell r="Q1577">
            <v>38</v>
          </cell>
        </row>
        <row r="1578">
          <cell r="C1578">
            <v>18.03</v>
          </cell>
          <cell r="D1578">
            <v>10.66</v>
          </cell>
          <cell r="M1578">
            <v>6367.31</v>
          </cell>
          <cell r="Q1578">
            <v>52</v>
          </cell>
        </row>
        <row r="1579">
          <cell r="C1579">
            <v>34.65</v>
          </cell>
          <cell r="D1579">
            <v>5.98</v>
          </cell>
          <cell r="M1579">
            <v>6361.47</v>
          </cell>
          <cell r="Q1579">
            <v>26</v>
          </cell>
        </row>
        <row r="1580">
          <cell r="C1580">
            <v>42.94</v>
          </cell>
          <cell r="D1580">
            <v>4.34</v>
          </cell>
          <cell r="M1580">
            <v>6360.99</v>
          </cell>
          <cell r="Q1580">
            <v>33</v>
          </cell>
        </row>
        <row r="1581">
          <cell r="C1581">
            <v>31.254999999999999</v>
          </cell>
          <cell r="D1581">
            <v>5.17</v>
          </cell>
          <cell r="M1581">
            <v>6358.78</v>
          </cell>
          <cell r="Q1581">
            <v>42</v>
          </cell>
        </row>
        <row r="1582">
          <cell r="C1582">
            <v>45.43</v>
          </cell>
          <cell r="D1582">
            <v>4.2300000000000004</v>
          </cell>
          <cell r="M1582">
            <v>6356.27</v>
          </cell>
          <cell r="Q1582">
            <v>39</v>
          </cell>
        </row>
        <row r="1583">
          <cell r="C1583">
            <v>32.340000000000003</v>
          </cell>
          <cell r="D1583">
            <v>4.88</v>
          </cell>
          <cell r="M1583">
            <v>6338.08</v>
          </cell>
          <cell r="Q1583">
            <v>39</v>
          </cell>
        </row>
        <row r="1584">
          <cell r="C1584">
            <v>25.46</v>
          </cell>
          <cell r="D1584">
            <v>9.7100000000000009</v>
          </cell>
          <cell r="M1584">
            <v>6335.64</v>
          </cell>
          <cell r="Q1584">
            <v>36</v>
          </cell>
        </row>
        <row r="1585">
          <cell r="C1585">
            <v>37.145000000000003</v>
          </cell>
          <cell r="D1585">
            <v>5.32</v>
          </cell>
          <cell r="M1585">
            <v>6334.34</v>
          </cell>
          <cell r="Q1585">
            <v>32</v>
          </cell>
        </row>
        <row r="1586">
          <cell r="C1586">
            <v>30.8</v>
          </cell>
          <cell r="D1586">
            <v>5.83</v>
          </cell>
          <cell r="M1586">
            <v>6313.76</v>
          </cell>
          <cell r="Q1586">
            <v>37</v>
          </cell>
        </row>
        <row r="1587">
          <cell r="C1587">
            <v>29.5</v>
          </cell>
          <cell r="D1587">
            <v>5.54</v>
          </cell>
          <cell r="M1587">
            <v>6311.95</v>
          </cell>
          <cell r="Q1587">
            <v>37</v>
          </cell>
        </row>
        <row r="1588">
          <cell r="C1588">
            <v>43.39</v>
          </cell>
          <cell r="D1588">
            <v>5.85</v>
          </cell>
          <cell r="M1588">
            <v>6311.11</v>
          </cell>
          <cell r="Q1588">
            <v>18</v>
          </cell>
        </row>
        <row r="1589">
          <cell r="C1589">
            <v>15.08</v>
          </cell>
          <cell r="D1589">
            <v>4.8499999999999996</v>
          </cell>
          <cell r="M1589">
            <v>6305.61</v>
          </cell>
          <cell r="Q1589">
            <v>53</v>
          </cell>
        </row>
        <row r="1590">
          <cell r="C1590">
            <v>20.48</v>
          </cell>
          <cell r="D1590">
            <v>11.09</v>
          </cell>
          <cell r="M1590">
            <v>6302.23</v>
          </cell>
          <cell r="Q1590">
            <v>48</v>
          </cell>
        </row>
        <row r="1591">
          <cell r="C1591">
            <v>34.450000000000003</v>
          </cell>
          <cell r="D1591">
            <v>5.58</v>
          </cell>
          <cell r="M1591">
            <v>6293.63</v>
          </cell>
          <cell r="Q1591">
            <v>26</v>
          </cell>
        </row>
        <row r="1592">
          <cell r="C1592">
            <v>34.21</v>
          </cell>
          <cell r="D1592">
            <v>9.7200000000000006</v>
          </cell>
          <cell r="M1592">
            <v>6289.75</v>
          </cell>
          <cell r="Q1592">
            <v>41</v>
          </cell>
        </row>
        <row r="1593">
          <cell r="C1593">
            <v>28.8</v>
          </cell>
          <cell r="D1593">
            <v>11.41</v>
          </cell>
          <cell r="M1593">
            <v>6282.24</v>
          </cell>
          <cell r="Q1593">
            <v>41</v>
          </cell>
        </row>
        <row r="1594">
          <cell r="C1594">
            <v>31.74</v>
          </cell>
          <cell r="D1594">
            <v>4.46</v>
          </cell>
          <cell r="M1594">
            <v>6276.3</v>
          </cell>
          <cell r="Q1594">
            <v>29</v>
          </cell>
        </row>
        <row r="1595">
          <cell r="C1595">
            <v>21.78</v>
          </cell>
          <cell r="D1595">
            <v>9.31</v>
          </cell>
          <cell r="M1595">
            <v>6272.48</v>
          </cell>
          <cell r="Q1595">
            <v>41</v>
          </cell>
        </row>
        <row r="1596">
          <cell r="C1596">
            <v>23.75</v>
          </cell>
          <cell r="D1596">
            <v>5.03</v>
          </cell>
          <cell r="M1596">
            <v>6269.33</v>
          </cell>
          <cell r="Q1596">
            <v>38</v>
          </cell>
        </row>
        <row r="1597">
          <cell r="C1597">
            <v>33.21</v>
          </cell>
          <cell r="D1597">
            <v>5.07</v>
          </cell>
          <cell r="M1597">
            <v>6261.2</v>
          </cell>
          <cell r="Q1597">
            <v>27</v>
          </cell>
        </row>
        <row r="1598">
          <cell r="C1598">
            <v>17.7</v>
          </cell>
          <cell r="D1598">
            <v>10.42</v>
          </cell>
          <cell r="M1598">
            <v>6255.38</v>
          </cell>
          <cell r="Q1598">
            <v>52</v>
          </cell>
        </row>
        <row r="1599">
          <cell r="C1599">
            <v>17.2</v>
          </cell>
          <cell r="D1599">
            <v>6.45</v>
          </cell>
          <cell r="M1599">
            <v>6254.13</v>
          </cell>
          <cell r="Q1599">
            <v>50</v>
          </cell>
        </row>
        <row r="1600">
          <cell r="C1600">
            <v>19.21</v>
          </cell>
          <cell r="D1600">
            <v>5.52</v>
          </cell>
          <cell r="M1600">
            <v>6253.85</v>
          </cell>
          <cell r="Q1600">
            <v>50</v>
          </cell>
        </row>
        <row r="1601">
          <cell r="C1601">
            <v>23.2</v>
          </cell>
          <cell r="D1601">
            <v>4.41</v>
          </cell>
          <cell r="M1601">
            <v>6250.44</v>
          </cell>
          <cell r="Q1601">
            <v>43</v>
          </cell>
        </row>
        <row r="1602">
          <cell r="C1602">
            <v>32.5</v>
          </cell>
          <cell r="D1602">
            <v>4.6900000000000004</v>
          </cell>
          <cell r="M1602">
            <v>6238.3</v>
          </cell>
          <cell r="Q1602">
            <v>39</v>
          </cell>
        </row>
        <row r="1603">
          <cell r="C1603">
            <v>20.9</v>
          </cell>
          <cell r="D1603">
            <v>6.94</v>
          </cell>
          <cell r="M1603">
            <v>6236.95</v>
          </cell>
          <cell r="Q1603">
            <v>44</v>
          </cell>
        </row>
        <row r="1604">
          <cell r="C1604">
            <v>19.11</v>
          </cell>
          <cell r="D1604">
            <v>4.3499999999999996</v>
          </cell>
          <cell r="M1604">
            <v>6219.93</v>
          </cell>
          <cell r="Q1604">
            <v>50</v>
          </cell>
        </row>
        <row r="1605">
          <cell r="C1605">
            <v>31.17</v>
          </cell>
          <cell r="D1605">
            <v>5.28</v>
          </cell>
          <cell r="M1605">
            <v>6208.5</v>
          </cell>
          <cell r="Q1605">
            <v>30</v>
          </cell>
        </row>
        <row r="1606">
          <cell r="C1606">
            <v>36.08</v>
          </cell>
          <cell r="D1606">
            <v>4.29</v>
          </cell>
          <cell r="M1606">
            <v>6207.26</v>
          </cell>
          <cell r="Q1606">
            <v>23</v>
          </cell>
        </row>
        <row r="1607">
          <cell r="C1607">
            <v>28.024999999999999</v>
          </cell>
          <cell r="D1607">
            <v>5.69</v>
          </cell>
          <cell r="M1607">
            <v>6203.9</v>
          </cell>
          <cell r="Q1607">
            <v>37</v>
          </cell>
        </row>
        <row r="1608">
          <cell r="C1608">
            <v>24.32</v>
          </cell>
          <cell r="D1608">
            <v>5.56</v>
          </cell>
          <cell r="M1608">
            <v>6198.75</v>
          </cell>
          <cell r="Q1608">
            <v>37</v>
          </cell>
        </row>
        <row r="1609">
          <cell r="C1609">
            <v>38</v>
          </cell>
          <cell r="D1609">
            <v>5.41</v>
          </cell>
          <cell r="M1609">
            <v>6196.45</v>
          </cell>
          <cell r="Q1609">
            <v>34</v>
          </cell>
        </row>
        <row r="1610">
          <cell r="C1610">
            <v>31.6</v>
          </cell>
          <cell r="D1610">
            <v>10.85</v>
          </cell>
          <cell r="M1610">
            <v>6186.13</v>
          </cell>
          <cell r="Q1610">
            <v>41</v>
          </cell>
        </row>
        <row r="1611">
          <cell r="C1611">
            <v>31.02</v>
          </cell>
          <cell r="D1611">
            <v>11.63</v>
          </cell>
          <cell r="M1611">
            <v>6185.32</v>
          </cell>
          <cell r="Q1611">
            <v>41</v>
          </cell>
        </row>
        <row r="1612">
          <cell r="C1612">
            <v>29.26</v>
          </cell>
          <cell r="D1612">
            <v>5.68</v>
          </cell>
          <cell r="M1612">
            <v>6184.3</v>
          </cell>
          <cell r="Q1612">
            <v>34</v>
          </cell>
        </row>
        <row r="1613">
          <cell r="C1613">
            <v>15.09</v>
          </cell>
          <cell r="D1613">
            <v>7.59</v>
          </cell>
          <cell r="M1613">
            <v>6183.46</v>
          </cell>
          <cell r="Q1613">
            <v>52</v>
          </cell>
        </row>
        <row r="1614">
          <cell r="C1614">
            <v>22.63</v>
          </cell>
          <cell r="D1614">
            <v>5.09</v>
          </cell>
          <cell r="M1614">
            <v>6183.32</v>
          </cell>
          <cell r="Q1614">
            <v>37</v>
          </cell>
        </row>
        <row r="1615">
          <cell r="C1615">
            <v>23.46</v>
          </cell>
          <cell r="D1615">
            <v>4.21</v>
          </cell>
          <cell r="M1615">
            <v>6170.96</v>
          </cell>
          <cell r="Q1615">
            <v>38</v>
          </cell>
        </row>
        <row r="1616">
          <cell r="C1616">
            <v>22.56</v>
          </cell>
          <cell r="D1616">
            <v>4.34</v>
          </cell>
          <cell r="M1616">
            <v>6159.57</v>
          </cell>
          <cell r="Q1616">
            <v>37</v>
          </cell>
        </row>
        <row r="1617">
          <cell r="C1617">
            <v>19.28</v>
          </cell>
          <cell r="D1617">
            <v>11.85</v>
          </cell>
          <cell r="M1617">
            <v>6152.05</v>
          </cell>
          <cell r="Q1617">
            <v>49</v>
          </cell>
        </row>
        <row r="1618">
          <cell r="C1618">
            <v>15.37</v>
          </cell>
          <cell r="D1618">
            <v>9.61</v>
          </cell>
          <cell r="M1618">
            <v>6147.12</v>
          </cell>
          <cell r="Q1618">
            <v>52</v>
          </cell>
        </row>
        <row r="1619">
          <cell r="C1619">
            <v>18.71</v>
          </cell>
          <cell r="D1619">
            <v>5.29</v>
          </cell>
          <cell r="M1619">
            <v>6139.14</v>
          </cell>
          <cell r="Q1619">
            <v>46</v>
          </cell>
        </row>
        <row r="1620">
          <cell r="C1620">
            <v>20.61</v>
          </cell>
          <cell r="D1620">
            <v>6.89</v>
          </cell>
          <cell r="M1620">
            <v>6138.58</v>
          </cell>
          <cell r="Q1620">
            <v>44</v>
          </cell>
        </row>
        <row r="1621">
          <cell r="C1621">
            <v>15.99</v>
          </cell>
          <cell r="D1621">
            <v>4.57</v>
          </cell>
          <cell r="M1621">
            <v>6138.5</v>
          </cell>
          <cell r="Q1621">
            <v>53</v>
          </cell>
        </row>
        <row r="1622">
          <cell r="C1622">
            <v>33.155000000000001</v>
          </cell>
          <cell r="D1622">
            <v>4.32</v>
          </cell>
          <cell r="M1622">
            <v>6128.8</v>
          </cell>
          <cell r="Q1622">
            <v>32</v>
          </cell>
        </row>
        <row r="1623">
          <cell r="C1623">
            <v>26.22</v>
          </cell>
          <cell r="D1623">
            <v>5.57</v>
          </cell>
          <cell r="M1623">
            <v>6123.57</v>
          </cell>
          <cell r="Q1623">
            <v>39</v>
          </cell>
        </row>
        <row r="1624">
          <cell r="C1624">
            <v>21.85</v>
          </cell>
          <cell r="D1624">
            <v>5.26</v>
          </cell>
          <cell r="M1624">
            <v>6117.49</v>
          </cell>
          <cell r="Q1624">
            <v>39</v>
          </cell>
        </row>
        <row r="1625">
          <cell r="C1625">
            <v>30.495000000000001</v>
          </cell>
          <cell r="D1625">
            <v>6.25</v>
          </cell>
          <cell r="M1625">
            <v>6113.23</v>
          </cell>
          <cell r="Q1625">
            <v>31</v>
          </cell>
        </row>
        <row r="1626">
          <cell r="C1626">
            <v>34.104999999999997</v>
          </cell>
          <cell r="D1626">
            <v>5.67</v>
          </cell>
          <cell r="M1626">
            <v>6112.35</v>
          </cell>
          <cell r="Q1626">
            <v>37</v>
          </cell>
        </row>
        <row r="1627">
          <cell r="C1627">
            <v>32.770000000000003</v>
          </cell>
          <cell r="D1627">
            <v>4.42</v>
          </cell>
          <cell r="M1627">
            <v>6111.95</v>
          </cell>
          <cell r="Q1627">
            <v>27</v>
          </cell>
        </row>
        <row r="1628">
          <cell r="C1628">
            <v>16.850000000000001</v>
          </cell>
          <cell r="D1628">
            <v>11.75</v>
          </cell>
          <cell r="M1628">
            <v>6098.38</v>
          </cell>
          <cell r="Q1628">
            <v>52</v>
          </cell>
        </row>
        <row r="1629">
          <cell r="C1629">
            <v>34.700000000000003</v>
          </cell>
          <cell r="D1629">
            <v>6.06</v>
          </cell>
          <cell r="M1629">
            <v>6082.41</v>
          </cell>
          <cell r="Q1629">
            <v>38</v>
          </cell>
        </row>
        <row r="1630">
          <cell r="C1630">
            <v>37.049999999999997</v>
          </cell>
          <cell r="D1630">
            <v>5.48</v>
          </cell>
          <cell r="M1630">
            <v>6079.67</v>
          </cell>
          <cell r="Q1630">
            <v>38</v>
          </cell>
        </row>
        <row r="1631">
          <cell r="C1631">
            <v>18.78</v>
          </cell>
          <cell r="D1631">
            <v>4.45</v>
          </cell>
          <cell r="M1631">
            <v>6074.37</v>
          </cell>
          <cell r="Q1631">
            <v>43</v>
          </cell>
        </row>
        <row r="1632">
          <cell r="C1632">
            <v>28.024999999999999</v>
          </cell>
          <cell r="D1632">
            <v>5</v>
          </cell>
          <cell r="M1632">
            <v>6067.13</v>
          </cell>
          <cell r="Q1632">
            <v>38</v>
          </cell>
        </row>
        <row r="1633">
          <cell r="C1633">
            <v>35.090000000000003</v>
          </cell>
          <cell r="D1633">
            <v>5.84</v>
          </cell>
          <cell r="M1633">
            <v>6064.37</v>
          </cell>
          <cell r="Q1633">
            <v>28</v>
          </cell>
        </row>
        <row r="1634">
          <cell r="C1634">
            <v>34.42</v>
          </cell>
          <cell r="D1634">
            <v>5.21</v>
          </cell>
          <cell r="M1634">
            <v>6061.8</v>
          </cell>
          <cell r="Q1634">
            <v>26</v>
          </cell>
        </row>
        <row r="1635">
          <cell r="C1635">
            <v>29.4</v>
          </cell>
          <cell r="D1635">
            <v>4.26</v>
          </cell>
          <cell r="M1635">
            <v>6059.17</v>
          </cell>
          <cell r="Q1635">
            <v>33</v>
          </cell>
        </row>
        <row r="1636">
          <cell r="C1636">
            <v>21.31</v>
          </cell>
          <cell r="D1636">
            <v>4.17</v>
          </cell>
          <cell r="M1636">
            <v>5993.62</v>
          </cell>
          <cell r="Q1636">
            <v>42</v>
          </cell>
        </row>
        <row r="1637">
          <cell r="C1637">
            <v>19.559999999999999</v>
          </cell>
          <cell r="D1637">
            <v>11.96</v>
          </cell>
          <cell r="M1637">
            <v>5990.17</v>
          </cell>
          <cell r="Q1637">
            <v>48</v>
          </cell>
        </row>
        <row r="1638">
          <cell r="C1638">
            <v>37.335000000000001</v>
          </cell>
          <cell r="D1638">
            <v>6.26</v>
          </cell>
          <cell r="M1638">
            <v>5989.52</v>
          </cell>
          <cell r="Q1638">
            <v>34</v>
          </cell>
        </row>
        <row r="1639">
          <cell r="C1639">
            <v>19.53</v>
          </cell>
          <cell r="D1639">
            <v>11.68</v>
          </cell>
          <cell r="M1639">
            <v>5979.99</v>
          </cell>
          <cell r="Q1639">
            <v>48</v>
          </cell>
        </row>
        <row r="1640">
          <cell r="C1640">
            <v>34.1</v>
          </cell>
          <cell r="D1640">
            <v>5.16</v>
          </cell>
          <cell r="M1640">
            <v>5979.73</v>
          </cell>
          <cell r="Q1640">
            <v>42</v>
          </cell>
        </row>
        <row r="1641">
          <cell r="C1641">
            <v>16.5</v>
          </cell>
          <cell r="D1641">
            <v>6.9</v>
          </cell>
          <cell r="M1641">
            <v>5979.66</v>
          </cell>
          <cell r="Q1641">
            <v>52</v>
          </cell>
        </row>
        <row r="1642">
          <cell r="C1642">
            <v>30.69</v>
          </cell>
          <cell r="D1642">
            <v>4.83</v>
          </cell>
          <cell r="M1642">
            <v>5976.83</v>
          </cell>
          <cell r="Q1642">
            <v>38</v>
          </cell>
        </row>
        <row r="1643">
          <cell r="C1643">
            <v>28.93</v>
          </cell>
          <cell r="D1643">
            <v>4.87</v>
          </cell>
          <cell r="M1643">
            <v>5974.38</v>
          </cell>
          <cell r="Q1643">
            <v>38</v>
          </cell>
        </row>
        <row r="1644">
          <cell r="C1644">
            <v>38.9</v>
          </cell>
          <cell r="D1644">
            <v>4.28</v>
          </cell>
          <cell r="M1644">
            <v>5972.38</v>
          </cell>
          <cell r="Q1644">
            <v>33</v>
          </cell>
        </row>
        <row r="1645">
          <cell r="C1645">
            <v>26.9</v>
          </cell>
          <cell r="D1645">
            <v>4.07</v>
          </cell>
          <cell r="M1645">
            <v>5969.72</v>
          </cell>
          <cell r="Q1645">
            <v>42</v>
          </cell>
        </row>
        <row r="1646">
          <cell r="C1646">
            <v>24.86</v>
          </cell>
          <cell r="D1646">
            <v>6.23</v>
          </cell>
          <cell r="M1646">
            <v>5966.89</v>
          </cell>
          <cell r="Q1646">
            <v>42</v>
          </cell>
        </row>
        <row r="1647">
          <cell r="C1647">
            <v>39.14</v>
          </cell>
          <cell r="D1647">
            <v>6.24</v>
          </cell>
          <cell r="M1647">
            <v>5960.91</v>
          </cell>
          <cell r="Q1647">
            <v>18</v>
          </cell>
        </row>
        <row r="1648">
          <cell r="C1648">
            <v>39.799999999999997</v>
          </cell>
          <cell r="D1648">
            <v>6.17</v>
          </cell>
          <cell r="M1648">
            <v>5957.35</v>
          </cell>
          <cell r="Q1648">
            <v>19</v>
          </cell>
        </row>
        <row r="1649">
          <cell r="C1649">
            <v>34.32</v>
          </cell>
          <cell r="D1649">
            <v>5.16</v>
          </cell>
          <cell r="M1649">
            <v>5934.38</v>
          </cell>
          <cell r="Q1649">
            <v>35</v>
          </cell>
        </row>
        <row r="1650">
          <cell r="C1650">
            <v>32.51</v>
          </cell>
          <cell r="D1650">
            <v>4.3</v>
          </cell>
          <cell r="M1650">
            <v>5927.65</v>
          </cell>
          <cell r="Q1650">
            <v>28</v>
          </cell>
        </row>
        <row r="1651">
          <cell r="C1651">
            <v>30.71</v>
          </cell>
          <cell r="D1651">
            <v>6.14</v>
          </cell>
          <cell r="M1651">
            <v>5926.93</v>
          </cell>
          <cell r="Q1651">
            <v>29</v>
          </cell>
        </row>
        <row r="1652">
          <cell r="C1652">
            <v>28.9</v>
          </cell>
          <cell r="D1652">
            <v>5.36</v>
          </cell>
          <cell r="M1652">
            <v>5926.85</v>
          </cell>
          <cell r="Q1652">
            <v>35</v>
          </cell>
        </row>
        <row r="1653">
          <cell r="C1653">
            <v>36.19</v>
          </cell>
          <cell r="D1653">
            <v>4.3</v>
          </cell>
          <cell r="M1653">
            <v>5920.1</v>
          </cell>
          <cell r="Q1653">
            <v>40</v>
          </cell>
        </row>
        <row r="1654">
          <cell r="C1654">
            <v>29.6</v>
          </cell>
          <cell r="D1654">
            <v>4.09</v>
          </cell>
          <cell r="M1654">
            <v>5910.94</v>
          </cell>
          <cell r="Q1654">
            <v>40</v>
          </cell>
        </row>
        <row r="1655">
          <cell r="C1655">
            <v>30.95</v>
          </cell>
          <cell r="D1655">
            <v>6.27</v>
          </cell>
          <cell r="M1655">
            <v>5877.02</v>
          </cell>
          <cell r="Q1655">
            <v>29</v>
          </cell>
        </row>
        <row r="1656">
          <cell r="C1656">
            <v>19.95</v>
          </cell>
          <cell r="D1656">
            <v>5.39</v>
          </cell>
          <cell r="M1656">
            <v>5855.9</v>
          </cell>
          <cell r="Q1656">
            <v>38</v>
          </cell>
        </row>
        <row r="1657">
          <cell r="C1657">
            <v>23.65</v>
          </cell>
          <cell r="D1657">
            <v>5.75</v>
          </cell>
          <cell r="M1657">
            <v>5847.24</v>
          </cell>
          <cell r="Q1657">
            <v>37</v>
          </cell>
        </row>
        <row r="1658">
          <cell r="C1658">
            <v>43.34</v>
          </cell>
          <cell r="D1658">
            <v>4.91</v>
          </cell>
          <cell r="M1658">
            <v>5846.92</v>
          </cell>
          <cell r="Q1658">
            <v>35</v>
          </cell>
        </row>
        <row r="1659">
          <cell r="C1659">
            <v>31.98</v>
          </cell>
          <cell r="D1659">
            <v>4.46</v>
          </cell>
          <cell r="M1659">
            <v>5843.99</v>
          </cell>
          <cell r="Q1659">
            <v>27</v>
          </cell>
        </row>
        <row r="1660">
          <cell r="C1660">
            <v>35.86</v>
          </cell>
          <cell r="D1660">
            <v>6.22</v>
          </cell>
          <cell r="M1660">
            <v>5836.52</v>
          </cell>
          <cell r="Q1660">
            <v>35</v>
          </cell>
        </row>
        <row r="1661">
          <cell r="C1661">
            <v>15.2</v>
          </cell>
          <cell r="D1661">
            <v>8.82</v>
          </cell>
          <cell r="M1661">
            <v>5832.6</v>
          </cell>
          <cell r="Q1661">
            <v>51</v>
          </cell>
        </row>
        <row r="1662">
          <cell r="C1662">
            <v>37.200000000000003</v>
          </cell>
          <cell r="D1662">
            <v>10.14</v>
          </cell>
          <cell r="M1662">
            <v>5816.58</v>
          </cell>
          <cell r="Q1662">
            <v>20</v>
          </cell>
        </row>
        <row r="1663">
          <cell r="C1663">
            <v>17.91</v>
          </cell>
          <cell r="D1663">
            <v>4.66</v>
          </cell>
          <cell r="M1663">
            <v>5812.9</v>
          </cell>
          <cell r="Q1663">
            <v>50</v>
          </cell>
        </row>
        <row r="1664">
          <cell r="C1664">
            <v>20.76</v>
          </cell>
          <cell r="D1664">
            <v>6.26</v>
          </cell>
          <cell r="M1664">
            <v>5807.06</v>
          </cell>
          <cell r="Q1664">
            <v>42</v>
          </cell>
        </row>
        <row r="1665">
          <cell r="C1665">
            <v>38.99</v>
          </cell>
          <cell r="D1665">
            <v>5.21</v>
          </cell>
          <cell r="M1665">
            <v>5778.71</v>
          </cell>
          <cell r="Q1665">
            <v>18</v>
          </cell>
        </row>
        <row r="1666">
          <cell r="C1666">
            <v>42.655000000000001</v>
          </cell>
          <cell r="D1666">
            <v>5.94</v>
          </cell>
          <cell r="M1666">
            <v>5757.41</v>
          </cell>
          <cell r="Q1666">
            <v>39</v>
          </cell>
        </row>
        <row r="1667">
          <cell r="C1667">
            <v>30.57</v>
          </cell>
          <cell r="D1667">
            <v>5.34</v>
          </cell>
          <cell r="M1667">
            <v>5748.13</v>
          </cell>
          <cell r="Q1667">
            <v>29</v>
          </cell>
        </row>
        <row r="1668">
          <cell r="C1668">
            <v>17.7</v>
          </cell>
          <cell r="D1668">
            <v>6.38</v>
          </cell>
          <cell r="M1668">
            <v>5741.67</v>
          </cell>
          <cell r="Q1668">
            <v>50</v>
          </cell>
        </row>
        <row r="1669">
          <cell r="C1669">
            <v>34.770000000000003</v>
          </cell>
          <cell r="D1669">
            <v>4.47</v>
          </cell>
          <cell r="M1669">
            <v>5729.01</v>
          </cell>
          <cell r="Q1669">
            <v>35</v>
          </cell>
        </row>
        <row r="1670">
          <cell r="C1670">
            <v>16.88</v>
          </cell>
          <cell r="D1670">
            <v>9.9600000000000009</v>
          </cell>
          <cell r="M1670">
            <v>5720.38</v>
          </cell>
          <cell r="Q1670">
            <v>51</v>
          </cell>
        </row>
        <row r="1671">
          <cell r="C1671">
            <v>40.26</v>
          </cell>
          <cell r="D1671">
            <v>9.92</v>
          </cell>
          <cell r="M1671">
            <v>5709.16</v>
          </cell>
          <cell r="Q1671">
            <v>41</v>
          </cell>
        </row>
        <row r="1672">
          <cell r="C1672">
            <v>25.6</v>
          </cell>
          <cell r="D1672">
            <v>6.03</v>
          </cell>
          <cell r="M1672">
            <v>5708.87</v>
          </cell>
          <cell r="Q1672">
            <v>29</v>
          </cell>
        </row>
        <row r="1673">
          <cell r="C1673">
            <v>33.549999999999997</v>
          </cell>
          <cell r="D1673">
            <v>10.9</v>
          </cell>
          <cell r="M1673">
            <v>5699.84</v>
          </cell>
          <cell r="Q1673">
            <v>41</v>
          </cell>
        </row>
        <row r="1674">
          <cell r="C1674">
            <v>16.690000000000001</v>
          </cell>
          <cell r="D1674">
            <v>10.66</v>
          </cell>
          <cell r="M1674">
            <v>5698.74</v>
          </cell>
          <cell r="Q1674">
            <v>48</v>
          </cell>
        </row>
        <row r="1675">
          <cell r="C1675">
            <v>19.95</v>
          </cell>
          <cell r="D1675">
            <v>4.05</v>
          </cell>
          <cell r="M1675">
            <v>5693.43</v>
          </cell>
          <cell r="Q1675">
            <v>30</v>
          </cell>
        </row>
        <row r="1676">
          <cell r="C1676">
            <v>17.55</v>
          </cell>
          <cell r="D1676">
            <v>4.2300000000000004</v>
          </cell>
          <cell r="M1676">
            <v>5690.79</v>
          </cell>
          <cell r="Q1676">
            <v>50</v>
          </cell>
        </row>
        <row r="1677">
          <cell r="C1677">
            <v>22.01</v>
          </cell>
          <cell r="D1677">
            <v>5.01</v>
          </cell>
          <cell r="M1677">
            <v>5679.13</v>
          </cell>
          <cell r="Q1677">
            <v>38</v>
          </cell>
        </row>
        <row r="1678">
          <cell r="C1678">
            <v>41.8</v>
          </cell>
          <cell r="D1678">
            <v>5.82</v>
          </cell>
          <cell r="M1678">
            <v>5662.23</v>
          </cell>
          <cell r="Q1678">
            <v>39</v>
          </cell>
        </row>
        <row r="1679">
          <cell r="C1679">
            <v>19.170000000000002</v>
          </cell>
          <cell r="D1679">
            <v>7.94</v>
          </cell>
          <cell r="M1679">
            <v>5650.14</v>
          </cell>
          <cell r="Q1679">
            <v>44</v>
          </cell>
        </row>
        <row r="1680">
          <cell r="C1680">
            <v>32.799999999999997</v>
          </cell>
          <cell r="D1680">
            <v>6.16</v>
          </cell>
          <cell r="M1680">
            <v>5649.72</v>
          </cell>
          <cell r="Q1680">
            <v>40</v>
          </cell>
        </row>
        <row r="1681">
          <cell r="C1681">
            <v>35.814999999999998</v>
          </cell>
          <cell r="D1681">
            <v>4.1500000000000004</v>
          </cell>
          <cell r="M1681">
            <v>5630.46</v>
          </cell>
          <cell r="Q1681">
            <v>35</v>
          </cell>
        </row>
        <row r="1682">
          <cell r="C1682">
            <v>24.3</v>
          </cell>
          <cell r="D1682">
            <v>6.23</v>
          </cell>
          <cell r="M1682">
            <v>5615.37</v>
          </cell>
          <cell r="Q1682">
            <v>28</v>
          </cell>
        </row>
        <row r="1683">
          <cell r="C1683">
            <v>19.059999999999999</v>
          </cell>
          <cell r="D1683">
            <v>7.41</v>
          </cell>
          <cell r="M1683">
            <v>5612.83</v>
          </cell>
          <cell r="Q1683">
            <v>44</v>
          </cell>
        </row>
        <row r="1684">
          <cell r="C1684">
            <v>33.25</v>
          </cell>
          <cell r="D1684">
            <v>5.62</v>
          </cell>
          <cell r="M1684">
            <v>5594.85</v>
          </cell>
          <cell r="Q1684">
            <v>34</v>
          </cell>
        </row>
        <row r="1685">
          <cell r="C1685">
            <v>21.37</v>
          </cell>
          <cell r="D1685">
            <v>4.54</v>
          </cell>
          <cell r="M1685">
            <v>5587.59</v>
          </cell>
          <cell r="Q1685">
            <v>39</v>
          </cell>
        </row>
        <row r="1686">
          <cell r="C1686">
            <v>34.43</v>
          </cell>
          <cell r="D1686">
            <v>8.6199999999999992</v>
          </cell>
          <cell r="M1686">
            <v>5584.31</v>
          </cell>
          <cell r="Q1686">
            <v>36</v>
          </cell>
        </row>
        <row r="1687">
          <cell r="C1687">
            <v>20.86</v>
          </cell>
          <cell r="D1687">
            <v>4.3600000000000003</v>
          </cell>
          <cell r="M1687">
            <v>5582.95</v>
          </cell>
          <cell r="Q1687">
            <v>37</v>
          </cell>
        </row>
        <row r="1688">
          <cell r="C1688">
            <v>18.34</v>
          </cell>
          <cell r="D1688">
            <v>10.01</v>
          </cell>
          <cell r="M1688">
            <v>5576.35</v>
          </cell>
          <cell r="Q1688">
            <v>48</v>
          </cell>
        </row>
        <row r="1689">
          <cell r="C1689">
            <v>34.15</v>
          </cell>
          <cell r="D1689">
            <v>5.42</v>
          </cell>
          <cell r="M1689">
            <v>5552.61</v>
          </cell>
          <cell r="Q1689">
            <v>23</v>
          </cell>
        </row>
        <row r="1690">
          <cell r="C1690">
            <v>18.350000000000001</v>
          </cell>
          <cell r="D1690">
            <v>5.12</v>
          </cell>
          <cell r="M1690">
            <v>5540.35</v>
          </cell>
          <cell r="Q1690">
            <v>42</v>
          </cell>
        </row>
        <row r="1691">
          <cell r="C1691">
            <v>22.13</v>
          </cell>
          <cell r="D1691">
            <v>9.1999999999999993</v>
          </cell>
          <cell r="M1691">
            <v>5539.4</v>
          </cell>
          <cell r="Q1691">
            <v>41</v>
          </cell>
        </row>
        <row r="1692">
          <cell r="C1692">
            <v>22.51</v>
          </cell>
          <cell r="D1692">
            <v>6.08</v>
          </cell>
          <cell r="M1692">
            <v>5503.36</v>
          </cell>
          <cell r="Q1692">
            <v>34</v>
          </cell>
        </row>
        <row r="1693">
          <cell r="C1693">
            <v>31</v>
          </cell>
          <cell r="D1693">
            <v>4.7699999999999996</v>
          </cell>
          <cell r="M1693">
            <v>5488.26</v>
          </cell>
          <cell r="Q1693">
            <v>38</v>
          </cell>
        </row>
        <row r="1694">
          <cell r="C1694">
            <v>28.27</v>
          </cell>
          <cell r="D1694">
            <v>4.62</v>
          </cell>
          <cell r="M1694">
            <v>5484.47</v>
          </cell>
          <cell r="Q1694">
            <v>38</v>
          </cell>
        </row>
        <row r="1695">
          <cell r="C1695">
            <v>29.92</v>
          </cell>
          <cell r="D1695">
            <v>9.07</v>
          </cell>
          <cell r="M1695">
            <v>5478.04</v>
          </cell>
          <cell r="Q1695">
            <v>36</v>
          </cell>
        </row>
        <row r="1696">
          <cell r="C1696">
            <v>25.9</v>
          </cell>
          <cell r="D1696">
            <v>9.1199999999999992</v>
          </cell>
          <cell r="M1696">
            <v>5472.45</v>
          </cell>
          <cell r="Q1696">
            <v>36</v>
          </cell>
        </row>
        <row r="1697">
          <cell r="C1697">
            <v>27.74</v>
          </cell>
          <cell r="D1697">
            <v>7.32</v>
          </cell>
          <cell r="M1697">
            <v>5469.01</v>
          </cell>
          <cell r="Q1697">
            <v>36</v>
          </cell>
        </row>
        <row r="1698">
          <cell r="C1698">
            <v>17.260000000000002</v>
          </cell>
          <cell r="D1698">
            <v>11.73</v>
          </cell>
          <cell r="M1698">
            <v>5466.88</v>
          </cell>
          <cell r="Q1698">
            <v>49</v>
          </cell>
        </row>
        <row r="1699">
          <cell r="C1699">
            <v>19.855</v>
          </cell>
          <cell r="D1699">
            <v>6.64</v>
          </cell>
          <cell r="M1699">
            <v>5458.05</v>
          </cell>
          <cell r="Q1699">
            <v>36</v>
          </cell>
        </row>
        <row r="1700">
          <cell r="C1700">
            <v>41.69</v>
          </cell>
          <cell r="D1700">
            <v>5.78</v>
          </cell>
          <cell r="M1700">
            <v>5438.75</v>
          </cell>
          <cell r="Q1700">
            <v>40</v>
          </cell>
        </row>
        <row r="1701">
          <cell r="C1701">
            <v>16.12</v>
          </cell>
          <cell r="D1701">
            <v>10.45</v>
          </cell>
          <cell r="M1701">
            <v>5428.98</v>
          </cell>
          <cell r="Q1701">
            <v>45</v>
          </cell>
        </row>
        <row r="1702">
          <cell r="C1702">
            <v>37.43</v>
          </cell>
          <cell r="D1702">
            <v>4.5199999999999996</v>
          </cell>
          <cell r="M1702">
            <v>5428.73</v>
          </cell>
          <cell r="Q1702">
            <v>30</v>
          </cell>
        </row>
        <row r="1703">
          <cell r="C1703">
            <v>31.065000000000001</v>
          </cell>
          <cell r="D1703">
            <v>5.71</v>
          </cell>
          <cell r="M1703">
            <v>5425.02</v>
          </cell>
          <cell r="Q1703">
            <v>31</v>
          </cell>
        </row>
        <row r="1704">
          <cell r="C1704">
            <v>25.08</v>
          </cell>
          <cell r="D1704">
            <v>4.7699999999999996</v>
          </cell>
          <cell r="M1704">
            <v>5415.66</v>
          </cell>
          <cell r="Q1704">
            <v>40</v>
          </cell>
        </row>
        <row r="1705">
          <cell r="C1705">
            <v>15.2</v>
          </cell>
          <cell r="D1705">
            <v>7.81</v>
          </cell>
          <cell r="M1705">
            <v>5411.99</v>
          </cell>
          <cell r="Q1705">
            <v>47</v>
          </cell>
        </row>
        <row r="1706">
          <cell r="C1706">
            <v>22.34</v>
          </cell>
          <cell r="D1706">
            <v>5.19</v>
          </cell>
          <cell r="M1706">
            <v>5402.89</v>
          </cell>
          <cell r="Q1706">
            <v>37</v>
          </cell>
        </row>
        <row r="1707">
          <cell r="C1707">
            <v>40.15</v>
          </cell>
          <cell r="D1707">
            <v>5.93</v>
          </cell>
          <cell r="M1707">
            <v>5400.98</v>
          </cell>
          <cell r="Q1707">
            <v>38</v>
          </cell>
        </row>
        <row r="1708">
          <cell r="C1708">
            <v>37.729999999999997</v>
          </cell>
          <cell r="D1708">
            <v>6.29</v>
          </cell>
          <cell r="M1708">
            <v>5397.62</v>
          </cell>
          <cell r="Q1708">
            <v>38</v>
          </cell>
        </row>
        <row r="1709">
          <cell r="C1709">
            <v>25.35</v>
          </cell>
          <cell r="D1709">
            <v>4.9000000000000004</v>
          </cell>
          <cell r="M1709">
            <v>5396.44</v>
          </cell>
          <cell r="Q1709">
            <v>33</v>
          </cell>
        </row>
        <row r="1710">
          <cell r="C1710">
            <v>26.41</v>
          </cell>
          <cell r="D1710">
            <v>5.07</v>
          </cell>
          <cell r="M1710">
            <v>5385.34</v>
          </cell>
          <cell r="Q1710">
            <v>34</v>
          </cell>
        </row>
        <row r="1711">
          <cell r="C1711">
            <v>27.6</v>
          </cell>
          <cell r="D1711">
            <v>5.33</v>
          </cell>
          <cell r="M1711">
            <v>5383.54</v>
          </cell>
          <cell r="Q1711">
            <v>39</v>
          </cell>
        </row>
        <row r="1712">
          <cell r="C1712">
            <v>33.82</v>
          </cell>
          <cell r="D1712">
            <v>8.93</v>
          </cell>
          <cell r="M1712">
            <v>5377.46</v>
          </cell>
          <cell r="Q1712">
            <v>36</v>
          </cell>
        </row>
        <row r="1713">
          <cell r="C1713">
            <v>32.9</v>
          </cell>
          <cell r="D1713">
            <v>4.3499999999999996</v>
          </cell>
          <cell r="M1713">
            <v>5375.04</v>
          </cell>
          <cell r="Q1713">
            <v>33</v>
          </cell>
        </row>
        <row r="1714">
          <cell r="C1714">
            <v>30.875</v>
          </cell>
          <cell r="D1714">
            <v>9.5399999999999991</v>
          </cell>
          <cell r="M1714">
            <v>5373.36</v>
          </cell>
          <cell r="Q1714">
            <v>37</v>
          </cell>
        </row>
        <row r="1715">
          <cell r="C1715">
            <v>32.64</v>
          </cell>
          <cell r="D1715">
            <v>5.91</v>
          </cell>
          <cell r="M1715">
            <v>5364.66</v>
          </cell>
          <cell r="Q1715">
            <v>28</v>
          </cell>
        </row>
        <row r="1716">
          <cell r="C1716">
            <v>22.135000000000002</v>
          </cell>
          <cell r="D1716">
            <v>5.0999999999999996</v>
          </cell>
          <cell r="M1716">
            <v>5354.07</v>
          </cell>
          <cell r="Q1716">
            <v>33</v>
          </cell>
        </row>
        <row r="1717">
          <cell r="C1717">
            <v>16.53</v>
          </cell>
          <cell r="D1717">
            <v>5.08</v>
          </cell>
          <cell r="M1717">
            <v>5344.81</v>
          </cell>
          <cell r="Q1717">
            <v>50</v>
          </cell>
        </row>
        <row r="1718">
          <cell r="C1718">
            <v>32.774999999999999</v>
          </cell>
          <cell r="D1718">
            <v>4.75</v>
          </cell>
          <cell r="M1718">
            <v>5327.4</v>
          </cell>
          <cell r="Q1718">
            <v>31</v>
          </cell>
        </row>
        <row r="1719">
          <cell r="C1719">
            <v>30.9</v>
          </cell>
          <cell r="D1719">
            <v>6.05</v>
          </cell>
          <cell r="M1719">
            <v>5325.65</v>
          </cell>
          <cell r="Q1719">
            <v>30</v>
          </cell>
        </row>
        <row r="1720">
          <cell r="C1720">
            <v>15.58</v>
          </cell>
          <cell r="D1720">
            <v>11.56</v>
          </cell>
          <cell r="M1720">
            <v>5322.24</v>
          </cell>
          <cell r="Q1720">
            <v>48</v>
          </cell>
        </row>
        <row r="1721">
          <cell r="C1721">
            <v>26.315000000000001</v>
          </cell>
          <cell r="D1721">
            <v>5.76</v>
          </cell>
          <cell r="M1721">
            <v>5312.17</v>
          </cell>
          <cell r="Q1721">
            <v>28</v>
          </cell>
        </row>
        <row r="1722">
          <cell r="C1722">
            <v>35.61</v>
          </cell>
          <cell r="D1722">
            <v>5.65</v>
          </cell>
          <cell r="M1722">
            <v>5306.7</v>
          </cell>
          <cell r="Q1722">
            <v>22</v>
          </cell>
        </row>
        <row r="1723">
          <cell r="C1723">
            <v>37.56</v>
          </cell>
          <cell r="D1723">
            <v>5.88</v>
          </cell>
          <cell r="M1723">
            <v>5293.67</v>
          </cell>
          <cell r="Q1723">
            <v>18</v>
          </cell>
        </row>
        <row r="1724">
          <cell r="C1724">
            <v>15.49</v>
          </cell>
          <cell r="D1724">
            <v>9.6</v>
          </cell>
          <cell r="M1724">
            <v>5291.71</v>
          </cell>
          <cell r="Q1724">
            <v>48</v>
          </cell>
        </row>
        <row r="1725">
          <cell r="C1725">
            <v>23.48</v>
          </cell>
          <cell r="D1725">
            <v>6.24</v>
          </cell>
          <cell r="M1725">
            <v>5275.86</v>
          </cell>
          <cell r="Q1725">
            <v>35</v>
          </cell>
        </row>
        <row r="1726">
          <cell r="C1726">
            <v>30.02</v>
          </cell>
          <cell r="D1726">
            <v>7.63</v>
          </cell>
          <cell r="M1726">
            <v>5272.18</v>
          </cell>
          <cell r="Q1726">
            <v>36</v>
          </cell>
        </row>
        <row r="1727">
          <cell r="C1727">
            <v>26.885000000000002</v>
          </cell>
          <cell r="D1727">
            <v>8.66</v>
          </cell>
          <cell r="M1727">
            <v>5267.82</v>
          </cell>
          <cell r="Q1727">
            <v>36</v>
          </cell>
        </row>
        <row r="1728">
          <cell r="C1728">
            <v>25.84</v>
          </cell>
          <cell r="D1728">
            <v>8.5500000000000007</v>
          </cell>
          <cell r="M1728">
            <v>5266.37</v>
          </cell>
          <cell r="Q1728">
            <v>36</v>
          </cell>
        </row>
        <row r="1729">
          <cell r="C1729">
            <v>27.454999999999998</v>
          </cell>
          <cell r="D1729">
            <v>4.54</v>
          </cell>
          <cell r="M1729">
            <v>5261.47</v>
          </cell>
          <cell r="Q1729">
            <v>33</v>
          </cell>
        </row>
        <row r="1730">
          <cell r="C1730">
            <v>24.605</v>
          </cell>
          <cell r="D1730">
            <v>5.7</v>
          </cell>
          <cell r="M1730">
            <v>5257.51</v>
          </cell>
          <cell r="Q1730">
            <v>33</v>
          </cell>
        </row>
        <row r="1731">
          <cell r="C1731">
            <v>30.8</v>
          </cell>
          <cell r="D1731">
            <v>5.07</v>
          </cell>
          <cell r="M1731">
            <v>5253.52</v>
          </cell>
          <cell r="Q1731">
            <v>32</v>
          </cell>
        </row>
        <row r="1732">
          <cell r="C1732">
            <v>34.799999999999997</v>
          </cell>
          <cell r="D1732">
            <v>4.38</v>
          </cell>
          <cell r="M1732">
            <v>5246.05</v>
          </cell>
          <cell r="Q1732">
            <v>35</v>
          </cell>
        </row>
        <row r="1733">
          <cell r="C1733">
            <v>34.21</v>
          </cell>
          <cell r="D1733">
            <v>4.54</v>
          </cell>
          <cell r="M1733">
            <v>5245.23</v>
          </cell>
          <cell r="Q1733">
            <v>35</v>
          </cell>
        </row>
        <row r="1734">
          <cell r="C1734">
            <v>31</v>
          </cell>
          <cell r="D1734">
            <v>5.38</v>
          </cell>
          <cell r="M1734">
            <v>5240.7700000000004</v>
          </cell>
          <cell r="Q1734">
            <v>35</v>
          </cell>
        </row>
        <row r="1735">
          <cell r="C1735">
            <v>26.125</v>
          </cell>
          <cell r="D1735">
            <v>5.55</v>
          </cell>
          <cell r="M1735">
            <v>5227.99</v>
          </cell>
          <cell r="Q1735">
            <v>35</v>
          </cell>
        </row>
        <row r="1736">
          <cell r="C1736">
            <v>30.13</v>
          </cell>
          <cell r="D1736">
            <v>4.03</v>
          </cell>
          <cell r="M1736">
            <v>5216.4799999999996</v>
          </cell>
          <cell r="Q1736">
            <v>28</v>
          </cell>
        </row>
        <row r="1737">
          <cell r="C1737">
            <v>34.19</v>
          </cell>
          <cell r="D1737">
            <v>4.1900000000000004</v>
          </cell>
          <cell r="M1737">
            <v>5213.22</v>
          </cell>
          <cell r="Q1737">
            <v>23</v>
          </cell>
        </row>
        <row r="1738">
          <cell r="C1738">
            <v>22.515000000000001</v>
          </cell>
          <cell r="D1738">
            <v>4.37</v>
          </cell>
          <cell r="M1738">
            <v>5209.58</v>
          </cell>
          <cell r="Q1738">
            <v>29</v>
          </cell>
        </row>
        <row r="1739">
          <cell r="C1739">
            <v>18.239999999999998</v>
          </cell>
          <cell r="D1739">
            <v>5.31</v>
          </cell>
          <cell r="M1739">
            <v>5207.97</v>
          </cell>
          <cell r="Q1739">
            <v>39</v>
          </cell>
        </row>
        <row r="1740">
          <cell r="C1740">
            <v>37.28</v>
          </cell>
          <cell r="D1740">
            <v>4.66</v>
          </cell>
          <cell r="M1740">
            <v>5198.6899999999996</v>
          </cell>
          <cell r="Q1740">
            <v>19</v>
          </cell>
        </row>
        <row r="1741">
          <cell r="C1741">
            <v>18.2</v>
          </cell>
          <cell r="D1741">
            <v>6.19</v>
          </cell>
          <cell r="M1741">
            <v>5195.58</v>
          </cell>
          <cell r="Q1741">
            <v>43</v>
          </cell>
        </row>
        <row r="1742">
          <cell r="C1742">
            <v>20.53</v>
          </cell>
          <cell r="D1742">
            <v>4.8600000000000003</v>
          </cell>
          <cell r="M1742">
            <v>5177.12</v>
          </cell>
          <cell r="Q1742">
            <v>38</v>
          </cell>
        </row>
        <row r="1743">
          <cell r="C1743">
            <v>23.79</v>
          </cell>
          <cell r="D1743">
            <v>4.74</v>
          </cell>
          <cell r="M1743">
            <v>5166.96</v>
          </cell>
          <cell r="Q1743">
            <v>31</v>
          </cell>
        </row>
        <row r="1744">
          <cell r="C1744">
            <v>29.8</v>
          </cell>
          <cell r="D1744">
            <v>6.03</v>
          </cell>
          <cell r="M1744">
            <v>5152.13</v>
          </cell>
          <cell r="Q1744">
            <v>32</v>
          </cell>
        </row>
        <row r="1745">
          <cell r="C1745">
            <v>31.54</v>
          </cell>
          <cell r="D1745">
            <v>4.71</v>
          </cell>
          <cell r="M1745">
            <v>5148.55</v>
          </cell>
          <cell r="Q1745">
            <v>32</v>
          </cell>
        </row>
        <row r="1746">
          <cell r="C1746">
            <v>20.82</v>
          </cell>
          <cell r="D1746">
            <v>5.55</v>
          </cell>
          <cell r="M1746">
            <v>5144.18</v>
          </cell>
          <cell r="Q1746">
            <v>38</v>
          </cell>
        </row>
        <row r="1747">
          <cell r="C1747">
            <v>38.83</v>
          </cell>
          <cell r="D1747">
            <v>4.78</v>
          </cell>
          <cell r="M1747">
            <v>5138.26</v>
          </cell>
          <cell r="Q1747">
            <v>29</v>
          </cell>
        </row>
        <row r="1748">
          <cell r="C1748">
            <v>23.44</v>
          </cell>
          <cell r="D1748">
            <v>4.6500000000000004</v>
          </cell>
          <cell r="M1748">
            <v>5136.75</v>
          </cell>
          <cell r="Q1748">
            <v>34</v>
          </cell>
        </row>
        <row r="1749">
          <cell r="C1749">
            <v>24.13</v>
          </cell>
          <cell r="D1749">
            <v>5.2</v>
          </cell>
          <cell r="M1749">
            <v>5125.22</v>
          </cell>
          <cell r="Q1749">
            <v>35</v>
          </cell>
        </row>
        <row r="1750">
          <cell r="C1750">
            <v>42.13</v>
          </cell>
          <cell r="D1750">
            <v>4.54</v>
          </cell>
          <cell r="M1750">
            <v>5124.1899999999996</v>
          </cell>
          <cell r="Q1750">
            <v>34</v>
          </cell>
        </row>
        <row r="1751">
          <cell r="C1751">
            <v>17.86</v>
          </cell>
          <cell r="D1751">
            <v>4.1100000000000003</v>
          </cell>
          <cell r="M1751">
            <v>5116.5</v>
          </cell>
          <cell r="Q1751">
            <v>35</v>
          </cell>
        </row>
        <row r="1752">
          <cell r="C1752">
            <v>32.78</v>
          </cell>
          <cell r="D1752">
            <v>4.63</v>
          </cell>
          <cell r="M1752">
            <v>5087.92</v>
          </cell>
          <cell r="Q1752">
            <v>23</v>
          </cell>
        </row>
        <row r="1753">
          <cell r="C1753">
            <v>23.9</v>
          </cell>
          <cell r="D1753">
            <v>6.06</v>
          </cell>
          <cell r="M1753">
            <v>5080.1000000000004</v>
          </cell>
          <cell r="Q1753">
            <v>25</v>
          </cell>
        </row>
        <row r="1754">
          <cell r="C1754">
            <v>15.47</v>
          </cell>
          <cell r="D1754">
            <v>8.43</v>
          </cell>
          <cell r="M1754">
            <v>5077.1899999999996</v>
          </cell>
          <cell r="Q1754">
            <v>44</v>
          </cell>
        </row>
        <row r="1755">
          <cell r="C1755">
            <v>28.54</v>
          </cell>
          <cell r="D1755">
            <v>5.51</v>
          </cell>
          <cell r="M1755">
            <v>5059.5600000000004</v>
          </cell>
          <cell r="Q1755">
            <v>29</v>
          </cell>
        </row>
        <row r="1756">
          <cell r="C1756">
            <v>18.54</v>
          </cell>
          <cell r="D1756">
            <v>4.95</v>
          </cell>
          <cell r="M1756">
            <v>5054.05</v>
          </cell>
          <cell r="Q1756">
            <v>42</v>
          </cell>
        </row>
        <row r="1757">
          <cell r="C1757">
            <v>32.18</v>
          </cell>
          <cell r="D1757">
            <v>6.44</v>
          </cell>
          <cell r="M1757">
            <v>5045.1499999999996</v>
          </cell>
          <cell r="Q1757">
            <v>25</v>
          </cell>
        </row>
        <row r="1758">
          <cell r="C1758">
            <v>37.380000000000003</v>
          </cell>
          <cell r="D1758">
            <v>6.05</v>
          </cell>
          <cell r="M1758">
            <v>5043.13</v>
          </cell>
          <cell r="Q1758">
            <v>21</v>
          </cell>
        </row>
        <row r="1759">
          <cell r="C1759">
            <v>31.12</v>
          </cell>
          <cell r="D1759">
            <v>4.76</v>
          </cell>
          <cell r="M1759">
            <v>5038.57</v>
          </cell>
          <cell r="Q1759">
            <v>25</v>
          </cell>
        </row>
        <row r="1760">
          <cell r="C1760">
            <v>22.01</v>
          </cell>
          <cell r="D1760">
            <v>6.72</v>
          </cell>
          <cell r="M1760">
            <v>5034.1000000000004</v>
          </cell>
          <cell r="Q1760">
            <v>36</v>
          </cell>
        </row>
        <row r="1761">
          <cell r="C1761">
            <v>27.645</v>
          </cell>
          <cell r="D1761">
            <v>5.7</v>
          </cell>
          <cell r="M1761">
            <v>5031.2700000000004</v>
          </cell>
          <cell r="Q1761">
            <v>31</v>
          </cell>
        </row>
        <row r="1762">
          <cell r="C1762">
            <v>29.64</v>
          </cell>
          <cell r="D1762">
            <v>5.31</v>
          </cell>
          <cell r="M1762">
            <v>5028.1499999999996</v>
          </cell>
          <cell r="Q1762">
            <v>37</v>
          </cell>
        </row>
        <row r="1763">
          <cell r="C1763">
            <v>33.700000000000003</v>
          </cell>
          <cell r="D1763">
            <v>4.32</v>
          </cell>
          <cell r="M1763">
            <v>5012.47</v>
          </cell>
          <cell r="Q1763">
            <v>34</v>
          </cell>
        </row>
        <row r="1764">
          <cell r="C1764">
            <v>27.5</v>
          </cell>
          <cell r="D1764">
            <v>4.2300000000000004</v>
          </cell>
          <cell r="M1764">
            <v>5003.8500000000004</v>
          </cell>
          <cell r="Q1764">
            <v>34</v>
          </cell>
        </row>
        <row r="1765">
          <cell r="C1765">
            <v>16.12</v>
          </cell>
          <cell r="D1765">
            <v>6.09</v>
          </cell>
          <cell r="M1765">
            <v>5003.7700000000004</v>
          </cell>
          <cell r="Q1765">
            <v>45</v>
          </cell>
        </row>
        <row r="1766">
          <cell r="C1766">
            <v>26.73</v>
          </cell>
          <cell r="D1766">
            <v>4.74</v>
          </cell>
          <cell r="M1766">
            <v>5002.78</v>
          </cell>
          <cell r="Q1766">
            <v>34</v>
          </cell>
        </row>
        <row r="1767">
          <cell r="C1767">
            <v>37.25</v>
          </cell>
          <cell r="D1767">
            <v>6.23</v>
          </cell>
          <cell r="M1767">
            <v>4999.04</v>
          </cell>
          <cell r="Q1767">
            <v>21</v>
          </cell>
        </row>
        <row r="1768">
          <cell r="C1768">
            <v>23.56</v>
          </cell>
          <cell r="D1768">
            <v>5.45</v>
          </cell>
          <cell r="M1768">
            <v>4992.38</v>
          </cell>
          <cell r="Q1768">
            <v>34</v>
          </cell>
        </row>
        <row r="1769">
          <cell r="C1769">
            <v>15.84</v>
          </cell>
          <cell r="D1769">
            <v>10.34</v>
          </cell>
          <cell r="M1769">
            <v>4985.22</v>
          </cell>
          <cell r="Q1769">
            <v>49</v>
          </cell>
        </row>
        <row r="1770">
          <cell r="C1770">
            <v>36.630000000000003</v>
          </cell>
          <cell r="D1770">
            <v>5.15</v>
          </cell>
          <cell r="M1770">
            <v>4949.76</v>
          </cell>
          <cell r="Q1770">
            <v>31</v>
          </cell>
        </row>
        <row r="1771">
          <cell r="C1771">
            <v>16.47</v>
          </cell>
          <cell r="D1771">
            <v>11.72</v>
          </cell>
          <cell r="M1771">
            <v>4942.0600000000004</v>
          </cell>
          <cell r="Q1771">
            <v>48</v>
          </cell>
        </row>
        <row r="1772">
          <cell r="C1772">
            <v>25.8</v>
          </cell>
          <cell r="D1772">
            <v>5.29</v>
          </cell>
          <cell r="M1772">
            <v>4934.71</v>
          </cell>
          <cell r="Q1772">
            <v>31</v>
          </cell>
        </row>
        <row r="1773">
          <cell r="C1773">
            <v>23.6</v>
          </cell>
          <cell r="D1773">
            <v>4.33</v>
          </cell>
          <cell r="M1773">
            <v>4931.6499999999996</v>
          </cell>
          <cell r="Q1773">
            <v>31</v>
          </cell>
        </row>
        <row r="1774">
          <cell r="C1774">
            <v>32.11</v>
          </cell>
          <cell r="D1774">
            <v>6.24</v>
          </cell>
          <cell r="M1774">
            <v>4922.92</v>
          </cell>
          <cell r="Q1774">
            <v>29</v>
          </cell>
        </row>
        <row r="1775">
          <cell r="C1775">
            <v>30.114999999999998</v>
          </cell>
          <cell r="D1775">
            <v>11.61</v>
          </cell>
          <cell r="M1775">
            <v>4915.0600000000004</v>
          </cell>
          <cell r="Q1775">
            <v>20</v>
          </cell>
        </row>
        <row r="1776">
          <cell r="C1776">
            <v>20.28</v>
          </cell>
          <cell r="D1776">
            <v>11.07</v>
          </cell>
          <cell r="M1776">
            <v>4911.8900000000003</v>
          </cell>
          <cell r="Q1776">
            <v>41</v>
          </cell>
        </row>
        <row r="1777">
          <cell r="C1777">
            <v>20.234999999999999</v>
          </cell>
          <cell r="D1777">
            <v>5.19</v>
          </cell>
          <cell r="M1777">
            <v>4906.41</v>
          </cell>
          <cell r="Q1777">
            <v>29</v>
          </cell>
        </row>
        <row r="1778">
          <cell r="C1778">
            <v>25.27</v>
          </cell>
          <cell r="D1778">
            <v>5.7</v>
          </cell>
          <cell r="M1778">
            <v>4894.75</v>
          </cell>
          <cell r="Q1778">
            <v>34</v>
          </cell>
        </row>
        <row r="1779">
          <cell r="C1779">
            <v>24.24</v>
          </cell>
          <cell r="D1779">
            <v>6.15</v>
          </cell>
          <cell r="M1779">
            <v>4894.3900000000003</v>
          </cell>
          <cell r="Q1779">
            <v>32</v>
          </cell>
        </row>
        <row r="1780">
          <cell r="C1780">
            <v>35.75</v>
          </cell>
          <cell r="D1780">
            <v>5.07</v>
          </cell>
          <cell r="M1780">
            <v>4890</v>
          </cell>
          <cell r="Q1780">
            <v>33</v>
          </cell>
        </row>
        <row r="1781">
          <cell r="C1781">
            <v>29.92</v>
          </cell>
          <cell r="D1781">
            <v>10.97</v>
          </cell>
          <cell r="M1781">
            <v>4889.04</v>
          </cell>
          <cell r="Q1781">
            <v>36</v>
          </cell>
        </row>
        <row r="1782">
          <cell r="C1782">
            <v>26.2</v>
          </cell>
          <cell r="D1782">
            <v>10.93</v>
          </cell>
          <cell r="M1782">
            <v>4883.87</v>
          </cell>
          <cell r="Q1782">
            <v>36</v>
          </cell>
        </row>
        <row r="1783">
          <cell r="C1783">
            <v>26.695</v>
          </cell>
          <cell r="D1783">
            <v>4.21</v>
          </cell>
          <cell r="M1783">
            <v>4877.9799999999996</v>
          </cell>
          <cell r="Q1783">
            <v>25</v>
          </cell>
        </row>
        <row r="1784">
          <cell r="C1784">
            <v>23.16</v>
          </cell>
          <cell r="D1784">
            <v>5.5</v>
          </cell>
          <cell r="M1784">
            <v>4859.8900000000003</v>
          </cell>
          <cell r="Q1784">
            <v>33</v>
          </cell>
        </row>
        <row r="1785">
          <cell r="C1785">
            <v>32.585000000000001</v>
          </cell>
          <cell r="D1785">
            <v>4.93</v>
          </cell>
          <cell r="M1785">
            <v>4846.92</v>
          </cell>
          <cell r="Q1785">
            <v>27</v>
          </cell>
        </row>
        <row r="1786">
          <cell r="C1786">
            <v>33.97</v>
          </cell>
          <cell r="D1786">
            <v>5.6</v>
          </cell>
          <cell r="M1786">
            <v>4846.53</v>
          </cell>
          <cell r="Q1786">
            <v>22</v>
          </cell>
        </row>
        <row r="1787">
          <cell r="C1787">
            <v>16.57</v>
          </cell>
          <cell r="D1787">
            <v>9.99</v>
          </cell>
          <cell r="M1787">
            <v>4844.67</v>
          </cell>
          <cell r="Q1787">
            <v>48</v>
          </cell>
        </row>
        <row r="1788">
          <cell r="C1788">
            <v>17.55</v>
          </cell>
          <cell r="D1788">
            <v>5.93</v>
          </cell>
          <cell r="M1788">
            <v>4843.79</v>
          </cell>
          <cell r="Q1788">
            <v>43</v>
          </cell>
        </row>
        <row r="1789">
          <cell r="C1789">
            <v>29.41</v>
          </cell>
          <cell r="D1789">
            <v>6.29</v>
          </cell>
          <cell r="M1789">
            <v>4840.95</v>
          </cell>
          <cell r="Q1789">
            <v>27</v>
          </cell>
        </row>
        <row r="1790">
          <cell r="C1790">
            <v>17.91</v>
          </cell>
          <cell r="D1790">
            <v>5.65</v>
          </cell>
          <cell r="M1790">
            <v>4839.18</v>
          </cell>
          <cell r="Q1790">
            <v>38</v>
          </cell>
        </row>
        <row r="1791">
          <cell r="C1791">
            <v>31.57</v>
          </cell>
          <cell r="D1791">
            <v>6.15</v>
          </cell>
          <cell r="M1791">
            <v>4837.58</v>
          </cell>
          <cell r="Q1791">
            <v>30</v>
          </cell>
        </row>
        <row r="1792">
          <cell r="C1792">
            <v>33.18</v>
          </cell>
          <cell r="D1792">
            <v>5.22</v>
          </cell>
          <cell r="M1792">
            <v>4835.43</v>
          </cell>
          <cell r="Q1792">
            <v>22</v>
          </cell>
        </row>
        <row r="1793">
          <cell r="C1793">
            <v>37</v>
          </cell>
          <cell r="D1793">
            <v>11.66</v>
          </cell>
          <cell r="M1793">
            <v>4830.63</v>
          </cell>
          <cell r="Q1793">
            <v>20</v>
          </cell>
        </row>
        <row r="1794">
          <cell r="C1794">
            <v>18.905000000000001</v>
          </cell>
          <cell r="D1794">
            <v>4.91</v>
          </cell>
          <cell r="M1794">
            <v>4827.8999999999996</v>
          </cell>
          <cell r="Q1794">
            <v>27</v>
          </cell>
        </row>
        <row r="1795">
          <cell r="C1795">
            <v>20.03</v>
          </cell>
          <cell r="D1795">
            <v>9.25</v>
          </cell>
          <cell r="M1795">
            <v>4827.1000000000004</v>
          </cell>
          <cell r="Q1795">
            <v>41</v>
          </cell>
        </row>
        <row r="1796">
          <cell r="C1796">
            <v>16.7</v>
          </cell>
          <cell r="D1796">
            <v>11.48</v>
          </cell>
          <cell r="M1796">
            <v>4812.34</v>
          </cell>
          <cell r="Q1796">
            <v>44</v>
          </cell>
        </row>
        <row r="1797">
          <cell r="C1797">
            <v>39.82</v>
          </cell>
          <cell r="D1797">
            <v>6.06</v>
          </cell>
          <cell r="M1797">
            <v>4795.66</v>
          </cell>
          <cell r="Q1797">
            <v>33</v>
          </cell>
        </row>
        <row r="1798">
          <cell r="C1798">
            <v>22.04</v>
          </cell>
          <cell r="D1798">
            <v>5.86</v>
          </cell>
          <cell r="M1798">
            <v>4787.42</v>
          </cell>
          <cell r="Q1798">
            <v>35</v>
          </cell>
        </row>
        <row r="1799">
          <cell r="C1799">
            <v>28.27</v>
          </cell>
          <cell r="D1799">
            <v>5.33</v>
          </cell>
          <cell r="M1799">
            <v>4779.6000000000004</v>
          </cell>
          <cell r="Q1799">
            <v>33</v>
          </cell>
        </row>
        <row r="1800">
          <cell r="C1800">
            <v>18.5</v>
          </cell>
          <cell r="D1800">
            <v>5.33</v>
          </cell>
          <cell r="M1800">
            <v>4766.0200000000004</v>
          </cell>
          <cell r="Q1800">
            <v>33</v>
          </cell>
        </row>
        <row r="1801">
          <cell r="C1801">
            <v>38.6</v>
          </cell>
          <cell r="D1801">
            <v>6.02</v>
          </cell>
          <cell r="M1801">
            <v>4762.33</v>
          </cell>
          <cell r="Q1801">
            <v>35</v>
          </cell>
        </row>
        <row r="1802">
          <cell r="C1802">
            <v>43.12</v>
          </cell>
          <cell r="D1802">
            <v>6.25</v>
          </cell>
          <cell r="M1802">
            <v>4753.6400000000003</v>
          </cell>
          <cell r="Q1802">
            <v>30</v>
          </cell>
        </row>
        <row r="1803">
          <cell r="C1803">
            <v>30.5</v>
          </cell>
          <cell r="D1803">
            <v>4.8099999999999996</v>
          </cell>
          <cell r="M1803">
            <v>4751.07</v>
          </cell>
          <cell r="Q1803">
            <v>35</v>
          </cell>
        </row>
        <row r="1804">
          <cell r="C1804">
            <v>27.61</v>
          </cell>
          <cell r="D1804">
            <v>4.5999999999999996</v>
          </cell>
          <cell r="M1804">
            <v>4747.05</v>
          </cell>
          <cell r="Q1804">
            <v>35</v>
          </cell>
        </row>
        <row r="1805">
          <cell r="C1805">
            <v>27.1</v>
          </cell>
          <cell r="D1805">
            <v>5.08</v>
          </cell>
          <cell r="M1805">
            <v>4746.34</v>
          </cell>
          <cell r="Q1805">
            <v>36</v>
          </cell>
        </row>
        <row r="1806">
          <cell r="C1806">
            <v>35.93</v>
          </cell>
          <cell r="D1806">
            <v>5.43</v>
          </cell>
          <cell r="M1806">
            <v>4740.78</v>
          </cell>
          <cell r="Q1806">
            <v>18</v>
          </cell>
        </row>
        <row r="1807">
          <cell r="C1807">
            <v>32.68</v>
          </cell>
          <cell r="D1807">
            <v>5.44</v>
          </cell>
          <cell r="M1807">
            <v>4738.2700000000004</v>
          </cell>
          <cell r="Q1807">
            <v>31</v>
          </cell>
        </row>
        <row r="1808">
          <cell r="C1808">
            <v>20.74</v>
          </cell>
          <cell r="D1808">
            <v>11.69</v>
          </cell>
          <cell r="M1808">
            <v>4734.6400000000003</v>
          </cell>
          <cell r="Q1808">
            <v>36</v>
          </cell>
        </row>
        <row r="1809">
          <cell r="C1809">
            <v>15.57</v>
          </cell>
          <cell r="D1809">
            <v>6.07</v>
          </cell>
          <cell r="M1809">
            <v>4728.71</v>
          </cell>
          <cell r="Q1809">
            <v>42</v>
          </cell>
        </row>
        <row r="1810">
          <cell r="C1810">
            <v>23.844999999999999</v>
          </cell>
          <cell r="D1810">
            <v>4.3600000000000003</v>
          </cell>
          <cell r="M1810">
            <v>4719.74</v>
          </cell>
          <cell r="Q1810">
            <v>28</v>
          </cell>
        </row>
        <row r="1811">
          <cell r="C1811">
            <v>22.895</v>
          </cell>
          <cell r="D1811">
            <v>5.24</v>
          </cell>
          <cell r="M1811">
            <v>4719.5200000000004</v>
          </cell>
          <cell r="Q1811">
            <v>30</v>
          </cell>
        </row>
        <row r="1812">
          <cell r="C1812">
            <v>21.945</v>
          </cell>
          <cell r="D1812">
            <v>5.37</v>
          </cell>
          <cell r="M1812">
            <v>4718.2</v>
          </cell>
          <cell r="Q1812">
            <v>30</v>
          </cell>
        </row>
        <row r="1813">
          <cell r="C1813">
            <v>19.47</v>
          </cell>
          <cell r="D1813">
            <v>6.6</v>
          </cell>
          <cell r="M1813">
            <v>4712.12</v>
          </cell>
          <cell r="Q1813">
            <v>41</v>
          </cell>
        </row>
        <row r="1814">
          <cell r="C1814">
            <v>15.61</v>
          </cell>
          <cell r="D1814">
            <v>5.77</v>
          </cell>
          <cell r="M1814">
            <v>4699.47</v>
          </cell>
          <cell r="Q1814">
            <v>45</v>
          </cell>
        </row>
        <row r="1815">
          <cell r="C1815">
            <v>28.6</v>
          </cell>
          <cell r="D1815">
            <v>6.08</v>
          </cell>
          <cell r="M1815">
            <v>4687.8</v>
          </cell>
          <cell r="Q1815">
            <v>19</v>
          </cell>
        </row>
        <row r="1816">
          <cell r="C1816">
            <v>46.53</v>
          </cell>
          <cell r="D1816">
            <v>4.16</v>
          </cell>
          <cell r="M1816">
            <v>4686.3900000000003</v>
          </cell>
          <cell r="Q1816">
            <v>32</v>
          </cell>
        </row>
        <row r="1817">
          <cell r="C1817">
            <v>34.99</v>
          </cell>
          <cell r="D1817">
            <v>5.0999999999999996</v>
          </cell>
          <cell r="M1817">
            <v>4678.8</v>
          </cell>
          <cell r="Q1817">
            <v>19</v>
          </cell>
        </row>
        <row r="1818">
          <cell r="C1818">
            <v>17.05</v>
          </cell>
          <cell r="D1818">
            <v>5.3</v>
          </cell>
          <cell r="M1818">
            <v>4674.2</v>
          </cell>
          <cell r="Q1818">
            <v>43</v>
          </cell>
        </row>
        <row r="1819">
          <cell r="C1819">
            <v>37.18</v>
          </cell>
          <cell r="D1819">
            <v>4.9000000000000004</v>
          </cell>
          <cell r="M1819">
            <v>4673.3900000000003</v>
          </cell>
          <cell r="Q1819">
            <v>32</v>
          </cell>
        </row>
        <row r="1820">
          <cell r="C1820">
            <v>35.200000000000003</v>
          </cell>
          <cell r="D1820">
            <v>5.55</v>
          </cell>
          <cell r="M1820">
            <v>4670.6400000000003</v>
          </cell>
          <cell r="Q1820">
            <v>32</v>
          </cell>
        </row>
        <row r="1821">
          <cell r="C1821">
            <v>37.335000000000001</v>
          </cell>
          <cell r="D1821">
            <v>4.95</v>
          </cell>
          <cell r="M1821">
            <v>4667.6099999999997</v>
          </cell>
          <cell r="Q1821">
            <v>32</v>
          </cell>
        </row>
        <row r="1822">
          <cell r="C1822">
            <v>27.265000000000001</v>
          </cell>
          <cell r="D1822">
            <v>6.46</v>
          </cell>
          <cell r="M1822">
            <v>4661.29</v>
          </cell>
          <cell r="Q1822">
            <v>26</v>
          </cell>
        </row>
        <row r="1823">
          <cell r="C1823">
            <v>30.8</v>
          </cell>
          <cell r="D1823">
            <v>4.9000000000000004</v>
          </cell>
          <cell r="M1823">
            <v>4646.76</v>
          </cell>
          <cell r="Q1823">
            <v>37</v>
          </cell>
        </row>
        <row r="1824">
          <cell r="C1824">
            <v>30.21</v>
          </cell>
          <cell r="D1824">
            <v>5.21</v>
          </cell>
          <cell r="M1824">
            <v>4618.08</v>
          </cell>
          <cell r="Q1824">
            <v>24</v>
          </cell>
        </row>
        <row r="1825">
          <cell r="C1825">
            <v>35.340000000000003</v>
          </cell>
          <cell r="D1825">
            <v>4.13</v>
          </cell>
          <cell r="M1825">
            <v>4608.03</v>
          </cell>
          <cell r="Q1825">
            <v>22</v>
          </cell>
        </row>
        <row r="1826">
          <cell r="C1826">
            <v>26.695</v>
          </cell>
          <cell r="D1826">
            <v>5.28</v>
          </cell>
          <cell r="M1826">
            <v>4571.41</v>
          </cell>
          <cell r="Q1826">
            <v>33</v>
          </cell>
        </row>
        <row r="1827">
          <cell r="C1827">
            <v>29.355</v>
          </cell>
          <cell r="D1827">
            <v>4.68</v>
          </cell>
          <cell r="M1827">
            <v>4564.1899999999996</v>
          </cell>
          <cell r="Q1827">
            <v>26</v>
          </cell>
        </row>
        <row r="1828">
          <cell r="C1828">
            <v>29.59</v>
          </cell>
          <cell r="D1828">
            <v>4.0599999999999996</v>
          </cell>
          <cell r="M1828">
            <v>4562.84</v>
          </cell>
          <cell r="Q1828">
            <v>32</v>
          </cell>
        </row>
        <row r="1829">
          <cell r="C1829">
            <v>31.35</v>
          </cell>
          <cell r="D1829">
            <v>4.2</v>
          </cell>
          <cell r="M1829">
            <v>4561.1899999999996</v>
          </cell>
          <cell r="Q1829">
            <v>18</v>
          </cell>
        </row>
        <row r="1830">
          <cell r="C1830">
            <v>20.52</v>
          </cell>
          <cell r="D1830">
            <v>4.83</v>
          </cell>
          <cell r="M1830">
            <v>4544.2299999999996</v>
          </cell>
          <cell r="Q1830">
            <v>32</v>
          </cell>
        </row>
        <row r="1831">
          <cell r="C1831">
            <v>42.9</v>
          </cell>
          <cell r="D1831">
            <v>4.87</v>
          </cell>
          <cell r="M1831">
            <v>4536.26</v>
          </cell>
          <cell r="Q1831">
            <v>34</v>
          </cell>
        </row>
        <row r="1832">
          <cell r="C1832">
            <v>24.6</v>
          </cell>
          <cell r="D1832">
            <v>5.86</v>
          </cell>
          <cell r="M1832">
            <v>4529.4799999999996</v>
          </cell>
          <cell r="Q1832">
            <v>29</v>
          </cell>
        </row>
        <row r="1833">
          <cell r="C1833">
            <v>28.405000000000001</v>
          </cell>
          <cell r="D1833">
            <v>4.12</v>
          </cell>
          <cell r="M1833">
            <v>4527.18</v>
          </cell>
          <cell r="Q1833">
            <v>30</v>
          </cell>
        </row>
        <row r="1834">
          <cell r="C1834">
            <v>34.674999999999997</v>
          </cell>
          <cell r="D1834">
            <v>5.71</v>
          </cell>
          <cell r="M1834">
            <v>4518.83</v>
          </cell>
          <cell r="Q1834">
            <v>34</v>
          </cell>
        </row>
        <row r="1835">
          <cell r="C1835">
            <v>18.850000000000001</v>
          </cell>
          <cell r="D1835">
            <v>6.03</v>
          </cell>
          <cell r="M1835">
            <v>4518.7700000000004</v>
          </cell>
          <cell r="Q1835">
            <v>35</v>
          </cell>
        </row>
        <row r="1836">
          <cell r="C1836">
            <v>34.130000000000003</v>
          </cell>
          <cell r="D1836">
            <v>5.65</v>
          </cell>
          <cell r="M1836">
            <v>4518.3999999999996</v>
          </cell>
          <cell r="Q1836">
            <v>19</v>
          </cell>
        </row>
        <row r="1837">
          <cell r="C1837">
            <v>17.34</v>
          </cell>
          <cell r="D1837">
            <v>5.05</v>
          </cell>
          <cell r="M1837">
            <v>4515.71</v>
          </cell>
          <cell r="Q1837">
            <v>42</v>
          </cell>
        </row>
        <row r="1838">
          <cell r="C1838">
            <v>17.440000000000001</v>
          </cell>
          <cell r="D1838">
            <v>6.26</v>
          </cell>
          <cell r="M1838">
            <v>4511.41</v>
          </cell>
          <cell r="Q1838">
            <v>40</v>
          </cell>
        </row>
        <row r="1839">
          <cell r="C1839">
            <v>33.659999999999997</v>
          </cell>
          <cell r="D1839">
            <v>4.08</v>
          </cell>
          <cell r="M1839">
            <v>4504.66</v>
          </cell>
          <cell r="Q1839">
            <v>25</v>
          </cell>
        </row>
        <row r="1840">
          <cell r="C1840">
            <v>21.375</v>
          </cell>
          <cell r="D1840">
            <v>6.19</v>
          </cell>
          <cell r="M1840">
            <v>4500.34</v>
          </cell>
          <cell r="Q1840">
            <v>34</v>
          </cell>
        </row>
        <row r="1841">
          <cell r="C1841">
            <v>27.14</v>
          </cell>
          <cell r="D1841">
            <v>6.01</v>
          </cell>
          <cell r="M1841">
            <v>4488.58</v>
          </cell>
          <cell r="Q1841">
            <v>30</v>
          </cell>
        </row>
        <row r="1842">
          <cell r="C1842">
            <v>35.78</v>
          </cell>
          <cell r="D1842">
            <v>6.07</v>
          </cell>
          <cell r="M1842">
            <v>4468.25</v>
          </cell>
          <cell r="Q1842">
            <v>18</v>
          </cell>
        </row>
        <row r="1843">
          <cell r="C1843">
            <v>34.96</v>
          </cell>
          <cell r="D1843">
            <v>5.63</v>
          </cell>
          <cell r="M1843">
            <v>4466.62</v>
          </cell>
          <cell r="Q1843">
            <v>23</v>
          </cell>
        </row>
        <row r="1844">
          <cell r="C1844">
            <v>38.39</v>
          </cell>
          <cell r="D1844">
            <v>6.05</v>
          </cell>
          <cell r="M1844">
            <v>4463.21</v>
          </cell>
          <cell r="Q1844">
            <v>31</v>
          </cell>
        </row>
        <row r="1845">
          <cell r="C1845">
            <v>33.82</v>
          </cell>
          <cell r="D1845">
            <v>4.6500000000000004</v>
          </cell>
          <cell r="M1845">
            <v>4462.72</v>
          </cell>
          <cell r="Q1845">
            <v>32</v>
          </cell>
        </row>
        <row r="1846">
          <cell r="C1846">
            <v>27.835000000000001</v>
          </cell>
          <cell r="D1846">
            <v>5.37</v>
          </cell>
          <cell r="M1846">
            <v>4454.3999999999996</v>
          </cell>
          <cell r="Q1846">
            <v>32</v>
          </cell>
        </row>
        <row r="1847">
          <cell r="C1847">
            <v>33</v>
          </cell>
          <cell r="D1847">
            <v>5.39</v>
          </cell>
          <cell r="M1847">
            <v>4449.46</v>
          </cell>
          <cell r="Q1847">
            <v>28</v>
          </cell>
        </row>
        <row r="1848">
          <cell r="C1848">
            <v>26.885000000000002</v>
          </cell>
          <cell r="D1848">
            <v>5.86</v>
          </cell>
          <cell r="M1848">
            <v>4441.21</v>
          </cell>
          <cell r="Q1848">
            <v>31</v>
          </cell>
        </row>
        <row r="1849">
          <cell r="C1849">
            <v>29.26</v>
          </cell>
          <cell r="D1849">
            <v>4.4400000000000004</v>
          </cell>
          <cell r="M1849">
            <v>4438.26</v>
          </cell>
          <cell r="Q1849">
            <v>28</v>
          </cell>
        </row>
        <row r="1850">
          <cell r="C1850">
            <v>26.98</v>
          </cell>
          <cell r="D1850">
            <v>4.41</v>
          </cell>
          <cell r="M1850">
            <v>4435.09</v>
          </cell>
          <cell r="Q1850">
            <v>28</v>
          </cell>
        </row>
        <row r="1851">
          <cell r="C1851">
            <v>32.11</v>
          </cell>
          <cell r="D1851">
            <v>5.19</v>
          </cell>
          <cell r="M1851">
            <v>4433.92</v>
          </cell>
          <cell r="Q1851">
            <v>29</v>
          </cell>
        </row>
        <row r="1852">
          <cell r="C1852">
            <v>31.73</v>
          </cell>
          <cell r="D1852">
            <v>5.16</v>
          </cell>
          <cell r="M1852">
            <v>4433.3900000000003</v>
          </cell>
          <cell r="Q1852">
            <v>29</v>
          </cell>
        </row>
        <row r="1853">
          <cell r="C1853">
            <v>22.515000000000001</v>
          </cell>
          <cell r="D1853">
            <v>4.24</v>
          </cell>
          <cell r="M1853">
            <v>4428.8900000000003</v>
          </cell>
          <cell r="Q1853">
            <v>28</v>
          </cell>
        </row>
        <row r="1854">
          <cell r="C1854">
            <v>25.9</v>
          </cell>
          <cell r="D1854">
            <v>5.45</v>
          </cell>
          <cell r="M1854">
            <v>4420.95</v>
          </cell>
          <cell r="Q1854">
            <v>30</v>
          </cell>
        </row>
        <row r="1855">
          <cell r="C1855">
            <v>27.72</v>
          </cell>
          <cell r="D1855">
            <v>5.03</v>
          </cell>
          <cell r="M1855">
            <v>4415.16</v>
          </cell>
          <cell r="Q1855">
            <v>34</v>
          </cell>
        </row>
        <row r="1856">
          <cell r="C1856">
            <v>31.5</v>
          </cell>
          <cell r="D1856">
            <v>9.6199999999999992</v>
          </cell>
          <cell r="M1856">
            <v>4402.2299999999996</v>
          </cell>
          <cell r="Q1856">
            <v>36</v>
          </cell>
        </row>
        <row r="1857">
          <cell r="C1857">
            <v>29.7</v>
          </cell>
          <cell r="D1857">
            <v>6.77</v>
          </cell>
          <cell r="M1857">
            <v>4399.7299999999996</v>
          </cell>
          <cell r="Q1857">
            <v>36</v>
          </cell>
        </row>
        <row r="1858">
          <cell r="C1858">
            <v>21.26</v>
          </cell>
          <cell r="D1858">
            <v>5.36</v>
          </cell>
          <cell r="M1858">
            <v>4397.3100000000004</v>
          </cell>
          <cell r="Q1858">
            <v>34</v>
          </cell>
        </row>
        <row r="1859">
          <cell r="C1859">
            <v>17.09</v>
          </cell>
          <cell r="D1859">
            <v>5.69</v>
          </cell>
          <cell r="M1859">
            <v>4392.7</v>
          </cell>
          <cell r="Q1859">
            <v>40</v>
          </cell>
        </row>
        <row r="1860">
          <cell r="C1860">
            <v>24.3</v>
          </cell>
          <cell r="D1860">
            <v>4.9000000000000004</v>
          </cell>
          <cell r="M1860">
            <v>4391.6499999999996</v>
          </cell>
          <cell r="Q1860">
            <v>25</v>
          </cell>
        </row>
        <row r="1861">
          <cell r="C1861">
            <v>29.734999999999999</v>
          </cell>
          <cell r="D1861">
            <v>5.78</v>
          </cell>
          <cell r="M1861">
            <v>4357.04</v>
          </cell>
          <cell r="Q1861">
            <v>32</v>
          </cell>
        </row>
        <row r="1862">
          <cell r="C1862">
            <v>29.26</v>
          </cell>
          <cell r="D1862">
            <v>4.7</v>
          </cell>
          <cell r="M1862">
            <v>4350.51</v>
          </cell>
          <cell r="Q1862">
            <v>31</v>
          </cell>
        </row>
        <row r="1863">
          <cell r="C1863">
            <v>33</v>
          </cell>
          <cell r="D1863">
            <v>6.28</v>
          </cell>
          <cell r="M1863">
            <v>4349.46</v>
          </cell>
          <cell r="Q1863">
            <v>28</v>
          </cell>
        </row>
        <row r="1864">
          <cell r="C1864">
            <v>31.065000000000001</v>
          </cell>
          <cell r="D1864">
            <v>4.2300000000000004</v>
          </cell>
          <cell r="M1864">
            <v>4347.0200000000004</v>
          </cell>
          <cell r="Q1864">
            <v>32</v>
          </cell>
        </row>
        <row r="1865">
          <cell r="C1865">
            <v>26.51</v>
          </cell>
          <cell r="D1865">
            <v>6.17</v>
          </cell>
          <cell r="M1865">
            <v>4340.4399999999996</v>
          </cell>
          <cell r="Q1865">
            <v>28</v>
          </cell>
        </row>
        <row r="1866">
          <cell r="C1866">
            <v>28.88</v>
          </cell>
          <cell r="D1866">
            <v>4.96</v>
          </cell>
          <cell r="M1866">
            <v>4337.74</v>
          </cell>
          <cell r="Q1866">
            <v>28</v>
          </cell>
        </row>
        <row r="1867">
          <cell r="C1867">
            <v>35.814999999999998</v>
          </cell>
          <cell r="D1867">
            <v>5.1100000000000003</v>
          </cell>
          <cell r="M1867">
            <v>4320.41</v>
          </cell>
          <cell r="Q1867">
            <v>34</v>
          </cell>
        </row>
        <row r="1868">
          <cell r="C1868">
            <v>21.28</v>
          </cell>
          <cell r="D1868">
            <v>4.05</v>
          </cell>
          <cell r="M1868">
            <v>4296.2700000000004</v>
          </cell>
          <cell r="Q1868">
            <v>22</v>
          </cell>
        </row>
        <row r="1869">
          <cell r="C1869">
            <v>33.81</v>
          </cell>
          <cell r="D1869">
            <v>6.49</v>
          </cell>
          <cell r="M1869">
            <v>4278.55</v>
          </cell>
          <cell r="Q1869">
            <v>20</v>
          </cell>
        </row>
        <row r="1870">
          <cell r="C1870">
            <v>44.22</v>
          </cell>
          <cell r="D1870">
            <v>4.1900000000000004</v>
          </cell>
          <cell r="M1870">
            <v>4266.17</v>
          </cell>
          <cell r="Q1870">
            <v>30</v>
          </cell>
        </row>
        <row r="1871">
          <cell r="C1871">
            <v>15.46</v>
          </cell>
          <cell r="D1871">
            <v>4.99</v>
          </cell>
          <cell r="M1871">
            <v>4265.01</v>
          </cell>
          <cell r="Q1871">
            <v>39</v>
          </cell>
        </row>
        <row r="1872">
          <cell r="C1872">
            <v>30.3</v>
          </cell>
          <cell r="D1872">
            <v>4.7699999999999996</v>
          </cell>
          <cell r="M1872">
            <v>4260.74</v>
          </cell>
          <cell r="Q1872">
            <v>27</v>
          </cell>
        </row>
        <row r="1873">
          <cell r="C1873">
            <v>16.670000000000002</v>
          </cell>
          <cell r="D1873">
            <v>5.46</v>
          </cell>
          <cell r="M1873">
            <v>4250.24</v>
          </cell>
          <cell r="Q1873">
            <v>40</v>
          </cell>
        </row>
        <row r="1874">
          <cell r="C1874">
            <v>28.594999999999999</v>
          </cell>
          <cell r="D1874">
            <v>5.43</v>
          </cell>
          <cell r="M1874">
            <v>4243.59</v>
          </cell>
          <cell r="Q1874">
            <v>31</v>
          </cell>
        </row>
        <row r="1875">
          <cell r="C1875">
            <v>25.934999999999999</v>
          </cell>
          <cell r="D1875">
            <v>4.29</v>
          </cell>
          <cell r="M1875">
            <v>4239.8900000000003</v>
          </cell>
          <cell r="Q1875">
            <v>31</v>
          </cell>
        </row>
        <row r="1876">
          <cell r="C1876">
            <v>27.645</v>
          </cell>
          <cell r="D1876">
            <v>5.25</v>
          </cell>
          <cell r="M1876">
            <v>4237.13</v>
          </cell>
          <cell r="Q1876">
            <v>30</v>
          </cell>
        </row>
        <row r="1877">
          <cell r="C1877">
            <v>30.1</v>
          </cell>
          <cell r="D1877">
            <v>4.04</v>
          </cell>
          <cell r="M1877">
            <v>4234.93</v>
          </cell>
          <cell r="Q1877">
            <v>24</v>
          </cell>
        </row>
        <row r="1878">
          <cell r="C1878">
            <v>26.79</v>
          </cell>
          <cell r="D1878">
            <v>5</v>
          </cell>
          <cell r="M1878">
            <v>4189.1099999999997</v>
          </cell>
          <cell r="Q1878">
            <v>25</v>
          </cell>
        </row>
        <row r="1879">
          <cell r="C1879">
            <v>27.1</v>
          </cell>
          <cell r="D1879">
            <v>4.01</v>
          </cell>
          <cell r="M1879">
            <v>4188.7299999999996</v>
          </cell>
          <cell r="Q1879">
            <v>27</v>
          </cell>
        </row>
        <row r="1880">
          <cell r="C1880">
            <v>24.31</v>
          </cell>
          <cell r="D1880">
            <v>5.4</v>
          </cell>
          <cell r="M1880">
            <v>4185.1000000000004</v>
          </cell>
          <cell r="Q1880">
            <v>33</v>
          </cell>
        </row>
        <row r="1881">
          <cell r="C1881">
            <v>15.53</v>
          </cell>
          <cell r="D1881">
            <v>5.81</v>
          </cell>
          <cell r="M1881">
            <v>4163.21</v>
          </cell>
          <cell r="Q1881">
            <v>38</v>
          </cell>
        </row>
        <row r="1882">
          <cell r="C1882">
            <v>30.7</v>
          </cell>
          <cell r="D1882">
            <v>5.82</v>
          </cell>
          <cell r="M1882">
            <v>4154.97</v>
          </cell>
          <cell r="Q1882">
            <v>24</v>
          </cell>
        </row>
        <row r="1883">
          <cell r="C1883">
            <v>33.33</v>
          </cell>
          <cell r="D1883">
            <v>4.82</v>
          </cell>
          <cell r="M1883">
            <v>4151.03</v>
          </cell>
          <cell r="Q1883">
            <v>30</v>
          </cell>
        </row>
        <row r="1884">
          <cell r="C1884">
            <v>32.4</v>
          </cell>
          <cell r="D1884">
            <v>5.08</v>
          </cell>
          <cell r="M1884">
            <v>4149.74</v>
          </cell>
          <cell r="Q1884">
            <v>30</v>
          </cell>
        </row>
        <row r="1885">
          <cell r="C1885">
            <v>27.93</v>
          </cell>
          <cell r="D1885">
            <v>5.59</v>
          </cell>
          <cell r="M1885">
            <v>4137.5200000000004</v>
          </cell>
          <cell r="Q1885">
            <v>30</v>
          </cell>
        </row>
        <row r="1886">
          <cell r="C1886">
            <v>21.754999999999999</v>
          </cell>
          <cell r="D1886">
            <v>5.12</v>
          </cell>
          <cell r="M1886">
            <v>4134.08</v>
          </cell>
          <cell r="Q1886">
            <v>31</v>
          </cell>
        </row>
        <row r="1887">
          <cell r="C1887">
            <v>25.934999999999999</v>
          </cell>
          <cell r="D1887">
            <v>4.95</v>
          </cell>
          <cell r="M1887">
            <v>4133.6400000000003</v>
          </cell>
          <cell r="Q1887">
            <v>28</v>
          </cell>
        </row>
        <row r="1888">
          <cell r="C1888">
            <v>31.5</v>
          </cell>
          <cell r="D1888">
            <v>6.16</v>
          </cell>
          <cell r="M1888">
            <v>4076.5</v>
          </cell>
          <cell r="Q1888">
            <v>32</v>
          </cell>
        </row>
        <row r="1889">
          <cell r="C1889">
            <v>30.03</v>
          </cell>
          <cell r="D1889">
            <v>6.41</v>
          </cell>
          <cell r="M1889">
            <v>4074.45</v>
          </cell>
          <cell r="Q1889">
            <v>32</v>
          </cell>
        </row>
        <row r="1890">
          <cell r="C1890">
            <v>33.479999999999997</v>
          </cell>
          <cell r="D1890">
            <v>8.94</v>
          </cell>
          <cell r="M1890">
            <v>4070.51</v>
          </cell>
          <cell r="Q1890">
            <v>20</v>
          </cell>
        </row>
        <row r="1891">
          <cell r="C1891">
            <v>16.510000000000002</v>
          </cell>
          <cell r="D1891">
            <v>4.42</v>
          </cell>
          <cell r="M1891">
            <v>4070.42</v>
          </cell>
          <cell r="Q1891">
            <v>39</v>
          </cell>
        </row>
        <row r="1892">
          <cell r="C1892">
            <v>33.155000000000001</v>
          </cell>
          <cell r="D1892">
            <v>5.3</v>
          </cell>
          <cell r="M1892">
            <v>4058.71</v>
          </cell>
          <cell r="Q1892">
            <v>27</v>
          </cell>
        </row>
        <row r="1893">
          <cell r="C1893">
            <v>37.29</v>
          </cell>
          <cell r="D1893">
            <v>4.6399999999999997</v>
          </cell>
          <cell r="M1893">
            <v>4058.12</v>
          </cell>
          <cell r="Q1893">
            <v>29</v>
          </cell>
        </row>
        <row r="1894">
          <cell r="C1894">
            <v>20.23</v>
          </cell>
          <cell r="D1894">
            <v>6.16</v>
          </cell>
          <cell r="M1894">
            <v>4047.94</v>
          </cell>
          <cell r="Q1894">
            <v>34</v>
          </cell>
        </row>
        <row r="1895">
          <cell r="C1895">
            <v>28.975000000000001</v>
          </cell>
          <cell r="D1895">
            <v>4.12</v>
          </cell>
          <cell r="M1895">
            <v>4040.56</v>
          </cell>
          <cell r="Q1895">
            <v>29</v>
          </cell>
        </row>
        <row r="1896">
          <cell r="C1896">
            <v>16.420000000000002</v>
          </cell>
          <cell r="D1896">
            <v>5.77</v>
          </cell>
          <cell r="M1896">
            <v>4039.9</v>
          </cell>
          <cell r="Q1896">
            <v>39</v>
          </cell>
        </row>
        <row r="1897">
          <cell r="C1897">
            <v>17.559999999999999</v>
          </cell>
          <cell r="D1897">
            <v>6.2</v>
          </cell>
          <cell r="M1897">
            <v>4038.41</v>
          </cell>
          <cell r="Q1897">
            <v>38</v>
          </cell>
        </row>
        <row r="1898">
          <cell r="C1898">
            <v>24.13</v>
          </cell>
          <cell r="D1898">
            <v>4.3899999999999997</v>
          </cell>
          <cell r="M1898">
            <v>4032.24</v>
          </cell>
          <cell r="Q1898">
            <v>30</v>
          </cell>
        </row>
        <row r="1899">
          <cell r="C1899">
            <v>19.95</v>
          </cell>
          <cell r="D1899">
            <v>5.13</v>
          </cell>
          <cell r="M1899">
            <v>4005.42</v>
          </cell>
          <cell r="Q1899">
            <v>22</v>
          </cell>
        </row>
        <row r="1900">
          <cell r="C1900">
            <v>21.24</v>
          </cell>
          <cell r="D1900">
            <v>4.49</v>
          </cell>
          <cell r="M1900">
            <v>4002.36</v>
          </cell>
          <cell r="Q1900">
            <v>33</v>
          </cell>
        </row>
        <row r="1901">
          <cell r="C1901">
            <v>44.22</v>
          </cell>
          <cell r="D1901">
            <v>6.35</v>
          </cell>
          <cell r="M1901">
            <v>3994.18</v>
          </cell>
          <cell r="Q1901">
            <v>32</v>
          </cell>
        </row>
        <row r="1902">
          <cell r="C1902">
            <v>41.1</v>
          </cell>
          <cell r="D1902">
            <v>5.79</v>
          </cell>
          <cell r="M1902">
            <v>3989.84</v>
          </cell>
          <cell r="Q1902">
            <v>32</v>
          </cell>
        </row>
        <row r="1903">
          <cell r="C1903">
            <v>34.200000000000003</v>
          </cell>
          <cell r="D1903">
            <v>4.78</v>
          </cell>
          <cell r="M1903">
            <v>3987.93</v>
          </cell>
          <cell r="Q1903">
            <v>26</v>
          </cell>
        </row>
        <row r="1904">
          <cell r="C1904">
            <v>29.92</v>
          </cell>
          <cell r="D1904">
            <v>6.02</v>
          </cell>
          <cell r="M1904">
            <v>3981.98</v>
          </cell>
          <cell r="Q1904">
            <v>26</v>
          </cell>
        </row>
        <row r="1905">
          <cell r="C1905">
            <v>28.93</v>
          </cell>
          <cell r="D1905">
            <v>4.4400000000000004</v>
          </cell>
          <cell r="M1905">
            <v>3972.92</v>
          </cell>
          <cell r="Q1905">
            <v>32</v>
          </cell>
        </row>
        <row r="1906">
          <cell r="C1906">
            <v>31.254999999999999</v>
          </cell>
          <cell r="D1906">
            <v>5.84</v>
          </cell>
          <cell r="M1906">
            <v>3956.07</v>
          </cell>
          <cell r="Q1906">
            <v>27</v>
          </cell>
        </row>
        <row r="1907">
          <cell r="C1907">
            <v>29.83</v>
          </cell>
          <cell r="D1907">
            <v>5.39</v>
          </cell>
          <cell r="M1907">
            <v>3955.98</v>
          </cell>
          <cell r="Q1907">
            <v>23</v>
          </cell>
        </row>
        <row r="1908">
          <cell r="C1908">
            <v>29.59</v>
          </cell>
          <cell r="D1908">
            <v>6.16</v>
          </cell>
          <cell r="M1908">
            <v>3947.41</v>
          </cell>
          <cell r="Q1908">
            <v>29</v>
          </cell>
        </row>
        <row r="1909">
          <cell r="C1909">
            <v>31.16</v>
          </cell>
          <cell r="D1909">
            <v>4.49</v>
          </cell>
          <cell r="M1909">
            <v>3943.6</v>
          </cell>
          <cell r="Q1909">
            <v>29</v>
          </cell>
        </row>
        <row r="1910">
          <cell r="C1910">
            <v>34.21</v>
          </cell>
          <cell r="D1910">
            <v>4.4800000000000004</v>
          </cell>
          <cell r="M1910">
            <v>3935.18</v>
          </cell>
          <cell r="Q1910">
            <v>34</v>
          </cell>
        </row>
        <row r="1911">
          <cell r="C1911">
            <v>34.86</v>
          </cell>
          <cell r="D1911">
            <v>10.97</v>
          </cell>
          <cell r="M1911">
            <v>3931.51</v>
          </cell>
          <cell r="Q1911">
            <v>20</v>
          </cell>
        </row>
        <row r="1912">
          <cell r="C1912">
            <v>34.58</v>
          </cell>
          <cell r="D1912">
            <v>5.14</v>
          </cell>
          <cell r="M1912">
            <v>3925.76</v>
          </cell>
          <cell r="Q1912">
            <v>22</v>
          </cell>
        </row>
        <row r="1913">
          <cell r="C1913">
            <v>17.940000000000001</v>
          </cell>
          <cell r="D1913">
            <v>5.17</v>
          </cell>
          <cell r="M1913">
            <v>3910.44</v>
          </cell>
          <cell r="Q1913">
            <v>37</v>
          </cell>
        </row>
        <row r="1914">
          <cell r="C1914">
            <v>26.8</v>
          </cell>
          <cell r="D1914">
            <v>6.18</v>
          </cell>
          <cell r="M1914">
            <v>3906.13</v>
          </cell>
          <cell r="Q1914">
            <v>25</v>
          </cell>
        </row>
        <row r="1915">
          <cell r="C1915">
            <v>17.690000000000001</v>
          </cell>
          <cell r="D1915">
            <v>9.07</v>
          </cell>
          <cell r="M1915">
            <v>3902.07</v>
          </cell>
          <cell r="Q1915">
            <v>41</v>
          </cell>
        </row>
        <row r="1916">
          <cell r="C1916">
            <v>25.77</v>
          </cell>
          <cell r="D1916">
            <v>4.43</v>
          </cell>
          <cell r="M1916">
            <v>3898.35</v>
          </cell>
          <cell r="Q1916">
            <v>29</v>
          </cell>
        </row>
        <row r="1917">
          <cell r="C1917">
            <v>34.46</v>
          </cell>
          <cell r="D1917">
            <v>4.17</v>
          </cell>
          <cell r="M1917">
            <v>3889.2</v>
          </cell>
          <cell r="Q1917">
            <v>18</v>
          </cell>
        </row>
        <row r="1918">
          <cell r="C1918">
            <v>30.875</v>
          </cell>
          <cell r="D1918">
            <v>4.95</v>
          </cell>
          <cell r="M1918">
            <v>3877.3</v>
          </cell>
          <cell r="Q1918">
            <v>26</v>
          </cell>
        </row>
        <row r="1919">
          <cell r="C1919">
            <v>39.49</v>
          </cell>
          <cell r="D1919">
            <v>5.13</v>
          </cell>
          <cell r="M1919">
            <v>3875.73</v>
          </cell>
          <cell r="Q1919">
            <v>31</v>
          </cell>
        </row>
        <row r="1920">
          <cell r="C1920">
            <v>28.88</v>
          </cell>
          <cell r="D1920">
            <v>4.0999999999999996</v>
          </cell>
          <cell r="M1920">
            <v>3866.86</v>
          </cell>
          <cell r="Q1920">
            <v>32</v>
          </cell>
        </row>
        <row r="1921">
          <cell r="C1921">
            <v>20.234999999999999</v>
          </cell>
          <cell r="D1921">
            <v>5.01</v>
          </cell>
          <cell r="M1921">
            <v>3861.21</v>
          </cell>
          <cell r="Q1921">
            <v>21</v>
          </cell>
        </row>
        <row r="1922">
          <cell r="C1922">
            <v>30.67</v>
          </cell>
          <cell r="D1922">
            <v>5.09</v>
          </cell>
          <cell r="M1922">
            <v>3858.51</v>
          </cell>
          <cell r="Q1922">
            <v>22</v>
          </cell>
        </row>
        <row r="1923">
          <cell r="C1923">
            <v>30.875</v>
          </cell>
          <cell r="D1923">
            <v>6.49</v>
          </cell>
          <cell r="M1923">
            <v>3857.76</v>
          </cell>
          <cell r="Q1923">
            <v>31</v>
          </cell>
        </row>
        <row r="1924">
          <cell r="C1924">
            <v>23.8</v>
          </cell>
          <cell r="D1924">
            <v>4.08</v>
          </cell>
          <cell r="M1924">
            <v>3847.67</v>
          </cell>
          <cell r="Q1924">
            <v>28</v>
          </cell>
        </row>
        <row r="1925">
          <cell r="C1925">
            <v>15.37</v>
          </cell>
          <cell r="D1925">
            <v>8.6300000000000008</v>
          </cell>
          <cell r="M1925">
            <v>3797.2</v>
          </cell>
          <cell r="Q1925">
            <v>41</v>
          </cell>
        </row>
        <row r="1926">
          <cell r="C1926">
            <v>30.4</v>
          </cell>
          <cell r="D1926">
            <v>5.28</v>
          </cell>
          <cell r="M1926">
            <v>3796.36</v>
          </cell>
          <cell r="Q1926">
            <v>23</v>
          </cell>
        </row>
        <row r="1927">
          <cell r="C1927">
            <v>19.48</v>
          </cell>
          <cell r="D1927">
            <v>5.63</v>
          </cell>
          <cell r="M1927">
            <v>3793.55</v>
          </cell>
          <cell r="Q1927">
            <v>34</v>
          </cell>
        </row>
        <row r="1928">
          <cell r="C1928">
            <v>16.96</v>
          </cell>
          <cell r="D1928">
            <v>11.47</v>
          </cell>
          <cell r="M1928">
            <v>3785.77</v>
          </cell>
          <cell r="Q1928">
            <v>41</v>
          </cell>
        </row>
        <row r="1929">
          <cell r="C1929">
            <v>19.05</v>
          </cell>
          <cell r="D1929">
            <v>4.92</v>
          </cell>
          <cell r="M1929">
            <v>3773.23</v>
          </cell>
          <cell r="Q1929">
            <v>35</v>
          </cell>
        </row>
        <row r="1930">
          <cell r="C1930">
            <v>37.619999999999997</v>
          </cell>
          <cell r="D1930">
            <v>4.18</v>
          </cell>
          <cell r="M1930">
            <v>3766.88</v>
          </cell>
          <cell r="Q1930">
            <v>28</v>
          </cell>
        </row>
        <row r="1931">
          <cell r="C1931">
            <v>29.1</v>
          </cell>
          <cell r="D1931">
            <v>4.67</v>
          </cell>
          <cell r="M1931">
            <v>3761.29</v>
          </cell>
          <cell r="Q1931">
            <v>31</v>
          </cell>
        </row>
        <row r="1932">
          <cell r="C1932">
            <v>26.62</v>
          </cell>
          <cell r="D1932">
            <v>6.24</v>
          </cell>
          <cell r="M1932">
            <v>3757.84</v>
          </cell>
          <cell r="Q1932">
            <v>31</v>
          </cell>
        </row>
        <row r="1933">
          <cell r="C1933">
            <v>25.74</v>
          </cell>
          <cell r="D1933">
            <v>5.99</v>
          </cell>
          <cell r="M1933">
            <v>3756.62</v>
          </cell>
          <cell r="Q1933">
            <v>31</v>
          </cell>
        </row>
        <row r="1934">
          <cell r="C1934">
            <v>18.22</v>
          </cell>
          <cell r="D1934">
            <v>10.27</v>
          </cell>
          <cell r="M1934">
            <v>3748.56</v>
          </cell>
          <cell r="Q1934">
            <v>36</v>
          </cell>
        </row>
        <row r="1935">
          <cell r="C1935">
            <v>26.03</v>
          </cell>
          <cell r="D1935">
            <v>5.97</v>
          </cell>
          <cell r="M1935">
            <v>3736.46</v>
          </cell>
          <cell r="Q1935">
            <v>29</v>
          </cell>
        </row>
        <row r="1936">
          <cell r="C1936">
            <v>17.29</v>
          </cell>
          <cell r="D1936">
            <v>4.9800000000000004</v>
          </cell>
          <cell r="M1936">
            <v>3732.63</v>
          </cell>
          <cell r="Q1936">
            <v>28</v>
          </cell>
        </row>
        <row r="1937">
          <cell r="C1937">
            <v>18.170000000000002</v>
          </cell>
          <cell r="D1937">
            <v>6.91</v>
          </cell>
          <cell r="M1937">
            <v>3731.6</v>
          </cell>
          <cell r="Q1937">
            <v>36</v>
          </cell>
        </row>
        <row r="1938">
          <cell r="C1938">
            <v>32.54</v>
          </cell>
          <cell r="D1938">
            <v>6.38</v>
          </cell>
          <cell r="M1938">
            <v>3722.23</v>
          </cell>
          <cell r="Q1938">
            <v>18</v>
          </cell>
        </row>
        <row r="1939">
          <cell r="C1939">
            <v>30.25</v>
          </cell>
          <cell r="D1939">
            <v>4.7699999999999996</v>
          </cell>
          <cell r="M1939">
            <v>3704.35</v>
          </cell>
          <cell r="Q1939">
            <v>33</v>
          </cell>
        </row>
        <row r="1940">
          <cell r="C1940">
            <v>19.59</v>
          </cell>
          <cell r="D1940">
            <v>6.04</v>
          </cell>
          <cell r="M1940">
            <v>3699.54</v>
          </cell>
          <cell r="Q1940">
            <v>34</v>
          </cell>
        </row>
        <row r="1941">
          <cell r="C1941">
            <v>45.9</v>
          </cell>
          <cell r="D1941">
            <v>4.3</v>
          </cell>
          <cell r="M1941">
            <v>3693.43</v>
          </cell>
          <cell r="Q1941">
            <v>27</v>
          </cell>
        </row>
        <row r="1942">
          <cell r="C1942">
            <v>17.059999999999999</v>
          </cell>
          <cell r="D1942">
            <v>8.75</v>
          </cell>
          <cell r="M1942">
            <v>3688.38</v>
          </cell>
          <cell r="Q1942">
            <v>41</v>
          </cell>
        </row>
        <row r="1943">
          <cell r="C1943">
            <v>32.07</v>
          </cell>
          <cell r="D1943">
            <v>5.25</v>
          </cell>
          <cell r="M1943">
            <v>3688.35</v>
          </cell>
          <cell r="Q1943">
            <v>19</v>
          </cell>
        </row>
        <row r="1944">
          <cell r="C1944">
            <v>16.5</v>
          </cell>
          <cell r="D1944">
            <v>5.03</v>
          </cell>
          <cell r="M1944">
            <v>3678.86</v>
          </cell>
          <cell r="Q1944">
            <v>38</v>
          </cell>
        </row>
        <row r="1945">
          <cell r="C1945">
            <v>31.4</v>
          </cell>
          <cell r="D1945">
            <v>5.88</v>
          </cell>
          <cell r="M1945">
            <v>3659.35</v>
          </cell>
          <cell r="Q1945">
            <v>30</v>
          </cell>
        </row>
        <row r="1946">
          <cell r="C1946">
            <v>20.36</v>
          </cell>
          <cell r="D1946">
            <v>4.49</v>
          </cell>
          <cell r="M1946">
            <v>3653.29</v>
          </cell>
          <cell r="Q1946">
            <v>32</v>
          </cell>
        </row>
        <row r="1947">
          <cell r="C1947">
            <v>25.46</v>
          </cell>
          <cell r="D1947">
            <v>4.1399999999999997</v>
          </cell>
          <cell r="M1947">
            <v>3645.09</v>
          </cell>
          <cell r="Q1947">
            <v>30</v>
          </cell>
        </row>
        <row r="1948">
          <cell r="C1948">
            <v>17.09</v>
          </cell>
          <cell r="D1948">
            <v>5.8</v>
          </cell>
          <cell r="M1948">
            <v>3622.13</v>
          </cell>
          <cell r="Q1948">
            <v>37</v>
          </cell>
        </row>
        <row r="1949">
          <cell r="C1949">
            <v>20.83</v>
          </cell>
          <cell r="D1949">
            <v>5.12</v>
          </cell>
          <cell r="M1949">
            <v>3606.43</v>
          </cell>
          <cell r="Q1949">
            <v>32</v>
          </cell>
        </row>
        <row r="1950">
          <cell r="C1950">
            <v>18.920000000000002</v>
          </cell>
          <cell r="D1950">
            <v>5.98</v>
          </cell>
          <cell r="M1950">
            <v>3603.6</v>
          </cell>
          <cell r="Q1950">
            <v>34</v>
          </cell>
        </row>
        <row r="1951">
          <cell r="C1951">
            <v>37.1</v>
          </cell>
          <cell r="D1951">
            <v>5.46</v>
          </cell>
          <cell r="M1951">
            <v>3597.6</v>
          </cell>
          <cell r="Q1951">
            <v>23</v>
          </cell>
        </row>
        <row r="1952">
          <cell r="C1952">
            <v>22.515000000000001</v>
          </cell>
          <cell r="D1952">
            <v>4.91</v>
          </cell>
          <cell r="M1952">
            <v>3594.17</v>
          </cell>
          <cell r="Q1952">
            <v>25</v>
          </cell>
        </row>
        <row r="1953">
          <cell r="C1953">
            <v>32.700000000000003</v>
          </cell>
          <cell r="D1953">
            <v>4.66</v>
          </cell>
          <cell r="M1953">
            <v>3591.48</v>
          </cell>
          <cell r="Q1953">
            <v>24</v>
          </cell>
        </row>
        <row r="1954">
          <cell r="C1954">
            <v>17.75</v>
          </cell>
          <cell r="D1954">
            <v>6.8</v>
          </cell>
          <cell r="M1954">
            <v>3589.14</v>
          </cell>
          <cell r="Q1954">
            <v>36</v>
          </cell>
        </row>
        <row r="1955">
          <cell r="C1955">
            <v>33.630000000000003</v>
          </cell>
          <cell r="D1955">
            <v>4.47</v>
          </cell>
          <cell r="M1955">
            <v>3579.83</v>
          </cell>
          <cell r="Q1955">
            <v>21</v>
          </cell>
        </row>
        <row r="1956">
          <cell r="C1956">
            <v>34.799999999999997</v>
          </cell>
          <cell r="D1956">
            <v>4.08</v>
          </cell>
          <cell r="M1956">
            <v>3578</v>
          </cell>
          <cell r="Q1956">
            <v>27</v>
          </cell>
        </row>
        <row r="1957">
          <cell r="C1957">
            <v>16.809999999999999</v>
          </cell>
          <cell r="D1957">
            <v>5.51</v>
          </cell>
          <cell r="M1957">
            <v>3569.96</v>
          </cell>
          <cell r="Q1957">
            <v>34</v>
          </cell>
        </row>
        <row r="1958">
          <cell r="C1958">
            <v>16.690000000000001</v>
          </cell>
          <cell r="D1958">
            <v>8.4</v>
          </cell>
          <cell r="M1958">
            <v>3562.87</v>
          </cell>
          <cell r="Q1958">
            <v>41</v>
          </cell>
        </row>
        <row r="1959">
          <cell r="C1959">
            <v>23.21</v>
          </cell>
          <cell r="D1959">
            <v>5.14</v>
          </cell>
          <cell r="M1959">
            <v>3561.89</v>
          </cell>
          <cell r="Q1959">
            <v>27</v>
          </cell>
        </row>
        <row r="1960">
          <cell r="C1960">
            <v>25.175000000000001</v>
          </cell>
          <cell r="D1960">
            <v>5.21</v>
          </cell>
          <cell r="M1960">
            <v>3558.62</v>
          </cell>
          <cell r="Q1960">
            <v>27</v>
          </cell>
        </row>
        <row r="1961">
          <cell r="C1961">
            <v>34.770000000000003</v>
          </cell>
          <cell r="D1961">
            <v>6.23</v>
          </cell>
          <cell r="M1961">
            <v>3556.92</v>
          </cell>
          <cell r="Q1961">
            <v>28</v>
          </cell>
        </row>
        <row r="1962">
          <cell r="C1962">
            <v>27.7</v>
          </cell>
          <cell r="D1962">
            <v>5.6</v>
          </cell>
          <cell r="M1962">
            <v>3554.2</v>
          </cell>
          <cell r="Q1962">
            <v>30</v>
          </cell>
        </row>
        <row r="1963">
          <cell r="C1963">
            <v>19.12</v>
          </cell>
          <cell r="D1963">
            <v>4.72</v>
          </cell>
          <cell r="M1963">
            <v>3540.12</v>
          </cell>
          <cell r="Q1963">
            <v>34</v>
          </cell>
        </row>
        <row r="1964">
          <cell r="C1964">
            <v>32.67</v>
          </cell>
          <cell r="D1964">
            <v>4.67</v>
          </cell>
          <cell r="M1964">
            <v>3538.9</v>
          </cell>
          <cell r="Q1964">
            <v>19</v>
          </cell>
        </row>
        <row r="1965">
          <cell r="C1965">
            <v>28.5</v>
          </cell>
          <cell r="D1965">
            <v>6.11</v>
          </cell>
          <cell r="M1965">
            <v>3537.7</v>
          </cell>
          <cell r="Q1965">
            <v>24</v>
          </cell>
        </row>
        <row r="1966">
          <cell r="C1966">
            <v>39.270000000000003</v>
          </cell>
          <cell r="D1966">
            <v>6.25</v>
          </cell>
          <cell r="M1966">
            <v>3500.61</v>
          </cell>
          <cell r="Q1966">
            <v>23</v>
          </cell>
        </row>
        <row r="1967">
          <cell r="C1967">
            <v>32.49</v>
          </cell>
          <cell r="D1967">
            <v>4</v>
          </cell>
          <cell r="M1967">
            <v>3490.55</v>
          </cell>
          <cell r="Q1967">
            <v>26</v>
          </cell>
        </row>
        <row r="1968">
          <cell r="C1968">
            <v>23.7</v>
          </cell>
          <cell r="D1968">
            <v>5.55</v>
          </cell>
          <cell r="M1968">
            <v>3484.33</v>
          </cell>
          <cell r="Q1968">
            <v>26</v>
          </cell>
        </row>
        <row r="1969">
          <cell r="C1969">
            <v>30.4</v>
          </cell>
          <cell r="D1969">
            <v>5.95</v>
          </cell>
          <cell r="M1969">
            <v>3481.87</v>
          </cell>
          <cell r="Q1969">
            <v>18</v>
          </cell>
        </row>
        <row r="1970">
          <cell r="C1970">
            <v>38.94</v>
          </cell>
          <cell r="D1970">
            <v>4.3600000000000003</v>
          </cell>
          <cell r="M1970">
            <v>3471.41</v>
          </cell>
          <cell r="Q1970">
            <v>29</v>
          </cell>
        </row>
        <row r="1971">
          <cell r="C1971">
            <v>31.02</v>
          </cell>
          <cell r="D1971">
            <v>4.84</v>
          </cell>
          <cell r="M1971">
            <v>3463.51</v>
          </cell>
          <cell r="Q1971">
            <v>19</v>
          </cell>
        </row>
        <row r="1972">
          <cell r="C1972">
            <v>17.5</v>
          </cell>
          <cell r="D1972">
            <v>4.5599999999999996</v>
          </cell>
          <cell r="M1972">
            <v>3453.77</v>
          </cell>
          <cell r="Q1972">
            <v>35</v>
          </cell>
        </row>
        <row r="1973">
          <cell r="C1973">
            <v>34.799999999999997</v>
          </cell>
          <cell r="D1973">
            <v>4.42</v>
          </cell>
          <cell r="M1973">
            <v>3443.06</v>
          </cell>
          <cell r="Q1973">
            <v>22</v>
          </cell>
        </row>
        <row r="1974">
          <cell r="C1974">
            <v>17.3</v>
          </cell>
          <cell r="D1974">
            <v>7.66</v>
          </cell>
          <cell r="M1974">
            <v>3436.5</v>
          </cell>
          <cell r="Q1974">
            <v>36</v>
          </cell>
        </row>
        <row r="1975">
          <cell r="C1975">
            <v>32.25</v>
          </cell>
          <cell r="D1975">
            <v>5.2</v>
          </cell>
          <cell r="M1975">
            <v>3434.38</v>
          </cell>
          <cell r="Q1975">
            <v>21</v>
          </cell>
        </row>
        <row r="1976">
          <cell r="C1976">
            <v>42.4</v>
          </cell>
          <cell r="D1976">
            <v>5.53</v>
          </cell>
          <cell r="M1976">
            <v>3410.32</v>
          </cell>
          <cell r="Q1976">
            <v>26</v>
          </cell>
        </row>
        <row r="1977">
          <cell r="C1977">
            <v>38.664999999999999</v>
          </cell>
          <cell r="D1977">
            <v>4.8600000000000003</v>
          </cell>
          <cell r="M1977">
            <v>3393.36</v>
          </cell>
          <cell r="Q1977">
            <v>18</v>
          </cell>
        </row>
        <row r="1978">
          <cell r="C1978">
            <v>29.92</v>
          </cell>
          <cell r="D1978">
            <v>5.49</v>
          </cell>
          <cell r="M1978">
            <v>3392.98</v>
          </cell>
          <cell r="Q1978">
            <v>26</v>
          </cell>
        </row>
        <row r="1979">
          <cell r="C1979">
            <v>29.48</v>
          </cell>
          <cell r="D1979">
            <v>4.09</v>
          </cell>
          <cell r="M1979">
            <v>3392.37</v>
          </cell>
          <cell r="Q1979">
            <v>26</v>
          </cell>
        </row>
        <row r="1980">
          <cell r="C1980">
            <v>28.785</v>
          </cell>
          <cell r="D1980">
            <v>4.3099999999999996</v>
          </cell>
          <cell r="M1980">
            <v>3385.4</v>
          </cell>
          <cell r="Q1980">
            <v>26</v>
          </cell>
        </row>
        <row r="1981">
          <cell r="C1981">
            <v>19.8</v>
          </cell>
          <cell r="D1981">
            <v>4</v>
          </cell>
          <cell r="M1981">
            <v>3378.91</v>
          </cell>
          <cell r="Q1981">
            <v>26</v>
          </cell>
        </row>
        <row r="1982">
          <cell r="C1982">
            <v>35.53</v>
          </cell>
          <cell r="D1982">
            <v>4.68</v>
          </cell>
          <cell r="M1982">
            <v>3366.67</v>
          </cell>
          <cell r="Q1982">
            <v>29</v>
          </cell>
        </row>
        <row r="1983">
          <cell r="C1983">
            <v>21.47</v>
          </cell>
          <cell r="D1983">
            <v>4.0199999999999996</v>
          </cell>
          <cell r="M1983">
            <v>3353.47</v>
          </cell>
          <cell r="Q1983">
            <v>27</v>
          </cell>
        </row>
        <row r="1984">
          <cell r="C1984">
            <v>25.9</v>
          </cell>
          <cell r="D1984">
            <v>5.12</v>
          </cell>
          <cell r="M1984">
            <v>3353.28</v>
          </cell>
          <cell r="Q1984">
            <v>29</v>
          </cell>
        </row>
        <row r="1985">
          <cell r="C1985">
            <v>20.81</v>
          </cell>
          <cell r="D1985">
            <v>5.52</v>
          </cell>
          <cell r="M1985">
            <v>3342.79</v>
          </cell>
          <cell r="Q1985">
            <v>31</v>
          </cell>
        </row>
        <row r="1986">
          <cell r="C1986">
            <v>25.84</v>
          </cell>
          <cell r="D1986">
            <v>5.81</v>
          </cell>
          <cell r="M1986">
            <v>3309.79</v>
          </cell>
          <cell r="Q1986">
            <v>25</v>
          </cell>
        </row>
        <row r="1987">
          <cell r="C1987">
            <v>30.95</v>
          </cell>
          <cell r="D1987">
            <v>5.16</v>
          </cell>
          <cell r="M1987">
            <v>3308.46</v>
          </cell>
          <cell r="Q1987">
            <v>19</v>
          </cell>
        </row>
        <row r="1988">
          <cell r="C1988">
            <v>30.54</v>
          </cell>
          <cell r="D1988">
            <v>5</v>
          </cell>
          <cell r="M1988">
            <v>3300.7</v>
          </cell>
          <cell r="Q1988">
            <v>19</v>
          </cell>
        </row>
        <row r="1989">
          <cell r="C1989">
            <v>33.914999999999999</v>
          </cell>
          <cell r="D1989">
            <v>5.84</v>
          </cell>
          <cell r="M1989">
            <v>3292.53</v>
          </cell>
          <cell r="Q1989">
            <v>26</v>
          </cell>
        </row>
        <row r="1990">
          <cell r="C1990">
            <v>33.31</v>
          </cell>
          <cell r="D1990">
            <v>4.1900000000000004</v>
          </cell>
          <cell r="M1990">
            <v>3280.22</v>
          </cell>
          <cell r="Q1990">
            <v>19</v>
          </cell>
        </row>
        <row r="1991">
          <cell r="C1991">
            <v>25.745000000000001</v>
          </cell>
          <cell r="D1991">
            <v>4.62</v>
          </cell>
          <cell r="M1991">
            <v>3279.87</v>
          </cell>
          <cell r="Q1991">
            <v>21</v>
          </cell>
        </row>
        <row r="1992">
          <cell r="C1992">
            <v>37.1</v>
          </cell>
          <cell r="D1992">
            <v>6.24</v>
          </cell>
          <cell r="M1992">
            <v>3277.16</v>
          </cell>
          <cell r="Q1992">
            <v>28</v>
          </cell>
        </row>
        <row r="1993">
          <cell r="C1993">
            <v>35.435000000000002</v>
          </cell>
          <cell r="D1993">
            <v>5.81</v>
          </cell>
          <cell r="M1993">
            <v>3268.85</v>
          </cell>
          <cell r="Q1993">
            <v>28</v>
          </cell>
        </row>
        <row r="1994">
          <cell r="C1994">
            <v>20.399999999999999</v>
          </cell>
          <cell r="D1994">
            <v>4.83</v>
          </cell>
          <cell r="M1994">
            <v>3260.2</v>
          </cell>
          <cell r="Q1994">
            <v>31</v>
          </cell>
        </row>
        <row r="1995">
          <cell r="C1995">
            <v>42.13</v>
          </cell>
          <cell r="D1995">
            <v>5.72</v>
          </cell>
          <cell r="M1995">
            <v>3238.44</v>
          </cell>
          <cell r="Q1995">
            <v>25</v>
          </cell>
        </row>
        <row r="1996">
          <cell r="C1996">
            <v>33.99</v>
          </cell>
          <cell r="D1996">
            <v>4.83</v>
          </cell>
          <cell r="M1996">
            <v>3227.12</v>
          </cell>
          <cell r="Q1996">
            <v>25</v>
          </cell>
        </row>
        <row r="1997">
          <cell r="C1997">
            <v>28.594999999999999</v>
          </cell>
          <cell r="D1997">
            <v>4.1399999999999997</v>
          </cell>
          <cell r="M1997">
            <v>3213.62</v>
          </cell>
          <cell r="Q1997">
            <v>25</v>
          </cell>
        </row>
        <row r="1998">
          <cell r="C1998">
            <v>20.8</v>
          </cell>
          <cell r="D1998">
            <v>4.07</v>
          </cell>
          <cell r="M1998">
            <v>3208.79</v>
          </cell>
          <cell r="Q1998">
            <v>25</v>
          </cell>
        </row>
        <row r="1999">
          <cell r="C1999">
            <v>23.465</v>
          </cell>
          <cell r="D1999">
            <v>6.26</v>
          </cell>
          <cell r="M1999">
            <v>3206.49</v>
          </cell>
          <cell r="Q1999">
            <v>25</v>
          </cell>
        </row>
        <row r="2000">
          <cell r="C2000">
            <v>40.185000000000002</v>
          </cell>
          <cell r="D2000">
            <v>5.88</v>
          </cell>
          <cell r="M2000">
            <v>3201.25</v>
          </cell>
          <cell r="Q2000">
            <v>26</v>
          </cell>
        </row>
        <row r="2001">
          <cell r="C2001">
            <v>21.89</v>
          </cell>
          <cell r="D2001">
            <v>5.72</v>
          </cell>
          <cell r="M2001">
            <v>3180.51</v>
          </cell>
          <cell r="Q2001">
            <v>21</v>
          </cell>
        </row>
        <row r="2002">
          <cell r="C2002">
            <v>29.34</v>
          </cell>
          <cell r="D2002">
            <v>6.09</v>
          </cell>
          <cell r="M2002">
            <v>3179.96</v>
          </cell>
          <cell r="Q2002">
            <v>22</v>
          </cell>
        </row>
        <row r="2003">
          <cell r="C2003">
            <v>22.61</v>
          </cell>
          <cell r="D2003">
            <v>4.25</v>
          </cell>
          <cell r="M2003">
            <v>3176.82</v>
          </cell>
          <cell r="Q2003">
            <v>26</v>
          </cell>
        </row>
        <row r="2004">
          <cell r="C2004">
            <v>22.23</v>
          </cell>
          <cell r="D2004">
            <v>6.09</v>
          </cell>
          <cell r="M2004">
            <v>3176.29</v>
          </cell>
          <cell r="Q2004">
            <v>26</v>
          </cell>
        </row>
        <row r="2005">
          <cell r="C2005">
            <v>33.4</v>
          </cell>
          <cell r="D2005">
            <v>5.51</v>
          </cell>
          <cell r="M2005">
            <v>3172.02</v>
          </cell>
          <cell r="Q2005">
            <v>28</v>
          </cell>
        </row>
        <row r="2006">
          <cell r="C2006">
            <v>33.11</v>
          </cell>
          <cell r="D2006">
            <v>5.63</v>
          </cell>
          <cell r="M2006">
            <v>3171.61</v>
          </cell>
          <cell r="Q2006">
            <v>28</v>
          </cell>
        </row>
        <row r="2007">
          <cell r="C2007">
            <v>16.815000000000001</v>
          </cell>
          <cell r="D2007">
            <v>5.29</v>
          </cell>
          <cell r="M2007">
            <v>3167.46</v>
          </cell>
          <cell r="Q2007">
            <v>21</v>
          </cell>
        </row>
        <row r="2008">
          <cell r="C2008">
            <v>25.61</v>
          </cell>
          <cell r="D2008">
            <v>4</v>
          </cell>
          <cell r="M2008">
            <v>3162.02</v>
          </cell>
          <cell r="Q2008">
            <v>29</v>
          </cell>
        </row>
        <row r="2009">
          <cell r="C2009">
            <v>25.8</v>
          </cell>
          <cell r="D2009">
            <v>5.49</v>
          </cell>
          <cell r="M2009">
            <v>3161.45</v>
          </cell>
          <cell r="Q2009">
            <v>28</v>
          </cell>
        </row>
        <row r="2010">
          <cell r="C2010">
            <v>27.39</v>
          </cell>
          <cell r="D2010">
            <v>5.34</v>
          </cell>
          <cell r="M2010">
            <v>3128.35</v>
          </cell>
          <cell r="Q2010">
            <v>23</v>
          </cell>
        </row>
        <row r="2011">
          <cell r="C2011">
            <v>17.03</v>
          </cell>
          <cell r="D2011">
            <v>4.12</v>
          </cell>
          <cell r="M2011">
            <v>3088.06</v>
          </cell>
          <cell r="Q2011">
            <v>35</v>
          </cell>
        </row>
        <row r="2012">
          <cell r="C2012">
            <v>23.75</v>
          </cell>
          <cell r="D2012">
            <v>5.49</v>
          </cell>
          <cell r="M2012">
            <v>3077.1</v>
          </cell>
          <cell r="Q2012">
            <v>21</v>
          </cell>
        </row>
        <row r="2013">
          <cell r="C2013">
            <v>26.03</v>
          </cell>
          <cell r="D2013">
            <v>5.1100000000000003</v>
          </cell>
          <cell r="M2013">
            <v>3070.81</v>
          </cell>
          <cell r="Q2013">
            <v>27</v>
          </cell>
        </row>
        <row r="2014">
          <cell r="C2014">
            <v>16.079999999999998</v>
          </cell>
          <cell r="D2014">
            <v>5.94</v>
          </cell>
          <cell r="M2014">
            <v>3065.49</v>
          </cell>
          <cell r="Q2014">
            <v>33</v>
          </cell>
        </row>
        <row r="2015">
          <cell r="C2015">
            <v>30.875</v>
          </cell>
          <cell r="D2015">
            <v>5.54</v>
          </cell>
          <cell r="M2015">
            <v>3062.51</v>
          </cell>
          <cell r="Q2015">
            <v>28</v>
          </cell>
        </row>
        <row r="2016">
          <cell r="C2016">
            <v>31.79</v>
          </cell>
          <cell r="D2016">
            <v>7.09</v>
          </cell>
          <cell r="M2016">
            <v>3056.39</v>
          </cell>
          <cell r="Q2016">
            <v>20</v>
          </cell>
        </row>
        <row r="2017">
          <cell r="C2017">
            <v>28.48</v>
          </cell>
          <cell r="D2017">
            <v>6.22</v>
          </cell>
          <cell r="M2017">
            <v>3051.73</v>
          </cell>
          <cell r="Q2017">
            <v>25</v>
          </cell>
        </row>
        <row r="2018">
          <cell r="C2018">
            <v>26.6</v>
          </cell>
          <cell r="D2018">
            <v>4.33</v>
          </cell>
          <cell r="M2018">
            <v>3046.06</v>
          </cell>
          <cell r="Q2018">
            <v>24</v>
          </cell>
        </row>
        <row r="2019">
          <cell r="C2019">
            <v>25.27</v>
          </cell>
          <cell r="D2019">
            <v>5.83</v>
          </cell>
          <cell r="M2019">
            <v>3044.21</v>
          </cell>
          <cell r="Q2019">
            <v>24</v>
          </cell>
        </row>
        <row r="2020">
          <cell r="C2020">
            <v>34.484999999999999</v>
          </cell>
          <cell r="D2020">
            <v>4.7</v>
          </cell>
          <cell r="M2020">
            <v>3021.81</v>
          </cell>
          <cell r="Q2020">
            <v>25</v>
          </cell>
        </row>
        <row r="2021">
          <cell r="C2021">
            <v>15.57</v>
          </cell>
          <cell r="D2021">
            <v>4.07</v>
          </cell>
          <cell r="M2021">
            <v>3018.04</v>
          </cell>
          <cell r="Q2021">
            <v>34</v>
          </cell>
        </row>
        <row r="2022">
          <cell r="C2022">
            <v>30.36</v>
          </cell>
          <cell r="D2022">
            <v>9.39</v>
          </cell>
          <cell r="M2022">
            <v>3012.22</v>
          </cell>
          <cell r="Q2022">
            <v>20</v>
          </cell>
        </row>
        <row r="2023">
          <cell r="C2023">
            <v>19.37</v>
          </cell>
          <cell r="D2023">
            <v>4.18</v>
          </cell>
          <cell r="M2023">
            <v>2985.67</v>
          </cell>
          <cell r="Q2023">
            <v>31</v>
          </cell>
        </row>
        <row r="2024">
          <cell r="C2024">
            <v>16.71</v>
          </cell>
          <cell r="D2024">
            <v>4.18</v>
          </cell>
          <cell r="M2024">
            <v>2979.52</v>
          </cell>
          <cell r="Q2024">
            <v>35</v>
          </cell>
        </row>
        <row r="2025">
          <cell r="C2025">
            <v>24.1</v>
          </cell>
          <cell r="D2025">
            <v>4.4000000000000004</v>
          </cell>
          <cell r="M2025">
            <v>2974.13</v>
          </cell>
          <cell r="Q2025">
            <v>27</v>
          </cell>
        </row>
        <row r="2026">
          <cell r="C2026">
            <v>29.77</v>
          </cell>
          <cell r="D2026">
            <v>9.9</v>
          </cell>
          <cell r="M2026">
            <v>2943.41</v>
          </cell>
          <cell r="Q2026">
            <v>20</v>
          </cell>
        </row>
        <row r="2027">
          <cell r="C2027">
            <v>46.53</v>
          </cell>
          <cell r="D2027">
            <v>4.84</v>
          </cell>
          <cell r="M2027">
            <v>2927.06</v>
          </cell>
          <cell r="Q2027">
            <v>26</v>
          </cell>
        </row>
        <row r="2028">
          <cell r="C2028">
            <v>23.4</v>
          </cell>
          <cell r="D2028">
            <v>5.53</v>
          </cell>
          <cell r="M2028">
            <v>2913.57</v>
          </cell>
          <cell r="Q2028">
            <v>20</v>
          </cell>
        </row>
        <row r="2029">
          <cell r="C2029">
            <v>30</v>
          </cell>
          <cell r="D2029">
            <v>4.33</v>
          </cell>
          <cell r="M2029">
            <v>2904.09</v>
          </cell>
          <cell r="Q2029">
            <v>26</v>
          </cell>
        </row>
        <row r="2030">
          <cell r="C2030">
            <v>29.15</v>
          </cell>
          <cell r="D2030">
            <v>4.91</v>
          </cell>
          <cell r="M2030">
            <v>2902.91</v>
          </cell>
          <cell r="Q2030">
            <v>26</v>
          </cell>
        </row>
        <row r="2031">
          <cell r="C2031">
            <v>34.865000000000002</v>
          </cell>
          <cell r="D2031">
            <v>4.8</v>
          </cell>
          <cell r="M2031">
            <v>2899.49</v>
          </cell>
          <cell r="Q2031">
            <v>23</v>
          </cell>
        </row>
        <row r="2032">
          <cell r="C2032">
            <v>28.12</v>
          </cell>
          <cell r="D2032">
            <v>5.55</v>
          </cell>
          <cell r="M2032">
            <v>2897.46</v>
          </cell>
          <cell r="Q2032">
            <v>22</v>
          </cell>
        </row>
        <row r="2033">
          <cell r="C2033">
            <v>29.45</v>
          </cell>
          <cell r="D2033">
            <v>5.24</v>
          </cell>
          <cell r="M2033">
            <v>2897.32</v>
          </cell>
          <cell r="Q2033">
            <v>26</v>
          </cell>
        </row>
        <row r="2034">
          <cell r="C2034">
            <v>27.94</v>
          </cell>
          <cell r="D2034">
            <v>6.08</v>
          </cell>
          <cell r="M2034">
            <v>2867.12</v>
          </cell>
          <cell r="Q2034">
            <v>29</v>
          </cell>
        </row>
        <row r="2035">
          <cell r="C2035">
            <v>27.2</v>
          </cell>
          <cell r="D2035">
            <v>5.83</v>
          </cell>
          <cell r="M2035">
            <v>2866.09</v>
          </cell>
          <cell r="Q2035">
            <v>29</v>
          </cell>
        </row>
        <row r="2036">
          <cell r="C2036">
            <v>33.344999999999999</v>
          </cell>
          <cell r="D2036">
            <v>4.29</v>
          </cell>
          <cell r="M2036">
            <v>2855.44</v>
          </cell>
          <cell r="Q2036">
            <v>24</v>
          </cell>
        </row>
        <row r="2037">
          <cell r="C2037">
            <v>29.925000000000001</v>
          </cell>
          <cell r="D2037">
            <v>5.3</v>
          </cell>
          <cell r="M2037">
            <v>2850.68</v>
          </cell>
          <cell r="Q2037">
            <v>24</v>
          </cell>
        </row>
        <row r="2038">
          <cell r="C2038">
            <v>24.225000000000001</v>
          </cell>
          <cell r="D2038">
            <v>4.42</v>
          </cell>
          <cell r="M2038">
            <v>2842.76</v>
          </cell>
          <cell r="Q2038">
            <v>24</v>
          </cell>
        </row>
        <row r="2039">
          <cell r="C2039">
            <v>29.68</v>
          </cell>
          <cell r="D2039">
            <v>5.68</v>
          </cell>
          <cell r="M2039">
            <v>2819.51</v>
          </cell>
          <cell r="Q2039">
            <v>22</v>
          </cell>
        </row>
        <row r="2040">
          <cell r="C2040">
            <v>20.614999999999998</v>
          </cell>
          <cell r="D2040">
            <v>6.05</v>
          </cell>
          <cell r="M2040">
            <v>2803.7</v>
          </cell>
          <cell r="Q2040">
            <v>19</v>
          </cell>
        </row>
        <row r="2041">
          <cell r="C2041">
            <v>32.119999999999997</v>
          </cell>
          <cell r="D2041">
            <v>5.33</v>
          </cell>
          <cell r="M2041">
            <v>2801.26</v>
          </cell>
          <cell r="Q2041">
            <v>18</v>
          </cell>
        </row>
        <row r="2042">
          <cell r="C2042">
            <v>27.36</v>
          </cell>
          <cell r="D2042">
            <v>6.22</v>
          </cell>
          <cell r="M2042">
            <v>2789.06</v>
          </cell>
          <cell r="Q2042">
            <v>23</v>
          </cell>
        </row>
        <row r="2043">
          <cell r="C2043">
            <v>17.385000000000002</v>
          </cell>
          <cell r="D2043">
            <v>5.84</v>
          </cell>
          <cell r="M2043">
            <v>2775.19</v>
          </cell>
          <cell r="Q2043">
            <v>23</v>
          </cell>
        </row>
        <row r="2044">
          <cell r="C2044">
            <v>30.13</v>
          </cell>
          <cell r="D2044">
            <v>5.71</v>
          </cell>
          <cell r="M2044">
            <v>2773.46</v>
          </cell>
          <cell r="Q2044">
            <v>18</v>
          </cell>
        </row>
        <row r="2045">
          <cell r="C2045">
            <v>25.44</v>
          </cell>
          <cell r="D2045">
            <v>6.04</v>
          </cell>
          <cell r="M2045">
            <v>2758.99</v>
          </cell>
          <cell r="Q2045">
            <v>25</v>
          </cell>
        </row>
        <row r="2046">
          <cell r="C2046">
            <v>39.805</v>
          </cell>
          <cell r="D2046">
            <v>4.38</v>
          </cell>
          <cell r="M2046">
            <v>2755.02</v>
          </cell>
          <cell r="Q2046">
            <v>22</v>
          </cell>
        </row>
        <row r="2047">
          <cell r="C2047">
            <v>30.4</v>
          </cell>
          <cell r="D2047">
            <v>5.56</v>
          </cell>
          <cell r="M2047">
            <v>2741.95</v>
          </cell>
          <cell r="Q2047">
            <v>22</v>
          </cell>
        </row>
        <row r="2048">
          <cell r="C2048">
            <v>23.18</v>
          </cell>
          <cell r="D2048">
            <v>4.24</v>
          </cell>
          <cell r="M2048">
            <v>2731.91</v>
          </cell>
          <cell r="Q2048">
            <v>22</v>
          </cell>
        </row>
        <row r="2049">
          <cell r="C2049">
            <v>39.615000000000002</v>
          </cell>
          <cell r="D2049">
            <v>6.32</v>
          </cell>
          <cell r="M2049">
            <v>2730.11</v>
          </cell>
          <cell r="Q2049">
            <v>19</v>
          </cell>
        </row>
        <row r="2050">
          <cell r="C2050">
            <v>30.59</v>
          </cell>
          <cell r="D2050">
            <v>6.3</v>
          </cell>
          <cell r="M2050">
            <v>2727.4</v>
          </cell>
          <cell r="Q2050">
            <v>25</v>
          </cell>
        </row>
        <row r="2051">
          <cell r="C2051">
            <v>16.72</v>
          </cell>
          <cell r="D2051">
            <v>4.38</v>
          </cell>
          <cell r="M2051">
            <v>2726.06</v>
          </cell>
          <cell r="Q2051">
            <v>34</v>
          </cell>
        </row>
        <row r="2052">
          <cell r="C2052">
            <v>26.22</v>
          </cell>
          <cell r="D2052">
            <v>4.6500000000000004</v>
          </cell>
          <cell r="M2052">
            <v>2721.32</v>
          </cell>
          <cell r="Q2052">
            <v>25</v>
          </cell>
        </row>
        <row r="2053">
          <cell r="C2053">
            <v>31.824999999999999</v>
          </cell>
          <cell r="D2053">
            <v>4.7</v>
          </cell>
          <cell r="M2053">
            <v>2719.28</v>
          </cell>
          <cell r="Q2053">
            <v>19</v>
          </cell>
        </row>
        <row r="2054">
          <cell r="C2054">
            <v>25.745000000000001</v>
          </cell>
          <cell r="D2054">
            <v>4.34</v>
          </cell>
          <cell r="M2054">
            <v>2710.83</v>
          </cell>
          <cell r="Q2054">
            <v>19</v>
          </cell>
        </row>
        <row r="2055">
          <cell r="C2055">
            <v>24.605</v>
          </cell>
          <cell r="D2055">
            <v>5.62</v>
          </cell>
          <cell r="M2055">
            <v>2709.24</v>
          </cell>
          <cell r="Q2055">
            <v>19</v>
          </cell>
        </row>
        <row r="2056">
          <cell r="C2056">
            <v>24.51</v>
          </cell>
          <cell r="D2056">
            <v>4.24</v>
          </cell>
          <cell r="M2056">
            <v>2709.11</v>
          </cell>
          <cell r="Q2056">
            <v>19</v>
          </cell>
        </row>
        <row r="2057">
          <cell r="C2057">
            <v>31.065000000000001</v>
          </cell>
          <cell r="D2057">
            <v>4.57</v>
          </cell>
          <cell r="M2057">
            <v>2699.57</v>
          </cell>
          <cell r="Q2057">
            <v>26</v>
          </cell>
        </row>
        <row r="2058">
          <cell r="C2058">
            <v>28.12</v>
          </cell>
          <cell r="D2058">
            <v>5.05</v>
          </cell>
          <cell r="M2058">
            <v>2690.11</v>
          </cell>
          <cell r="Q2058">
            <v>23</v>
          </cell>
        </row>
        <row r="2059">
          <cell r="C2059">
            <v>38.06</v>
          </cell>
          <cell r="D2059">
            <v>6.16</v>
          </cell>
          <cell r="M2059">
            <v>2689.5</v>
          </cell>
          <cell r="Q2059">
            <v>28</v>
          </cell>
        </row>
        <row r="2060">
          <cell r="C2060">
            <v>24.96</v>
          </cell>
          <cell r="D2060">
            <v>4.57</v>
          </cell>
          <cell r="M2060">
            <v>2684.69</v>
          </cell>
          <cell r="Q2060">
            <v>28</v>
          </cell>
        </row>
        <row r="2061">
          <cell r="C2061">
            <v>17.670000000000002</v>
          </cell>
          <cell r="D2061">
            <v>5.53</v>
          </cell>
          <cell r="M2061">
            <v>2680.95</v>
          </cell>
          <cell r="Q2061">
            <v>26</v>
          </cell>
        </row>
        <row r="2062">
          <cell r="C2062">
            <v>31.35</v>
          </cell>
          <cell r="D2062">
            <v>5.84</v>
          </cell>
          <cell r="M2062">
            <v>2643.27</v>
          </cell>
          <cell r="Q2062">
            <v>22</v>
          </cell>
        </row>
        <row r="2063">
          <cell r="C2063">
            <v>28.31</v>
          </cell>
          <cell r="D2063">
            <v>6.41</v>
          </cell>
          <cell r="M2063">
            <v>2639.04</v>
          </cell>
          <cell r="Q2063">
            <v>22</v>
          </cell>
        </row>
        <row r="2064">
          <cell r="C2064">
            <v>30.3</v>
          </cell>
          <cell r="D2064">
            <v>4.7300000000000004</v>
          </cell>
          <cell r="M2064">
            <v>2632.99</v>
          </cell>
          <cell r="Q2064">
            <v>25</v>
          </cell>
        </row>
        <row r="2065">
          <cell r="C2065">
            <v>26.4</v>
          </cell>
          <cell r="D2065">
            <v>6.22</v>
          </cell>
          <cell r="M2065">
            <v>2597.7800000000002</v>
          </cell>
          <cell r="Q2065">
            <v>21</v>
          </cell>
        </row>
        <row r="2066">
          <cell r="C2066">
            <v>22.135000000000002</v>
          </cell>
          <cell r="D2066">
            <v>4.46</v>
          </cell>
          <cell r="M2066">
            <v>2585.85</v>
          </cell>
          <cell r="Q2066">
            <v>21</v>
          </cell>
        </row>
        <row r="2067">
          <cell r="C2067">
            <v>17.399999999999999</v>
          </cell>
          <cell r="D2067">
            <v>4.5</v>
          </cell>
          <cell r="M2067">
            <v>2585.27</v>
          </cell>
          <cell r="Q2067">
            <v>21</v>
          </cell>
        </row>
        <row r="2068">
          <cell r="C2068">
            <v>28.06</v>
          </cell>
          <cell r="D2068">
            <v>8.93</v>
          </cell>
          <cell r="M2068">
            <v>2585.04</v>
          </cell>
          <cell r="Q2068">
            <v>20</v>
          </cell>
        </row>
        <row r="2069">
          <cell r="C2069">
            <v>31.13</v>
          </cell>
          <cell r="D2069">
            <v>11.02</v>
          </cell>
          <cell r="M2069">
            <v>2566.4699999999998</v>
          </cell>
          <cell r="Q2069">
            <v>20</v>
          </cell>
        </row>
        <row r="2070">
          <cell r="C2070">
            <v>18.46</v>
          </cell>
          <cell r="D2070">
            <v>5.25</v>
          </cell>
          <cell r="M2070">
            <v>2545.6799999999998</v>
          </cell>
          <cell r="Q2070">
            <v>31</v>
          </cell>
        </row>
        <row r="2071">
          <cell r="C2071">
            <v>17.3</v>
          </cell>
          <cell r="D2071">
            <v>4.75</v>
          </cell>
          <cell r="M2071">
            <v>2540.39</v>
          </cell>
          <cell r="Q2071">
            <v>32</v>
          </cell>
        </row>
        <row r="2072">
          <cell r="C2072">
            <v>35.625</v>
          </cell>
          <cell r="D2072">
            <v>4.68</v>
          </cell>
          <cell r="M2072">
            <v>2534.39</v>
          </cell>
          <cell r="Q2072">
            <v>25</v>
          </cell>
        </row>
        <row r="2073">
          <cell r="C2073">
            <v>20.234999999999999</v>
          </cell>
          <cell r="D2073">
            <v>6.17</v>
          </cell>
          <cell r="M2073">
            <v>2527.8200000000002</v>
          </cell>
          <cell r="Q2073">
            <v>22</v>
          </cell>
        </row>
        <row r="2074">
          <cell r="C2074">
            <v>27.55</v>
          </cell>
          <cell r="D2074">
            <v>4.5599999999999996</v>
          </cell>
          <cell r="M2074">
            <v>2523.17</v>
          </cell>
          <cell r="Q2074">
            <v>25</v>
          </cell>
        </row>
        <row r="2075">
          <cell r="C2075">
            <v>17.97</v>
          </cell>
          <cell r="D2075">
            <v>6.3</v>
          </cell>
          <cell r="M2075">
            <v>2510.79</v>
          </cell>
          <cell r="Q2075">
            <v>31</v>
          </cell>
        </row>
        <row r="2076">
          <cell r="C2076">
            <v>29.98</v>
          </cell>
          <cell r="D2076">
            <v>6.03</v>
          </cell>
          <cell r="M2076">
            <v>2500.9299999999998</v>
          </cell>
          <cell r="Q2076">
            <v>18</v>
          </cell>
        </row>
        <row r="2077">
          <cell r="C2077">
            <v>33.659999999999997</v>
          </cell>
          <cell r="D2077">
            <v>4.2</v>
          </cell>
          <cell r="M2077">
            <v>2498.41</v>
          </cell>
          <cell r="Q2077">
            <v>27</v>
          </cell>
        </row>
        <row r="2078">
          <cell r="C2078">
            <v>32.67</v>
          </cell>
          <cell r="D2078">
            <v>5.61</v>
          </cell>
          <cell r="M2078">
            <v>2497.04</v>
          </cell>
          <cell r="Q2078">
            <v>27</v>
          </cell>
        </row>
        <row r="2079">
          <cell r="C2079">
            <v>30.5</v>
          </cell>
          <cell r="D2079">
            <v>5.88</v>
          </cell>
          <cell r="M2079">
            <v>2494.02</v>
          </cell>
          <cell r="Q2079">
            <v>27</v>
          </cell>
        </row>
        <row r="2080">
          <cell r="C2080">
            <v>23.1</v>
          </cell>
          <cell r="D2080">
            <v>5.92</v>
          </cell>
          <cell r="M2080">
            <v>2483.7399999999998</v>
          </cell>
          <cell r="Q2080">
            <v>27</v>
          </cell>
        </row>
        <row r="2081">
          <cell r="C2081">
            <v>39.49</v>
          </cell>
          <cell r="D2081">
            <v>4.8099999999999996</v>
          </cell>
          <cell r="M2081">
            <v>2480.98</v>
          </cell>
          <cell r="Q2081">
            <v>24</v>
          </cell>
        </row>
        <row r="2082">
          <cell r="C2082">
            <v>33.99</v>
          </cell>
          <cell r="D2082">
            <v>4.55</v>
          </cell>
          <cell r="M2082">
            <v>2473.33</v>
          </cell>
          <cell r="Q2082">
            <v>24</v>
          </cell>
        </row>
        <row r="2083">
          <cell r="C2083">
            <v>27.72</v>
          </cell>
          <cell r="D2083">
            <v>6.43</v>
          </cell>
          <cell r="M2083">
            <v>2464.62</v>
          </cell>
          <cell r="Q2083">
            <v>24</v>
          </cell>
        </row>
        <row r="2084">
          <cell r="C2084">
            <v>30.59</v>
          </cell>
          <cell r="D2084">
            <v>11.62</v>
          </cell>
          <cell r="M2084">
            <v>2459.7199999999998</v>
          </cell>
          <cell r="Q2084">
            <v>20</v>
          </cell>
        </row>
        <row r="2085">
          <cell r="C2085">
            <v>22.6</v>
          </cell>
          <cell r="D2085">
            <v>6.04</v>
          </cell>
          <cell r="M2085">
            <v>2457.5</v>
          </cell>
          <cell r="Q2085">
            <v>24</v>
          </cell>
        </row>
        <row r="2086">
          <cell r="C2086">
            <v>28.785</v>
          </cell>
          <cell r="D2086">
            <v>8.82</v>
          </cell>
          <cell r="M2086">
            <v>2457.21</v>
          </cell>
          <cell r="Q2086">
            <v>20</v>
          </cell>
        </row>
        <row r="2087">
          <cell r="C2087">
            <v>50.38</v>
          </cell>
          <cell r="D2087">
            <v>5.8</v>
          </cell>
          <cell r="M2087">
            <v>2438.06</v>
          </cell>
          <cell r="Q2087">
            <v>23</v>
          </cell>
        </row>
        <row r="2088">
          <cell r="C2088">
            <v>35.200000000000003</v>
          </cell>
          <cell r="D2088">
            <v>4.28</v>
          </cell>
          <cell r="M2088">
            <v>2416.96</v>
          </cell>
          <cell r="Q2088">
            <v>23</v>
          </cell>
        </row>
        <row r="2089">
          <cell r="C2089">
            <v>35.72</v>
          </cell>
          <cell r="D2089">
            <v>5.5</v>
          </cell>
          <cell r="M2089">
            <v>2404.73</v>
          </cell>
          <cell r="Q2089">
            <v>22</v>
          </cell>
        </row>
        <row r="2090">
          <cell r="C2090">
            <v>24.51</v>
          </cell>
          <cell r="D2090">
            <v>4.6900000000000004</v>
          </cell>
          <cell r="M2090">
            <v>2396.1</v>
          </cell>
          <cell r="Q2090">
            <v>23</v>
          </cell>
        </row>
        <row r="2091">
          <cell r="C2091">
            <v>23.844999999999999</v>
          </cell>
          <cell r="D2091">
            <v>4.43</v>
          </cell>
          <cell r="M2091">
            <v>2395.17</v>
          </cell>
          <cell r="Q2091">
            <v>23</v>
          </cell>
        </row>
        <row r="2092">
          <cell r="C2092">
            <v>15.68</v>
          </cell>
          <cell r="D2092">
            <v>6.16</v>
          </cell>
          <cell r="M2092">
            <v>2373.3000000000002</v>
          </cell>
          <cell r="Q2092">
            <v>34</v>
          </cell>
        </row>
        <row r="2093">
          <cell r="C2093">
            <v>32.395000000000003</v>
          </cell>
          <cell r="D2093">
            <v>6.66</v>
          </cell>
          <cell r="M2093">
            <v>2362.23</v>
          </cell>
          <cell r="Q2093">
            <v>20</v>
          </cell>
        </row>
        <row r="2094">
          <cell r="C2094">
            <v>23.655000000000001</v>
          </cell>
          <cell r="D2094">
            <v>5.92</v>
          </cell>
          <cell r="M2094">
            <v>2352.9699999999998</v>
          </cell>
          <cell r="Q2094">
            <v>24</v>
          </cell>
        </row>
        <row r="2095">
          <cell r="C2095">
            <v>28.4</v>
          </cell>
          <cell r="D2095">
            <v>5.97</v>
          </cell>
          <cell r="M2095">
            <v>2331.52</v>
          </cell>
          <cell r="Q2095">
            <v>19</v>
          </cell>
        </row>
        <row r="2096">
          <cell r="C2096">
            <v>35.42</v>
          </cell>
          <cell r="D2096">
            <v>4.6399999999999997</v>
          </cell>
          <cell r="M2096">
            <v>2322.62</v>
          </cell>
          <cell r="Q2096">
            <v>26</v>
          </cell>
        </row>
        <row r="2097">
          <cell r="C2097">
            <v>26.18</v>
          </cell>
          <cell r="D2097">
            <v>6.12</v>
          </cell>
          <cell r="M2097">
            <v>2304</v>
          </cell>
          <cell r="Q2097">
            <v>18</v>
          </cell>
        </row>
        <row r="2098">
          <cell r="C2098">
            <v>20.8</v>
          </cell>
          <cell r="D2098">
            <v>4.87</v>
          </cell>
          <cell r="M2098">
            <v>2302.3000000000002</v>
          </cell>
          <cell r="Q2098">
            <v>26</v>
          </cell>
        </row>
        <row r="2099">
          <cell r="C2099">
            <v>15.82</v>
          </cell>
          <cell r="D2099">
            <v>4.5999999999999996</v>
          </cell>
          <cell r="M2099">
            <v>2295.2399999999998</v>
          </cell>
          <cell r="Q2099">
            <v>33</v>
          </cell>
        </row>
        <row r="2100">
          <cell r="C2100">
            <v>17.670000000000002</v>
          </cell>
          <cell r="D2100">
            <v>4.78</v>
          </cell>
          <cell r="M2100">
            <v>2277.7199999999998</v>
          </cell>
          <cell r="Q2100">
            <v>31</v>
          </cell>
        </row>
        <row r="2101">
          <cell r="C2101">
            <v>31.92</v>
          </cell>
          <cell r="D2101">
            <v>11.05</v>
          </cell>
          <cell r="M2101">
            <v>2261.5700000000002</v>
          </cell>
          <cell r="Q2101">
            <v>20</v>
          </cell>
        </row>
        <row r="2102">
          <cell r="C2102">
            <v>28.975000000000001</v>
          </cell>
          <cell r="D2102">
            <v>7.62</v>
          </cell>
          <cell r="M2102">
            <v>2257.48</v>
          </cell>
          <cell r="Q2102">
            <v>20</v>
          </cell>
        </row>
        <row r="2103">
          <cell r="C2103">
            <v>31.73</v>
          </cell>
          <cell r="D2103">
            <v>4.78</v>
          </cell>
          <cell r="M2103">
            <v>2254.8000000000002</v>
          </cell>
          <cell r="Q2103">
            <v>22</v>
          </cell>
        </row>
        <row r="2104">
          <cell r="C2104">
            <v>28.88</v>
          </cell>
          <cell r="D2104">
            <v>6.09</v>
          </cell>
          <cell r="M2104">
            <v>2250.84</v>
          </cell>
          <cell r="Q2104">
            <v>22</v>
          </cell>
        </row>
        <row r="2105">
          <cell r="C2105">
            <v>25.555</v>
          </cell>
          <cell r="D2105">
            <v>5.1100000000000003</v>
          </cell>
          <cell r="M2105">
            <v>2221.56</v>
          </cell>
          <cell r="Q2105">
            <v>19</v>
          </cell>
        </row>
        <row r="2106">
          <cell r="C2106">
            <v>37.29</v>
          </cell>
          <cell r="D2106">
            <v>4.46</v>
          </cell>
          <cell r="M2106">
            <v>2219.4499999999998</v>
          </cell>
          <cell r="Q2106">
            <v>18</v>
          </cell>
        </row>
        <row r="2107">
          <cell r="C2107">
            <v>40.28</v>
          </cell>
          <cell r="D2107">
            <v>6.11</v>
          </cell>
          <cell r="M2107">
            <v>2217.6</v>
          </cell>
          <cell r="Q2107">
            <v>18</v>
          </cell>
        </row>
        <row r="2108">
          <cell r="C2108">
            <v>40.185000000000002</v>
          </cell>
          <cell r="D2108">
            <v>4.66</v>
          </cell>
          <cell r="M2108">
            <v>2217.4699999999998</v>
          </cell>
          <cell r="Q2108">
            <v>18</v>
          </cell>
        </row>
        <row r="2109">
          <cell r="C2109">
            <v>23.57</v>
          </cell>
          <cell r="D2109">
            <v>6.14</v>
          </cell>
          <cell r="M2109">
            <v>2213.21</v>
          </cell>
          <cell r="Q2109">
            <v>28</v>
          </cell>
        </row>
        <row r="2110">
          <cell r="C2110">
            <v>35.625</v>
          </cell>
          <cell r="D2110">
            <v>6.21</v>
          </cell>
          <cell r="M2110">
            <v>2211.13</v>
          </cell>
          <cell r="Q2110">
            <v>18</v>
          </cell>
        </row>
        <row r="2111">
          <cell r="C2111">
            <v>33.155000000000001</v>
          </cell>
          <cell r="D2111">
            <v>4.5999999999999996</v>
          </cell>
          <cell r="M2111">
            <v>2207.6999999999998</v>
          </cell>
          <cell r="Q2111">
            <v>18</v>
          </cell>
        </row>
        <row r="2112">
          <cell r="C2112">
            <v>31.92</v>
          </cell>
          <cell r="D2112">
            <v>5.04</v>
          </cell>
          <cell r="M2112">
            <v>2205.98</v>
          </cell>
          <cell r="Q2112">
            <v>18</v>
          </cell>
        </row>
        <row r="2113">
          <cell r="C2113">
            <v>30.305</v>
          </cell>
          <cell r="D2113">
            <v>5.08</v>
          </cell>
          <cell r="M2113">
            <v>2203.7399999999998</v>
          </cell>
          <cell r="Q2113">
            <v>18</v>
          </cell>
        </row>
        <row r="2114">
          <cell r="C2114">
            <v>30.114999999999998</v>
          </cell>
          <cell r="D2114">
            <v>4.38</v>
          </cell>
          <cell r="M2114">
            <v>2203.4699999999998</v>
          </cell>
          <cell r="Q2114">
            <v>18</v>
          </cell>
        </row>
        <row r="2115">
          <cell r="C2115">
            <v>24.09</v>
          </cell>
          <cell r="D2115">
            <v>4.79</v>
          </cell>
          <cell r="M2115">
            <v>2201.1</v>
          </cell>
          <cell r="Q2115">
            <v>18</v>
          </cell>
        </row>
        <row r="2116">
          <cell r="C2116">
            <v>28.215</v>
          </cell>
          <cell r="D2116">
            <v>4.21</v>
          </cell>
          <cell r="M2116">
            <v>2200.83</v>
          </cell>
          <cell r="Q2116">
            <v>18</v>
          </cell>
        </row>
        <row r="2117">
          <cell r="C2117">
            <v>26.315000000000001</v>
          </cell>
          <cell r="D2117">
            <v>5.47</v>
          </cell>
          <cell r="M2117">
            <v>2198.19</v>
          </cell>
          <cell r="Q2117">
            <v>18</v>
          </cell>
        </row>
        <row r="2118">
          <cell r="C2118">
            <v>25.08</v>
          </cell>
          <cell r="D2118">
            <v>5.09</v>
          </cell>
          <cell r="M2118">
            <v>2196.4699999999998</v>
          </cell>
          <cell r="Q2118">
            <v>18</v>
          </cell>
        </row>
        <row r="2119">
          <cell r="C2119">
            <v>15.41</v>
          </cell>
          <cell r="D2119">
            <v>5.08</v>
          </cell>
          <cell r="M2119">
            <v>2193.1999999999998</v>
          </cell>
          <cell r="Q2119">
            <v>31</v>
          </cell>
        </row>
        <row r="2120">
          <cell r="C2120">
            <v>23.83</v>
          </cell>
          <cell r="D2120">
            <v>5.68</v>
          </cell>
          <cell r="M2120">
            <v>2170.08</v>
          </cell>
          <cell r="Q2120">
            <v>28</v>
          </cell>
        </row>
        <row r="2121">
          <cell r="C2121">
            <v>36</v>
          </cell>
          <cell r="D2121">
            <v>4.66</v>
          </cell>
          <cell r="M2121">
            <v>2166.73</v>
          </cell>
          <cell r="Q2121">
            <v>22</v>
          </cell>
        </row>
        <row r="2122">
          <cell r="C2122">
            <v>28.82</v>
          </cell>
          <cell r="D2122">
            <v>5.59</v>
          </cell>
          <cell r="M2122">
            <v>2156.75</v>
          </cell>
          <cell r="Q2122">
            <v>22</v>
          </cell>
        </row>
        <row r="2123">
          <cell r="C2123">
            <v>28.05</v>
          </cell>
          <cell r="D2123">
            <v>6.2</v>
          </cell>
          <cell r="M2123">
            <v>2155.6799999999998</v>
          </cell>
          <cell r="Q2123">
            <v>22</v>
          </cell>
        </row>
        <row r="2124">
          <cell r="C2124">
            <v>27.1</v>
          </cell>
          <cell r="D2124">
            <v>4.45</v>
          </cell>
          <cell r="M2124">
            <v>2154.36</v>
          </cell>
          <cell r="Q2124">
            <v>22</v>
          </cell>
        </row>
        <row r="2125">
          <cell r="C2125">
            <v>24.3</v>
          </cell>
          <cell r="D2125">
            <v>6.1</v>
          </cell>
          <cell r="M2125">
            <v>2150.4699999999998</v>
          </cell>
          <cell r="Q2125">
            <v>22</v>
          </cell>
        </row>
        <row r="2126">
          <cell r="C2126">
            <v>30.72</v>
          </cell>
          <cell r="D2126">
            <v>6.06</v>
          </cell>
          <cell r="M2126">
            <v>2144.85</v>
          </cell>
          <cell r="Q2126">
            <v>18</v>
          </cell>
        </row>
        <row r="2127">
          <cell r="C2127">
            <v>37.43</v>
          </cell>
          <cell r="D2127">
            <v>4.5599999999999996</v>
          </cell>
          <cell r="M2127">
            <v>2138.0700000000002</v>
          </cell>
          <cell r="Q2127">
            <v>19</v>
          </cell>
        </row>
        <row r="2128">
          <cell r="C2128">
            <v>25.74</v>
          </cell>
          <cell r="D2128">
            <v>6.41</v>
          </cell>
          <cell r="M2128">
            <v>2137.65</v>
          </cell>
          <cell r="Q2128">
            <v>25</v>
          </cell>
        </row>
        <row r="2129">
          <cell r="C2129">
            <v>36.575000000000003</v>
          </cell>
          <cell r="D2129">
            <v>5.57</v>
          </cell>
          <cell r="M2129">
            <v>2136.88</v>
          </cell>
          <cell r="Q2129">
            <v>19</v>
          </cell>
        </row>
        <row r="2130">
          <cell r="C2130">
            <v>35.15</v>
          </cell>
          <cell r="D2130">
            <v>5.47</v>
          </cell>
          <cell r="M2130">
            <v>2134.9</v>
          </cell>
          <cell r="Q2130">
            <v>19</v>
          </cell>
        </row>
        <row r="2131">
          <cell r="C2131">
            <v>32.11</v>
          </cell>
          <cell r="D2131">
            <v>4.43</v>
          </cell>
          <cell r="M2131">
            <v>2130.6799999999998</v>
          </cell>
          <cell r="Q2131">
            <v>19</v>
          </cell>
        </row>
        <row r="2132">
          <cell r="C2132">
            <v>30.495000000000001</v>
          </cell>
          <cell r="D2132">
            <v>4.95</v>
          </cell>
          <cell r="M2132">
            <v>2128.4299999999998</v>
          </cell>
          <cell r="Q2132">
            <v>19</v>
          </cell>
        </row>
        <row r="2133">
          <cell r="C2133">
            <v>29.24</v>
          </cell>
          <cell r="D2133">
            <v>4.04</v>
          </cell>
          <cell r="M2133">
            <v>2118.61</v>
          </cell>
          <cell r="Q2133">
            <v>18</v>
          </cell>
        </row>
        <row r="2134">
          <cell r="C2134">
            <v>22.515000000000001</v>
          </cell>
          <cell r="D2134">
            <v>5.93</v>
          </cell>
          <cell r="M2134">
            <v>2117.34</v>
          </cell>
          <cell r="Q2134">
            <v>19</v>
          </cell>
        </row>
        <row r="2135">
          <cell r="C2135">
            <v>15.65</v>
          </cell>
          <cell r="D2135">
            <v>4.2300000000000004</v>
          </cell>
          <cell r="M2135">
            <v>2106.2600000000002</v>
          </cell>
          <cell r="Q2135">
            <v>33</v>
          </cell>
        </row>
        <row r="2136">
          <cell r="C2136">
            <v>27.36</v>
          </cell>
          <cell r="D2136">
            <v>5.59</v>
          </cell>
          <cell r="M2136">
            <v>2104.11</v>
          </cell>
          <cell r="Q2136">
            <v>21</v>
          </cell>
        </row>
        <row r="2137">
          <cell r="C2137">
            <v>22.3</v>
          </cell>
          <cell r="D2137">
            <v>4.8899999999999997</v>
          </cell>
          <cell r="M2137">
            <v>2103.08</v>
          </cell>
          <cell r="Q2137">
            <v>21</v>
          </cell>
        </row>
        <row r="2138">
          <cell r="C2138">
            <v>26.03</v>
          </cell>
          <cell r="D2138">
            <v>5.81</v>
          </cell>
          <cell r="M2138">
            <v>2102.2600000000002</v>
          </cell>
          <cell r="Q2138">
            <v>21</v>
          </cell>
        </row>
        <row r="2139">
          <cell r="C2139">
            <v>27.74</v>
          </cell>
          <cell r="D2139">
            <v>4.29</v>
          </cell>
          <cell r="M2139">
            <v>2094.1</v>
          </cell>
          <cell r="Q2139">
            <v>18</v>
          </cell>
        </row>
        <row r="2140">
          <cell r="C2140">
            <v>32.11</v>
          </cell>
          <cell r="D2140">
            <v>4.03</v>
          </cell>
          <cell r="M2140">
            <v>2055.3200000000002</v>
          </cell>
          <cell r="Q2140">
            <v>22</v>
          </cell>
        </row>
        <row r="2141">
          <cell r="C2141">
            <v>25.175000000000001</v>
          </cell>
          <cell r="D2141">
            <v>6.29</v>
          </cell>
          <cell r="M2141">
            <v>2045.69</v>
          </cell>
          <cell r="Q2141">
            <v>22</v>
          </cell>
        </row>
        <row r="2142">
          <cell r="C2142">
            <v>39.49</v>
          </cell>
          <cell r="D2142">
            <v>4.4800000000000004</v>
          </cell>
          <cell r="M2142">
            <v>2026.97</v>
          </cell>
          <cell r="Q2142">
            <v>21</v>
          </cell>
        </row>
        <row r="2143">
          <cell r="C2143">
            <v>34.869999999999997</v>
          </cell>
          <cell r="D2143">
            <v>5.51</v>
          </cell>
          <cell r="M2143">
            <v>2020.55</v>
          </cell>
          <cell r="Q2143">
            <v>21</v>
          </cell>
        </row>
        <row r="2144">
          <cell r="C2144">
            <v>34.6</v>
          </cell>
          <cell r="D2144">
            <v>4.5</v>
          </cell>
          <cell r="M2144">
            <v>2020.18</v>
          </cell>
          <cell r="Q2144">
            <v>21</v>
          </cell>
        </row>
        <row r="2145">
          <cell r="C2145">
            <v>25.8</v>
          </cell>
          <cell r="D2145">
            <v>6.29</v>
          </cell>
          <cell r="M2145">
            <v>2007.95</v>
          </cell>
          <cell r="Q2145">
            <v>21</v>
          </cell>
        </row>
        <row r="2146">
          <cell r="C2146">
            <v>35.86</v>
          </cell>
          <cell r="D2146">
            <v>4.33</v>
          </cell>
          <cell r="M2146">
            <v>1986.93</v>
          </cell>
          <cell r="Q2146">
            <v>24</v>
          </cell>
        </row>
        <row r="2147">
          <cell r="C2147">
            <v>40.47</v>
          </cell>
          <cell r="D2147">
            <v>11.15</v>
          </cell>
          <cell r="M2147">
            <v>1984.45</v>
          </cell>
          <cell r="Q2147">
            <v>20</v>
          </cell>
        </row>
        <row r="2148">
          <cell r="C2148">
            <v>32.01</v>
          </cell>
          <cell r="D2148">
            <v>6.45</v>
          </cell>
          <cell r="M2148">
            <v>1981.58</v>
          </cell>
          <cell r="Q2148">
            <v>24</v>
          </cell>
        </row>
        <row r="2149">
          <cell r="C2149">
            <v>33</v>
          </cell>
          <cell r="D2149">
            <v>9.27</v>
          </cell>
          <cell r="M2149">
            <v>1980.07</v>
          </cell>
          <cell r="Q2149">
            <v>20</v>
          </cell>
        </row>
        <row r="2150">
          <cell r="C2150">
            <v>29.3</v>
          </cell>
          <cell r="D2150">
            <v>6.15</v>
          </cell>
          <cell r="M2150">
            <v>1977.82</v>
          </cell>
          <cell r="Q2150">
            <v>24</v>
          </cell>
        </row>
        <row r="2151">
          <cell r="C2151">
            <v>25.8</v>
          </cell>
          <cell r="D2151">
            <v>4.13</v>
          </cell>
          <cell r="M2151">
            <v>1972.95</v>
          </cell>
          <cell r="Q2151">
            <v>24</v>
          </cell>
        </row>
        <row r="2152">
          <cell r="C2152">
            <v>23.4</v>
          </cell>
          <cell r="D2152">
            <v>4.24</v>
          </cell>
          <cell r="M2152">
            <v>1969.61</v>
          </cell>
          <cell r="Q2152">
            <v>24</v>
          </cell>
        </row>
        <row r="2153">
          <cell r="C2153">
            <v>27.93</v>
          </cell>
          <cell r="D2153">
            <v>9.8800000000000008</v>
          </cell>
          <cell r="M2153">
            <v>1967.02</v>
          </cell>
          <cell r="Q2153">
            <v>20</v>
          </cell>
        </row>
        <row r="2154">
          <cell r="C2154">
            <v>22</v>
          </cell>
          <cell r="D2154">
            <v>9.5</v>
          </cell>
          <cell r="M2154">
            <v>1964.78</v>
          </cell>
          <cell r="Q2154">
            <v>20</v>
          </cell>
        </row>
        <row r="2155">
          <cell r="C2155">
            <v>36.86</v>
          </cell>
          <cell r="D2155">
            <v>4.97</v>
          </cell>
          <cell r="M2155">
            <v>1917.32</v>
          </cell>
          <cell r="Q2155">
            <v>21</v>
          </cell>
        </row>
        <row r="2156">
          <cell r="C2156">
            <v>31.254999999999999</v>
          </cell>
          <cell r="D2156">
            <v>5.49</v>
          </cell>
          <cell r="M2156">
            <v>1909.53</v>
          </cell>
          <cell r="Q2156">
            <v>21</v>
          </cell>
        </row>
        <row r="2157">
          <cell r="C2157">
            <v>23.06</v>
          </cell>
          <cell r="D2157">
            <v>4.47</v>
          </cell>
          <cell r="M2157">
            <v>1908.9</v>
          </cell>
          <cell r="Q2157">
            <v>28</v>
          </cell>
        </row>
        <row r="2158">
          <cell r="C2158">
            <v>28.975000000000001</v>
          </cell>
          <cell r="D2158">
            <v>4.34</v>
          </cell>
          <cell r="M2158">
            <v>1906.36</v>
          </cell>
          <cell r="Q2158">
            <v>21</v>
          </cell>
        </row>
        <row r="2159">
          <cell r="C2159">
            <v>33.299999999999997</v>
          </cell>
          <cell r="D2159">
            <v>9.49</v>
          </cell>
          <cell r="M2159">
            <v>1880.49</v>
          </cell>
          <cell r="Q2159">
            <v>20</v>
          </cell>
        </row>
        <row r="2160">
          <cell r="C2160">
            <v>33</v>
          </cell>
          <cell r="D2160">
            <v>10.16</v>
          </cell>
          <cell r="M2160">
            <v>1880.07</v>
          </cell>
          <cell r="Q2160">
            <v>20</v>
          </cell>
        </row>
        <row r="2161">
          <cell r="C2161">
            <v>31.46</v>
          </cell>
          <cell r="D2161">
            <v>11.19</v>
          </cell>
          <cell r="M2161">
            <v>1877.93</v>
          </cell>
          <cell r="Q2161">
            <v>20</v>
          </cell>
        </row>
        <row r="2162">
          <cell r="C2162">
            <v>29.6</v>
          </cell>
          <cell r="D2162">
            <v>11.03</v>
          </cell>
          <cell r="M2162">
            <v>1875.34</v>
          </cell>
          <cell r="Q2162">
            <v>20</v>
          </cell>
        </row>
        <row r="2163">
          <cell r="C2163">
            <v>22.05</v>
          </cell>
          <cell r="D2163">
            <v>4.43</v>
          </cell>
          <cell r="M2163">
            <v>1865.98</v>
          </cell>
          <cell r="Q2163">
            <v>26</v>
          </cell>
        </row>
        <row r="2164">
          <cell r="C2164">
            <v>27.06</v>
          </cell>
          <cell r="D2164">
            <v>6.14</v>
          </cell>
          <cell r="M2164">
            <v>1863.45</v>
          </cell>
          <cell r="Q2164">
            <v>18</v>
          </cell>
        </row>
        <row r="2165">
          <cell r="C2165">
            <v>20.49</v>
          </cell>
          <cell r="D2165">
            <v>4.87</v>
          </cell>
          <cell r="M2165">
            <v>1850.55</v>
          </cell>
          <cell r="Q2165">
            <v>28</v>
          </cell>
        </row>
        <row r="2166">
          <cell r="C2166">
            <v>28.4</v>
          </cell>
          <cell r="D2166">
            <v>4.3</v>
          </cell>
          <cell r="M2166">
            <v>1842.52</v>
          </cell>
          <cell r="Q2166">
            <v>19</v>
          </cell>
        </row>
        <row r="2167">
          <cell r="C2167">
            <v>41.91</v>
          </cell>
          <cell r="D2167">
            <v>6.19</v>
          </cell>
          <cell r="M2167">
            <v>1837.28</v>
          </cell>
          <cell r="Q2167">
            <v>23</v>
          </cell>
        </row>
        <row r="2168">
          <cell r="C2168">
            <v>24.6</v>
          </cell>
          <cell r="D2168">
            <v>6.19</v>
          </cell>
          <cell r="M2168">
            <v>1837.24</v>
          </cell>
          <cell r="Q2168">
            <v>19</v>
          </cell>
        </row>
        <row r="2169">
          <cell r="C2169">
            <v>20.9</v>
          </cell>
          <cell r="D2169">
            <v>5.12</v>
          </cell>
          <cell r="M2169">
            <v>1832.09</v>
          </cell>
          <cell r="Q2169">
            <v>19</v>
          </cell>
        </row>
        <row r="2170">
          <cell r="C2170">
            <v>34.4</v>
          </cell>
          <cell r="D2170">
            <v>4.04</v>
          </cell>
          <cell r="M2170">
            <v>1826.84</v>
          </cell>
          <cell r="Q2170">
            <v>23</v>
          </cell>
        </row>
        <row r="2171">
          <cell r="C2171">
            <v>32.56</v>
          </cell>
          <cell r="D2171">
            <v>5.36</v>
          </cell>
          <cell r="M2171">
            <v>1824.29</v>
          </cell>
          <cell r="Q2171">
            <v>23</v>
          </cell>
        </row>
        <row r="2172">
          <cell r="C2172">
            <v>27.98</v>
          </cell>
          <cell r="D2172">
            <v>4.38</v>
          </cell>
          <cell r="M2172">
            <v>1822.54</v>
          </cell>
          <cell r="Q2172">
            <v>18</v>
          </cell>
        </row>
        <row r="2173">
          <cell r="C2173">
            <v>26.51</v>
          </cell>
          <cell r="D2173">
            <v>4.58</v>
          </cell>
          <cell r="M2173">
            <v>1815.88</v>
          </cell>
          <cell r="Q2173">
            <v>23</v>
          </cell>
        </row>
        <row r="2174">
          <cell r="C2174">
            <v>29.734999999999999</v>
          </cell>
          <cell r="D2174">
            <v>11.92</v>
          </cell>
          <cell r="M2174">
            <v>1769.53</v>
          </cell>
          <cell r="Q2174">
            <v>20</v>
          </cell>
        </row>
        <row r="2175">
          <cell r="C2175">
            <v>40.5</v>
          </cell>
          <cell r="D2175">
            <v>5.4</v>
          </cell>
          <cell r="M2175">
            <v>1759.34</v>
          </cell>
          <cell r="Q2175">
            <v>19</v>
          </cell>
        </row>
        <row r="2176">
          <cell r="C2176">
            <v>25.64</v>
          </cell>
          <cell r="D2176">
            <v>4.76</v>
          </cell>
          <cell r="M2176">
            <v>1756.6</v>
          </cell>
          <cell r="Q2176">
            <v>24</v>
          </cell>
        </row>
        <row r="2177">
          <cell r="C2177">
            <v>32.9</v>
          </cell>
          <cell r="D2177">
            <v>4.78</v>
          </cell>
          <cell r="M2177">
            <v>1748.77</v>
          </cell>
          <cell r="Q2177">
            <v>19</v>
          </cell>
        </row>
        <row r="2178">
          <cell r="C2178">
            <v>29.8</v>
          </cell>
          <cell r="D2178">
            <v>4.26</v>
          </cell>
          <cell r="M2178">
            <v>1744.47</v>
          </cell>
          <cell r="Q2178">
            <v>19</v>
          </cell>
        </row>
        <row r="2179">
          <cell r="C2179">
            <v>28.9</v>
          </cell>
          <cell r="D2179">
            <v>5.85</v>
          </cell>
          <cell r="M2179">
            <v>1743.21</v>
          </cell>
          <cell r="Q2179">
            <v>19</v>
          </cell>
        </row>
        <row r="2180">
          <cell r="C2180">
            <v>24.7</v>
          </cell>
          <cell r="D2180">
            <v>5.32</v>
          </cell>
          <cell r="M2180">
            <v>1737.38</v>
          </cell>
          <cell r="Q2180">
            <v>19</v>
          </cell>
        </row>
        <row r="2181">
          <cell r="C2181">
            <v>20.6</v>
          </cell>
          <cell r="D2181">
            <v>5.14</v>
          </cell>
          <cell r="M2181">
            <v>1731.68</v>
          </cell>
          <cell r="Q2181">
            <v>19</v>
          </cell>
        </row>
        <row r="2182">
          <cell r="C2182">
            <v>18.600000000000001</v>
          </cell>
          <cell r="D2182">
            <v>5</v>
          </cell>
          <cell r="M2182">
            <v>1728.9</v>
          </cell>
          <cell r="Q2182">
            <v>19</v>
          </cell>
        </row>
        <row r="2183">
          <cell r="C2183">
            <v>17.8</v>
          </cell>
          <cell r="D2183">
            <v>4.55</v>
          </cell>
          <cell r="M2183">
            <v>1727.79</v>
          </cell>
          <cell r="Q2183">
            <v>19</v>
          </cell>
        </row>
        <row r="2184">
          <cell r="C2184">
            <v>35.200000000000003</v>
          </cell>
          <cell r="D2184">
            <v>5.97</v>
          </cell>
          <cell r="M2184">
            <v>1727.54</v>
          </cell>
          <cell r="Q2184">
            <v>18</v>
          </cell>
        </row>
        <row r="2185">
          <cell r="C2185">
            <v>33.770000000000003</v>
          </cell>
          <cell r="D2185">
            <v>4.0199999999999996</v>
          </cell>
          <cell r="M2185">
            <v>1725.55</v>
          </cell>
          <cell r="Q2185">
            <v>18</v>
          </cell>
        </row>
        <row r="2186">
          <cell r="C2186">
            <v>30.03</v>
          </cell>
          <cell r="D2186">
            <v>4.04</v>
          </cell>
          <cell r="M2186">
            <v>1720.35</v>
          </cell>
          <cell r="Q2186">
            <v>18</v>
          </cell>
        </row>
        <row r="2187">
          <cell r="C2187">
            <v>29.37</v>
          </cell>
          <cell r="D2187">
            <v>5.54</v>
          </cell>
          <cell r="M2187">
            <v>1719.44</v>
          </cell>
          <cell r="Q2187">
            <v>18</v>
          </cell>
        </row>
        <row r="2188">
          <cell r="C2188">
            <v>28.5</v>
          </cell>
          <cell r="D2188">
            <v>4.03</v>
          </cell>
          <cell r="M2188">
            <v>1712.23</v>
          </cell>
          <cell r="Q2188">
            <v>18</v>
          </cell>
        </row>
        <row r="2189">
          <cell r="C2189">
            <v>23.32</v>
          </cell>
          <cell r="D2189">
            <v>5.62</v>
          </cell>
          <cell r="M2189">
            <v>1711.03</v>
          </cell>
          <cell r="Q2189">
            <v>18</v>
          </cell>
        </row>
        <row r="2190">
          <cell r="C2190">
            <v>26.125</v>
          </cell>
          <cell r="D2190">
            <v>5.27</v>
          </cell>
          <cell r="M2190">
            <v>1708.93</v>
          </cell>
          <cell r="Q2190">
            <v>18</v>
          </cell>
        </row>
        <row r="2191">
          <cell r="C2191">
            <v>25.46</v>
          </cell>
          <cell r="D2191">
            <v>5.18</v>
          </cell>
          <cell r="M2191">
            <v>1708</v>
          </cell>
          <cell r="Q2191">
            <v>18</v>
          </cell>
        </row>
        <row r="2192">
          <cell r="C2192">
            <v>23.75</v>
          </cell>
          <cell r="D2192">
            <v>5.27</v>
          </cell>
          <cell r="M2192">
            <v>1705.62</v>
          </cell>
          <cell r="Q2192">
            <v>18</v>
          </cell>
        </row>
        <row r="2193">
          <cell r="C2193">
            <v>23.085000000000001</v>
          </cell>
          <cell r="D2193">
            <v>5.62</v>
          </cell>
          <cell r="M2193">
            <v>1704.7</v>
          </cell>
          <cell r="Q2193">
            <v>18</v>
          </cell>
        </row>
        <row r="2194">
          <cell r="C2194">
            <v>22.99</v>
          </cell>
          <cell r="D2194">
            <v>5.0599999999999996</v>
          </cell>
          <cell r="M2194">
            <v>1704.57</v>
          </cell>
          <cell r="Q2194">
            <v>18</v>
          </cell>
        </row>
        <row r="2195">
          <cell r="C2195">
            <v>21.47</v>
          </cell>
          <cell r="D2195">
            <v>4.6900000000000004</v>
          </cell>
          <cell r="M2195">
            <v>1702.46</v>
          </cell>
          <cell r="Q2195">
            <v>18</v>
          </cell>
        </row>
        <row r="2196">
          <cell r="C2196">
            <v>15.96</v>
          </cell>
          <cell r="D2196">
            <v>5.44</v>
          </cell>
          <cell r="M2196">
            <v>1694.8</v>
          </cell>
          <cell r="Q2196">
            <v>18</v>
          </cell>
        </row>
        <row r="2197">
          <cell r="C2197">
            <v>39.5</v>
          </cell>
          <cell r="D2197">
            <v>5.05</v>
          </cell>
          <cell r="M2197">
            <v>1682.6</v>
          </cell>
          <cell r="Q2197">
            <v>22</v>
          </cell>
        </row>
        <row r="2198">
          <cell r="C2198">
            <v>33.770000000000003</v>
          </cell>
          <cell r="D2198">
            <v>6</v>
          </cell>
          <cell r="M2198">
            <v>1674.63</v>
          </cell>
          <cell r="Q2198">
            <v>22</v>
          </cell>
        </row>
        <row r="2199">
          <cell r="C2199">
            <v>26.84</v>
          </cell>
          <cell r="D2199">
            <v>5.99</v>
          </cell>
          <cell r="M2199">
            <v>1665</v>
          </cell>
          <cell r="Q2199">
            <v>22</v>
          </cell>
        </row>
        <row r="2200">
          <cell r="C2200">
            <v>35.53</v>
          </cell>
          <cell r="D2200">
            <v>4.3600000000000003</v>
          </cell>
          <cell r="M2200">
            <v>1646.43</v>
          </cell>
          <cell r="Q2200">
            <v>19</v>
          </cell>
        </row>
        <row r="2201">
          <cell r="C2201">
            <v>30.59</v>
          </cell>
          <cell r="D2201">
            <v>4.41</v>
          </cell>
          <cell r="M2201">
            <v>1639.56</v>
          </cell>
          <cell r="Q2201">
            <v>19</v>
          </cell>
        </row>
        <row r="2202">
          <cell r="C2202">
            <v>30.59</v>
          </cell>
          <cell r="D2202">
            <v>4.17</v>
          </cell>
          <cell r="M2202">
            <v>1639.56</v>
          </cell>
          <cell r="Q2202">
            <v>19</v>
          </cell>
        </row>
        <row r="2203">
          <cell r="C2203">
            <v>27.835000000000001</v>
          </cell>
          <cell r="D2203">
            <v>4.4400000000000004</v>
          </cell>
          <cell r="M2203">
            <v>1635.73</v>
          </cell>
          <cell r="Q2203">
            <v>19</v>
          </cell>
        </row>
        <row r="2204">
          <cell r="C2204">
            <v>40.26</v>
          </cell>
          <cell r="D2204">
            <v>5.52</v>
          </cell>
          <cell r="M2204">
            <v>1634.57</v>
          </cell>
          <cell r="Q2204">
            <v>18</v>
          </cell>
        </row>
        <row r="2205">
          <cell r="C2205">
            <v>39.82</v>
          </cell>
          <cell r="D2205">
            <v>6.01</v>
          </cell>
          <cell r="M2205">
            <v>1633.96</v>
          </cell>
          <cell r="Q2205">
            <v>18</v>
          </cell>
        </row>
        <row r="2206">
          <cell r="C2206">
            <v>39.159999999999997</v>
          </cell>
          <cell r="D2206">
            <v>5.81</v>
          </cell>
          <cell r="M2206">
            <v>1633.04</v>
          </cell>
          <cell r="Q2206">
            <v>18</v>
          </cell>
        </row>
        <row r="2207">
          <cell r="C2207">
            <v>25.555</v>
          </cell>
          <cell r="D2207">
            <v>4.37</v>
          </cell>
          <cell r="M2207">
            <v>1632.56</v>
          </cell>
          <cell r="Q2207">
            <v>19</v>
          </cell>
        </row>
        <row r="2208">
          <cell r="C2208">
            <v>25.175000000000001</v>
          </cell>
          <cell r="D2208">
            <v>5.74</v>
          </cell>
          <cell r="M2208">
            <v>1632.04</v>
          </cell>
          <cell r="Q2208">
            <v>19</v>
          </cell>
        </row>
        <row r="2209">
          <cell r="C2209">
            <v>38.28</v>
          </cell>
          <cell r="D2209">
            <v>5.39</v>
          </cell>
          <cell r="M2209">
            <v>1631.82</v>
          </cell>
          <cell r="Q2209">
            <v>18</v>
          </cell>
        </row>
        <row r="2210">
          <cell r="C2210">
            <v>38.17</v>
          </cell>
          <cell r="D2210">
            <v>4.07</v>
          </cell>
          <cell r="M2210">
            <v>1631.67</v>
          </cell>
          <cell r="Q2210">
            <v>18</v>
          </cell>
        </row>
        <row r="2211">
          <cell r="C2211">
            <v>36.85</v>
          </cell>
          <cell r="D2211">
            <v>5.49</v>
          </cell>
          <cell r="M2211">
            <v>1629.83</v>
          </cell>
          <cell r="Q2211">
            <v>18</v>
          </cell>
        </row>
        <row r="2212">
          <cell r="C2212">
            <v>22.61</v>
          </cell>
          <cell r="D2212">
            <v>5.68</v>
          </cell>
          <cell r="M2212">
            <v>1628.47</v>
          </cell>
          <cell r="Q2212">
            <v>19</v>
          </cell>
        </row>
        <row r="2213">
          <cell r="C2213">
            <v>21.754999999999999</v>
          </cell>
          <cell r="D2213">
            <v>6.09</v>
          </cell>
          <cell r="M2213">
            <v>1627.28</v>
          </cell>
          <cell r="Q2213">
            <v>19</v>
          </cell>
        </row>
        <row r="2214">
          <cell r="C2214">
            <v>20.425000000000001</v>
          </cell>
          <cell r="D2214">
            <v>5.53</v>
          </cell>
          <cell r="M2214">
            <v>1625.43</v>
          </cell>
          <cell r="Q2214">
            <v>19</v>
          </cell>
        </row>
        <row r="2215">
          <cell r="C2215">
            <v>31.35</v>
          </cell>
          <cell r="D2215">
            <v>4.28</v>
          </cell>
          <cell r="M2215">
            <v>1622.19</v>
          </cell>
          <cell r="Q2215">
            <v>18</v>
          </cell>
        </row>
        <row r="2216">
          <cell r="C2216">
            <v>31.13</v>
          </cell>
          <cell r="D2216">
            <v>6.01</v>
          </cell>
          <cell r="M2216">
            <v>1621.88</v>
          </cell>
          <cell r="Q2216">
            <v>18</v>
          </cell>
        </row>
        <row r="2217">
          <cell r="C2217">
            <v>17.48</v>
          </cell>
          <cell r="D2217">
            <v>4.59</v>
          </cell>
          <cell r="M2217">
            <v>1621.34</v>
          </cell>
          <cell r="Q2217">
            <v>19</v>
          </cell>
        </row>
        <row r="2218">
          <cell r="C2218">
            <v>22.57</v>
          </cell>
          <cell r="D2218">
            <v>5.8</v>
          </cell>
          <cell r="M2218">
            <v>1617.16</v>
          </cell>
          <cell r="Q2218">
            <v>27</v>
          </cell>
        </row>
        <row r="2219">
          <cell r="C2219">
            <v>26.73</v>
          </cell>
          <cell r="D2219">
            <v>5.08</v>
          </cell>
          <cell r="M2219">
            <v>1615.77</v>
          </cell>
          <cell r="Q2219">
            <v>18</v>
          </cell>
        </row>
        <row r="2220">
          <cell r="C2220">
            <v>20.79</v>
          </cell>
          <cell r="D2220">
            <v>5.84</v>
          </cell>
          <cell r="M2220">
            <v>1607.51</v>
          </cell>
          <cell r="Q2220">
            <v>18</v>
          </cell>
        </row>
        <row r="2221">
          <cell r="C2221">
            <v>20.149999999999999</v>
          </cell>
          <cell r="D2221">
            <v>4.1500000000000004</v>
          </cell>
          <cell r="M2221">
            <v>1566.88</v>
          </cell>
          <cell r="Q2221">
            <v>30</v>
          </cell>
        </row>
        <row r="2222">
          <cell r="C2222">
            <v>36.85</v>
          </cell>
          <cell r="D2222">
            <v>4.3600000000000003</v>
          </cell>
          <cell r="M2222">
            <v>1534.3</v>
          </cell>
          <cell r="Q2222">
            <v>21</v>
          </cell>
        </row>
        <row r="2223">
          <cell r="C2223">
            <v>35.53</v>
          </cell>
          <cell r="D2223">
            <v>4.55</v>
          </cell>
          <cell r="M2223">
            <v>1532.47</v>
          </cell>
          <cell r="Q2223">
            <v>22</v>
          </cell>
        </row>
        <row r="2224">
          <cell r="C2224">
            <v>31.1</v>
          </cell>
          <cell r="D2224">
            <v>4.37</v>
          </cell>
          <cell r="M2224">
            <v>1526.31</v>
          </cell>
          <cell r="Q2224">
            <v>21</v>
          </cell>
        </row>
        <row r="2225">
          <cell r="C2225">
            <v>23.21</v>
          </cell>
          <cell r="D2225">
            <v>5.24</v>
          </cell>
          <cell r="M2225">
            <v>1515.34</v>
          </cell>
          <cell r="Q2225">
            <v>21</v>
          </cell>
        </row>
        <row r="2226">
          <cell r="C2226">
            <v>18.36</v>
          </cell>
          <cell r="D2226">
            <v>5.96</v>
          </cell>
          <cell r="M2226">
            <v>1497</v>
          </cell>
          <cell r="Q2226">
            <v>24</v>
          </cell>
        </row>
        <row r="2227">
          <cell r="C2227">
            <v>15.92</v>
          </cell>
          <cell r="D2227">
            <v>4.76</v>
          </cell>
          <cell r="M2227">
            <v>1493</v>
          </cell>
          <cell r="Q2227">
            <v>27</v>
          </cell>
        </row>
        <row r="2228">
          <cell r="C2228">
            <v>15.17</v>
          </cell>
          <cell r="D2228">
            <v>4.3</v>
          </cell>
          <cell r="M2228">
            <v>1481</v>
          </cell>
          <cell r="Q2228">
            <v>25</v>
          </cell>
        </row>
        <row r="2229">
          <cell r="C2229">
            <v>16.63</v>
          </cell>
          <cell r="D2229">
            <v>4.5</v>
          </cell>
          <cell r="M2229">
            <v>1477</v>
          </cell>
          <cell r="Q2229">
            <v>24</v>
          </cell>
        </row>
        <row r="2230">
          <cell r="C2230">
            <v>19.39</v>
          </cell>
          <cell r="D2230">
            <v>5.59</v>
          </cell>
          <cell r="M2230">
            <v>1467</v>
          </cell>
          <cell r="Q2230">
            <v>19</v>
          </cell>
        </row>
        <row r="2231">
          <cell r="C2231">
            <v>17.34</v>
          </cell>
          <cell r="D2231">
            <v>6.29</v>
          </cell>
          <cell r="M2231">
            <v>1445</v>
          </cell>
          <cell r="Q2231">
            <v>25</v>
          </cell>
        </row>
        <row r="2232">
          <cell r="C2232">
            <v>17.940000000000001</v>
          </cell>
          <cell r="D2232">
            <v>4.1900000000000004</v>
          </cell>
          <cell r="M2232">
            <v>1438</v>
          </cell>
          <cell r="Q2232">
            <v>22</v>
          </cell>
        </row>
        <row r="2233">
          <cell r="C2233">
            <v>16.670000000000002</v>
          </cell>
          <cell r="D2233">
            <v>4.7</v>
          </cell>
          <cell r="M2233">
            <v>1422</v>
          </cell>
          <cell r="Q2233">
            <v>25</v>
          </cell>
        </row>
        <row r="2234">
          <cell r="C2234">
            <v>20.58</v>
          </cell>
          <cell r="D2234">
            <v>5.64</v>
          </cell>
          <cell r="M2234">
            <v>1421</v>
          </cell>
          <cell r="Q2234">
            <v>21</v>
          </cell>
        </row>
        <row r="2235">
          <cell r="C2235">
            <v>16.5</v>
          </cell>
          <cell r="D2235">
            <v>4.1100000000000003</v>
          </cell>
          <cell r="M2235">
            <v>1417</v>
          </cell>
          <cell r="Q2235">
            <v>26</v>
          </cell>
        </row>
        <row r="2236">
          <cell r="C2236">
            <v>15.41</v>
          </cell>
          <cell r="D2236">
            <v>5.43</v>
          </cell>
          <cell r="M2236">
            <v>1402</v>
          </cell>
          <cell r="Q2236">
            <v>25</v>
          </cell>
        </row>
        <row r="2237">
          <cell r="C2237">
            <v>24.59</v>
          </cell>
          <cell r="D2237">
            <v>4.38</v>
          </cell>
          <cell r="M2237">
            <v>1400.44</v>
          </cell>
          <cell r="Q2237">
            <v>24</v>
          </cell>
        </row>
        <row r="2238">
          <cell r="C2238">
            <v>33.33</v>
          </cell>
          <cell r="D2238">
            <v>9.7899999999999991</v>
          </cell>
          <cell r="M2238">
            <v>1391.53</v>
          </cell>
          <cell r="Q2238">
            <v>20</v>
          </cell>
        </row>
        <row r="2239">
          <cell r="C2239">
            <v>18.5</v>
          </cell>
          <cell r="D2239">
            <v>11.84</v>
          </cell>
          <cell r="M2239">
            <v>1390</v>
          </cell>
          <cell r="Q2239">
            <v>20</v>
          </cell>
        </row>
        <row r="2240">
          <cell r="C2240">
            <v>18.579999999999998</v>
          </cell>
          <cell r="D2240">
            <v>6.22</v>
          </cell>
          <cell r="M2240">
            <v>1389</v>
          </cell>
          <cell r="Q2240">
            <v>23</v>
          </cell>
        </row>
        <row r="2241">
          <cell r="C2241">
            <v>16.64</v>
          </cell>
          <cell r="D2241">
            <v>10.01</v>
          </cell>
          <cell r="M2241">
            <v>1382</v>
          </cell>
          <cell r="Q2241">
            <v>20</v>
          </cell>
        </row>
        <row r="2242">
          <cell r="C2242">
            <v>19.329999999999998</v>
          </cell>
          <cell r="D2242">
            <v>4.32</v>
          </cell>
          <cell r="M2242">
            <v>1359</v>
          </cell>
          <cell r="Q2242">
            <v>24</v>
          </cell>
        </row>
        <row r="2243">
          <cell r="C2243">
            <v>21.26</v>
          </cell>
          <cell r="D2243">
            <v>5.65</v>
          </cell>
          <cell r="M2243">
            <v>1341.16</v>
          </cell>
          <cell r="Q2243">
            <v>25</v>
          </cell>
        </row>
        <row r="2244">
          <cell r="C2244">
            <v>15.6</v>
          </cell>
          <cell r="D2244">
            <v>4.12</v>
          </cell>
          <cell r="M2244">
            <v>1338</v>
          </cell>
          <cell r="Q2244">
            <v>27</v>
          </cell>
        </row>
        <row r="2245">
          <cell r="C2245">
            <v>24.39</v>
          </cell>
          <cell r="D2245">
            <v>6.24</v>
          </cell>
          <cell r="M2245">
            <v>1332.61</v>
          </cell>
          <cell r="Q2245">
            <v>24</v>
          </cell>
        </row>
        <row r="2246">
          <cell r="C2246">
            <v>24.75</v>
          </cell>
          <cell r="D2246">
            <v>4.83</v>
          </cell>
          <cell r="M2246">
            <v>1329.17</v>
          </cell>
          <cell r="Q2246">
            <v>23</v>
          </cell>
        </row>
        <row r="2247">
          <cell r="C2247">
            <v>20.88</v>
          </cell>
          <cell r="D2247">
            <v>7.4</v>
          </cell>
          <cell r="M2247">
            <v>1315</v>
          </cell>
          <cell r="Q2247">
            <v>20</v>
          </cell>
        </row>
        <row r="2248">
          <cell r="C2248">
            <v>20.43</v>
          </cell>
          <cell r="D2248">
            <v>4.54</v>
          </cell>
          <cell r="M2248">
            <v>1304</v>
          </cell>
          <cell r="Q2248">
            <v>23</v>
          </cell>
        </row>
        <row r="2249">
          <cell r="C2249">
            <v>15.18</v>
          </cell>
          <cell r="D2249">
            <v>11.11</v>
          </cell>
          <cell r="M2249">
            <v>1304</v>
          </cell>
          <cell r="Q2249">
            <v>20</v>
          </cell>
        </row>
        <row r="2250">
          <cell r="C2250">
            <v>15.12</v>
          </cell>
          <cell r="D2250">
            <v>4.03</v>
          </cell>
          <cell r="M2250">
            <v>1293</v>
          </cell>
          <cell r="Q2250">
            <v>21</v>
          </cell>
        </row>
        <row r="2251">
          <cell r="C2251">
            <v>23.88</v>
          </cell>
          <cell r="D2251">
            <v>4.51</v>
          </cell>
          <cell r="M2251">
            <v>1290.93</v>
          </cell>
          <cell r="Q2251">
            <v>25</v>
          </cell>
        </row>
        <row r="2252">
          <cell r="C2252">
            <v>16.13</v>
          </cell>
          <cell r="D2252">
            <v>5.56</v>
          </cell>
          <cell r="M2252">
            <v>1286</v>
          </cell>
          <cell r="Q2252">
            <v>22</v>
          </cell>
        </row>
        <row r="2253">
          <cell r="C2253">
            <v>24.09</v>
          </cell>
          <cell r="D2253">
            <v>4.0999999999999996</v>
          </cell>
          <cell r="M2253">
            <v>1285</v>
          </cell>
          <cell r="Q2253">
            <v>18</v>
          </cell>
        </row>
        <row r="2254">
          <cell r="C2254">
            <v>19.43</v>
          </cell>
          <cell r="D2254">
            <v>5.85</v>
          </cell>
          <cell r="M2254">
            <v>1283</v>
          </cell>
          <cell r="Q2254">
            <v>18</v>
          </cell>
        </row>
        <row r="2255">
          <cell r="C2255">
            <v>15.22</v>
          </cell>
          <cell r="D2255">
            <v>4.92</v>
          </cell>
          <cell r="M2255">
            <v>1276</v>
          </cell>
          <cell r="Q2255">
            <v>25</v>
          </cell>
        </row>
        <row r="2256">
          <cell r="C2256">
            <v>20.72</v>
          </cell>
          <cell r="D2256">
            <v>9.4600000000000009</v>
          </cell>
          <cell r="M2256">
            <v>1267</v>
          </cell>
          <cell r="Q2256">
            <v>20</v>
          </cell>
        </row>
        <row r="2257">
          <cell r="C2257">
            <v>35.4</v>
          </cell>
          <cell r="D2257">
            <v>5.94</v>
          </cell>
          <cell r="M2257">
            <v>1263.25</v>
          </cell>
          <cell r="Q2257">
            <v>19</v>
          </cell>
        </row>
        <row r="2258">
          <cell r="C2258">
            <v>34.4</v>
          </cell>
          <cell r="D2258">
            <v>5.7</v>
          </cell>
          <cell r="M2258">
            <v>1261.8599999999999</v>
          </cell>
          <cell r="Q2258">
            <v>19</v>
          </cell>
        </row>
        <row r="2259">
          <cell r="C2259">
            <v>34.1</v>
          </cell>
          <cell r="D2259">
            <v>4.13</v>
          </cell>
          <cell r="M2259">
            <v>1261.44</v>
          </cell>
          <cell r="Q2259">
            <v>19</v>
          </cell>
        </row>
        <row r="2260">
          <cell r="C2260">
            <v>30.4</v>
          </cell>
          <cell r="D2260">
            <v>4.7699999999999996</v>
          </cell>
          <cell r="M2260">
            <v>1256.3</v>
          </cell>
          <cell r="Q2260">
            <v>19</v>
          </cell>
        </row>
        <row r="2261">
          <cell r="C2261">
            <v>28.7</v>
          </cell>
          <cell r="D2261">
            <v>4.99</v>
          </cell>
          <cell r="M2261">
            <v>1253.94</v>
          </cell>
          <cell r="Q2261">
            <v>19</v>
          </cell>
        </row>
        <row r="2262">
          <cell r="C2262">
            <v>17.440000000000001</v>
          </cell>
          <cell r="D2262">
            <v>4.42</v>
          </cell>
          <cell r="M2262">
            <v>1253</v>
          </cell>
          <cell r="Q2262">
            <v>25</v>
          </cell>
        </row>
        <row r="2263">
          <cell r="C2263">
            <v>27.6</v>
          </cell>
          <cell r="D2263">
            <v>4.01</v>
          </cell>
          <cell r="M2263">
            <v>1252.4100000000001</v>
          </cell>
          <cell r="Q2263">
            <v>19</v>
          </cell>
        </row>
        <row r="2264">
          <cell r="C2264">
            <v>20.7</v>
          </cell>
          <cell r="D2264">
            <v>4.49</v>
          </cell>
          <cell r="M2264">
            <v>1242.82</v>
          </cell>
          <cell r="Q2264">
            <v>19</v>
          </cell>
        </row>
        <row r="2265">
          <cell r="C2265">
            <v>20.3</v>
          </cell>
          <cell r="D2265">
            <v>6.37</v>
          </cell>
          <cell r="M2265">
            <v>1242.26</v>
          </cell>
          <cell r="Q2265">
            <v>19</v>
          </cell>
        </row>
        <row r="2266">
          <cell r="C2266">
            <v>19.8</v>
          </cell>
          <cell r="D2266">
            <v>5.12</v>
          </cell>
          <cell r="M2266">
            <v>1241.57</v>
          </cell>
          <cell r="Q2266">
            <v>19</v>
          </cell>
        </row>
        <row r="2267">
          <cell r="C2267">
            <v>21.87</v>
          </cell>
          <cell r="D2267">
            <v>8.59</v>
          </cell>
          <cell r="M2267">
            <v>1241</v>
          </cell>
          <cell r="Q2267">
            <v>20</v>
          </cell>
        </row>
        <row r="2268">
          <cell r="C2268">
            <v>16.600000000000001</v>
          </cell>
          <cell r="D2268">
            <v>5.87</v>
          </cell>
          <cell r="M2268">
            <v>1240</v>
          </cell>
          <cell r="Q2268">
            <v>24</v>
          </cell>
        </row>
        <row r="2269">
          <cell r="C2269">
            <v>21.98</v>
          </cell>
          <cell r="D2269">
            <v>7.03</v>
          </cell>
          <cell r="M2269">
            <v>1237</v>
          </cell>
          <cell r="Q2269">
            <v>20</v>
          </cell>
        </row>
        <row r="2270">
          <cell r="C2270">
            <v>19.7</v>
          </cell>
          <cell r="D2270">
            <v>5.51</v>
          </cell>
          <cell r="M2270">
            <v>1234</v>
          </cell>
          <cell r="Q2270">
            <v>24</v>
          </cell>
        </row>
        <row r="2271">
          <cell r="C2271">
            <v>19.21</v>
          </cell>
          <cell r="D2271">
            <v>4.76</v>
          </cell>
          <cell r="M2271">
            <v>1228</v>
          </cell>
          <cell r="Q2271">
            <v>18</v>
          </cell>
        </row>
        <row r="2272">
          <cell r="C2272">
            <v>19.3</v>
          </cell>
          <cell r="D2272">
            <v>4.7</v>
          </cell>
          <cell r="M2272">
            <v>1224</v>
          </cell>
          <cell r="Q2272">
            <v>18</v>
          </cell>
        </row>
        <row r="2273">
          <cell r="C2273">
            <v>16.22</v>
          </cell>
          <cell r="D2273">
            <v>6.21</v>
          </cell>
          <cell r="M2273">
            <v>1220</v>
          </cell>
          <cell r="Q2273">
            <v>26</v>
          </cell>
        </row>
        <row r="2274">
          <cell r="C2274">
            <v>17.12</v>
          </cell>
          <cell r="D2274">
            <v>4.5199999999999996</v>
          </cell>
          <cell r="M2274">
            <v>1210</v>
          </cell>
          <cell r="Q2274">
            <v>19</v>
          </cell>
        </row>
        <row r="2275">
          <cell r="C2275">
            <v>19.07</v>
          </cell>
          <cell r="D2275">
            <v>5.45</v>
          </cell>
          <cell r="M2275">
            <v>1200.55</v>
          </cell>
          <cell r="Q2275">
            <v>30</v>
          </cell>
        </row>
        <row r="2276">
          <cell r="C2276">
            <v>15.56</v>
          </cell>
          <cell r="D2276">
            <v>4.42</v>
          </cell>
          <cell r="M2276">
            <v>1200</v>
          </cell>
          <cell r="Q2276">
            <v>23</v>
          </cell>
        </row>
        <row r="2277">
          <cell r="C2277">
            <v>22.76</v>
          </cell>
          <cell r="D2277">
            <v>9.44</v>
          </cell>
          <cell r="M2277">
            <v>1191</v>
          </cell>
          <cell r="Q2277">
            <v>20</v>
          </cell>
        </row>
        <row r="2278">
          <cell r="C2278">
            <v>22.79</v>
          </cell>
          <cell r="D2278">
            <v>6.15</v>
          </cell>
          <cell r="M2278">
            <v>1178.07</v>
          </cell>
          <cell r="Q2278">
            <v>25</v>
          </cell>
        </row>
        <row r="2279">
          <cell r="C2279">
            <v>17.41</v>
          </cell>
          <cell r="D2279">
            <v>5.13</v>
          </cell>
          <cell r="M2279">
            <v>1178</v>
          </cell>
          <cell r="Q2279">
            <v>26</v>
          </cell>
        </row>
        <row r="2280">
          <cell r="C2280">
            <v>19.32</v>
          </cell>
          <cell r="D2280">
            <v>4.96</v>
          </cell>
          <cell r="M2280">
            <v>1167</v>
          </cell>
          <cell r="Q2280">
            <v>21</v>
          </cell>
        </row>
        <row r="2281">
          <cell r="C2281">
            <v>18.25</v>
          </cell>
          <cell r="D2281">
            <v>10.95</v>
          </cell>
          <cell r="M2281">
            <v>1165</v>
          </cell>
          <cell r="Q2281">
            <v>20</v>
          </cell>
        </row>
        <row r="2282">
          <cell r="C2282">
            <v>53.13</v>
          </cell>
          <cell r="D2282">
            <v>4.4400000000000004</v>
          </cell>
          <cell r="M2282">
            <v>1163.46</v>
          </cell>
          <cell r="Q2282">
            <v>18</v>
          </cell>
        </row>
        <row r="2283">
          <cell r="C2283">
            <v>20.46</v>
          </cell>
          <cell r="D2283">
            <v>4.0199999999999996</v>
          </cell>
          <cell r="M2283">
            <v>1158.32</v>
          </cell>
          <cell r="Q2283">
            <v>28</v>
          </cell>
        </row>
        <row r="2284">
          <cell r="C2284">
            <v>43.01</v>
          </cell>
          <cell r="D2284">
            <v>5.44</v>
          </cell>
          <cell r="M2284">
            <v>1149.4000000000001</v>
          </cell>
          <cell r="Q2284">
            <v>18</v>
          </cell>
        </row>
        <row r="2285">
          <cell r="C2285">
            <v>15.01</v>
          </cell>
          <cell r="D2285">
            <v>4.1500000000000004</v>
          </cell>
          <cell r="M2285">
            <v>1149</v>
          </cell>
          <cell r="Q2285">
            <v>19</v>
          </cell>
        </row>
        <row r="2286">
          <cell r="C2286">
            <v>41.14</v>
          </cell>
          <cell r="D2286">
            <v>6.02</v>
          </cell>
          <cell r="M2286">
            <v>1146.8</v>
          </cell>
          <cell r="Q2286">
            <v>18</v>
          </cell>
        </row>
        <row r="2287">
          <cell r="C2287">
            <v>16.55</v>
          </cell>
          <cell r="D2287">
            <v>7.73</v>
          </cell>
          <cell r="M2287">
            <v>1142</v>
          </cell>
          <cell r="Q2287">
            <v>20</v>
          </cell>
        </row>
        <row r="2288">
          <cell r="C2288">
            <v>37.29</v>
          </cell>
          <cell r="D2288">
            <v>5.03</v>
          </cell>
          <cell r="M2288">
            <v>1141.45</v>
          </cell>
          <cell r="Q2288">
            <v>18</v>
          </cell>
        </row>
        <row r="2289">
          <cell r="C2289">
            <v>16.739999999999998</v>
          </cell>
          <cell r="D2289">
            <v>4.08</v>
          </cell>
          <cell r="M2289">
            <v>1141</v>
          </cell>
          <cell r="Q2289">
            <v>21</v>
          </cell>
        </row>
        <row r="2290">
          <cell r="C2290">
            <v>34.43</v>
          </cell>
          <cell r="D2290">
            <v>4.2699999999999996</v>
          </cell>
          <cell r="M2290">
            <v>1137.47</v>
          </cell>
          <cell r="Q2290">
            <v>18</v>
          </cell>
        </row>
        <row r="2291">
          <cell r="C2291">
            <v>34.1</v>
          </cell>
          <cell r="D2291">
            <v>4.07</v>
          </cell>
          <cell r="M2291">
            <v>1137.01</v>
          </cell>
          <cell r="Q2291">
            <v>18</v>
          </cell>
        </row>
        <row r="2292">
          <cell r="C2292">
            <v>19.3</v>
          </cell>
          <cell r="D2292">
            <v>10.36</v>
          </cell>
          <cell r="M2292">
            <v>1137</v>
          </cell>
          <cell r="Q2292">
            <v>20</v>
          </cell>
        </row>
        <row r="2293">
          <cell r="C2293">
            <v>33.659999999999997</v>
          </cell>
          <cell r="D2293">
            <v>5.71</v>
          </cell>
          <cell r="M2293">
            <v>1136.4000000000001</v>
          </cell>
          <cell r="Q2293">
            <v>18</v>
          </cell>
        </row>
        <row r="2294">
          <cell r="C2294">
            <v>33.33</v>
          </cell>
          <cell r="D2294">
            <v>6.08</v>
          </cell>
          <cell r="M2294">
            <v>1135.94</v>
          </cell>
          <cell r="Q2294">
            <v>18</v>
          </cell>
        </row>
        <row r="2295">
          <cell r="C2295">
            <v>21.84</v>
          </cell>
          <cell r="D2295">
            <v>5.71</v>
          </cell>
          <cell r="M2295">
            <v>1135</v>
          </cell>
          <cell r="Q2295">
            <v>18</v>
          </cell>
        </row>
        <row r="2296">
          <cell r="C2296">
            <v>16.87</v>
          </cell>
          <cell r="D2296">
            <v>9.1300000000000008</v>
          </cell>
          <cell r="M2296">
            <v>1132</v>
          </cell>
          <cell r="Q2296">
            <v>20</v>
          </cell>
        </row>
        <row r="2297">
          <cell r="C2297">
            <v>30.14</v>
          </cell>
          <cell r="D2297">
            <v>5.49</v>
          </cell>
          <cell r="M2297">
            <v>1131.51</v>
          </cell>
          <cell r="Q2297">
            <v>18</v>
          </cell>
        </row>
        <row r="2298">
          <cell r="C2298">
            <v>23.21</v>
          </cell>
          <cell r="D2298">
            <v>4.37</v>
          </cell>
          <cell r="M2298">
            <v>1121.8699999999999</v>
          </cell>
          <cell r="Q2298">
            <v>18</v>
          </cell>
        </row>
        <row r="2299">
          <cell r="C2299">
            <v>17.170000000000002</v>
          </cell>
          <cell r="D2299">
            <v>8.4600000000000009</v>
          </cell>
          <cell r="M2299">
            <v>1086</v>
          </cell>
          <cell r="Q2299">
            <v>20</v>
          </cell>
        </row>
        <row r="2300">
          <cell r="C2300">
            <v>15.61</v>
          </cell>
          <cell r="D2300">
            <v>5.28</v>
          </cell>
          <cell r="M2300">
            <v>1082</v>
          </cell>
          <cell r="Q2300">
            <v>24</v>
          </cell>
        </row>
        <row r="2301">
          <cell r="C2301">
            <v>17.98</v>
          </cell>
          <cell r="D2301">
            <v>5.33</v>
          </cell>
          <cell r="M2301">
            <v>1071</v>
          </cell>
          <cell r="Q2301">
            <v>25</v>
          </cell>
        </row>
        <row r="2302">
          <cell r="C2302">
            <v>21.64</v>
          </cell>
          <cell r="D2302">
            <v>5.5</v>
          </cell>
          <cell r="M2302">
            <v>1070</v>
          </cell>
          <cell r="Q2302">
            <v>18</v>
          </cell>
        </row>
        <row r="2303">
          <cell r="C2303">
            <v>16.399999999999999</v>
          </cell>
          <cell r="D2303">
            <v>5.4</v>
          </cell>
          <cell r="M2303">
            <v>1068</v>
          </cell>
          <cell r="Q2303">
            <v>29</v>
          </cell>
        </row>
        <row r="2304">
          <cell r="C2304">
            <v>15.77</v>
          </cell>
          <cell r="D2304">
            <v>6.05</v>
          </cell>
          <cell r="M2304">
            <v>1056</v>
          </cell>
          <cell r="Q2304">
            <v>28</v>
          </cell>
        </row>
        <row r="2305">
          <cell r="C2305">
            <v>18.27</v>
          </cell>
          <cell r="D2305">
            <v>11.46</v>
          </cell>
          <cell r="M2305">
            <v>1049</v>
          </cell>
          <cell r="Q2305">
            <v>20</v>
          </cell>
        </row>
        <row r="2306">
          <cell r="C2306">
            <v>16.489999999999998</v>
          </cell>
          <cell r="D2306">
            <v>8.48</v>
          </cell>
          <cell r="M2306">
            <v>1047</v>
          </cell>
          <cell r="Q2306">
            <v>20</v>
          </cell>
        </row>
        <row r="2307">
          <cell r="C2307">
            <v>16.14</v>
          </cell>
          <cell r="D2307">
            <v>4.8600000000000003</v>
          </cell>
          <cell r="M2307">
            <v>1044</v>
          </cell>
          <cell r="Q2307">
            <v>28</v>
          </cell>
        </row>
        <row r="2308">
          <cell r="C2308">
            <v>20.85</v>
          </cell>
          <cell r="D2308">
            <v>4.45</v>
          </cell>
          <cell r="M2308">
            <v>1033.74</v>
          </cell>
          <cell r="Q2308">
            <v>27</v>
          </cell>
        </row>
        <row r="2309">
          <cell r="C2309">
            <v>15.88</v>
          </cell>
          <cell r="D2309">
            <v>4.3600000000000003</v>
          </cell>
          <cell r="M2309">
            <v>1019</v>
          </cell>
          <cell r="Q2309">
            <v>23</v>
          </cell>
        </row>
        <row r="2310">
          <cell r="C2310">
            <v>20.66</v>
          </cell>
          <cell r="D2310">
            <v>5.8</v>
          </cell>
          <cell r="M2310">
            <v>1012</v>
          </cell>
          <cell r="Q2310">
            <v>22</v>
          </cell>
        </row>
        <row r="2311">
          <cell r="C2311">
            <v>20.399999999999999</v>
          </cell>
          <cell r="D2311">
            <v>5.27</v>
          </cell>
          <cell r="M2311">
            <v>1006.65</v>
          </cell>
          <cell r="Q2311">
            <v>28</v>
          </cell>
        </row>
        <row r="2312">
          <cell r="C2312">
            <v>25.19</v>
          </cell>
          <cell r="D2312">
            <v>5.64</v>
          </cell>
          <cell r="M2312">
            <v>964.71</v>
          </cell>
          <cell r="Q2312">
            <v>21</v>
          </cell>
        </row>
        <row r="2313">
          <cell r="C2313">
            <v>20.54</v>
          </cell>
          <cell r="D2313">
            <v>4.2</v>
          </cell>
          <cell r="M2313">
            <v>928.59</v>
          </cell>
          <cell r="Q2313">
            <v>27</v>
          </cell>
        </row>
        <row r="2314">
          <cell r="C2314">
            <v>20.13</v>
          </cell>
          <cell r="D2314">
            <v>5.42</v>
          </cell>
          <cell r="M2314">
            <v>915.07</v>
          </cell>
          <cell r="Q2314">
            <v>28</v>
          </cell>
        </row>
        <row r="2315">
          <cell r="C2315">
            <v>18.93</v>
          </cell>
          <cell r="D2315">
            <v>6.11</v>
          </cell>
          <cell r="M2315">
            <v>896.21</v>
          </cell>
          <cell r="Q2315">
            <v>29</v>
          </cell>
        </row>
        <row r="2316">
          <cell r="C2316">
            <v>24.14</v>
          </cell>
          <cell r="D2316">
            <v>5.29</v>
          </cell>
          <cell r="M2316">
            <v>865.41</v>
          </cell>
          <cell r="Q2316">
            <v>22</v>
          </cell>
        </row>
        <row r="2317">
          <cell r="C2317">
            <v>25.03</v>
          </cell>
          <cell r="D2317">
            <v>5.91</v>
          </cell>
          <cell r="M2317">
            <v>830.52</v>
          </cell>
          <cell r="Q2317">
            <v>18</v>
          </cell>
        </row>
        <row r="2318">
          <cell r="C2318">
            <v>20.47</v>
          </cell>
          <cell r="D2318">
            <v>5.81</v>
          </cell>
          <cell r="M2318">
            <v>773.54</v>
          </cell>
          <cell r="Q2318">
            <v>27</v>
          </cell>
        </row>
        <row r="2319">
          <cell r="C2319">
            <v>18.82</v>
          </cell>
          <cell r="D2319">
            <v>5.51</v>
          </cell>
          <cell r="M2319">
            <v>770.38</v>
          </cell>
          <cell r="Q2319">
            <v>26</v>
          </cell>
        </row>
        <row r="2320">
          <cell r="C2320">
            <v>17.079999999999998</v>
          </cell>
          <cell r="D2320">
            <v>5.73</v>
          </cell>
          <cell r="M2320">
            <v>770</v>
          </cell>
          <cell r="Q2320">
            <v>29</v>
          </cell>
        </row>
        <row r="2321">
          <cell r="C2321">
            <v>19.21</v>
          </cell>
          <cell r="D2321">
            <v>5.53</v>
          </cell>
          <cell r="M2321">
            <v>760</v>
          </cell>
          <cell r="Q2321">
            <v>26</v>
          </cell>
        </row>
        <row r="2322">
          <cell r="C2322">
            <v>17.86</v>
          </cell>
          <cell r="D2322">
            <v>5.43</v>
          </cell>
          <cell r="M2322">
            <v>760</v>
          </cell>
          <cell r="Q2322">
            <v>29</v>
          </cell>
        </row>
        <row r="2323">
          <cell r="C2323">
            <v>21.38</v>
          </cell>
          <cell r="D2323">
            <v>8.01</v>
          </cell>
          <cell r="M2323">
            <v>750</v>
          </cell>
          <cell r="Q2323">
            <v>20</v>
          </cell>
        </row>
        <row r="2324">
          <cell r="C2324">
            <v>23.35</v>
          </cell>
          <cell r="D2324">
            <v>5.94</v>
          </cell>
          <cell r="M2324">
            <v>722.99</v>
          </cell>
          <cell r="Q2324">
            <v>23</v>
          </cell>
        </row>
        <row r="2325">
          <cell r="C2325">
            <v>22.24</v>
          </cell>
          <cell r="D2325">
            <v>5.04</v>
          </cell>
          <cell r="M2325">
            <v>700</v>
          </cell>
          <cell r="Q2325">
            <v>23</v>
          </cell>
        </row>
        <row r="2326">
          <cell r="C2326">
            <v>24.76</v>
          </cell>
          <cell r="D2326">
            <v>4.54</v>
          </cell>
          <cell r="M2326">
            <v>687.54</v>
          </cell>
          <cell r="Q2326">
            <v>21</v>
          </cell>
        </row>
        <row r="2327">
          <cell r="C2327">
            <v>20.100000000000001</v>
          </cell>
          <cell r="D2327">
            <v>5.6</v>
          </cell>
          <cell r="M2327">
            <v>670</v>
          </cell>
          <cell r="Q2327">
            <v>25</v>
          </cell>
        </row>
        <row r="2328">
          <cell r="C2328">
            <v>21.77</v>
          </cell>
          <cell r="D2328">
            <v>10.67</v>
          </cell>
          <cell r="M2328">
            <v>668</v>
          </cell>
          <cell r="Q2328">
            <v>20</v>
          </cell>
        </row>
        <row r="2329">
          <cell r="C2329">
            <v>17.82</v>
          </cell>
          <cell r="D2329">
            <v>5.26</v>
          </cell>
          <cell r="M2329">
            <v>650</v>
          </cell>
          <cell r="Q2329">
            <v>27</v>
          </cell>
        </row>
        <row r="2330">
          <cell r="C2330">
            <v>17.07</v>
          </cell>
          <cell r="D2330">
            <v>5.22</v>
          </cell>
          <cell r="M2330">
            <v>650</v>
          </cell>
          <cell r="Q2330">
            <v>30</v>
          </cell>
        </row>
        <row r="2331">
          <cell r="C2331">
            <v>22.24</v>
          </cell>
          <cell r="D2331">
            <v>4.29</v>
          </cell>
          <cell r="M2331">
            <v>646.14</v>
          </cell>
          <cell r="Q2331">
            <v>21</v>
          </cell>
        </row>
        <row r="2332">
          <cell r="C2332">
            <v>22.34</v>
          </cell>
          <cell r="D2332">
            <v>5.57</v>
          </cell>
          <cell r="M2332">
            <v>637.26</v>
          </cell>
          <cell r="Q2332">
            <v>24</v>
          </cell>
        </row>
        <row r="2333">
          <cell r="C2333">
            <v>17.7</v>
          </cell>
          <cell r="D2333">
            <v>6.28</v>
          </cell>
          <cell r="M2333">
            <v>604.54</v>
          </cell>
          <cell r="Q2333">
            <v>30</v>
          </cell>
        </row>
        <row r="2334">
          <cell r="C2334">
            <v>16.47</v>
          </cell>
          <cell r="D2334">
            <v>6.35</v>
          </cell>
          <cell r="M2334">
            <v>600</v>
          </cell>
          <cell r="Q2334">
            <v>29</v>
          </cell>
        </row>
        <row r="2335">
          <cell r="C2335">
            <v>17.600000000000001</v>
          </cell>
          <cell r="D2335">
            <v>4.3899999999999997</v>
          </cell>
          <cell r="M2335">
            <v>570.62</v>
          </cell>
          <cell r="Q2335">
            <v>30</v>
          </cell>
        </row>
        <row r="2336">
          <cell r="C2336">
            <v>17.579999999999998</v>
          </cell>
          <cell r="D2336">
            <v>4.51</v>
          </cell>
          <cell r="M2336">
            <v>563.84</v>
          </cell>
          <cell r="Q2336">
            <v>30</v>
          </cell>
        </row>
      </sheetData>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shore Kumar" refreshedDate="45867.283220833335" createdVersion="8" refreshedVersion="8" minRefreshableVersion="3" recordCount="2335" xr:uid="{30A004F7-F269-4586-BF52-3B6E4D3D72ED}">
  <cacheSource type="worksheet">
    <worksheetSource name="Table8"/>
  </cacheSource>
  <cacheFields count="10">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BMI" numFmtId="0">
      <sharedItems containsSemiMixedTypes="0" containsString="0" containsNumber="1" minValue="15.01" maxValue="55.05"/>
    </cacheField>
    <cacheField name="Wight Status" numFmtId="0">
      <sharedItems/>
    </cacheField>
    <cacheField name="HBA1C" numFmtId="0">
      <sharedItems containsSemiMixedTypes="0" containsString="0" containsNumber="1" minValue="4" maxValue="12"/>
    </cacheField>
    <cacheField name="Diabetes Status" numFmtId="0">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shore Kumar" refreshedDate="45869.537143171299" createdVersion="8" refreshedVersion="8" minRefreshableVersion="3" recordCount="2335" xr:uid="{8B3BC8DF-E22F-4CD0-9103-B08E0722472C}">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0">
      <sharedItems/>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940617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n v="47.41"/>
    <s v="Obesity"/>
    <n v="7.47"/>
    <s v="Diabetes"/>
    <s v="No"/>
    <x v="0"/>
    <x v="0"/>
    <x v="0"/>
    <x v="0"/>
  </r>
  <r>
    <x v="1"/>
    <n v="30.36"/>
    <s v="Obesity"/>
    <n v="5.77"/>
    <s v="Prediabetes"/>
    <s v="No"/>
    <x v="0"/>
    <x v="0"/>
    <x v="0"/>
    <x v="0"/>
  </r>
  <r>
    <x v="2"/>
    <n v="34.484999999999999"/>
    <s v="Obesity"/>
    <n v="11.87"/>
    <s v="Diabetes"/>
    <s v="Yes"/>
    <x v="0"/>
    <x v="0"/>
    <x v="1"/>
    <x v="0"/>
  </r>
  <r>
    <x v="3"/>
    <n v="38.094999999999999"/>
    <s v="Obesity"/>
    <n v="6.05"/>
    <s v="Prediabetes"/>
    <s v="No"/>
    <x v="0"/>
    <x v="0"/>
    <x v="0"/>
    <x v="0"/>
  </r>
  <r>
    <x v="4"/>
    <n v="35.53"/>
    <s v="Obesity"/>
    <n v="5.45"/>
    <s v="Normal"/>
    <s v="No"/>
    <x v="0"/>
    <x v="0"/>
    <x v="0"/>
    <x v="0"/>
  </r>
  <r>
    <x v="5"/>
    <n v="32.799999999999997"/>
    <s v="Obesity"/>
    <n v="6.59"/>
    <s v="Diabetes"/>
    <s v="No"/>
    <x v="0"/>
    <x v="0"/>
    <x v="0"/>
    <x v="0"/>
  </r>
  <r>
    <x v="6"/>
    <n v="36.4"/>
    <s v="Obesity"/>
    <n v="6.07"/>
    <s v="Prediabetes"/>
    <s v="No"/>
    <x v="0"/>
    <x v="0"/>
    <x v="0"/>
    <x v="0"/>
  </r>
  <r>
    <x v="7"/>
    <n v="36.96"/>
    <s v="Obesity"/>
    <n v="7.93"/>
    <s v="Diabetes"/>
    <s v="No"/>
    <x v="0"/>
    <x v="0"/>
    <x v="2"/>
    <x v="0"/>
  </r>
  <r>
    <x v="8"/>
    <n v="41.14"/>
    <s v="Obesity"/>
    <n v="9.58"/>
    <s v="Diabetes"/>
    <s v="Yes"/>
    <x v="0"/>
    <x v="1"/>
    <x v="3"/>
    <x v="0"/>
  </r>
  <r>
    <x v="9"/>
    <n v="38.06"/>
    <s v="Obesity"/>
    <n v="10.79"/>
    <s v="Diabetes"/>
    <s v="No"/>
    <x v="0"/>
    <x v="0"/>
    <x v="0"/>
    <x v="0"/>
  </r>
  <r>
    <x v="10"/>
    <n v="37.700000000000003"/>
    <s v="Obesity"/>
    <n v="5.96"/>
    <s v="Prediabetes"/>
    <s v="Yes"/>
    <x v="0"/>
    <x v="0"/>
    <x v="1"/>
    <x v="0"/>
  </r>
  <r>
    <x v="11"/>
    <n v="42.13"/>
    <s v="Obesity"/>
    <n v="11.9"/>
    <s v="Diabetes"/>
    <s v="No"/>
    <x v="0"/>
    <x v="0"/>
    <x v="0"/>
    <x v="0"/>
  </r>
  <r>
    <x v="12"/>
    <n v="40.92"/>
    <s v="Obesity"/>
    <n v="8.41"/>
    <s v="Diabetes"/>
    <s v="No"/>
    <x v="0"/>
    <x v="0"/>
    <x v="0"/>
    <x v="0"/>
  </r>
  <r>
    <x v="13"/>
    <n v="40.564999999999998"/>
    <s v="Obesity"/>
    <n v="7.02"/>
    <s v="Diabetes"/>
    <s v="No"/>
    <x v="0"/>
    <x v="0"/>
    <x v="0"/>
    <x v="0"/>
  </r>
  <r>
    <x v="14"/>
    <n v="36.384999999999998"/>
    <s v="Obesity"/>
    <n v="7.59"/>
    <s v="Diabetes"/>
    <s v="Yes"/>
    <x v="0"/>
    <x v="0"/>
    <x v="1"/>
    <x v="0"/>
  </r>
  <r>
    <x v="15"/>
    <n v="39.9"/>
    <s v="Obesity"/>
    <n v="11.32"/>
    <s v="Diabetes"/>
    <s v="No"/>
    <x v="0"/>
    <x v="0"/>
    <x v="0"/>
    <x v="0"/>
  </r>
  <r>
    <x v="16"/>
    <n v="33.799999999999997"/>
    <s v="Obesity"/>
    <n v="7.67"/>
    <s v="Diabetes"/>
    <s v="No"/>
    <x v="0"/>
    <x v="0"/>
    <x v="2"/>
    <x v="0"/>
  </r>
  <r>
    <x v="17"/>
    <n v="36.765000000000001"/>
    <s v="Obesity"/>
    <n v="7.29"/>
    <s v="Diabetes"/>
    <s v="Yes"/>
    <x v="0"/>
    <x v="1"/>
    <x v="3"/>
    <x v="0"/>
  </r>
  <r>
    <x v="18"/>
    <n v="36.954999999999998"/>
    <s v="Obesity"/>
    <n v="4.72"/>
    <s v="Normal"/>
    <s v="Yes"/>
    <x v="0"/>
    <x v="0"/>
    <x v="3"/>
    <x v="0"/>
  </r>
  <r>
    <x v="19"/>
    <n v="42.9"/>
    <s v="Obesity"/>
    <n v="11.41"/>
    <s v="Diabetes"/>
    <s v="No"/>
    <x v="0"/>
    <x v="0"/>
    <x v="0"/>
    <x v="0"/>
  </r>
  <r>
    <x v="20"/>
    <n v="36.299999999999997"/>
    <s v="Obesity"/>
    <n v="11.5"/>
    <s v="Diabetes"/>
    <s v="Yes"/>
    <x v="0"/>
    <x v="0"/>
    <x v="1"/>
    <x v="0"/>
  </r>
  <r>
    <x v="21"/>
    <n v="32.200000000000003"/>
    <s v="Obesity"/>
    <n v="6.22"/>
    <s v="Prediabetes"/>
    <s v="Yes"/>
    <x v="0"/>
    <x v="0"/>
    <x v="1"/>
    <x v="0"/>
  </r>
  <r>
    <x v="22"/>
    <n v="31.3"/>
    <s v="Obesity"/>
    <n v="11.38"/>
    <s v="Diabetes"/>
    <s v="No"/>
    <x v="0"/>
    <x v="0"/>
    <x v="2"/>
    <x v="0"/>
  </r>
  <r>
    <x v="23"/>
    <n v="41.8"/>
    <s v="Obesity"/>
    <n v="7.89"/>
    <s v="Diabetes"/>
    <s v="Yes"/>
    <x v="0"/>
    <x v="0"/>
    <x v="1"/>
    <x v="0"/>
  </r>
  <r>
    <x v="24"/>
    <n v="35.090000000000003"/>
    <s v="Obesity"/>
    <n v="4.38"/>
    <s v="Normal"/>
    <s v="Yes"/>
    <x v="0"/>
    <x v="0"/>
    <x v="1"/>
    <x v="0"/>
  </r>
  <r>
    <x v="25"/>
    <n v="33.880000000000003"/>
    <s v="Obesity"/>
    <n v="7.01"/>
    <s v="Diabetes"/>
    <s v="No"/>
    <x v="0"/>
    <x v="0"/>
    <x v="2"/>
    <x v="0"/>
  </r>
  <r>
    <x v="26"/>
    <n v="30.875"/>
    <s v="Obesity"/>
    <n v="11.88"/>
    <s v="Diabetes"/>
    <s v="No"/>
    <x v="0"/>
    <x v="0"/>
    <x v="0"/>
    <x v="0"/>
  </r>
  <r>
    <x v="27"/>
    <n v="36.86"/>
    <s v="Obesity"/>
    <n v="5.19"/>
    <s v="Normal"/>
    <s v="Yes"/>
    <x v="0"/>
    <x v="1"/>
    <x v="3"/>
    <x v="0"/>
  </r>
  <r>
    <x v="28"/>
    <n v="35.86"/>
    <s v="Obesity"/>
    <n v="6.74"/>
    <s v="Diabetes"/>
    <s v="Yes"/>
    <x v="0"/>
    <x v="0"/>
    <x v="1"/>
    <x v="0"/>
  </r>
  <r>
    <x v="29"/>
    <n v="37.049999999999997"/>
    <s v="Obesity"/>
    <n v="8.44"/>
    <s v="Diabetes"/>
    <s v="No"/>
    <x v="0"/>
    <x v="0"/>
    <x v="0"/>
    <x v="0"/>
  </r>
  <r>
    <x v="30"/>
    <n v="43.89"/>
    <s v="Obesity"/>
    <n v="8.7100000000000009"/>
    <s v="Diabetes"/>
    <s v="No"/>
    <x v="0"/>
    <x v="0"/>
    <x v="0"/>
    <x v="0"/>
  </r>
  <r>
    <x v="31"/>
    <n v="42.35"/>
    <s v="Obesity"/>
    <n v="5.08"/>
    <s v="Normal"/>
    <s v="Yes"/>
    <x v="0"/>
    <x v="0"/>
    <x v="0"/>
    <x v="0"/>
  </r>
  <r>
    <x v="32"/>
    <n v="31.35"/>
    <s v="Obesity"/>
    <n v="6.86"/>
    <s v="Diabetes"/>
    <s v="No"/>
    <x v="0"/>
    <x v="0"/>
    <x v="0"/>
    <x v="0"/>
  </r>
  <r>
    <x v="33"/>
    <n v="47.6"/>
    <s v="Obesity"/>
    <n v="5.95"/>
    <s v="Prediabetes"/>
    <s v="Yes"/>
    <x v="0"/>
    <x v="0"/>
    <x v="0"/>
    <x v="0"/>
  </r>
  <r>
    <x v="34"/>
    <n v="46.2"/>
    <s v="Obesity"/>
    <n v="6.09"/>
    <s v="Prediabetes"/>
    <s v="No"/>
    <x v="0"/>
    <x v="1"/>
    <x v="3"/>
    <x v="0"/>
  </r>
  <r>
    <x v="35"/>
    <n v="32.015000000000001"/>
    <s v="Obesity"/>
    <n v="11.75"/>
    <s v="Diabetes"/>
    <s v="No"/>
    <x v="0"/>
    <x v="0"/>
    <x v="0"/>
    <x v="0"/>
  </r>
  <r>
    <x v="36"/>
    <n v="40.564999999999998"/>
    <s v="Obesity"/>
    <n v="7.37"/>
    <s v="Diabetes"/>
    <s v="No"/>
    <x v="0"/>
    <x v="0"/>
    <x v="0"/>
    <x v="0"/>
  </r>
  <r>
    <x v="37"/>
    <n v="32.450000000000003"/>
    <s v="Obesity"/>
    <n v="11.91"/>
    <s v="Diabetes"/>
    <s v="No"/>
    <x v="0"/>
    <x v="0"/>
    <x v="0"/>
    <x v="0"/>
  </r>
  <r>
    <x v="38"/>
    <n v="34.96"/>
    <s v="Obesity"/>
    <n v="6.52"/>
    <s v="Diabetes"/>
    <s v="No"/>
    <x v="0"/>
    <x v="0"/>
    <x v="0"/>
    <x v="0"/>
  </r>
  <r>
    <x v="39"/>
    <n v="35.5"/>
    <s v="Obesity"/>
    <n v="5.14"/>
    <s v="Normal"/>
    <s v="No"/>
    <x v="0"/>
    <x v="1"/>
    <x v="3"/>
    <x v="0"/>
  </r>
  <r>
    <x v="40"/>
    <n v="52.58"/>
    <s v="Obesity"/>
    <n v="4.1900000000000004"/>
    <s v="Normal"/>
    <s v="No"/>
    <x v="1"/>
    <x v="0"/>
    <x v="3"/>
    <x v="0"/>
  </r>
  <r>
    <x v="41"/>
    <n v="35.200000000000003"/>
    <s v="Obesity"/>
    <n v="11.68"/>
    <s v="Diabetes"/>
    <s v="Yes"/>
    <x v="0"/>
    <x v="0"/>
    <x v="0"/>
    <x v="0"/>
  </r>
  <r>
    <x v="42"/>
    <n v="38.06"/>
    <s v="Obesity"/>
    <n v="6.98"/>
    <s v="Diabetes"/>
    <s v="No"/>
    <x v="0"/>
    <x v="0"/>
    <x v="0"/>
    <x v="0"/>
  </r>
  <r>
    <x v="43"/>
    <n v="34.21"/>
    <s v="Obesity"/>
    <n v="8.34"/>
    <s v="Diabetes"/>
    <s v="No"/>
    <x v="0"/>
    <x v="0"/>
    <x v="0"/>
    <x v="0"/>
  </r>
  <r>
    <x v="44"/>
    <n v="38.94"/>
    <s v="Obesity"/>
    <n v="8.49"/>
    <s v="Diabetes"/>
    <s v="Yes"/>
    <x v="0"/>
    <x v="0"/>
    <x v="3"/>
    <x v="0"/>
  </r>
  <r>
    <x v="45"/>
    <n v="30.21"/>
    <s v="Obesity"/>
    <n v="5.34"/>
    <s v="Normal"/>
    <s v="Yes"/>
    <x v="0"/>
    <x v="0"/>
    <x v="3"/>
    <x v="0"/>
  </r>
  <r>
    <x v="46"/>
    <n v="33.630000000000003"/>
    <s v="Obesity"/>
    <n v="4.43"/>
    <s v="Normal"/>
    <s v="Yes"/>
    <x v="0"/>
    <x v="0"/>
    <x v="1"/>
    <x v="0"/>
  </r>
  <r>
    <x v="47"/>
    <n v="40.369999999999997"/>
    <s v="Obesity"/>
    <n v="4.47"/>
    <s v="Normal"/>
    <s v="No"/>
    <x v="0"/>
    <x v="0"/>
    <x v="0"/>
    <x v="0"/>
  </r>
  <r>
    <x v="48"/>
    <n v="53.09"/>
    <s v="Obesity"/>
    <n v="4.82"/>
    <s v="Normal"/>
    <s v="Yes"/>
    <x v="0"/>
    <x v="0"/>
    <x v="1"/>
    <x v="0"/>
  </r>
  <r>
    <x v="49"/>
    <n v="31.79"/>
    <s v="Obesity"/>
    <n v="5.51"/>
    <s v="Normal"/>
    <s v="Yes"/>
    <x v="0"/>
    <x v="0"/>
    <x v="1"/>
    <x v="0"/>
  </r>
  <r>
    <x v="50"/>
    <n v="41.895000000000003"/>
    <s v="Obesity"/>
    <n v="10.87"/>
    <s v="Diabetes"/>
    <s v="Yes"/>
    <x v="0"/>
    <x v="0"/>
    <x v="3"/>
    <x v="0"/>
  </r>
  <r>
    <x v="51"/>
    <n v="31.16"/>
    <s v="Obesity"/>
    <n v="9.34"/>
    <s v="Diabetes"/>
    <s v="No"/>
    <x v="0"/>
    <x v="0"/>
    <x v="0"/>
    <x v="0"/>
  </r>
  <r>
    <x v="52"/>
    <n v="34.104999999999997"/>
    <s v="Obesity"/>
    <n v="5.03"/>
    <s v="Normal"/>
    <s v="Yes"/>
    <x v="0"/>
    <x v="1"/>
    <x v="3"/>
    <x v="0"/>
  </r>
  <r>
    <x v="53"/>
    <n v="51.93"/>
    <s v="Obesity"/>
    <n v="11.05"/>
    <s v="Diabetes"/>
    <s v="No"/>
    <x v="0"/>
    <x v="0"/>
    <x v="0"/>
    <x v="0"/>
  </r>
  <r>
    <x v="54"/>
    <n v="38.950000000000003"/>
    <s v="Obesity"/>
    <n v="11.95"/>
    <s v="Diabetes"/>
    <s v="No"/>
    <x v="0"/>
    <x v="0"/>
    <x v="0"/>
    <x v="0"/>
  </r>
  <r>
    <x v="55"/>
    <n v="36.630000000000003"/>
    <s v="Obesity"/>
    <n v="7.72"/>
    <s v="Diabetes"/>
    <s v="Yes"/>
    <x v="0"/>
    <x v="0"/>
    <x v="3"/>
    <x v="0"/>
  </r>
  <r>
    <x v="56"/>
    <n v="34.200000000000003"/>
    <s v="Obesity"/>
    <n v="5.75"/>
    <s v="Prediabetes"/>
    <s v="No"/>
    <x v="0"/>
    <x v="0"/>
    <x v="1"/>
    <x v="0"/>
  </r>
  <r>
    <x v="57"/>
    <n v="50.63"/>
    <s v="Obesity"/>
    <n v="11.89"/>
    <s v="Diabetes"/>
    <s v="No"/>
    <x v="0"/>
    <x v="0"/>
    <x v="0"/>
    <x v="0"/>
  </r>
  <r>
    <x v="58"/>
    <n v="36.479999999999997"/>
    <s v="Obesity"/>
    <n v="6.2"/>
    <s v="Prediabetes"/>
    <s v="No"/>
    <x v="0"/>
    <x v="0"/>
    <x v="0"/>
    <x v="0"/>
  </r>
  <r>
    <x v="59"/>
    <n v="54.82"/>
    <s v="Obesity"/>
    <n v="10.61"/>
    <s v="Diabetes"/>
    <s v="No"/>
    <x v="0"/>
    <x v="0"/>
    <x v="0"/>
    <x v="0"/>
  </r>
  <r>
    <x v="60"/>
    <n v="38.06"/>
    <s v="Obesity"/>
    <n v="6.04"/>
    <s v="Prediabetes"/>
    <s v="No"/>
    <x v="0"/>
    <x v="1"/>
    <x v="3"/>
    <x v="0"/>
  </r>
  <r>
    <x v="61"/>
    <n v="51.48"/>
    <s v="Obesity"/>
    <n v="9.33"/>
    <s v="Diabetes"/>
    <s v="Yes"/>
    <x v="0"/>
    <x v="0"/>
    <x v="0"/>
    <x v="0"/>
  </r>
  <r>
    <x v="62"/>
    <n v="52.06"/>
    <s v="Obesity"/>
    <n v="11.47"/>
    <s v="Diabetes"/>
    <s v="No"/>
    <x v="0"/>
    <x v="0"/>
    <x v="0"/>
    <x v="0"/>
  </r>
  <r>
    <x v="63"/>
    <n v="30.684999999999999"/>
    <s v="Obesity"/>
    <n v="7.02"/>
    <s v="Diabetes"/>
    <s v="Yes"/>
    <x v="0"/>
    <x v="0"/>
    <x v="0"/>
    <x v="0"/>
  </r>
  <r>
    <x v="64"/>
    <n v="36.08"/>
    <s v="Obesity"/>
    <n v="8.8000000000000007"/>
    <s v="Diabetes"/>
    <s v="Yes"/>
    <x v="0"/>
    <x v="0"/>
    <x v="3"/>
    <x v="0"/>
  </r>
  <r>
    <x v="65"/>
    <n v="54.99"/>
    <s v="Obesity"/>
    <n v="8.68"/>
    <s v="Diabetes"/>
    <s v="No"/>
    <x v="0"/>
    <x v="0"/>
    <x v="1"/>
    <x v="0"/>
  </r>
  <r>
    <x v="66"/>
    <n v="35.97"/>
    <s v="Obesity"/>
    <n v="6.12"/>
    <s v="Prediabetes"/>
    <s v="No"/>
    <x v="0"/>
    <x v="1"/>
    <x v="3"/>
    <x v="0"/>
  </r>
  <r>
    <x v="67"/>
    <n v="45.54"/>
    <s v="Obesity"/>
    <n v="5.4"/>
    <s v="Normal"/>
    <s v="Yes"/>
    <x v="0"/>
    <x v="1"/>
    <x v="3"/>
    <x v="0"/>
  </r>
  <r>
    <x v="68"/>
    <n v="35.53"/>
    <s v="Obesity"/>
    <n v="4.3600000000000003"/>
    <s v="Normal"/>
    <s v="Yes"/>
    <x v="0"/>
    <x v="0"/>
    <x v="0"/>
    <x v="0"/>
  </r>
  <r>
    <x v="69"/>
    <n v="30.8"/>
    <s v="Obesity"/>
    <n v="9.77"/>
    <s v="Diabetes"/>
    <s v="No"/>
    <x v="0"/>
    <x v="0"/>
    <x v="0"/>
    <x v="0"/>
  </r>
  <r>
    <x v="70"/>
    <n v="38.39"/>
    <s v="Obesity"/>
    <n v="4.25"/>
    <s v="Normal"/>
    <s v="No"/>
    <x v="0"/>
    <x v="0"/>
    <x v="3"/>
    <x v="0"/>
  </r>
  <r>
    <x v="71"/>
    <n v="32.299999999999997"/>
    <s v="Obesity"/>
    <n v="4.76"/>
    <s v="Normal"/>
    <s v="No"/>
    <x v="0"/>
    <x v="0"/>
    <x v="1"/>
    <x v="0"/>
  </r>
  <r>
    <x v="72"/>
    <n v="48.8"/>
    <s v="Obesity"/>
    <n v="6.22"/>
    <s v="Prediabetes"/>
    <s v="Yes"/>
    <x v="0"/>
    <x v="0"/>
    <x v="1"/>
    <x v="0"/>
  </r>
  <r>
    <x v="73"/>
    <n v="45.5"/>
    <s v="Obesity"/>
    <n v="7.96"/>
    <s v="Diabetes"/>
    <s v="No"/>
    <x v="0"/>
    <x v="0"/>
    <x v="0"/>
    <x v="0"/>
  </r>
  <r>
    <x v="74"/>
    <n v="53.61"/>
    <s v="Obesity"/>
    <n v="10.92"/>
    <s v="Diabetes"/>
    <s v="Yes"/>
    <x v="0"/>
    <x v="0"/>
    <x v="3"/>
    <x v="0"/>
  </r>
  <r>
    <x v="75"/>
    <n v="36.19"/>
    <s v="Obesity"/>
    <n v="11.51"/>
    <s v="Diabetes"/>
    <s v="Yes"/>
    <x v="0"/>
    <x v="0"/>
    <x v="3"/>
    <x v="0"/>
  </r>
  <r>
    <x v="76"/>
    <n v="34.6"/>
    <s v="Obesity"/>
    <n v="5.99"/>
    <s v="Prediabetes"/>
    <s v="Yes"/>
    <x v="0"/>
    <x v="0"/>
    <x v="0"/>
    <x v="0"/>
  </r>
  <r>
    <x v="77"/>
    <n v="54.12"/>
    <s v="Obesity"/>
    <n v="11.57"/>
    <s v="Diabetes"/>
    <s v="No"/>
    <x v="0"/>
    <x v="0"/>
    <x v="0"/>
    <x v="0"/>
  </r>
  <r>
    <x v="78"/>
    <n v="48.82"/>
    <s v="Obesity"/>
    <n v="6.67"/>
    <s v="Diabetes"/>
    <s v="Yes"/>
    <x v="0"/>
    <x v="0"/>
    <x v="0"/>
    <x v="0"/>
  </r>
  <r>
    <x v="79"/>
    <n v="51.01"/>
    <s v="Obesity"/>
    <n v="9.1999999999999993"/>
    <s v="Diabetes"/>
    <s v="No"/>
    <x v="0"/>
    <x v="0"/>
    <x v="0"/>
    <x v="0"/>
  </r>
  <r>
    <x v="80"/>
    <n v="45.65"/>
    <s v="Obesity"/>
    <n v="5.1100000000000003"/>
    <s v="Normal"/>
    <s v="Yes"/>
    <x v="0"/>
    <x v="0"/>
    <x v="3"/>
    <x v="0"/>
  </r>
  <r>
    <x v="81"/>
    <n v="52.9"/>
    <s v="Obesity"/>
    <n v="5.34"/>
    <s v="Normal"/>
    <s v="No"/>
    <x v="0"/>
    <x v="0"/>
    <x v="0"/>
    <x v="0"/>
  </r>
  <r>
    <x v="82"/>
    <n v="45.41"/>
    <s v="Obesity"/>
    <n v="4.03"/>
    <s v="Normal"/>
    <s v="Yes"/>
    <x v="0"/>
    <x v="0"/>
    <x v="3"/>
    <x v="0"/>
  </r>
  <r>
    <x v="83"/>
    <n v="49.41"/>
    <s v="Obesity"/>
    <n v="4.2300000000000004"/>
    <s v="Normal"/>
    <s v="Yes"/>
    <x v="0"/>
    <x v="1"/>
    <x v="3"/>
    <x v="0"/>
  </r>
  <r>
    <x v="84"/>
    <n v="31.824999999999999"/>
    <s v="Obesity"/>
    <n v="4.0599999999999996"/>
    <s v="Normal"/>
    <s v="No"/>
    <x v="0"/>
    <x v="0"/>
    <x v="1"/>
    <x v="0"/>
  </r>
  <r>
    <x v="85"/>
    <n v="51.28"/>
    <s v="Obesity"/>
    <n v="4.68"/>
    <s v="Normal"/>
    <s v="No"/>
    <x v="0"/>
    <x v="0"/>
    <x v="1"/>
    <x v="0"/>
  </r>
  <r>
    <x v="86"/>
    <n v="34.96"/>
    <s v="Obesity"/>
    <n v="4.34"/>
    <s v="Normal"/>
    <s v="No"/>
    <x v="0"/>
    <x v="1"/>
    <x v="3"/>
    <x v="0"/>
  </r>
  <r>
    <x v="87"/>
    <n v="33.11"/>
    <s v="Obesity"/>
    <n v="10.51"/>
    <s v="Diabetes"/>
    <s v="No"/>
    <x v="0"/>
    <x v="0"/>
    <x v="0"/>
    <x v="0"/>
  </r>
  <r>
    <x v="88"/>
    <n v="54.74"/>
    <s v="Obesity"/>
    <n v="5.84"/>
    <s v="Prediabetes"/>
    <s v="Yes"/>
    <x v="0"/>
    <x v="1"/>
    <x v="3"/>
    <x v="0"/>
  </r>
  <r>
    <x v="89"/>
    <n v="32.56"/>
    <s v="Obesity"/>
    <n v="5.41"/>
    <s v="Normal"/>
    <s v="No"/>
    <x v="0"/>
    <x v="1"/>
    <x v="3"/>
    <x v="0"/>
  </r>
  <r>
    <x v="90"/>
    <n v="39.049999999999997"/>
    <s v="Obesity"/>
    <n v="6.06"/>
    <s v="Prediabetes"/>
    <s v="No"/>
    <x v="0"/>
    <x v="0"/>
    <x v="3"/>
    <x v="0"/>
  </r>
  <r>
    <x v="91"/>
    <n v="42.75"/>
    <s v="Obesity"/>
    <n v="4.22"/>
    <s v="Normal"/>
    <s v="No"/>
    <x v="0"/>
    <x v="0"/>
    <x v="0"/>
    <x v="0"/>
  </r>
  <r>
    <x v="92"/>
    <n v="50.58"/>
    <s v="Obesity"/>
    <n v="5.12"/>
    <s v="Normal"/>
    <s v="No"/>
    <x v="0"/>
    <x v="0"/>
    <x v="1"/>
    <x v="0"/>
  </r>
  <r>
    <x v="93"/>
    <n v="30.495000000000001"/>
    <s v="Obesity"/>
    <n v="4.57"/>
    <s v="Normal"/>
    <s v="Yes"/>
    <x v="0"/>
    <x v="0"/>
    <x v="0"/>
    <x v="0"/>
  </r>
  <r>
    <x v="94"/>
    <n v="48.31"/>
    <s v="Obesity"/>
    <n v="9.58"/>
    <s v="Diabetes"/>
    <s v="Yes"/>
    <x v="0"/>
    <x v="0"/>
    <x v="1"/>
    <x v="0"/>
  </r>
  <r>
    <x v="95"/>
    <n v="48.99"/>
    <s v="Obesity"/>
    <n v="9.7799999999999994"/>
    <s v="Diabetes"/>
    <s v="Yes"/>
    <x v="0"/>
    <x v="0"/>
    <x v="3"/>
    <x v="0"/>
  </r>
  <r>
    <x v="96"/>
    <n v="38.39"/>
    <s v="Obesity"/>
    <n v="4.1100000000000003"/>
    <s v="Normal"/>
    <s v="Yes"/>
    <x v="0"/>
    <x v="0"/>
    <x v="0"/>
    <x v="0"/>
  </r>
  <r>
    <x v="97"/>
    <n v="44.34"/>
    <s v="Obesity"/>
    <n v="4.0199999999999996"/>
    <s v="Normal"/>
    <s v="Yes"/>
    <x v="0"/>
    <x v="0"/>
    <x v="1"/>
    <x v="0"/>
  </r>
  <r>
    <x v="98"/>
    <n v="41.51"/>
    <s v="Obesity"/>
    <n v="6.92"/>
    <s v="Diabetes"/>
    <s v="No"/>
    <x v="0"/>
    <x v="0"/>
    <x v="0"/>
    <x v="0"/>
  </r>
  <r>
    <x v="99"/>
    <n v="48.2"/>
    <s v="Obesity"/>
    <n v="4.84"/>
    <s v="Normal"/>
    <s v="No"/>
    <x v="0"/>
    <x v="0"/>
    <x v="0"/>
    <x v="0"/>
  </r>
  <r>
    <x v="100"/>
    <n v="35.75"/>
    <s v="Obesity"/>
    <n v="8"/>
    <s v="Diabetes"/>
    <s v="Yes"/>
    <x v="0"/>
    <x v="0"/>
    <x v="0"/>
    <x v="0"/>
  </r>
  <r>
    <x v="101"/>
    <n v="53.81"/>
    <s v="Obesity"/>
    <n v="8.77"/>
    <s v="Diabetes"/>
    <s v="Yes"/>
    <x v="0"/>
    <x v="0"/>
    <x v="0"/>
    <x v="0"/>
  </r>
  <r>
    <x v="102"/>
    <n v="49.48"/>
    <s v="Obesity"/>
    <n v="4.96"/>
    <s v="Normal"/>
    <s v="No"/>
    <x v="0"/>
    <x v="1"/>
    <x v="3"/>
    <x v="0"/>
  </r>
  <r>
    <x v="103"/>
    <n v="34.1"/>
    <s v="Obesity"/>
    <n v="4.43"/>
    <s v="Normal"/>
    <s v="Yes"/>
    <x v="0"/>
    <x v="0"/>
    <x v="0"/>
    <x v="0"/>
  </r>
  <r>
    <x v="104"/>
    <n v="35.299999999999997"/>
    <s v="Obesity"/>
    <n v="5.82"/>
    <s v="Prediabetes"/>
    <s v="Yes"/>
    <x v="0"/>
    <x v="1"/>
    <x v="3"/>
    <x v="0"/>
  </r>
  <r>
    <x v="105"/>
    <n v="43.83"/>
    <s v="Obesity"/>
    <n v="6.03"/>
    <s v="Prediabetes"/>
    <s v="Yes"/>
    <x v="0"/>
    <x v="0"/>
    <x v="1"/>
    <x v="0"/>
  </r>
  <r>
    <x v="106"/>
    <n v="50.07"/>
    <s v="Obesity"/>
    <n v="9.27"/>
    <s v="Diabetes"/>
    <s v="No"/>
    <x v="0"/>
    <x v="0"/>
    <x v="0"/>
    <x v="0"/>
  </r>
  <r>
    <x v="107"/>
    <n v="32.774999999999999"/>
    <s v="Obesity"/>
    <n v="5.53"/>
    <s v="Normal"/>
    <s v="No"/>
    <x v="0"/>
    <x v="0"/>
    <x v="0"/>
    <x v="0"/>
  </r>
  <r>
    <x v="108"/>
    <n v="34.104999999999997"/>
    <s v="Obesity"/>
    <n v="5.07"/>
    <s v="Normal"/>
    <s v="No"/>
    <x v="0"/>
    <x v="0"/>
    <x v="3"/>
    <x v="0"/>
  </r>
  <r>
    <x v="109"/>
    <n v="48.93"/>
    <s v="Obesity"/>
    <n v="11.17"/>
    <s v="Diabetes"/>
    <s v="Yes"/>
    <x v="0"/>
    <x v="0"/>
    <x v="3"/>
    <x v="0"/>
  </r>
  <r>
    <x v="110"/>
    <n v="37.07"/>
    <s v="Obesity"/>
    <n v="6.14"/>
    <s v="Prediabetes"/>
    <s v="Yes"/>
    <x v="0"/>
    <x v="0"/>
    <x v="0"/>
    <x v="0"/>
  </r>
  <r>
    <x v="111"/>
    <n v="51.51"/>
    <s v="Obesity"/>
    <n v="6.26"/>
    <s v="Prediabetes"/>
    <s v="Yes"/>
    <x v="0"/>
    <x v="1"/>
    <x v="3"/>
    <x v="0"/>
  </r>
  <r>
    <x v="112"/>
    <n v="34.799999999999997"/>
    <s v="Obesity"/>
    <n v="4.72"/>
    <s v="Normal"/>
    <s v="Yes"/>
    <x v="0"/>
    <x v="0"/>
    <x v="0"/>
    <x v="0"/>
  </r>
  <r>
    <x v="113"/>
    <n v="36.67"/>
    <s v="Obesity"/>
    <n v="5.18"/>
    <s v="Normal"/>
    <s v="No"/>
    <x v="0"/>
    <x v="0"/>
    <x v="3"/>
    <x v="0"/>
  </r>
  <r>
    <x v="114"/>
    <n v="30.9"/>
    <s v="Obesity"/>
    <n v="9.4"/>
    <s v="Diabetes"/>
    <s v="No"/>
    <x v="0"/>
    <x v="0"/>
    <x v="1"/>
    <x v="0"/>
  </r>
  <r>
    <x v="115"/>
    <n v="30.495000000000001"/>
    <s v="Obesity"/>
    <n v="6.29"/>
    <s v="Prediabetes"/>
    <s v="No"/>
    <x v="0"/>
    <x v="0"/>
    <x v="0"/>
    <x v="0"/>
  </r>
  <r>
    <x v="116"/>
    <n v="44.88"/>
    <s v="Obesity"/>
    <n v="6.04"/>
    <s v="Prediabetes"/>
    <s v="No"/>
    <x v="0"/>
    <x v="1"/>
    <x v="3"/>
    <x v="0"/>
  </r>
  <r>
    <x v="117"/>
    <n v="44.32"/>
    <s v="Obesity"/>
    <n v="10.55"/>
    <s v="Diabetes"/>
    <s v="No"/>
    <x v="0"/>
    <x v="0"/>
    <x v="0"/>
    <x v="0"/>
  </r>
  <r>
    <x v="118"/>
    <n v="46.39"/>
    <s v="Obesity"/>
    <n v="5.09"/>
    <s v="Normal"/>
    <s v="No"/>
    <x v="0"/>
    <x v="0"/>
    <x v="0"/>
    <x v="0"/>
  </r>
  <r>
    <x v="119"/>
    <n v="42.13"/>
    <s v="Obesity"/>
    <n v="5.2"/>
    <s v="Normal"/>
    <s v="Yes"/>
    <x v="0"/>
    <x v="0"/>
    <x v="3"/>
    <x v="0"/>
  </r>
  <r>
    <x v="120"/>
    <n v="30.78"/>
    <s v="Obesity"/>
    <n v="8.4499999999999993"/>
    <s v="Diabetes"/>
    <s v="Yes"/>
    <x v="0"/>
    <x v="0"/>
    <x v="0"/>
    <x v="0"/>
  </r>
  <r>
    <x v="121"/>
    <n v="31.35"/>
    <s v="Obesity"/>
    <n v="9.5399999999999991"/>
    <s v="Diabetes"/>
    <s v="No"/>
    <x v="0"/>
    <x v="0"/>
    <x v="0"/>
    <x v="0"/>
  </r>
  <r>
    <x v="122"/>
    <n v="41.46"/>
    <s v="Obesity"/>
    <n v="4.99"/>
    <s v="Normal"/>
    <s v="Yes"/>
    <x v="0"/>
    <x v="0"/>
    <x v="1"/>
    <x v="0"/>
  </r>
  <r>
    <x v="123"/>
    <n v="48"/>
    <s v="Obesity"/>
    <n v="10.54"/>
    <s v="Diabetes"/>
    <s v="No"/>
    <x v="0"/>
    <x v="0"/>
    <x v="0"/>
    <x v="0"/>
  </r>
  <r>
    <x v="124"/>
    <n v="49.13"/>
    <s v="Obesity"/>
    <n v="4.54"/>
    <s v="Normal"/>
    <s v="No"/>
    <x v="0"/>
    <x v="0"/>
    <x v="0"/>
    <x v="0"/>
  </r>
  <r>
    <x v="125"/>
    <n v="37.799999999999997"/>
    <s v="Obesity"/>
    <n v="6.29"/>
    <s v="Prediabetes"/>
    <s v="No"/>
    <x v="0"/>
    <x v="0"/>
    <x v="3"/>
    <x v="0"/>
  </r>
  <r>
    <x v="126"/>
    <n v="38.299999999999997"/>
    <s v="Obesity"/>
    <n v="9.51"/>
    <s v="Diabetes"/>
    <s v="No"/>
    <x v="0"/>
    <x v="0"/>
    <x v="0"/>
    <x v="0"/>
  </r>
  <r>
    <x v="127"/>
    <n v="32.774999999999999"/>
    <s v="Obesity"/>
    <n v="4.72"/>
    <s v="Normal"/>
    <s v="No"/>
    <x v="0"/>
    <x v="0"/>
    <x v="0"/>
    <x v="0"/>
  </r>
  <r>
    <x v="128"/>
    <n v="34.200000000000003"/>
    <s v="Obesity"/>
    <n v="5.91"/>
    <s v="Prediabetes"/>
    <s v="Yes"/>
    <x v="0"/>
    <x v="0"/>
    <x v="0"/>
    <x v="0"/>
  </r>
  <r>
    <x v="129"/>
    <n v="30.2"/>
    <s v="Obesity"/>
    <n v="9.58"/>
    <s v="Diabetes"/>
    <s v="No"/>
    <x v="0"/>
    <x v="0"/>
    <x v="0"/>
    <x v="0"/>
  </r>
  <r>
    <x v="130"/>
    <n v="48.32"/>
    <s v="Obesity"/>
    <n v="5.77"/>
    <s v="Prediabetes"/>
    <s v="No"/>
    <x v="0"/>
    <x v="0"/>
    <x v="0"/>
    <x v="0"/>
  </r>
  <r>
    <x v="131"/>
    <n v="44.86"/>
    <s v="Obesity"/>
    <n v="4.38"/>
    <s v="Normal"/>
    <s v="Yes"/>
    <x v="0"/>
    <x v="0"/>
    <x v="0"/>
    <x v="0"/>
  </r>
  <r>
    <x v="132"/>
    <n v="52.15"/>
    <s v="Obesity"/>
    <n v="5.65"/>
    <s v="Normal"/>
    <s v="No"/>
    <x v="0"/>
    <x v="0"/>
    <x v="3"/>
    <x v="0"/>
  </r>
  <r>
    <x v="133"/>
    <n v="41.12"/>
    <s v="Obesity"/>
    <n v="7.54"/>
    <s v="Diabetes"/>
    <s v="Yes"/>
    <x v="0"/>
    <x v="0"/>
    <x v="0"/>
    <x v="0"/>
  </r>
  <r>
    <x v="134"/>
    <n v="38.39"/>
    <s v="Obesity"/>
    <n v="5.1100000000000003"/>
    <s v="Normal"/>
    <s v="Yes"/>
    <x v="0"/>
    <x v="0"/>
    <x v="3"/>
    <x v="0"/>
  </r>
  <r>
    <x v="135"/>
    <n v="46.85"/>
    <s v="Obesity"/>
    <n v="4.25"/>
    <s v="Normal"/>
    <s v="No"/>
    <x v="0"/>
    <x v="1"/>
    <x v="3"/>
    <x v="0"/>
  </r>
  <r>
    <x v="136"/>
    <n v="42.24"/>
    <s v="Obesity"/>
    <n v="5.55"/>
    <s v="Normal"/>
    <s v="No"/>
    <x v="1"/>
    <x v="0"/>
    <x v="3"/>
    <x v="0"/>
  </r>
  <r>
    <x v="137"/>
    <n v="34.39"/>
    <s v="Obesity"/>
    <n v="5.78"/>
    <s v="Prediabetes"/>
    <s v="No"/>
    <x v="0"/>
    <x v="0"/>
    <x v="0"/>
    <x v="0"/>
  </r>
  <r>
    <x v="138"/>
    <n v="42.89"/>
    <s v="Obesity"/>
    <n v="5.28"/>
    <s v="Normal"/>
    <s v="Yes"/>
    <x v="0"/>
    <x v="0"/>
    <x v="0"/>
    <x v="0"/>
  </r>
  <r>
    <x v="139"/>
    <n v="36.299999999999997"/>
    <s v="Obesity"/>
    <n v="5.39"/>
    <s v="Normal"/>
    <s v="No"/>
    <x v="0"/>
    <x v="0"/>
    <x v="0"/>
    <x v="0"/>
  </r>
  <r>
    <x v="140"/>
    <n v="35.200000000000003"/>
    <s v="Obesity"/>
    <n v="8.01"/>
    <s v="Diabetes"/>
    <s v="Yes"/>
    <x v="0"/>
    <x v="0"/>
    <x v="3"/>
    <x v="0"/>
  </r>
  <r>
    <x v="141"/>
    <n v="53.62"/>
    <s v="Obesity"/>
    <n v="5.21"/>
    <s v="Normal"/>
    <s v="No"/>
    <x v="0"/>
    <x v="0"/>
    <x v="0"/>
    <x v="0"/>
  </r>
  <r>
    <x v="142"/>
    <n v="36.67"/>
    <s v="Obesity"/>
    <n v="6.27"/>
    <s v="Prediabetes"/>
    <s v="No"/>
    <x v="0"/>
    <x v="0"/>
    <x v="0"/>
    <x v="0"/>
  </r>
  <r>
    <x v="143"/>
    <n v="33.4"/>
    <s v="Obesity"/>
    <n v="10.73"/>
    <s v="Diabetes"/>
    <s v="Yes"/>
    <x v="0"/>
    <x v="0"/>
    <x v="3"/>
    <x v="0"/>
  </r>
  <r>
    <x v="144"/>
    <n v="42.71"/>
    <s v="Obesity"/>
    <n v="10.52"/>
    <s v="Diabetes"/>
    <s v="No"/>
    <x v="0"/>
    <x v="0"/>
    <x v="0"/>
    <x v="0"/>
  </r>
  <r>
    <x v="145"/>
    <n v="41.52"/>
    <s v="Obesity"/>
    <n v="11.82"/>
    <s v="Diabetes"/>
    <s v="Yes"/>
    <x v="0"/>
    <x v="0"/>
    <x v="1"/>
    <x v="0"/>
  </r>
  <r>
    <x v="146"/>
    <n v="39.4"/>
    <s v="Obesity"/>
    <n v="6.76"/>
    <s v="Diabetes"/>
    <s v="No"/>
    <x v="0"/>
    <x v="0"/>
    <x v="0"/>
    <x v="0"/>
  </r>
  <r>
    <x v="147"/>
    <n v="46.45"/>
    <s v="Obesity"/>
    <n v="5.62"/>
    <s v="Normal"/>
    <s v="No"/>
    <x v="0"/>
    <x v="0"/>
    <x v="0"/>
    <x v="0"/>
  </r>
  <r>
    <x v="148"/>
    <n v="35.75"/>
    <s v="Obesity"/>
    <n v="4.1900000000000004"/>
    <s v="Normal"/>
    <s v="No"/>
    <x v="0"/>
    <x v="0"/>
    <x v="0"/>
    <x v="0"/>
  </r>
  <r>
    <x v="149"/>
    <n v="26.07"/>
    <s v="Over Weight"/>
    <n v="5.32"/>
    <s v="Normal"/>
    <s v="No"/>
    <x v="0"/>
    <x v="0"/>
    <x v="0"/>
    <x v="0"/>
  </r>
  <r>
    <x v="150"/>
    <n v="36.54"/>
    <s v="Obesity"/>
    <n v="4.46"/>
    <s v="Normal"/>
    <s v="Yes"/>
    <x v="0"/>
    <x v="0"/>
    <x v="3"/>
    <x v="0"/>
  </r>
  <r>
    <x v="151"/>
    <n v="51.64"/>
    <s v="Obesity"/>
    <n v="5.65"/>
    <s v="Normal"/>
    <s v="No"/>
    <x v="0"/>
    <x v="0"/>
    <x v="0"/>
    <x v="0"/>
  </r>
  <r>
    <x v="152"/>
    <n v="42.83"/>
    <s v="Obesity"/>
    <n v="6.04"/>
    <s v="Prediabetes"/>
    <s v="No"/>
    <x v="0"/>
    <x v="0"/>
    <x v="1"/>
    <x v="0"/>
  </r>
  <r>
    <x v="153"/>
    <n v="40.15"/>
    <s v="Obesity"/>
    <n v="5.76"/>
    <s v="Prediabetes"/>
    <s v="No"/>
    <x v="0"/>
    <x v="0"/>
    <x v="3"/>
    <x v="0"/>
  </r>
  <r>
    <x v="154"/>
    <n v="27.8"/>
    <s v="Over Weight"/>
    <n v="4.3600000000000003"/>
    <s v="Normal"/>
    <s v="No"/>
    <x v="0"/>
    <x v="1"/>
    <x v="3"/>
    <x v="0"/>
  </r>
  <r>
    <x v="155"/>
    <n v="45.81"/>
    <s v="Obesity"/>
    <n v="4.76"/>
    <s v="Normal"/>
    <s v="Yes"/>
    <x v="0"/>
    <x v="1"/>
    <x v="3"/>
    <x v="0"/>
  </r>
  <r>
    <x v="156"/>
    <n v="34.43"/>
    <s v="Obesity"/>
    <n v="10.82"/>
    <s v="Diabetes"/>
    <s v="Yes"/>
    <x v="0"/>
    <x v="0"/>
    <x v="3"/>
    <x v="0"/>
  </r>
  <r>
    <x v="157"/>
    <n v="41.33"/>
    <s v="Obesity"/>
    <n v="4.01"/>
    <s v="Normal"/>
    <s v="Yes"/>
    <x v="0"/>
    <x v="0"/>
    <x v="0"/>
    <x v="0"/>
  </r>
  <r>
    <x v="158"/>
    <n v="31.92"/>
    <s v="Obesity"/>
    <n v="5.12"/>
    <s v="Normal"/>
    <s v="Yes"/>
    <x v="0"/>
    <x v="0"/>
    <x v="3"/>
    <x v="0"/>
  </r>
  <r>
    <x v="159"/>
    <n v="39.799999999999997"/>
    <s v="Obesity"/>
    <n v="10.54"/>
    <s v="Diabetes"/>
    <s v="Yes"/>
    <x v="0"/>
    <x v="0"/>
    <x v="1"/>
    <x v="0"/>
  </r>
  <r>
    <x v="160"/>
    <n v="42.82"/>
    <s v="Obesity"/>
    <n v="4.21"/>
    <s v="Normal"/>
    <s v="No"/>
    <x v="0"/>
    <x v="0"/>
    <x v="0"/>
    <x v="0"/>
  </r>
  <r>
    <x v="161"/>
    <n v="33.630000000000003"/>
    <s v="Obesity"/>
    <n v="5.42"/>
    <s v="Normal"/>
    <s v="No"/>
    <x v="0"/>
    <x v="0"/>
    <x v="0"/>
    <x v="0"/>
  </r>
  <r>
    <x v="162"/>
    <n v="37.07"/>
    <s v="Obesity"/>
    <n v="4.28"/>
    <s v="Normal"/>
    <s v="No"/>
    <x v="1"/>
    <x v="0"/>
    <x v="3"/>
    <x v="0"/>
  </r>
  <r>
    <x v="163"/>
    <n v="35.625"/>
    <s v="Obesity"/>
    <n v="8.9"/>
    <s v="Diabetes"/>
    <s v="No"/>
    <x v="0"/>
    <x v="0"/>
    <x v="0"/>
    <x v="0"/>
  </r>
  <r>
    <x v="164"/>
    <n v="42.69"/>
    <s v="Obesity"/>
    <n v="4.8899999999999997"/>
    <s v="Normal"/>
    <s v="No"/>
    <x v="0"/>
    <x v="1"/>
    <x v="3"/>
    <x v="0"/>
  </r>
  <r>
    <x v="165"/>
    <n v="37.869999999999997"/>
    <s v="Obesity"/>
    <n v="4.29"/>
    <s v="Normal"/>
    <s v="Yes"/>
    <x v="0"/>
    <x v="1"/>
    <x v="3"/>
    <x v="0"/>
  </r>
  <r>
    <x v="166"/>
    <n v="40.61"/>
    <s v="Obesity"/>
    <n v="8"/>
    <s v="Diabetes"/>
    <s v="Yes"/>
    <x v="0"/>
    <x v="0"/>
    <x v="3"/>
    <x v="0"/>
  </r>
  <r>
    <x v="167"/>
    <n v="30.78"/>
    <s v="Obesity"/>
    <n v="4.67"/>
    <s v="Normal"/>
    <s v="Yes"/>
    <x v="0"/>
    <x v="0"/>
    <x v="0"/>
    <x v="0"/>
  </r>
  <r>
    <x v="168"/>
    <n v="49.49"/>
    <s v="Obesity"/>
    <n v="4.5"/>
    <s v="Normal"/>
    <s v="No"/>
    <x v="0"/>
    <x v="0"/>
    <x v="0"/>
    <x v="0"/>
  </r>
  <r>
    <x v="169"/>
    <n v="37.619999999999997"/>
    <s v="Obesity"/>
    <n v="6.32"/>
    <s v="Prediabetes"/>
    <s v="Yes"/>
    <x v="1"/>
    <x v="0"/>
    <x v="1"/>
    <x v="0"/>
  </r>
  <r>
    <x v="170"/>
    <n v="36.08"/>
    <s v="Obesity"/>
    <n v="6.1"/>
    <s v="Prediabetes"/>
    <s v="Yes"/>
    <x v="0"/>
    <x v="0"/>
    <x v="3"/>
    <x v="0"/>
  </r>
  <r>
    <x v="171"/>
    <n v="33.5"/>
    <s v="Obesity"/>
    <n v="5.4"/>
    <s v="Normal"/>
    <s v="No"/>
    <x v="0"/>
    <x v="0"/>
    <x v="0"/>
    <x v="0"/>
  </r>
  <r>
    <x v="172"/>
    <n v="47.46"/>
    <s v="Obesity"/>
    <n v="6.24"/>
    <s v="Prediabetes"/>
    <s v="Yes"/>
    <x v="0"/>
    <x v="0"/>
    <x v="3"/>
    <x v="0"/>
  </r>
  <r>
    <x v="173"/>
    <n v="49.24"/>
    <s v="Obesity"/>
    <n v="4.45"/>
    <s v="Normal"/>
    <s v="No"/>
    <x v="0"/>
    <x v="0"/>
    <x v="0"/>
    <x v="0"/>
  </r>
  <r>
    <x v="174"/>
    <n v="54.4"/>
    <s v="Obesity"/>
    <n v="5.22"/>
    <s v="Normal"/>
    <s v="No"/>
    <x v="0"/>
    <x v="0"/>
    <x v="3"/>
    <x v="0"/>
  </r>
  <r>
    <x v="175"/>
    <n v="35.53"/>
    <s v="Obesity"/>
    <n v="4.6100000000000003"/>
    <s v="Normal"/>
    <s v="No"/>
    <x v="0"/>
    <x v="0"/>
    <x v="3"/>
    <x v="0"/>
  </r>
  <r>
    <x v="176"/>
    <n v="39.729999999999997"/>
    <s v="Obesity"/>
    <n v="6.24"/>
    <s v="Prediabetes"/>
    <s v="No"/>
    <x v="0"/>
    <x v="0"/>
    <x v="0"/>
    <x v="0"/>
  </r>
  <r>
    <x v="177"/>
    <n v="35.68"/>
    <s v="Obesity"/>
    <n v="10.039999999999999"/>
    <s v="Diabetes"/>
    <s v="No"/>
    <x v="0"/>
    <x v="0"/>
    <x v="0"/>
    <x v="0"/>
  </r>
  <r>
    <x v="178"/>
    <n v="48.86"/>
    <s v="Obesity"/>
    <n v="6.09"/>
    <s v="Prediabetes"/>
    <s v="No"/>
    <x v="0"/>
    <x v="0"/>
    <x v="0"/>
    <x v="0"/>
  </r>
  <r>
    <x v="179"/>
    <n v="34.799999999999997"/>
    <s v="Obesity"/>
    <n v="11.4"/>
    <s v="Diabetes"/>
    <s v="Yes"/>
    <x v="0"/>
    <x v="1"/>
    <x v="3"/>
    <x v="1"/>
  </r>
  <r>
    <x v="180"/>
    <n v="32.49"/>
    <s v="Obesity"/>
    <n v="4.29"/>
    <s v="Normal"/>
    <s v="No"/>
    <x v="0"/>
    <x v="1"/>
    <x v="3"/>
    <x v="0"/>
  </r>
  <r>
    <x v="181"/>
    <n v="39"/>
    <s v="Obesity"/>
    <n v="5.7"/>
    <s v="Prediabetes"/>
    <s v="No"/>
    <x v="0"/>
    <x v="0"/>
    <x v="1"/>
    <x v="0"/>
  </r>
  <r>
    <x v="182"/>
    <n v="35.299999999999997"/>
    <s v="Obesity"/>
    <n v="6.09"/>
    <s v="Prediabetes"/>
    <s v="No"/>
    <x v="0"/>
    <x v="0"/>
    <x v="3"/>
    <x v="0"/>
  </r>
  <r>
    <x v="183"/>
    <n v="33.42"/>
    <s v="Obesity"/>
    <n v="10.67"/>
    <s v="Diabetes"/>
    <s v="No"/>
    <x v="0"/>
    <x v="0"/>
    <x v="0"/>
    <x v="0"/>
  </r>
  <r>
    <x v="184"/>
    <n v="37.18"/>
    <s v="Obesity"/>
    <n v="6.75"/>
    <s v="Diabetes"/>
    <s v="Yes"/>
    <x v="0"/>
    <x v="0"/>
    <x v="1"/>
    <x v="0"/>
  </r>
  <r>
    <x v="185"/>
    <n v="33.33"/>
    <s v="Obesity"/>
    <n v="9.26"/>
    <s v="Diabetes"/>
    <s v="Yes"/>
    <x v="0"/>
    <x v="0"/>
    <x v="1"/>
    <x v="1"/>
  </r>
  <r>
    <x v="186"/>
    <n v="53.21"/>
    <s v="Obesity"/>
    <n v="4.2699999999999996"/>
    <s v="Normal"/>
    <s v="No"/>
    <x v="0"/>
    <x v="0"/>
    <x v="3"/>
    <x v="0"/>
  </r>
  <r>
    <x v="187"/>
    <n v="38.729999999999997"/>
    <s v="Obesity"/>
    <n v="11.51"/>
    <s v="Diabetes"/>
    <s v="No"/>
    <x v="0"/>
    <x v="0"/>
    <x v="1"/>
    <x v="0"/>
  </r>
  <r>
    <x v="188"/>
    <n v="29.73"/>
    <s v="Over Weight"/>
    <n v="7.22"/>
    <s v="Diabetes"/>
    <s v="No"/>
    <x v="0"/>
    <x v="0"/>
    <x v="0"/>
    <x v="0"/>
  </r>
  <r>
    <x v="189"/>
    <n v="34.700000000000003"/>
    <s v="Obesity"/>
    <n v="4.37"/>
    <s v="Normal"/>
    <s v="No"/>
    <x v="0"/>
    <x v="1"/>
    <x v="3"/>
    <x v="0"/>
  </r>
  <r>
    <x v="190"/>
    <n v="38.28"/>
    <s v="Obesity"/>
    <n v="11.56"/>
    <s v="Diabetes"/>
    <s v="Yes"/>
    <x v="0"/>
    <x v="0"/>
    <x v="3"/>
    <x v="0"/>
  </r>
  <r>
    <x v="191"/>
    <n v="33.57"/>
    <s v="Obesity"/>
    <n v="8.82"/>
    <s v="Diabetes"/>
    <s v="Yes"/>
    <x v="0"/>
    <x v="0"/>
    <x v="0"/>
    <x v="0"/>
  </r>
  <r>
    <x v="192"/>
    <n v="52.06"/>
    <s v="Obesity"/>
    <n v="4.6900000000000004"/>
    <s v="Normal"/>
    <s v="No"/>
    <x v="0"/>
    <x v="0"/>
    <x v="3"/>
    <x v="0"/>
  </r>
  <r>
    <x v="193"/>
    <n v="38.17"/>
    <s v="Obesity"/>
    <n v="4.53"/>
    <s v="Normal"/>
    <s v="No"/>
    <x v="1"/>
    <x v="0"/>
    <x v="3"/>
    <x v="0"/>
  </r>
  <r>
    <x v="194"/>
    <n v="36.954999999999998"/>
    <s v="Obesity"/>
    <n v="5.84"/>
    <s v="Prediabetes"/>
    <s v="No"/>
    <x v="0"/>
    <x v="1"/>
    <x v="3"/>
    <x v="0"/>
  </r>
  <r>
    <x v="195"/>
    <n v="34.4"/>
    <s v="Obesity"/>
    <n v="4.9000000000000004"/>
    <s v="Normal"/>
    <s v="No"/>
    <x v="0"/>
    <x v="1"/>
    <x v="3"/>
    <x v="0"/>
  </r>
  <r>
    <x v="196"/>
    <n v="31.73"/>
    <s v="Obesity"/>
    <n v="4.3"/>
    <s v="Normal"/>
    <s v="No"/>
    <x v="0"/>
    <x v="0"/>
    <x v="0"/>
    <x v="0"/>
  </r>
  <r>
    <x v="197"/>
    <n v="36.64"/>
    <s v="Obesity"/>
    <n v="11.34"/>
    <s v="Diabetes"/>
    <s v="No"/>
    <x v="0"/>
    <x v="0"/>
    <x v="0"/>
    <x v="0"/>
  </r>
  <r>
    <x v="198"/>
    <n v="36.85"/>
    <s v="Obesity"/>
    <n v="5.88"/>
    <s v="Prediabetes"/>
    <s v="No"/>
    <x v="1"/>
    <x v="0"/>
    <x v="3"/>
    <x v="0"/>
  </r>
  <r>
    <x v="199"/>
    <n v="33.33"/>
    <s v="Obesity"/>
    <n v="5.01"/>
    <s v="Normal"/>
    <s v="Yes"/>
    <x v="0"/>
    <x v="1"/>
    <x v="3"/>
    <x v="0"/>
  </r>
  <r>
    <x v="200"/>
    <n v="39.14"/>
    <s v="Obesity"/>
    <n v="4.4000000000000004"/>
    <s v="Normal"/>
    <s v="No"/>
    <x v="0"/>
    <x v="1"/>
    <x v="3"/>
    <x v="0"/>
  </r>
  <r>
    <x v="201"/>
    <n v="32.9"/>
    <s v="Obesity"/>
    <n v="6.26"/>
    <s v="Prediabetes"/>
    <s v="Yes"/>
    <x v="0"/>
    <x v="0"/>
    <x v="0"/>
    <x v="0"/>
  </r>
  <r>
    <x v="202"/>
    <n v="29.78"/>
    <s v="Over Weight"/>
    <n v="10.27"/>
    <s v="Diabetes"/>
    <s v="Yes"/>
    <x v="0"/>
    <x v="1"/>
    <x v="3"/>
    <x v="0"/>
  </r>
  <r>
    <x v="203"/>
    <n v="32.78"/>
    <s v="Obesity"/>
    <n v="5.27"/>
    <s v="Normal"/>
    <s v="No"/>
    <x v="0"/>
    <x v="0"/>
    <x v="0"/>
    <x v="0"/>
  </r>
  <r>
    <x v="204"/>
    <n v="41.65"/>
    <s v="Obesity"/>
    <n v="10.73"/>
    <s v="Diabetes"/>
    <s v="Yes"/>
    <x v="0"/>
    <x v="0"/>
    <x v="0"/>
    <x v="0"/>
  </r>
  <r>
    <x v="205"/>
    <n v="50.79"/>
    <s v="Obesity"/>
    <n v="4.45"/>
    <s v="Normal"/>
    <s v="No"/>
    <x v="0"/>
    <x v="0"/>
    <x v="3"/>
    <x v="0"/>
  </r>
  <r>
    <x v="206"/>
    <n v="35.43"/>
    <s v="Obesity"/>
    <n v="5.25"/>
    <s v="Normal"/>
    <s v="Yes"/>
    <x v="0"/>
    <x v="0"/>
    <x v="0"/>
    <x v="0"/>
  </r>
  <r>
    <x v="207"/>
    <n v="35.25"/>
    <s v="Obesity"/>
    <n v="9.51"/>
    <s v="Diabetes"/>
    <s v="No"/>
    <x v="0"/>
    <x v="0"/>
    <x v="0"/>
    <x v="0"/>
  </r>
  <r>
    <x v="208"/>
    <n v="36.85"/>
    <s v="Obesity"/>
    <n v="11.12"/>
    <s v="Diabetes"/>
    <s v="No"/>
    <x v="0"/>
    <x v="0"/>
    <x v="0"/>
    <x v="0"/>
  </r>
  <r>
    <x v="209"/>
    <n v="31.02"/>
    <s v="Obesity"/>
    <n v="4.5599999999999996"/>
    <s v="Normal"/>
    <s v="No"/>
    <x v="1"/>
    <x v="0"/>
    <x v="3"/>
    <x v="0"/>
  </r>
  <r>
    <x v="210"/>
    <n v="35.6"/>
    <s v="Obesity"/>
    <n v="4.0199999999999996"/>
    <s v="Normal"/>
    <s v="Yes"/>
    <x v="1"/>
    <x v="0"/>
    <x v="1"/>
    <x v="0"/>
  </r>
  <r>
    <x v="211"/>
    <n v="34.39"/>
    <s v="Obesity"/>
    <n v="8.7200000000000006"/>
    <s v="Diabetes"/>
    <s v="No"/>
    <x v="0"/>
    <x v="0"/>
    <x v="0"/>
    <x v="0"/>
  </r>
  <r>
    <x v="212"/>
    <n v="29.06"/>
    <s v="Over Weight"/>
    <n v="6.25"/>
    <s v="Prediabetes"/>
    <s v="Yes"/>
    <x v="0"/>
    <x v="0"/>
    <x v="3"/>
    <x v="0"/>
  </r>
  <r>
    <x v="213"/>
    <n v="35.799999999999997"/>
    <s v="Obesity"/>
    <n v="7.32"/>
    <s v="Diabetes"/>
    <s v="No"/>
    <x v="0"/>
    <x v="0"/>
    <x v="1"/>
    <x v="0"/>
  </r>
  <r>
    <x v="214"/>
    <n v="49.8"/>
    <s v="Obesity"/>
    <n v="4.24"/>
    <s v="Normal"/>
    <s v="No"/>
    <x v="0"/>
    <x v="0"/>
    <x v="3"/>
    <x v="0"/>
  </r>
  <r>
    <x v="215"/>
    <n v="35.71"/>
    <s v="Obesity"/>
    <n v="6.84"/>
    <s v="Diabetes"/>
    <s v="No"/>
    <x v="0"/>
    <x v="0"/>
    <x v="1"/>
    <x v="0"/>
  </r>
  <r>
    <x v="216"/>
    <n v="30.8"/>
    <s v="Obesity"/>
    <n v="5.23"/>
    <s v="Normal"/>
    <s v="Yes"/>
    <x v="0"/>
    <x v="0"/>
    <x v="3"/>
    <x v="0"/>
  </r>
  <r>
    <x v="217"/>
    <n v="33.69"/>
    <s v="Obesity"/>
    <n v="9.68"/>
    <s v="Diabetes"/>
    <s v="No"/>
    <x v="0"/>
    <x v="0"/>
    <x v="0"/>
    <x v="0"/>
  </r>
  <r>
    <x v="218"/>
    <n v="42.27"/>
    <s v="Obesity"/>
    <n v="6.05"/>
    <s v="Prediabetes"/>
    <s v="Yes"/>
    <x v="0"/>
    <x v="0"/>
    <x v="3"/>
    <x v="0"/>
  </r>
  <r>
    <x v="219"/>
    <n v="53.25"/>
    <s v="Obesity"/>
    <n v="6.11"/>
    <s v="Prediabetes"/>
    <s v="Yes"/>
    <x v="0"/>
    <x v="1"/>
    <x v="3"/>
    <x v="0"/>
  </r>
  <r>
    <x v="220"/>
    <n v="26.8"/>
    <s v="Over Weight"/>
    <n v="10.93"/>
    <s v="Diabetes"/>
    <s v="Yes"/>
    <x v="0"/>
    <x v="0"/>
    <x v="0"/>
    <x v="1"/>
  </r>
  <r>
    <x v="221"/>
    <n v="28.5"/>
    <s v="Over Weight"/>
    <n v="5.12"/>
    <s v="Normal"/>
    <s v="No"/>
    <x v="0"/>
    <x v="0"/>
    <x v="3"/>
    <x v="0"/>
  </r>
  <r>
    <x v="222"/>
    <n v="22.895"/>
    <s v="Normal Weight"/>
    <n v="5.72"/>
    <s v="Prediabetes"/>
    <s v="No"/>
    <x v="0"/>
    <x v="0"/>
    <x v="0"/>
    <x v="0"/>
  </r>
  <r>
    <x v="223"/>
    <n v="34.06"/>
    <s v="Obesity"/>
    <n v="11.83"/>
    <s v="Diabetes"/>
    <s v="Yes"/>
    <x v="0"/>
    <x v="0"/>
    <x v="3"/>
    <x v="0"/>
  </r>
  <r>
    <x v="224"/>
    <n v="36.409999999999997"/>
    <s v="Obesity"/>
    <n v="4.55"/>
    <s v="Normal"/>
    <s v="No"/>
    <x v="0"/>
    <x v="0"/>
    <x v="0"/>
    <x v="0"/>
  </r>
  <r>
    <x v="225"/>
    <n v="52.3"/>
    <s v="Obesity"/>
    <n v="4.87"/>
    <s v="Normal"/>
    <s v="Yes"/>
    <x v="0"/>
    <x v="1"/>
    <x v="3"/>
    <x v="0"/>
  </r>
  <r>
    <x v="226"/>
    <n v="52.66"/>
    <s v="Obesity"/>
    <n v="4.45"/>
    <s v="Normal"/>
    <s v="No"/>
    <x v="0"/>
    <x v="0"/>
    <x v="3"/>
    <x v="0"/>
  </r>
  <r>
    <x v="227"/>
    <n v="29.57"/>
    <s v="Over Weight"/>
    <n v="9.42"/>
    <s v="Diabetes"/>
    <s v="Yes"/>
    <x v="0"/>
    <x v="0"/>
    <x v="0"/>
    <x v="0"/>
  </r>
  <r>
    <x v="228"/>
    <n v="36.99"/>
    <s v="Obesity"/>
    <n v="5.37"/>
    <s v="Normal"/>
    <s v="Yes"/>
    <x v="0"/>
    <x v="1"/>
    <x v="3"/>
    <x v="0"/>
  </r>
  <r>
    <x v="229"/>
    <n v="31.4"/>
    <s v="Obesity"/>
    <n v="4.5999999999999996"/>
    <s v="Normal"/>
    <s v="Yes"/>
    <x v="0"/>
    <x v="0"/>
    <x v="3"/>
    <x v="0"/>
  </r>
  <r>
    <x v="230"/>
    <n v="34.9"/>
    <s v="Obesity"/>
    <n v="6.22"/>
    <s v="Prediabetes"/>
    <s v="No"/>
    <x v="0"/>
    <x v="1"/>
    <x v="3"/>
    <x v="0"/>
  </r>
  <r>
    <x v="231"/>
    <n v="31.13"/>
    <s v="Obesity"/>
    <n v="4.5199999999999996"/>
    <s v="Normal"/>
    <s v="Yes"/>
    <x v="0"/>
    <x v="0"/>
    <x v="3"/>
    <x v="0"/>
  </r>
  <r>
    <x v="232"/>
    <n v="34.799999999999997"/>
    <s v="Obesity"/>
    <n v="6.18"/>
    <s v="Prediabetes"/>
    <s v="No"/>
    <x v="0"/>
    <x v="1"/>
    <x v="3"/>
    <x v="0"/>
  </r>
  <r>
    <x v="233"/>
    <n v="31.68"/>
    <s v="Obesity"/>
    <n v="4.4000000000000004"/>
    <s v="Normal"/>
    <s v="No"/>
    <x v="0"/>
    <x v="0"/>
    <x v="0"/>
    <x v="0"/>
  </r>
  <r>
    <x v="234"/>
    <n v="33.534999999999997"/>
    <s v="Obesity"/>
    <n v="6.23"/>
    <s v="Prediabetes"/>
    <s v="No"/>
    <x v="1"/>
    <x v="0"/>
    <x v="3"/>
    <x v="0"/>
  </r>
  <r>
    <x v="235"/>
    <n v="31.92"/>
    <s v="Obesity"/>
    <n v="5.33"/>
    <s v="Normal"/>
    <s v="Yes"/>
    <x v="0"/>
    <x v="0"/>
    <x v="0"/>
    <x v="0"/>
  </r>
  <r>
    <x v="236"/>
    <n v="32.700000000000003"/>
    <s v="Obesity"/>
    <n v="4.09"/>
    <s v="Normal"/>
    <s v="No"/>
    <x v="0"/>
    <x v="0"/>
    <x v="3"/>
    <x v="0"/>
  </r>
  <r>
    <x v="237"/>
    <n v="41.25"/>
    <s v="Obesity"/>
    <n v="5.19"/>
    <s v="Normal"/>
    <s v="No"/>
    <x v="0"/>
    <x v="0"/>
    <x v="0"/>
    <x v="0"/>
  </r>
  <r>
    <x v="238"/>
    <n v="33.11"/>
    <s v="Obesity"/>
    <n v="4.12"/>
    <s v="Normal"/>
    <s v="No"/>
    <x v="0"/>
    <x v="1"/>
    <x v="3"/>
    <x v="0"/>
  </r>
  <r>
    <x v="239"/>
    <n v="36.159999999999997"/>
    <s v="Obesity"/>
    <n v="5.0999999999999996"/>
    <s v="Normal"/>
    <s v="No"/>
    <x v="0"/>
    <x v="0"/>
    <x v="3"/>
    <x v="0"/>
  </r>
  <r>
    <x v="240"/>
    <n v="33.72"/>
    <s v="Obesity"/>
    <n v="6.21"/>
    <s v="Prediabetes"/>
    <s v="Yes"/>
    <x v="0"/>
    <x v="1"/>
    <x v="3"/>
    <x v="0"/>
  </r>
  <r>
    <x v="241"/>
    <n v="37.74"/>
    <s v="Obesity"/>
    <n v="9.5299999999999994"/>
    <s v="Diabetes"/>
    <s v="Yes"/>
    <x v="0"/>
    <x v="0"/>
    <x v="3"/>
    <x v="0"/>
  </r>
  <r>
    <x v="242"/>
    <n v="48.75"/>
    <s v="Obesity"/>
    <n v="4.6399999999999997"/>
    <s v="Normal"/>
    <s v="Yes"/>
    <x v="0"/>
    <x v="0"/>
    <x v="3"/>
    <x v="0"/>
  </r>
  <r>
    <x v="243"/>
    <n v="31.065000000000001"/>
    <s v="Obesity"/>
    <n v="5.05"/>
    <s v="Normal"/>
    <s v="No"/>
    <x v="0"/>
    <x v="0"/>
    <x v="3"/>
    <x v="0"/>
  </r>
  <r>
    <x v="244"/>
    <n v="23.55"/>
    <s v="Normal Weight"/>
    <n v="10.38"/>
    <s v="Diabetes"/>
    <s v="No"/>
    <x v="0"/>
    <x v="0"/>
    <x v="0"/>
    <x v="0"/>
  </r>
  <r>
    <x v="245"/>
    <n v="30.18"/>
    <s v="Obesity"/>
    <n v="8.31"/>
    <s v="Diabetes"/>
    <s v="Yes"/>
    <x v="0"/>
    <x v="0"/>
    <x v="3"/>
    <x v="0"/>
  </r>
  <r>
    <x v="246"/>
    <n v="29.94"/>
    <s v="Over Weight"/>
    <n v="7.59"/>
    <s v="Diabetes"/>
    <s v="No"/>
    <x v="0"/>
    <x v="0"/>
    <x v="0"/>
    <x v="0"/>
  </r>
  <r>
    <x v="247"/>
    <n v="31.4"/>
    <s v="Obesity"/>
    <n v="5.49"/>
    <s v="Normal"/>
    <s v="No"/>
    <x v="0"/>
    <x v="0"/>
    <x v="0"/>
    <x v="0"/>
  </r>
  <r>
    <x v="248"/>
    <n v="53.06"/>
    <s v="Obesity"/>
    <n v="11.68"/>
    <s v="Diabetes"/>
    <s v="No"/>
    <x v="0"/>
    <x v="0"/>
    <x v="0"/>
    <x v="0"/>
  </r>
  <r>
    <x v="249"/>
    <n v="30.25"/>
    <s v="Obesity"/>
    <n v="4.1900000000000004"/>
    <s v="Normal"/>
    <s v="No"/>
    <x v="0"/>
    <x v="0"/>
    <x v="1"/>
    <x v="0"/>
  </r>
  <r>
    <x v="250"/>
    <n v="46.68"/>
    <s v="Obesity"/>
    <n v="4.01"/>
    <s v="Normal"/>
    <s v="No"/>
    <x v="0"/>
    <x v="0"/>
    <x v="0"/>
    <x v="0"/>
  </r>
  <r>
    <x v="251"/>
    <n v="30.4"/>
    <s v="Obesity"/>
    <n v="5.91"/>
    <s v="Prediabetes"/>
    <s v="No"/>
    <x v="1"/>
    <x v="0"/>
    <x v="1"/>
    <x v="0"/>
  </r>
  <r>
    <x v="252"/>
    <n v="30.2"/>
    <s v="Obesity"/>
    <n v="4.47"/>
    <s v="Normal"/>
    <s v="Yes"/>
    <x v="0"/>
    <x v="1"/>
    <x v="3"/>
    <x v="0"/>
  </r>
  <r>
    <x v="253"/>
    <n v="51.18"/>
    <s v="Obesity"/>
    <n v="4.5599999999999996"/>
    <s v="Normal"/>
    <s v="Yes"/>
    <x v="1"/>
    <x v="0"/>
    <x v="1"/>
    <x v="0"/>
  </r>
  <r>
    <x v="254"/>
    <n v="22.18"/>
    <s v="Normal Weight"/>
    <n v="9.9"/>
    <s v="Diabetes"/>
    <s v="No"/>
    <x v="0"/>
    <x v="0"/>
    <x v="0"/>
    <x v="0"/>
  </r>
  <r>
    <x v="255"/>
    <n v="31.92"/>
    <s v="Obesity"/>
    <n v="5.1100000000000003"/>
    <s v="Normal"/>
    <s v="No"/>
    <x v="0"/>
    <x v="1"/>
    <x v="3"/>
    <x v="0"/>
  </r>
  <r>
    <x v="256"/>
    <n v="31.73"/>
    <s v="Obesity"/>
    <n v="5.73"/>
    <s v="Prediabetes"/>
    <s v="No"/>
    <x v="1"/>
    <x v="0"/>
    <x v="3"/>
    <x v="0"/>
  </r>
  <r>
    <x v="257"/>
    <n v="45.52"/>
    <s v="Obesity"/>
    <n v="6.04"/>
    <s v="Prediabetes"/>
    <s v="No"/>
    <x v="0"/>
    <x v="1"/>
    <x v="3"/>
    <x v="0"/>
  </r>
  <r>
    <x v="258"/>
    <n v="52.81"/>
    <s v="Obesity"/>
    <n v="5.19"/>
    <s v="Normal"/>
    <s v="No"/>
    <x v="0"/>
    <x v="1"/>
    <x v="3"/>
    <x v="0"/>
  </r>
  <r>
    <x v="259"/>
    <n v="33.58"/>
    <s v="Obesity"/>
    <n v="5.56"/>
    <s v="Normal"/>
    <s v="No"/>
    <x v="0"/>
    <x v="0"/>
    <x v="3"/>
    <x v="0"/>
  </r>
  <r>
    <x v="260"/>
    <n v="30.684999999999999"/>
    <s v="Obesity"/>
    <n v="8.23"/>
    <s v="Diabetes"/>
    <s v="No"/>
    <x v="0"/>
    <x v="0"/>
    <x v="0"/>
    <x v="0"/>
  </r>
  <r>
    <x v="261"/>
    <n v="37.524999999999999"/>
    <s v="Obesity"/>
    <n v="9.0299999999999994"/>
    <s v="Diabetes"/>
    <s v="Yes"/>
    <x v="0"/>
    <x v="0"/>
    <x v="1"/>
    <x v="1"/>
  </r>
  <r>
    <x v="262"/>
    <n v="34.5"/>
    <s v="Obesity"/>
    <n v="4.07"/>
    <s v="Normal"/>
    <s v="Yes"/>
    <x v="0"/>
    <x v="0"/>
    <x v="0"/>
    <x v="0"/>
  </r>
  <r>
    <x v="263"/>
    <n v="28.16"/>
    <s v="Over Weight"/>
    <n v="5.77"/>
    <s v="Prediabetes"/>
    <s v="No"/>
    <x v="0"/>
    <x v="0"/>
    <x v="1"/>
    <x v="0"/>
  </r>
  <r>
    <x v="264"/>
    <n v="30.02"/>
    <s v="Obesity"/>
    <n v="5.98"/>
    <s v="Prediabetes"/>
    <s v="No"/>
    <x v="0"/>
    <x v="1"/>
    <x v="3"/>
    <x v="0"/>
  </r>
  <r>
    <x v="265"/>
    <n v="37.82"/>
    <s v="Obesity"/>
    <n v="6.01"/>
    <s v="Prediabetes"/>
    <s v="No"/>
    <x v="0"/>
    <x v="0"/>
    <x v="0"/>
    <x v="0"/>
  </r>
  <r>
    <x v="266"/>
    <n v="33.14"/>
    <s v="Obesity"/>
    <n v="5.67"/>
    <s v="Normal"/>
    <s v="Yes"/>
    <x v="0"/>
    <x v="0"/>
    <x v="0"/>
    <x v="0"/>
  </r>
  <r>
    <x v="267"/>
    <n v="25.14"/>
    <s v="Over Weight"/>
    <n v="6.02"/>
    <s v="Prediabetes"/>
    <s v="Yes"/>
    <x v="0"/>
    <x v="1"/>
    <x v="3"/>
    <x v="0"/>
  </r>
  <r>
    <x v="268"/>
    <n v="20.18"/>
    <s v="Normal Weight"/>
    <n v="11.19"/>
    <s v="Diabetes"/>
    <s v="No"/>
    <x v="0"/>
    <x v="0"/>
    <x v="0"/>
    <x v="0"/>
  </r>
  <r>
    <x v="269"/>
    <n v="44.36"/>
    <s v="Obesity"/>
    <n v="5.1100000000000003"/>
    <s v="Normal"/>
    <s v="No"/>
    <x v="0"/>
    <x v="0"/>
    <x v="0"/>
    <x v="0"/>
  </r>
  <r>
    <x v="270"/>
    <n v="23.82"/>
    <s v="Normal Weight"/>
    <n v="10.85"/>
    <s v="Diabetes"/>
    <s v="Yes"/>
    <x v="0"/>
    <x v="0"/>
    <x v="0"/>
    <x v="0"/>
  </r>
  <r>
    <x v="271"/>
    <n v="45"/>
    <s v="Obesity"/>
    <n v="5.24"/>
    <s v="Normal"/>
    <s v="Yes"/>
    <x v="0"/>
    <x v="0"/>
    <x v="3"/>
    <x v="0"/>
  </r>
  <r>
    <x v="272"/>
    <n v="26.62"/>
    <s v="Over Weight"/>
    <n v="10.08"/>
    <s v="Diabetes"/>
    <s v="No"/>
    <x v="0"/>
    <x v="0"/>
    <x v="0"/>
    <x v="0"/>
  </r>
  <r>
    <x v="273"/>
    <n v="32.67"/>
    <s v="Obesity"/>
    <n v="10.97"/>
    <s v="Diabetes"/>
    <s v="Yes"/>
    <x v="0"/>
    <x v="0"/>
    <x v="0"/>
    <x v="0"/>
  </r>
  <r>
    <x v="274"/>
    <n v="44.44"/>
    <s v="Obesity"/>
    <n v="4.9000000000000004"/>
    <s v="Normal"/>
    <s v="Yes"/>
    <x v="0"/>
    <x v="0"/>
    <x v="3"/>
    <x v="0"/>
  </r>
  <r>
    <x v="275"/>
    <n v="28.31"/>
    <s v="Over Weight"/>
    <n v="5.33"/>
    <s v="Normal"/>
    <s v="No"/>
    <x v="0"/>
    <x v="0"/>
    <x v="0"/>
    <x v="0"/>
  </r>
  <r>
    <x v="276"/>
    <n v="25.05"/>
    <s v="Over Weight"/>
    <n v="4.6100000000000003"/>
    <s v="Normal"/>
    <s v="No"/>
    <x v="0"/>
    <x v="0"/>
    <x v="1"/>
    <x v="0"/>
  </r>
  <r>
    <x v="277"/>
    <n v="28.34"/>
    <s v="Over Weight"/>
    <n v="8.18"/>
    <s v="Diabetes"/>
    <s v="No"/>
    <x v="0"/>
    <x v="0"/>
    <x v="0"/>
    <x v="0"/>
  </r>
  <r>
    <x v="278"/>
    <n v="17.765000000000001"/>
    <s v="Under Weight"/>
    <n v="5.62"/>
    <s v="Normal"/>
    <s v="No"/>
    <x v="0"/>
    <x v="0"/>
    <x v="0"/>
    <x v="0"/>
  </r>
  <r>
    <x v="279"/>
    <n v="36.119999999999997"/>
    <s v="Obesity"/>
    <n v="5.82"/>
    <s v="Prediabetes"/>
    <s v="No"/>
    <x v="0"/>
    <x v="0"/>
    <x v="0"/>
    <x v="0"/>
  </r>
  <r>
    <x v="280"/>
    <n v="23.19"/>
    <s v="Normal Weight"/>
    <n v="7.66"/>
    <s v="Diabetes"/>
    <s v="No"/>
    <x v="0"/>
    <x v="0"/>
    <x v="0"/>
    <x v="0"/>
  </r>
  <r>
    <x v="281"/>
    <n v="35.99"/>
    <s v="Obesity"/>
    <n v="4.2300000000000004"/>
    <s v="Normal"/>
    <s v="No"/>
    <x v="0"/>
    <x v="0"/>
    <x v="0"/>
    <x v="0"/>
  </r>
  <r>
    <x v="282"/>
    <n v="30.25"/>
    <s v="Obesity"/>
    <n v="5.58"/>
    <s v="Normal"/>
    <s v="No"/>
    <x v="0"/>
    <x v="1"/>
    <x v="3"/>
    <x v="0"/>
  </r>
  <r>
    <x v="283"/>
    <n v="26.24"/>
    <s v="Over Weight"/>
    <n v="6.26"/>
    <s v="Prediabetes"/>
    <s v="Yes"/>
    <x v="0"/>
    <x v="0"/>
    <x v="0"/>
    <x v="0"/>
  </r>
  <r>
    <x v="284"/>
    <n v="31.36"/>
    <s v="Obesity"/>
    <n v="10.6"/>
    <s v="Diabetes"/>
    <s v="Yes"/>
    <x v="0"/>
    <x v="0"/>
    <x v="0"/>
    <x v="0"/>
  </r>
  <r>
    <x v="285"/>
    <n v="25.69"/>
    <s v="Over Weight"/>
    <n v="4.78"/>
    <s v="Normal"/>
    <s v="Yes"/>
    <x v="0"/>
    <x v="0"/>
    <x v="0"/>
    <x v="0"/>
  </r>
  <r>
    <x v="286"/>
    <n v="25.46"/>
    <s v="Over Weight"/>
    <n v="6.03"/>
    <s v="Prediabetes"/>
    <s v="No"/>
    <x v="0"/>
    <x v="0"/>
    <x v="1"/>
    <x v="0"/>
  </r>
  <r>
    <x v="287"/>
    <n v="31.83"/>
    <s v="Obesity"/>
    <n v="11.55"/>
    <s v="Diabetes"/>
    <s v="Yes"/>
    <x v="0"/>
    <x v="0"/>
    <x v="3"/>
    <x v="0"/>
  </r>
  <r>
    <x v="288"/>
    <n v="24.43"/>
    <s v="Normal Weight"/>
    <n v="7.59"/>
    <s v="Diabetes"/>
    <s v="Yes"/>
    <x v="0"/>
    <x v="0"/>
    <x v="3"/>
    <x v="0"/>
  </r>
  <r>
    <x v="289"/>
    <n v="41.9"/>
    <s v="Obesity"/>
    <n v="4.26"/>
    <s v="Normal"/>
    <s v="No"/>
    <x v="0"/>
    <x v="0"/>
    <x v="0"/>
    <x v="0"/>
  </r>
  <r>
    <x v="290"/>
    <n v="22.88"/>
    <s v="Normal Weight"/>
    <n v="5.9"/>
    <s v="Prediabetes"/>
    <s v="Yes"/>
    <x v="0"/>
    <x v="1"/>
    <x v="3"/>
    <x v="0"/>
  </r>
  <r>
    <x v="291"/>
    <n v="29.734999999999999"/>
    <s v="Over Weight"/>
    <n v="7.79"/>
    <s v="Diabetes"/>
    <s v="No"/>
    <x v="0"/>
    <x v="0"/>
    <x v="0"/>
    <x v="1"/>
  </r>
  <r>
    <x v="292"/>
    <n v="40.74"/>
    <s v="Obesity"/>
    <n v="5.28"/>
    <s v="Normal"/>
    <s v="No"/>
    <x v="0"/>
    <x v="1"/>
    <x v="3"/>
    <x v="0"/>
  </r>
  <r>
    <x v="293"/>
    <n v="24.14"/>
    <s v="Normal Weight"/>
    <n v="5.87"/>
    <s v="Prediabetes"/>
    <s v="No"/>
    <x v="0"/>
    <x v="0"/>
    <x v="1"/>
    <x v="0"/>
  </r>
  <r>
    <x v="294"/>
    <n v="25.15"/>
    <s v="Over Weight"/>
    <n v="9.08"/>
    <s v="Diabetes"/>
    <s v="Yes"/>
    <x v="0"/>
    <x v="0"/>
    <x v="3"/>
    <x v="0"/>
  </r>
  <r>
    <x v="295"/>
    <n v="28.71"/>
    <s v="Over Weight"/>
    <n v="5.2"/>
    <s v="Normal"/>
    <s v="No"/>
    <x v="0"/>
    <x v="0"/>
    <x v="3"/>
    <x v="0"/>
  </r>
  <r>
    <x v="296"/>
    <n v="23"/>
    <s v="Normal Weight"/>
    <n v="5.48"/>
    <s v="Normal"/>
    <s v="No"/>
    <x v="0"/>
    <x v="0"/>
    <x v="0"/>
    <x v="0"/>
  </r>
  <r>
    <x v="297"/>
    <n v="36.86"/>
    <s v="Obesity"/>
    <n v="11.95"/>
    <s v="Diabetes"/>
    <s v="No"/>
    <x v="0"/>
    <x v="0"/>
    <x v="0"/>
    <x v="1"/>
  </r>
  <r>
    <x v="298"/>
    <n v="24.25"/>
    <s v="Normal Weight"/>
    <n v="8.6999999999999993"/>
    <s v="Diabetes"/>
    <s v="Yes"/>
    <x v="0"/>
    <x v="0"/>
    <x v="3"/>
    <x v="0"/>
  </r>
  <r>
    <x v="299"/>
    <n v="23.85"/>
    <s v="Normal Weight"/>
    <n v="7.84"/>
    <s v="Diabetes"/>
    <s v="No"/>
    <x v="0"/>
    <x v="0"/>
    <x v="0"/>
    <x v="0"/>
  </r>
  <r>
    <x v="300"/>
    <n v="40.020000000000003"/>
    <s v="Obesity"/>
    <n v="5.19"/>
    <s v="Normal"/>
    <s v="Yes"/>
    <x v="0"/>
    <x v="0"/>
    <x v="3"/>
    <x v="0"/>
  </r>
  <r>
    <x v="301"/>
    <n v="19.170000000000002"/>
    <s v="Normal Weight"/>
    <n v="8.41"/>
    <s v="Diabetes"/>
    <s v="No"/>
    <x v="0"/>
    <x v="0"/>
    <x v="0"/>
    <x v="0"/>
  </r>
  <r>
    <x v="302"/>
    <n v="43.53"/>
    <s v="Obesity"/>
    <n v="5.86"/>
    <s v="Prediabetes"/>
    <s v="Yes"/>
    <x v="1"/>
    <x v="0"/>
    <x v="1"/>
    <x v="0"/>
  </r>
  <r>
    <x v="303"/>
    <n v="46.06"/>
    <s v="Obesity"/>
    <n v="4.18"/>
    <s v="Normal"/>
    <s v="No"/>
    <x v="1"/>
    <x v="0"/>
    <x v="3"/>
    <x v="0"/>
  </r>
  <r>
    <x v="304"/>
    <n v="29.92"/>
    <s v="Over Weight"/>
    <n v="11.99"/>
    <s v="Diabetes"/>
    <s v="Yes"/>
    <x v="0"/>
    <x v="0"/>
    <x v="1"/>
    <x v="0"/>
  </r>
  <r>
    <x v="305"/>
    <n v="28.46"/>
    <s v="Over Weight"/>
    <n v="4.8499999999999996"/>
    <s v="Normal"/>
    <s v="Yes"/>
    <x v="0"/>
    <x v="0"/>
    <x v="3"/>
    <x v="0"/>
  </r>
  <r>
    <x v="306"/>
    <n v="24.56"/>
    <s v="Normal Weight"/>
    <n v="6.18"/>
    <s v="Prediabetes"/>
    <s v="Yes"/>
    <x v="0"/>
    <x v="1"/>
    <x v="3"/>
    <x v="0"/>
  </r>
  <r>
    <x v="307"/>
    <n v="41.19"/>
    <s v="Obesity"/>
    <n v="6.37"/>
    <s v="Prediabetes"/>
    <s v="No"/>
    <x v="0"/>
    <x v="0"/>
    <x v="0"/>
    <x v="0"/>
  </r>
  <r>
    <x v="308"/>
    <n v="18.63"/>
    <s v="Normal Weight"/>
    <n v="9.81"/>
    <s v="Diabetes"/>
    <s v="Yes"/>
    <x v="0"/>
    <x v="0"/>
    <x v="1"/>
    <x v="0"/>
  </r>
  <r>
    <x v="309"/>
    <n v="26.26"/>
    <s v="Over Weight"/>
    <n v="11.8"/>
    <s v="Diabetes"/>
    <s v="Yes"/>
    <x v="0"/>
    <x v="0"/>
    <x v="3"/>
    <x v="0"/>
  </r>
  <r>
    <x v="310"/>
    <n v="22.37"/>
    <s v="Normal Weight"/>
    <n v="5.86"/>
    <s v="Prediabetes"/>
    <s v="Yes"/>
    <x v="0"/>
    <x v="1"/>
    <x v="3"/>
    <x v="0"/>
  </r>
  <r>
    <x v="311"/>
    <n v="39.619999999999997"/>
    <s v="Obesity"/>
    <n v="4.28"/>
    <s v="Normal"/>
    <s v="No"/>
    <x v="0"/>
    <x v="0"/>
    <x v="3"/>
    <x v="0"/>
  </r>
  <r>
    <x v="312"/>
    <n v="18.329999999999998"/>
    <s v="Under Weight"/>
    <n v="4.16"/>
    <s v="Normal"/>
    <s v="Yes"/>
    <x v="0"/>
    <x v="0"/>
    <x v="0"/>
    <x v="0"/>
  </r>
  <r>
    <x v="313"/>
    <n v="17.11"/>
    <s v="Under Weight"/>
    <n v="4.9800000000000004"/>
    <s v="Normal"/>
    <s v="Yes"/>
    <x v="0"/>
    <x v="1"/>
    <x v="3"/>
    <x v="0"/>
  </r>
  <r>
    <x v="314"/>
    <n v="43.5"/>
    <s v="Obesity"/>
    <n v="6.38"/>
    <s v="Prediabetes"/>
    <s v="No"/>
    <x v="1"/>
    <x v="0"/>
    <x v="3"/>
    <x v="0"/>
  </r>
  <r>
    <x v="315"/>
    <n v="25.364999999999998"/>
    <s v="Over Weight"/>
    <n v="5.19"/>
    <s v="Normal"/>
    <s v="No"/>
    <x v="0"/>
    <x v="0"/>
    <x v="1"/>
    <x v="1"/>
  </r>
  <r>
    <x v="316"/>
    <n v="28.594999999999999"/>
    <s v="Over Weight"/>
    <n v="10.210000000000001"/>
    <s v="Diabetes"/>
    <s v="No"/>
    <x v="0"/>
    <x v="0"/>
    <x v="0"/>
    <x v="1"/>
  </r>
  <r>
    <x v="317"/>
    <n v="29.83"/>
    <s v="Over Weight"/>
    <n v="9.6999999999999993"/>
    <s v="Diabetes"/>
    <s v="Yes"/>
    <x v="0"/>
    <x v="1"/>
    <x v="3"/>
    <x v="0"/>
  </r>
  <r>
    <x v="318"/>
    <n v="24.7"/>
    <s v="Normal Weight"/>
    <n v="10.25"/>
    <s v="Diabetes"/>
    <s v="No"/>
    <x v="0"/>
    <x v="0"/>
    <x v="2"/>
    <x v="1"/>
  </r>
  <r>
    <x v="319"/>
    <n v="17.940000000000001"/>
    <s v="Under Weight"/>
    <n v="9.77"/>
    <s v="Diabetes"/>
    <s v="No"/>
    <x v="0"/>
    <x v="0"/>
    <x v="0"/>
    <x v="0"/>
  </r>
  <r>
    <x v="320"/>
    <n v="21.08"/>
    <s v="Normal Weight"/>
    <n v="4.83"/>
    <s v="Normal"/>
    <s v="No"/>
    <x v="0"/>
    <x v="1"/>
    <x v="3"/>
    <x v="0"/>
  </r>
  <r>
    <x v="321"/>
    <n v="37.715000000000003"/>
    <s v="Obesity"/>
    <n v="10.86"/>
    <s v="Diabetes"/>
    <s v="Yes"/>
    <x v="0"/>
    <x v="0"/>
    <x v="0"/>
    <x v="1"/>
  </r>
  <r>
    <x v="322"/>
    <n v="22.39"/>
    <s v="Normal Weight"/>
    <n v="9.5299999999999994"/>
    <s v="Diabetes"/>
    <s v="Yes"/>
    <x v="0"/>
    <x v="0"/>
    <x v="0"/>
    <x v="0"/>
  </r>
  <r>
    <x v="323"/>
    <n v="28.78"/>
    <s v="Over Weight"/>
    <n v="5.68"/>
    <s v="Normal"/>
    <s v="No"/>
    <x v="0"/>
    <x v="0"/>
    <x v="0"/>
    <x v="0"/>
  </r>
  <r>
    <x v="324"/>
    <n v="18.329999999999998"/>
    <s v="Under Weight"/>
    <n v="5.57"/>
    <s v="Normal"/>
    <s v="Yes"/>
    <x v="0"/>
    <x v="0"/>
    <x v="0"/>
    <x v="0"/>
  </r>
  <r>
    <x v="325"/>
    <n v="26.39"/>
    <s v="Over Weight"/>
    <n v="4.58"/>
    <s v="Normal"/>
    <s v="Yes"/>
    <x v="0"/>
    <x v="0"/>
    <x v="3"/>
    <x v="0"/>
  </r>
  <r>
    <x v="326"/>
    <n v="19.260000000000002"/>
    <s v="Normal Weight"/>
    <n v="8.9600000000000009"/>
    <s v="Diabetes"/>
    <s v="Yes"/>
    <x v="0"/>
    <x v="0"/>
    <x v="3"/>
    <x v="0"/>
  </r>
  <r>
    <x v="327"/>
    <n v="26.92"/>
    <s v="Over Weight"/>
    <n v="6.09"/>
    <s v="Prediabetes"/>
    <s v="No"/>
    <x v="0"/>
    <x v="0"/>
    <x v="0"/>
    <x v="0"/>
  </r>
  <r>
    <x v="328"/>
    <n v="19.73"/>
    <s v="Normal Weight"/>
    <n v="4.3600000000000003"/>
    <s v="Normal"/>
    <s v="No"/>
    <x v="0"/>
    <x v="0"/>
    <x v="0"/>
    <x v="0"/>
  </r>
  <r>
    <x v="329"/>
    <n v="23.56"/>
    <s v="Normal Weight"/>
    <n v="11.74"/>
    <s v="Diabetes"/>
    <s v="Yes"/>
    <x v="0"/>
    <x v="0"/>
    <x v="0"/>
    <x v="0"/>
  </r>
  <r>
    <x v="330"/>
    <n v="37.67"/>
    <s v="Obesity"/>
    <n v="5.89"/>
    <s v="Prediabetes"/>
    <s v="No"/>
    <x v="0"/>
    <x v="0"/>
    <x v="3"/>
    <x v="0"/>
  </r>
  <r>
    <x v="331"/>
    <n v="18.73"/>
    <s v="Normal Weight"/>
    <n v="10.64"/>
    <s v="Diabetes"/>
    <s v="No"/>
    <x v="0"/>
    <x v="0"/>
    <x v="1"/>
    <x v="0"/>
  </r>
  <r>
    <x v="332"/>
    <n v="33.090000000000003"/>
    <s v="Obesity"/>
    <n v="6.06"/>
    <s v="Prediabetes"/>
    <s v="No"/>
    <x v="0"/>
    <x v="1"/>
    <x v="3"/>
    <x v="0"/>
  </r>
  <r>
    <x v="333"/>
    <n v="18.329999999999998"/>
    <s v="Under Weight"/>
    <n v="7.46"/>
    <s v="Diabetes"/>
    <s v="Yes"/>
    <x v="0"/>
    <x v="0"/>
    <x v="3"/>
    <x v="0"/>
  </r>
  <r>
    <x v="334"/>
    <n v="27.74"/>
    <s v="Over Weight"/>
    <n v="4.68"/>
    <s v="Normal"/>
    <s v="Yes"/>
    <x v="0"/>
    <x v="0"/>
    <x v="1"/>
    <x v="0"/>
  </r>
  <r>
    <x v="335"/>
    <n v="24.2"/>
    <s v="Normal Weight"/>
    <n v="6.15"/>
    <s v="Prediabetes"/>
    <s v="No"/>
    <x v="0"/>
    <x v="0"/>
    <x v="3"/>
    <x v="0"/>
  </r>
  <r>
    <x v="336"/>
    <n v="22.03"/>
    <s v="Normal Weight"/>
    <n v="4.28"/>
    <s v="Normal"/>
    <s v="Yes"/>
    <x v="0"/>
    <x v="0"/>
    <x v="0"/>
    <x v="0"/>
  </r>
  <r>
    <x v="337"/>
    <n v="26.885000000000002"/>
    <s v="Over Weight"/>
    <n v="9.86"/>
    <s v="Diabetes"/>
    <s v="No"/>
    <x v="0"/>
    <x v="0"/>
    <x v="2"/>
    <x v="0"/>
  </r>
  <r>
    <x v="338"/>
    <n v="16.36"/>
    <s v="Under Weight"/>
    <n v="11.19"/>
    <s v="Diabetes"/>
    <s v="No"/>
    <x v="0"/>
    <x v="0"/>
    <x v="0"/>
    <x v="0"/>
  </r>
  <r>
    <x v="339"/>
    <n v="32.299999999999997"/>
    <s v="Obesity"/>
    <n v="4.8899999999999997"/>
    <s v="Normal"/>
    <s v="Yes"/>
    <x v="0"/>
    <x v="1"/>
    <x v="3"/>
    <x v="1"/>
  </r>
  <r>
    <x v="340"/>
    <n v="16.05"/>
    <s v="Under Weight"/>
    <n v="4.3499999999999996"/>
    <s v="Normal"/>
    <s v="Yes"/>
    <x v="0"/>
    <x v="0"/>
    <x v="0"/>
    <x v="0"/>
  </r>
  <r>
    <x v="341"/>
    <n v="29.07"/>
    <s v="Over Weight"/>
    <n v="8.66"/>
    <s v="Diabetes"/>
    <s v="Yes"/>
    <x v="0"/>
    <x v="0"/>
    <x v="1"/>
    <x v="0"/>
  </r>
  <r>
    <x v="342"/>
    <n v="17.43"/>
    <s v="Under Weight"/>
    <n v="8.64"/>
    <s v="Diabetes"/>
    <s v="No"/>
    <x v="0"/>
    <x v="0"/>
    <x v="0"/>
    <x v="0"/>
  </r>
  <r>
    <x v="343"/>
    <n v="19.329999999999998"/>
    <s v="Normal Weight"/>
    <n v="4.2699999999999996"/>
    <s v="Normal"/>
    <s v="No"/>
    <x v="0"/>
    <x v="0"/>
    <x v="0"/>
    <x v="0"/>
  </r>
  <r>
    <x v="344"/>
    <n v="30.52"/>
    <s v="Obesity"/>
    <n v="4.21"/>
    <s v="Normal"/>
    <s v="No"/>
    <x v="0"/>
    <x v="0"/>
    <x v="3"/>
    <x v="0"/>
  </r>
  <r>
    <x v="345"/>
    <n v="39.21"/>
    <s v="Obesity"/>
    <n v="5.04"/>
    <s v="Normal"/>
    <s v="No"/>
    <x v="0"/>
    <x v="1"/>
    <x v="3"/>
    <x v="0"/>
  </r>
  <r>
    <x v="346"/>
    <n v="26.98"/>
    <s v="Over Weight"/>
    <n v="5.21"/>
    <s v="Normal"/>
    <s v="Yes"/>
    <x v="0"/>
    <x v="0"/>
    <x v="1"/>
    <x v="0"/>
  </r>
  <r>
    <x v="347"/>
    <n v="25.84"/>
    <s v="Over Weight"/>
    <n v="8.83"/>
    <s v="Diabetes"/>
    <s v="No"/>
    <x v="0"/>
    <x v="0"/>
    <x v="0"/>
    <x v="1"/>
  </r>
  <r>
    <x v="348"/>
    <n v="28.31"/>
    <s v="Over Weight"/>
    <n v="8.4700000000000006"/>
    <s v="Diabetes"/>
    <s v="Yes"/>
    <x v="0"/>
    <x v="0"/>
    <x v="1"/>
    <x v="0"/>
  </r>
  <r>
    <x v="349"/>
    <n v="23.94"/>
    <s v="Normal Weight"/>
    <n v="4.2"/>
    <s v="Normal"/>
    <s v="No"/>
    <x v="0"/>
    <x v="0"/>
    <x v="0"/>
    <x v="0"/>
  </r>
  <r>
    <x v="350"/>
    <n v="20.03"/>
    <s v="Normal Weight"/>
    <n v="6.14"/>
    <s v="Prediabetes"/>
    <s v="Yes"/>
    <x v="0"/>
    <x v="0"/>
    <x v="0"/>
    <x v="0"/>
  </r>
  <r>
    <x v="351"/>
    <n v="41.42"/>
    <s v="Obesity"/>
    <n v="6.07"/>
    <s v="Prediabetes"/>
    <s v="No"/>
    <x v="0"/>
    <x v="0"/>
    <x v="0"/>
    <x v="1"/>
  </r>
  <r>
    <x v="352"/>
    <n v="36.67"/>
    <s v="Obesity"/>
    <n v="10.210000000000001"/>
    <s v="Diabetes"/>
    <s v="No"/>
    <x v="0"/>
    <x v="0"/>
    <x v="0"/>
    <x v="1"/>
  </r>
  <r>
    <x v="353"/>
    <n v="27.645"/>
    <s v="Over Weight"/>
    <n v="4.6900000000000004"/>
    <s v="Normal"/>
    <s v="No"/>
    <x v="0"/>
    <x v="0"/>
    <x v="0"/>
    <x v="1"/>
  </r>
  <r>
    <x v="354"/>
    <n v="22.72"/>
    <s v="Normal Weight"/>
    <n v="5.71"/>
    <s v="Prediabetes"/>
    <s v="No"/>
    <x v="0"/>
    <x v="0"/>
    <x v="0"/>
    <x v="0"/>
  </r>
  <r>
    <x v="355"/>
    <n v="36.520000000000003"/>
    <s v="Obesity"/>
    <n v="9.07"/>
    <s v="Diabetes"/>
    <s v="Yes"/>
    <x v="0"/>
    <x v="1"/>
    <x v="3"/>
    <x v="1"/>
  </r>
  <r>
    <x v="356"/>
    <n v="33.96"/>
    <s v="Obesity"/>
    <n v="4.99"/>
    <s v="Normal"/>
    <s v="No"/>
    <x v="0"/>
    <x v="0"/>
    <x v="0"/>
    <x v="0"/>
  </r>
  <r>
    <x v="357"/>
    <n v="26.695"/>
    <s v="Over Weight"/>
    <n v="8.31"/>
    <s v="Diabetes"/>
    <s v="No"/>
    <x v="0"/>
    <x v="0"/>
    <x v="0"/>
    <x v="0"/>
  </r>
  <r>
    <x v="358"/>
    <n v="18.45"/>
    <s v="Under Weight"/>
    <n v="5.07"/>
    <s v="Normal"/>
    <s v="Yes"/>
    <x v="0"/>
    <x v="0"/>
    <x v="0"/>
    <x v="0"/>
  </r>
  <r>
    <x v="359"/>
    <n v="33.18"/>
    <s v="Obesity"/>
    <n v="4.79"/>
    <s v="Normal"/>
    <s v="No"/>
    <x v="0"/>
    <x v="0"/>
    <x v="0"/>
    <x v="0"/>
  </r>
  <r>
    <x v="360"/>
    <n v="36.1"/>
    <s v="Obesity"/>
    <n v="11.39"/>
    <s v="Diabetes"/>
    <s v="Yes"/>
    <x v="0"/>
    <x v="0"/>
    <x v="1"/>
    <x v="1"/>
  </r>
  <r>
    <x v="361"/>
    <n v="22.77"/>
    <s v="Normal Weight"/>
    <n v="6"/>
    <s v="Prediabetes"/>
    <s v="No"/>
    <x v="0"/>
    <x v="0"/>
    <x v="0"/>
    <x v="0"/>
  </r>
  <r>
    <x v="362"/>
    <n v="21.24"/>
    <s v="Normal Weight"/>
    <n v="5.13"/>
    <s v="Normal"/>
    <s v="No"/>
    <x v="0"/>
    <x v="0"/>
    <x v="0"/>
    <x v="0"/>
  </r>
  <r>
    <x v="363"/>
    <n v="17.600000000000001"/>
    <s v="Under Weight"/>
    <n v="5.26"/>
    <s v="Normal"/>
    <s v="Yes"/>
    <x v="0"/>
    <x v="0"/>
    <x v="0"/>
    <x v="0"/>
  </r>
  <r>
    <x v="364"/>
    <n v="26.29"/>
    <s v="Over Weight"/>
    <n v="6.84"/>
    <s v="Diabetes"/>
    <s v="No"/>
    <x v="0"/>
    <x v="0"/>
    <x v="0"/>
    <x v="0"/>
  </r>
  <r>
    <x v="365"/>
    <n v="35.31"/>
    <s v="Obesity"/>
    <n v="9.0399999999999991"/>
    <s v="Diabetes"/>
    <s v="No"/>
    <x v="0"/>
    <x v="0"/>
    <x v="0"/>
    <x v="1"/>
  </r>
  <r>
    <x v="366"/>
    <n v="27.04"/>
    <s v="Over Weight"/>
    <n v="4.0999999999999996"/>
    <s v="Normal"/>
    <s v="No"/>
    <x v="0"/>
    <x v="0"/>
    <x v="3"/>
    <x v="0"/>
  </r>
  <r>
    <x v="367"/>
    <n v="30.23"/>
    <s v="Obesity"/>
    <n v="4.2300000000000004"/>
    <s v="Normal"/>
    <s v="Yes"/>
    <x v="0"/>
    <x v="1"/>
    <x v="3"/>
    <x v="0"/>
  </r>
  <r>
    <x v="368"/>
    <n v="30.6"/>
    <s v="Obesity"/>
    <n v="6.48"/>
    <s v="Prediabetes"/>
    <s v="Yes"/>
    <x v="0"/>
    <x v="1"/>
    <x v="3"/>
    <x v="0"/>
  </r>
  <r>
    <x v="369"/>
    <n v="26.8"/>
    <s v="Over Weight"/>
    <n v="5.53"/>
    <s v="Normal"/>
    <s v="No"/>
    <x v="0"/>
    <x v="0"/>
    <x v="3"/>
    <x v="0"/>
  </r>
  <r>
    <x v="370"/>
    <n v="16.86"/>
    <s v="Under Weight"/>
    <n v="4.07"/>
    <s v="Normal"/>
    <s v="Yes"/>
    <x v="0"/>
    <x v="0"/>
    <x v="0"/>
    <x v="0"/>
  </r>
  <r>
    <x v="371"/>
    <n v="16.3"/>
    <s v="Under Weight"/>
    <n v="5.51"/>
    <s v="Normal"/>
    <s v="No"/>
    <x v="0"/>
    <x v="0"/>
    <x v="3"/>
    <x v="0"/>
  </r>
  <r>
    <x v="372"/>
    <n v="29.81"/>
    <s v="Over Weight"/>
    <n v="11.66"/>
    <s v="Diabetes"/>
    <s v="No"/>
    <x v="0"/>
    <x v="0"/>
    <x v="0"/>
    <x v="0"/>
  </r>
  <r>
    <x v="373"/>
    <n v="16.329999999999998"/>
    <s v="Under Weight"/>
    <n v="7.26"/>
    <s v="Diabetes"/>
    <s v="Yes"/>
    <x v="0"/>
    <x v="0"/>
    <x v="0"/>
    <x v="0"/>
  </r>
  <r>
    <x v="374"/>
    <n v="16.37"/>
    <s v="Under Weight"/>
    <n v="4.79"/>
    <s v="Normal"/>
    <s v="Yes"/>
    <x v="0"/>
    <x v="0"/>
    <x v="0"/>
    <x v="0"/>
  </r>
  <r>
    <x v="375"/>
    <n v="22.42"/>
    <s v="Normal Weight"/>
    <n v="4.68"/>
    <s v="Normal"/>
    <s v="Yes"/>
    <x v="0"/>
    <x v="0"/>
    <x v="3"/>
    <x v="1"/>
  </r>
  <r>
    <x v="376"/>
    <n v="31.35"/>
    <s v="Obesity"/>
    <n v="4.33"/>
    <s v="Normal"/>
    <s v="Yes"/>
    <x v="0"/>
    <x v="1"/>
    <x v="3"/>
    <x v="1"/>
  </r>
  <r>
    <x v="377"/>
    <n v="31.9"/>
    <s v="Obesity"/>
    <n v="11.89"/>
    <s v="Diabetes"/>
    <s v="No"/>
    <x v="0"/>
    <x v="0"/>
    <x v="0"/>
    <x v="1"/>
  </r>
  <r>
    <x v="378"/>
    <n v="30.6"/>
    <s v="Obesity"/>
    <n v="5.24"/>
    <s v="Normal"/>
    <s v="No"/>
    <x v="0"/>
    <x v="0"/>
    <x v="0"/>
    <x v="0"/>
  </r>
  <r>
    <x v="379"/>
    <n v="28.975000000000001"/>
    <s v="Over Weight"/>
    <n v="7.63"/>
    <s v="Diabetes"/>
    <s v="No"/>
    <x v="0"/>
    <x v="0"/>
    <x v="0"/>
    <x v="0"/>
  </r>
  <r>
    <x v="380"/>
    <n v="24.86"/>
    <s v="Normal Weight"/>
    <n v="8.92"/>
    <s v="Diabetes"/>
    <s v="Yes"/>
    <x v="0"/>
    <x v="0"/>
    <x v="1"/>
    <x v="1"/>
  </r>
  <r>
    <x v="381"/>
    <n v="19.54"/>
    <s v="Normal Weight"/>
    <n v="5.37"/>
    <s v="Normal"/>
    <s v="No"/>
    <x v="0"/>
    <x v="0"/>
    <x v="0"/>
    <x v="0"/>
  </r>
  <r>
    <x v="382"/>
    <n v="26.74"/>
    <s v="Over Weight"/>
    <n v="4.3099999999999996"/>
    <s v="Normal"/>
    <s v="No"/>
    <x v="0"/>
    <x v="0"/>
    <x v="0"/>
    <x v="0"/>
  </r>
  <r>
    <x v="383"/>
    <n v="22.99"/>
    <s v="Normal Weight"/>
    <n v="10.46"/>
    <s v="Diabetes"/>
    <s v="No"/>
    <x v="0"/>
    <x v="0"/>
    <x v="2"/>
    <x v="0"/>
  </r>
  <r>
    <x v="384"/>
    <n v="31.46"/>
    <s v="Obesity"/>
    <n v="7.39"/>
    <s v="Diabetes"/>
    <s v="No"/>
    <x v="0"/>
    <x v="0"/>
    <x v="0"/>
    <x v="1"/>
  </r>
  <r>
    <x v="385"/>
    <n v="30.86"/>
    <s v="Obesity"/>
    <n v="6.18"/>
    <s v="Prediabetes"/>
    <s v="No"/>
    <x v="1"/>
    <x v="0"/>
    <x v="1"/>
    <x v="0"/>
  </r>
  <r>
    <x v="386"/>
    <n v="31.96"/>
    <s v="Obesity"/>
    <n v="8.86"/>
    <s v="Diabetes"/>
    <s v="No"/>
    <x v="0"/>
    <x v="0"/>
    <x v="0"/>
    <x v="0"/>
  </r>
  <r>
    <x v="387"/>
    <n v="23.76"/>
    <s v="Normal Weight"/>
    <n v="10.96"/>
    <s v="Diabetes"/>
    <s v="No"/>
    <x v="0"/>
    <x v="0"/>
    <x v="2"/>
    <x v="0"/>
  </r>
  <r>
    <x v="388"/>
    <n v="19.38"/>
    <s v="Normal Weight"/>
    <n v="6.28"/>
    <s v="Prediabetes"/>
    <s v="No"/>
    <x v="0"/>
    <x v="0"/>
    <x v="0"/>
    <x v="0"/>
  </r>
  <r>
    <x v="389"/>
    <n v="16.21"/>
    <s v="Under Weight"/>
    <n v="6.29"/>
    <s v="Prediabetes"/>
    <s v="Yes"/>
    <x v="0"/>
    <x v="0"/>
    <x v="3"/>
    <x v="0"/>
  </r>
  <r>
    <x v="390"/>
    <n v="32.54"/>
    <s v="Obesity"/>
    <n v="4.0199999999999996"/>
    <s v="Normal"/>
    <s v="No"/>
    <x v="1"/>
    <x v="0"/>
    <x v="3"/>
    <x v="0"/>
  </r>
  <r>
    <x v="391"/>
    <n v="36.765000000000001"/>
    <s v="Obesity"/>
    <n v="11.95"/>
    <s v="Diabetes"/>
    <s v="Yes"/>
    <x v="0"/>
    <x v="0"/>
    <x v="1"/>
    <x v="1"/>
  </r>
  <r>
    <x v="392"/>
    <n v="35.909999999999997"/>
    <s v="Obesity"/>
    <n v="8.7100000000000009"/>
    <s v="Diabetes"/>
    <s v="No"/>
    <x v="0"/>
    <x v="0"/>
    <x v="0"/>
    <x v="1"/>
  </r>
  <r>
    <x v="393"/>
    <n v="32.06"/>
    <s v="Obesity"/>
    <n v="4.67"/>
    <s v="Normal"/>
    <s v="No"/>
    <x v="1"/>
    <x v="0"/>
    <x v="3"/>
    <x v="0"/>
  </r>
  <r>
    <x v="394"/>
    <n v="24.1"/>
    <s v="Normal Weight"/>
    <n v="11.14"/>
    <s v="Diabetes"/>
    <s v="Yes"/>
    <x v="0"/>
    <x v="0"/>
    <x v="3"/>
    <x v="1"/>
  </r>
  <r>
    <x v="395"/>
    <n v="27.1"/>
    <s v="Over Weight"/>
    <n v="9.0500000000000007"/>
    <s v="Diabetes"/>
    <s v="No"/>
    <x v="0"/>
    <x v="0"/>
    <x v="1"/>
    <x v="1"/>
  </r>
  <r>
    <x v="396"/>
    <n v="24.42"/>
    <s v="Normal Weight"/>
    <n v="11.31"/>
    <s v="Diabetes"/>
    <s v="No"/>
    <x v="0"/>
    <x v="0"/>
    <x v="0"/>
    <x v="0"/>
  </r>
  <r>
    <x v="397"/>
    <n v="26.695"/>
    <s v="Over Weight"/>
    <n v="4.68"/>
    <s v="Normal"/>
    <s v="Yes"/>
    <x v="0"/>
    <x v="0"/>
    <x v="1"/>
    <x v="0"/>
  </r>
  <r>
    <x v="398"/>
    <n v="27.79"/>
    <s v="Over Weight"/>
    <n v="6.05"/>
    <s v="Prediabetes"/>
    <s v="Yes"/>
    <x v="1"/>
    <x v="0"/>
    <x v="3"/>
    <x v="0"/>
  </r>
  <r>
    <x v="399"/>
    <n v="32.68"/>
    <s v="Obesity"/>
    <n v="4.68"/>
    <s v="Normal"/>
    <s v="Yes"/>
    <x v="0"/>
    <x v="0"/>
    <x v="0"/>
    <x v="1"/>
  </r>
  <r>
    <x v="400"/>
    <n v="26.4"/>
    <s v="Over Weight"/>
    <n v="9.5"/>
    <s v="Diabetes"/>
    <s v="Yes"/>
    <x v="0"/>
    <x v="0"/>
    <x v="1"/>
    <x v="1"/>
  </r>
  <r>
    <x v="401"/>
    <n v="23.655000000000001"/>
    <s v="Normal Weight"/>
    <n v="10.84"/>
    <s v="Diabetes"/>
    <s v="Yes"/>
    <x v="0"/>
    <x v="1"/>
    <x v="3"/>
    <x v="0"/>
  </r>
  <r>
    <x v="402"/>
    <n v="27.36"/>
    <s v="Over Weight"/>
    <n v="5.88"/>
    <s v="Prediabetes"/>
    <s v="No"/>
    <x v="0"/>
    <x v="0"/>
    <x v="1"/>
    <x v="1"/>
  </r>
  <r>
    <x v="403"/>
    <n v="27.82"/>
    <s v="Over Weight"/>
    <n v="5.24"/>
    <s v="Normal"/>
    <s v="Yes"/>
    <x v="0"/>
    <x v="0"/>
    <x v="0"/>
    <x v="0"/>
  </r>
  <r>
    <x v="404"/>
    <n v="25.46"/>
    <s v="Over Weight"/>
    <n v="11.75"/>
    <s v="Diabetes"/>
    <s v="No"/>
    <x v="0"/>
    <x v="0"/>
    <x v="0"/>
    <x v="1"/>
  </r>
  <r>
    <x v="405"/>
    <n v="25.1"/>
    <s v="Over Weight"/>
    <n v="6.97"/>
    <s v="Diabetes"/>
    <s v="No"/>
    <x v="0"/>
    <x v="0"/>
    <x v="0"/>
    <x v="0"/>
  </r>
  <r>
    <x v="406"/>
    <n v="32.11"/>
    <s v="Obesity"/>
    <n v="4.76"/>
    <s v="Normal"/>
    <s v="No"/>
    <x v="0"/>
    <x v="0"/>
    <x v="1"/>
    <x v="1"/>
  </r>
  <r>
    <x v="407"/>
    <n v="29.8"/>
    <s v="Over Weight"/>
    <n v="8.24"/>
    <s v="Diabetes"/>
    <s v="Yes"/>
    <x v="0"/>
    <x v="0"/>
    <x v="3"/>
    <x v="0"/>
  </r>
  <r>
    <x v="408"/>
    <n v="24.01"/>
    <s v="Normal Weight"/>
    <n v="4.76"/>
    <s v="Normal"/>
    <s v="No"/>
    <x v="0"/>
    <x v="0"/>
    <x v="3"/>
    <x v="0"/>
  </r>
  <r>
    <x v="409"/>
    <n v="23.21"/>
    <s v="Normal Weight"/>
    <n v="6.03"/>
    <s v="Prediabetes"/>
    <s v="No"/>
    <x v="0"/>
    <x v="0"/>
    <x v="3"/>
    <x v="1"/>
  </r>
  <r>
    <x v="410"/>
    <n v="21.2"/>
    <s v="Normal Weight"/>
    <n v="4.07"/>
    <s v="Normal"/>
    <s v="Yes"/>
    <x v="0"/>
    <x v="0"/>
    <x v="3"/>
    <x v="0"/>
  </r>
  <r>
    <x v="411"/>
    <n v="28.215"/>
    <s v="Over Weight"/>
    <n v="8.26"/>
    <s v="Diabetes"/>
    <s v="Yes"/>
    <x v="0"/>
    <x v="0"/>
    <x v="3"/>
    <x v="0"/>
  </r>
  <r>
    <x v="412"/>
    <n v="38.094999999999999"/>
    <s v="Obesity"/>
    <n v="4.76"/>
    <s v="Normal"/>
    <s v="No"/>
    <x v="0"/>
    <x v="0"/>
    <x v="3"/>
    <x v="1"/>
  </r>
  <r>
    <x v="413"/>
    <n v="22.61"/>
    <s v="Normal Weight"/>
    <n v="6.13"/>
    <s v="Prediabetes"/>
    <s v="Yes"/>
    <x v="0"/>
    <x v="1"/>
    <x v="3"/>
    <x v="0"/>
  </r>
  <r>
    <x v="414"/>
    <n v="24.32"/>
    <s v="Normal Weight"/>
    <n v="10.47"/>
    <s v="Diabetes"/>
    <s v="Yes"/>
    <x v="0"/>
    <x v="0"/>
    <x v="1"/>
    <x v="0"/>
  </r>
  <r>
    <x v="415"/>
    <n v="20.96"/>
    <s v="Normal Weight"/>
    <n v="4.04"/>
    <s v="Normal"/>
    <s v="Yes"/>
    <x v="0"/>
    <x v="0"/>
    <x v="3"/>
    <x v="0"/>
  </r>
  <r>
    <x v="416"/>
    <n v="19.68"/>
    <s v="Normal Weight"/>
    <n v="5.74"/>
    <s v="Prediabetes"/>
    <s v="No"/>
    <x v="0"/>
    <x v="0"/>
    <x v="0"/>
    <x v="0"/>
  </r>
  <r>
    <x v="417"/>
    <n v="18.100000000000001"/>
    <s v="Under Weight"/>
    <n v="6.33"/>
    <s v="Prediabetes"/>
    <s v="No"/>
    <x v="0"/>
    <x v="0"/>
    <x v="3"/>
    <x v="0"/>
  </r>
  <r>
    <x v="418"/>
    <n v="29.64"/>
    <s v="Over Weight"/>
    <n v="4.28"/>
    <s v="Normal"/>
    <s v="Yes"/>
    <x v="0"/>
    <x v="0"/>
    <x v="0"/>
    <x v="1"/>
  </r>
  <r>
    <x v="419"/>
    <n v="25.3"/>
    <s v="Over Weight"/>
    <n v="9.4700000000000006"/>
    <s v="Diabetes"/>
    <s v="Yes"/>
    <x v="0"/>
    <x v="0"/>
    <x v="1"/>
    <x v="0"/>
  </r>
  <r>
    <x v="420"/>
    <n v="27.6"/>
    <s v="Over Weight"/>
    <n v="4.8499999999999996"/>
    <s v="Normal"/>
    <s v="Yes"/>
    <x v="0"/>
    <x v="0"/>
    <x v="0"/>
    <x v="1"/>
  </r>
  <r>
    <x v="421"/>
    <n v="27.645"/>
    <s v="Over Weight"/>
    <n v="11.03"/>
    <s v="Diabetes"/>
    <s v="Yes"/>
    <x v="0"/>
    <x v="0"/>
    <x v="3"/>
    <x v="0"/>
  </r>
  <r>
    <x v="422"/>
    <n v="27.6"/>
    <s v="Over Weight"/>
    <n v="5.22"/>
    <s v="Normal"/>
    <s v="No"/>
    <x v="0"/>
    <x v="0"/>
    <x v="1"/>
    <x v="0"/>
  </r>
  <r>
    <x v="423"/>
    <n v="25.08"/>
    <s v="Over Weight"/>
    <n v="9.52"/>
    <s v="Diabetes"/>
    <s v="Yes"/>
    <x v="0"/>
    <x v="0"/>
    <x v="1"/>
    <x v="1"/>
  </r>
  <r>
    <x v="424"/>
    <n v="30.02"/>
    <s v="Obesity"/>
    <n v="11.09"/>
    <s v="Diabetes"/>
    <s v="No"/>
    <x v="0"/>
    <x v="0"/>
    <x v="0"/>
    <x v="1"/>
  </r>
  <r>
    <x v="425"/>
    <n v="27.36"/>
    <s v="Over Weight"/>
    <n v="9.4499999999999993"/>
    <s v="Diabetes"/>
    <s v="Yes"/>
    <x v="0"/>
    <x v="0"/>
    <x v="1"/>
    <x v="0"/>
  </r>
  <r>
    <x v="426"/>
    <n v="22.2"/>
    <s v="Normal Weight"/>
    <n v="5.51"/>
    <s v="Normal"/>
    <s v="No"/>
    <x v="0"/>
    <x v="0"/>
    <x v="0"/>
    <x v="0"/>
  </r>
  <r>
    <x v="427"/>
    <n v="25.71"/>
    <s v="Over Weight"/>
    <n v="4.18"/>
    <s v="Normal"/>
    <s v="No"/>
    <x v="1"/>
    <x v="0"/>
    <x v="3"/>
    <x v="0"/>
  </r>
  <r>
    <x v="428"/>
    <n v="41.91"/>
    <s v="Obesity"/>
    <n v="5.98"/>
    <s v="Prediabetes"/>
    <s v="Yes"/>
    <x v="0"/>
    <x v="0"/>
    <x v="3"/>
    <x v="1"/>
  </r>
  <r>
    <x v="429"/>
    <n v="25.85"/>
    <s v="Over Weight"/>
    <n v="10.16"/>
    <s v="Diabetes"/>
    <s v="No"/>
    <x v="0"/>
    <x v="0"/>
    <x v="0"/>
    <x v="0"/>
  </r>
  <r>
    <x v="430"/>
    <n v="23.844999999999999"/>
    <s v="Normal Weight"/>
    <n v="11.71"/>
    <s v="Diabetes"/>
    <s v="No"/>
    <x v="0"/>
    <x v="0"/>
    <x v="1"/>
    <x v="0"/>
  </r>
  <r>
    <x v="431"/>
    <n v="30.59"/>
    <s v="Obesity"/>
    <n v="5.23"/>
    <s v="Normal"/>
    <s v="No"/>
    <x v="0"/>
    <x v="1"/>
    <x v="3"/>
    <x v="1"/>
  </r>
  <r>
    <x v="432"/>
    <n v="24.795000000000002"/>
    <s v="Normal Weight"/>
    <n v="6.85"/>
    <s v="Diabetes"/>
    <s v="No"/>
    <x v="0"/>
    <x v="0"/>
    <x v="0"/>
    <x v="0"/>
  </r>
  <r>
    <x v="433"/>
    <n v="24.13"/>
    <s v="Normal Weight"/>
    <n v="7.05"/>
    <s v="Diabetes"/>
    <s v="Yes"/>
    <x v="0"/>
    <x v="0"/>
    <x v="1"/>
    <x v="0"/>
  </r>
  <r>
    <x v="434"/>
    <n v="25.84"/>
    <s v="Over Weight"/>
    <n v="11.64"/>
    <s v="Diabetes"/>
    <s v="No"/>
    <x v="0"/>
    <x v="0"/>
    <x v="1"/>
    <x v="0"/>
  </r>
  <r>
    <x v="435"/>
    <n v="28"/>
    <s v="Over Weight"/>
    <n v="10.52"/>
    <s v="Diabetes"/>
    <s v="No"/>
    <x v="0"/>
    <x v="0"/>
    <x v="0"/>
    <x v="0"/>
  </r>
  <r>
    <x v="436"/>
    <n v="34.1"/>
    <s v="Obesity"/>
    <n v="4.01"/>
    <s v="Normal"/>
    <s v="Yes"/>
    <x v="0"/>
    <x v="1"/>
    <x v="3"/>
    <x v="1"/>
  </r>
  <r>
    <x v="437"/>
    <n v="26.125"/>
    <s v="Over Weight"/>
    <n v="8.56"/>
    <s v="Diabetes"/>
    <s v="Yes"/>
    <x v="0"/>
    <x v="0"/>
    <x v="3"/>
    <x v="0"/>
  </r>
  <r>
    <x v="438"/>
    <n v="25.6"/>
    <s v="Over Weight"/>
    <n v="10.5"/>
    <s v="Diabetes"/>
    <s v="No"/>
    <x v="0"/>
    <x v="0"/>
    <x v="1"/>
    <x v="0"/>
  </r>
  <r>
    <x v="439"/>
    <n v="24.32"/>
    <s v="Normal Weight"/>
    <n v="6.39"/>
    <s v="Prediabetes"/>
    <s v="No"/>
    <x v="0"/>
    <x v="0"/>
    <x v="0"/>
    <x v="1"/>
  </r>
  <r>
    <x v="440"/>
    <n v="22.88"/>
    <s v="Normal Weight"/>
    <n v="5.71"/>
    <s v="Prediabetes"/>
    <s v="Yes"/>
    <x v="0"/>
    <x v="1"/>
    <x v="3"/>
    <x v="0"/>
  </r>
  <r>
    <x v="441"/>
    <n v="24.984999999999999"/>
    <s v="Normal Weight"/>
    <n v="4.43"/>
    <s v="Normal"/>
    <s v="Yes"/>
    <x v="0"/>
    <x v="1"/>
    <x v="3"/>
    <x v="1"/>
  </r>
  <r>
    <x v="442"/>
    <n v="33.1"/>
    <s v="Obesity"/>
    <n v="5.52"/>
    <s v="Normal"/>
    <s v="No"/>
    <x v="0"/>
    <x v="1"/>
    <x v="3"/>
    <x v="1"/>
  </r>
  <r>
    <x v="443"/>
    <n v="27.83"/>
    <s v="Over Weight"/>
    <n v="9.1999999999999993"/>
    <s v="Diabetes"/>
    <s v="Yes"/>
    <x v="0"/>
    <x v="0"/>
    <x v="3"/>
    <x v="0"/>
  </r>
  <r>
    <x v="444"/>
    <n v="30.875"/>
    <s v="Obesity"/>
    <n v="10.97"/>
    <s v="Diabetes"/>
    <s v="Yes"/>
    <x v="0"/>
    <x v="0"/>
    <x v="1"/>
    <x v="1"/>
  </r>
  <r>
    <x v="445"/>
    <n v="27.265000000000001"/>
    <s v="Over Weight"/>
    <n v="4.25"/>
    <s v="Normal"/>
    <s v="No"/>
    <x v="0"/>
    <x v="1"/>
    <x v="3"/>
    <x v="1"/>
  </r>
  <r>
    <x v="446"/>
    <n v="26.7"/>
    <s v="Over Weight"/>
    <n v="5.23"/>
    <s v="Normal"/>
    <s v="No"/>
    <x v="0"/>
    <x v="1"/>
    <x v="3"/>
    <x v="0"/>
  </r>
  <r>
    <x v="447"/>
    <n v="29.925000000000001"/>
    <s v="Over Weight"/>
    <n v="5.96"/>
    <s v="Prediabetes"/>
    <s v="Yes"/>
    <x v="0"/>
    <x v="1"/>
    <x v="3"/>
    <x v="0"/>
  </r>
  <r>
    <x v="448"/>
    <n v="19.95"/>
    <s v="Normal Weight"/>
    <n v="4.29"/>
    <s v="Normal"/>
    <s v="Yes"/>
    <x v="0"/>
    <x v="0"/>
    <x v="1"/>
    <x v="0"/>
  </r>
  <r>
    <x v="449"/>
    <n v="24.225000000000001"/>
    <s v="Normal Weight"/>
    <n v="4.09"/>
    <s v="Normal"/>
    <s v="No"/>
    <x v="0"/>
    <x v="0"/>
    <x v="0"/>
    <x v="1"/>
  </r>
  <r>
    <x v="450"/>
    <n v="28.12"/>
    <s v="Over Weight"/>
    <n v="4.88"/>
    <s v="Normal"/>
    <s v="No"/>
    <x v="0"/>
    <x v="0"/>
    <x v="0"/>
    <x v="0"/>
  </r>
  <r>
    <x v="451"/>
    <n v="23.21"/>
    <s v="Normal Weight"/>
    <n v="6.76"/>
    <s v="Diabetes"/>
    <s v="No"/>
    <x v="0"/>
    <x v="0"/>
    <x v="0"/>
    <x v="0"/>
  </r>
  <r>
    <x v="452"/>
    <n v="23.98"/>
    <s v="Normal Weight"/>
    <n v="10.67"/>
    <s v="Diabetes"/>
    <s v="No"/>
    <x v="0"/>
    <x v="0"/>
    <x v="0"/>
    <x v="1"/>
  </r>
  <r>
    <x v="453"/>
    <n v="30"/>
    <s v="Obesity"/>
    <n v="6.21"/>
    <s v="Prediabetes"/>
    <s v="No"/>
    <x v="0"/>
    <x v="0"/>
    <x v="0"/>
    <x v="0"/>
  </r>
  <r>
    <x v="454"/>
    <n v="17.350000000000001"/>
    <s v="Under Weight"/>
    <n v="5.03"/>
    <s v="Normal"/>
    <s v="Yes"/>
    <x v="0"/>
    <x v="0"/>
    <x v="0"/>
    <x v="0"/>
  </r>
  <r>
    <x v="455"/>
    <n v="22.704999999999998"/>
    <s v="Normal Weight"/>
    <n v="5.27"/>
    <s v="Normal"/>
    <s v="No"/>
    <x v="0"/>
    <x v="0"/>
    <x v="0"/>
    <x v="1"/>
  </r>
  <r>
    <x v="456"/>
    <n v="25.41"/>
    <s v="Over Weight"/>
    <n v="10.53"/>
    <s v="Diabetes"/>
    <s v="Yes"/>
    <x v="0"/>
    <x v="0"/>
    <x v="3"/>
    <x v="0"/>
  </r>
  <r>
    <x v="457"/>
    <n v="18.23"/>
    <s v="Under Weight"/>
    <n v="5.78"/>
    <s v="Prediabetes"/>
    <s v="No"/>
    <x v="0"/>
    <x v="1"/>
    <x v="3"/>
    <x v="0"/>
  </r>
  <r>
    <x v="458"/>
    <n v="24.7"/>
    <s v="Normal Weight"/>
    <n v="4.3600000000000003"/>
    <s v="Normal"/>
    <s v="No"/>
    <x v="0"/>
    <x v="1"/>
    <x v="3"/>
    <x v="0"/>
  </r>
  <r>
    <x v="459"/>
    <n v="37.4"/>
    <s v="Obesity"/>
    <n v="9.7200000000000006"/>
    <s v="Diabetes"/>
    <s v="Yes"/>
    <x v="0"/>
    <x v="1"/>
    <x v="3"/>
    <x v="1"/>
  </r>
  <r>
    <x v="460"/>
    <n v="26.885000000000002"/>
    <s v="Over Weight"/>
    <n v="5.18"/>
    <s v="Normal"/>
    <s v="No"/>
    <x v="0"/>
    <x v="1"/>
    <x v="3"/>
    <x v="0"/>
  </r>
  <r>
    <x v="461"/>
    <n v="25.27"/>
    <s v="Over Weight"/>
    <n v="5.29"/>
    <s v="Normal"/>
    <s v="No"/>
    <x v="0"/>
    <x v="1"/>
    <x v="3"/>
    <x v="0"/>
  </r>
  <r>
    <x v="462"/>
    <n v="23.655000000000001"/>
    <s v="Normal Weight"/>
    <n v="4.8600000000000003"/>
    <s v="Normal"/>
    <s v="Yes"/>
    <x v="0"/>
    <x v="0"/>
    <x v="0"/>
    <x v="0"/>
  </r>
  <r>
    <x v="463"/>
    <n v="55.05"/>
    <s v="Obesity"/>
    <n v="7.66"/>
    <s v="Diabetes"/>
    <s v="No"/>
    <x v="0"/>
    <x v="0"/>
    <x v="0"/>
    <x v="1"/>
  </r>
  <r>
    <x v="464"/>
    <n v="24.89"/>
    <s v="Normal Weight"/>
    <n v="6.1"/>
    <s v="Prediabetes"/>
    <s v="Yes"/>
    <x v="0"/>
    <x v="1"/>
    <x v="3"/>
    <x v="0"/>
  </r>
  <r>
    <x v="465"/>
    <n v="18.715"/>
    <s v="Normal Weight"/>
    <n v="4.4400000000000004"/>
    <s v="Normal"/>
    <s v="No"/>
    <x v="0"/>
    <x v="0"/>
    <x v="0"/>
    <x v="1"/>
  </r>
  <r>
    <x v="466"/>
    <n v="28.12"/>
    <s v="Over Weight"/>
    <n v="6.15"/>
    <s v="Prediabetes"/>
    <s v="No"/>
    <x v="0"/>
    <x v="0"/>
    <x v="0"/>
    <x v="0"/>
  </r>
  <r>
    <x v="467"/>
    <n v="26.6"/>
    <s v="Over Weight"/>
    <n v="4.53"/>
    <s v="Normal"/>
    <s v="No"/>
    <x v="0"/>
    <x v="0"/>
    <x v="0"/>
    <x v="0"/>
  </r>
  <r>
    <x v="468"/>
    <n v="30.114999999999998"/>
    <s v="Obesity"/>
    <n v="5.48"/>
    <s v="Normal"/>
    <s v="No"/>
    <x v="1"/>
    <x v="0"/>
    <x v="3"/>
    <x v="1"/>
  </r>
  <r>
    <x v="469"/>
    <n v="24.605"/>
    <s v="Normal Weight"/>
    <n v="5.48"/>
    <s v="Normal"/>
    <s v="No"/>
    <x v="0"/>
    <x v="0"/>
    <x v="0"/>
    <x v="0"/>
  </r>
  <r>
    <x v="470"/>
    <n v="29.6"/>
    <s v="Over Weight"/>
    <n v="8.1"/>
    <s v="Diabetes"/>
    <s v="No"/>
    <x v="0"/>
    <x v="0"/>
    <x v="0"/>
    <x v="1"/>
  </r>
  <r>
    <x v="471"/>
    <n v="24.42"/>
    <s v="Normal Weight"/>
    <n v="7.16"/>
    <s v="Diabetes"/>
    <s v="No"/>
    <x v="0"/>
    <x v="0"/>
    <x v="0"/>
    <x v="0"/>
  </r>
  <r>
    <x v="472"/>
    <n v="20.9"/>
    <s v="Normal Weight"/>
    <n v="4.55"/>
    <s v="Normal"/>
    <s v="Yes"/>
    <x v="0"/>
    <x v="1"/>
    <x v="3"/>
    <x v="0"/>
  </r>
  <r>
    <x v="473"/>
    <n v="22.895"/>
    <s v="Normal Weight"/>
    <n v="6.03"/>
    <s v="Prediabetes"/>
    <s v="No"/>
    <x v="0"/>
    <x v="0"/>
    <x v="0"/>
    <x v="0"/>
  </r>
  <r>
    <x v="474"/>
    <n v="28.3"/>
    <s v="Over Weight"/>
    <n v="5.47"/>
    <s v="Normal"/>
    <s v="Yes"/>
    <x v="0"/>
    <x v="1"/>
    <x v="3"/>
    <x v="0"/>
  </r>
  <r>
    <x v="475"/>
    <n v="54.3"/>
    <s v="Obesity"/>
    <n v="4.1500000000000004"/>
    <s v="Normal"/>
    <s v="Yes"/>
    <x v="0"/>
    <x v="0"/>
    <x v="3"/>
    <x v="1"/>
  </r>
  <r>
    <x v="476"/>
    <n v="33.344999999999999"/>
    <s v="Obesity"/>
    <n v="11.32"/>
    <s v="Diabetes"/>
    <s v="Yes"/>
    <x v="0"/>
    <x v="0"/>
    <x v="3"/>
    <x v="1"/>
  </r>
  <r>
    <x v="477"/>
    <n v="33"/>
    <s v="Obesity"/>
    <n v="9.51"/>
    <s v="Diabetes"/>
    <s v="Yes"/>
    <x v="0"/>
    <x v="0"/>
    <x v="0"/>
    <x v="1"/>
  </r>
  <r>
    <x v="478"/>
    <n v="28.024999999999999"/>
    <s v="Over Weight"/>
    <n v="7.67"/>
    <s v="Diabetes"/>
    <s v="Yes"/>
    <x v="0"/>
    <x v="0"/>
    <x v="3"/>
    <x v="0"/>
  </r>
  <r>
    <x v="479"/>
    <n v="28.69"/>
    <s v="Over Weight"/>
    <n v="6.23"/>
    <s v="Prediabetes"/>
    <s v="No"/>
    <x v="0"/>
    <x v="0"/>
    <x v="3"/>
    <x v="0"/>
  </r>
  <r>
    <x v="480"/>
    <n v="40.28"/>
    <s v="Obesity"/>
    <n v="8.9"/>
    <s v="Diabetes"/>
    <s v="No"/>
    <x v="0"/>
    <x v="0"/>
    <x v="0"/>
    <x v="1"/>
  </r>
  <r>
    <x v="481"/>
    <n v="37.299999999999997"/>
    <s v="Obesity"/>
    <n v="7.79"/>
    <s v="Diabetes"/>
    <s v="Yes"/>
    <x v="0"/>
    <x v="0"/>
    <x v="0"/>
    <x v="1"/>
  </r>
  <r>
    <x v="482"/>
    <n v="54.47"/>
    <s v="Obesity"/>
    <n v="4.49"/>
    <s v="Normal"/>
    <s v="Yes"/>
    <x v="0"/>
    <x v="0"/>
    <x v="1"/>
    <x v="1"/>
  </r>
  <r>
    <x v="483"/>
    <n v="38.06"/>
    <s v="Obesity"/>
    <n v="5.24"/>
    <s v="Normal"/>
    <s v="Yes"/>
    <x v="0"/>
    <x v="1"/>
    <x v="3"/>
    <x v="1"/>
  </r>
  <r>
    <x v="484"/>
    <n v="51.47"/>
    <s v="Obesity"/>
    <n v="9.6"/>
    <s v="Diabetes"/>
    <s v="No"/>
    <x v="0"/>
    <x v="0"/>
    <x v="0"/>
    <x v="1"/>
  </r>
  <r>
    <x v="485"/>
    <n v="29.8"/>
    <s v="Over Weight"/>
    <n v="5.78"/>
    <s v="Prediabetes"/>
    <s v="Yes"/>
    <x v="0"/>
    <x v="0"/>
    <x v="0"/>
    <x v="1"/>
  </r>
  <r>
    <x v="486"/>
    <n v="49.77"/>
    <s v="Obesity"/>
    <n v="7.02"/>
    <s v="Diabetes"/>
    <s v="No"/>
    <x v="0"/>
    <x v="0"/>
    <x v="0"/>
    <x v="1"/>
  </r>
  <r>
    <x v="487"/>
    <n v="25.555"/>
    <s v="Over Weight"/>
    <n v="4.09"/>
    <s v="Normal"/>
    <s v="Yes"/>
    <x v="0"/>
    <x v="0"/>
    <x v="0"/>
    <x v="0"/>
  </r>
  <r>
    <x v="488"/>
    <n v="29.64"/>
    <s v="Over Weight"/>
    <n v="4.93"/>
    <s v="Normal"/>
    <s v="No"/>
    <x v="0"/>
    <x v="1"/>
    <x v="3"/>
    <x v="1"/>
  </r>
  <r>
    <x v="489"/>
    <n v="53.93"/>
    <s v="Obesity"/>
    <n v="5.34"/>
    <s v="Normal"/>
    <s v="Yes"/>
    <x v="0"/>
    <x v="0"/>
    <x v="1"/>
    <x v="1"/>
  </r>
  <r>
    <x v="490"/>
    <n v="28.024999999999999"/>
    <s v="Over Weight"/>
    <n v="5.65"/>
    <s v="Normal"/>
    <s v="No"/>
    <x v="0"/>
    <x v="0"/>
    <x v="3"/>
    <x v="0"/>
  </r>
  <r>
    <x v="491"/>
    <n v="27.5"/>
    <s v="Over Weight"/>
    <n v="4.49"/>
    <s v="Normal"/>
    <s v="No"/>
    <x v="0"/>
    <x v="0"/>
    <x v="0"/>
    <x v="1"/>
  </r>
  <r>
    <x v="492"/>
    <n v="21.8"/>
    <s v="Normal Weight"/>
    <n v="10.55"/>
    <s v="Diabetes"/>
    <s v="No"/>
    <x v="0"/>
    <x v="0"/>
    <x v="0"/>
    <x v="0"/>
  </r>
  <r>
    <x v="493"/>
    <n v="26.41"/>
    <s v="Over Weight"/>
    <n v="4.92"/>
    <s v="Normal"/>
    <s v="Yes"/>
    <x v="0"/>
    <x v="1"/>
    <x v="3"/>
    <x v="0"/>
  </r>
  <r>
    <x v="494"/>
    <n v="27.835000000000001"/>
    <s v="Over Weight"/>
    <n v="5.9"/>
    <s v="Prediabetes"/>
    <s v="Yes"/>
    <x v="0"/>
    <x v="0"/>
    <x v="3"/>
    <x v="0"/>
  </r>
  <r>
    <x v="495"/>
    <n v="51.74"/>
    <s v="Obesity"/>
    <n v="4.9800000000000004"/>
    <s v="Normal"/>
    <s v="Yes"/>
    <x v="0"/>
    <x v="0"/>
    <x v="1"/>
    <x v="1"/>
  </r>
  <r>
    <x v="496"/>
    <n v="23.37"/>
    <s v="Normal Weight"/>
    <n v="5.8"/>
    <s v="Prediabetes"/>
    <s v="No"/>
    <x v="0"/>
    <x v="0"/>
    <x v="0"/>
    <x v="0"/>
  </r>
  <r>
    <x v="497"/>
    <n v="29.7"/>
    <s v="Over Weight"/>
    <n v="6.21"/>
    <s v="Prediabetes"/>
    <s v="Yes"/>
    <x v="0"/>
    <x v="1"/>
    <x v="3"/>
    <x v="0"/>
  </r>
  <r>
    <x v="498"/>
    <n v="20.045000000000002"/>
    <s v="Normal Weight"/>
    <n v="6.17"/>
    <s v="Prediabetes"/>
    <s v="No"/>
    <x v="0"/>
    <x v="1"/>
    <x v="3"/>
    <x v="0"/>
  </r>
  <r>
    <x v="499"/>
    <n v="27.83"/>
    <s v="Over Weight"/>
    <n v="5.36"/>
    <s v="Normal"/>
    <s v="No"/>
    <x v="0"/>
    <x v="0"/>
    <x v="1"/>
    <x v="1"/>
  </r>
  <r>
    <x v="500"/>
    <n v="28.93"/>
    <s v="Over Weight"/>
    <n v="5.2"/>
    <s v="Normal"/>
    <s v="No"/>
    <x v="0"/>
    <x v="0"/>
    <x v="0"/>
    <x v="0"/>
  </r>
  <r>
    <x v="501"/>
    <n v="33.82"/>
    <s v="Obesity"/>
    <n v="5.42"/>
    <s v="Normal"/>
    <s v="No"/>
    <x v="0"/>
    <x v="0"/>
    <x v="0"/>
    <x v="1"/>
  </r>
  <r>
    <x v="502"/>
    <n v="20.234999999999999"/>
    <s v="Normal Weight"/>
    <n v="6.84"/>
    <s v="Diabetes"/>
    <s v="No"/>
    <x v="0"/>
    <x v="0"/>
    <x v="0"/>
    <x v="0"/>
  </r>
  <r>
    <x v="503"/>
    <n v="49.2"/>
    <s v="Obesity"/>
    <n v="10.9"/>
    <s v="Diabetes"/>
    <s v="Yes"/>
    <x v="0"/>
    <x v="1"/>
    <x v="3"/>
    <x v="1"/>
  </r>
  <r>
    <x v="504"/>
    <n v="26.4"/>
    <s v="Over Weight"/>
    <n v="4.87"/>
    <s v="Normal"/>
    <s v="Yes"/>
    <x v="0"/>
    <x v="0"/>
    <x v="0"/>
    <x v="0"/>
  </r>
  <r>
    <x v="505"/>
    <n v="28.38"/>
    <s v="Over Weight"/>
    <n v="6.07"/>
    <s v="Prediabetes"/>
    <s v="No"/>
    <x v="0"/>
    <x v="0"/>
    <x v="3"/>
    <x v="0"/>
  </r>
  <r>
    <x v="506"/>
    <n v="24.64"/>
    <s v="Normal Weight"/>
    <n v="4.33"/>
    <s v="Normal"/>
    <s v="No"/>
    <x v="0"/>
    <x v="0"/>
    <x v="0"/>
    <x v="0"/>
  </r>
  <r>
    <x v="507"/>
    <n v="39.71"/>
    <s v="Obesity"/>
    <n v="5.83"/>
    <s v="Prediabetes"/>
    <s v="No"/>
    <x v="0"/>
    <x v="0"/>
    <x v="3"/>
    <x v="1"/>
  </r>
  <r>
    <x v="508"/>
    <n v="22.22"/>
    <s v="Normal Weight"/>
    <n v="5.5"/>
    <s v="Normal"/>
    <s v="No"/>
    <x v="0"/>
    <x v="0"/>
    <x v="0"/>
    <x v="0"/>
  </r>
  <r>
    <x v="509"/>
    <n v="33.344999999999999"/>
    <s v="Obesity"/>
    <n v="4.79"/>
    <s v="Normal"/>
    <s v="No"/>
    <x v="0"/>
    <x v="1"/>
    <x v="3"/>
    <x v="1"/>
  </r>
  <r>
    <x v="510"/>
    <n v="24.42"/>
    <s v="Normal Weight"/>
    <n v="5.81"/>
    <s v="Prediabetes"/>
    <s v="No"/>
    <x v="0"/>
    <x v="0"/>
    <x v="3"/>
    <x v="0"/>
  </r>
  <r>
    <x v="511"/>
    <n v="29.81"/>
    <s v="Over Weight"/>
    <n v="5.58"/>
    <s v="Normal"/>
    <s v="No"/>
    <x v="0"/>
    <x v="0"/>
    <x v="0"/>
    <x v="0"/>
  </r>
  <r>
    <x v="512"/>
    <n v="51.18"/>
    <s v="Obesity"/>
    <n v="4.4000000000000004"/>
    <s v="Normal"/>
    <s v="Yes"/>
    <x v="0"/>
    <x v="0"/>
    <x v="1"/>
    <x v="1"/>
  </r>
  <r>
    <x v="513"/>
    <n v="51.37"/>
    <s v="Obesity"/>
    <n v="8.18"/>
    <s v="Diabetes"/>
    <s v="Yes"/>
    <x v="0"/>
    <x v="0"/>
    <x v="0"/>
    <x v="1"/>
  </r>
  <r>
    <x v="514"/>
    <n v="36.19"/>
    <s v="Obesity"/>
    <n v="5.52"/>
    <s v="Normal"/>
    <s v="Yes"/>
    <x v="0"/>
    <x v="0"/>
    <x v="0"/>
    <x v="1"/>
  </r>
  <r>
    <x v="515"/>
    <n v="25.9"/>
    <s v="Over Weight"/>
    <n v="4.84"/>
    <s v="Normal"/>
    <s v="No"/>
    <x v="0"/>
    <x v="0"/>
    <x v="0"/>
    <x v="0"/>
  </r>
  <r>
    <x v="516"/>
    <n v="35.72"/>
    <s v="Obesity"/>
    <n v="4.08"/>
    <s v="Normal"/>
    <s v="No"/>
    <x v="0"/>
    <x v="1"/>
    <x v="3"/>
    <x v="1"/>
  </r>
  <r>
    <x v="517"/>
    <n v="27.94"/>
    <s v="Over Weight"/>
    <n v="4.4800000000000004"/>
    <s v="Normal"/>
    <s v="No"/>
    <x v="0"/>
    <x v="1"/>
    <x v="3"/>
    <x v="0"/>
  </r>
  <r>
    <x v="518"/>
    <n v="27.1"/>
    <s v="Over Weight"/>
    <n v="5.73"/>
    <s v="Prediabetes"/>
    <s v="No"/>
    <x v="0"/>
    <x v="0"/>
    <x v="0"/>
    <x v="0"/>
  </r>
  <r>
    <x v="519"/>
    <n v="18.3"/>
    <s v="Under Weight"/>
    <n v="5.46"/>
    <s v="Normal"/>
    <s v="Yes"/>
    <x v="0"/>
    <x v="1"/>
    <x v="3"/>
    <x v="0"/>
  </r>
  <r>
    <x v="520"/>
    <n v="25.3"/>
    <s v="Over Weight"/>
    <n v="5.0199999999999996"/>
    <s v="Normal"/>
    <s v="Yes"/>
    <x v="0"/>
    <x v="0"/>
    <x v="3"/>
    <x v="0"/>
  </r>
  <r>
    <x v="521"/>
    <n v="38.83"/>
    <s v="Obesity"/>
    <n v="6.36"/>
    <s v="Prediabetes"/>
    <s v="No"/>
    <x v="0"/>
    <x v="0"/>
    <x v="3"/>
    <x v="1"/>
  </r>
  <r>
    <x v="522"/>
    <n v="27.6"/>
    <s v="Over Weight"/>
    <n v="5.36"/>
    <s v="Normal"/>
    <s v="No"/>
    <x v="0"/>
    <x v="0"/>
    <x v="3"/>
    <x v="1"/>
  </r>
  <r>
    <x v="523"/>
    <n v="46.4"/>
    <s v="Obesity"/>
    <n v="8.3699999999999992"/>
    <s v="Diabetes"/>
    <s v="Yes"/>
    <x v="0"/>
    <x v="1"/>
    <x v="3"/>
    <x v="1"/>
  </r>
  <r>
    <x v="524"/>
    <n v="51.92"/>
    <s v="Obesity"/>
    <n v="5.18"/>
    <s v="Normal"/>
    <s v="Yes"/>
    <x v="0"/>
    <x v="1"/>
    <x v="3"/>
    <x v="1"/>
  </r>
  <r>
    <x v="525"/>
    <n v="32.395000000000003"/>
    <s v="Obesity"/>
    <n v="5.68"/>
    <s v="Normal"/>
    <s v="Yes"/>
    <x v="0"/>
    <x v="0"/>
    <x v="3"/>
    <x v="1"/>
  </r>
  <r>
    <x v="526"/>
    <n v="46.19"/>
    <s v="Obesity"/>
    <n v="7.31"/>
    <s v="Diabetes"/>
    <s v="Yes"/>
    <x v="0"/>
    <x v="1"/>
    <x v="3"/>
    <x v="1"/>
  </r>
  <r>
    <x v="527"/>
    <n v="27.93"/>
    <s v="Over Weight"/>
    <n v="4.67"/>
    <s v="Normal"/>
    <s v="No"/>
    <x v="0"/>
    <x v="1"/>
    <x v="3"/>
    <x v="1"/>
  </r>
  <r>
    <x v="528"/>
    <n v="45.62"/>
    <s v="Obesity"/>
    <n v="6.87"/>
    <s v="Diabetes"/>
    <s v="No"/>
    <x v="0"/>
    <x v="0"/>
    <x v="0"/>
    <x v="1"/>
  </r>
  <r>
    <x v="529"/>
    <n v="35.31"/>
    <s v="Obesity"/>
    <n v="5.87"/>
    <s v="Prediabetes"/>
    <s v="No"/>
    <x v="0"/>
    <x v="1"/>
    <x v="3"/>
    <x v="1"/>
  </r>
  <r>
    <x v="530"/>
    <n v="30.4"/>
    <s v="Obesity"/>
    <n v="4.07"/>
    <s v="Normal"/>
    <s v="Yes"/>
    <x v="0"/>
    <x v="0"/>
    <x v="3"/>
    <x v="1"/>
  </r>
  <r>
    <x v="531"/>
    <n v="20.13"/>
    <s v="Normal Weight"/>
    <n v="6.47"/>
    <s v="Prediabetes"/>
    <s v="No"/>
    <x v="0"/>
    <x v="1"/>
    <x v="3"/>
    <x v="0"/>
  </r>
  <r>
    <x v="532"/>
    <n v="23.655000000000001"/>
    <s v="Normal Weight"/>
    <n v="5.14"/>
    <s v="Normal"/>
    <s v="No"/>
    <x v="0"/>
    <x v="0"/>
    <x v="3"/>
    <x v="0"/>
  </r>
  <r>
    <x v="533"/>
    <n v="49.05"/>
    <s v="Obesity"/>
    <n v="9.77"/>
    <s v="Diabetes"/>
    <s v="Yes"/>
    <x v="0"/>
    <x v="0"/>
    <x v="0"/>
    <x v="1"/>
  </r>
  <r>
    <x v="534"/>
    <n v="51.94"/>
    <s v="Obesity"/>
    <n v="8.8000000000000007"/>
    <s v="Diabetes"/>
    <s v="Yes"/>
    <x v="0"/>
    <x v="0"/>
    <x v="1"/>
    <x v="1"/>
  </r>
  <r>
    <x v="535"/>
    <n v="29.83"/>
    <s v="Over Weight"/>
    <n v="5.84"/>
    <s v="Prediabetes"/>
    <s v="No"/>
    <x v="0"/>
    <x v="0"/>
    <x v="3"/>
    <x v="0"/>
  </r>
  <r>
    <x v="536"/>
    <n v="22.6"/>
    <s v="Normal Weight"/>
    <n v="10.43"/>
    <s v="Diabetes"/>
    <s v="Yes"/>
    <x v="0"/>
    <x v="0"/>
    <x v="3"/>
    <x v="0"/>
  </r>
  <r>
    <x v="537"/>
    <n v="46.69"/>
    <s v="Obesity"/>
    <n v="4.25"/>
    <s v="Normal"/>
    <s v="Yes"/>
    <x v="0"/>
    <x v="0"/>
    <x v="3"/>
    <x v="1"/>
  </r>
  <r>
    <x v="538"/>
    <n v="28.49"/>
    <s v="Over Weight"/>
    <n v="4.8899999999999997"/>
    <s v="Normal"/>
    <s v="No"/>
    <x v="0"/>
    <x v="0"/>
    <x v="0"/>
    <x v="0"/>
  </r>
  <r>
    <x v="539"/>
    <n v="28.5"/>
    <s v="Over Weight"/>
    <n v="5.55"/>
    <s v="Normal"/>
    <s v="Yes"/>
    <x v="0"/>
    <x v="0"/>
    <x v="3"/>
    <x v="0"/>
  </r>
  <r>
    <x v="540"/>
    <n v="24.4"/>
    <s v="Normal Weight"/>
    <n v="4.5199999999999996"/>
    <s v="Normal"/>
    <s v="No"/>
    <x v="0"/>
    <x v="0"/>
    <x v="3"/>
    <x v="0"/>
  </r>
  <r>
    <x v="541"/>
    <n v="29.15"/>
    <s v="Over Weight"/>
    <n v="4.45"/>
    <s v="Normal"/>
    <s v="Yes"/>
    <x v="0"/>
    <x v="0"/>
    <x v="3"/>
    <x v="0"/>
  </r>
  <r>
    <x v="542"/>
    <n v="27.28"/>
    <s v="Over Weight"/>
    <n v="4.72"/>
    <s v="Normal"/>
    <s v="No"/>
    <x v="1"/>
    <x v="0"/>
    <x v="3"/>
    <x v="0"/>
  </r>
  <r>
    <x v="543"/>
    <n v="32.229999999999997"/>
    <s v="Obesity"/>
    <n v="4.6500000000000004"/>
    <s v="Normal"/>
    <s v="Yes"/>
    <x v="0"/>
    <x v="1"/>
    <x v="3"/>
    <x v="1"/>
  </r>
  <r>
    <x v="544"/>
    <n v="44.2"/>
    <s v="Obesity"/>
    <n v="11.34"/>
    <s v="Diabetes"/>
    <s v="Yes"/>
    <x v="0"/>
    <x v="1"/>
    <x v="3"/>
    <x v="1"/>
  </r>
  <r>
    <x v="545"/>
    <n v="29.734999999999999"/>
    <s v="Over Weight"/>
    <n v="4.53"/>
    <s v="Normal"/>
    <s v="No"/>
    <x v="0"/>
    <x v="1"/>
    <x v="3"/>
    <x v="1"/>
  </r>
  <r>
    <x v="546"/>
    <n v="28.31"/>
    <s v="Over Weight"/>
    <n v="6.35"/>
    <s v="Prediabetes"/>
    <s v="No"/>
    <x v="0"/>
    <x v="0"/>
    <x v="0"/>
    <x v="0"/>
  </r>
  <r>
    <x v="547"/>
    <n v="46.62"/>
    <s v="Obesity"/>
    <n v="8.51"/>
    <s v="Diabetes"/>
    <s v="No"/>
    <x v="0"/>
    <x v="0"/>
    <x v="0"/>
    <x v="1"/>
  </r>
  <r>
    <x v="548"/>
    <n v="51.75"/>
    <s v="Obesity"/>
    <n v="8.59"/>
    <s v="Diabetes"/>
    <s v="Yes"/>
    <x v="0"/>
    <x v="0"/>
    <x v="3"/>
    <x v="1"/>
  </r>
  <r>
    <x v="549"/>
    <n v="25.7"/>
    <s v="Over Weight"/>
    <n v="4.13"/>
    <s v="Normal"/>
    <s v="Yes"/>
    <x v="0"/>
    <x v="0"/>
    <x v="0"/>
    <x v="0"/>
  </r>
  <r>
    <x v="550"/>
    <n v="31.79"/>
    <s v="Obesity"/>
    <n v="4.55"/>
    <s v="Normal"/>
    <s v="No"/>
    <x v="0"/>
    <x v="0"/>
    <x v="0"/>
    <x v="1"/>
  </r>
  <r>
    <x v="551"/>
    <n v="24.795000000000002"/>
    <s v="Normal Weight"/>
    <n v="4.5199999999999996"/>
    <s v="Normal"/>
    <s v="No"/>
    <x v="0"/>
    <x v="0"/>
    <x v="0"/>
    <x v="0"/>
  </r>
  <r>
    <x v="552"/>
    <n v="53.98"/>
    <s v="Obesity"/>
    <n v="5.07"/>
    <s v="Normal"/>
    <s v="No"/>
    <x v="0"/>
    <x v="1"/>
    <x v="3"/>
    <x v="1"/>
  </r>
  <r>
    <x v="553"/>
    <n v="41.325000000000003"/>
    <s v="Obesity"/>
    <n v="4.04"/>
    <s v="Normal"/>
    <s v="Yes"/>
    <x v="0"/>
    <x v="1"/>
    <x v="3"/>
    <x v="1"/>
  </r>
  <r>
    <x v="554"/>
    <n v="51.65"/>
    <s v="Obesity"/>
    <n v="5.3"/>
    <s v="Normal"/>
    <s v="Yes"/>
    <x v="0"/>
    <x v="0"/>
    <x v="0"/>
    <x v="1"/>
  </r>
  <r>
    <x v="555"/>
    <n v="44.52"/>
    <s v="Obesity"/>
    <n v="8.64"/>
    <s v="Diabetes"/>
    <s v="Yes"/>
    <x v="0"/>
    <x v="1"/>
    <x v="3"/>
    <x v="1"/>
  </r>
  <r>
    <x v="556"/>
    <n v="53.29"/>
    <s v="Obesity"/>
    <n v="4.03"/>
    <s v="Normal"/>
    <s v="No"/>
    <x v="0"/>
    <x v="1"/>
    <x v="3"/>
    <x v="1"/>
  </r>
  <r>
    <x v="557"/>
    <n v="46.63"/>
    <s v="Obesity"/>
    <n v="4.26"/>
    <s v="Normal"/>
    <s v="Yes"/>
    <x v="0"/>
    <x v="0"/>
    <x v="1"/>
    <x v="1"/>
  </r>
  <r>
    <x v="558"/>
    <n v="28.88"/>
    <s v="Over Weight"/>
    <n v="5.35"/>
    <s v="Normal"/>
    <s v="No"/>
    <x v="0"/>
    <x v="1"/>
    <x v="3"/>
    <x v="0"/>
  </r>
  <r>
    <x v="559"/>
    <n v="23.98"/>
    <s v="Normal Weight"/>
    <n v="4.9000000000000004"/>
    <s v="Normal"/>
    <s v="No"/>
    <x v="0"/>
    <x v="0"/>
    <x v="0"/>
    <x v="1"/>
  </r>
  <r>
    <x v="560"/>
    <n v="23.65"/>
    <s v="Normal Weight"/>
    <n v="4.5"/>
    <s v="Normal"/>
    <s v="No"/>
    <x v="0"/>
    <x v="0"/>
    <x v="0"/>
    <x v="1"/>
  </r>
  <r>
    <x v="561"/>
    <n v="49.09"/>
    <s v="Obesity"/>
    <n v="8.3800000000000008"/>
    <s v="Diabetes"/>
    <s v="Yes"/>
    <x v="0"/>
    <x v="0"/>
    <x v="1"/>
    <x v="1"/>
  </r>
  <r>
    <x v="562"/>
    <n v="28.024999999999999"/>
    <s v="Over Weight"/>
    <n v="7.03"/>
    <s v="Diabetes"/>
    <s v="No"/>
    <x v="0"/>
    <x v="0"/>
    <x v="0"/>
    <x v="0"/>
  </r>
  <r>
    <x v="563"/>
    <n v="43.32"/>
    <s v="Obesity"/>
    <n v="8.75"/>
    <s v="Diabetes"/>
    <s v="Yes"/>
    <x v="0"/>
    <x v="1"/>
    <x v="3"/>
    <x v="1"/>
  </r>
  <r>
    <x v="564"/>
    <n v="45.92"/>
    <s v="Obesity"/>
    <n v="9.51"/>
    <s v="Diabetes"/>
    <s v="No"/>
    <x v="0"/>
    <x v="0"/>
    <x v="0"/>
    <x v="1"/>
  </r>
  <r>
    <x v="565"/>
    <n v="44.03"/>
    <s v="Obesity"/>
    <n v="9.36"/>
    <s v="Diabetes"/>
    <s v="No"/>
    <x v="0"/>
    <x v="0"/>
    <x v="0"/>
    <x v="1"/>
  </r>
  <r>
    <x v="566"/>
    <n v="24.6"/>
    <s v="Normal Weight"/>
    <n v="4.8099999999999996"/>
    <s v="Normal"/>
    <s v="No"/>
    <x v="0"/>
    <x v="0"/>
    <x v="0"/>
    <x v="0"/>
  </r>
  <r>
    <x v="567"/>
    <n v="49.15"/>
    <s v="Obesity"/>
    <n v="8.08"/>
    <s v="Diabetes"/>
    <s v="No"/>
    <x v="0"/>
    <x v="0"/>
    <x v="0"/>
    <x v="1"/>
  </r>
  <r>
    <x v="568"/>
    <n v="28.31"/>
    <s v="Over Weight"/>
    <n v="6.29"/>
    <s v="Prediabetes"/>
    <s v="No"/>
    <x v="0"/>
    <x v="1"/>
    <x v="3"/>
    <x v="0"/>
  </r>
  <r>
    <x v="569"/>
    <n v="22.99"/>
    <s v="Normal Weight"/>
    <n v="6.29"/>
    <s v="Prediabetes"/>
    <s v="No"/>
    <x v="0"/>
    <x v="0"/>
    <x v="3"/>
    <x v="0"/>
  </r>
  <r>
    <x v="570"/>
    <n v="29.07"/>
    <s v="Over Weight"/>
    <n v="5.12"/>
    <s v="Normal"/>
    <s v="No"/>
    <x v="0"/>
    <x v="1"/>
    <x v="3"/>
    <x v="0"/>
  </r>
  <r>
    <x v="571"/>
    <n v="42.02"/>
    <s v="Obesity"/>
    <n v="9.9499999999999993"/>
    <s v="Diabetes"/>
    <s v="Yes"/>
    <x v="0"/>
    <x v="1"/>
    <x v="3"/>
    <x v="1"/>
  </r>
  <r>
    <x v="572"/>
    <n v="49.07"/>
    <s v="Obesity"/>
    <n v="9.08"/>
    <s v="Diabetes"/>
    <s v="Yes"/>
    <x v="0"/>
    <x v="0"/>
    <x v="3"/>
    <x v="1"/>
  </r>
  <r>
    <x v="573"/>
    <n v="19.8"/>
    <s v="Normal Weight"/>
    <n v="4.82"/>
    <s v="Normal"/>
    <s v="No"/>
    <x v="0"/>
    <x v="0"/>
    <x v="0"/>
    <x v="0"/>
  </r>
  <r>
    <x v="574"/>
    <n v="27.36"/>
    <s v="Over Weight"/>
    <n v="4.6500000000000004"/>
    <s v="Normal"/>
    <s v="No"/>
    <x v="1"/>
    <x v="0"/>
    <x v="3"/>
    <x v="0"/>
  </r>
  <r>
    <x v="575"/>
    <n v="42.95"/>
    <s v="Obesity"/>
    <n v="5.16"/>
    <s v="Normal"/>
    <s v="Yes"/>
    <x v="0"/>
    <x v="0"/>
    <x v="3"/>
    <x v="1"/>
  </r>
  <r>
    <x v="576"/>
    <n v="42.66"/>
    <s v="Obesity"/>
    <n v="10.44"/>
    <s v="Diabetes"/>
    <s v="No"/>
    <x v="0"/>
    <x v="0"/>
    <x v="0"/>
    <x v="1"/>
  </r>
  <r>
    <x v="577"/>
    <n v="33.630000000000003"/>
    <s v="Obesity"/>
    <n v="5.69"/>
    <s v="Normal"/>
    <s v="No"/>
    <x v="0"/>
    <x v="0"/>
    <x v="3"/>
    <x v="1"/>
  </r>
  <r>
    <x v="578"/>
    <n v="26.84"/>
    <s v="Over Weight"/>
    <n v="6.5"/>
    <s v="Diabetes"/>
    <s v="No"/>
    <x v="0"/>
    <x v="0"/>
    <x v="0"/>
    <x v="0"/>
  </r>
  <r>
    <x v="579"/>
    <n v="28.3"/>
    <s v="Over Weight"/>
    <n v="5.73"/>
    <s v="Prediabetes"/>
    <s v="No"/>
    <x v="0"/>
    <x v="1"/>
    <x v="3"/>
    <x v="0"/>
  </r>
  <r>
    <x v="580"/>
    <n v="27.06"/>
    <s v="Over Weight"/>
    <n v="5.74"/>
    <s v="Prediabetes"/>
    <s v="Yes"/>
    <x v="0"/>
    <x v="0"/>
    <x v="0"/>
    <x v="0"/>
  </r>
  <r>
    <x v="581"/>
    <n v="47.13"/>
    <s v="Obesity"/>
    <n v="8.6999999999999993"/>
    <s v="Diabetes"/>
    <s v="No"/>
    <x v="0"/>
    <x v="0"/>
    <x v="0"/>
    <x v="1"/>
  </r>
  <r>
    <x v="582"/>
    <n v="51.72"/>
    <s v="Obesity"/>
    <n v="5.09"/>
    <s v="Normal"/>
    <s v="No"/>
    <x v="0"/>
    <x v="0"/>
    <x v="0"/>
    <x v="1"/>
  </r>
  <r>
    <x v="583"/>
    <n v="48.59"/>
    <s v="Obesity"/>
    <n v="5.57"/>
    <s v="Normal"/>
    <s v="No"/>
    <x v="0"/>
    <x v="0"/>
    <x v="0"/>
    <x v="1"/>
  </r>
  <r>
    <x v="584"/>
    <n v="45.18"/>
    <s v="Obesity"/>
    <n v="10.87"/>
    <s v="Diabetes"/>
    <s v="No"/>
    <x v="0"/>
    <x v="0"/>
    <x v="0"/>
    <x v="1"/>
  </r>
  <r>
    <x v="585"/>
    <n v="27.9"/>
    <s v="Over Weight"/>
    <n v="6.02"/>
    <s v="Prediabetes"/>
    <s v="No"/>
    <x v="0"/>
    <x v="1"/>
    <x v="3"/>
    <x v="0"/>
  </r>
  <r>
    <x v="586"/>
    <n v="51.33"/>
    <s v="Obesity"/>
    <n v="7"/>
    <s v="Diabetes"/>
    <s v="No"/>
    <x v="0"/>
    <x v="0"/>
    <x v="0"/>
    <x v="1"/>
  </r>
  <r>
    <x v="587"/>
    <n v="30.59"/>
    <s v="Obesity"/>
    <n v="5.56"/>
    <s v="Normal"/>
    <s v="Yes"/>
    <x v="0"/>
    <x v="0"/>
    <x v="3"/>
    <x v="1"/>
  </r>
  <r>
    <x v="588"/>
    <n v="39.229999999999997"/>
    <s v="Obesity"/>
    <n v="8.4499999999999993"/>
    <s v="Diabetes"/>
    <s v="No"/>
    <x v="0"/>
    <x v="0"/>
    <x v="0"/>
    <x v="1"/>
  </r>
  <r>
    <x v="589"/>
    <n v="19.094999999999999"/>
    <s v="Normal Weight"/>
    <n v="6.19"/>
    <s v="Prediabetes"/>
    <s v="No"/>
    <x v="0"/>
    <x v="0"/>
    <x v="0"/>
    <x v="0"/>
  </r>
  <r>
    <x v="590"/>
    <n v="49.72"/>
    <s v="Obesity"/>
    <n v="7.71"/>
    <s v="Diabetes"/>
    <s v="No"/>
    <x v="0"/>
    <x v="0"/>
    <x v="0"/>
    <x v="1"/>
  </r>
  <r>
    <x v="591"/>
    <n v="21.754999999999999"/>
    <s v="Normal Weight"/>
    <n v="4.63"/>
    <s v="Normal"/>
    <s v="No"/>
    <x v="0"/>
    <x v="1"/>
    <x v="3"/>
    <x v="0"/>
  </r>
  <r>
    <x v="592"/>
    <n v="48.39"/>
    <s v="Obesity"/>
    <n v="4.6100000000000003"/>
    <s v="Normal"/>
    <s v="No"/>
    <x v="0"/>
    <x v="0"/>
    <x v="0"/>
    <x v="1"/>
  </r>
  <r>
    <x v="593"/>
    <n v="47.15"/>
    <s v="Obesity"/>
    <n v="9.5299999999999994"/>
    <s v="Diabetes"/>
    <s v="Yes"/>
    <x v="0"/>
    <x v="0"/>
    <x v="3"/>
    <x v="1"/>
  </r>
  <r>
    <x v="594"/>
    <n v="47.59"/>
    <s v="Obesity"/>
    <n v="11.43"/>
    <s v="Diabetes"/>
    <s v="Yes"/>
    <x v="0"/>
    <x v="0"/>
    <x v="1"/>
    <x v="1"/>
  </r>
  <r>
    <x v="595"/>
    <n v="39.81"/>
    <s v="Obesity"/>
    <n v="7.65"/>
    <s v="Diabetes"/>
    <s v="Yes"/>
    <x v="0"/>
    <x v="1"/>
    <x v="3"/>
    <x v="1"/>
  </r>
  <r>
    <x v="596"/>
    <n v="31.02"/>
    <s v="Obesity"/>
    <n v="5.87"/>
    <s v="Prediabetes"/>
    <s v="Yes"/>
    <x v="0"/>
    <x v="0"/>
    <x v="0"/>
    <x v="1"/>
  </r>
  <r>
    <x v="597"/>
    <n v="24.75"/>
    <s v="Normal Weight"/>
    <n v="4.3600000000000003"/>
    <s v="Normal"/>
    <s v="Yes"/>
    <x v="0"/>
    <x v="0"/>
    <x v="3"/>
    <x v="0"/>
  </r>
  <r>
    <x v="598"/>
    <n v="30.114999999999998"/>
    <s v="Obesity"/>
    <n v="10.119999999999999"/>
    <s v="Diabetes"/>
    <s v="No"/>
    <x v="0"/>
    <x v="0"/>
    <x v="2"/>
    <x v="1"/>
  </r>
  <r>
    <x v="599"/>
    <n v="26.03"/>
    <s v="Over Weight"/>
    <n v="4.01"/>
    <s v="Normal"/>
    <s v="No"/>
    <x v="0"/>
    <x v="1"/>
    <x v="3"/>
    <x v="0"/>
  </r>
  <r>
    <x v="600"/>
    <n v="20.045000000000002"/>
    <s v="Normal Weight"/>
    <n v="4.7699999999999996"/>
    <s v="Normal"/>
    <s v="Yes"/>
    <x v="0"/>
    <x v="0"/>
    <x v="3"/>
    <x v="0"/>
  </r>
  <r>
    <x v="601"/>
    <n v="40.24"/>
    <s v="Obesity"/>
    <n v="6.83"/>
    <s v="Diabetes"/>
    <s v="No"/>
    <x v="0"/>
    <x v="0"/>
    <x v="0"/>
    <x v="1"/>
  </r>
  <r>
    <x v="602"/>
    <n v="43.15"/>
    <s v="Obesity"/>
    <n v="6.14"/>
    <s v="Prediabetes"/>
    <s v="Yes"/>
    <x v="0"/>
    <x v="1"/>
    <x v="3"/>
    <x v="1"/>
  </r>
  <r>
    <x v="603"/>
    <n v="27.7"/>
    <s v="Over Weight"/>
    <n v="5.6"/>
    <s v="Normal"/>
    <s v="No"/>
    <x v="0"/>
    <x v="1"/>
    <x v="3"/>
    <x v="0"/>
  </r>
  <r>
    <x v="604"/>
    <n v="45.68"/>
    <s v="Obesity"/>
    <n v="4.8"/>
    <s v="Normal"/>
    <s v="No"/>
    <x v="0"/>
    <x v="0"/>
    <x v="1"/>
    <x v="1"/>
  </r>
  <r>
    <x v="605"/>
    <n v="27.3"/>
    <s v="Over Weight"/>
    <n v="11.89"/>
    <s v="Diabetes"/>
    <s v="No"/>
    <x v="0"/>
    <x v="0"/>
    <x v="0"/>
    <x v="0"/>
  </r>
  <r>
    <x v="606"/>
    <n v="54.45"/>
    <s v="Obesity"/>
    <n v="4.7300000000000004"/>
    <s v="Normal"/>
    <s v="Yes"/>
    <x v="0"/>
    <x v="0"/>
    <x v="3"/>
    <x v="1"/>
  </r>
  <r>
    <x v="607"/>
    <n v="54.43"/>
    <s v="Obesity"/>
    <n v="4.6100000000000003"/>
    <s v="Normal"/>
    <s v="Yes"/>
    <x v="0"/>
    <x v="0"/>
    <x v="3"/>
    <x v="1"/>
  </r>
  <r>
    <x v="608"/>
    <n v="48.01"/>
    <s v="Obesity"/>
    <n v="7.3"/>
    <s v="Diabetes"/>
    <s v="No"/>
    <x v="0"/>
    <x v="0"/>
    <x v="0"/>
    <x v="1"/>
  </r>
  <r>
    <x v="609"/>
    <n v="48.32"/>
    <s v="Obesity"/>
    <n v="5.88"/>
    <s v="Prediabetes"/>
    <s v="No"/>
    <x v="0"/>
    <x v="0"/>
    <x v="0"/>
    <x v="1"/>
  </r>
  <r>
    <x v="610"/>
    <n v="22.895"/>
    <s v="Normal Weight"/>
    <n v="4.0599999999999996"/>
    <s v="Normal"/>
    <s v="No"/>
    <x v="0"/>
    <x v="1"/>
    <x v="3"/>
    <x v="0"/>
  </r>
  <r>
    <x v="611"/>
    <n v="54.85"/>
    <s v="Obesity"/>
    <n v="4.9000000000000004"/>
    <s v="Normal"/>
    <s v="No"/>
    <x v="0"/>
    <x v="0"/>
    <x v="3"/>
    <x v="1"/>
  </r>
  <r>
    <x v="612"/>
    <n v="21.85"/>
    <s v="Normal Weight"/>
    <n v="5.52"/>
    <s v="Normal"/>
    <s v="No"/>
    <x v="0"/>
    <x v="1"/>
    <x v="3"/>
    <x v="0"/>
  </r>
  <r>
    <x v="613"/>
    <n v="51.86"/>
    <s v="Obesity"/>
    <n v="5.2"/>
    <s v="Normal"/>
    <s v="Yes"/>
    <x v="0"/>
    <x v="0"/>
    <x v="0"/>
    <x v="1"/>
  </r>
  <r>
    <x v="614"/>
    <n v="39.049999999999997"/>
    <s v="Obesity"/>
    <n v="7.59"/>
    <s v="Diabetes"/>
    <s v="No"/>
    <x v="0"/>
    <x v="0"/>
    <x v="2"/>
    <x v="1"/>
  </r>
  <r>
    <x v="615"/>
    <n v="31.824999999999999"/>
    <s v="Obesity"/>
    <n v="8.2799999999999994"/>
    <s v="Diabetes"/>
    <s v="No"/>
    <x v="0"/>
    <x v="0"/>
    <x v="2"/>
    <x v="1"/>
  </r>
  <r>
    <x v="616"/>
    <n v="46.43"/>
    <s v="Obesity"/>
    <n v="6.72"/>
    <s v="Diabetes"/>
    <s v="No"/>
    <x v="0"/>
    <x v="0"/>
    <x v="0"/>
    <x v="1"/>
  </r>
  <r>
    <x v="617"/>
    <n v="53.63"/>
    <s v="Obesity"/>
    <n v="5.47"/>
    <s v="Normal"/>
    <s v="Yes"/>
    <x v="0"/>
    <x v="0"/>
    <x v="3"/>
    <x v="1"/>
  </r>
  <r>
    <x v="618"/>
    <n v="48.7"/>
    <s v="Obesity"/>
    <n v="4.71"/>
    <s v="Normal"/>
    <s v="No"/>
    <x v="0"/>
    <x v="0"/>
    <x v="0"/>
    <x v="1"/>
  </r>
  <r>
    <x v="619"/>
    <n v="48.81"/>
    <s v="Obesity"/>
    <n v="5.49"/>
    <s v="Normal"/>
    <s v="No"/>
    <x v="0"/>
    <x v="0"/>
    <x v="0"/>
    <x v="1"/>
  </r>
  <r>
    <x v="620"/>
    <n v="47.53"/>
    <s v="Obesity"/>
    <n v="4.72"/>
    <s v="Normal"/>
    <s v="No"/>
    <x v="0"/>
    <x v="0"/>
    <x v="0"/>
    <x v="1"/>
  </r>
  <r>
    <x v="621"/>
    <n v="36.85"/>
    <s v="Obesity"/>
    <n v="6.7"/>
    <s v="Diabetes"/>
    <s v="No"/>
    <x v="0"/>
    <x v="0"/>
    <x v="0"/>
    <x v="1"/>
  </r>
  <r>
    <x v="622"/>
    <n v="29.3"/>
    <s v="Over Weight"/>
    <n v="5.5"/>
    <s v="Normal"/>
    <s v="No"/>
    <x v="0"/>
    <x v="0"/>
    <x v="0"/>
    <x v="1"/>
  </r>
  <r>
    <x v="623"/>
    <n v="19.3"/>
    <s v="Normal Weight"/>
    <n v="4.46"/>
    <s v="Normal"/>
    <s v="No"/>
    <x v="0"/>
    <x v="0"/>
    <x v="3"/>
    <x v="0"/>
  </r>
  <r>
    <x v="624"/>
    <n v="24.13"/>
    <s v="Normal Weight"/>
    <n v="5.29"/>
    <s v="Normal"/>
    <s v="Yes"/>
    <x v="0"/>
    <x v="1"/>
    <x v="3"/>
    <x v="0"/>
  </r>
  <r>
    <x v="625"/>
    <n v="46.7"/>
    <s v="Obesity"/>
    <n v="10.99"/>
    <s v="Diabetes"/>
    <s v="No"/>
    <x v="0"/>
    <x v="0"/>
    <x v="0"/>
    <x v="1"/>
  </r>
  <r>
    <x v="626"/>
    <n v="45.27"/>
    <s v="Obesity"/>
    <n v="5.2"/>
    <s v="Normal"/>
    <s v="Yes"/>
    <x v="0"/>
    <x v="0"/>
    <x v="0"/>
    <x v="1"/>
  </r>
  <r>
    <x v="627"/>
    <n v="44.29"/>
    <s v="Obesity"/>
    <n v="9.66"/>
    <s v="Diabetes"/>
    <s v="No"/>
    <x v="0"/>
    <x v="0"/>
    <x v="1"/>
    <x v="1"/>
  </r>
  <r>
    <x v="628"/>
    <n v="54.59"/>
    <s v="Obesity"/>
    <n v="4.22"/>
    <s v="Normal"/>
    <s v="Yes"/>
    <x v="0"/>
    <x v="0"/>
    <x v="3"/>
    <x v="1"/>
  </r>
  <r>
    <x v="629"/>
    <n v="32.965000000000003"/>
    <s v="Obesity"/>
    <n v="11.78"/>
    <s v="Diabetes"/>
    <s v="No"/>
    <x v="0"/>
    <x v="0"/>
    <x v="0"/>
    <x v="1"/>
  </r>
  <r>
    <x v="630"/>
    <n v="38.049999999999997"/>
    <s v="Obesity"/>
    <n v="9.6199999999999992"/>
    <s v="Diabetes"/>
    <s v="No"/>
    <x v="0"/>
    <x v="0"/>
    <x v="0"/>
    <x v="1"/>
  </r>
  <r>
    <x v="631"/>
    <n v="46.14"/>
    <s v="Obesity"/>
    <n v="10.78"/>
    <s v="Diabetes"/>
    <s v="No"/>
    <x v="0"/>
    <x v="0"/>
    <x v="0"/>
    <x v="1"/>
  </r>
  <r>
    <x v="632"/>
    <n v="41.325000000000003"/>
    <s v="Obesity"/>
    <n v="5.1100000000000003"/>
    <s v="Normal"/>
    <s v="Yes"/>
    <x v="0"/>
    <x v="0"/>
    <x v="1"/>
    <x v="1"/>
  </r>
  <r>
    <x v="633"/>
    <n v="44.64"/>
    <s v="Obesity"/>
    <n v="7.18"/>
    <s v="Diabetes"/>
    <s v="No"/>
    <x v="0"/>
    <x v="0"/>
    <x v="0"/>
    <x v="1"/>
  </r>
  <r>
    <x v="634"/>
    <n v="25.175000000000001"/>
    <s v="Over Weight"/>
    <n v="4.96"/>
    <s v="Normal"/>
    <s v="No"/>
    <x v="1"/>
    <x v="0"/>
    <x v="3"/>
    <x v="1"/>
  </r>
  <r>
    <x v="635"/>
    <n v="43.11"/>
    <s v="Obesity"/>
    <n v="4.67"/>
    <s v="Normal"/>
    <s v="Yes"/>
    <x v="0"/>
    <x v="0"/>
    <x v="0"/>
    <x v="1"/>
  </r>
  <r>
    <x v="636"/>
    <n v="53.32"/>
    <s v="Obesity"/>
    <n v="5.0599999999999996"/>
    <s v="Normal"/>
    <s v="No"/>
    <x v="0"/>
    <x v="0"/>
    <x v="0"/>
    <x v="1"/>
  </r>
  <r>
    <x v="637"/>
    <n v="38.04"/>
    <s v="Obesity"/>
    <n v="5.0199999999999996"/>
    <s v="Normal"/>
    <s v="Yes"/>
    <x v="0"/>
    <x v="0"/>
    <x v="3"/>
    <x v="1"/>
  </r>
  <r>
    <x v="638"/>
    <n v="37.9"/>
    <s v="Obesity"/>
    <n v="7.76"/>
    <s v="Diabetes"/>
    <s v="No"/>
    <x v="0"/>
    <x v="0"/>
    <x v="0"/>
    <x v="1"/>
  </r>
  <r>
    <x v="639"/>
    <n v="39.6"/>
    <s v="Obesity"/>
    <n v="9.32"/>
    <s v="Diabetes"/>
    <s v="No"/>
    <x v="0"/>
    <x v="0"/>
    <x v="0"/>
    <x v="1"/>
  </r>
  <r>
    <x v="640"/>
    <n v="50.92"/>
    <s v="Obesity"/>
    <n v="5.31"/>
    <s v="Normal"/>
    <s v="Yes"/>
    <x v="0"/>
    <x v="0"/>
    <x v="3"/>
    <x v="1"/>
  </r>
  <r>
    <x v="641"/>
    <n v="21.85"/>
    <s v="Normal Weight"/>
    <n v="5.56"/>
    <s v="Normal"/>
    <s v="Yes"/>
    <x v="0"/>
    <x v="0"/>
    <x v="0"/>
    <x v="0"/>
  </r>
  <r>
    <x v="642"/>
    <n v="36.08"/>
    <s v="Obesity"/>
    <n v="7.11"/>
    <s v="Diabetes"/>
    <s v="Yes"/>
    <x v="0"/>
    <x v="1"/>
    <x v="3"/>
    <x v="1"/>
  </r>
  <r>
    <x v="643"/>
    <n v="40.44"/>
    <s v="Obesity"/>
    <n v="5.13"/>
    <s v="Normal"/>
    <s v="Yes"/>
    <x v="0"/>
    <x v="1"/>
    <x v="3"/>
    <x v="1"/>
  </r>
  <r>
    <x v="644"/>
    <n v="38.094999999999999"/>
    <s v="Obesity"/>
    <n v="10.199999999999999"/>
    <s v="Diabetes"/>
    <s v="No"/>
    <x v="0"/>
    <x v="0"/>
    <x v="0"/>
    <x v="1"/>
  </r>
  <r>
    <x v="645"/>
    <n v="44.95"/>
    <s v="Obesity"/>
    <n v="10.4"/>
    <s v="Diabetes"/>
    <s v="No"/>
    <x v="0"/>
    <x v="0"/>
    <x v="0"/>
    <x v="1"/>
  </r>
  <r>
    <x v="646"/>
    <n v="35.54"/>
    <s v="Obesity"/>
    <n v="10.67"/>
    <s v="Diabetes"/>
    <s v="No"/>
    <x v="0"/>
    <x v="0"/>
    <x v="0"/>
    <x v="1"/>
  </r>
  <r>
    <x v="647"/>
    <n v="39.799999999999997"/>
    <s v="Obesity"/>
    <n v="4.6500000000000004"/>
    <s v="Normal"/>
    <s v="Yes"/>
    <x v="0"/>
    <x v="0"/>
    <x v="1"/>
    <x v="1"/>
  </r>
  <r>
    <x v="648"/>
    <n v="33.659999999999997"/>
    <s v="Obesity"/>
    <n v="5.65"/>
    <s v="Normal"/>
    <s v="Yes"/>
    <x v="0"/>
    <x v="0"/>
    <x v="1"/>
    <x v="1"/>
  </r>
  <r>
    <x v="649"/>
    <n v="35.5"/>
    <s v="Obesity"/>
    <n v="11.97"/>
    <s v="Diabetes"/>
    <s v="No"/>
    <x v="0"/>
    <x v="0"/>
    <x v="0"/>
    <x v="1"/>
  </r>
  <r>
    <x v="650"/>
    <n v="41.63"/>
    <s v="Obesity"/>
    <n v="6.71"/>
    <s v="Diabetes"/>
    <s v="No"/>
    <x v="0"/>
    <x v="0"/>
    <x v="0"/>
    <x v="1"/>
  </r>
  <r>
    <x v="651"/>
    <n v="46.49"/>
    <s v="Obesity"/>
    <n v="11.92"/>
    <s v="Diabetes"/>
    <s v="No"/>
    <x v="0"/>
    <x v="0"/>
    <x v="0"/>
    <x v="1"/>
  </r>
  <r>
    <x v="652"/>
    <n v="43.29"/>
    <s v="Obesity"/>
    <n v="5.35"/>
    <s v="Normal"/>
    <s v="No"/>
    <x v="0"/>
    <x v="0"/>
    <x v="1"/>
    <x v="1"/>
  </r>
  <r>
    <x v="653"/>
    <n v="43.08"/>
    <s v="Obesity"/>
    <n v="8.9600000000000009"/>
    <s v="Diabetes"/>
    <s v="Yes"/>
    <x v="0"/>
    <x v="0"/>
    <x v="3"/>
    <x v="1"/>
  </r>
  <r>
    <x v="654"/>
    <n v="39.07"/>
    <s v="Obesity"/>
    <n v="11.93"/>
    <s v="Diabetes"/>
    <s v="No"/>
    <x v="0"/>
    <x v="0"/>
    <x v="0"/>
    <x v="1"/>
  </r>
  <r>
    <x v="655"/>
    <n v="41.3"/>
    <s v="Obesity"/>
    <n v="9.59"/>
    <s v="Diabetes"/>
    <s v="No"/>
    <x v="0"/>
    <x v="0"/>
    <x v="0"/>
    <x v="1"/>
  </r>
  <r>
    <x v="656"/>
    <n v="42.95"/>
    <s v="Obesity"/>
    <n v="11.88"/>
    <s v="Diabetes"/>
    <s v="Yes"/>
    <x v="0"/>
    <x v="0"/>
    <x v="1"/>
    <x v="1"/>
  </r>
  <r>
    <x v="657"/>
    <n v="46.96"/>
    <s v="Obesity"/>
    <n v="4.6399999999999997"/>
    <s v="Normal"/>
    <s v="No"/>
    <x v="0"/>
    <x v="1"/>
    <x v="3"/>
    <x v="1"/>
  </r>
  <r>
    <x v="658"/>
    <n v="30.495000000000001"/>
    <s v="Obesity"/>
    <n v="9.5299999999999994"/>
    <s v="Diabetes"/>
    <s v="No"/>
    <x v="0"/>
    <x v="0"/>
    <x v="0"/>
    <x v="1"/>
  </r>
  <r>
    <x v="659"/>
    <n v="17.954999999999998"/>
    <s v="Under Weight"/>
    <n v="5.29"/>
    <s v="Normal"/>
    <s v="Yes"/>
    <x v="0"/>
    <x v="0"/>
    <x v="3"/>
    <x v="0"/>
  </r>
  <r>
    <x v="660"/>
    <n v="25.6"/>
    <s v="Over Weight"/>
    <n v="10.95"/>
    <s v="Diabetes"/>
    <s v="No"/>
    <x v="0"/>
    <x v="0"/>
    <x v="2"/>
    <x v="1"/>
  </r>
  <r>
    <x v="661"/>
    <n v="34.21"/>
    <s v="Obesity"/>
    <n v="9.17"/>
    <s v="Diabetes"/>
    <s v="No"/>
    <x v="0"/>
    <x v="0"/>
    <x v="0"/>
    <x v="1"/>
  </r>
  <r>
    <x v="662"/>
    <n v="39.74"/>
    <s v="Obesity"/>
    <n v="7.39"/>
    <s v="Diabetes"/>
    <s v="No"/>
    <x v="0"/>
    <x v="0"/>
    <x v="0"/>
    <x v="1"/>
  </r>
  <r>
    <x v="663"/>
    <n v="49.53"/>
    <s v="Obesity"/>
    <n v="9.1300000000000008"/>
    <s v="Diabetes"/>
    <s v="Yes"/>
    <x v="0"/>
    <x v="0"/>
    <x v="0"/>
    <x v="1"/>
  </r>
  <r>
    <x v="664"/>
    <n v="39.33"/>
    <s v="Obesity"/>
    <n v="10.4"/>
    <s v="Diabetes"/>
    <s v="No"/>
    <x v="0"/>
    <x v="0"/>
    <x v="2"/>
    <x v="1"/>
  </r>
  <r>
    <x v="665"/>
    <n v="39.979999999999997"/>
    <s v="Obesity"/>
    <n v="9.4600000000000009"/>
    <s v="Diabetes"/>
    <s v="Yes"/>
    <x v="0"/>
    <x v="0"/>
    <x v="1"/>
    <x v="1"/>
  </r>
  <r>
    <x v="666"/>
    <n v="46.51"/>
    <s v="Obesity"/>
    <n v="8.69"/>
    <s v="Diabetes"/>
    <s v="Yes"/>
    <x v="0"/>
    <x v="0"/>
    <x v="0"/>
    <x v="1"/>
  </r>
  <r>
    <x v="667"/>
    <n v="43.58"/>
    <s v="Obesity"/>
    <n v="4.2300000000000004"/>
    <s v="Normal"/>
    <s v="No"/>
    <x v="0"/>
    <x v="1"/>
    <x v="3"/>
    <x v="1"/>
  </r>
  <r>
    <x v="668"/>
    <n v="42.28"/>
    <s v="Obesity"/>
    <n v="9.16"/>
    <s v="Diabetes"/>
    <s v="Yes"/>
    <x v="0"/>
    <x v="0"/>
    <x v="3"/>
    <x v="1"/>
  </r>
  <r>
    <x v="669"/>
    <n v="35.520000000000003"/>
    <s v="Obesity"/>
    <n v="8.26"/>
    <s v="Diabetes"/>
    <s v="No"/>
    <x v="0"/>
    <x v="0"/>
    <x v="0"/>
    <x v="1"/>
  </r>
  <r>
    <x v="670"/>
    <n v="33.6"/>
    <s v="Obesity"/>
    <n v="11.25"/>
    <s v="Diabetes"/>
    <s v="No"/>
    <x v="0"/>
    <x v="0"/>
    <x v="0"/>
    <x v="1"/>
  </r>
  <r>
    <x v="671"/>
    <n v="22.42"/>
    <s v="Normal Weight"/>
    <n v="6.74"/>
    <s v="Diabetes"/>
    <s v="No"/>
    <x v="0"/>
    <x v="0"/>
    <x v="0"/>
    <x v="0"/>
  </r>
  <r>
    <x v="672"/>
    <n v="46.86"/>
    <s v="Obesity"/>
    <n v="4.87"/>
    <s v="Normal"/>
    <s v="No"/>
    <x v="0"/>
    <x v="0"/>
    <x v="0"/>
    <x v="1"/>
  </r>
  <r>
    <x v="673"/>
    <n v="32.965000000000003"/>
    <s v="Obesity"/>
    <n v="6.68"/>
    <s v="Diabetes"/>
    <s v="No"/>
    <x v="0"/>
    <x v="0"/>
    <x v="2"/>
    <x v="1"/>
  </r>
  <r>
    <x v="674"/>
    <n v="39.340000000000003"/>
    <s v="Obesity"/>
    <n v="5.0199999999999996"/>
    <s v="Normal"/>
    <s v="Yes"/>
    <x v="0"/>
    <x v="1"/>
    <x v="3"/>
    <x v="1"/>
  </r>
  <r>
    <x v="675"/>
    <n v="47"/>
    <s v="Obesity"/>
    <n v="10.64"/>
    <s v="Diabetes"/>
    <s v="Yes"/>
    <x v="0"/>
    <x v="0"/>
    <x v="0"/>
    <x v="1"/>
  </r>
  <r>
    <x v="676"/>
    <n v="36.71"/>
    <s v="Obesity"/>
    <n v="8.74"/>
    <s v="Diabetes"/>
    <s v="Yes"/>
    <x v="0"/>
    <x v="0"/>
    <x v="0"/>
    <x v="1"/>
  </r>
  <r>
    <x v="677"/>
    <n v="53.48"/>
    <s v="Obesity"/>
    <n v="5.64"/>
    <s v="Normal"/>
    <s v="No"/>
    <x v="0"/>
    <x v="0"/>
    <x v="0"/>
    <x v="1"/>
  </r>
  <r>
    <x v="678"/>
    <n v="35.5"/>
    <s v="Obesity"/>
    <n v="10.37"/>
    <s v="Diabetes"/>
    <s v="No"/>
    <x v="0"/>
    <x v="0"/>
    <x v="0"/>
    <x v="1"/>
  </r>
  <r>
    <x v="679"/>
    <n v="36.979999999999997"/>
    <s v="Obesity"/>
    <n v="9.56"/>
    <s v="Diabetes"/>
    <s v="Yes"/>
    <x v="0"/>
    <x v="0"/>
    <x v="0"/>
    <x v="1"/>
  </r>
  <r>
    <x v="680"/>
    <n v="32.395000000000003"/>
    <s v="Obesity"/>
    <n v="8.23"/>
    <s v="Diabetes"/>
    <s v="Yes"/>
    <x v="0"/>
    <x v="1"/>
    <x v="3"/>
    <x v="1"/>
  </r>
  <r>
    <x v="681"/>
    <n v="32.729999999999997"/>
    <s v="Obesity"/>
    <n v="7.03"/>
    <s v="Diabetes"/>
    <s v="No"/>
    <x v="0"/>
    <x v="0"/>
    <x v="0"/>
    <x v="1"/>
  </r>
  <r>
    <x v="682"/>
    <n v="20.52"/>
    <s v="Normal Weight"/>
    <n v="5.45"/>
    <s v="Normal"/>
    <s v="No"/>
    <x v="0"/>
    <x v="0"/>
    <x v="3"/>
    <x v="0"/>
  </r>
  <r>
    <x v="683"/>
    <n v="51.72"/>
    <s v="Obesity"/>
    <n v="5.76"/>
    <s v="Prediabetes"/>
    <s v="No"/>
    <x v="0"/>
    <x v="0"/>
    <x v="0"/>
    <x v="1"/>
  </r>
  <r>
    <x v="684"/>
    <n v="50.2"/>
    <s v="Obesity"/>
    <n v="5.4"/>
    <s v="Normal"/>
    <s v="No"/>
    <x v="0"/>
    <x v="0"/>
    <x v="0"/>
    <x v="1"/>
  </r>
  <r>
    <x v="685"/>
    <n v="25.52"/>
    <s v="Over Weight"/>
    <n v="6.35"/>
    <s v="Prediabetes"/>
    <s v="No"/>
    <x v="0"/>
    <x v="1"/>
    <x v="3"/>
    <x v="1"/>
  </r>
  <r>
    <x v="686"/>
    <n v="35.200000000000003"/>
    <s v="Obesity"/>
    <n v="6.26"/>
    <s v="Prediabetes"/>
    <s v="Yes"/>
    <x v="0"/>
    <x v="0"/>
    <x v="1"/>
    <x v="1"/>
  </r>
  <r>
    <x v="687"/>
    <n v="41.26"/>
    <s v="Obesity"/>
    <n v="5.97"/>
    <s v="Prediabetes"/>
    <s v="Yes"/>
    <x v="0"/>
    <x v="0"/>
    <x v="0"/>
    <x v="1"/>
  </r>
  <r>
    <x v="688"/>
    <n v="17.195"/>
    <s v="Under Weight"/>
    <n v="5.29"/>
    <s v="Normal"/>
    <s v="Yes"/>
    <x v="0"/>
    <x v="0"/>
    <x v="0"/>
    <x v="0"/>
  </r>
  <r>
    <x v="689"/>
    <n v="23.085000000000001"/>
    <s v="Normal Weight"/>
    <n v="4.2699999999999996"/>
    <s v="Normal"/>
    <s v="Yes"/>
    <x v="0"/>
    <x v="0"/>
    <x v="1"/>
    <x v="1"/>
  </r>
  <r>
    <x v="690"/>
    <n v="21.66"/>
    <s v="Normal Weight"/>
    <n v="5.2"/>
    <s v="Normal"/>
    <s v="Yes"/>
    <x v="0"/>
    <x v="0"/>
    <x v="1"/>
    <x v="1"/>
  </r>
  <r>
    <x v="691"/>
    <n v="36.47"/>
    <s v="Obesity"/>
    <n v="8.23"/>
    <s v="Diabetes"/>
    <s v="Yes"/>
    <x v="0"/>
    <x v="0"/>
    <x v="0"/>
    <x v="1"/>
  </r>
  <r>
    <x v="692"/>
    <n v="36.08"/>
    <s v="Obesity"/>
    <n v="10.33"/>
    <s v="Diabetes"/>
    <s v="Yes"/>
    <x v="0"/>
    <x v="0"/>
    <x v="0"/>
    <x v="1"/>
  </r>
  <r>
    <x v="693"/>
    <n v="23.18"/>
    <s v="Normal Weight"/>
    <n v="6.13"/>
    <s v="Prediabetes"/>
    <s v="No"/>
    <x v="0"/>
    <x v="0"/>
    <x v="0"/>
    <x v="1"/>
  </r>
  <r>
    <x v="694"/>
    <n v="39.159999999999997"/>
    <s v="Obesity"/>
    <n v="8.08"/>
    <s v="Diabetes"/>
    <s v="No"/>
    <x v="0"/>
    <x v="0"/>
    <x v="2"/>
    <x v="1"/>
  </r>
  <r>
    <x v="695"/>
    <n v="38.19"/>
    <s v="Obesity"/>
    <n v="10.49"/>
    <s v="Diabetes"/>
    <s v="No"/>
    <x v="0"/>
    <x v="0"/>
    <x v="2"/>
    <x v="1"/>
  </r>
  <r>
    <x v="696"/>
    <n v="26.41"/>
    <s v="Over Weight"/>
    <n v="8.11"/>
    <s v="Diabetes"/>
    <s v="No"/>
    <x v="0"/>
    <x v="0"/>
    <x v="2"/>
    <x v="1"/>
  </r>
  <r>
    <x v="697"/>
    <n v="28.785"/>
    <s v="Over Weight"/>
    <n v="6.6"/>
    <s v="Diabetes"/>
    <s v="No"/>
    <x v="0"/>
    <x v="0"/>
    <x v="0"/>
    <x v="1"/>
  </r>
  <r>
    <x v="698"/>
    <n v="26.695"/>
    <s v="Over Weight"/>
    <n v="10.14"/>
    <s v="Diabetes"/>
    <s v="Yes"/>
    <x v="0"/>
    <x v="1"/>
    <x v="3"/>
    <x v="1"/>
  </r>
  <r>
    <x v="699"/>
    <n v="32.799999999999997"/>
    <s v="Obesity"/>
    <n v="6.06"/>
    <s v="Prediabetes"/>
    <s v="Yes"/>
    <x v="0"/>
    <x v="0"/>
    <x v="3"/>
    <x v="1"/>
  </r>
  <r>
    <x v="700"/>
    <n v="35.869999999999997"/>
    <s v="Obesity"/>
    <n v="9.91"/>
    <s v="Diabetes"/>
    <s v="Yes"/>
    <x v="0"/>
    <x v="0"/>
    <x v="0"/>
    <x v="1"/>
  </r>
  <r>
    <x v="701"/>
    <n v="21.66"/>
    <s v="Normal Weight"/>
    <n v="4.1399999999999997"/>
    <s v="Normal"/>
    <s v="Yes"/>
    <x v="0"/>
    <x v="0"/>
    <x v="1"/>
    <x v="1"/>
  </r>
  <r>
    <x v="702"/>
    <n v="37.72"/>
    <s v="Obesity"/>
    <n v="4.38"/>
    <s v="Normal"/>
    <s v="Yes"/>
    <x v="0"/>
    <x v="1"/>
    <x v="3"/>
    <x v="1"/>
  </r>
  <r>
    <x v="703"/>
    <n v="39.700000000000003"/>
    <s v="Obesity"/>
    <n v="9.83"/>
    <s v="Diabetes"/>
    <s v="No"/>
    <x v="0"/>
    <x v="0"/>
    <x v="2"/>
    <x v="1"/>
  </r>
  <r>
    <x v="704"/>
    <n v="35.97"/>
    <s v="Obesity"/>
    <n v="11.08"/>
    <s v="Diabetes"/>
    <s v="No"/>
    <x v="0"/>
    <x v="0"/>
    <x v="2"/>
    <x v="1"/>
  </r>
  <r>
    <x v="705"/>
    <n v="37.85"/>
    <s v="Obesity"/>
    <n v="11.01"/>
    <s v="Diabetes"/>
    <s v="No"/>
    <x v="0"/>
    <x v="0"/>
    <x v="0"/>
    <x v="1"/>
  </r>
  <r>
    <x v="706"/>
    <n v="21.66"/>
    <s v="Normal Weight"/>
    <n v="4.37"/>
    <s v="Normal"/>
    <s v="No"/>
    <x v="1"/>
    <x v="0"/>
    <x v="3"/>
    <x v="0"/>
  </r>
  <r>
    <x v="707"/>
    <n v="39.369999999999997"/>
    <s v="Obesity"/>
    <n v="5.91"/>
    <s v="Prediabetes"/>
    <s v="No"/>
    <x v="0"/>
    <x v="0"/>
    <x v="1"/>
    <x v="1"/>
  </r>
  <r>
    <x v="708"/>
    <n v="40.880000000000003"/>
    <s v="Obesity"/>
    <n v="7.65"/>
    <s v="Diabetes"/>
    <s v="No"/>
    <x v="0"/>
    <x v="0"/>
    <x v="0"/>
    <x v="1"/>
  </r>
  <r>
    <x v="709"/>
    <n v="26.22"/>
    <s v="Over Weight"/>
    <n v="5.37"/>
    <s v="Normal"/>
    <s v="Yes"/>
    <x v="0"/>
    <x v="0"/>
    <x v="1"/>
    <x v="1"/>
  </r>
  <r>
    <x v="710"/>
    <n v="25.08"/>
    <s v="Over Weight"/>
    <n v="5.75"/>
    <s v="Prediabetes"/>
    <s v="Yes"/>
    <x v="0"/>
    <x v="0"/>
    <x v="1"/>
    <x v="1"/>
  </r>
  <r>
    <x v="711"/>
    <n v="39.1"/>
    <s v="Obesity"/>
    <n v="6.79"/>
    <s v="Diabetes"/>
    <s v="Yes"/>
    <x v="0"/>
    <x v="0"/>
    <x v="1"/>
    <x v="1"/>
  </r>
  <r>
    <x v="712"/>
    <n v="37.905000000000001"/>
    <s v="Obesity"/>
    <n v="7.03"/>
    <s v="Diabetes"/>
    <s v="No"/>
    <x v="0"/>
    <x v="0"/>
    <x v="2"/>
    <x v="1"/>
  </r>
  <r>
    <x v="713"/>
    <n v="43.35"/>
    <s v="Obesity"/>
    <n v="5.41"/>
    <s v="Normal"/>
    <s v="Yes"/>
    <x v="0"/>
    <x v="1"/>
    <x v="3"/>
    <x v="1"/>
  </r>
  <r>
    <x v="714"/>
    <n v="36.15"/>
    <s v="Obesity"/>
    <n v="8.0500000000000007"/>
    <s v="Diabetes"/>
    <s v="No"/>
    <x v="0"/>
    <x v="0"/>
    <x v="0"/>
    <x v="1"/>
  </r>
  <r>
    <x v="715"/>
    <n v="44.98"/>
    <s v="Obesity"/>
    <n v="5.94"/>
    <s v="Prediabetes"/>
    <s v="No"/>
    <x v="0"/>
    <x v="0"/>
    <x v="3"/>
    <x v="1"/>
  </r>
  <r>
    <x v="716"/>
    <n v="38.28"/>
    <s v="Obesity"/>
    <n v="5.51"/>
    <s v="Normal"/>
    <s v="No"/>
    <x v="1"/>
    <x v="0"/>
    <x v="3"/>
    <x v="1"/>
  </r>
  <r>
    <x v="717"/>
    <n v="32.299999999999997"/>
    <s v="Obesity"/>
    <n v="6.55"/>
    <s v="Diabetes"/>
    <s v="Yes"/>
    <x v="0"/>
    <x v="0"/>
    <x v="1"/>
    <x v="1"/>
  </r>
  <r>
    <x v="718"/>
    <n v="39.51"/>
    <s v="Obesity"/>
    <n v="5.79"/>
    <s v="Prediabetes"/>
    <s v="Yes"/>
    <x v="0"/>
    <x v="0"/>
    <x v="0"/>
    <x v="1"/>
  </r>
  <r>
    <x v="719"/>
    <n v="50.46"/>
    <s v="Obesity"/>
    <n v="4.5599999999999996"/>
    <s v="Normal"/>
    <s v="No"/>
    <x v="0"/>
    <x v="0"/>
    <x v="0"/>
    <x v="1"/>
  </r>
  <r>
    <x v="720"/>
    <n v="31.73"/>
    <s v="Obesity"/>
    <n v="7"/>
    <s v="Diabetes"/>
    <s v="No"/>
    <x v="0"/>
    <x v="0"/>
    <x v="0"/>
    <x v="1"/>
  </r>
  <r>
    <x v="721"/>
    <n v="32.1"/>
    <s v="Obesity"/>
    <n v="6.57"/>
    <s v="Diabetes"/>
    <s v="Yes"/>
    <x v="0"/>
    <x v="1"/>
    <x v="3"/>
    <x v="1"/>
  </r>
  <r>
    <x v="722"/>
    <n v="27.83"/>
    <s v="Over Weight"/>
    <n v="11.61"/>
    <s v="Diabetes"/>
    <s v="Yes"/>
    <x v="0"/>
    <x v="1"/>
    <x v="3"/>
    <x v="1"/>
  </r>
  <r>
    <x v="723"/>
    <n v="27.72"/>
    <s v="Over Weight"/>
    <n v="8.16"/>
    <s v="Diabetes"/>
    <s v="Yes"/>
    <x v="0"/>
    <x v="1"/>
    <x v="3"/>
    <x v="1"/>
  </r>
  <r>
    <x v="724"/>
    <n v="36.765000000000001"/>
    <s v="Obesity"/>
    <n v="4.4800000000000004"/>
    <s v="Normal"/>
    <s v="Yes"/>
    <x v="0"/>
    <x v="0"/>
    <x v="1"/>
    <x v="1"/>
  </r>
  <r>
    <x v="725"/>
    <n v="48.36"/>
    <s v="Obesity"/>
    <n v="4.08"/>
    <s v="Normal"/>
    <s v="No"/>
    <x v="0"/>
    <x v="0"/>
    <x v="0"/>
    <x v="1"/>
  </r>
  <r>
    <x v="726"/>
    <n v="31.445"/>
    <s v="Obesity"/>
    <n v="4.4000000000000004"/>
    <s v="Normal"/>
    <s v="Yes"/>
    <x v="0"/>
    <x v="0"/>
    <x v="1"/>
    <x v="1"/>
  </r>
  <r>
    <x v="727"/>
    <n v="27.55"/>
    <s v="Over Weight"/>
    <n v="9.02"/>
    <s v="Diabetes"/>
    <s v="No"/>
    <x v="0"/>
    <x v="0"/>
    <x v="0"/>
    <x v="1"/>
  </r>
  <r>
    <x v="728"/>
    <n v="33.11"/>
    <s v="Obesity"/>
    <n v="8.06"/>
    <s v="Diabetes"/>
    <s v="No"/>
    <x v="0"/>
    <x v="0"/>
    <x v="0"/>
    <x v="1"/>
  </r>
  <r>
    <x v="729"/>
    <n v="36.85"/>
    <s v="Obesity"/>
    <n v="6.21"/>
    <s v="Prediabetes"/>
    <s v="Yes"/>
    <x v="0"/>
    <x v="0"/>
    <x v="1"/>
    <x v="1"/>
  </r>
  <r>
    <x v="730"/>
    <n v="36.299999999999997"/>
    <s v="Obesity"/>
    <n v="5.79"/>
    <s v="Prediabetes"/>
    <s v="Yes"/>
    <x v="0"/>
    <x v="0"/>
    <x v="1"/>
    <x v="1"/>
  </r>
  <r>
    <x v="731"/>
    <n v="45.34"/>
    <s v="Obesity"/>
    <n v="5.69"/>
    <s v="Normal"/>
    <s v="Yes"/>
    <x v="0"/>
    <x v="0"/>
    <x v="0"/>
    <x v="1"/>
  </r>
  <r>
    <x v="732"/>
    <n v="31.8"/>
    <s v="Obesity"/>
    <n v="5.36"/>
    <s v="Normal"/>
    <s v="Yes"/>
    <x v="0"/>
    <x v="0"/>
    <x v="1"/>
    <x v="1"/>
  </r>
  <r>
    <x v="733"/>
    <n v="41.02"/>
    <s v="Obesity"/>
    <n v="11.37"/>
    <s v="Diabetes"/>
    <s v="No"/>
    <x v="0"/>
    <x v="0"/>
    <x v="0"/>
    <x v="1"/>
  </r>
  <r>
    <x v="734"/>
    <n v="32.68"/>
    <s v="Obesity"/>
    <n v="11.87"/>
    <s v="Diabetes"/>
    <s v="No"/>
    <x v="0"/>
    <x v="0"/>
    <x v="0"/>
    <x v="1"/>
  </r>
  <r>
    <x v="735"/>
    <n v="21.7"/>
    <s v="Normal Weight"/>
    <n v="4.9000000000000004"/>
    <s v="Normal"/>
    <s v="No"/>
    <x v="0"/>
    <x v="1"/>
    <x v="3"/>
    <x v="0"/>
  </r>
  <r>
    <x v="736"/>
    <n v="40.479999999999997"/>
    <s v="Obesity"/>
    <n v="6.7"/>
    <s v="Diabetes"/>
    <s v="No"/>
    <x v="0"/>
    <x v="0"/>
    <x v="2"/>
    <x v="1"/>
  </r>
  <r>
    <x v="737"/>
    <n v="34.5"/>
    <s v="Obesity"/>
    <n v="10.3"/>
    <s v="Diabetes"/>
    <s v="No"/>
    <x v="0"/>
    <x v="0"/>
    <x v="2"/>
    <x v="1"/>
  </r>
  <r>
    <x v="738"/>
    <n v="45.9"/>
    <s v="Obesity"/>
    <n v="11.14"/>
    <s v="Diabetes"/>
    <s v="Yes"/>
    <x v="0"/>
    <x v="0"/>
    <x v="3"/>
    <x v="1"/>
  </r>
  <r>
    <x v="739"/>
    <n v="33.479999999999997"/>
    <s v="Obesity"/>
    <n v="4.74"/>
    <s v="Normal"/>
    <s v="Yes"/>
    <x v="0"/>
    <x v="0"/>
    <x v="1"/>
    <x v="1"/>
  </r>
  <r>
    <x v="740"/>
    <n v="28.31"/>
    <s v="Over Weight"/>
    <n v="5.96"/>
    <s v="Prediabetes"/>
    <s v="Yes"/>
    <x v="0"/>
    <x v="0"/>
    <x v="1"/>
    <x v="1"/>
  </r>
  <r>
    <x v="741"/>
    <n v="21.565000000000001"/>
    <s v="Normal Weight"/>
    <n v="4.95"/>
    <s v="Normal"/>
    <s v="No"/>
    <x v="1"/>
    <x v="0"/>
    <x v="3"/>
    <x v="0"/>
  </r>
  <r>
    <x v="742"/>
    <n v="35.590000000000003"/>
    <s v="Obesity"/>
    <n v="5.21"/>
    <s v="Normal"/>
    <s v="Yes"/>
    <x v="0"/>
    <x v="1"/>
    <x v="3"/>
    <x v="1"/>
  </r>
  <r>
    <x v="743"/>
    <n v="43.44"/>
    <s v="Obesity"/>
    <n v="4.8600000000000003"/>
    <s v="Normal"/>
    <s v="Yes"/>
    <x v="0"/>
    <x v="0"/>
    <x v="0"/>
    <x v="1"/>
  </r>
  <r>
    <x v="744"/>
    <n v="21.754999999999999"/>
    <s v="Normal Weight"/>
    <n v="7.79"/>
    <s v="Diabetes"/>
    <s v="Yes"/>
    <x v="0"/>
    <x v="0"/>
    <x v="0"/>
    <x v="1"/>
  </r>
  <r>
    <x v="745"/>
    <n v="44.55"/>
    <s v="Obesity"/>
    <n v="7.12"/>
    <s v="Diabetes"/>
    <s v="Yes"/>
    <x v="0"/>
    <x v="0"/>
    <x v="3"/>
    <x v="1"/>
  </r>
  <r>
    <x v="746"/>
    <n v="43.32"/>
    <s v="Obesity"/>
    <n v="4.67"/>
    <s v="Normal"/>
    <s v="Yes"/>
    <x v="0"/>
    <x v="0"/>
    <x v="0"/>
    <x v="1"/>
  </r>
  <r>
    <x v="747"/>
    <n v="31.23"/>
    <s v="Obesity"/>
    <n v="9.1199999999999992"/>
    <s v="Diabetes"/>
    <s v="Yes"/>
    <x v="0"/>
    <x v="1"/>
    <x v="3"/>
    <x v="1"/>
  </r>
  <r>
    <x v="748"/>
    <n v="42.81"/>
    <s v="Obesity"/>
    <n v="4.1500000000000004"/>
    <s v="Normal"/>
    <s v="No"/>
    <x v="0"/>
    <x v="0"/>
    <x v="3"/>
    <x v="1"/>
  </r>
  <r>
    <x v="749"/>
    <n v="35.909999999999997"/>
    <s v="Obesity"/>
    <n v="6.72"/>
    <s v="Diabetes"/>
    <s v="Yes"/>
    <x v="0"/>
    <x v="0"/>
    <x v="1"/>
    <x v="1"/>
  </r>
  <r>
    <x v="750"/>
    <n v="36.65"/>
    <s v="Obesity"/>
    <n v="5.01"/>
    <s v="Normal"/>
    <s v="Yes"/>
    <x v="0"/>
    <x v="1"/>
    <x v="3"/>
    <x v="1"/>
  </r>
  <r>
    <x v="751"/>
    <n v="22.04"/>
    <s v="Normal Weight"/>
    <n v="10.9"/>
    <s v="Diabetes"/>
    <s v="Yes"/>
    <x v="0"/>
    <x v="0"/>
    <x v="1"/>
    <x v="1"/>
  </r>
  <r>
    <x v="752"/>
    <n v="31.824999999999999"/>
    <s v="Obesity"/>
    <n v="5.52"/>
    <s v="Normal"/>
    <s v="Yes"/>
    <x v="0"/>
    <x v="0"/>
    <x v="3"/>
    <x v="1"/>
  </r>
  <r>
    <x v="753"/>
    <n v="53.58"/>
    <s v="Obesity"/>
    <n v="4.55"/>
    <s v="Normal"/>
    <s v="No"/>
    <x v="0"/>
    <x v="0"/>
    <x v="3"/>
    <x v="1"/>
  </r>
  <r>
    <x v="754"/>
    <n v="34.299999999999997"/>
    <s v="Obesity"/>
    <n v="11.76"/>
    <s v="Diabetes"/>
    <s v="No"/>
    <x v="0"/>
    <x v="0"/>
    <x v="0"/>
    <x v="1"/>
  </r>
  <r>
    <x v="755"/>
    <n v="32.11"/>
    <s v="Obesity"/>
    <n v="7.06"/>
    <s v="Diabetes"/>
    <s v="No"/>
    <x v="0"/>
    <x v="0"/>
    <x v="0"/>
    <x v="1"/>
  </r>
  <r>
    <x v="756"/>
    <n v="31.78"/>
    <s v="Obesity"/>
    <n v="11.35"/>
    <s v="Diabetes"/>
    <s v="Yes"/>
    <x v="0"/>
    <x v="1"/>
    <x v="3"/>
    <x v="1"/>
  </r>
  <r>
    <x v="757"/>
    <n v="46.89"/>
    <s v="Obesity"/>
    <n v="5.52"/>
    <s v="Normal"/>
    <s v="No"/>
    <x v="0"/>
    <x v="0"/>
    <x v="0"/>
    <x v="1"/>
  </r>
  <r>
    <x v="758"/>
    <n v="39.35"/>
    <s v="Obesity"/>
    <n v="7.86"/>
    <s v="Diabetes"/>
    <s v="Yes"/>
    <x v="0"/>
    <x v="0"/>
    <x v="3"/>
    <x v="1"/>
  </r>
  <r>
    <x v="759"/>
    <n v="39.200000000000003"/>
    <s v="Obesity"/>
    <n v="11.38"/>
    <s v="Diabetes"/>
    <s v="No"/>
    <x v="0"/>
    <x v="0"/>
    <x v="0"/>
    <x v="1"/>
  </r>
  <r>
    <x v="760"/>
    <n v="39.159999999999997"/>
    <s v="Obesity"/>
    <n v="10.48"/>
    <s v="Diabetes"/>
    <s v="No"/>
    <x v="0"/>
    <x v="0"/>
    <x v="0"/>
    <x v="1"/>
  </r>
  <r>
    <x v="761"/>
    <n v="44.1"/>
    <s v="Obesity"/>
    <n v="5.04"/>
    <s v="Normal"/>
    <s v="Yes"/>
    <x v="0"/>
    <x v="0"/>
    <x v="0"/>
    <x v="1"/>
  </r>
  <r>
    <x v="762"/>
    <n v="33.200000000000003"/>
    <s v="Obesity"/>
    <n v="9.06"/>
    <s v="Diabetes"/>
    <s v="No"/>
    <x v="0"/>
    <x v="0"/>
    <x v="0"/>
    <x v="1"/>
  </r>
  <r>
    <x v="763"/>
    <n v="29.92"/>
    <s v="Over Weight"/>
    <n v="11.07"/>
    <s v="Diabetes"/>
    <s v="No"/>
    <x v="0"/>
    <x v="0"/>
    <x v="0"/>
    <x v="1"/>
  </r>
  <r>
    <x v="764"/>
    <n v="25"/>
    <s v="Over Weight"/>
    <n v="10.45"/>
    <s v="Diabetes"/>
    <s v="No"/>
    <x v="0"/>
    <x v="0"/>
    <x v="0"/>
    <x v="1"/>
  </r>
  <r>
    <x v="765"/>
    <n v="38.869999999999997"/>
    <s v="Obesity"/>
    <n v="8.6300000000000008"/>
    <s v="Diabetes"/>
    <s v="Yes"/>
    <x v="0"/>
    <x v="0"/>
    <x v="3"/>
    <x v="1"/>
  </r>
  <r>
    <x v="766"/>
    <n v="32.299999999999997"/>
    <s v="Obesity"/>
    <n v="5.28"/>
    <s v="Normal"/>
    <s v="Yes"/>
    <x v="0"/>
    <x v="0"/>
    <x v="1"/>
    <x v="1"/>
  </r>
  <r>
    <x v="767"/>
    <n v="31.16"/>
    <s v="Obesity"/>
    <n v="7.49"/>
    <s v="Diabetes"/>
    <s v="Yes"/>
    <x v="0"/>
    <x v="0"/>
    <x v="1"/>
    <x v="1"/>
  </r>
  <r>
    <x v="768"/>
    <n v="54.59"/>
    <s v="Obesity"/>
    <n v="4.2699999999999996"/>
    <s v="Normal"/>
    <s v="No"/>
    <x v="0"/>
    <x v="0"/>
    <x v="0"/>
    <x v="1"/>
  </r>
  <r>
    <x v="769"/>
    <n v="21.09"/>
    <s v="Normal Weight"/>
    <n v="9.2200000000000006"/>
    <s v="Diabetes"/>
    <s v="Yes"/>
    <x v="0"/>
    <x v="0"/>
    <x v="1"/>
    <x v="1"/>
  </r>
  <r>
    <x v="770"/>
    <n v="52.41"/>
    <s v="Obesity"/>
    <n v="5.99"/>
    <s v="Prediabetes"/>
    <s v="No"/>
    <x v="0"/>
    <x v="0"/>
    <x v="3"/>
    <x v="1"/>
  </r>
  <r>
    <x v="771"/>
    <n v="41.47"/>
    <s v="Obesity"/>
    <n v="5.86"/>
    <s v="Prediabetes"/>
    <s v="Yes"/>
    <x v="0"/>
    <x v="0"/>
    <x v="1"/>
    <x v="1"/>
  </r>
  <r>
    <x v="772"/>
    <n v="33.1"/>
    <s v="Obesity"/>
    <n v="5.19"/>
    <s v="Normal"/>
    <s v="Yes"/>
    <x v="0"/>
    <x v="0"/>
    <x v="1"/>
    <x v="1"/>
  </r>
  <r>
    <x v="773"/>
    <n v="30.8"/>
    <s v="Obesity"/>
    <n v="4.37"/>
    <s v="Normal"/>
    <s v="Yes"/>
    <x v="0"/>
    <x v="0"/>
    <x v="1"/>
    <x v="1"/>
  </r>
  <r>
    <x v="774"/>
    <n v="42.06"/>
    <s v="Obesity"/>
    <n v="5.32"/>
    <s v="Normal"/>
    <s v="No"/>
    <x v="0"/>
    <x v="0"/>
    <x v="3"/>
    <x v="1"/>
  </r>
  <r>
    <x v="775"/>
    <n v="39.270000000000003"/>
    <s v="Obesity"/>
    <n v="5.64"/>
    <s v="Normal"/>
    <s v="No"/>
    <x v="0"/>
    <x v="1"/>
    <x v="3"/>
    <x v="1"/>
  </r>
  <r>
    <x v="776"/>
    <n v="30.71"/>
    <s v="Obesity"/>
    <n v="5.59"/>
    <s v="Normal"/>
    <s v="Yes"/>
    <x v="0"/>
    <x v="0"/>
    <x v="3"/>
    <x v="1"/>
  </r>
  <r>
    <x v="777"/>
    <n v="47.19"/>
    <s v="Obesity"/>
    <n v="5.29"/>
    <s v="Normal"/>
    <s v="No"/>
    <x v="0"/>
    <x v="0"/>
    <x v="0"/>
    <x v="1"/>
  </r>
  <r>
    <x v="778"/>
    <n v="30.02"/>
    <s v="Obesity"/>
    <n v="6.65"/>
    <s v="Diabetes"/>
    <s v="No"/>
    <x v="0"/>
    <x v="0"/>
    <x v="0"/>
    <x v="1"/>
  </r>
  <r>
    <x v="779"/>
    <n v="37.909999999999997"/>
    <s v="Obesity"/>
    <n v="5.68"/>
    <s v="Normal"/>
    <s v="Yes"/>
    <x v="0"/>
    <x v="0"/>
    <x v="0"/>
    <x v="1"/>
  </r>
  <r>
    <x v="780"/>
    <n v="54.61"/>
    <s v="Obesity"/>
    <n v="4.49"/>
    <s v="Normal"/>
    <s v="No"/>
    <x v="0"/>
    <x v="0"/>
    <x v="0"/>
    <x v="1"/>
  </r>
  <r>
    <x v="781"/>
    <n v="36.005000000000003"/>
    <s v="Obesity"/>
    <n v="6.9"/>
    <s v="Diabetes"/>
    <s v="No"/>
    <x v="0"/>
    <x v="0"/>
    <x v="0"/>
    <x v="1"/>
  </r>
  <r>
    <x v="782"/>
    <n v="28.7"/>
    <s v="Over Weight"/>
    <n v="11.52"/>
    <s v="Diabetes"/>
    <s v="No"/>
    <x v="0"/>
    <x v="0"/>
    <x v="0"/>
    <x v="1"/>
  </r>
  <r>
    <x v="783"/>
    <n v="34.295000000000002"/>
    <s v="Obesity"/>
    <n v="11.24"/>
    <s v="Diabetes"/>
    <s v="No"/>
    <x v="0"/>
    <x v="0"/>
    <x v="0"/>
    <x v="1"/>
  </r>
  <r>
    <x v="784"/>
    <n v="27.55"/>
    <s v="Over Weight"/>
    <n v="10.98"/>
    <s v="Diabetes"/>
    <s v="No"/>
    <x v="0"/>
    <x v="0"/>
    <x v="0"/>
    <x v="1"/>
  </r>
  <r>
    <x v="785"/>
    <n v="40.700000000000003"/>
    <s v="Obesity"/>
    <n v="5.42"/>
    <s v="Normal"/>
    <s v="No"/>
    <x v="0"/>
    <x v="0"/>
    <x v="0"/>
    <x v="1"/>
  </r>
  <r>
    <x v="786"/>
    <n v="18.335000000000001"/>
    <s v="Under Weight"/>
    <n v="10.97"/>
    <s v="Diabetes"/>
    <s v="No"/>
    <x v="0"/>
    <x v="0"/>
    <x v="0"/>
    <x v="1"/>
  </r>
  <r>
    <x v="787"/>
    <n v="33.914999999999999"/>
    <s v="Obesity"/>
    <n v="9.56"/>
    <s v="Diabetes"/>
    <s v="Yes"/>
    <x v="0"/>
    <x v="0"/>
    <x v="1"/>
    <x v="1"/>
  </r>
  <r>
    <x v="788"/>
    <n v="33.534999999999997"/>
    <s v="Obesity"/>
    <n v="9.4"/>
    <s v="Diabetes"/>
    <s v="Yes"/>
    <x v="0"/>
    <x v="0"/>
    <x v="1"/>
    <x v="1"/>
  </r>
  <r>
    <x v="789"/>
    <n v="23.655000000000001"/>
    <s v="Normal Weight"/>
    <n v="8.48"/>
    <s v="Diabetes"/>
    <s v="Yes"/>
    <x v="0"/>
    <x v="0"/>
    <x v="1"/>
    <x v="1"/>
  </r>
  <r>
    <x v="790"/>
    <n v="28"/>
    <s v="Over Weight"/>
    <n v="5.57"/>
    <s v="Normal"/>
    <s v="No"/>
    <x v="0"/>
    <x v="0"/>
    <x v="0"/>
    <x v="1"/>
  </r>
  <r>
    <x v="791"/>
    <n v="30.23"/>
    <s v="Obesity"/>
    <n v="6.94"/>
    <s v="Diabetes"/>
    <s v="Yes"/>
    <x v="0"/>
    <x v="1"/>
    <x v="3"/>
    <x v="1"/>
  </r>
  <r>
    <x v="792"/>
    <n v="51.14"/>
    <s v="Obesity"/>
    <n v="4.05"/>
    <s v="Normal"/>
    <s v="No"/>
    <x v="0"/>
    <x v="0"/>
    <x v="3"/>
    <x v="1"/>
  </r>
  <r>
    <x v="793"/>
    <n v="24.32"/>
    <s v="Normal Weight"/>
    <n v="10.220000000000001"/>
    <s v="Diabetes"/>
    <s v="No"/>
    <x v="0"/>
    <x v="0"/>
    <x v="0"/>
    <x v="1"/>
  </r>
  <r>
    <x v="794"/>
    <n v="38.06"/>
    <s v="Obesity"/>
    <n v="9.24"/>
    <s v="Diabetes"/>
    <s v="No"/>
    <x v="0"/>
    <x v="0"/>
    <x v="0"/>
    <x v="1"/>
  </r>
  <r>
    <x v="795"/>
    <n v="37.700000000000003"/>
    <s v="Obesity"/>
    <n v="8.6"/>
    <s v="Diabetes"/>
    <s v="No"/>
    <x v="0"/>
    <x v="0"/>
    <x v="0"/>
    <x v="1"/>
  </r>
  <r>
    <x v="796"/>
    <n v="44"/>
    <s v="Obesity"/>
    <n v="9.32"/>
    <s v="Diabetes"/>
    <s v="Yes"/>
    <x v="0"/>
    <x v="0"/>
    <x v="1"/>
    <x v="1"/>
  </r>
  <r>
    <x v="797"/>
    <n v="41.45"/>
    <s v="Obesity"/>
    <n v="6.12"/>
    <s v="Prediabetes"/>
    <s v="Yes"/>
    <x v="0"/>
    <x v="0"/>
    <x v="0"/>
    <x v="1"/>
  </r>
  <r>
    <x v="798"/>
    <n v="25.364999999999998"/>
    <s v="Over Weight"/>
    <n v="9.19"/>
    <s v="Diabetes"/>
    <s v="Yes"/>
    <x v="0"/>
    <x v="0"/>
    <x v="0"/>
    <x v="1"/>
  </r>
  <r>
    <x v="799"/>
    <n v="34.56"/>
    <s v="Obesity"/>
    <n v="5.84"/>
    <s v="Prediabetes"/>
    <s v="Yes"/>
    <x v="0"/>
    <x v="1"/>
    <x v="3"/>
    <x v="1"/>
  </r>
  <r>
    <x v="800"/>
    <n v="28.2"/>
    <s v="Over Weight"/>
    <n v="7.19"/>
    <s v="Diabetes"/>
    <s v="Yes"/>
    <x v="0"/>
    <x v="0"/>
    <x v="1"/>
    <x v="1"/>
  </r>
  <r>
    <x v="801"/>
    <n v="30.43"/>
    <s v="Obesity"/>
    <n v="9.39"/>
    <s v="Diabetes"/>
    <s v="No"/>
    <x v="0"/>
    <x v="0"/>
    <x v="0"/>
    <x v="1"/>
  </r>
  <r>
    <x v="802"/>
    <n v="32.395000000000003"/>
    <s v="Obesity"/>
    <n v="4.2699999999999996"/>
    <s v="Normal"/>
    <s v="Yes"/>
    <x v="0"/>
    <x v="0"/>
    <x v="3"/>
    <x v="1"/>
  </r>
  <r>
    <x v="803"/>
    <n v="24.035"/>
    <s v="Normal Weight"/>
    <n v="11.71"/>
    <s v="Diabetes"/>
    <s v="No"/>
    <x v="0"/>
    <x v="0"/>
    <x v="0"/>
    <x v="1"/>
  </r>
  <r>
    <x v="804"/>
    <n v="37.119999999999997"/>
    <s v="Obesity"/>
    <n v="5.29"/>
    <s v="Normal"/>
    <s v="No"/>
    <x v="0"/>
    <x v="0"/>
    <x v="1"/>
    <x v="1"/>
  </r>
  <r>
    <x v="805"/>
    <n v="34.840000000000003"/>
    <s v="Obesity"/>
    <n v="6"/>
    <s v="Prediabetes"/>
    <s v="Yes"/>
    <x v="0"/>
    <x v="1"/>
    <x v="3"/>
    <x v="1"/>
  </r>
  <r>
    <x v="806"/>
    <n v="29.53"/>
    <s v="Over Weight"/>
    <n v="10.64"/>
    <s v="Diabetes"/>
    <s v="No"/>
    <x v="0"/>
    <x v="0"/>
    <x v="0"/>
    <x v="1"/>
  </r>
  <r>
    <x v="807"/>
    <n v="42.51"/>
    <s v="Obesity"/>
    <n v="8.2100000000000009"/>
    <s v="Diabetes"/>
    <s v="Yes"/>
    <x v="0"/>
    <x v="0"/>
    <x v="0"/>
    <x v="1"/>
  </r>
  <r>
    <x v="808"/>
    <n v="38.14"/>
    <s v="Obesity"/>
    <n v="5.58"/>
    <s v="Normal"/>
    <s v="No"/>
    <x v="0"/>
    <x v="1"/>
    <x v="3"/>
    <x v="1"/>
  </r>
  <r>
    <x v="809"/>
    <n v="39.93"/>
    <s v="Obesity"/>
    <n v="8.75"/>
    <s v="Diabetes"/>
    <s v="No"/>
    <x v="0"/>
    <x v="0"/>
    <x v="0"/>
    <x v="1"/>
  </r>
  <r>
    <x v="810"/>
    <n v="38.83"/>
    <s v="Obesity"/>
    <n v="11.86"/>
    <s v="Diabetes"/>
    <s v="No"/>
    <x v="0"/>
    <x v="0"/>
    <x v="0"/>
    <x v="1"/>
  </r>
  <r>
    <x v="811"/>
    <n v="37.4"/>
    <s v="Obesity"/>
    <n v="11.46"/>
    <s v="Diabetes"/>
    <s v="No"/>
    <x v="0"/>
    <x v="0"/>
    <x v="0"/>
    <x v="1"/>
  </r>
  <r>
    <x v="812"/>
    <n v="21.4"/>
    <s v="Normal Weight"/>
    <n v="9.0299999999999994"/>
    <s v="Diabetes"/>
    <s v="No"/>
    <x v="0"/>
    <x v="0"/>
    <x v="0"/>
    <x v="1"/>
  </r>
  <r>
    <x v="813"/>
    <n v="38.380000000000003"/>
    <s v="Obesity"/>
    <n v="8.26"/>
    <s v="Diabetes"/>
    <s v="Yes"/>
    <x v="0"/>
    <x v="0"/>
    <x v="1"/>
    <x v="1"/>
  </r>
  <r>
    <x v="814"/>
    <n v="33.659999999999997"/>
    <s v="Obesity"/>
    <n v="5.42"/>
    <s v="Normal"/>
    <s v="Yes"/>
    <x v="0"/>
    <x v="0"/>
    <x v="1"/>
    <x v="1"/>
  </r>
  <r>
    <x v="815"/>
    <n v="31.79"/>
    <s v="Obesity"/>
    <n v="11.33"/>
    <s v="Diabetes"/>
    <s v="Yes"/>
    <x v="0"/>
    <x v="1"/>
    <x v="3"/>
    <x v="1"/>
  </r>
  <r>
    <x v="816"/>
    <n v="29.7"/>
    <s v="Over Weight"/>
    <n v="7.69"/>
    <s v="Diabetes"/>
    <s v="Yes"/>
    <x v="0"/>
    <x v="1"/>
    <x v="3"/>
    <x v="1"/>
  </r>
  <r>
    <x v="817"/>
    <n v="25.46"/>
    <s v="Over Weight"/>
    <n v="8.77"/>
    <s v="Diabetes"/>
    <s v="Yes"/>
    <x v="0"/>
    <x v="1"/>
    <x v="3"/>
    <x v="1"/>
  </r>
  <r>
    <x v="818"/>
    <n v="39.14"/>
    <s v="Obesity"/>
    <n v="4.91"/>
    <s v="Normal"/>
    <s v="No"/>
    <x v="1"/>
    <x v="0"/>
    <x v="3"/>
    <x v="1"/>
  </r>
  <r>
    <x v="819"/>
    <n v="41.2"/>
    <s v="Obesity"/>
    <n v="4.95"/>
    <s v="Normal"/>
    <s v="No"/>
    <x v="0"/>
    <x v="0"/>
    <x v="3"/>
    <x v="1"/>
  </r>
  <r>
    <x v="820"/>
    <n v="28.81"/>
    <s v="Over Weight"/>
    <n v="10.8"/>
    <s v="Diabetes"/>
    <s v="Yes"/>
    <x v="0"/>
    <x v="1"/>
    <x v="3"/>
    <x v="1"/>
  </r>
  <r>
    <x v="821"/>
    <n v="37.409999999999997"/>
    <s v="Obesity"/>
    <n v="7.21"/>
    <s v="Diabetes"/>
    <s v="No"/>
    <x v="0"/>
    <x v="0"/>
    <x v="1"/>
    <x v="1"/>
  </r>
  <r>
    <x v="822"/>
    <n v="52.54"/>
    <s v="Obesity"/>
    <n v="5.12"/>
    <s v="Normal"/>
    <s v="No"/>
    <x v="0"/>
    <x v="1"/>
    <x v="3"/>
    <x v="1"/>
  </r>
  <r>
    <x v="823"/>
    <n v="17.29"/>
    <s v="Under Weight"/>
    <n v="4.62"/>
    <s v="Normal"/>
    <s v="No"/>
    <x v="1"/>
    <x v="0"/>
    <x v="3"/>
    <x v="0"/>
  </r>
  <r>
    <x v="824"/>
    <n v="31.74"/>
    <s v="Obesity"/>
    <n v="7.68"/>
    <s v="Diabetes"/>
    <s v="Yes"/>
    <x v="0"/>
    <x v="0"/>
    <x v="0"/>
    <x v="1"/>
  </r>
  <r>
    <x v="825"/>
    <n v="26.504999999999999"/>
    <s v="Over Weight"/>
    <n v="6.79"/>
    <s v="Diabetes"/>
    <s v="Yes"/>
    <x v="0"/>
    <x v="1"/>
    <x v="3"/>
    <x v="1"/>
  </r>
  <r>
    <x v="826"/>
    <n v="36.479999999999997"/>
    <s v="Obesity"/>
    <n v="11.09"/>
    <s v="Diabetes"/>
    <s v="No"/>
    <x v="0"/>
    <x v="0"/>
    <x v="0"/>
    <x v="1"/>
  </r>
  <r>
    <x v="827"/>
    <n v="39.159999999999997"/>
    <s v="Obesity"/>
    <n v="5.24"/>
    <s v="Normal"/>
    <s v="Yes"/>
    <x v="0"/>
    <x v="1"/>
    <x v="3"/>
    <x v="1"/>
  </r>
  <r>
    <x v="828"/>
    <n v="28.22"/>
    <s v="Over Weight"/>
    <n v="7.51"/>
    <s v="Diabetes"/>
    <s v="Yes"/>
    <x v="0"/>
    <x v="1"/>
    <x v="3"/>
    <x v="1"/>
  </r>
  <r>
    <x v="829"/>
    <n v="35"/>
    <s v="Obesity"/>
    <n v="4.13"/>
    <s v="Normal"/>
    <s v="No"/>
    <x v="0"/>
    <x v="0"/>
    <x v="1"/>
    <x v="1"/>
  </r>
  <r>
    <x v="830"/>
    <n v="36.24"/>
    <s v="Obesity"/>
    <n v="8.3800000000000008"/>
    <s v="Diabetes"/>
    <s v="Yes"/>
    <x v="0"/>
    <x v="0"/>
    <x v="3"/>
    <x v="1"/>
  </r>
  <r>
    <x v="831"/>
    <n v="36.954999999999998"/>
    <s v="Obesity"/>
    <n v="8.07"/>
    <s v="Diabetes"/>
    <s v="No"/>
    <x v="0"/>
    <x v="0"/>
    <x v="0"/>
    <x v="1"/>
  </r>
  <r>
    <x v="832"/>
    <n v="29.64"/>
    <s v="Over Weight"/>
    <n v="8.9499999999999993"/>
    <s v="Diabetes"/>
    <s v="No"/>
    <x v="0"/>
    <x v="0"/>
    <x v="0"/>
    <x v="1"/>
  </r>
  <r>
    <x v="833"/>
    <n v="42.74"/>
    <s v="Obesity"/>
    <n v="6.31"/>
    <s v="Prediabetes"/>
    <s v="Yes"/>
    <x v="0"/>
    <x v="0"/>
    <x v="3"/>
    <x v="1"/>
  </r>
  <r>
    <x v="834"/>
    <n v="36.130000000000003"/>
    <s v="Obesity"/>
    <n v="7.19"/>
    <s v="Diabetes"/>
    <s v="Yes"/>
    <x v="0"/>
    <x v="0"/>
    <x v="1"/>
    <x v="1"/>
  </r>
  <r>
    <x v="835"/>
    <n v="31.55"/>
    <s v="Obesity"/>
    <n v="6.11"/>
    <s v="Prediabetes"/>
    <s v="Yes"/>
    <x v="0"/>
    <x v="0"/>
    <x v="3"/>
    <x v="1"/>
  </r>
  <r>
    <x v="836"/>
    <n v="52.75"/>
    <s v="Obesity"/>
    <n v="6.02"/>
    <s v="Prediabetes"/>
    <s v="No"/>
    <x v="0"/>
    <x v="0"/>
    <x v="3"/>
    <x v="1"/>
  </r>
  <r>
    <x v="837"/>
    <n v="36.67"/>
    <s v="Obesity"/>
    <n v="11.86"/>
    <s v="Diabetes"/>
    <s v="No"/>
    <x v="0"/>
    <x v="0"/>
    <x v="0"/>
    <x v="1"/>
  </r>
  <r>
    <x v="838"/>
    <n v="38.06"/>
    <s v="Obesity"/>
    <n v="8.25"/>
    <s v="Diabetes"/>
    <s v="No"/>
    <x v="0"/>
    <x v="0"/>
    <x v="0"/>
    <x v="1"/>
  </r>
  <r>
    <x v="839"/>
    <n v="38"/>
    <s v="Obesity"/>
    <n v="8.1300000000000008"/>
    <s v="Diabetes"/>
    <s v="No"/>
    <x v="0"/>
    <x v="0"/>
    <x v="0"/>
    <x v="1"/>
  </r>
  <r>
    <x v="840"/>
    <n v="35.1"/>
    <s v="Obesity"/>
    <n v="10.1"/>
    <s v="Diabetes"/>
    <s v="No"/>
    <x v="0"/>
    <x v="0"/>
    <x v="0"/>
    <x v="1"/>
  </r>
  <r>
    <x v="841"/>
    <n v="33.82"/>
    <s v="Obesity"/>
    <n v="5.89"/>
    <s v="Prediabetes"/>
    <s v="Yes"/>
    <x v="0"/>
    <x v="0"/>
    <x v="1"/>
    <x v="1"/>
  </r>
  <r>
    <x v="842"/>
    <n v="37.43"/>
    <s v="Obesity"/>
    <n v="4.97"/>
    <s v="Normal"/>
    <s v="No"/>
    <x v="0"/>
    <x v="0"/>
    <x v="1"/>
    <x v="1"/>
  </r>
  <r>
    <x v="843"/>
    <n v="30.5"/>
    <s v="Obesity"/>
    <n v="9.9"/>
    <s v="Diabetes"/>
    <s v="No"/>
    <x v="0"/>
    <x v="0"/>
    <x v="0"/>
    <x v="1"/>
  </r>
  <r>
    <x v="844"/>
    <n v="24.53"/>
    <s v="Normal Weight"/>
    <n v="9.0500000000000007"/>
    <s v="Diabetes"/>
    <s v="No"/>
    <x v="0"/>
    <x v="0"/>
    <x v="0"/>
    <x v="1"/>
  </r>
  <r>
    <x v="845"/>
    <n v="25.74"/>
    <s v="Over Weight"/>
    <n v="10.93"/>
    <s v="Diabetes"/>
    <s v="No"/>
    <x v="0"/>
    <x v="0"/>
    <x v="0"/>
    <x v="1"/>
  </r>
  <r>
    <x v="846"/>
    <n v="34.08"/>
    <s v="Obesity"/>
    <n v="7.58"/>
    <s v="Diabetes"/>
    <s v="Yes"/>
    <x v="0"/>
    <x v="0"/>
    <x v="1"/>
    <x v="1"/>
  </r>
  <r>
    <x v="847"/>
    <n v="31.35"/>
    <s v="Obesity"/>
    <n v="11"/>
    <s v="Diabetes"/>
    <s v="Yes"/>
    <x v="0"/>
    <x v="1"/>
    <x v="3"/>
    <x v="1"/>
  </r>
  <r>
    <x v="848"/>
    <n v="26.79"/>
    <s v="Over Weight"/>
    <n v="5.0599999999999996"/>
    <s v="Normal"/>
    <s v="No"/>
    <x v="0"/>
    <x v="0"/>
    <x v="3"/>
    <x v="1"/>
  </r>
  <r>
    <x v="849"/>
    <n v="42.78"/>
    <s v="Obesity"/>
    <n v="6.11"/>
    <s v="Prediabetes"/>
    <s v="Yes"/>
    <x v="0"/>
    <x v="0"/>
    <x v="3"/>
    <x v="1"/>
  </r>
  <r>
    <x v="850"/>
    <n v="46.75"/>
    <s v="Obesity"/>
    <n v="6.66"/>
    <s v="Diabetes"/>
    <s v="Yes"/>
    <x v="0"/>
    <x v="0"/>
    <x v="1"/>
    <x v="1"/>
  </r>
  <r>
    <x v="851"/>
    <n v="32.15"/>
    <s v="Obesity"/>
    <n v="4.0199999999999996"/>
    <s v="Normal"/>
    <s v="Yes"/>
    <x v="0"/>
    <x v="1"/>
    <x v="3"/>
    <x v="1"/>
  </r>
  <r>
    <x v="852"/>
    <n v="43.4"/>
    <s v="Obesity"/>
    <n v="8.81"/>
    <s v="Diabetes"/>
    <s v="Yes"/>
    <x v="0"/>
    <x v="0"/>
    <x v="1"/>
    <x v="1"/>
  </r>
  <r>
    <x v="853"/>
    <n v="31.57"/>
    <s v="Obesity"/>
    <n v="7.92"/>
    <s v="Diabetes"/>
    <s v="Yes"/>
    <x v="0"/>
    <x v="0"/>
    <x v="1"/>
    <x v="1"/>
  </r>
  <r>
    <x v="854"/>
    <n v="24.32"/>
    <s v="Normal Weight"/>
    <n v="7.48"/>
    <s v="Diabetes"/>
    <s v="No"/>
    <x v="0"/>
    <x v="0"/>
    <x v="0"/>
    <x v="1"/>
  </r>
  <r>
    <x v="855"/>
    <n v="31.07"/>
    <s v="Obesity"/>
    <n v="4.62"/>
    <s v="Normal"/>
    <s v="Yes"/>
    <x v="0"/>
    <x v="0"/>
    <x v="1"/>
    <x v="1"/>
  </r>
  <r>
    <x v="856"/>
    <n v="35.814999999999998"/>
    <s v="Obesity"/>
    <n v="8.4700000000000006"/>
    <s v="Diabetes"/>
    <s v="No"/>
    <x v="0"/>
    <x v="0"/>
    <x v="0"/>
    <x v="1"/>
  </r>
  <r>
    <x v="857"/>
    <n v="40.81"/>
    <s v="Obesity"/>
    <n v="10.58"/>
    <s v="Diabetes"/>
    <s v="Yes"/>
    <x v="0"/>
    <x v="0"/>
    <x v="0"/>
    <x v="1"/>
  </r>
  <r>
    <x v="858"/>
    <n v="24.605"/>
    <s v="Normal Weight"/>
    <n v="7.48"/>
    <s v="Diabetes"/>
    <s v="No"/>
    <x v="0"/>
    <x v="0"/>
    <x v="0"/>
    <x v="1"/>
  </r>
  <r>
    <x v="859"/>
    <n v="21.47"/>
    <s v="Normal Weight"/>
    <n v="7.82"/>
    <s v="Diabetes"/>
    <s v="No"/>
    <x v="0"/>
    <x v="0"/>
    <x v="0"/>
    <x v="1"/>
  </r>
  <r>
    <x v="860"/>
    <n v="52.89"/>
    <s v="Obesity"/>
    <n v="4.96"/>
    <s v="Normal"/>
    <s v="Yes"/>
    <x v="0"/>
    <x v="0"/>
    <x v="3"/>
    <x v="1"/>
  </r>
  <r>
    <x v="861"/>
    <n v="32.965000000000003"/>
    <s v="Obesity"/>
    <n v="6.15"/>
    <s v="Prediabetes"/>
    <s v="Yes"/>
    <x v="0"/>
    <x v="0"/>
    <x v="3"/>
    <x v="1"/>
  </r>
  <r>
    <x v="862"/>
    <n v="36.799999999999997"/>
    <s v="Obesity"/>
    <n v="4.62"/>
    <s v="Normal"/>
    <s v="No"/>
    <x v="0"/>
    <x v="1"/>
    <x v="3"/>
    <x v="1"/>
  </r>
  <r>
    <x v="863"/>
    <n v="34.299999999999997"/>
    <s v="Obesity"/>
    <n v="4.87"/>
    <s v="Normal"/>
    <s v="No"/>
    <x v="0"/>
    <x v="0"/>
    <x v="1"/>
    <x v="1"/>
  </r>
  <r>
    <x v="864"/>
    <n v="35.244999999999997"/>
    <s v="Obesity"/>
    <n v="4.63"/>
    <s v="Normal"/>
    <s v="No"/>
    <x v="0"/>
    <x v="0"/>
    <x v="0"/>
    <x v="1"/>
  </r>
  <r>
    <x v="865"/>
    <n v="26.23"/>
    <s v="Over Weight"/>
    <n v="11.93"/>
    <s v="Diabetes"/>
    <s v="No"/>
    <x v="0"/>
    <x v="0"/>
    <x v="0"/>
    <x v="1"/>
  </r>
  <r>
    <x v="866"/>
    <n v="36.1"/>
    <s v="Obesity"/>
    <n v="5.65"/>
    <s v="Normal"/>
    <s v="Yes"/>
    <x v="0"/>
    <x v="0"/>
    <x v="1"/>
    <x v="1"/>
  </r>
  <r>
    <x v="867"/>
    <n v="37.1"/>
    <s v="Obesity"/>
    <n v="11.21"/>
    <s v="Diabetes"/>
    <s v="Yes"/>
    <x v="0"/>
    <x v="1"/>
    <x v="3"/>
    <x v="1"/>
  </r>
  <r>
    <x v="868"/>
    <n v="27.5"/>
    <s v="Over Weight"/>
    <n v="10.62"/>
    <s v="Diabetes"/>
    <s v="Yes"/>
    <x v="0"/>
    <x v="1"/>
    <x v="3"/>
    <x v="1"/>
  </r>
  <r>
    <x v="869"/>
    <n v="24.7"/>
    <s v="Normal Weight"/>
    <n v="10.7"/>
    <s v="Diabetes"/>
    <s v="Yes"/>
    <x v="0"/>
    <x v="1"/>
    <x v="3"/>
    <x v="1"/>
  </r>
  <r>
    <x v="870"/>
    <n v="26.78"/>
    <s v="Over Weight"/>
    <n v="10.02"/>
    <s v="Diabetes"/>
    <s v="Yes"/>
    <x v="0"/>
    <x v="1"/>
    <x v="3"/>
    <x v="1"/>
  </r>
  <r>
    <x v="871"/>
    <n v="45.8"/>
    <s v="Obesity"/>
    <n v="4.8499999999999996"/>
    <s v="Normal"/>
    <s v="No"/>
    <x v="0"/>
    <x v="0"/>
    <x v="0"/>
    <x v="1"/>
  </r>
  <r>
    <x v="872"/>
    <n v="29"/>
    <s v="Over Weight"/>
    <n v="4.3899999999999997"/>
    <s v="Normal"/>
    <s v="Yes"/>
    <x v="0"/>
    <x v="0"/>
    <x v="1"/>
    <x v="1"/>
  </r>
  <r>
    <x v="873"/>
    <n v="33.534999999999997"/>
    <s v="Obesity"/>
    <n v="8.24"/>
    <s v="Diabetes"/>
    <s v="Yes"/>
    <x v="0"/>
    <x v="0"/>
    <x v="0"/>
    <x v="1"/>
  </r>
  <r>
    <x v="874"/>
    <n v="32.774999999999999"/>
    <s v="Obesity"/>
    <n v="9.77"/>
    <s v="Diabetes"/>
    <s v="Yes"/>
    <x v="0"/>
    <x v="0"/>
    <x v="0"/>
    <x v="1"/>
  </r>
  <r>
    <x v="875"/>
    <n v="37.51"/>
    <s v="Obesity"/>
    <n v="5.5"/>
    <s v="Normal"/>
    <s v="Yes"/>
    <x v="0"/>
    <x v="0"/>
    <x v="1"/>
    <x v="1"/>
  </r>
  <r>
    <x v="876"/>
    <n v="39.86"/>
    <s v="Obesity"/>
    <n v="11.84"/>
    <s v="Diabetes"/>
    <s v="Yes"/>
    <x v="0"/>
    <x v="0"/>
    <x v="3"/>
    <x v="1"/>
  </r>
  <r>
    <x v="877"/>
    <n v="42.13"/>
    <s v="Obesity"/>
    <n v="4.66"/>
    <s v="Normal"/>
    <s v="No"/>
    <x v="0"/>
    <x v="0"/>
    <x v="0"/>
    <x v="1"/>
  </r>
  <r>
    <x v="878"/>
    <n v="35.99"/>
    <s v="Obesity"/>
    <n v="11.11"/>
    <s v="Diabetes"/>
    <s v="No"/>
    <x v="0"/>
    <x v="0"/>
    <x v="0"/>
    <x v="1"/>
  </r>
  <r>
    <x v="879"/>
    <n v="35.200000000000003"/>
    <s v="Obesity"/>
    <n v="7.72"/>
    <s v="Diabetes"/>
    <s v="Yes"/>
    <x v="0"/>
    <x v="1"/>
    <x v="3"/>
    <x v="1"/>
  </r>
  <r>
    <x v="880"/>
    <n v="29.91"/>
    <s v="Over Weight"/>
    <n v="5.55"/>
    <s v="Normal"/>
    <s v="Yes"/>
    <x v="0"/>
    <x v="0"/>
    <x v="1"/>
    <x v="1"/>
  </r>
  <r>
    <x v="881"/>
    <n v="36.479999999999997"/>
    <s v="Obesity"/>
    <n v="5.05"/>
    <s v="Normal"/>
    <s v="Yes"/>
    <x v="0"/>
    <x v="0"/>
    <x v="3"/>
    <x v="1"/>
  </r>
  <r>
    <x v="882"/>
    <n v="27.5"/>
    <s v="Over Weight"/>
    <n v="8.69"/>
    <s v="Diabetes"/>
    <s v="Yes"/>
    <x v="0"/>
    <x v="1"/>
    <x v="3"/>
    <x v="1"/>
  </r>
  <r>
    <x v="883"/>
    <n v="33.44"/>
    <s v="Obesity"/>
    <n v="5.9"/>
    <s v="Prediabetes"/>
    <s v="Yes"/>
    <x v="0"/>
    <x v="0"/>
    <x v="3"/>
    <x v="1"/>
  </r>
  <r>
    <x v="884"/>
    <n v="28.215"/>
    <s v="Over Weight"/>
    <n v="6.29"/>
    <s v="Prediabetes"/>
    <s v="Yes"/>
    <x v="0"/>
    <x v="0"/>
    <x v="3"/>
    <x v="1"/>
  </r>
  <r>
    <x v="885"/>
    <n v="27.17"/>
    <s v="Over Weight"/>
    <n v="5.84"/>
    <s v="Prediabetes"/>
    <s v="Yes"/>
    <x v="0"/>
    <x v="0"/>
    <x v="3"/>
    <x v="1"/>
  </r>
  <r>
    <x v="886"/>
    <n v="35.380000000000003"/>
    <s v="Obesity"/>
    <n v="6.12"/>
    <s v="Prediabetes"/>
    <s v="No"/>
    <x v="0"/>
    <x v="0"/>
    <x v="0"/>
    <x v="1"/>
  </r>
  <r>
    <x v="887"/>
    <n v="43.48"/>
    <s v="Obesity"/>
    <n v="6.24"/>
    <s v="Prediabetes"/>
    <s v="No"/>
    <x v="0"/>
    <x v="0"/>
    <x v="0"/>
    <x v="1"/>
  </r>
  <r>
    <x v="888"/>
    <n v="41.73"/>
    <s v="Obesity"/>
    <n v="6.25"/>
    <s v="Prediabetes"/>
    <s v="No"/>
    <x v="0"/>
    <x v="0"/>
    <x v="3"/>
    <x v="1"/>
  </r>
  <r>
    <x v="889"/>
    <n v="28.9"/>
    <s v="Over Weight"/>
    <n v="11.96"/>
    <s v="Diabetes"/>
    <s v="No"/>
    <x v="0"/>
    <x v="0"/>
    <x v="0"/>
    <x v="1"/>
  </r>
  <r>
    <x v="890"/>
    <n v="25.74"/>
    <s v="Over Weight"/>
    <n v="7.69"/>
    <s v="Diabetes"/>
    <s v="No"/>
    <x v="0"/>
    <x v="0"/>
    <x v="0"/>
    <x v="1"/>
  </r>
  <r>
    <x v="891"/>
    <n v="36.06"/>
    <s v="Obesity"/>
    <n v="8.83"/>
    <s v="Diabetes"/>
    <s v="No"/>
    <x v="0"/>
    <x v="0"/>
    <x v="0"/>
    <x v="1"/>
  </r>
  <r>
    <x v="892"/>
    <n v="43.28"/>
    <s v="Obesity"/>
    <n v="4.41"/>
    <s v="Normal"/>
    <s v="No"/>
    <x v="0"/>
    <x v="0"/>
    <x v="0"/>
    <x v="1"/>
  </r>
  <r>
    <x v="893"/>
    <n v="28.785"/>
    <s v="Over Weight"/>
    <n v="9.1"/>
    <s v="Diabetes"/>
    <s v="Yes"/>
    <x v="0"/>
    <x v="1"/>
    <x v="3"/>
    <x v="1"/>
  </r>
  <r>
    <x v="894"/>
    <n v="25.46"/>
    <s v="Over Weight"/>
    <n v="11.52"/>
    <s v="Diabetes"/>
    <s v="Yes"/>
    <x v="0"/>
    <x v="1"/>
    <x v="3"/>
    <x v="1"/>
  </r>
  <r>
    <x v="895"/>
    <n v="30.8"/>
    <s v="Obesity"/>
    <n v="10.95"/>
    <s v="Diabetes"/>
    <s v="No"/>
    <x v="0"/>
    <x v="0"/>
    <x v="0"/>
    <x v="1"/>
  </r>
  <r>
    <x v="896"/>
    <n v="28.88"/>
    <s v="Over Weight"/>
    <n v="11.5"/>
    <s v="Diabetes"/>
    <s v="No"/>
    <x v="0"/>
    <x v="0"/>
    <x v="0"/>
    <x v="1"/>
  </r>
  <r>
    <x v="897"/>
    <n v="23"/>
    <s v="Normal Weight"/>
    <n v="9.8800000000000008"/>
    <s v="Diabetes"/>
    <s v="No"/>
    <x v="0"/>
    <x v="0"/>
    <x v="0"/>
    <x v="1"/>
  </r>
  <r>
    <x v="898"/>
    <n v="38.25"/>
    <s v="Obesity"/>
    <n v="6.2"/>
    <s v="Prediabetes"/>
    <s v="No"/>
    <x v="0"/>
    <x v="0"/>
    <x v="3"/>
    <x v="1"/>
  </r>
  <r>
    <x v="899"/>
    <n v="39.25"/>
    <s v="Obesity"/>
    <n v="8.41"/>
    <s v="Diabetes"/>
    <s v="Yes"/>
    <x v="0"/>
    <x v="0"/>
    <x v="3"/>
    <x v="1"/>
  </r>
  <r>
    <x v="900"/>
    <n v="26.6"/>
    <s v="Over Weight"/>
    <n v="5.07"/>
    <s v="Normal"/>
    <s v="Yes"/>
    <x v="0"/>
    <x v="0"/>
    <x v="1"/>
    <x v="1"/>
  </r>
  <r>
    <x v="901"/>
    <n v="35.700000000000003"/>
    <s v="Obesity"/>
    <n v="4.0599999999999996"/>
    <s v="Normal"/>
    <s v="No"/>
    <x v="0"/>
    <x v="1"/>
    <x v="3"/>
    <x v="1"/>
  </r>
  <r>
    <x v="902"/>
    <n v="20.100000000000001"/>
    <s v="Normal Weight"/>
    <n v="10.52"/>
    <s v="Diabetes"/>
    <s v="No"/>
    <x v="0"/>
    <x v="0"/>
    <x v="0"/>
    <x v="1"/>
  </r>
  <r>
    <x v="903"/>
    <n v="22.23"/>
    <s v="Normal Weight"/>
    <n v="9.65"/>
    <s v="Diabetes"/>
    <s v="No"/>
    <x v="0"/>
    <x v="0"/>
    <x v="0"/>
    <x v="1"/>
  </r>
  <r>
    <x v="904"/>
    <n v="36.47"/>
    <s v="Obesity"/>
    <n v="6.21"/>
    <s v="Prediabetes"/>
    <s v="No"/>
    <x v="0"/>
    <x v="0"/>
    <x v="0"/>
    <x v="1"/>
  </r>
  <r>
    <x v="905"/>
    <n v="49.64"/>
    <s v="Obesity"/>
    <n v="4.76"/>
    <s v="Normal"/>
    <s v="No"/>
    <x v="0"/>
    <x v="1"/>
    <x v="3"/>
    <x v="1"/>
  </r>
  <r>
    <x v="906"/>
    <n v="36.799999999999997"/>
    <s v="Obesity"/>
    <n v="5.73"/>
    <s v="Prediabetes"/>
    <s v="Yes"/>
    <x v="0"/>
    <x v="1"/>
    <x v="3"/>
    <x v="1"/>
  </r>
  <r>
    <x v="907"/>
    <n v="33.880000000000003"/>
    <s v="Obesity"/>
    <n v="10.78"/>
    <s v="Diabetes"/>
    <s v="Yes"/>
    <x v="0"/>
    <x v="0"/>
    <x v="0"/>
    <x v="1"/>
  </r>
  <r>
    <x v="908"/>
    <n v="32.01"/>
    <s v="Obesity"/>
    <n v="5.08"/>
    <s v="Normal"/>
    <s v="Yes"/>
    <x v="0"/>
    <x v="0"/>
    <x v="3"/>
    <x v="1"/>
  </r>
  <r>
    <x v="909"/>
    <n v="33.630000000000003"/>
    <s v="Obesity"/>
    <n v="11.39"/>
    <s v="Diabetes"/>
    <s v="No"/>
    <x v="0"/>
    <x v="0"/>
    <x v="0"/>
    <x v="1"/>
  </r>
  <r>
    <x v="910"/>
    <n v="34.865000000000002"/>
    <s v="Obesity"/>
    <n v="5.35"/>
    <s v="Normal"/>
    <s v="Yes"/>
    <x v="0"/>
    <x v="0"/>
    <x v="3"/>
    <x v="1"/>
  </r>
  <r>
    <x v="911"/>
    <n v="43.11"/>
    <s v="Obesity"/>
    <n v="5.6"/>
    <s v="Normal"/>
    <s v="No"/>
    <x v="0"/>
    <x v="0"/>
    <x v="0"/>
    <x v="1"/>
  </r>
  <r>
    <x v="912"/>
    <n v="30.305"/>
    <s v="Obesity"/>
    <n v="4.2699999999999996"/>
    <s v="Normal"/>
    <s v="Yes"/>
    <x v="0"/>
    <x v="0"/>
    <x v="3"/>
    <x v="1"/>
  </r>
  <r>
    <x v="913"/>
    <n v="25.175000000000001"/>
    <s v="Over Weight"/>
    <n v="5.57"/>
    <s v="Normal"/>
    <s v="Yes"/>
    <x v="0"/>
    <x v="0"/>
    <x v="3"/>
    <x v="1"/>
  </r>
  <r>
    <x v="914"/>
    <n v="26.8"/>
    <s v="Over Weight"/>
    <n v="5.68"/>
    <s v="Normal"/>
    <s v="Yes"/>
    <x v="0"/>
    <x v="0"/>
    <x v="3"/>
    <x v="1"/>
  </r>
  <r>
    <x v="915"/>
    <n v="21.78"/>
    <s v="Normal Weight"/>
    <n v="5.3"/>
    <s v="Normal"/>
    <s v="No"/>
    <x v="1"/>
    <x v="0"/>
    <x v="3"/>
    <x v="1"/>
  </r>
  <r>
    <x v="916"/>
    <n v="30.14"/>
    <s v="Obesity"/>
    <n v="9.4499999999999993"/>
    <s v="Diabetes"/>
    <s v="Yes"/>
    <x v="0"/>
    <x v="0"/>
    <x v="0"/>
    <x v="1"/>
  </r>
  <r>
    <x v="917"/>
    <n v="29.7"/>
    <s v="Over Weight"/>
    <n v="6.79"/>
    <s v="Diabetes"/>
    <s v="Yes"/>
    <x v="0"/>
    <x v="0"/>
    <x v="0"/>
    <x v="1"/>
  </r>
  <r>
    <x v="918"/>
    <n v="32.395000000000003"/>
    <s v="Obesity"/>
    <n v="11.1"/>
    <s v="Diabetes"/>
    <s v="Yes"/>
    <x v="0"/>
    <x v="0"/>
    <x v="0"/>
    <x v="1"/>
  </r>
  <r>
    <x v="919"/>
    <n v="36.64"/>
    <s v="Obesity"/>
    <n v="7.26"/>
    <s v="Diabetes"/>
    <s v="No"/>
    <x v="0"/>
    <x v="0"/>
    <x v="0"/>
    <x v="1"/>
  </r>
  <r>
    <x v="920"/>
    <n v="39.049999999999997"/>
    <s v="Obesity"/>
    <n v="5.27"/>
    <s v="Normal"/>
    <s v="Yes"/>
    <x v="0"/>
    <x v="0"/>
    <x v="3"/>
    <x v="1"/>
  </r>
  <r>
    <x v="921"/>
    <n v="33.1"/>
    <s v="Obesity"/>
    <n v="5.46"/>
    <s v="Normal"/>
    <s v="Yes"/>
    <x v="0"/>
    <x v="0"/>
    <x v="3"/>
    <x v="1"/>
  </r>
  <r>
    <x v="922"/>
    <n v="31.824999999999999"/>
    <s v="Obesity"/>
    <n v="8.1300000000000008"/>
    <s v="Diabetes"/>
    <s v="No"/>
    <x v="0"/>
    <x v="0"/>
    <x v="0"/>
    <x v="1"/>
  </r>
  <r>
    <x v="923"/>
    <n v="29"/>
    <s v="Over Weight"/>
    <n v="4.25"/>
    <s v="Normal"/>
    <s v="Yes"/>
    <x v="0"/>
    <x v="0"/>
    <x v="3"/>
    <x v="1"/>
  </r>
  <r>
    <x v="924"/>
    <n v="30.495000000000001"/>
    <s v="Obesity"/>
    <n v="8.68"/>
    <s v="Diabetes"/>
    <s v="No"/>
    <x v="0"/>
    <x v="0"/>
    <x v="0"/>
    <x v="1"/>
  </r>
  <r>
    <x v="925"/>
    <n v="25.2"/>
    <s v="Over Weight"/>
    <n v="6.25"/>
    <s v="Prediabetes"/>
    <s v="Yes"/>
    <x v="0"/>
    <x v="0"/>
    <x v="3"/>
    <x v="1"/>
  </r>
  <r>
    <x v="926"/>
    <n v="22.77"/>
    <s v="Normal Weight"/>
    <n v="4.47"/>
    <s v="Normal"/>
    <s v="Yes"/>
    <x v="0"/>
    <x v="0"/>
    <x v="3"/>
    <x v="1"/>
  </r>
  <r>
    <x v="927"/>
    <n v="23.18"/>
    <s v="Normal Weight"/>
    <n v="8.31"/>
    <s v="Diabetes"/>
    <s v="No"/>
    <x v="0"/>
    <x v="0"/>
    <x v="0"/>
    <x v="1"/>
  </r>
  <r>
    <x v="928"/>
    <n v="35.409999999999997"/>
    <s v="Obesity"/>
    <n v="5.68"/>
    <s v="Normal"/>
    <s v="No"/>
    <x v="0"/>
    <x v="0"/>
    <x v="0"/>
    <x v="1"/>
  </r>
  <r>
    <x v="929"/>
    <n v="32.11"/>
    <s v="Obesity"/>
    <n v="4.75"/>
    <s v="Normal"/>
    <s v="Yes"/>
    <x v="0"/>
    <x v="0"/>
    <x v="1"/>
    <x v="1"/>
  </r>
  <r>
    <x v="930"/>
    <n v="34.479999999999997"/>
    <s v="Obesity"/>
    <n v="6.31"/>
    <s v="Prediabetes"/>
    <s v="No"/>
    <x v="0"/>
    <x v="1"/>
    <x v="3"/>
    <x v="1"/>
  </r>
  <r>
    <x v="931"/>
    <n v="34.39"/>
    <s v="Obesity"/>
    <n v="6.28"/>
    <s v="Prediabetes"/>
    <s v="Yes"/>
    <x v="0"/>
    <x v="0"/>
    <x v="3"/>
    <x v="1"/>
  </r>
  <r>
    <x v="932"/>
    <n v="26.4"/>
    <s v="Over Weight"/>
    <n v="9.2899999999999991"/>
    <s v="Diabetes"/>
    <s v="Yes"/>
    <x v="0"/>
    <x v="1"/>
    <x v="3"/>
    <x v="1"/>
  </r>
  <r>
    <x v="933"/>
    <n v="28.1"/>
    <s v="Over Weight"/>
    <n v="5.79"/>
    <s v="Prediabetes"/>
    <s v="Yes"/>
    <x v="0"/>
    <x v="1"/>
    <x v="3"/>
    <x v="1"/>
  </r>
  <r>
    <x v="934"/>
    <n v="27"/>
    <s v="Over Weight"/>
    <n v="4.54"/>
    <s v="Normal"/>
    <s v="Yes"/>
    <x v="0"/>
    <x v="0"/>
    <x v="3"/>
    <x v="1"/>
  </r>
  <r>
    <x v="935"/>
    <n v="28.594999999999999"/>
    <s v="Over Weight"/>
    <n v="4.68"/>
    <s v="Normal"/>
    <s v="Yes"/>
    <x v="0"/>
    <x v="0"/>
    <x v="3"/>
    <x v="1"/>
  </r>
  <r>
    <x v="936"/>
    <n v="36.799999999999997"/>
    <s v="Obesity"/>
    <n v="5.88"/>
    <s v="Prediabetes"/>
    <s v="No"/>
    <x v="0"/>
    <x v="0"/>
    <x v="3"/>
    <x v="1"/>
  </r>
  <r>
    <x v="937"/>
    <n v="23.75"/>
    <s v="Normal Weight"/>
    <n v="5.42"/>
    <s v="Normal"/>
    <s v="Yes"/>
    <x v="0"/>
    <x v="1"/>
    <x v="3"/>
    <x v="1"/>
  </r>
  <r>
    <x v="938"/>
    <n v="35.619999999999997"/>
    <s v="Obesity"/>
    <n v="4.16"/>
    <s v="Normal"/>
    <s v="No"/>
    <x v="0"/>
    <x v="0"/>
    <x v="0"/>
    <x v="1"/>
  </r>
  <r>
    <x v="939"/>
    <n v="30.69"/>
    <s v="Obesity"/>
    <n v="7.05"/>
    <s v="Diabetes"/>
    <s v="Yes"/>
    <x v="0"/>
    <x v="0"/>
    <x v="1"/>
    <x v="1"/>
  </r>
  <r>
    <x v="940"/>
    <n v="35.799999999999997"/>
    <s v="Obesity"/>
    <n v="5.63"/>
    <s v="Normal"/>
    <s v="Yes"/>
    <x v="0"/>
    <x v="0"/>
    <x v="1"/>
    <x v="1"/>
  </r>
  <r>
    <x v="941"/>
    <n v="28.785"/>
    <s v="Over Weight"/>
    <n v="4.24"/>
    <s v="Normal"/>
    <s v="Yes"/>
    <x v="0"/>
    <x v="0"/>
    <x v="1"/>
    <x v="1"/>
  </r>
  <r>
    <x v="942"/>
    <n v="28.594999999999999"/>
    <s v="Over Weight"/>
    <n v="4.96"/>
    <s v="Normal"/>
    <s v="Yes"/>
    <x v="0"/>
    <x v="0"/>
    <x v="1"/>
    <x v="1"/>
  </r>
  <r>
    <x v="943"/>
    <n v="48.75"/>
    <s v="Obesity"/>
    <n v="4.34"/>
    <s v="Normal"/>
    <s v="No"/>
    <x v="0"/>
    <x v="0"/>
    <x v="0"/>
    <x v="1"/>
  </r>
  <r>
    <x v="944"/>
    <n v="28.31"/>
    <s v="Over Weight"/>
    <n v="5.43"/>
    <s v="Normal"/>
    <s v="Yes"/>
    <x v="0"/>
    <x v="0"/>
    <x v="1"/>
    <x v="1"/>
  </r>
  <r>
    <x v="945"/>
    <n v="38.39"/>
    <s v="Obesity"/>
    <n v="8.33"/>
    <s v="Diabetes"/>
    <s v="Yes"/>
    <x v="0"/>
    <x v="0"/>
    <x v="3"/>
    <x v="1"/>
  </r>
  <r>
    <x v="946"/>
    <n v="25.87"/>
    <s v="Over Weight"/>
    <n v="5.63"/>
    <s v="Normal"/>
    <s v="Yes"/>
    <x v="0"/>
    <x v="0"/>
    <x v="3"/>
    <x v="1"/>
  </r>
  <r>
    <x v="947"/>
    <n v="43.7"/>
    <s v="Obesity"/>
    <n v="7.23"/>
    <s v="Diabetes"/>
    <s v="No"/>
    <x v="0"/>
    <x v="0"/>
    <x v="0"/>
    <x v="1"/>
  </r>
  <r>
    <x v="948"/>
    <n v="40.945"/>
    <s v="Obesity"/>
    <n v="10.57"/>
    <s v="Diabetes"/>
    <s v="No"/>
    <x v="0"/>
    <x v="0"/>
    <x v="0"/>
    <x v="1"/>
  </r>
  <r>
    <x v="949"/>
    <n v="27.94"/>
    <s v="Over Weight"/>
    <n v="7.92"/>
    <s v="Diabetes"/>
    <s v="No"/>
    <x v="0"/>
    <x v="0"/>
    <x v="0"/>
    <x v="1"/>
  </r>
  <r>
    <x v="950"/>
    <n v="31.9"/>
    <s v="Obesity"/>
    <n v="10.119999999999999"/>
    <s v="Diabetes"/>
    <s v="No"/>
    <x v="0"/>
    <x v="0"/>
    <x v="1"/>
    <x v="1"/>
  </r>
  <r>
    <x v="951"/>
    <n v="31.64"/>
    <s v="Obesity"/>
    <n v="7.91"/>
    <s v="Diabetes"/>
    <s v="No"/>
    <x v="0"/>
    <x v="0"/>
    <x v="0"/>
    <x v="1"/>
  </r>
  <r>
    <x v="952"/>
    <n v="46.7"/>
    <s v="Obesity"/>
    <n v="10.9"/>
    <s v="Diabetes"/>
    <s v="No"/>
    <x v="0"/>
    <x v="0"/>
    <x v="0"/>
    <x v="1"/>
  </r>
  <r>
    <x v="953"/>
    <n v="18.335000000000001"/>
    <s v="Under Weight"/>
    <n v="11.83"/>
    <s v="Diabetes"/>
    <s v="No"/>
    <x v="0"/>
    <x v="0"/>
    <x v="0"/>
    <x v="1"/>
  </r>
  <r>
    <x v="954"/>
    <n v="31.24"/>
    <s v="Obesity"/>
    <n v="7.42"/>
    <s v="Diabetes"/>
    <s v="Yes"/>
    <x v="0"/>
    <x v="0"/>
    <x v="1"/>
    <x v="1"/>
  </r>
  <r>
    <x v="955"/>
    <n v="39.22"/>
    <s v="Obesity"/>
    <n v="5.62"/>
    <s v="Normal"/>
    <s v="Yes"/>
    <x v="0"/>
    <x v="0"/>
    <x v="3"/>
    <x v="1"/>
  </r>
  <r>
    <x v="956"/>
    <n v="24.414999999999999"/>
    <s v="Normal Weight"/>
    <n v="7.16"/>
    <s v="Diabetes"/>
    <s v="No"/>
    <x v="0"/>
    <x v="0"/>
    <x v="0"/>
    <x v="1"/>
  </r>
  <r>
    <x v="957"/>
    <n v="32.299999999999997"/>
    <s v="Obesity"/>
    <n v="9.89"/>
    <s v="Diabetes"/>
    <s v="No"/>
    <x v="0"/>
    <x v="0"/>
    <x v="0"/>
    <x v="1"/>
  </r>
  <r>
    <x v="958"/>
    <n v="39.94"/>
    <s v="Obesity"/>
    <n v="5.14"/>
    <s v="Normal"/>
    <s v="No"/>
    <x v="0"/>
    <x v="0"/>
    <x v="0"/>
    <x v="1"/>
  </r>
  <r>
    <x v="959"/>
    <n v="30"/>
    <s v="Obesity"/>
    <n v="5.61"/>
    <s v="Normal"/>
    <s v="Yes"/>
    <x v="0"/>
    <x v="1"/>
    <x v="3"/>
    <x v="1"/>
  </r>
  <r>
    <x v="960"/>
    <n v="35.340000000000003"/>
    <s v="Obesity"/>
    <n v="5.51"/>
    <s v="Normal"/>
    <s v="Yes"/>
    <x v="0"/>
    <x v="1"/>
    <x v="3"/>
    <x v="1"/>
  </r>
  <r>
    <x v="961"/>
    <n v="32.204999999999998"/>
    <s v="Obesity"/>
    <n v="8.3800000000000008"/>
    <s v="Diabetes"/>
    <s v="Yes"/>
    <x v="0"/>
    <x v="0"/>
    <x v="1"/>
    <x v="1"/>
  </r>
  <r>
    <x v="962"/>
    <n v="33.880000000000003"/>
    <s v="Obesity"/>
    <n v="4.68"/>
    <s v="Normal"/>
    <s v="No"/>
    <x v="1"/>
    <x v="0"/>
    <x v="3"/>
    <x v="1"/>
  </r>
  <r>
    <x v="963"/>
    <n v="26.63"/>
    <s v="Over Weight"/>
    <n v="4.3600000000000003"/>
    <s v="Normal"/>
    <s v="Yes"/>
    <x v="0"/>
    <x v="0"/>
    <x v="1"/>
    <x v="1"/>
  </r>
  <r>
    <x v="964"/>
    <n v="28.7"/>
    <s v="Over Weight"/>
    <n v="7.74"/>
    <s v="Diabetes"/>
    <s v="No"/>
    <x v="0"/>
    <x v="0"/>
    <x v="0"/>
    <x v="1"/>
  </r>
  <r>
    <x v="965"/>
    <n v="25.65"/>
    <s v="Over Weight"/>
    <n v="4.05"/>
    <s v="Normal"/>
    <s v="Yes"/>
    <x v="0"/>
    <x v="0"/>
    <x v="1"/>
    <x v="1"/>
  </r>
  <r>
    <x v="966"/>
    <n v="36.384999999999998"/>
    <s v="Obesity"/>
    <n v="11.49"/>
    <s v="Diabetes"/>
    <s v="No"/>
    <x v="0"/>
    <x v="0"/>
    <x v="0"/>
    <x v="1"/>
  </r>
  <r>
    <x v="967"/>
    <n v="34.69"/>
    <s v="Obesity"/>
    <n v="5.65"/>
    <s v="Normal"/>
    <s v="No"/>
    <x v="0"/>
    <x v="0"/>
    <x v="0"/>
    <x v="1"/>
  </r>
  <r>
    <x v="968"/>
    <n v="37.68"/>
    <s v="Obesity"/>
    <n v="4.29"/>
    <s v="Normal"/>
    <s v="Yes"/>
    <x v="0"/>
    <x v="0"/>
    <x v="0"/>
    <x v="1"/>
  </r>
  <r>
    <x v="969"/>
    <n v="35.49"/>
    <s v="Obesity"/>
    <n v="4.74"/>
    <s v="Normal"/>
    <s v="Yes"/>
    <x v="0"/>
    <x v="1"/>
    <x v="3"/>
    <x v="1"/>
  </r>
  <r>
    <x v="970"/>
    <n v="44.7"/>
    <s v="Obesity"/>
    <n v="7.6"/>
    <s v="Diabetes"/>
    <s v="Yes"/>
    <x v="0"/>
    <x v="0"/>
    <x v="1"/>
    <x v="1"/>
  </r>
  <r>
    <x v="971"/>
    <n v="38.380000000000003"/>
    <s v="Obesity"/>
    <n v="8.5"/>
    <s v="Diabetes"/>
    <s v="Yes"/>
    <x v="0"/>
    <x v="0"/>
    <x v="1"/>
    <x v="1"/>
  </r>
  <r>
    <x v="972"/>
    <n v="35.244999999999997"/>
    <s v="Obesity"/>
    <n v="11.22"/>
    <s v="Diabetes"/>
    <s v="Yes"/>
    <x v="0"/>
    <x v="0"/>
    <x v="0"/>
    <x v="1"/>
  </r>
  <r>
    <x v="973"/>
    <n v="49.84"/>
    <s v="Obesity"/>
    <n v="5.0999999999999996"/>
    <s v="Normal"/>
    <s v="Yes"/>
    <x v="0"/>
    <x v="1"/>
    <x v="3"/>
    <x v="1"/>
  </r>
  <r>
    <x v="974"/>
    <n v="49.06"/>
    <s v="Obesity"/>
    <n v="5.43"/>
    <s v="Normal"/>
    <s v="Yes"/>
    <x v="0"/>
    <x v="0"/>
    <x v="3"/>
    <x v="1"/>
  </r>
  <r>
    <x v="975"/>
    <n v="30.88"/>
    <s v="Obesity"/>
    <n v="5.82"/>
    <s v="Prediabetes"/>
    <s v="No"/>
    <x v="0"/>
    <x v="0"/>
    <x v="1"/>
    <x v="1"/>
  </r>
  <r>
    <x v="976"/>
    <n v="33.35"/>
    <s v="Obesity"/>
    <n v="6.05"/>
    <s v="Prediabetes"/>
    <s v="No"/>
    <x v="0"/>
    <x v="1"/>
    <x v="3"/>
    <x v="1"/>
  </r>
  <r>
    <x v="977"/>
    <n v="38"/>
    <s v="Obesity"/>
    <n v="6.38"/>
    <s v="Prediabetes"/>
    <s v="Yes"/>
    <x v="0"/>
    <x v="0"/>
    <x v="3"/>
    <x v="1"/>
  </r>
  <r>
    <x v="978"/>
    <n v="36.08"/>
    <s v="Obesity"/>
    <n v="5.73"/>
    <s v="Prediabetes"/>
    <s v="Yes"/>
    <x v="0"/>
    <x v="0"/>
    <x v="3"/>
    <x v="1"/>
  </r>
  <r>
    <x v="979"/>
    <n v="35.700000000000003"/>
    <s v="Obesity"/>
    <n v="5.47"/>
    <s v="Normal"/>
    <s v="Yes"/>
    <x v="0"/>
    <x v="0"/>
    <x v="3"/>
    <x v="1"/>
  </r>
  <r>
    <x v="980"/>
    <n v="34.01"/>
    <s v="Obesity"/>
    <n v="11.3"/>
    <s v="Diabetes"/>
    <s v="No"/>
    <x v="0"/>
    <x v="0"/>
    <x v="0"/>
    <x v="1"/>
  </r>
  <r>
    <x v="981"/>
    <n v="31.54"/>
    <s v="Obesity"/>
    <n v="6.72"/>
    <s v="Diabetes"/>
    <s v="No"/>
    <x v="0"/>
    <x v="0"/>
    <x v="0"/>
    <x v="1"/>
  </r>
  <r>
    <x v="982"/>
    <n v="23.3"/>
    <s v="Normal Weight"/>
    <n v="5.36"/>
    <s v="Normal"/>
    <s v="Yes"/>
    <x v="0"/>
    <x v="0"/>
    <x v="3"/>
    <x v="1"/>
  </r>
  <r>
    <x v="983"/>
    <n v="27.75"/>
    <s v="Over Weight"/>
    <n v="9.8800000000000008"/>
    <s v="Diabetes"/>
    <s v="No"/>
    <x v="0"/>
    <x v="0"/>
    <x v="0"/>
    <x v="1"/>
  </r>
  <r>
    <x v="984"/>
    <n v="42.46"/>
    <s v="Obesity"/>
    <n v="4.1100000000000003"/>
    <s v="Normal"/>
    <s v="No"/>
    <x v="0"/>
    <x v="0"/>
    <x v="0"/>
    <x v="1"/>
  </r>
  <r>
    <x v="985"/>
    <n v="54.47"/>
    <s v="Obesity"/>
    <n v="7.48"/>
    <s v="Diabetes"/>
    <s v="No"/>
    <x v="0"/>
    <x v="0"/>
    <x v="0"/>
    <x v="1"/>
  </r>
  <r>
    <x v="986"/>
    <n v="24.93"/>
    <s v="Normal Weight"/>
    <n v="9.18"/>
    <s v="Diabetes"/>
    <s v="Yes"/>
    <x v="0"/>
    <x v="1"/>
    <x v="3"/>
    <x v="1"/>
  </r>
  <r>
    <x v="987"/>
    <n v="48.12"/>
    <s v="Obesity"/>
    <n v="4.51"/>
    <s v="Normal"/>
    <s v="Yes"/>
    <x v="0"/>
    <x v="0"/>
    <x v="3"/>
    <x v="1"/>
  </r>
  <r>
    <x v="988"/>
    <n v="24.91"/>
    <s v="Normal Weight"/>
    <n v="7.33"/>
    <s v="Diabetes"/>
    <s v="Yes"/>
    <x v="0"/>
    <x v="1"/>
    <x v="3"/>
    <x v="1"/>
  </r>
  <r>
    <x v="989"/>
    <n v="27.645"/>
    <s v="Over Weight"/>
    <n v="10.56"/>
    <s v="Diabetes"/>
    <s v="No"/>
    <x v="0"/>
    <x v="0"/>
    <x v="0"/>
    <x v="1"/>
  </r>
  <r>
    <x v="990"/>
    <n v="33.700000000000003"/>
    <s v="Obesity"/>
    <n v="4.01"/>
    <s v="Normal"/>
    <s v="No"/>
    <x v="0"/>
    <x v="0"/>
    <x v="1"/>
    <x v="1"/>
  </r>
  <r>
    <x v="991"/>
    <n v="38.93"/>
    <s v="Obesity"/>
    <n v="5.64"/>
    <s v="Normal"/>
    <s v="Yes"/>
    <x v="0"/>
    <x v="0"/>
    <x v="3"/>
    <x v="1"/>
  </r>
  <r>
    <x v="992"/>
    <n v="32.774999999999999"/>
    <s v="Obesity"/>
    <n v="8.02"/>
    <s v="Diabetes"/>
    <s v="Yes"/>
    <x v="0"/>
    <x v="0"/>
    <x v="1"/>
    <x v="1"/>
  </r>
  <r>
    <x v="993"/>
    <n v="29.83"/>
    <s v="Over Weight"/>
    <n v="7.2"/>
    <s v="Diabetes"/>
    <s v="Yes"/>
    <x v="0"/>
    <x v="0"/>
    <x v="0"/>
    <x v="1"/>
  </r>
  <r>
    <x v="994"/>
    <n v="28.31"/>
    <s v="Over Weight"/>
    <n v="4.55"/>
    <s v="Normal"/>
    <s v="No"/>
    <x v="1"/>
    <x v="0"/>
    <x v="3"/>
    <x v="1"/>
  </r>
  <r>
    <x v="995"/>
    <n v="29.79"/>
    <s v="Over Weight"/>
    <n v="9.0299999999999994"/>
    <s v="Diabetes"/>
    <s v="No"/>
    <x v="0"/>
    <x v="0"/>
    <x v="0"/>
    <x v="1"/>
  </r>
  <r>
    <x v="996"/>
    <n v="36.6"/>
    <s v="Obesity"/>
    <n v="5.2"/>
    <s v="Normal"/>
    <s v="Yes"/>
    <x v="0"/>
    <x v="1"/>
    <x v="3"/>
    <x v="1"/>
  </r>
  <r>
    <x v="997"/>
    <n v="35.93"/>
    <s v="Obesity"/>
    <n v="8.3000000000000007"/>
    <s v="Diabetes"/>
    <s v="Yes"/>
    <x v="0"/>
    <x v="0"/>
    <x v="0"/>
    <x v="1"/>
  </r>
  <r>
    <x v="998"/>
    <n v="28.6"/>
    <s v="Over Weight"/>
    <n v="5.56"/>
    <s v="Normal"/>
    <s v="Yes"/>
    <x v="0"/>
    <x v="1"/>
    <x v="3"/>
    <x v="1"/>
  </r>
  <r>
    <x v="999"/>
    <n v="39.17"/>
    <s v="Obesity"/>
    <n v="4.1500000000000004"/>
    <s v="Normal"/>
    <s v="No"/>
    <x v="0"/>
    <x v="0"/>
    <x v="0"/>
    <x v="1"/>
  </r>
  <r>
    <x v="1000"/>
    <n v="26.41"/>
    <s v="Over Weight"/>
    <n v="5.99"/>
    <s v="Prediabetes"/>
    <s v="Yes"/>
    <x v="0"/>
    <x v="1"/>
    <x v="3"/>
    <x v="1"/>
  </r>
  <r>
    <x v="1001"/>
    <n v="30.63"/>
    <s v="Obesity"/>
    <n v="5.8"/>
    <s v="Prediabetes"/>
    <s v="Yes"/>
    <x v="0"/>
    <x v="0"/>
    <x v="0"/>
    <x v="1"/>
  </r>
  <r>
    <x v="1002"/>
    <n v="31.73"/>
    <s v="Obesity"/>
    <n v="7.32"/>
    <s v="Diabetes"/>
    <s v="Yes"/>
    <x v="0"/>
    <x v="0"/>
    <x v="1"/>
    <x v="1"/>
  </r>
  <r>
    <x v="1003"/>
    <n v="30.7"/>
    <s v="Obesity"/>
    <n v="5.16"/>
    <s v="Normal"/>
    <s v="No"/>
    <x v="0"/>
    <x v="0"/>
    <x v="1"/>
    <x v="1"/>
  </r>
  <r>
    <x v="1004"/>
    <n v="25.934999999999999"/>
    <s v="Over Weight"/>
    <n v="5.96"/>
    <s v="Prediabetes"/>
    <s v="Yes"/>
    <x v="0"/>
    <x v="0"/>
    <x v="1"/>
    <x v="1"/>
  </r>
  <r>
    <x v="1005"/>
    <n v="35.9"/>
    <s v="Obesity"/>
    <n v="4.8499999999999996"/>
    <s v="Normal"/>
    <s v="Yes"/>
    <x v="0"/>
    <x v="1"/>
    <x v="3"/>
    <x v="1"/>
  </r>
  <r>
    <x v="1006"/>
    <n v="26.7"/>
    <s v="Over Weight"/>
    <n v="5.09"/>
    <s v="Normal"/>
    <s v="Yes"/>
    <x v="0"/>
    <x v="1"/>
    <x v="3"/>
    <x v="1"/>
  </r>
  <r>
    <x v="1007"/>
    <n v="33.71"/>
    <s v="Obesity"/>
    <n v="4.9400000000000004"/>
    <s v="Normal"/>
    <s v="No"/>
    <x v="0"/>
    <x v="0"/>
    <x v="0"/>
    <x v="1"/>
  </r>
  <r>
    <x v="1008"/>
    <n v="41.91"/>
    <s v="Obesity"/>
    <n v="4.92"/>
    <s v="Normal"/>
    <s v="Yes"/>
    <x v="0"/>
    <x v="0"/>
    <x v="1"/>
    <x v="1"/>
  </r>
  <r>
    <x v="1009"/>
    <n v="39.82"/>
    <s v="Obesity"/>
    <n v="6.05"/>
    <s v="Prediabetes"/>
    <s v="Yes"/>
    <x v="0"/>
    <x v="0"/>
    <x v="1"/>
    <x v="1"/>
  </r>
  <r>
    <x v="1010"/>
    <n v="28.12"/>
    <s v="Over Weight"/>
    <n v="4.67"/>
    <s v="Normal"/>
    <s v="No"/>
    <x v="0"/>
    <x v="0"/>
    <x v="1"/>
    <x v="1"/>
  </r>
  <r>
    <x v="1011"/>
    <n v="26.98"/>
    <s v="Over Weight"/>
    <n v="9.81"/>
    <s v="Diabetes"/>
    <s v="Yes"/>
    <x v="0"/>
    <x v="0"/>
    <x v="0"/>
    <x v="1"/>
  </r>
  <r>
    <x v="1012"/>
    <n v="27.2"/>
    <s v="Over Weight"/>
    <n v="6.06"/>
    <s v="Prediabetes"/>
    <s v="Yes"/>
    <x v="0"/>
    <x v="0"/>
    <x v="1"/>
    <x v="1"/>
  </r>
  <r>
    <x v="1013"/>
    <n v="25.3"/>
    <s v="Over Weight"/>
    <n v="5.19"/>
    <s v="Normal"/>
    <s v="Yes"/>
    <x v="0"/>
    <x v="0"/>
    <x v="1"/>
    <x v="1"/>
  </r>
  <r>
    <x v="1014"/>
    <n v="30.25"/>
    <s v="Obesity"/>
    <n v="10.16"/>
    <s v="Diabetes"/>
    <s v="No"/>
    <x v="0"/>
    <x v="0"/>
    <x v="0"/>
    <x v="1"/>
  </r>
  <r>
    <x v="1015"/>
    <n v="54"/>
    <s v="Obesity"/>
    <n v="4.68"/>
    <s v="Normal"/>
    <s v="Yes"/>
    <x v="1"/>
    <x v="0"/>
    <x v="1"/>
    <x v="1"/>
  </r>
  <r>
    <x v="1016"/>
    <n v="51.86"/>
    <s v="Obesity"/>
    <n v="5.32"/>
    <s v="Normal"/>
    <s v="Yes"/>
    <x v="0"/>
    <x v="0"/>
    <x v="0"/>
    <x v="1"/>
  </r>
  <r>
    <x v="1017"/>
    <n v="31.39"/>
    <s v="Obesity"/>
    <n v="6.99"/>
    <s v="Diabetes"/>
    <s v="No"/>
    <x v="0"/>
    <x v="0"/>
    <x v="0"/>
    <x v="1"/>
  </r>
  <r>
    <x v="1018"/>
    <n v="39.97"/>
    <s v="Obesity"/>
    <n v="5.55"/>
    <s v="Normal"/>
    <s v="No"/>
    <x v="0"/>
    <x v="0"/>
    <x v="0"/>
    <x v="1"/>
  </r>
  <r>
    <x v="1019"/>
    <n v="41.23"/>
    <s v="Obesity"/>
    <n v="6.94"/>
    <s v="Diabetes"/>
    <s v="No"/>
    <x v="0"/>
    <x v="0"/>
    <x v="0"/>
    <x v="1"/>
  </r>
  <r>
    <x v="1020"/>
    <n v="49.45"/>
    <s v="Obesity"/>
    <n v="4.2"/>
    <s v="Normal"/>
    <s v="Yes"/>
    <x v="0"/>
    <x v="0"/>
    <x v="0"/>
    <x v="1"/>
  </r>
  <r>
    <x v="1021"/>
    <n v="41.04"/>
    <s v="Obesity"/>
    <n v="5.59"/>
    <s v="Normal"/>
    <s v="No"/>
    <x v="0"/>
    <x v="0"/>
    <x v="0"/>
    <x v="1"/>
  </r>
  <r>
    <x v="1022"/>
    <n v="27.93"/>
    <s v="Over Weight"/>
    <n v="9.9600000000000009"/>
    <s v="Diabetes"/>
    <s v="No"/>
    <x v="0"/>
    <x v="0"/>
    <x v="0"/>
    <x v="1"/>
  </r>
  <r>
    <x v="1023"/>
    <n v="21.01"/>
    <s v="Normal Weight"/>
    <n v="7.37"/>
    <s v="Diabetes"/>
    <s v="No"/>
    <x v="0"/>
    <x v="0"/>
    <x v="0"/>
    <x v="1"/>
  </r>
  <r>
    <x v="1024"/>
    <n v="52.37"/>
    <s v="Obesity"/>
    <n v="5.0599999999999996"/>
    <s v="Normal"/>
    <s v="Yes"/>
    <x v="1"/>
    <x v="0"/>
    <x v="1"/>
    <x v="1"/>
  </r>
  <r>
    <x v="1025"/>
    <n v="40.369999999999997"/>
    <s v="Obesity"/>
    <n v="8.2100000000000009"/>
    <s v="Diabetes"/>
    <s v="No"/>
    <x v="0"/>
    <x v="0"/>
    <x v="0"/>
    <x v="1"/>
  </r>
  <r>
    <x v="1026"/>
    <n v="41.47"/>
    <s v="Obesity"/>
    <n v="10.34"/>
    <s v="Diabetes"/>
    <s v="No"/>
    <x v="0"/>
    <x v="0"/>
    <x v="1"/>
    <x v="1"/>
  </r>
  <r>
    <x v="1027"/>
    <n v="33.725000000000001"/>
    <s v="Obesity"/>
    <n v="5.51"/>
    <s v="Normal"/>
    <s v="Yes"/>
    <x v="0"/>
    <x v="0"/>
    <x v="1"/>
    <x v="1"/>
  </r>
  <r>
    <x v="1028"/>
    <n v="28.1"/>
    <s v="Over Weight"/>
    <n v="11.2"/>
    <s v="Diabetes"/>
    <s v="No"/>
    <x v="0"/>
    <x v="0"/>
    <x v="0"/>
    <x v="1"/>
  </r>
  <r>
    <x v="1029"/>
    <n v="37.43"/>
    <s v="Obesity"/>
    <n v="4.3499999999999996"/>
    <s v="Normal"/>
    <s v="Yes"/>
    <x v="0"/>
    <x v="1"/>
    <x v="3"/>
    <x v="1"/>
  </r>
  <r>
    <x v="1030"/>
    <n v="23.7"/>
    <s v="Normal Weight"/>
    <n v="10.45"/>
    <s v="Diabetes"/>
    <s v="No"/>
    <x v="0"/>
    <x v="0"/>
    <x v="0"/>
    <x v="1"/>
  </r>
  <r>
    <x v="1031"/>
    <n v="24.795000000000002"/>
    <s v="Normal Weight"/>
    <n v="4.07"/>
    <s v="Normal"/>
    <s v="Yes"/>
    <x v="0"/>
    <x v="1"/>
    <x v="3"/>
    <x v="1"/>
  </r>
  <r>
    <x v="1032"/>
    <n v="31.9"/>
    <s v="Obesity"/>
    <n v="8.34"/>
    <s v="Diabetes"/>
    <s v="No"/>
    <x v="0"/>
    <x v="0"/>
    <x v="0"/>
    <x v="1"/>
  </r>
  <r>
    <x v="1033"/>
    <n v="32.68"/>
    <s v="Obesity"/>
    <n v="7.41"/>
    <s v="Diabetes"/>
    <s v="No"/>
    <x v="0"/>
    <x v="0"/>
    <x v="0"/>
    <x v="1"/>
  </r>
  <r>
    <x v="1034"/>
    <n v="47.13"/>
    <s v="Obesity"/>
    <n v="4.3099999999999996"/>
    <s v="Normal"/>
    <s v="No"/>
    <x v="0"/>
    <x v="0"/>
    <x v="0"/>
    <x v="1"/>
  </r>
  <r>
    <x v="1035"/>
    <n v="36.67"/>
    <s v="Obesity"/>
    <n v="10.83"/>
    <s v="Diabetes"/>
    <s v="No"/>
    <x v="0"/>
    <x v="0"/>
    <x v="0"/>
    <x v="1"/>
  </r>
  <r>
    <x v="1036"/>
    <n v="33.630000000000003"/>
    <s v="Obesity"/>
    <n v="11.31"/>
    <s v="Diabetes"/>
    <s v="No"/>
    <x v="0"/>
    <x v="0"/>
    <x v="0"/>
    <x v="1"/>
  </r>
  <r>
    <x v="1037"/>
    <n v="32.67"/>
    <s v="Obesity"/>
    <n v="11.81"/>
    <s v="Diabetes"/>
    <s v="Yes"/>
    <x v="0"/>
    <x v="0"/>
    <x v="0"/>
    <x v="1"/>
  </r>
  <r>
    <x v="1038"/>
    <n v="33.299999999999997"/>
    <s v="Obesity"/>
    <n v="8.26"/>
    <s v="Diabetes"/>
    <s v="Yes"/>
    <x v="0"/>
    <x v="0"/>
    <x v="1"/>
    <x v="1"/>
  </r>
  <r>
    <x v="1039"/>
    <n v="30.78"/>
    <s v="Obesity"/>
    <n v="10.74"/>
    <s v="Diabetes"/>
    <s v="Yes"/>
    <x v="0"/>
    <x v="0"/>
    <x v="1"/>
    <x v="1"/>
  </r>
  <r>
    <x v="1040"/>
    <n v="28.975000000000001"/>
    <s v="Over Weight"/>
    <n v="7.69"/>
    <s v="Diabetes"/>
    <s v="Yes"/>
    <x v="0"/>
    <x v="0"/>
    <x v="0"/>
    <x v="1"/>
  </r>
  <r>
    <x v="1041"/>
    <n v="33.4"/>
    <s v="Obesity"/>
    <n v="4.84"/>
    <s v="Normal"/>
    <s v="No"/>
    <x v="0"/>
    <x v="0"/>
    <x v="0"/>
    <x v="1"/>
  </r>
  <r>
    <x v="1042"/>
    <n v="21.5"/>
    <s v="Normal Weight"/>
    <n v="9.77"/>
    <s v="Diabetes"/>
    <s v="Yes"/>
    <x v="0"/>
    <x v="0"/>
    <x v="0"/>
    <x v="1"/>
  </r>
  <r>
    <x v="1043"/>
    <n v="38.14"/>
    <s v="Obesity"/>
    <n v="5.84"/>
    <s v="Prediabetes"/>
    <s v="No"/>
    <x v="0"/>
    <x v="0"/>
    <x v="0"/>
    <x v="1"/>
  </r>
  <r>
    <x v="1044"/>
    <n v="35.42"/>
    <s v="Obesity"/>
    <n v="8.6999999999999993"/>
    <s v="Diabetes"/>
    <s v="Yes"/>
    <x v="0"/>
    <x v="0"/>
    <x v="3"/>
    <x v="1"/>
  </r>
  <r>
    <x v="1045"/>
    <n v="35.625"/>
    <s v="Obesity"/>
    <n v="10.79"/>
    <s v="Diabetes"/>
    <s v="No"/>
    <x v="0"/>
    <x v="0"/>
    <x v="0"/>
    <x v="1"/>
  </r>
  <r>
    <x v="1046"/>
    <n v="45.51"/>
    <s v="Obesity"/>
    <n v="4.32"/>
    <s v="Normal"/>
    <s v="No"/>
    <x v="0"/>
    <x v="0"/>
    <x v="3"/>
    <x v="1"/>
  </r>
  <r>
    <x v="1047"/>
    <n v="37.1"/>
    <s v="Obesity"/>
    <n v="7.19"/>
    <s v="Diabetes"/>
    <s v="Yes"/>
    <x v="0"/>
    <x v="0"/>
    <x v="0"/>
    <x v="1"/>
  </r>
  <r>
    <x v="1048"/>
    <n v="30.5"/>
    <s v="Obesity"/>
    <n v="11.94"/>
    <s v="Diabetes"/>
    <s v="Yes"/>
    <x v="0"/>
    <x v="0"/>
    <x v="0"/>
    <x v="1"/>
  </r>
  <r>
    <x v="1049"/>
    <n v="28.16"/>
    <s v="Over Weight"/>
    <n v="5.56"/>
    <s v="Normal"/>
    <s v="No"/>
    <x v="0"/>
    <x v="0"/>
    <x v="1"/>
    <x v="1"/>
  </r>
  <r>
    <x v="1050"/>
    <n v="29.1"/>
    <s v="Over Weight"/>
    <n v="5.64"/>
    <s v="Normal"/>
    <s v="Yes"/>
    <x v="0"/>
    <x v="0"/>
    <x v="0"/>
    <x v="1"/>
  </r>
  <r>
    <x v="1051"/>
    <n v="30.22"/>
    <s v="Obesity"/>
    <n v="4.6500000000000004"/>
    <s v="Normal"/>
    <s v="No"/>
    <x v="0"/>
    <x v="0"/>
    <x v="0"/>
    <x v="1"/>
  </r>
  <r>
    <x v="1052"/>
    <n v="24.29"/>
    <s v="Normal Weight"/>
    <n v="9.0500000000000007"/>
    <s v="Diabetes"/>
    <s v="No"/>
    <x v="0"/>
    <x v="0"/>
    <x v="0"/>
    <x v="1"/>
  </r>
  <r>
    <x v="1053"/>
    <n v="29.39"/>
    <s v="Over Weight"/>
    <n v="4.5199999999999996"/>
    <s v="Normal"/>
    <s v="Yes"/>
    <x v="0"/>
    <x v="0"/>
    <x v="0"/>
    <x v="1"/>
  </r>
  <r>
    <x v="1054"/>
    <n v="25.66"/>
    <s v="Over Weight"/>
    <n v="4.62"/>
    <s v="Normal"/>
    <s v="Yes"/>
    <x v="0"/>
    <x v="0"/>
    <x v="3"/>
    <x v="1"/>
  </r>
  <r>
    <x v="1055"/>
    <n v="39.11"/>
    <s v="Obesity"/>
    <n v="5.87"/>
    <s v="Prediabetes"/>
    <s v="No"/>
    <x v="0"/>
    <x v="0"/>
    <x v="0"/>
    <x v="1"/>
  </r>
  <r>
    <x v="1056"/>
    <n v="43.78"/>
    <s v="Obesity"/>
    <n v="5.71"/>
    <s v="Prediabetes"/>
    <s v="No"/>
    <x v="0"/>
    <x v="0"/>
    <x v="3"/>
    <x v="1"/>
  </r>
  <r>
    <x v="1057"/>
    <n v="24.35"/>
    <s v="Normal Weight"/>
    <n v="9.08"/>
    <s v="Diabetes"/>
    <s v="No"/>
    <x v="0"/>
    <x v="0"/>
    <x v="0"/>
    <x v="1"/>
  </r>
  <r>
    <x v="1058"/>
    <n v="40.299999999999997"/>
    <s v="Obesity"/>
    <n v="5.3"/>
    <s v="Normal"/>
    <s v="Yes"/>
    <x v="0"/>
    <x v="0"/>
    <x v="1"/>
    <x v="1"/>
  </r>
  <r>
    <x v="1059"/>
    <n v="32.774999999999999"/>
    <s v="Obesity"/>
    <n v="11.76"/>
    <s v="Diabetes"/>
    <s v="Yes"/>
    <x v="0"/>
    <x v="0"/>
    <x v="0"/>
    <x v="1"/>
  </r>
  <r>
    <x v="1060"/>
    <n v="39.6"/>
    <s v="Obesity"/>
    <n v="5.1100000000000003"/>
    <s v="Normal"/>
    <s v="Yes"/>
    <x v="0"/>
    <x v="0"/>
    <x v="1"/>
    <x v="1"/>
  </r>
  <r>
    <x v="1061"/>
    <n v="30.97"/>
    <s v="Obesity"/>
    <n v="5.54"/>
    <s v="Normal"/>
    <s v="No"/>
    <x v="0"/>
    <x v="0"/>
    <x v="1"/>
    <x v="1"/>
  </r>
  <r>
    <x v="1062"/>
    <n v="27.645"/>
    <s v="Over Weight"/>
    <n v="8.8699999999999992"/>
    <s v="Diabetes"/>
    <s v="Yes"/>
    <x v="0"/>
    <x v="0"/>
    <x v="0"/>
    <x v="1"/>
  </r>
  <r>
    <x v="1063"/>
    <n v="34.43"/>
    <s v="Obesity"/>
    <n v="5.96"/>
    <s v="Prediabetes"/>
    <s v="Yes"/>
    <x v="0"/>
    <x v="0"/>
    <x v="1"/>
    <x v="1"/>
  </r>
  <r>
    <x v="1064"/>
    <n v="39.6"/>
    <s v="Obesity"/>
    <n v="4.4400000000000004"/>
    <s v="Normal"/>
    <s v="Yes"/>
    <x v="0"/>
    <x v="1"/>
    <x v="3"/>
    <x v="1"/>
  </r>
  <r>
    <x v="1065"/>
    <n v="22.1"/>
    <s v="Normal Weight"/>
    <n v="4.6500000000000004"/>
    <s v="Normal"/>
    <s v="Yes"/>
    <x v="0"/>
    <x v="0"/>
    <x v="1"/>
    <x v="1"/>
  </r>
  <r>
    <x v="1066"/>
    <n v="33.25"/>
    <s v="Obesity"/>
    <n v="5.64"/>
    <s v="Normal"/>
    <s v="Yes"/>
    <x v="0"/>
    <x v="1"/>
    <x v="3"/>
    <x v="1"/>
  </r>
  <r>
    <x v="1067"/>
    <n v="33.33"/>
    <s v="Obesity"/>
    <n v="10.19"/>
    <s v="Diabetes"/>
    <s v="No"/>
    <x v="0"/>
    <x v="0"/>
    <x v="0"/>
    <x v="1"/>
  </r>
  <r>
    <x v="1068"/>
    <n v="30.5"/>
    <s v="Obesity"/>
    <n v="10.79"/>
    <s v="Diabetes"/>
    <s v="No"/>
    <x v="0"/>
    <x v="0"/>
    <x v="0"/>
    <x v="1"/>
  </r>
  <r>
    <x v="1069"/>
    <n v="30.3"/>
    <s v="Obesity"/>
    <n v="4.24"/>
    <s v="Normal"/>
    <s v="No"/>
    <x v="0"/>
    <x v="0"/>
    <x v="0"/>
    <x v="1"/>
  </r>
  <r>
    <x v="1070"/>
    <n v="26.22"/>
    <s v="Over Weight"/>
    <n v="5.83"/>
    <s v="Prediabetes"/>
    <s v="No"/>
    <x v="0"/>
    <x v="0"/>
    <x v="1"/>
    <x v="1"/>
  </r>
  <r>
    <x v="1071"/>
    <n v="29.99"/>
    <s v="Over Weight"/>
    <n v="11.85"/>
    <s v="Diabetes"/>
    <s v="No"/>
    <x v="0"/>
    <x v="0"/>
    <x v="0"/>
    <x v="1"/>
  </r>
  <r>
    <x v="1072"/>
    <n v="36.380000000000003"/>
    <s v="Obesity"/>
    <n v="5.98"/>
    <s v="Prediabetes"/>
    <s v="No"/>
    <x v="0"/>
    <x v="0"/>
    <x v="3"/>
    <x v="1"/>
  </r>
  <r>
    <x v="1073"/>
    <n v="31.16"/>
    <s v="Obesity"/>
    <n v="4.26"/>
    <s v="Normal"/>
    <s v="Yes"/>
    <x v="0"/>
    <x v="1"/>
    <x v="3"/>
    <x v="1"/>
  </r>
  <r>
    <x v="1074"/>
    <n v="25.55"/>
    <s v="Over Weight"/>
    <n v="4.96"/>
    <s v="Normal"/>
    <s v="Yes"/>
    <x v="0"/>
    <x v="0"/>
    <x v="3"/>
    <x v="1"/>
  </r>
  <r>
    <x v="1075"/>
    <n v="28.77"/>
    <s v="Over Weight"/>
    <n v="4"/>
    <s v="Normal"/>
    <s v="Yes"/>
    <x v="0"/>
    <x v="0"/>
    <x v="0"/>
    <x v="1"/>
  </r>
  <r>
    <x v="1076"/>
    <n v="23.14"/>
    <s v="Normal Weight"/>
    <n v="4.1500000000000004"/>
    <s v="Normal"/>
    <s v="Yes"/>
    <x v="0"/>
    <x v="0"/>
    <x v="3"/>
    <x v="1"/>
  </r>
  <r>
    <x v="1077"/>
    <n v="39.6"/>
    <s v="Obesity"/>
    <n v="11.36"/>
    <s v="Diabetes"/>
    <s v="No"/>
    <x v="0"/>
    <x v="0"/>
    <x v="0"/>
    <x v="1"/>
  </r>
  <r>
    <x v="1078"/>
    <n v="29.2"/>
    <s v="Over Weight"/>
    <n v="7.53"/>
    <s v="Diabetes"/>
    <s v="No"/>
    <x v="0"/>
    <x v="0"/>
    <x v="0"/>
    <x v="1"/>
  </r>
  <r>
    <x v="1079"/>
    <n v="32.774999999999999"/>
    <s v="Obesity"/>
    <n v="7.95"/>
    <s v="Diabetes"/>
    <s v="No"/>
    <x v="0"/>
    <x v="0"/>
    <x v="0"/>
    <x v="1"/>
  </r>
  <r>
    <x v="1080"/>
    <n v="24.035"/>
    <s v="Normal Weight"/>
    <n v="8.5"/>
    <s v="Diabetes"/>
    <s v="No"/>
    <x v="0"/>
    <x v="0"/>
    <x v="0"/>
    <x v="1"/>
  </r>
  <r>
    <x v="1081"/>
    <n v="30.55"/>
    <s v="Obesity"/>
    <n v="5.89"/>
    <s v="Prediabetes"/>
    <s v="No"/>
    <x v="0"/>
    <x v="1"/>
    <x v="3"/>
    <x v="1"/>
  </r>
  <r>
    <x v="1082"/>
    <n v="28.81"/>
    <s v="Over Weight"/>
    <n v="8.76"/>
    <s v="Diabetes"/>
    <s v="No"/>
    <x v="0"/>
    <x v="0"/>
    <x v="1"/>
    <x v="1"/>
  </r>
  <r>
    <x v="1083"/>
    <n v="31.66"/>
    <s v="Obesity"/>
    <n v="4.1100000000000003"/>
    <s v="Normal"/>
    <s v="No"/>
    <x v="0"/>
    <x v="0"/>
    <x v="0"/>
    <x v="1"/>
  </r>
  <r>
    <x v="1084"/>
    <n v="28.215"/>
    <s v="Over Weight"/>
    <n v="7.56"/>
    <s v="Diabetes"/>
    <s v="Yes"/>
    <x v="0"/>
    <x v="0"/>
    <x v="3"/>
    <x v="1"/>
  </r>
  <r>
    <x v="1085"/>
    <n v="26.12"/>
    <s v="Over Weight"/>
    <n v="4.17"/>
    <s v="Normal"/>
    <s v="Yes"/>
    <x v="0"/>
    <x v="1"/>
    <x v="3"/>
    <x v="1"/>
  </r>
  <r>
    <x v="1086"/>
    <n v="36.630000000000003"/>
    <s v="Obesity"/>
    <n v="11.42"/>
    <s v="Diabetes"/>
    <s v="No"/>
    <x v="0"/>
    <x v="0"/>
    <x v="1"/>
    <x v="1"/>
  </r>
  <r>
    <x v="1087"/>
    <n v="33.344999999999999"/>
    <s v="Obesity"/>
    <n v="7.33"/>
    <s v="Diabetes"/>
    <s v="No"/>
    <x v="0"/>
    <x v="0"/>
    <x v="1"/>
    <x v="1"/>
  </r>
  <r>
    <x v="1088"/>
    <n v="27.11"/>
    <s v="Over Weight"/>
    <n v="6.7"/>
    <s v="Diabetes"/>
    <s v="No"/>
    <x v="0"/>
    <x v="0"/>
    <x v="0"/>
    <x v="1"/>
  </r>
  <r>
    <x v="1089"/>
    <n v="26.6"/>
    <s v="Over Weight"/>
    <n v="5.27"/>
    <s v="Normal"/>
    <s v="Yes"/>
    <x v="0"/>
    <x v="1"/>
    <x v="3"/>
    <x v="1"/>
  </r>
  <r>
    <x v="1090"/>
    <n v="30.41"/>
    <s v="Obesity"/>
    <n v="7.72"/>
    <s v="Diabetes"/>
    <s v="No"/>
    <x v="0"/>
    <x v="0"/>
    <x v="0"/>
    <x v="1"/>
  </r>
  <r>
    <x v="1091"/>
    <n v="28.98"/>
    <s v="Over Weight"/>
    <n v="8.68"/>
    <s v="Diabetes"/>
    <s v="No"/>
    <x v="0"/>
    <x v="0"/>
    <x v="1"/>
    <x v="1"/>
  </r>
  <r>
    <x v="1092"/>
    <n v="31.24"/>
    <s v="Obesity"/>
    <n v="9.8000000000000007"/>
    <s v="Diabetes"/>
    <s v="No"/>
    <x v="0"/>
    <x v="0"/>
    <x v="0"/>
    <x v="1"/>
  </r>
  <r>
    <x v="1093"/>
    <n v="31.54"/>
    <s v="Obesity"/>
    <n v="4.4400000000000004"/>
    <s v="Normal"/>
    <s v="No"/>
    <x v="0"/>
    <x v="0"/>
    <x v="0"/>
    <x v="1"/>
  </r>
  <r>
    <x v="1094"/>
    <n v="38.6"/>
    <s v="Obesity"/>
    <n v="7.19"/>
    <s v="Diabetes"/>
    <s v="Yes"/>
    <x v="0"/>
    <x v="0"/>
    <x v="1"/>
    <x v="1"/>
  </r>
  <r>
    <x v="1095"/>
    <n v="37.950000000000003"/>
    <s v="Obesity"/>
    <n v="6.06"/>
    <s v="Prediabetes"/>
    <s v="No"/>
    <x v="0"/>
    <x v="0"/>
    <x v="0"/>
    <x v="1"/>
  </r>
  <r>
    <x v="1096"/>
    <n v="38.97"/>
    <s v="Obesity"/>
    <n v="5.12"/>
    <s v="Normal"/>
    <s v="No"/>
    <x v="0"/>
    <x v="0"/>
    <x v="0"/>
    <x v="1"/>
  </r>
  <r>
    <x v="1097"/>
    <n v="21.2"/>
    <s v="Normal Weight"/>
    <n v="10.72"/>
    <s v="Diabetes"/>
    <s v="No"/>
    <x v="0"/>
    <x v="0"/>
    <x v="0"/>
    <x v="1"/>
  </r>
  <r>
    <x v="1098"/>
    <n v="23.96"/>
    <s v="Normal Weight"/>
    <n v="9.58"/>
    <s v="Diabetes"/>
    <s v="Yes"/>
    <x v="0"/>
    <x v="1"/>
    <x v="3"/>
    <x v="1"/>
  </r>
  <r>
    <x v="1099"/>
    <n v="35.93"/>
    <s v="Obesity"/>
    <n v="6.4"/>
    <s v="Prediabetes"/>
    <s v="Yes"/>
    <x v="0"/>
    <x v="0"/>
    <x v="3"/>
    <x v="1"/>
  </r>
  <r>
    <x v="1100"/>
    <n v="26.11"/>
    <s v="Over Weight"/>
    <n v="6.8"/>
    <s v="Diabetes"/>
    <s v="Yes"/>
    <x v="0"/>
    <x v="0"/>
    <x v="1"/>
    <x v="1"/>
  </r>
  <r>
    <x v="1101"/>
    <n v="32.299999999999997"/>
    <s v="Obesity"/>
    <n v="9.48"/>
    <s v="Diabetes"/>
    <s v="No"/>
    <x v="0"/>
    <x v="0"/>
    <x v="1"/>
    <x v="1"/>
  </r>
  <r>
    <x v="1102"/>
    <n v="28.69"/>
    <s v="Over Weight"/>
    <n v="7.45"/>
    <s v="Diabetes"/>
    <s v="No"/>
    <x v="0"/>
    <x v="0"/>
    <x v="1"/>
    <x v="1"/>
  </r>
  <r>
    <x v="1103"/>
    <n v="31.28"/>
    <s v="Obesity"/>
    <n v="6.94"/>
    <s v="Diabetes"/>
    <s v="Yes"/>
    <x v="0"/>
    <x v="0"/>
    <x v="3"/>
    <x v="1"/>
  </r>
  <r>
    <x v="1104"/>
    <n v="30.21"/>
    <s v="Obesity"/>
    <n v="7.83"/>
    <s v="Diabetes"/>
    <s v="No"/>
    <x v="0"/>
    <x v="0"/>
    <x v="0"/>
    <x v="1"/>
  </r>
  <r>
    <x v="1105"/>
    <n v="38.28"/>
    <s v="Obesity"/>
    <n v="10.17"/>
    <s v="Diabetes"/>
    <s v="Yes"/>
    <x v="0"/>
    <x v="0"/>
    <x v="0"/>
    <x v="1"/>
  </r>
  <r>
    <x v="1106"/>
    <n v="29.9"/>
    <s v="Over Weight"/>
    <n v="8.9600000000000009"/>
    <s v="Diabetes"/>
    <s v="Yes"/>
    <x v="0"/>
    <x v="0"/>
    <x v="0"/>
    <x v="1"/>
  </r>
  <r>
    <x v="1107"/>
    <n v="23.18"/>
    <s v="Normal Weight"/>
    <n v="6.96"/>
    <s v="Diabetes"/>
    <s v="Yes"/>
    <x v="0"/>
    <x v="0"/>
    <x v="1"/>
    <x v="1"/>
  </r>
  <r>
    <x v="1108"/>
    <n v="33.020000000000003"/>
    <s v="Obesity"/>
    <n v="5.07"/>
    <s v="Normal"/>
    <s v="Yes"/>
    <x v="0"/>
    <x v="0"/>
    <x v="0"/>
    <x v="1"/>
  </r>
  <r>
    <x v="1109"/>
    <n v="27.29"/>
    <s v="Over Weight"/>
    <n v="5.85"/>
    <s v="Prediabetes"/>
    <s v="No"/>
    <x v="0"/>
    <x v="0"/>
    <x v="1"/>
    <x v="1"/>
  </r>
  <r>
    <x v="1110"/>
    <n v="23.18"/>
    <s v="Normal Weight"/>
    <n v="10.56"/>
    <s v="Diabetes"/>
    <s v="No"/>
    <x v="0"/>
    <x v="0"/>
    <x v="1"/>
    <x v="1"/>
  </r>
  <r>
    <x v="1111"/>
    <n v="32.659999999999997"/>
    <s v="Obesity"/>
    <n v="8.92"/>
    <s v="Diabetes"/>
    <s v="Yes"/>
    <x v="0"/>
    <x v="0"/>
    <x v="0"/>
    <x v="1"/>
  </r>
  <r>
    <x v="1112"/>
    <n v="30.78"/>
    <s v="Obesity"/>
    <n v="8.6300000000000008"/>
    <s v="Diabetes"/>
    <s v="No"/>
    <x v="0"/>
    <x v="0"/>
    <x v="0"/>
    <x v="1"/>
  </r>
  <r>
    <x v="1113"/>
    <n v="47.2"/>
    <s v="Obesity"/>
    <n v="6.29"/>
    <s v="Prediabetes"/>
    <s v="Yes"/>
    <x v="0"/>
    <x v="1"/>
    <x v="3"/>
    <x v="1"/>
  </r>
  <r>
    <x v="1114"/>
    <n v="31.6"/>
    <s v="Obesity"/>
    <n v="5.75"/>
    <s v="Prediabetes"/>
    <s v="No"/>
    <x v="0"/>
    <x v="0"/>
    <x v="1"/>
    <x v="1"/>
  </r>
  <r>
    <x v="1115"/>
    <n v="33.914999999999999"/>
    <s v="Obesity"/>
    <n v="6.66"/>
    <s v="Diabetes"/>
    <s v="Yes"/>
    <x v="0"/>
    <x v="0"/>
    <x v="3"/>
    <x v="1"/>
  </r>
  <r>
    <x v="1116"/>
    <n v="23.54"/>
    <s v="Normal Weight"/>
    <n v="5.0999999999999996"/>
    <s v="Normal"/>
    <s v="No"/>
    <x v="0"/>
    <x v="0"/>
    <x v="1"/>
    <x v="1"/>
  </r>
  <r>
    <x v="1117"/>
    <n v="27.074999999999999"/>
    <s v="Over Weight"/>
    <n v="4.41"/>
    <s v="Normal"/>
    <s v="No"/>
    <x v="0"/>
    <x v="0"/>
    <x v="1"/>
    <x v="1"/>
  </r>
  <r>
    <x v="1118"/>
    <n v="25.8"/>
    <s v="Over Weight"/>
    <n v="5.52"/>
    <s v="Normal"/>
    <s v="Yes"/>
    <x v="0"/>
    <x v="0"/>
    <x v="0"/>
    <x v="1"/>
  </r>
  <r>
    <x v="1119"/>
    <n v="36.1"/>
    <s v="Obesity"/>
    <n v="4.62"/>
    <s v="Normal"/>
    <s v="Yes"/>
    <x v="0"/>
    <x v="1"/>
    <x v="3"/>
    <x v="1"/>
  </r>
  <r>
    <x v="1120"/>
    <n v="30.495000000000001"/>
    <s v="Obesity"/>
    <n v="5.74"/>
    <s v="Prediabetes"/>
    <s v="Yes"/>
    <x v="0"/>
    <x v="1"/>
    <x v="3"/>
    <x v="1"/>
  </r>
  <r>
    <x v="1121"/>
    <n v="21.4"/>
    <s v="Normal Weight"/>
    <n v="6.3"/>
    <s v="Prediabetes"/>
    <s v="Yes"/>
    <x v="0"/>
    <x v="1"/>
    <x v="3"/>
    <x v="1"/>
  </r>
  <r>
    <x v="1122"/>
    <n v="32.299999999999997"/>
    <s v="Obesity"/>
    <n v="10.27"/>
    <s v="Diabetes"/>
    <s v="No"/>
    <x v="0"/>
    <x v="0"/>
    <x v="0"/>
    <x v="1"/>
  </r>
  <r>
    <x v="1123"/>
    <n v="29.78"/>
    <s v="Over Weight"/>
    <n v="5.85"/>
    <s v="Prediabetes"/>
    <s v="No"/>
    <x v="0"/>
    <x v="1"/>
    <x v="3"/>
    <x v="1"/>
  </r>
  <r>
    <x v="1124"/>
    <n v="34.76"/>
    <s v="Obesity"/>
    <n v="5.92"/>
    <s v="Prediabetes"/>
    <s v="Yes"/>
    <x v="0"/>
    <x v="0"/>
    <x v="3"/>
    <x v="1"/>
  </r>
  <r>
    <x v="1125"/>
    <n v="18.335000000000001"/>
    <s v="Under Weight"/>
    <n v="10.01"/>
    <s v="Diabetes"/>
    <s v="Yes"/>
    <x v="0"/>
    <x v="0"/>
    <x v="1"/>
    <x v="1"/>
  </r>
  <r>
    <x v="1126"/>
    <n v="32.299999999999997"/>
    <s v="Obesity"/>
    <n v="9.59"/>
    <s v="Diabetes"/>
    <s v="No"/>
    <x v="0"/>
    <x v="0"/>
    <x v="0"/>
    <x v="1"/>
  </r>
  <r>
    <x v="1127"/>
    <n v="27.74"/>
    <s v="Over Weight"/>
    <n v="10.37"/>
    <s v="Diabetes"/>
    <s v="No"/>
    <x v="0"/>
    <x v="0"/>
    <x v="0"/>
    <x v="1"/>
  </r>
  <r>
    <x v="1128"/>
    <n v="24"/>
    <s v="Normal Weight"/>
    <n v="4.01"/>
    <s v="Normal"/>
    <s v="Yes"/>
    <x v="0"/>
    <x v="0"/>
    <x v="3"/>
    <x v="1"/>
  </r>
  <r>
    <x v="1129"/>
    <n v="31.78"/>
    <s v="Obesity"/>
    <n v="4.24"/>
    <s v="Normal"/>
    <s v="Yes"/>
    <x v="0"/>
    <x v="1"/>
    <x v="3"/>
    <x v="1"/>
  </r>
  <r>
    <x v="1130"/>
    <n v="32.25"/>
    <s v="Obesity"/>
    <n v="5.36"/>
    <s v="Normal"/>
    <s v="Yes"/>
    <x v="0"/>
    <x v="0"/>
    <x v="0"/>
    <x v="1"/>
  </r>
  <r>
    <x v="1131"/>
    <n v="30.114999999999998"/>
    <s v="Obesity"/>
    <n v="4.99"/>
    <s v="Normal"/>
    <s v="No"/>
    <x v="0"/>
    <x v="0"/>
    <x v="1"/>
    <x v="1"/>
  </r>
  <r>
    <x v="1132"/>
    <n v="22.41"/>
    <s v="Normal Weight"/>
    <n v="8.68"/>
    <s v="Diabetes"/>
    <s v="No"/>
    <x v="0"/>
    <x v="0"/>
    <x v="0"/>
    <x v="1"/>
  </r>
  <r>
    <x v="1133"/>
    <n v="45.72"/>
    <s v="Obesity"/>
    <n v="4.2300000000000004"/>
    <s v="Normal"/>
    <s v="Yes"/>
    <x v="0"/>
    <x v="0"/>
    <x v="0"/>
    <x v="1"/>
  </r>
  <r>
    <x v="1134"/>
    <n v="25"/>
    <s v="Over Weight"/>
    <n v="5.32"/>
    <s v="Normal"/>
    <s v="Yes"/>
    <x v="0"/>
    <x v="0"/>
    <x v="1"/>
    <x v="1"/>
  </r>
  <r>
    <x v="1135"/>
    <n v="39.5"/>
    <s v="Obesity"/>
    <n v="6.66"/>
    <s v="Diabetes"/>
    <s v="No"/>
    <x v="0"/>
    <x v="0"/>
    <x v="0"/>
    <x v="1"/>
  </r>
  <r>
    <x v="1136"/>
    <n v="37.729999999999997"/>
    <s v="Obesity"/>
    <n v="7.4"/>
    <s v="Diabetes"/>
    <s v="No"/>
    <x v="0"/>
    <x v="0"/>
    <x v="0"/>
    <x v="1"/>
  </r>
  <r>
    <x v="1137"/>
    <n v="40.659999999999997"/>
    <s v="Obesity"/>
    <n v="10.08"/>
    <s v="Diabetes"/>
    <s v="No"/>
    <x v="0"/>
    <x v="0"/>
    <x v="0"/>
    <x v="1"/>
  </r>
  <r>
    <x v="1138"/>
    <n v="34.200000000000003"/>
    <s v="Obesity"/>
    <n v="8.58"/>
    <s v="Diabetes"/>
    <s v="No"/>
    <x v="0"/>
    <x v="0"/>
    <x v="0"/>
    <x v="1"/>
  </r>
  <r>
    <x v="1139"/>
    <n v="46.51"/>
    <s v="Obesity"/>
    <n v="5.84"/>
    <s v="Prediabetes"/>
    <s v="No"/>
    <x v="0"/>
    <x v="0"/>
    <x v="3"/>
    <x v="1"/>
  </r>
  <r>
    <x v="1140"/>
    <n v="28.88"/>
    <s v="Over Weight"/>
    <n v="4.8600000000000003"/>
    <s v="Normal"/>
    <s v="Yes"/>
    <x v="0"/>
    <x v="1"/>
    <x v="3"/>
    <x v="1"/>
  </r>
  <r>
    <x v="1141"/>
    <n v="33.914999999999999"/>
    <s v="Obesity"/>
    <n v="11.52"/>
    <s v="Diabetes"/>
    <s v="No"/>
    <x v="0"/>
    <x v="0"/>
    <x v="0"/>
    <x v="1"/>
  </r>
  <r>
    <x v="1142"/>
    <n v="24.32"/>
    <s v="Normal Weight"/>
    <n v="6.15"/>
    <s v="Prediabetes"/>
    <s v="Yes"/>
    <x v="0"/>
    <x v="1"/>
    <x v="3"/>
    <x v="1"/>
  </r>
  <r>
    <x v="1143"/>
    <n v="25.8"/>
    <s v="Over Weight"/>
    <n v="9.94"/>
    <s v="Diabetes"/>
    <s v="No"/>
    <x v="0"/>
    <x v="0"/>
    <x v="0"/>
    <x v="1"/>
  </r>
  <r>
    <x v="1144"/>
    <n v="21.56"/>
    <s v="Normal Weight"/>
    <n v="10.56"/>
    <s v="Diabetes"/>
    <s v="No"/>
    <x v="0"/>
    <x v="0"/>
    <x v="0"/>
    <x v="1"/>
  </r>
  <r>
    <x v="1145"/>
    <n v="31.6"/>
    <s v="Obesity"/>
    <n v="6.79"/>
    <s v="Diabetes"/>
    <s v="No"/>
    <x v="0"/>
    <x v="0"/>
    <x v="0"/>
    <x v="1"/>
  </r>
  <r>
    <x v="1146"/>
    <n v="42.93"/>
    <s v="Obesity"/>
    <n v="4.8"/>
    <s v="Normal"/>
    <s v="No"/>
    <x v="0"/>
    <x v="0"/>
    <x v="3"/>
    <x v="1"/>
  </r>
  <r>
    <x v="1147"/>
    <n v="26.72"/>
    <s v="Over Weight"/>
    <n v="5.75"/>
    <s v="Prediabetes"/>
    <s v="No"/>
    <x v="0"/>
    <x v="0"/>
    <x v="1"/>
    <x v="1"/>
  </r>
  <r>
    <x v="1148"/>
    <n v="26.67"/>
    <s v="Over Weight"/>
    <n v="5.81"/>
    <s v="Prediabetes"/>
    <s v="No"/>
    <x v="0"/>
    <x v="0"/>
    <x v="1"/>
    <x v="1"/>
  </r>
  <r>
    <x v="1149"/>
    <n v="42.68"/>
    <s v="Obesity"/>
    <n v="9.2799999999999994"/>
    <s v="Diabetes"/>
    <s v="No"/>
    <x v="0"/>
    <x v="0"/>
    <x v="1"/>
    <x v="1"/>
  </r>
  <r>
    <x v="1150"/>
    <n v="24.31"/>
    <s v="Normal Weight"/>
    <n v="6.37"/>
    <s v="Prediabetes"/>
    <s v="No"/>
    <x v="0"/>
    <x v="0"/>
    <x v="0"/>
    <x v="1"/>
  </r>
  <r>
    <x v="1151"/>
    <n v="44.75"/>
    <s v="Obesity"/>
    <n v="5.09"/>
    <s v="Normal"/>
    <s v="Yes"/>
    <x v="0"/>
    <x v="0"/>
    <x v="0"/>
    <x v="1"/>
  </r>
  <r>
    <x v="1152"/>
    <n v="30.78"/>
    <s v="Obesity"/>
    <n v="7.94"/>
    <s v="Diabetes"/>
    <s v="No"/>
    <x v="0"/>
    <x v="0"/>
    <x v="1"/>
    <x v="1"/>
  </r>
  <r>
    <x v="1153"/>
    <n v="21.86"/>
    <s v="Normal Weight"/>
    <n v="10.95"/>
    <s v="Diabetes"/>
    <s v="No"/>
    <x v="0"/>
    <x v="0"/>
    <x v="0"/>
    <x v="1"/>
  </r>
  <r>
    <x v="1154"/>
    <n v="49.09"/>
    <s v="Obesity"/>
    <n v="6.3"/>
    <s v="Prediabetes"/>
    <s v="Yes"/>
    <x v="0"/>
    <x v="0"/>
    <x v="0"/>
    <x v="1"/>
  </r>
  <r>
    <x v="1155"/>
    <n v="47.74"/>
    <s v="Obesity"/>
    <n v="8.0500000000000007"/>
    <s v="Diabetes"/>
    <s v="Yes"/>
    <x v="0"/>
    <x v="0"/>
    <x v="1"/>
    <x v="1"/>
  </r>
  <r>
    <x v="1156"/>
    <n v="30.2"/>
    <s v="Obesity"/>
    <n v="9.8800000000000008"/>
    <s v="Diabetes"/>
    <s v="Yes"/>
    <x v="0"/>
    <x v="0"/>
    <x v="1"/>
    <x v="1"/>
  </r>
  <r>
    <x v="1157"/>
    <n v="33.25"/>
    <s v="Obesity"/>
    <n v="7.42"/>
    <s v="Diabetes"/>
    <s v="Yes"/>
    <x v="0"/>
    <x v="0"/>
    <x v="1"/>
    <x v="1"/>
  </r>
  <r>
    <x v="1158"/>
    <n v="26.6"/>
    <s v="Over Weight"/>
    <n v="8.4499999999999993"/>
    <s v="Diabetes"/>
    <s v="Yes"/>
    <x v="0"/>
    <x v="0"/>
    <x v="3"/>
    <x v="1"/>
  </r>
  <r>
    <x v="1159"/>
    <n v="26.35"/>
    <s v="Over Weight"/>
    <n v="6.21"/>
    <s v="Prediabetes"/>
    <s v="No"/>
    <x v="0"/>
    <x v="0"/>
    <x v="1"/>
    <x v="1"/>
  </r>
  <r>
    <x v="1160"/>
    <n v="39.994999999999997"/>
    <s v="Obesity"/>
    <n v="4.6500000000000004"/>
    <s v="Normal"/>
    <s v="No"/>
    <x v="0"/>
    <x v="0"/>
    <x v="0"/>
    <x v="1"/>
  </r>
  <r>
    <x v="1161"/>
    <n v="22.92"/>
    <s v="Normal Weight"/>
    <n v="5.87"/>
    <s v="Prediabetes"/>
    <s v="Yes"/>
    <x v="0"/>
    <x v="0"/>
    <x v="3"/>
    <x v="1"/>
  </r>
  <r>
    <x v="1162"/>
    <n v="24.78"/>
    <s v="Normal Weight"/>
    <n v="4.24"/>
    <s v="Normal"/>
    <s v="Yes"/>
    <x v="0"/>
    <x v="0"/>
    <x v="1"/>
    <x v="1"/>
  </r>
  <r>
    <x v="1163"/>
    <n v="34.07"/>
    <s v="Obesity"/>
    <n v="7.81"/>
    <s v="Diabetes"/>
    <s v="Yes"/>
    <x v="0"/>
    <x v="0"/>
    <x v="0"/>
    <x v="1"/>
  </r>
  <r>
    <x v="1164"/>
    <n v="30.14"/>
    <s v="Obesity"/>
    <n v="9.85"/>
    <s v="Diabetes"/>
    <s v="No"/>
    <x v="0"/>
    <x v="0"/>
    <x v="0"/>
    <x v="1"/>
  </r>
  <r>
    <x v="1165"/>
    <n v="18.05"/>
    <s v="Under Weight"/>
    <n v="6.94"/>
    <s v="Diabetes"/>
    <s v="No"/>
    <x v="0"/>
    <x v="0"/>
    <x v="0"/>
    <x v="1"/>
  </r>
  <r>
    <x v="1166"/>
    <n v="37.4"/>
    <s v="Obesity"/>
    <n v="11.3"/>
    <s v="Diabetes"/>
    <s v="Yes"/>
    <x v="0"/>
    <x v="0"/>
    <x v="1"/>
    <x v="1"/>
  </r>
  <r>
    <x v="1167"/>
    <n v="25.75"/>
    <s v="Over Weight"/>
    <n v="9.23"/>
    <s v="Diabetes"/>
    <s v="No"/>
    <x v="0"/>
    <x v="0"/>
    <x v="0"/>
    <x v="1"/>
  </r>
  <r>
    <x v="1168"/>
    <n v="32.299999999999997"/>
    <s v="Obesity"/>
    <n v="4.37"/>
    <s v="Normal"/>
    <s v="No"/>
    <x v="0"/>
    <x v="0"/>
    <x v="1"/>
    <x v="1"/>
  </r>
  <r>
    <x v="1169"/>
    <n v="28.61"/>
    <s v="Over Weight"/>
    <n v="5.76"/>
    <s v="Prediabetes"/>
    <s v="No"/>
    <x v="0"/>
    <x v="1"/>
    <x v="3"/>
    <x v="1"/>
  </r>
  <r>
    <x v="1170"/>
    <n v="45.41"/>
    <s v="Obesity"/>
    <n v="4.96"/>
    <s v="Normal"/>
    <s v="No"/>
    <x v="0"/>
    <x v="0"/>
    <x v="3"/>
    <x v="1"/>
  </r>
  <r>
    <x v="1171"/>
    <n v="31.2"/>
    <s v="Obesity"/>
    <n v="11.04"/>
    <s v="Diabetes"/>
    <s v="Yes"/>
    <x v="0"/>
    <x v="0"/>
    <x v="1"/>
    <x v="1"/>
  </r>
  <r>
    <x v="1172"/>
    <n v="29.83"/>
    <s v="Over Weight"/>
    <n v="7.81"/>
    <s v="Diabetes"/>
    <s v="Yes"/>
    <x v="0"/>
    <x v="0"/>
    <x v="3"/>
    <x v="1"/>
  </r>
  <r>
    <x v="1173"/>
    <n v="29.06"/>
    <s v="Over Weight"/>
    <n v="4.55"/>
    <s v="Normal"/>
    <s v="No"/>
    <x v="0"/>
    <x v="0"/>
    <x v="0"/>
    <x v="1"/>
  </r>
  <r>
    <x v="1174"/>
    <n v="27.454999999999998"/>
    <s v="Over Weight"/>
    <n v="6.13"/>
    <s v="Prediabetes"/>
    <s v="No"/>
    <x v="0"/>
    <x v="0"/>
    <x v="1"/>
    <x v="1"/>
  </r>
  <r>
    <x v="1175"/>
    <n v="23.01"/>
    <s v="Normal Weight"/>
    <n v="6.04"/>
    <s v="Prediabetes"/>
    <s v="Yes"/>
    <x v="0"/>
    <x v="0"/>
    <x v="3"/>
    <x v="1"/>
  </r>
  <r>
    <x v="1176"/>
    <n v="31.39"/>
    <s v="Obesity"/>
    <n v="8.85"/>
    <s v="Diabetes"/>
    <s v="Yes"/>
    <x v="0"/>
    <x v="0"/>
    <x v="0"/>
    <x v="1"/>
  </r>
  <r>
    <x v="1177"/>
    <n v="34.770000000000003"/>
    <s v="Obesity"/>
    <n v="10.54"/>
    <s v="Diabetes"/>
    <s v="No"/>
    <x v="0"/>
    <x v="0"/>
    <x v="1"/>
    <x v="1"/>
  </r>
  <r>
    <x v="1178"/>
    <n v="24.48"/>
    <s v="Normal Weight"/>
    <n v="4.37"/>
    <s v="Normal"/>
    <s v="Yes"/>
    <x v="0"/>
    <x v="0"/>
    <x v="1"/>
    <x v="1"/>
  </r>
  <r>
    <x v="1179"/>
    <n v="22.61"/>
    <s v="Normal Weight"/>
    <n v="9.6300000000000008"/>
    <s v="Diabetes"/>
    <s v="No"/>
    <x v="0"/>
    <x v="0"/>
    <x v="1"/>
    <x v="1"/>
  </r>
  <r>
    <x v="1180"/>
    <n v="34.299999999999997"/>
    <s v="Obesity"/>
    <n v="10.37"/>
    <s v="Diabetes"/>
    <s v="No"/>
    <x v="0"/>
    <x v="0"/>
    <x v="0"/>
    <x v="1"/>
  </r>
  <r>
    <x v="1181"/>
    <n v="46.09"/>
    <s v="Obesity"/>
    <n v="5.44"/>
    <s v="Normal"/>
    <s v="No"/>
    <x v="0"/>
    <x v="0"/>
    <x v="1"/>
    <x v="1"/>
  </r>
  <r>
    <x v="1182"/>
    <n v="44.744999999999997"/>
    <s v="Obesity"/>
    <n v="5.19"/>
    <s v="Normal"/>
    <s v="No"/>
    <x v="0"/>
    <x v="0"/>
    <x v="1"/>
    <x v="1"/>
  </r>
  <r>
    <x v="1183"/>
    <n v="26.33"/>
    <s v="Over Weight"/>
    <n v="11.8"/>
    <s v="Diabetes"/>
    <s v="Yes"/>
    <x v="0"/>
    <x v="0"/>
    <x v="3"/>
    <x v="1"/>
  </r>
  <r>
    <x v="1184"/>
    <n v="26.6"/>
    <s v="Over Weight"/>
    <n v="8.3800000000000008"/>
    <s v="Diabetes"/>
    <s v="No"/>
    <x v="0"/>
    <x v="0"/>
    <x v="1"/>
    <x v="1"/>
  </r>
  <r>
    <x v="1185"/>
    <n v="27.5"/>
    <s v="Over Weight"/>
    <n v="7.58"/>
    <s v="Diabetes"/>
    <s v="No"/>
    <x v="0"/>
    <x v="0"/>
    <x v="0"/>
    <x v="1"/>
  </r>
  <r>
    <x v="1186"/>
    <n v="41.55"/>
    <s v="Obesity"/>
    <n v="4.6100000000000003"/>
    <s v="Normal"/>
    <s v="No"/>
    <x v="0"/>
    <x v="0"/>
    <x v="3"/>
    <x v="1"/>
  </r>
  <r>
    <x v="1187"/>
    <n v="41.47"/>
    <s v="Obesity"/>
    <n v="4.7"/>
    <s v="Normal"/>
    <s v="Yes"/>
    <x v="0"/>
    <x v="1"/>
    <x v="3"/>
    <x v="1"/>
  </r>
  <r>
    <x v="1188"/>
    <n v="24.795000000000002"/>
    <s v="Normal Weight"/>
    <n v="6.05"/>
    <s v="Prediabetes"/>
    <s v="Yes"/>
    <x v="0"/>
    <x v="0"/>
    <x v="0"/>
    <x v="1"/>
  </r>
  <r>
    <x v="1189"/>
    <n v="29.48"/>
    <s v="Over Weight"/>
    <n v="5.63"/>
    <s v="Normal"/>
    <s v="Yes"/>
    <x v="0"/>
    <x v="1"/>
    <x v="3"/>
    <x v="1"/>
  </r>
  <r>
    <x v="1190"/>
    <n v="28.09"/>
    <s v="Over Weight"/>
    <n v="6.06"/>
    <s v="Prediabetes"/>
    <s v="No"/>
    <x v="0"/>
    <x v="1"/>
    <x v="3"/>
    <x v="1"/>
  </r>
  <r>
    <x v="1191"/>
    <n v="32.729999999999997"/>
    <s v="Obesity"/>
    <n v="5.19"/>
    <s v="Normal"/>
    <s v="No"/>
    <x v="0"/>
    <x v="0"/>
    <x v="3"/>
    <x v="1"/>
  </r>
  <r>
    <x v="1192"/>
    <n v="27.36"/>
    <s v="Over Weight"/>
    <n v="8.9600000000000009"/>
    <s v="Diabetes"/>
    <s v="No"/>
    <x v="0"/>
    <x v="0"/>
    <x v="0"/>
    <x v="1"/>
  </r>
  <r>
    <x v="1193"/>
    <n v="27.265000000000001"/>
    <s v="Over Weight"/>
    <n v="11.39"/>
    <s v="Diabetes"/>
    <s v="No"/>
    <x v="0"/>
    <x v="0"/>
    <x v="0"/>
    <x v="1"/>
  </r>
  <r>
    <x v="1194"/>
    <n v="48.07"/>
    <s v="Obesity"/>
    <n v="4.0599999999999996"/>
    <s v="Normal"/>
    <s v="Yes"/>
    <x v="0"/>
    <x v="0"/>
    <x v="0"/>
    <x v="1"/>
  </r>
  <r>
    <x v="1195"/>
    <n v="30.8"/>
    <s v="Obesity"/>
    <n v="5.23"/>
    <s v="Normal"/>
    <s v="Yes"/>
    <x v="0"/>
    <x v="0"/>
    <x v="0"/>
    <x v="1"/>
  </r>
  <r>
    <x v="1196"/>
    <n v="32.299999999999997"/>
    <s v="Obesity"/>
    <n v="5.05"/>
    <s v="Normal"/>
    <s v="Yes"/>
    <x v="0"/>
    <x v="0"/>
    <x v="0"/>
    <x v="1"/>
  </r>
  <r>
    <x v="1197"/>
    <n v="39.700000000000003"/>
    <s v="Obesity"/>
    <n v="7.34"/>
    <s v="Diabetes"/>
    <s v="No"/>
    <x v="0"/>
    <x v="0"/>
    <x v="0"/>
    <x v="1"/>
  </r>
  <r>
    <x v="1198"/>
    <n v="35.97"/>
    <s v="Obesity"/>
    <n v="8.1300000000000008"/>
    <s v="Diabetes"/>
    <s v="No"/>
    <x v="0"/>
    <x v="0"/>
    <x v="0"/>
    <x v="1"/>
  </r>
  <r>
    <x v="1199"/>
    <n v="25.86"/>
    <s v="Over Weight"/>
    <n v="6.68"/>
    <s v="Diabetes"/>
    <s v="Yes"/>
    <x v="0"/>
    <x v="0"/>
    <x v="3"/>
    <x v="1"/>
  </r>
  <r>
    <x v="1200"/>
    <n v="30.03"/>
    <s v="Obesity"/>
    <n v="11.51"/>
    <s v="Diabetes"/>
    <s v="No"/>
    <x v="0"/>
    <x v="0"/>
    <x v="0"/>
    <x v="1"/>
  </r>
  <r>
    <x v="1201"/>
    <n v="25.76"/>
    <s v="Over Weight"/>
    <n v="6.02"/>
    <s v="Prediabetes"/>
    <s v="Yes"/>
    <x v="0"/>
    <x v="1"/>
    <x v="3"/>
    <x v="1"/>
  </r>
  <r>
    <x v="1202"/>
    <n v="22.42"/>
    <s v="Normal Weight"/>
    <n v="7.96"/>
    <s v="Diabetes"/>
    <s v="No"/>
    <x v="0"/>
    <x v="0"/>
    <x v="0"/>
    <x v="1"/>
  </r>
  <r>
    <x v="1203"/>
    <n v="33.18"/>
    <s v="Obesity"/>
    <n v="6.01"/>
    <s v="Prediabetes"/>
    <s v="Yes"/>
    <x v="0"/>
    <x v="0"/>
    <x v="3"/>
    <x v="1"/>
  </r>
  <r>
    <x v="1204"/>
    <n v="43.04"/>
    <s v="Obesity"/>
    <n v="5.9"/>
    <s v="Prediabetes"/>
    <s v="Yes"/>
    <x v="0"/>
    <x v="0"/>
    <x v="0"/>
    <x v="1"/>
  </r>
  <r>
    <x v="1205"/>
    <n v="34.15"/>
    <s v="Obesity"/>
    <n v="4.49"/>
    <s v="Normal"/>
    <s v="Yes"/>
    <x v="0"/>
    <x v="0"/>
    <x v="3"/>
    <x v="1"/>
  </r>
  <r>
    <x v="1206"/>
    <n v="25.78"/>
    <s v="Over Weight"/>
    <n v="6.25"/>
    <s v="Prediabetes"/>
    <s v="No"/>
    <x v="0"/>
    <x v="0"/>
    <x v="0"/>
    <x v="1"/>
  </r>
  <r>
    <x v="1207"/>
    <n v="21.02"/>
    <s v="Normal Weight"/>
    <n v="9.6199999999999992"/>
    <s v="Diabetes"/>
    <s v="Yes"/>
    <x v="0"/>
    <x v="1"/>
    <x v="3"/>
    <x v="1"/>
  </r>
  <r>
    <x v="1208"/>
    <n v="37.51"/>
    <s v="Obesity"/>
    <n v="11.06"/>
    <s v="Diabetes"/>
    <s v="No"/>
    <x v="0"/>
    <x v="0"/>
    <x v="1"/>
    <x v="1"/>
  </r>
  <r>
    <x v="1209"/>
    <n v="25.745000000000001"/>
    <s v="Over Weight"/>
    <n v="6.11"/>
    <s v="Prediabetes"/>
    <s v="Yes"/>
    <x v="0"/>
    <x v="0"/>
    <x v="0"/>
    <x v="1"/>
  </r>
  <r>
    <x v="1210"/>
    <n v="31.35"/>
    <s v="Obesity"/>
    <n v="11.49"/>
    <s v="Diabetes"/>
    <s v="No"/>
    <x v="0"/>
    <x v="0"/>
    <x v="1"/>
    <x v="1"/>
  </r>
  <r>
    <x v="1211"/>
    <n v="29.83"/>
    <s v="Over Weight"/>
    <n v="8.68"/>
    <s v="Diabetes"/>
    <s v="No"/>
    <x v="0"/>
    <x v="0"/>
    <x v="1"/>
    <x v="1"/>
  </r>
  <r>
    <x v="1212"/>
    <n v="25.49"/>
    <s v="Over Weight"/>
    <n v="5.68"/>
    <s v="Normal"/>
    <s v="Yes"/>
    <x v="0"/>
    <x v="1"/>
    <x v="3"/>
    <x v="1"/>
  </r>
  <r>
    <x v="1213"/>
    <n v="34.1"/>
    <s v="Obesity"/>
    <n v="8.4499999999999993"/>
    <s v="Diabetes"/>
    <s v="No"/>
    <x v="0"/>
    <x v="0"/>
    <x v="0"/>
    <x v="1"/>
  </r>
  <r>
    <x v="1214"/>
    <n v="25.84"/>
    <s v="Over Weight"/>
    <n v="8.51"/>
    <s v="Diabetes"/>
    <s v="No"/>
    <x v="0"/>
    <x v="0"/>
    <x v="1"/>
    <x v="1"/>
  </r>
  <r>
    <x v="1215"/>
    <n v="20.6"/>
    <s v="Normal Weight"/>
    <n v="7.62"/>
    <s v="Diabetes"/>
    <s v="No"/>
    <x v="0"/>
    <x v="0"/>
    <x v="0"/>
    <x v="1"/>
  </r>
  <r>
    <x v="1216"/>
    <n v="28.88"/>
    <s v="Over Weight"/>
    <n v="10.18"/>
    <s v="Diabetes"/>
    <s v="No"/>
    <x v="0"/>
    <x v="0"/>
    <x v="0"/>
    <x v="1"/>
  </r>
  <r>
    <x v="1217"/>
    <n v="28.24"/>
    <s v="Over Weight"/>
    <n v="5.36"/>
    <s v="Normal"/>
    <s v="No"/>
    <x v="0"/>
    <x v="0"/>
    <x v="0"/>
    <x v="1"/>
  </r>
  <r>
    <x v="1218"/>
    <n v="25.46"/>
    <s v="Over Weight"/>
    <n v="11.78"/>
    <s v="Diabetes"/>
    <s v="Yes"/>
    <x v="0"/>
    <x v="0"/>
    <x v="3"/>
    <x v="1"/>
  </r>
  <r>
    <x v="1219"/>
    <n v="29.64"/>
    <s v="Over Weight"/>
    <n v="10.82"/>
    <s v="Diabetes"/>
    <s v="Yes"/>
    <x v="0"/>
    <x v="0"/>
    <x v="0"/>
    <x v="1"/>
  </r>
  <r>
    <x v="1220"/>
    <n v="31.27"/>
    <s v="Obesity"/>
    <n v="7.73"/>
    <s v="Diabetes"/>
    <s v="Yes"/>
    <x v="0"/>
    <x v="0"/>
    <x v="3"/>
    <x v="1"/>
  </r>
  <r>
    <x v="1221"/>
    <n v="19.95"/>
    <s v="Normal Weight"/>
    <n v="6.24"/>
    <s v="Prediabetes"/>
    <s v="Yes"/>
    <x v="0"/>
    <x v="0"/>
    <x v="0"/>
    <x v="1"/>
  </r>
  <r>
    <x v="1222"/>
    <n v="21.3"/>
    <s v="Normal Weight"/>
    <n v="10.42"/>
    <s v="Diabetes"/>
    <s v="No"/>
    <x v="0"/>
    <x v="0"/>
    <x v="1"/>
    <x v="1"/>
  </r>
  <r>
    <x v="1223"/>
    <n v="31.635000000000002"/>
    <s v="Obesity"/>
    <n v="11.11"/>
    <s v="Diabetes"/>
    <s v="No"/>
    <x v="0"/>
    <x v="0"/>
    <x v="0"/>
    <x v="1"/>
  </r>
  <r>
    <x v="1224"/>
    <n v="23.9"/>
    <s v="Normal Weight"/>
    <n v="7.67"/>
    <s v="Diabetes"/>
    <s v="Yes"/>
    <x v="0"/>
    <x v="0"/>
    <x v="1"/>
    <x v="1"/>
  </r>
  <r>
    <x v="1225"/>
    <n v="34.15"/>
    <s v="Obesity"/>
    <n v="6.15"/>
    <s v="Prediabetes"/>
    <s v="No"/>
    <x v="0"/>
    <x v="0"/>
    <x v="0"/>
    <x v="1"/>
  </r>
  <r>
    <x v="1226"/>
    <n v="28.71"/>
    <s v="Over Weight"/>
    <n v="5.71"/>
    <s v="Prediabetes"/>
    <s v="No"/>
    <x v="0"/>
    <x v="0"/>
    <x v="0"/>
    <x v="1"/>
  </r>
  <r>
    <x v="1227"/>
    <n v="36.700000000000003"/>
    <s v="Obesity"/>
    <n v="8.6999999999999993"/>
    <s v="Diabetes"/>
    <s v="Yes"/>
    <x v="0"/>
    <x v="0"/>
    <x v="1"/>
    <x v="1"/>
  </r>
  <r>
    <x v="1228"/>
    <n v="34.1"/>
    <s v="Obesity"/>
    <n v="9.0399999999999991"/>
    <s v="Diabetes"/>
    <s v="Yes"/>
    <x v="0"/>
    <x v="0"/>
    <x v="1"/>
    <x v="1"/>
  </r>
  <r>
    <x v="1229"/>
    <n v="25.7"/>
    <s v="Over Weight"/>
    <n v="5.61"/>
    <s v="Normal"/>
    <s v="No"/>
    <x v="0"/>
    <x v="0"/>
    <x v="0"/>
    <x v="1"/>
  </r>
  <r>
    <x v="1230"/>
    <n v="21.68"/>
    <s v="Normal Weight"/>
    <n v="8.1199999999999992"/>
    <s v="Diabetes"/>
    <s v="No"/>
    <x v="0"/>
    <x v="0"/>
    <x v="0"/>
    <x v="1"/>
  </r>
  <r>
    <x v="1231"/>
    <n v="25.175000000000001"/>
    <s v="Over Weight"/>
    <n v="4.74"/>
    <s v="Normal"/>
    <s v="No"/>
    <x v="0"/>
    <x v="0"/>
    <x v="0"/>
    <x v="1"/>
  </r>
  <r>
    <x v="1232"/>
    <n v="44.77"/>
    <s v="Obesity"/>
    <n v="4.0599999999999996"/>
    <s v="Normal"/>
    <s v="No"/>
    <x v="0"/>
    <x v="0"/>
    <x v="1"/>
    <x v="1"/>
  </r>
  <r>
    <x v="1233"/>
    <n v="37.07"/>
    <s v="Obesity"/>
    <n v="5.69"/>
    <s v="Normal"/>
    <s v="No"/>
    <x v="0"/>
    <x v="0"/>
    <x v="1"/>
    <x v="1"/>
  </r>
  <r>
    <x v="1234"/>
    <n v="39.799999999999997"/>
    <s v="Obesity"/>
    <n v="5.66"/>
    <s v="Normal"/>
    <s v="No"/>
    <x v="0"/>
    <x v="1"/>
    <x v="3"/>
    <x v="1"/>
  </r>
  <r>
    <x v="1235"/>
    <n v="26.36"/>
    <s v="Over Weight"/>
    <n v="4.32"/>
    <s v="Normal"/>
    <s v="No"/>
    <x v="0"/>
    <x v="1"/>
    <x v="3"/>
    <x v="1"/>
  </r>
  <r>
    <x v="1236"/>
    <n v="29.925000000000001"/>
    <s v="Over Weight"/>
    <n v="8.2899999999999991"/>
    <s v="Diabetes"/>
    <s v="No"/>
    <x v="0"/>
    <x v="0"/>
    <x v="1"/>
    <x v="1"/>
  </r>
  <r>
    <x v="1237"/>
    <n v="37.29"/>
    <s v="Obesity"/>
    <n v="10.46"/>
    <s v="Diabetes"/>
    <s v="No"/>
    <x v="0"/>
    <x v="0"/>
    <x v="0"/>
    <x v="1"/>
  </r>
  <r>
    <x v="1238"/>
    <n v="30.2"/>
    <s v="Obesity"/>
    <n v="11.96"/>
    <s v="Diabetes"/>
    <s v="No"/>
    <x v="0"/>
    <x v="0"/>
    <x v="0"/>
    <x v="1"/>
  </r>
  <r>
    <x v="1239"/>
    <n v="24.225000000000001"/>
    <s v="Normal Weight"/>
    <n v="4.25"/>
    <s v="Normal"/>
    <s v="Yes"/>
    <x v="0"/>
    <x v="1"/>
    <x v="3"/>
    <x v="1"/>
  </r>
  <r>
    <x v="1240"/>
    <n v="31.445"/>
    <s v="Obesity"/>
    <n v="8.33"/>
    <s v="Diabetes"/>
    <s v="No"/>
    <x v="0"/>
    <x v="0"/>
    <x v="0"/>
    <x v="1"/>
  </r>
  <r>
    <x v="1241"/>
    <n v="38.880000000000003"/>
    <s v="Obesity"/>
    <n v="4.29"/>
    <s v="Normal"/>
    <s v="No"/>
    <x v="0"/>
    <x v="0"/>
    <x v="3"/>
    <x v="1"/>
  </r>
  <r>
    <x v="1242"/>
    <n v="43.89"/>
    <s v="Obesity"/>
    <n v="6.32"/>
    <s v="Prediabetes"/>
    <s v="Yes"/>
    <x v="0"/>
    <x v="0"/>
    <x v="0"/>
    <x v="1"/>
  </r>
  <r>
    <x v="1243"/>
    <n v="25.6"/>
    <s v="Over Weight"/>
    <n v="5.65"/>
    <s v="Normal"/>
    <s v="No"/>
    <x v="0"/>
    <x v="0"/>
    <x v="1"/>
    <x v="1"/>
  </r>
  <r>
    <x v="1244"/>
    <n v="29.545000000000002"/>
    <s v="Over Weight"/>
    <n v="8.41"/>
    <s v="Diabetes"/>
    <s v="Yes"/>
    <x v="0"/>
    <x v="0"/>
    <x v="3"/>
    <x v="1"/>
  </r>
  <r>
    <x v="1245"/>
    <n v="23.25"/>
    <s v="Normal Weight"/>
    <n v="11.96"/>
    <s v="Diabetes"/>
    <s v="Yes"/>
    <x v="0"/>
    <x v="0"/>
    <x v="0"/>
    <x v="1"/>
  </r>
  <r>
    <x v="1246"/>
    <n v="43.95"/>
    <s v="Obesity"/>
    <n v="5.17"/>
    <s v="Normal"/>
    <s v="Yes"/>
    <x v="0"/>
    <x v="1"/>
    <x v="3"/>
    <x v="1"/>
  </r>
  <r>
    <x v="1247"/>
    <n v="21.85"/>
    <s v="Normal Weight"/>
    <n v="8.76"/>
    <s v="Diabetes"/>
    <s v="No"/>
    <x v="0"/>
    <x v="0"/>
    <x v="0"/>
    <x v="1"/>
  </r>
  <r>
    <x v="1248"/>
    <n v="25.73"/>
    <s v="Over Weight"/>
    <n v="7.99"/>
    <s v="Diabetes"/>
    <s v="No"/>
    <x v="0"/>
    <x v="0"/>
    <x v="1"/>
    <x v="1"/>
  </r>
  <r>
    <x v="1249"/>
    <n v="32.229999999999997"/>
    <s v="Obesity"/>
    <n v="8.59"/>
    <s v="Diabetes"/>
    <s v="No"/>
    <x v="0"/>
    <x v="0"/>
    <x v="0"/>
    <x v="1"/>
  </r>
  <r>
    <x v="1250"/>
    <n v="32.204999999999998"/>
    <s v="Obesity"/>
    <n v="6.14"/>
    <s v="Prediabetes"/>
    <s v="No"/>
    <x v="0"/>
    <x v="0"/>
    <x v="1"/>
    <x v="1"/>
  </r>
  <r>
    <x v="1251"/>
    <n v="26.41"/>
    <s v="Over Weight"/>
    <n v="4.08"/>
    <s v="Normal"/>
    <s v="No"/>
    <x v="0"/>
    <x v="0"/>
    <x v="1"/>
    <x v="1"/>
  </r>
  <r>
    <x v="1252"/>
    <n v="30.2"/>
    <s v="Obesity"/>
    <n v="6.25"/>
    <s v="Prediabetes"/>
    <s v="Yes"/>
    <x v="0"/>
    <x v="0"/>
    <x v="0"/>
    <x v="1"/>
  </r>
  <r>
    <x v="1253"/>
    <n v="31.26"/>
    <s v="Obesity"/>
    <n v="5.94"/>
    <s v="Prediabetes"/>
    <s v="Yes"/>
    <x v="0"/>
    <x v="0"/>
    <x v="3"/>
    <x v="1"/>
  </r>
  <r>
    <x v="1254"/>
    <n v="33.725000000000001"/>
    <s v="Obesity"/>
    <n v="6.45"/>
    <s v="Prediabetes"/>
    <s v="Yes"/>
    <x v="0"/>
    <x v="0"/>
    <x v="0"/>
    <x v="1"/>
  </r>
  <r>
    <x v="1255"/>
    <n v="28.9"/>
    <s v="Over Weight"/>
    <n v="5.74"/>
    <s v="Prediabetes"/>
    <s v="Yes"/>
    <x v="0"/>
    <x v="0"/>
    <x v="0"/>
    <x v="1"/>
  </r>
  <r>
    <x v="1256"/>
    <n v="45.69"/>
    <s v="Obesity"/>
    <n v="4.43"/>
    <s v="Normal"/>
    <s v="Yes"/>
    <x v="0"/>
    <x v="0"/>
    <x v="0"/>
    <x v="1"/>
  </r>
  <r>
    <x v="1257"/>
    <n v="21.03"/>
    <s v="Normal Weight"/>
    <n v="6.5"/>
    <s v="Diabetes"/>
    <s v="No"/>
    <x v="0"/>
    <x v="0"/>
    <x v="0"/>
    <x v="1"/>
  </r>
  <r>
    <x v="1258"/>
    <n v="37"/>
    <s v="Obesity"/>
    <n v="8.75"/>
    <s v="Diabetes"/>
    <s v="No"/>
    <x v="0"/>
    <x v="0"/>
    <x v="0"/>
    <x v="1"/>
  </r>
  <r>
    <x v="1259"/>
    <n v="25.4"/>
    <s v="Over Weight"/>
    <n v="11.96"/>
    <s v="Diabetes"/>
    <s v="No"/>
    <x v="0"/>
    <x v="0"/>
    <x v="0"/>
    <x v="1"/>
  </r>
  <r>
    <x v="1260"/>
    <n v="32.299999999999997"/>
    <s v="Obesity"/>
    <n v="10.54"/>
    <s v="Diabetes"/>
    <s v="No"/>
    <x v="0"/>
    <x v="0"/>
    <x v="0"/>
    <x v="1"/>
  </r>
  <r>
    <x v="1261"/>
    <n v="23.94"/>
    <s v="Normal Weight"/>
    <n v="4.54"/>
    <s v="Normal"/>
    <s v="Yes"/>
    <x v="0"/>
    <x v="1"/>
    <x v="3"/>
    <x v="1"/>
  </r>
  <r>
    <x v="1262"/>
    <n v="46.4"/>
    <s v="Obesity"/>
    <n v="5.71"/>
    <s v="Prediabetes"/>
    <s v="No"/>
    <x v="0"/>
    <x v="0"/>
    <x v="0"/>
    <x v="1"/>
  </r>
  <r>
    <x v="1263"/>
    <n v="40.375"/>
    <s v="Obesity"/>
    <n v="6.25"/>
    <s v="Prediabetes"/>
    <s v="Yes"/>
    <x v="0"/>
    <x v="0"/>
    <x v="0"/>
    <x v="1"/>
  </r>
  <r>
    <x v="1264"/>
    <n v="28.7"/>
    <s v="Over Weight"/>
    <n v="9.4700000000000006"/>
    <s v="Diabetes"/>
    <s v="No"/>
    <x v="0"/>
    <x v="0"/>
    <x v="1"/>
    <x v="1"/>
  </r>
  <r>
    <x v="1265"/>
    <n v="26.63"/>
    <s v="Over Weight"/>
    <n v="5.7"/>
    <s v="Prediabetes"/>
    <s v="No"/>
    <x v="0"/>
    <x v="0"/>
    <x v="0"/>
    <x v="1"/>
  </r>
  <r>
    <x v="1266"/>
    <n v="22.515000000000001"/>
    <s v="Normal Weight"/>
    <n v="11.18"/>
    <s v="Diabetes"/>
    <s v="No"/>
    <x v="0"/>
    <x v="0"/>
    <x v="1"/>
    <x v="1"/>
  </r>
  <r>
    <x v="1267"/>
    <n v="36.575000000000003"/>
    <s v="Obesity"/>
    <n v="10.98"/>
    <s v="Diabetes"/>
    <s v="No"/>
    <x v="0"/>
    <x v="0"/>
    <x v="0"/>
    <x v="1"/>
  </r>
  <r>
    <x v="1268"/>
    <n v="23.66"/>
    <s v="Normal Weight"/>
    <n v="5.1100000000000003"/>
    <s v="Normal"/>
    <s v="Yes"/>
    <x v="0"/>
    <x v="1"/>
    <x v="3"/>
    <x v="1"/>
  </r>
  <r>
    <x v="1269"/>
    <n v="18.62"/>
    <s v="Normal Weight"/>
    <n v="10.24"/>
    <s v="Diabetes"/>
    <s v="No"/>
    <x v="0"/>
    <x v="0"/>
    <x v="0"/>
    <x v="1"/>
  </r>
  <r>
    <x v="1270"/>
    <n v="19.190000000000001"/>
    <s v="Normal Weight"/>
    <n v="7.71"/>
    <s v="Diabetes"/>
    <s v="Yes"/>
    <x v="0"/>
    <x v="0"/>
    <x v="3"/>
    <x v="1"/>
  </r>
  <r>
    <x v="1271"/>
    <n v="27.5"/>
    <s v="Over Weight"/>
    <n v="6.03"/>
    <s v="Prediabetes"/>
    <s v="No"/>
    <x v="0"/>
    <x v="0"/>
    <x v="0"/>
    <x v="1"/>
  </r>
  <r>
    <x v="1272"/>
    <n v="27.36"/>
    <s v="Over Weight"/>
    <n v="5.96"/>
    <s v="Prediabetes"/>
    <s v="No"/>
    <x v="0"/>
    <x v="1"/>
    <x v="3"/>
    <x v="1"/>
  </r>
  <r>
    <x v="1273"/>
    <n v="20.350000000000001"/>
    <s v="Normal Weight"/>
    <n v="4.16"/>
    <s v="Normal"/>
    <s v="No"/>
    <x v="0"/>
    <x v="0"/>
    <x v="0"/>
    <x v="1"/>
  </r>
  <r>
    <x v="1274"/>
    <n v="24.035"/>
    <s v="Normal Weight"/>
    <n v="6.11"/>
    <s v="Prediabetes"/>
    <s v="No"/>
    <x v="0"/>
    <x v="0"/>
    <x v="0"/>
    <x v="1"/>
  </r>
  <r>
    <x v="1275"/>
    <n v="23.56"/>
    <s v="Normal Weight"/>
    <n v="5.97"/>
    <s v="Prediabetes"/>
    <s v="No"/>
    <x v="0"/>
    <x v="0"/>
    <x v="0"/>
    <x v="1"/>
  </r>
  <r>
    <x v="1276"/>
    <n v="27.17"/>
    <s v="Over Weight"/>
    <n v="10.81"/>
    <s v="Diabetes"/>
    <s v="No"/>
    <x v="0"/>
    <x v="0"/>
    <x v="1"/>
    <x v="1"/>
  </r>
  <r>
    <x v="1277"/>
    <n v="34.32"/>
    <s v="Obesity"/>
    <n v="5.7"/>
    <s v="Prediabetes"/>
    <s v="Yes"/>
    <x v="0"/>
    <x v="1"/>
    <x v="3"/>
    <x v="1"/>
  </r>
  <r>
    <x v="1278"/>
    <n v="23.87"/>
    <s v="Normal Weight"/>
    <n v="4.7699999999999996"/>
    <s v="Normal"/>
    <s v="Yes"/>
    <x v="0"/>
    <x v="1"/>
    <x v="3"/>
    <x v="1"/>
  </r>
  <r>
    <x v="1279"/>
    <n v="30.15"/>
    <s v="Obesity"/>
    <n v="4.25"/>
    <s v="Normal"/>
    <s v="No"/>
    <x v="0"/>
    <x v="0"/>
    <x v="3"/>
    <x v="1"/>
  </r>
  <r>
    <x v="1280"/>
    <n v="26.36"/>
    <s v="Over Weight"/>
    <n v="5.52"/>
    <s v="Normal"/>
    <s v="No"/>
    <x v="0"/>
    <x v="0"/>
    <x v="0"/>
    <x v="1"/>
  </r>
  <r>
    <x v="1281"/>
    <n v="45.32"/>
    <s v="Obesity"/>
    <n v="6.53"/>
    <s v="Diabetes"/>
    <s v="Yes"/>
    <x v="0"/>
    <x v="0"/>
    <x v="3"/>
    <x v="1"/>
  </r>
  <r>
    <x v="1282"/>
    <n v="31.93"/>
    <s v="Obesity"/>
    <n v="4.82"/>
    <s v="Normal"/>
    <s v="Yes"/>
    <x v="0"/>
    <x v="0"/>
    <x v="3"/>
    <x v="1"/>
  </r>
  <r>
    <x v="1283"/>
    <n v="36"/>
    <s v="Obesity"/>
    <n v="11.94"/>
    <s v="Diabetes"/>
    <s v="Yes"/>
    <x v="0"/>
    <x v="0"/>
    <x v="3"/>
    <x v="1"/>
  </r>
  <r>
    <x v="1284"/>
    <n v="32"/>
    <s v="Obesity"/>
    <n v="7.85"/>
    <s v="Diabetes"/>
    <s v="Yes"/>
    <x v="0"/>
    <x v="0"/>
    <x v="3"/>
    <x v="1"/>
  </r>
  <r>
    <x v="1285"/>
    <n v="29.37"/>
    <s v="Over Weight"/>
    <n v="8.01"/>
    <s v="Diabetes"/>
    <s v="Yes"/>
    <x v="0"/>
    <x v="0"/>
    <x v="3"/>
    <x v="1"/>
  </r>
  <r>
    <x v="1286"/>
    <n v="23.6"/>
    <s v="Normal Weight"/>
    <n v="7.4"/>
    <s v="Diabetes"/>
    <s v="Yes"/>
    <x v="0"/>
    <x v="0"/>
    <x v="3"/>
    <x v="1"/>
  </r>
  <r>
    <x v="1287"/>
    <n v="33.155000000000001"/>
    <s v="Obesity"/>
    <n v="8.3800000000000008"/>
    <s v="Diabetes"/>
    <s v="Yes"/>
    <x v="0"/>
    <x v="0"/>
    <x v="0"/>
    <x v="1"/>
  </r>
  <r>
    <x v="1288"/>
    <n v="24.32"/>
    <s v="Normal Weight"/>
    <n v="11.56"/>
    <s v="Diabetes"/>
    <s v="Yes"/>
    <x v="0"/>
    <x v="0"/>
    <x v="3"/>
    <x v="1"/>
  </r>
  <r>
    <x v="1289"/>
    <n v="36.299999999999997"/>
    <s v="Obesity"/>
    <n v="4.6100000000000003"/>
    <s v="Normal"/>
    <s v="No"/>
    <x v="0"/>
    <x v="0"/>
    <x v="0"/>
    <x v="1"/>
  </r>
  <r>
    <x v="1290"/>
    <n v="34.4"/>
    <s v="Obesity"/>
    <n v="4.95"/>
    <s v="Normal"/>
    <s v="No"/>
    <x v="0"/>
    <x v="1"/>
    <x v="3"/>
    <x v="1"/>
  </r>
  <r>
    <x v="1291"/>
    <n v="30.9"/>
    <s v="Obesity"/>
    <n v="5.04"/>
    <s v="Normal"/>
    <s v="No"/>
    <x v="0"/>
    <x v="0"/>
    <x v="0"/>
    <x v="1"/>
  </r>
  <r>
    <x v="1292"/>
    <n v="28.6"/>
    <s v="Over Weight"/>
    <n v="5.42"/>
    <s v="Normal"/>
    <s v="No"/>
    <x v="0"/>
    <x v="0"/>
    <x v="0"/>
    <x v="1"/>
  </r>
  <r>
    <x v="1293"/>
    <n v="27.83"/>
    <s v="Over Weight"/>
    <n v="5.39"/>
    <s v="Normal"/>
    <s v="No"/>
    <x v="0"/>
    <x v="0"/>
    <x v="0"/>
    <x v="1"/>
  </r>
  <r>
    <x v="1294"/>
    <n v="39.64"/>
    <s v="Obesity"/>
    <n v="6"/>
    <s v="Prediabetes"/>
    <s v="No"/>
    <x v="0"/>
    <x v="1"/>
    <x v="3"/>
    <x v="1"/>
  </r>
  <r>
    <x v="1295"/>
    <n v="38.479999999999997"/>
    <s v="Obesity"/>
    <n v="6.02"/>
    <s v="Prediabetes"/>
    <s v="No"/>
    <x v="0"/>
    <x v="0"/>
    <x v="3"/>
    <x v="1"/>
  </r>
  <r>
    <x v="1296"/>
    <n v="36.200000000000003"/>
    <s v="Obesity"/>
    <n v="4.62"/>
    <s v="Normal"/>
    <s v="No"/>
    <x v="0"/>
    <x v="0"/>
    <x v="1"/>
    <x v="1"/>
  </r>
  <r>
    <x v="1297"/>
    <n v="27.13"/>
    <s v="Over Weight"/>
    <n v="5.59"/>
    <s v="Normal"/>
    <s v="No"/>
    <x v="0"/>
    <x v="0"/>
    <x v="3"/>
    <x v="1"/>
  </r>
  <r>
    <x v="1298"/>
    <n v="20.75"/>
    <s v="Normal Weight"/>
    <n v="5.18"/>
    <s v="Normal"/>
    <s v="Yes"/>
    <x v="0"/>
    <x v="0"/>
    <x v="1"/>
    <x v="1"/>
  </r>
  <r>
    <x v="1299"/>
    <n v="26.6"/>
    <s v="Over Weight"/>
    <n v="6.29"/>
    <s v="Prediabetes"/>
    <s v="No"/>
    <x v="0"/>
    <x v="0"/>
    <x v="1"/>
    <x v="1"/>
  </r>
  <r>
    <x v="1300"/>
    <n v="25.3"/>
    <s v="Over Weight"/>
    <n v="4.49"/>
    <s v="Normal"/>
    <s v="No"/>
    <x v="0"/>
    <x v="0"/>
    <x v="1"/>
    <x v="1"/>
  </r>
  <r>
    <x v="1301"/>
    <n v="18.84"/>
    <s v="Normal Weight"/>
    <n v="11.82"/>
    <s v="Diabetes"/>
    <s v="Yes"/>
    <x v="0"/>
    <x v="1"/>
    <x v="3"/>
    <x v="1"/>
  </r>
  <r>
    <x v="1302"/>
    <n v="19.57"/>
    <s v="Normal Weight"/>
    <n v="7.41"/>
    <s v="Diabetes"/>
    <s v="Yes"/>
    <x v="0"/>
    <x v="0"/>
    <x v="3"/>
    <x v="1"/>
  </r>
  <r>
    <x v="1303"/>
    <n v="30.495000000000001"/>
    <s v="Obesity"/>
    <n v="5.97"/>
    <s v="Prediabetes"/>
    <s v="No"/>
    <x v="0"/>
    <x v="0"/>
    <x v="0"/>
    <x v="1"/>
  </r>
  <r>
    <x v="1304"/>
    <n v="30.114999999999998"/>
    <s v="Obesity"/>
    <n v="5.74"/>
    <s v="Prediabetes"/>
    <s v="No"/>
    <x v="0"/>
    <x v="1"/>
    <x v="3"/>
    <x v="1"/>
  </r>
  <r>
    <x v="1305"/>
    <n v="24.78"/>
    <s v="Normal Weight"/>
    <n v="9.85"/>
    <s v="Diabetes"/>
    <s v="No"/>
    <x v="0"/>
    <x v="0"/>
    <x v="0"/>
    <x v="1"/>
  </r>
  <r>
    <x v="1306"/>
    <n v="24.77"/>
    <s v="Normal Weight"/>
    <n v="7.59"/>
    <s v="Diabetes"/>
    <s v="No"/>
    <x v="0"/>
    <x v="0"/>
    <x v="0"/>
    <x v="1"/>
  </r>
  <r>
    <x v="1307"/>
    <n v="16.579999999999998"/>
    <s v="Under Weight"/>
    <n v="6.98"/>
    <s v="Diabetes"/>
    <s v="Yes"/>
    <x v="0"/>
    <x v="1"/>
    <x v="3"/>
    <x v="1"/>
  </r>
  <r>
    <x v="1308"/>
    <n v="38.17"/>
    <s v="Obesity"/>
    <n v="4.7300000000000004"/>
    <s v="Normal"/>
    <s v="Yes"/>
    <x v="0"/>
    <x v="0"/>
    <x v="0"/>
    <x v="1"/>
  </r>
  <r>
    <x v="1309"/>
    <n v="39.424999999999997"/>
    <s v="Obesity"/>
    <n v="4.76"/>
    <s v="Normal"/>
    <s v="Yes"/>
    <x v="0"/>
    <x v="0"/>
    <x v="0"/>
    <x v="1"/>
  </r>
  <r>
    <x v="1310"/>
    <n v="33.44"/>
    <s v="Obesity"/>
    <n v="6.24"/>
    <s v="Prediabetes"/>
    <s v="Yes"/>
    <x v="0"/>
    <x v="0"/>
    <x v="0"/>
    <x v="1"/>
  </r>
  <r>
    <x v="1311"/>
    <n v="33.344999999999999"/>
    <s v="Obesity"/>
    <n v="5.44"/>
    <s v="Normal"/>
    <s v="Yes"/>
    <x v="0"/>
    <x v="0"/>
    <x v="0"/>
    <x v="1"/>
  </r>
  <r>
    <x v="1312"/>
    <n v="38.79"/>
    <s v="Obesity"/>
    <n v="5.08"/>
    <s v="Normal"/>
    <s v="No"/>
    <x v="0"/>
    <x v="1"/>
    <x v="3"/>
    <x v="1"/>
  </r>
  <r>
    <x v="1313"/>
    <n v="30.684999999999999"/>
    <s v="Obesity"/>
    <n v="4.87"/>
    <s v="Normal"/>
    <s v="No"/>
    <x v="0"/>
    <x v="1"/>
    <x v="3"/>
    <x v="1"/>
  </r>
  <r>
    <x v="1314"/>
    <n v="22.135000000000002"/>
    <s v="Normal Weight"/>
    <n v="8.17"/>
    <s v="Diabetes"/>
    <s v="No"/>
    <x v="0"/>
    <x v="0"/>
    <x v="0"/>
    <x v="1"/>
  </r>
  <r>
    <x v="1315"/>
    <n v="33.33"/>
    <s v="Obesity"/>
    <n v="7.61"/>
    <s v="Diabetes"/>
    <s v="No"/>
    <x v="0"/>
    <x v="0"/>
    <x v="0"/>
    <x v="1"/>
  </r>
  <r>
    <x v="1316"/>
    <n v="31.13"/>
    <s v="Obesity"/>
    <n v="10.1"/>
    <s v="Diabetes"/>
    <s v="No"/>
    <x v="0"/>
    <x v="0"/>
    <x v="0"/>
    <x v="1"/>
  </r>
  <r>
    <x v="1317"/>
    <n v="28.9"/>
    <s v="Over Weight"/>
    <n v="11.24"/>
    <s v="Diabetes"/>
    <s v="No"/>
    <x v="0"/>
    <x v="0"/>
    <x v="0"/>
    <x v="1"/>
  </r>
  <r>
    <x v="1318"/>
    <n v="43.31"/>
    <s v="Obesity"/>
    <n v="6.1"/>
    <s v="Prediabetes"/>
    <s v="Yes"/>
    <x v="1"/>
    <x v="0"/>
    <x v="3"/>
    <x v="1"/>
  </r>
  <r>
    <x v="1319"/>
    <n v="22.8"/>
    <s v="Normal Weight"/>
    <n v="6.98"/>
    <s v="Diabetes"/>
    <s v="No"/>
    <x v="0"/>
    <x v="0"/>
    <x v="0"/>
    <x v="1"/>
  </r>
  <r>
    <x v="1320"/>
    <n v="19.09"/>
    <s v="Normal Weight"/>
    <n v="4"/>
    <s v="Normal"/>
    <s v="Yes"/>
    <x v="0"/>
    <x v="0"/>
    <x v="3"/>
    <x v="1"/>
  </r>
  <r>
    <x v="1321"/>
    <n v="23.37"/>
    <s v="Normal Weight"/>
    <n v="4.2300000000000004"/>
    <s v="Normal"/>
    <s v="No"/>
    <x v="0"/>
    <x v="0"/>
    <x v="0"/>
    <x v="1"/>
  </r>
  <r>
    <x v="1322"/>
    <n v="33.44"/>
    <s v="Obesity"/>
    <n v="4.72"/>
    <s v="Normal"/>
    <s v="Yes"/>
    <x v="0"/>
    <x v="0"/>
    <x v="0"/>
    <x v="1"/>
  </r>
  <r>
    <x v="1323"/>
    <n v="28.05"/>
    <s v="Over Weight"/>
    <n v="5.63"/>
    <s v="Normal"/>
    <s v="Yes"/>
    <x v="0"/>
    <x v="0"/>
    <x v="0"/>
    <x v="1"/>
  </r>
  <r>
    <x v="1324"/>
    <n v="27.72"/>
    <s v="Over Weight"/>
    <n v="5.83"/>
    <s v="Prediabetes"/>
    <s v="Yes"/>
    <x v="0"/>
    <x v="0"/>
    <x v="0"/>
    <x v="1"/>
  </r>
  <r>
    <x v="1325"/>
    <n v="29.81"/>
    <s v="Over Weight"/>
    <n v="9.23"/>
    <s v="Diabetes"/>
    <s v="No"/>
    <x v="0"/>
    <x v="0"/>
    <x v="0"/>
    <x v="1"/>
  </r>
  <r>
    <x v="1326"/>
    <n v="23.98"/>
    <s v="Normal Weight"/>
    <n v="9.89"/>
    <s v="Diabetes"/>
    <s v="No"/>
    <x v="0"/>
    <x v="0"/>
    <x v="0"/>
    <x v="1"/>
  </r>
  <r>
    <x v="1327"/>
    <n v="17.34"/>
    <s v="Under Weight"/>
    <n v="12"/>
    <s v="Diabetes"/>
    <s v="No"/>
    <x v="0"/>
    <x v="0"/>
    <x v="0"/>
    <x v="1"/>
  </r>
  <r>
    <x v="1328"/>
    <n v="40.39"/>
    <s v="Obesity"/>
    <n v="4.24"/>
    <s v="Normal"/>
    <s v="Yes"/>
    <x v="0"/>
    <x v="1"/>
    <x v="3"/>
    <x v="1"/>
  </r>
  <r>
    <x v="1329"/>
    <n v="25.96"/>
    <s v="Over Weight"/>
    <n v="4.68"/>
    <s v="Normal"/>
    <s v="Yes"/>
    <x v="0"/>
    <x v="1"/>
    <x v="3"/>
    <x v="1"/>
  </r>
  <r>
    <x v="1330"/>
    <n v="17.68"/>
    <s v="Under Weight"/>
    <n v="8.57"/>
    <s v="Diabetes"/>
    <s v="Yes"/>
    <x v="0"/>
    <x v="1"/>
    <x v="3"/>
    <x v="1"/>
  </r>
  <r>
    <x v="1331"/>
    <n v="30.875"/>
    <s v="Obesity"/>
    <n v="4.0999999999999996"/>
    <s v="Normal"/>
    <s v="No"/>
    <x v="0"/>
    <x v="0"/>
    <x v="0"/>
    <x v="1"/>
  </r>
  <r>
    <x v="1332"/>
    <n v="30.81"/>
    <s v="Obesity"/>
    <n v="4.49"/>
    <s v="Normal"/>
    <s v="No"/>
    <x v="0"/>
    <x v="0"/>
    <x v="0"/>
    <x v="1"/>
  </r>
  <r>
    <x v="1333"/>
    <n v="36.85"/>
    <s v="Obesity"/>
    <n v="8.8000000000000007"/>
    <s v="Diabetes"/>
    <s v="No"/>
    <x v="0"/>
    <x v="0"/>
    <x v="1"/>
    <x v="1"/>
  </r>
  <r>
    <x v="1334"/>
    <n v="35.86"/>
    <s v="Obesity"/>
    <n v="7.93"/>
    <s v="Diabetes"/>
    <s v="No"/>
    <x v="0"/>
    <x v="0"/>
    <x v="1"/>
    <x v="1"/>
  </r>
  <r>
    <x v="1335"/>
    <n v="30.3"/>
    <s v="Obesity"/>
    <n v="9.4499999999999993"/>
    <s v="Diabetes"/>
    <s v="No"/>
    <x v="0"/>
    <x v="0"/>
    <x v="1"/>
    <x v="1"/>
  </r>
  <r>
    <x v="1336"/>
    <n v="32.015000000000001"/>
    <s v="Obesity"/>
    <n v="7.67"/>
    <s v="Diabetes"/>
    <s v="No"/>
    <x v="0"/>
    <x v="0"/>
    <x v="0"/>
    <x v="1"/>
  </r>
  <r>
    <x v="1337"/>
    <n v="25.06"/>
    <s v="Over Weight"/>
    <n v="10.53"/>
    <s v="Diabetes"/>
    <s v="No"/>
    <x v="0"/>
    <x v="0"/>
    <x v="1"/>
    <x v="1"/>
  </r>
  <r>
    <x v="1338"/>
    <n v="18.829999999999998"/>
    <s v="Normal Weight"/>
    <n v="10.08"/>
    <s v="Diabetes"/>
    <s v="Yes"/>
    <x v="0"/>
    <x v="0"/>
    <x v="0"/>
    <x v="1"/>
  </r>
  <r>
    <x v="1339"/>
    <n v="47.52"/>
    <s v="Obesity"/>
    <n v="11.39"/>
    <s v="Diabetes"/>
    <s v="Yes"/>
    <x v="0"/>
    <x v="0"/>
    <x v="3"/>
    <x v="1"/>
  </r>
  <r>
    <x v="1340"/>
    <n v="37.82"/>
    <s v="Obesity"/>
    <n v="6.36"/>
    <s v="Prediabetes"/>
    <s v="No"/>
    <x v="0"/>
    <x v="0"/>
    <x v="0"/>
    <x v="1"/>
  </r>
  <r>
    <x v="1341"/>
    <n v="44.16"/>
    <s v="Obesity"/>
    <n v="5.31"/>
    <s v="Normal"/>
    <s v="Yes"/>
    <x v="0"/>
    <x v="0"/>
    <x v="0"/>
    <x v="1"/>
  </r>
  <r>
    <x v="1342"/>
    <n v="37.049999999999997"/>
    <s v="Obesity"/>
    <n v="4.74"/>
    <s v="Normal"/>
    <s v="No"/>
    <x v="0"/>
    <x v="1"/>
    <x v="3"/>
    <x v="1"/>
  </r>
  <r>
    <x v="1343"/>
    <n v="18.66"/>
    <s v="Normal Weight"/>
    <n v="11.35"/>
    <s v="Diabetes"/>
    <s v="No"/>
    <x v="0"/>
    <x v="0"/>
    <x v="0"/>
    <x v="1"/>
  </r>
  <r>
    <x v="1344"/>
    <n v="36.200000000000003"/>
    <s v="Obesity"/>
    <n v="6.81"/>
    <s v="Diabetes"/>
    <s v="Yes"/>
    <x v="0"/>
    <x v="0"/>
    <x v="3"/>
    <x v="1"/>
  </r>
  <r>
    <x v="1345"/>
    <n v="18.87"/>
    <s v="Normal Weight"/>
    <n v="8.06"/>
    <s v="Diabetes"/>
    <s v="No"/>
    <x v="0"/>
    <x v="0"/>
    <x v="0"/>
    <x v="1"/>
  </r>
  <r>
    <x v="1346"/>
    <n v="32.299999999999997"/>
    <s v="Obesity"/>
    <n v="6.74"/>
    <s v="Diabetes"/>
    <s v="Yes"/>
    <x v="0"/>
    <x v="0"/>
    <x v="3"/>
    <x v="1"/>
  </r>
  <r>
    <x v="1347"/>
    <n v="22.64"/>
    <s v="Normal Weight"/>
    <n v="6.54"/>
    <s v="Diabetes"/>
    <s v="Yes"/>
    <x v="0"/>
    <x v="0"/>
    <x v="1"/>
    <x v="1"/>
  </r>
  <r>
    <x v="1348"/>
    <n v="28.69"/>
    <s v="Over Weight"/>
    <n v="5.4"/>
    <s v="Normal"/>
    <s v="No"/>
    <x v="0"/>
    <x v="0"/>
    <x v="0"/>
    <x v="1"/>
  </r>
  <r>
    <x v="1349"/>
    <n v="28.16"/>
    <s v="Over Weight"/>
    <n v="5.58"/>
    <s v="Normal"/>
    <s v="Yes"/>
    <x v="0"/>
    <x v="0"/>
    <x v="0"/>
    <x v="1"/>
  </r>
  <r>
    <x v="1350"/>
    <n v="45.54"/>
    <s v="Obesity"/>
    <n v="5.84"/>
    <s v="Prediabetes"/>
    <s v="No"/>
    <x v="0"/>
    <x v="1"/>
    <x v="3"/>
    <x v="1"/>
  </r>
  <r>
    <x v="1351"/>
    <n v="28.7"/>
    <s v="Over Weight"/>
    <n v="4.2"/>
    <s v="Normal"/>
    <s v="No"/>
    <x v="0"/>
    <x v="0"/>
    <x v="0"/>
    <x v="1"/>
  </r>
  <r>
    <x v="1352"/>
    <n v="27.74"/>
    <s v="Over Weight"/>
    <n v="6.06"/>
    <s v="Prediabetes"/>
    <s v="Yes"/>
    <x v="0"/>
    <x v="0"/>
    <x v="0"/>
    <x v="1"/>
  </r>
  <r>
    <x v="1353"/>
    <n v="36.954999999999998"/>
    <s v="Obesity"/>
    <n v="7.57"/>
    <s v="Diabetes"/>
    <s v="No"/>
    <x v="0"/>
    <x v="0"/>
    <x v="0"/>
    <x v="1"/>
  </r>
  <r>
    <x v="1354"/>
    <n v="30.69"/>
    <s v="Obesity"/>
    <n v="6.15"/>
    <s v="Prediabetes"/>
    <s v="No"/>
    <x v="0"/>
    <x v="0"/>
    <x v="0"/>
    <x v="1"/>
  </r>
  <r>
    <x v="1355"/>
    <n v="24.984999999999999"/>
    <s v="Normal Weight"/>
    <n v="4.5599999999999996"/>
    <s v="Normal"/>
    <s v="No"/>
    <x v="0"/>
    <x v="0"/>
    <x v="0"/>
    <x v="1"/>
  </r>
  <r>
    <x v="1356"/>
    <n v="39.42"/>
    <s v="Obesity"/>
    <n v="4.72"/>
    <s v="Normal"/>
    <s v="Yes"/>
    <x v="0"/>
    <x v="0"/>
    <x v="3"/>
    <x v="1"/>
  </r>
  <r>
    <x v="1357"/>
    <n v="16.8"/>
    <s v="Under Weight"/>
    <n v="7.98"/>
    <s v="Diabetes"/>
    <s v="No"/>
    <x v="0"/>
    <x v="0"/>
    <x v="0"/>
    <x v="1"/>
  </r>
  <r>
    <x v="1358"/>
    <n v="23.274999999999999"/>
    <s v="Normal Weight"/>
    <n v="6.26"/>
    <s v="Prediabetes"/>
    <s v="Yes"/>
    <x v="0"/>
    <x v="1"/>
    <x v="3"/>
    <x v="1"/>
  </r>
  <r>
    <x v="1359"/>
    <n v="22.8"/>
    <s v="Normal Weight"/>
    <n v="4.29"/>
    <s v="Normal"/>
    <s v="Yes"/>
    <x v="0"/>
    <x v="1"/>
    <x v="3"/>
    <x v="1"/>
  </r>
  <r>
    <x v="1360"/>
    <n v="24.3"/>
    <s v="Normal Weight"/>
    <n v="5.43"/>
    <s v="Normal"/>
    <s v="No"/>
    <x v="0"/>
    <x v="0"/>
    <x v="1"/>
    <x v="1"/>
  </r>
  <r>
    <x v="1361"/>
    <n v="25.13"/>
    <s v="Over Weight"/>
    <n v="8"/>
    <s v="Diabetes"/>
    <s v="Yes"/>
    <x v="0"/>
    <x v="0"/>
    <x v="3"/>
    <x v="1"/>
  </r>
  <r>
    <x v="1362"/>
    <n v="22.72"/>
    <s v="Normal Weight"/>
    <n v="9.9600000000000009"/>
    <s v="Diabetes"/>
    <s v="Yes"/>
    <x v="0"/>
    <x v="0"/>
    <x v="1"/>
    <x v="1"/>
  </r>
  <r>
    <x v="1363"/>
    <n v="32.6"/>
    <s v="Obesity"/>
    <n v="6.8"/>
    <s v="Diabetes"/>
    <s v="Yes"/>
    <x v="0"/>
    <x v="0"/>
    <x v="0"/>
    <x v="1"/>
  </r>
  <r>
    <x v="1364"/>
    <n v="17.28"/>
    <s v="Under Weight"/>
    <n v="6.22"/>
    <s v="Prediabetes"/>
    <s v="Yes"/>
    <x v="0"/>
    <x v="0"/>
    <x v="1"/>
    <x v="1"/>
  </r>
  <r>
    <x v="1365"/>
    <n v="27.92"/>
    <s v="Over Weight"/>
    <n v="5.79"/>
    <s v="Prediabetes"/>
    <s v="No"/>
    <x v="0"/>
    <x v="0"/>
    <x v="3"/>
    <x v="1"/>
  </r>
  <r>
    <x v="1366"/>
    <n v="38.284999999999997"/>
    <s v="Obesity"/>
    <n v="5.41"/>
    <s v="Normal"/>
    <s v="No"/>
    <x v="0"/>
    <x v="0"/>
    <x v="0"/>
    <x v="1"/>
  </r>
  <r>
    <x v="1367"/>
    <n v="16.48"/>
    <s v="Under Weight"/>
    <n v="11.05"/>
    <s v="Diabetes"/>
    <s v="No"/>
    <x v="0"/>
    <x v="0"/>
    <x v="0"/>
    <x v="1"/>
  </r>
  <r>
    <x v="1368"/>
    <n v="38.57"/>
    <s v="Obesity"/>
    <n v="6.27"/>
    <s v="Prediabetes"/>
    <s v="No"/>
    <x v="0"/>
    <x v="0"/>
    <x v="0"/>
    <x v="1"/>
  </r>
  <r>
    <x v="1369"/>
    <n v="43.85"/>
    <s v="Obesity"/>
    <n v="4.7699999999999996"/>
    <s v="Normal"/>
    <s v="Yes"/>
    <x v="0"/>
    <x v="0"/>
    <x v="0"/>
    <x v="1"/>
  </r>
  <r>
    <x v="1370"/>
    <n v="30.11"/>
    <s v="Obesity"/>
    <n v="4.08"/>
    <s v="Normal"/>
    <s v="No"/>
    <x v="0"/>
    <x v="0"/>
    <x v="0"/>
    <x v="1"/>
  </r>
  <r>
    <x v="1371"/>
    <n v="31.59"/>
    <s v="Obesity"/>
    <n v="6.01"/>
    <s v="Prediabetes"/>
    <s v="No"/>
    <x v="0"/>
    <x v="0"/>
    <x v="0"/>
    <x v="1"/>
  </r>
  <r>
    <x v="1372"/>
    <n v="40.15"/>
    <s v="Obesity"/>
    <n v="11.84"/>
    <s v="Diabetes"/>
    <s v="No"/>
    <x v="0"/>
    <x v="0"/>
    <x v="0"/>
    <x v="1"/>
  </r>
  <r>
    <x v="1373"/>
    <n v="40.700000000000003"/>
    <s v="Obesity"/>
    <n v="6.27"/>
    <s v="Prediabetes"/>
    <s v="Yes"/>
    <x v="0"/>
    <x v="1"/>
    <x v="3"/>
    <x v="1"/>
  </r>
  <r>
    <x v="1374"/>
    <n v="40.76"/>
    <s v="Obesity"/>
    <n v="5.28"/>
    <s v="Normal"/>
    <s v="No"/>
    <x v="0"/>
    <x v="0"/>
    <x v="0"/>
    <x v="1"/>
  </r>
  <r>
    <x v="1375"/>
    <n v="29.7"/>
    <s v="Over Weight"/>
    <n v="7.03"/>
    <s v="Diabetes"/>
    <s v="No"/>
    <x v="0"/>
    <x v="0"/>
    <x v="0"/>
    <x v="1"/>
  </r>
  <r>
    <x v="1376"/>
    <n v="40.58"/>
    <s v="Obesity"/>
    <n v="5.32"/>
    <s v="Normal"/>
    <s v="Yes"/>
    <x v="0"/>
    <x v="1"/>
    <x v="3"/>
    <x v="1"/>
  </r>
  <r>
    <x v="1377"/>
    <n v="33.06"/>
    <s v="Obesity"/>
    <n v="9.59"/>
    <s v="Diabetes"/>
    <s v="Yes"/>
    <x v="0"/>
    <x v="0"/>
    <x v="0"/>
    <x v="1"/>
  </r>
  <r>
    <x v="1378"/>
    <n v="26.62"/>
    <s v="Over Weight"/>
    <n v="6.15"/>
    <s v="Prediabetes"/>
    <s v="Yes"/>
    <x v="0"/>
    <x v="0"/>
    <x v="0"/>
    <x v="1"/>
  </r>
  <r>
    <x v="1379"/>
    <n v="37.1"/>
    <s v="Obesity"/>
    <n v="11.08"/>
    <s v="Diabetes"/>
    <s v="No"/>
    <x v="0"/>
    <x v="0"/>
    <x v="0"/>
    <x v="1"/>
  </r>
  <r>
    <x v="1380"/>
    <n v="18.28"/>
    <s v="Under Weight"/>
    <n v="7.95"/>
    <s v="Diabetes"/>
    <s v="No"/>
    <x v="0"/>
    <x v="0"/>
    <x v="0"/>
    <x v="1"/>
  </r>
  <r>
    <x v="1381"/>
    <n v="35.814999999999998"/>
    <s v="Obesity"/>
    <n v="6.23"/>
    <s v="Prediabetes"/>
    <s v="No"/>
    <x v="0"/>
    <x v="0"/>
    <x v="0"/>
    <x v="1"/>
  </r>
  <r>
    <x v="1382"/>
    <n v="30.69"/>
    <s v="Obesity"/>
    <n v="6.5"/>
    <s v="Diabetes"/>
    <s v="No"/>
    <x v="0"/>
    <x v="0"/>
    <x v="0"/>
    <x v="1"/>
  </r>
  <r>
    <x v="1383"/>
    <n v="26.125"/>
    <s v="Over Weight"/>
    <n v="5.22"/>
    <s v="Normal"/>
    <s v="No"/>
    <x v="0"/>
    <x v="0"/>
    <x v="0"/>
    <x v="1"/>
  </r>
  <r>
    <x v="1384"/>
    <n v="34.58"/>
    <s v="Obesity"/>
    <n v="6.3"/>
    <s v="Prediabetes"/>
    <s v="No"/>
    <x v="0"/>
    <x v="1"/>
    <x v="3"/>
    <x v="1"/>
  </r>
  <r>
    <x v="1385"/>
    <n v="27.4"/>
    <s v="Over Weight"/>
    <n v="8.84"/>
    <s v="Diabetes"/>
    <s v="No"/>
    <x v="0"/>
    <x v="0"/>
    <x v="0"/>
    <x v="1"/>
  </r>
  <r>
    <x v="1386"/>
    <n v="27.53"/>
    <s v="Over Weight"/>
    <n v="4.1100000000000003"/>
    <s v="Normal"/>
    <s v="No"/>
    <x v="0"/>
    <x v="0"/>
    <x v="3"/>
    <x v="1"/>
  </r>
  <r>
    <x v="1387"/>
    <n v="33"/>
    <s v="Obesity"/>
    <n v="4.57"/>
    <s v="Normal"/>
    <s v="No"/>
    <x v="0"/>
    <x v="0"/>
    <x v="0"/>
    <x v="1"/>
  </r>
  <r>
    <x v="1388"/>
    <n v="25.78"/>
    <s v="Over Weight"/>
    <n v="11.06"/>
    <s v="Diabetes"/>
    <s v="Yes"/>
    <x v="0"/>
    <x v="0"/>
    <x v="0"/>
    <x v="1"/>
  </r>
  <r>
    <x v="1389"/>
    <n v="22.66"/>
    <s v="Normal Weight"/>
    <n v="10.68"/>
    <s v="Diabetes"/>
    <s v="No"/>
    <x v="0"/>
    <x v="0"/>
    <x v="0"/>
    <x v="1"/>
  </r>
  <r>
    <x v="1390"/>
    <n v="38.81"/>
    <s v="Obesity"/>
    <n v="6.14"/>
    <s v="Prediabetes"/>
    <s v="Yes"/>
    <x v="0"/>
    <x v="0"/>
    <x v="3"/>
    <x v="1"/>
  </r>
  <r>
    <x v="1391"/>
    <n v="38.51"/>
    <s v="Obesity"/>
    <n v="5.45"/>
    <s v="Normal"/>
    <s v="Yes"/>
    <x v="0"/>
    <x v="0"/>
    <x v="0"/>
    <x v="1"/>
  </r>
  <r>
    <x v="1392"/>
    <n v="22.98"/>
    <s v="Normal Weight"/>
    <n v="6.14"/>
    <s v="Prediabetes"/>
    <s v="Yes"/>
    <x v="0"/>
    <x v="0"/>
    <x v="0"/>
    <x v="1"/>
  </r>
  <r>
    <x v="1393"/>
    <n v="15.65"/>
    <s v="Under Weight"/>
    <n v="7.85"/>
    <s v="Diabetes"/>
    <s v="No"/>
    <x v="0"/>
    <x v="0"/>
    <x v="0"/>
    <x v="1"/>
  </r>
  <r>
    <x v="1394"/>
    <n v="39.97"/>
    <s v="Obesity"/>
    <n v="4.09"/>
    <s v="Normal"/>
    <s v="No"/>
    <x v="0"/>
    <x v="0"/>
    <x v="3"/>
    <x v="1"/>
  </r>
  <r>
    <x v="1395"/>
    <n v="37.22"/>
    <s v="Obesity"/>
    <n v="4.62"/>
    <s v="Normal"/>
    <s v="No"/>
    <x v="0"/>
    <x v="1"/>
    <x v="3"/>
    <x v="1"/>
  </r>
  <r>
    <x v="1396"/>
    <n v="41.325000000000003"/>
    <s v="Obesity"/>
    <n v="5.77"/>
    <s v="Prediabetes"/>
    <s v="No"/>
    <x v="0"/>
    <x v="0"/>
    <x v="0"/>
    <x v="1"/>
  </r>
  <r>
    <x v="1397"/>
    <n v="40.31"/>
    <s v="Obesity"/>
    <n v="5.84"/>
    <s v="Prediabetes"/>
    <s v="No"/>
    <x v="0"/>
    <x v="0"/>
    <x v="0"/>
    <x v="1"/>
  </r>
  <r>
    <x v="1398"/>
    <n v="29.48"/>
    <s v="Over Weight"/>
    <n v="4.91"/>
    <s v="Normal"/>
    <s v="No"/>
    <x v="0"/>
    <x v="0"/>
    <x v="0"/>
    <x v="1"/>
  </r>
  <r>
    <x v="1399"/>
    <n v="33.155000000000001"/>
    <s v="Obesity"/>
    <n v="5.07"/>
    <s v="Normal"/>
    <s v="No"/>
    <x v="0"/>
    <x v="0"/>
    <x v="0"/>
    <x v="1"/>
  </r>
  <r>
    <x v="1400"/>
    <n v="42.85"/>
    <s v="Obesity"/>
    <n v="5.81"/>
    <s v="Prediabetes"/>
    <s v="Yes"/>
    <x v="0"/>
    <x v="0"/>
    <x v="0"/>
    <x v="1"/>
  </r>
  <r>
    <x v="1401"/>
    <n v="32.340000000000003"/>
    <s v="Obesity"/>
    <n v="11.2"/>
    <s v="Diabetes"/>
    <s v="No"/>
    <x v="0"/>
    <x v="0"/>
    <x v="0"/>
    <x v="1"/>
  </r>
  <r>
    <x v="1402"/>
    <n v="27.5"/>
    <s v="Over Weight"/>
    <n v="10.75"/>
    <s v="Diabetes"/>
    <s v="No"/>
    <x v="0"/>
    <x v="0"/>
    <x v="0"/>
    <x v="1"/>
  </r>
  <r>
    <x v="1403"/>
    <n v="25.8"/>
    <s v="Over Weight"/>
    <n v="7.8"/>
    <s v="Diabetes"/>
    <s v="No"/>
    <x v="0"/>
    <x v="0"/>
    <x v="0"/>
    <x v="1"/>
  </r>
  <r>
    <x v="1404"/>
    <n v="25"/>
    <s v="Over Weight"/>
    <n v="7.04"/>
    <s v="Diabetes"/>
    <s v="No"/>
    <x v="0"/>
    <x v="0"/>
    <x v="0"/>
    <x v="1"/>
  </r>
  <r>
    <x v="1405"/>
    <n v="41.2"/>
    <s v="Obesity"/>
    <n v="4.18"/>
    <s v="Normal"/>
    <s v="Yes"/>
    <x v="0"/>
    <x v="0"/>
    <x v="0"/>
    <x v="1"/>
  </r>
  <r>
    <x v="1406"/>
    <n v="17.78"/>
    <s v="Under Weight"/>
    <n v="8.19"/>
    <s v="Diabetes"/>
    <s v="No"/>
    <x v="0"/>
    <x v="0"/>
    <x v="0"/>
    <x v="1"/>
  </r>
  <r>
    <x v="1407"/>
    <n v="40.119999999999997"/>
    <s v="Obesity"/>
    <n v="6.22"/>
    <s v="Prediabetes"/>
    <s v="Yes"/>
    <x v="0"/>
    <x v="1"/>
    <x v="3"/>
    <x v="1"/>
  </r>
  <r>
    <x v="1408"/>
    <n v="19.350000000000001"/>
    <s v="Normal Weight"/>
    <n v="8.2200000000000006"/>
    <s v="Diabetes"/>
    <s v="Yes"/>
    <x v="0"/>
    <x v="0"/>
    <x v="0"/>
    <x v="1"/>
  </r>
  <r>
    <x v="1409"/>
    <n v="36.69"/>
    <s v="Obesity"/>
    <n v="6.15"/>
    <s v="Prediabetes"/>
    <s v="No"/>
    <x v="0"/>
    <x v="0"/>
    <x v="0"/>
    <x v="1"/>
  </r>
  <r>
    <x v="1410"/>
    <n v="28.51"/>
    <s v="Over Weight"/>
    <n v="5.65"/>
    <s v="Normal"/>
    <s v="Yes"/>
    <x v="0"/>
    <x v="0"/>
    <x v="3"/>
    <x v="1"/>
  </r>
  <r>
    <x v="1411"/>
    <n v="30.21"/>
    <s v="Obesity"/>
    <n v="5.5"/>
    <s v="Normal"/>
    <s v="No"/>
    <x v="0"/>
    <x v="0"/>
    <x v="3"/>
    <x v="1"/>
  </r>
  <r>
    <x v="1412"/>
    <n v="24.33"/>
    <s v="Normal Weight"/>
    <n v="8"/>
    <s v="Diabetes"/>
    <s v="No"/>
    <x v="0"/>
    <x v="0"/>
    <x v="0"/>
    <x v="1"/>
  </r>
  <r>
    <x v="1413"/>
    <n v="19.855"/>
    <s v="Normal Weight"/>
    <n v="5.71"/>
    <s v="Prediabetes"/>
    <s v="Yes"/>
    <x v="0"/>
    <x v="0"/>
    <x v="0"/>
    <x v="1"/>
  </r>
  <r>
    <x v="1414"/>
    <n v="25.364999999999998"/>
    <s v="Over Weight"/>
    <n v="11.71"/>
    <s v="Diabetes"/>
    <s v="No"/>
    <x v="0"/>
    <x v="0"/>
    <x v="0"/>
    <x v="1"/>
  </r>
  <r>
    <x v="1415"/>
    <n v="29.6"/>
    <s v="Over Weight"/>
    <n v="6.17"/>
    <s v="Prediabetes"/>
    <s v="Yes"/>
    <x v="0"/>
    <x v="1"/>
    <x v="3"/>
    <x v="1"/>
  </r>
  <r>
    <x v="1416"/>
    <n v="39.43"/>
    <s v="Obesity"/>
    <n v="6.1"/>
    <s v="Prediabetes"/>
    <s v="Yes"/>
    <x v="0"/>
    <x v="1"/>
    <x v="3"/>
    <x v="1"/>
  </r>
  <r>
    <x v="1417"/>
    <n v="27.34"/>
    <s v="Over Weight"/>
    <n v="5.19"/>
    <s v="Normal"/>
    <s v="Yes"/>
    <x v="0"/>
    <x v="0"/>
    <x v="3"/>
    <x v="1"/>
  </r>
  <r>
    <x v="1418"/>
    <n v="39.01"/>
    <s v="Obesity"/>
    <n v="5.37"/>
    <s v="Normal"/>
    <s v="Yes"/>
    <x v="0"/>
    <x v="0"/>
    <x v="0"/>
    <x v="1"/>
  </r>
  <r>
    <x v="1419"/>
    <n v="18.989999999999998"/>
    <s v="Normal Weight"/>
    <n v="10.82"/>
    <s v="Diabetes"/>
    <s v="Yes"/>
    <x v="0"/>
    <x v="0"/>
    <x v="0"/>
    <x v="1"/>
  </r>
  <r>
    <x v="1420"/>
    <n v="42.3"/>
    <s v="Obesity"/>
    <n v="6.06"/>
    <s v="Prediabetes"/>
    <s v="Yes"/>
    <x v="0"/>
    <x v="0"/>
    <x v="0"/>
    <x v="1"/>
  </r>
  <r>
    <x v="1421"/>
    <n v="39.805"/>
    <s v="Obesity"/>
    <n v="5.91"/>
    <s v="Prediabetes"/>
    <s v="No"/>
    <x v="0"/>
    <x v="0"/>
    <x v="0"/>
    <x v="1"/>
  </r>
  <r>
    <x v="1422"/>
    <n v="33.700000000000003"/>
    <s v="Obesity"/>
    <n v="5.87"/>
    <s v="Prediabetes"/>
    <s v="No"/>
    <x v="0"/>
    <x v="0"/>
    <x v="0"/>
    <x v="1"/>
  </r>
  <r>
    <x v="1423"/>
    <n v="36.195"/>
    <s v="Obesity"/>
    <n v="6.22"/>
    <s v="Prediabetes"/>
    <s v="No"/>
    <x v="0"/>
    <x v="0"/>
    <x v="0"/>
    <x v="1"/>
  </r>
  <r>
    <x v="1424"/>
    <n v="32.6"/>
    <s v="Obesity"/>
    <n v="5.73"/>
    <s v="Prediabetes"/>
    <s v="No"/>
    <x v="0"/>
    <x v="1"/>
    <x v="3"/>
    <x v="1"/>
  </r>
  <r>
    <x v="1425"/>
    <n v="30.2"/>
    <s v="Obesity"/>
    <n v="5.7"/>
    <s v="Prediabetes"/>
    <s v="No"/>
    <x v="0"/>
    <x v="0"/>
    <x v="0"/>
    <x v="1"/>
  </r>
  <r>
    <x v="1426"/>
    <n v="27.645"/>
    <s v="Over Weight"/>
    <n v="9.91"/>
    <s v="Diabetes"/>
    <s v="No"/>
    <x v="0"/>
    <x v="0"/>
    <x v="0"/>
    <x v="1"/>
  </r>
  <r>
    <x v="1427"/>
    <n v="26.41"/>
    <s v="Over Weight"/>
    <n v="11.4"/>
    <s v="Diabetes"/>
    <s v="No"/>
    <x v="0"/>
    <x v="0"/>
    <x v="0"/>
    <x v="1"/>
  </r>
  <r>
    <x v="1428"/>
    <n v="34.1"/>
    <s v="Obesity"/>
    <n v="6.29"/>
    <s v="Prediabetes"/>
    <s v="Yes"/>
    <x v="0"/>
    <x v="1"/>
    <x v="3"/>
    <x v="1"/>
  </r>
  <r>
    <x v="1429"/>
    <n v="17.3"/>
    <s v="Under Weight"/>
    <n v="9.2799999999999994"/>
    <s v="Diabetes"/>
    <s v="No"/>
    <x v="0"/>
    <x v="0"/>
    <x v="0"/>
    <x v="1"/>
  </r>
  <r>
    <x v="1430"/>
    <n v="35.020000000000003"/>
    <s v="Obesity"/>
    <n v="4.78"/>
    <s v="Normal"/>
    <s v="No"/>
    <x v="0"/>
    <x v="1"/>
    <x v="3"/>
    <x v="1"/>
  </r>
  <r>
    <x v="1431"/>
    <n v="37.1"/>
    <s v="Obesity"/>
    <n v="8.8699999999999992"/>
    <s v="Diabetes"/>
    <s v="Yes"/>
    <x v="0"/>
    <x v="0"/>
    <x v="0"/>
    <x v="1"/>
  </r>
  <r>
    <x v="1432"/>
    <n v="16.79"/>
    <s v="Under Weight"/>
    <n v="11.4"/>
    <s v="Diabetes"/>
    <s v="No"/>
    <x v="0"/>
    <x v="0"/>
    <x v="0"/>
    <x v="1"/>
  </r>
  <r>
    <x v="1433"/>
    <n v="31.635000000000002"/>
    <s v="Obesity"/>
    <n v="9.1300000000000008"/>
    <s v="Diabetes"/>
    <s v="Yes"/>
    <x v="0"/>
    <x v="0"/>
    <x v="0"/>
    <x v="1"/>
  </r>
  <r>
    <x v="1434"/>
    <n v="24.19"/>
    <s v="Normal Weight"/>
    <n v="6.22"/>
    <s v="Prediabetes"/>
    <s v="Yes"/>
    <x v="0"/>
    <x v="1"/>
    <x v="3"/>
    <x v="1"/>
  </r>
  <r>
    <x v="1435"/>
    <n v="35.29"/>
    <s v="Obesity"/>
    <n v="5.9"/>
    <s v="Prediabetes"/>
    <s v="No"/>
    <x v="0"/>
    <x v="1"/>
    <x v="3"/>
    <x v="1"/>
  </r>
  <r>
    <x v="1436"/>
    <n v="35.299999999999997"/>
    <s v="Obesity"/>
    <n v="4.45"/>
    <s v="Normal"/>
    <s v="No"/>
    <x v="0"/>
    <x v="0"/>
    <x v="0"/>
    <x v="1"/>
  </r>
  <r>
    <x v="1437"/>
    <n v="35.64"/>
    <s v="Obesity"/>
    <n v="6.17"/>
    <s v="Prediabetes"/>
    <s v="No"/>
    <x v="0"/>
    <x v="1"/>
    <x v="3"/>
    <x v="1"/>
  </r>
  <r>
    <x v="1438"/>
    <n v="33.1"/>
    <s v="Obesity"/>
    <n v="4.93"/>
    <s v="Normal"/>
    <s v="No"/>
    <x v="0"/>
    <x v="0"/>
    <x v="0"/>
    <x v="1"/>
  </r>
  <r>
    <x v="1439"/>
    <n v="26.41"/>
    <s v="Over Weight"/>
    <n v="7.32"/>
    <s v="Diabetes"/>
    <s v="Yes"/>
    <x v="0"/>
    <x v="0"/>
    <x v="3"/>
    <x v="1"/>
  </r>
  <r>
    <x v="1440"/>
    <n v="29.9"/>
    <s v="Over Weight"/>
    <n v="5.27"/>
    <s v="Normal"/>
    <s v="No"/>
    <x v="0"/>
    <x v="1"/>
    <x v="3"/>
    <x v="1"/>
  </r>
  <r>
    <x v="1441"/>
    <n v="25.24"/>
    <s v="Over Weight"/>
    <n v="5.82"/>
    <s v="Prediabetes"/>
    <s v="No"/>
    <x v="0"/>
    <x v="0"/>
    <x v="3"/>
    <x v="1"/>
  </r>
  <r>
    <x v="1442"/>
    <n v="25.08"/>
    <s v="Over Weight"/>
    <n v="5.8"/>
    <s v="Prediabetes"/>
    <s v="No"/>
    <x v="0"/>
    <x v="1"/>
    <x v="3"/>
    <x v="1"/>
  </r>
  <r>
    <x v="1443"/>
    <n v="29.164999999999999"/>
    <s v="Over Weight"/>
    <n v="4.87"/>
    <s v="Normal"/>
    <s v="No"/>
    <x v="1"/>
    <x v="0"/>
    <x v="3"/>
    <x v="1"/>
  </r>
  <r>
    <x v="1444"/>
    <n v="15.05"/>
    <s v="Under Weight"/>
    <n v="8.1199999999999992"/>
    <s v="Diabetes"/>
    <s v="No"/>
    <x v="0"/>
    <x v="0"/>
    <x v="0"/>
    <x v="1"/>
  </r>
  <r>
    <x v="1445"/>
    <n v="19.95"/>
    <s v="Normal Weight"/>
    <n v="4.3600000000000003"/>
    <s v="Normal"/>
    <s v="No"/>
    <x v="0"/>
    <x v="0"/>
    <x v="1"/>
    <x v="1"/>
  </r>
  <r>
    <x v="1446"/>
    <n v="16.66"/>
    <s v="Under Weight"/>
    <n v="9.16"/>
    <s v="Diabetes"/>
    <s v="No"/>
    <x v="0"/>
    <x v="0"/>
    <x v="0"/>
    <x v="1"/>
  </r>
  <r>
    <x v="1447"/>
    <n v="16.62"/>
    <s v="Under Weight"/>
    <n v="9.14"/>
    <s v="Diabetes"/>
    <s v="No"/>
    <x v="0"/>
    <x v="0"/>
    <x v="0"/>
    <x v="1"/>
  </r>
  <r>
    <x v="1448"/>
    <n v="15.36"/>
    <s v="Under Weight"/>
    <n v="5.49"/>
    <s v="Normal"/>
    <s v="Yes"/>
    <x v="0"/>
    <x v="0"/>
    <x v="1"/>
    <x v="1"/>
  </r>
  <r>
    <x v="1449"/>
    <n v="27.74"/>
    <s v="Over Weight"/>
    <n v="5.96"/>
    <s v="Prediabetes"/>
    <s v="Yes"/>
    <x v="0"/>
    <x v="0"/>
    <x v="0"/>
    <x v="1"/>
  </r>
  <r>
    <x v="1450"/>
    <n v="22.44"/>
    <s v="Normal Weight"/>
    <n v="4.62"/>
    <s v="Normal"/>
    <s v="Yes"/>
    <x v="0"/>
    <x v="0"/>
    <x v="0"/>
    <x v="1"/>
  </r>
  <r>
    <x v="1451"/>
    <n v="37.049999999999997"/>
    <s v="Obesity"/>
    <n v="9.9600000000000009"/>
    <s v="Diabetes"/>
    <s v="Yes"/>
    <x v="0"/>
    <x v="0"/>
    <x v="0"/>
    <x v="1"/>
  </r>
  <r>
    <x v="1452"/>
    <n v="22.95"/>
    <s v="Normal Weight"/>
    <n v="10.53"/>
    <s v="Diabetes"/>
    <s v="No"/>
    <x v="0"/>
    <x v="0"/>
    <x v="1"/>
    <x v="1"/>
  </r>
  <r>
    <x v="1453"/>
    <n v="34.200000000000003"/>
    <s v="Obesity"/>
    <n v="6.69"/>
    <s v="Diabetes"/>
    <s v="Yes"/>
    <x v="0"/>
    <x v="0"/>
    <x v="0"/>
    <x v="1"/>
  </r>
  <r>
    <x v="1454"/>
    <n v="30.59"/>
    <s v="Obesity"/>
    <n v="9.5500000000000007"/>
    <s v="Diabetes"/>
    <s v="Yes"/>
    <x v="0"/>
    <x v="0"/>
    <x v="0"/>
    <x v="1"/>
  </r>
  <r>
    <x v="1455"/>
    <n v="25.51"/>
    <s v="Over Weight"/>
    <n v="6.05"/>
    <s v="Prediabetes"/>
    <s v="No"/>
    <x v="0"/>
    <x v="0"/>
    <x v="0"/>
    <x v="1"/>
  </r>
  <r>
    <x v="1456"/>
    <n v="29.04"/>
    <s v="Over Weight"/>
    <n v="10.56"/>
    <s v="Diabetes"/>
    <s v="Yes"/>
    <x v="0"/>
    <x v="0"/>
    <x v="3"/>
    <x v="1"/>
  </r>
  <r>
    <x v="1457"/>
    <n v="22.135000000000002"/>
    <s v="Normal Weight"/>
    <n v="10.81"/>
    <s v="Diabetes"/>
    <s v="Yes"/>
    <x v="0"/>
    <x v="0"/>
    <x v="3"/>
    <x v="1"/>
  </r>
  <r>
    <x v="1458"/>
    <n v="21.375"/>
    <s v="Normal Weight"/>
    <n v="4.32"/>
    <s v="Normal"/>
    <s v="No"/>
    <x v="0"/>
    <x v="0"/>
    <x v="0"/>
    <x v="1"/>
  </r>
  <r>
    <x v="1459"/>
    <n v="29.19"/>
    <s v="Over Weight"/>
    <n v="4.37"/>
    <s v="Normal"/>
    <s v="No"/>
    <x v="0"/>
    <x v="0"/>
    <x v="0"/>
    <x v="1"/>
  </r>
  <r>
    <x v="1460"/>
    <n v="31.92"/>
    <s v="Obesity"/>
    <n v="4.8099999999999996"/>
    <s v="Normal"/>
    <s v="Yes"/>
    <x v="0"/>
    <x v="1"/>
    <x v="3"/>
    <x v="1"/>
  </r>
  <r>
    <x v="1461"/>
    <n v="26.315000000000001"/>
    <s v="Over Weight"/>
    <n v="4.5599999999999996"/>
    <s v="Normal"/>
    <s v="Yes"/>
    <x v="0"/>
    <x v="1"/>
    <x v="3"/>
    <x v="1"/>
  </r>
  <r>
    <x v="1462"/>
    <n v="35.299999999999997"/>
    <s v="Obesity"/>
    <n v="4.3899999999999997"/>
    <s v="Normal"/>
    <s v="No"/>
    <x v="0"/>
    <x v="0"/>
    <x v="0"/>
    <x v="1"/>
  </r>
  <r>
    <x v="1463"/>
    <n v="18.91"/>
    <s v="Normal Weight"/>
    <n v="11.44"/>
    <s v="Diabetes"/>
    <s v="No"/>
    <x v="0"/>
    <x v="0"/>
    <x v="0"/>
    <x v="1"/>
  </r>
  <r>
    <x v="1464"/>
    <n v="22.41"/>
    <s v="Normal Weight"/>
    <n v="11.37"/>
    <s v="Diabetes"/>
    <s v="Yes"/>
    <x v="0"/>
    <x v="0"/>
    <x v="3"/>
    <x v="1"/>
  </r>
  <r>
    <x v="1465"/>
    <n v="22.704999999999998"/>
    <s v="Normal Weight"/>
    <n v="6.14"/>
    <s v="Prediabetes"/>
    <s v="No"/>
    <x v="0"/>
    <x v="0"/>
    <x v="0"/>
    <x v="1"/>
  </r>
  <r>
    <x v="1466"/>
    <n v="37.18"/>
    <s v="Obesity"/>
    <n v="4.8899999999999997"/>
    <s v="Normal"/>
    <s v="No"/>
    <x v="0"/>
    <x v="0"/>
    <x v="0"/>
    <x v="1"/>
  </r>
  <r>
    <x v="1467"/>
    <n v="35.97"/>
    <s v="Obesity"/>
    <n v="4.5999999999999996"/>
    <s v="Normal"/>
    <s v="No"/>
    <x v="0"/>
    <x v="0"/>
    <x v="0"/>
    <x v="1"/>
  </r>
  <r>
    <x v="1468"/>
    <n v="35.799999999999997"/>
    <s v="Obesity"/>
    <n v="4.42"/>
    <s v="Normal"/>
    <s v="No"/>
    <x v="0"/>
    <x v="0"/>
    <x v="0"/>
    <x v="1"/>
  </r>
  <r>
    <x v="1469"/>
    <n v="28.31"/>
    <s v="Over Weight"/>
    <n v="7.48"/>
    <s v="Diabetes"/>
    <s v="Yes"/>
    <x v="0"/>
    <x v="0"/>
    <x v="0"/>
    <x v="1"/>
  </r>
  <r>
    <x v="1470"/>
    <n v="38.06"/>
    <s v="Obesity"/>
    <n v="10.74"/>
    <s v="Diabetes"/>
    <s v="No"/>
    <x v="0"/>
    <x v="0"/>
    <x v="0"/>
    <x v="1"/>
  </r>
  <r>
    <x v="1471"/>
    <n v="28"/>
    <s v="Over Weight"/>
    <n v="5.19"/>
    <s v="Normal"/>
    <s v="No"/>
    <x v="0"/>
    <x v="0"/>
    <x v="3"/>
    <x v="1"/>
  </r>
  <r>
    <x v="1472"/>
    <n v="34.32"/>
    <s v="Obesity"/>
    <n v="9.17"/>
    <s v="Diabetes"/>
    <s v="No"/>
    <x v="0"/>
    <x v="0"/>
    <x v="0"/>
    <x v="1"/>
  </r>
  <r>
    <x v="1473"/>
    <n v="22.3"/>
    <s v="Normal Weight"/>
    <n v="4.95"/>
    <s v="Normal"/>
    <s v="Yes"/>
    <x v="0"/>
    <x v="0"/>
    <x v="0"/>
    <x v="1"/>
  </r>
  <r>
    <x v="1474"/>
    <n v="27.835000000000001"/>
    <s v="Over Weight"/>
    <n v="6.03"/>
    <s v="Prediabetes"/>
    <s v="No"/>
    <x v="0"/>
    <x v="0"/>
    <x v="3"/>
    <x v="1"/>
  </r>
  <r>
    <x v="1475"/>
    <n v="39.229999999999997"/>
    <s v="Obesity"/>
    <n v="5.36"/>
    <s v="Normal"/>
    <s v="No"/>
    <x v="0"/>
    <x v="0"/>
    <x v="0"/>
    <x v="1"/>
  </r>
  <r>
    <x v="1476"/>
    <n v="19.95"/>
    <s v="Normal Weight"/>
    <n v="6.11"/>
    <s v="Prediabetes"/>
    <s v="No"/>
    <x v="0"/>
    <x v="0"/>
    <x v="3"/>
    <x v="1"/>
  </r>
  <r>
    <x v="1477"/>
    <n v="34.64"/>
    <s v="Obesity"/>
    <n v="4.88"/>
    <s v="Normal"/>
    <s v="No"/>
    <x v="0"/>
    <x v="1"/>
    <x v="3"/>
    <x v="1"/>
  </r>
  <r>
    <x v="1478"/>
    <n v="18.75"/>
    <s v="Normal Weight"/>
    <n v="6.72"/>
    <s v="Diabetes"/>
    <s v="No"/>
    <x v="0"/>
    <x v="0"/>
    <x v="0"/>
    <x v="1"/>
  </r>
  <r>
    <x v="1479"/>
    <n v="26.48"/>
    <s v="Over Weight"/>
    <n v="4.2"/>
    <s v="Normal"/>
    <s v="No"/>
    <x v="0"/>
    <x v="0"/>
    <x v="3"/>
    <x v="1"/>
  </r>
  <r>
    <x v="1480"/>
    <n v="34.83"/>
    <s v="Obesity"/>
    <n v="5.79"/>
    <s v="Prediabetes"/>
    <s v="No"/>
    <x v="0"/>
    <x v="0"/>
    <x v="3"/>
    <x v="1"/>
  </r>
  <r>
    <x v="1481"/>
    <n v="25.46"/>
    <s v="Over Weight"/>
    <n v="4.29"/>
    <s v="Normal"/>
    <s v="No"/>
    <x v="0"/>
    <x v="0"/>
    <x v="0"/>
    <x v="1"/>
  </r>
  <r>
    <x v="1482"/>
    <n v="23.31"/>
    <s v="Normal Weight"/>
    <n v="8.27"/>
    <s v="Diabetes"/>
    <s v="No"/>
    <x v="0"/>
    <x v="0"/>
    <x v="0"/>
    <x v="1"/>
  </r>
  <r>
    <x v="1483"/>
    <n v="29"/>
    <s v="Over Weight"/>
    <n v="4.5599999999999996"/>
    <s v="Normal"/>
    <s v="No"/>
    <x v="0"/>
    <x v="0"/>
    <x v="0"/>
    <x v="1"/>
  </r>
  <r>
    <x v="1484"/>
    <n v="32.869999999999997"/>
    <s v="Obesity"/>
    <n v="5.33"/>
    <s v="Normal"/>
    <s v="No"/>
    <x v="0"/>
    <x v="0"/>
    <x v="0"/>
    <x v="1"/>
  </r>
  <r>
    <x v="1485"/>
    <n v="26.18"/>
    <s v="Over Weight"/>
    <n v="5.63"/>
    <s v="Normal"/>
    <s v="No"/>
    <x v="0"/>
    <x v="0"/>
    <x v="0"/>
    <x v="1"/>
  </r>
  <r>
    <x v="1486"/>
    <n v="25.3"/>
    <s v="Over Weight"/>
    <n v="5.12"/>
    <s v="Normal"/>
    <s v="No"/>
    <x v="0"/>
    <x v="0"/>
    <x v="0"/>
    <x v="1"/>
  </r>
  <r>
    <x v="1487"/>
    <n v="36.94"/>
    <s v="Obesity"/>
    <n v="5.15"/>
    <s v="Normal"/>
    <s v="Yes"/>
    <x v="0"/>
    <x v="0"/>
    <x v="3"/>
    <x v="1"/>
  </r>
  <r>
    <x v="1488"/>
    <n v="22.86"/>
    <s v="Normal Weight"/>
    <n v="7.5"/>
    <s v="Diabetes"/>
    <s v="No"/>
    <x v="0"/>
    <x v="0"/>
    <x v="0"/>
    <x v="1"/>
  </r>
  <r>
    <x v="1489"/>
    <n v="18.760000000000002"/>
    <s v="Normal Weight"/>
    <n v="4.88"/>
    <s v="Normal"/>
    <s v="Yes"/>
    <x v="0"/>
    <x v="1"/>
    <x v="3"/>
    <x v="1"/>
  </r>
  <r>
    <x v="1490"/>
    <n v="24.36"/>
    <s v="Normal Weight"/>
    <n v="5.57"/>
    <s v="Normal"/>
    <s v="No"/>
    <x v="0"/>
    <x v="0"/>
    <x v="0"/>
    <x v="1"/>
  </r>
  <r>
    <x v="1491"/>
    <n v="32.299999999999997"/>
    <s v="Obesity"/>
    <n v="5.31"/>
    <s v="Normal"/>
    <s v="No"/>
    <x v="0"/>
    <x v="0"/>
    <x v="0"/>
    <x v="1"/>
  </r>
  <r>
    <x v="1492"/>
    <n v="22.704999999999998"/>
    <s v="Normal Weight"/>
    <n v="4.57"/>
    <s v="Normal"/>
    <s v="Yes"/>
    <x v="0"/>
    <x v="0"/>
    <x v="0"/>
    <x v="1"/>
  </r>
  <r>
    <x v="1493"/>
    <n v="21.79"/>
    <s v="Normal Weight"/>
    <n v="8.6999999999999993"/>
    <s v="Diabetes"/>
    <s v="Yes"/>
    <x v="0"/>
    <x v="0"/>
    <x v="3"/>
    <x v="1"/>
  </r>
  <r>
    <x v="1494"/>
    <n v="24.52"/>
    <s v="Normal Weight"/>
    <n v="4.76"/>
    <s v="Normal"/>
    <s v="No"/>
    <x v="0"/>
    <x v="0"/>
    <x v="0"/>
    <x v="1"/>
  </r>
  <r>
    <x v="1495"/>
    <n v="39.520000000000003"/>
    <s v="Obesity"/>
    <n v="11.81"/>
    <s v="Diabetes"/>
    <s v="No"/>
    <x v="0"/>
    <x v="0"/>
    <x v="0"/>
    <x v="1"/>
  </r>
  <r>
    <x v="1496"/>
    <n v="24.49"/>
    <s v="Normal Weight"/>
    <n v="4.67"/>
    <s v="Normal"/>
    <s v="No"/>
    <x v="0"/>
    <x v="0"/>
    <x v="0"/>
    <x v="1"/>
  </r>
  <r>
    <x v="1497"/>
    <n v="26.315000000000001"/>
    <s v="Over Weight"/>
    <n v="6.02"/>
    <s v="Prediabetes"/>
    <s v="No"/>
    <x v="0"/>
    <x v="0"/>
    <x v="0"/>
    <x v="1"/>
  </r>
  <r>
    <x v="1498"/>
    <n v="22.58"/>
    <s v="Normal Weight"/>
    <n v="7.46"/>
    <s v="Diabetes"/>
    <s v="No"/>
    <x v="0"/>
    <x v="0"/>
    <x v="0"/>
    <x v="1"/>
  </r>
  <r>
    <x v="1499"/>
    <n v="19.475000000000001"/>
    <s v="Normal Weight"/>
    <n v="4.74"/>
    <s v="Normal"/>
    <s v="No"/>
    <x v="0"/>
    <x v="0"/>
    <x v="3"/>
    <x v="1"/>
  </r>
  <r>
    <x v="1500"/>
    <n v="26.33"/>
    <s v="Over Weight"/>
    <n v="4.79"/>
    <s v="Normal"/>
    <s v="No"/>
    <x v="0"/>
    <x v="0"/>
    <x v="0"/>
    <x v="1"/>
  </r>
  <r>
    <x v="1501"/>
    <n v="17.29"/>
    <s v="Under Weight"/>
    <n v="5.35"/>
    <s v="Normal"/>
    <s v="Yes"/>
    <x v="0"/>
    <x v="0"/>
    <x v="0"/>
    <x v="1"/>
  </r>
  <r>
    <x v="1502"/>
    <n v="42.88"/>
    <s v="Obesity"/>
    <n v="4.87"/>
    <s v="Normal"/>
    <s v="No"/>
    <x v="1"/>
    <x v="0"/>
    <x v="3"/>
    <x v="1"/>
  </r>
  <r>
    <x v="1503"/>
    <n v="32.200000000000003"/>
    <s v="Obesity"/>
    <n v="10.09"/>
    <s v="Diabetes"/>
    <s v="Yes"/>
    <x v="0"/>
    <x v="0"/>
    <x v="0"/>
    <x v="1"/>
  </r>
  <r>
    <x v="1504"/>
    <n v="18.75"/>
    <s v="Normal Weight"/>
    <n v="5.47"/>
    <s v="Normal"/>
    <s v="Yes"/>
    <x v="0"/>
    <x v="1"/>
    <x v="3"/>
    <x v="1"/>
  </r>
  <r>
    <x v="1505"/>
    <n v="22.36"/>
    <s v="Normal Weight"/>
    <n v="8.6"/>
    <s v="Diabetes"/>
    <s v="No"/>
    <x v="0"/>
    <x v="0"/>
    <x v="0"/>
    <x v="1"/>
  </r>
  <r>
    <x v="1506"/>
    <n v="23.94"/>
    <s v="Normal Weight"/>
    <n v="10.74"/>
    <s v="Diabetes"/>
    <s v="Yes"/>
    <x v="0"/>
    <x v="0"/>
    <x v="0"/>
    <x v="1"/>
  </r>
  <r>
    <x v="1507"/>
    <n v="30.1"/>
    <s v="Obesity"/>
    <n v="4.3899999999999997"/>
    <s v="Normal"/>
    <s v="No"/>
    <x v="0"/>
    <x v="1"/>
    <x v="3"/>
    <x v="1"/>
  </r>
  <r>
    <x v="1508"/>
    <n v="21.93"/>
    <s v="Normal Weight"/>
    <n v="6.3"/>
    <s v="Prediabetes"/>
    <s v="No"/>
    <x v="0"/>
    <x v="0"/>
    <x v="0"/>
    <x v="1"/>
  </r>
  <r>
    <x v="1509"/>
    <n v="39.75"/>
    <s v="Obesity"/>
    <n v="5.41"/>
    <s v="Normal"/>
    <s v="No"/>
    <x v="1"/>
    <x v="0"/>
    <x v="3"/>
    <x v="1"/>
  </r>
  <r>
    <x v="1510"/>
    <n v="26.03"/>
    <s v="Over Weight"/>
    <n v="4.47"/>
    <s v="Normal"/>
    <s v="No"/>
    <x v="0"/>
    <x v="1"/>
    <x v="3"/>
    <x v="1"/>
  </r>
  <r>
    <x v="1511"/>
    <n v="34.51"/>
    <s v="Obesity"/>
    <n v="6.26"/>
    <s v="Prediabetes"/>
    <s v="No"/>
    <x v="0"/>
    <x v="0"/>
    <x v="0"/>
    <x v="1"/>
  </r>
  <r>
    <x v="1512"/>
    <n v="19.32"/>
    <s v="Normal Weight"/>
    <n v="11.58"/>
    <s v="Diabetes"/>
    <s v="Yes"/>
    <x v="0"/>
    <x v="0"/>
    <x v="3"/>
    <x v="1"/>
  </r>
  <r>
    <x v="1513"/>
    <n v="28.5"/>
    <s v="Over Weight"/>
    <n v="4.3600000000000003"/>
    <s v="Normal"/>
    <s v="No"/>
    <x v="0"/>
    <x v="0"/>
    <x v="0"/>
    <x v="1"/>
  </r>
  <r>
    <x v="1514"/>
    <n v="30.875"/>
    <s v="Obesity"/>
    <n v="4.1399999999999997"/>
    <s v="Normal"/>
    <s v="Yes"/>
    <x v="0"/>
    <x v="0"/>
    <x v="0"/>
    <x v="1"/>
  </r>
  <r>
    <x v="1515"/>
    <n v="24.02"/>
    <s v="Normal Weight"/>
    <n v="4.38"/>
    <s v="Normal"/>
    <s v="No"/>
    <x v="0"/>
    <x v="0"/>
    <x v="0"/>
    <x v="1"/>
  </r>
  <r>
    <x v="1516"/>
    <n v="36.08"/>
    <s v="Obesity"/>
    <n v="11.61"/>
    <s v="Diabetes"/>
    <s v="Yes"/>
    <x v="0"/>
    <x v="0"/>
    <x v="0"/>
    <x v="1"/>
  </r>
  <r>
    <x v="1517"/>
    <n v="32.200000000000003"/>
    <s v="Obesity"/>
    <n v="10.59"/>
    <s v="Diabetes"/>
    <s v="Yes"/>
    <x v="0"/>
    <x v="0"/>
    <x v="0"/>
    <x v="1"/>
  </r>
  <r>
    <x v="1518"/>
    <n v="28.05"/>
    <s v="Over Weight"/>
    <n v="11.85"/>
    <s v="Diabetes"/>
    <s v="Yes"/>
    <x v="0"/>
    <x v="0"/>
    <x v="0"/>
    <x v="1"/>
  </r>
  <r>
    <x v="1519"/>
    <n v="19"/>
    <s v="Normal Weight"/>
    <n v="5.46"/>
    <s v="Normal"/>
    <s v="Yes"/>
    <x v="0"/>
    <x v="0"/>
    <x v="3"/>
    <x v="1"/>
  </r>
  <r>
    <x v="1520"/>
    <n v="16.13"/>
    <s v="Under Weight"/>
    <n v="4.54"/>
    <s v="Normal"/>
    <s v="Yes"/>
    <x v="0"/>
    <x v="0"/>
    <x v="1"/>
    <x v="1"/>
  </r>
  <r>
    <x v="1521"/>
    <n v="18.77"/>
    <s v="Normal Weight"/>
    <n v="11.98"/>
    <s v="Diabetes"/>
    <s v="Yes"/>
    <x v="0"/>
    <x v="0"/>
    <x v="1"/>
    <x v="1"/>
  </r>
  <r>
    <x v="1522"/>
    <n v="28.88"/>
    <s v="Over Weight"/>
    <n v="6.59"/>
    <s v="Diabetes"/>
    <s v="Yes"/>
    <x v="0"/>
    <x v="0"/>
    <x v="3"/>
    <x v="1"/>
  </r>
  <r>
    <x v="1523"/>
    <n v="27.55"/>
    <s v="Over Weight"/>
    <n v="10.83"/>
    <s v="Diabetes"/>
    <s v="Yes"/>
    <x v="0"/>
    <x v="0"/>
    <x v="3"/>
    <x v="1"/>
  </r>
  <r>
    <x v="1524"/>
    <n v="15.6"/>
    <s v="Under Weight"/>
    <n v="8.6"/>
    <s v="Diabetes"/>
    <s v="No"/>
    <x v="0"/>
    <x v="0"/>
    <x v="0"/>
    <x v="1"/>
  </r>
  <r>
    <x v="1525"/>
    <n v="21.99"/>
    <s v="Normal Weight"/>
    <n v="11.17"/>
    <s v="Diabetes"/>
    <s v="No"/>
    <x v="0"/>
    <x v="0"/>
    <x v="0"/>
    <x v="1"/>
  </r>
  <r>
    <x v="1526"/>
    <n v="34.85"/>
    <s v="Obesity"/>
    <n v="5.75"/>
    <s v="Prediabetes"/>
    <s v="No"/>
    <x v="0"/>
    <x v="0"/>
    <x v="0"/>
    <x v="1"/>
  </r>
  <r>
    <x v="1527"/>
    <n v="24.51"/>
    <s v="Normal Weight"/>
    <n v="4.83"/>
    <s v="Normal"/>
    <s v="Yes"/>
    <x v="0"/>
    <x v="1"/>
    <x v="3"/>
    <x v="1"/>
  </r>
  <r>
    <x v="1528"/>
    <n v="19.399999999999999"/>
    <s v="Normal Weight"/>
    <n v="11.93"/>
    <s v="Diabetes"/>
    <s v="No"/>
    <x v="0"/>
    <x v="0"/>
    <x v="0"/>
    <x v="1"/>
  </r>
  <r>
    <x v="1529"/>
    <n v="15.1"/>
    <s v="Under Weight"/>
    <n v="8.41"/>
    <s v="Diabetes"/>
    <s v="No"/>
    <x v="0"/>
    <x v="0"/>
    <x v="0"/>
    <x v="1"/>
  </r>
  <r>
    <x v="1530"/>
    <n v="23.37"/>
    <s v="Normal Weight"/>
    <n v="5.59"/>
    <s v="Normal"/>
    <s v="Yes"/>
    <x v="0"/>
    <x v="0"/>
    <x v="0"/>
    <x v="1"/>
  </r>
  <r>
    <x v="1531"/>
    <n v="42.4"/>
    <s v="Obesity"/>
    <n v="4.0599999999999996"/>
    <s v="Normal"/>
    <s v="No"/>
    <x v="0"/>
    <x v="0"/>
    <x v="0"/>
    <x v="1"/>
  </r>
  <r>
    <x v="1532"/>
    <n v="28.405000000000001"/>
    <s v="Over Weight"/>
    <n v="7.02"/>
    <s v="Diabetes"/>
    <s v="Yes"/>
    <x v="0"/>
    <x v="0"/>
    <x v="0"/>
    <x v="1"/>
  </r>
  <r>
    <x v="1533"/>
    <n v="23.4"/>
    <s v="Normal Weight"/>
    <n v="4.47"/>
    <s v="Normal"/>
    <s v="No"/>
    <x v="0"/>
    <x v="0"/>
    <x v="0"/>
    <x v="1"/>
  </r>
  <r>
    <x v="1534"/>
    <n v="33.44"/>
    <s v="Obesity"/>
    <n v="4.54"/>
    <s v="Normal"/>
    <s v="No"/>
    <x v="0"/>
    <x v="0"/>
    <x v="0"/>
    <x v="1"/>
  </r>
  <r>
    <x v="1535"/>
    <n v="21.12"/>
    <s v="Normal Weight"/>
    <n v="4.99"/>
    <s v="Normal"/>
    <s v="No"/>
    <x v="0"/>
    <x v="0"/>
    <x v="3"/>
    <x v="1"/>
  </r>
  <r>
    <x v="1536"/>
    <n v="18.48"/>
    <s v="Under Weight"/>
    <n v="10.84"/>
    <s v="Diabetes"/>
    <s v="Yes"/>
    <x v="0"/>
    <x v="0"/>
    <x v="1"/>
    <x v="1"/>
  </r>
  <r>
    <x v="1537"/>
    <n v="16.815000000000001"/>
    <s v="Under Weight"/>
    <n v="5.63"/>
    <s v="Normal"/>
    <s v="No"/>
    <x v="0"/>
    <x v="0"/>
    <x v="3"/>
    <x v="1"/>
  </r>
  <r>
    <x v="1538"/>
    <n v="26.72"/>
    <s v="Over Weight"/>
    <n v="4.1399999999999997"/>
    <s v="Normal"/>
    <s v="No"/>
    <x v="0"/>
    <x v="0"/>
    <x v="0"/>
    <x v="1"/>
  </r>
  <r>
    <x v="1539"/>
    <n v="41.42"/>
    <s v="Obesity"/>
    <n v="5.17"/>
    <s v="Normal"/>
    <s v="No"/>
    <x v="0"/>
    <x v="1"/>
    <x v="3"/>
    <x v="1"/>
  </r>
  <r>
    <x v="1540"/>
    <n v="20.69"/>
    <s v="Normal Weight"/>
    <n v="6.93"/>
    <s v="Diabetes"/>
    <s v="No"/>
    <x v="0"/>
    <x v="0"/>
    <x v="1"/>
    <x v="1"/>
  </r>
  <r>
    <x v="1541"/>
    <n v="41.23"/>
    <s v="Obesity"/>
    <n v="4.24"/>
    <s v="Normal"/>
    <s v="No"/>
    <x v="0"/>
    <x v="0"/>
    <x v="0"/>
    <x v="1"/>
  </r>
  <r>
    <x v="1542"/>
    <n v="29.9"/>
    <s v="Over Weight"/>
    <n v="5.91"/>
    <s v="Prediabetes"/>
    <s v="No"/>
    <x v="0"/>
    <x v="0"/>
    <x v="0"/>
    <x v="1"/>
  </r>
  <r>
    <x v="1543"/>
    <n v="34.104999999999997"/>
    <s v="Obesity"/>
    <n v="5.93"/>
    <s v="Prediabetes"/>
    <s v="No"/>
    <x v="0"/>
    <x v="0"/>
    <x v="0"/>
    <x v="1"/>
  </r>
  <r>
    <x v="1544"/>
    <n v="24.97"/>
    <s v="Normal Weight"/>
    <n v="5.66"/>
    <s v="Normal"/>
    <s v="No"/>
    <x v="0"/>
    <x v="0"/>
    <x v="0"/>
    <x v="1"/>
  </r>
  <r>
    <x v="1545"/>
    <n v="34.799999999999997"/>
    <s v="Obesity"/>
    <n v="4.1900000000000004"/>
    <s v="Normal"/>
    <s v="No"/>
    <x v="0"/>
    <x v="0"/>
    <x v="3"/>
    <x v="1"/>
  </r>
  <r>
    <x v="1546"/>
    <n v="32.965000000000003"/>
    <s v="Obesity"/>
    <n v="9.2100000000000009"/>
    <s v="Diabetes"/>
    <s v="Yes"/>
    <x v="0"/>
    <x v="0"/>
    <x v="0"/>
    <x v="1"/>
  </r>
  <r>
    <x v="1547"/>
    <n v="27.265000000000001"/>
    <s v="Over Weight"/>
    <n v="5.51"/>
    <s v="Normal"/>
    <s v="No"/>
    <x v="0"/>
    <x v="0"/>
    <x v="3"/>
    <x v="1"/>
  </r>
  <r>
    <x v="1548"/>
    <n v="17.059999999999999"/>
    <s v="Under Weight"/>
    <n v="8.5"/>
    <s v="Diabetes"/>
    <s v="No"/>
    <x v="0"/>
    <x v="0"/>
    <x v="0"/>
    <x v="1"/>
  </r>
  <r>
    <x v="1549"/>
    <n v="36.29"/>
    <s v="Obesity"/>
    <n v="6.23"/>
    <s v="Prediabetes"/>
    <s v="No"/>
    <x v="0"/>
    <x v="0"/>
    <x v="0"/>
    <x v="1"/>
  </r>
  <r>
    <x v="1550"/>
    <n v="28.594999999999999"/>
    <s v="Over Weight"/>
    <n v="8.5299999999999994"/>
    <s v="Diabetes"/>
    <s v="Yes"/>
    <x v="0"/>
    <x v="0"/>
    <x v="3"/>
    <x v="1"/>
  </r>
  <r>
    <x v="1551"/>
    <n v="17.8"/>
    <s v="Under Weight"/>
    <n v="5.75"/>
    <s v="Prediabetes"/>
    <s v="Yes"/>
    <x v="0"/>
    <x v="1"/>
    <x v="3"/>
    <x v="1"/>
  </r>
  <r>
    <x v="1552"/>
    <n v="21.4"/>
    <s v="Normal Weight"/>
    <n v="5.6"/>
    <s v="Normal"/>
    <s v="No"/>
    <x v="0"/>
    <x v="0"/>
    <x v="0"/>
    <x v="1"/>
  </r>
  <r>
    <x v="1553"/>
    <n v="23.01"/>
    <s v="Normal Weight"/>
    <n v="4.68"/>
    <s v="Normal"/>
    <s v="No"/>
    <x v="0"/>
    <x v="0"/>
    <x v="0"/>
    <x v="1"/>
  </r>
  <r>
    <x v="1554"/>
    <n v="19.86"/>
    <s v="Normal Weight"/>
    <n v="5.62"/>
    <s v="Normal"/>
    <s v="Yes"/>
    <x v="0"/>
    <x v="0"/>
    <x v="0"/>
    <x v="1"/>
  </r>
  <r>
    <x v="1555"/>
    <n v="33.58"/>
    <s v="Obesity"/>
    <n v="5.08"/>
    <s v="Normal"/>
    <s v="No"/>
    <x v="0"/>
    <x v="0"/>
    <x v="0"/>
    <x v="1"/>
  </r>
  <r>
    <x v="1556"/>
    <n v="29.81"/>
    <s v="Over Weight"/>
    <n v="5.28"/>
    <s v="Normal"/>
    <s v="No"/>
    <x v="0"/>
    <x v="0"/>
    <x v="0"/>
    <x v="1"/>
  </r>
  <r>
    <x v="1557"/>
    <n v="27.4"/>
    <s v="Over Weight"/>
    <n v="4.6100000000000003"/>
    <s v="Normal"/>
    <s v="No"/>
    <x v="0"/>
    <x v="0"/>
    <x v="0"/>
    <x v="1"/>
  </r>
  <r>
    <x v="1558"/>
    <n v="17.98"/>
    <s v="Under Weight"/>
    <n v="6.57"/>
    <s v="Diabetes"/>
    <s v="Yes"/>
    <x v="0"/>
    <x v="0"/>
    <x v="1"/>
    <x v="1"/>
  </r>
  <r>
    <x v="1559"/>
    <n v="37.9"/>
    <s v="Obesity"/>
    <n v="5.83"/>
    <s v="Prediabetes"/>
    <s v="No"/>
    <x v="0"/>
    <x v="0"/>
    <x v="0"/>
    <x v="1"/>
  </r>
  <r>
    <x v="1560"/>
    <n v="25.27"/>
    <s v="Over Weight"/>
    <n v="6.98"/>
    <s v="Diabetes"/>
    <s v="Yes"/>
    <x v="0"/>
    <x v="0"/>
    <x v="0"/>
    <x v="1"/>
  </r>
  <r>
    <x v="1561"/>
    <n v="29.26"/>
    <s v="Over Weight"/>
    <n v="4.03"/>
    <s v="Normal"/>
    <s v="No"/>
    <x v="0"/>
    <x v="0"/>
    <x v="3"/>
    <x v="1"/>
  </r>
  <r>
    <x v="1562"/>
    <n v="27.835000000000001"/>
    <s v="Over Weight"/>
    <n v="4.5599999999999996"/>
    <s v="Normal"/>
    <s v="No"/>
    <x v="0"/>
    <x v="0"/>
    <x v="3"/>
    <x v="1"/>
  </r>
  <r>
    <x v="1563"/>
    <n v="46.53"/>
    <s v="Obesity"/>
    <n v="5.38"/>
    <s v="Normal"/>
    <s v="Yes"/>
    <x v="0"/>
    <x v="0"/>
    <x v="0"/>
    <x v="1"/>
  </r>
  <r>
    <x v="1564"/>
    <n v="20.58"/>
    <s v="Normal Weight"/>
    <n v="11.04"/>
    <s v="Diabetes"/>
    <s v="Yes"/>
    <x v="0"/>
    <x v="0"/>
    <x v="3"/>
    <x v="1"/>
  </r>
  <r>
    <x v="1565"/>
    <n v="19.53"/>
    <s v="Normal Weight"/>
    <n v="6.09"/>
    <s v="Prediabetes"/>
    <s v="Yes"/>
    <x v="0"/>
    <x v="0"/>
    <x v="0"/>
    <x v="1"/>
  </r>
  <r>
    <x v="1566"/>
    <n v="27.7"/>
    <s v="Over Weight"/>
    <n v="4.71"/>
    <s v="Normal"/>
    <s v="No"/>
    <x v="0"/>
    <x v="0"/>
    <x v="3"/>
    <x v="1"/>
  </r>
  <r>
    <x v="1567"/>
    <n v="18.920000000000002"/>
    <s v="Normal Weight"/>
    <n v="8.18"/>
    <s v="Diabetes"/>
    <s v="No"/>
    <x v="0"/>
    <x v="0"/>
    <x v="0"/>
    <x v="1"/>
  </r>
  <r>
    <x v="1568"/>
    <n v="17.760000000000002"/>
    <s v="Under Weight"/>
    <n v="11.18"/>
    <s v="Diabetes"/>
    <s v="Yes"/>
    <x v="0"/>
    <x v="0"/>
    <x v="1"/>
    <x v="1"/>
  </r>
  <r>
    <x v="1569"/>
    <n v="29.83"/>
    <s v="Over Weight"/>
    <n v="5.03"/>
    <s v="Normal"/>
    <s v="Yes"/>
    <x v="0"/>
    <x v="0"/>
    <x v="0"/>
    <x v="1"/>
  </r>
  <r>
    <x v="1570"/>
    <n v="23.465"/>
    <s v="Normal Weight"/>
    <n v="5.56"/>
    <s v="Normal"/>
    <s v="No"/>
    <x v="0"/>
    <x v="0"/>
    <x v="3"/>
    <x v="1"/>
  </r>
  <r>
    <x v="1571"/>
    <n v="29.355"/>
    <s v="Over Weight"/>
    <n v="4.33"/>
    <s v="Normal"/>
    <s v="No"/>
    <x v="0"/>
    <x v="0"/>
    <x v="0"/>
    <x v="1"/>
  </r>
  <r>
    <x v="1572"/>
    <n v="35.49"/>
    <s v="Obesity"/>
    <n v="5.21"/>
    <s v="Normal"/>
    <s v="Yes"/>
    <x v="0"/>
    <x v="1"/>
    <x v="3"/>
    <x v="1"/>
  </r>
  <r>
    <x v="1573"/>
    <n v="26.315000000000001"/>
    <s v="Over Weight"/>
    <n v="5.89"/>
    <s v="Prediabetes"/>
    <s v="No"/>
    <x v="0"/>
    <x v="0"/>
    <x v="0"/>
    <x v="1"/>
  </r>
  <r>
    <x v="1574"/>
    <n v="19.79"/>
    <s v="Normal Weight"/>
    <n v="4.8099999999999996"/>
    <s v="Normal"/>
    <s v="Yes"/>
    <x v="0"/>
    <x v="0"/>
    <x v="0"/>
    <x v="1"/>
  </r>
  <r>
    <x v="1575"/>
    <n v="40.564999999999998"/>
    <s v="Obesity"/>
    <n v="5.66"/>
    <s v="Normal"/>
    <s v="No"/>
    <x v="0"/>
    <x v="0"/>
    <x v="3"/>
    <x v="1"/>
  </r>
  <r>
    <x v="1576"/>
    <n v="18.03"/>
    <s v="Under Weight"/>
    <n v="10.66"/>
    <s v="Diabetes"/>
    <s v="Yes"/>
    <x v="0"/>
    <x v="0"/>
    <x v="1"/>
    <x v="1"/>
  </r>
  <r>
    <x v="1577"/>
    <n v="34.65"/>
    <s v="Obesity"/>
    <n v="5.98"/>
    <s v="Prediabetes"/>
    <s v="Yes"/>
    <x v="0"/>
    <x v="0"/>
    <x v="0"/>
    <x v="1"/>
  </r>
  <r>
    <x v="1578"/>
    <n v="42.94"/>
    <s v="Obesity"/>
    <n v="4.34"/>
    <s v="Normal"/>
    <s v="No"/>
    <x v="0"/>
    <x v="0"/>
    <x v="0"/>
    <x v="1"/>
  </r>
  <r>
    <x v="1579"/>
    <n v="31.254999999999999"/>
    <s v="Obesity"/>
    <n v="5.17"/>
    <s v="Normal"/>
    <s v="No"/>
    <x v="0"/>
    <x v="0"/>
    <x v="0"/>
    <x v="1"/>
  </r>
  <r>
    <x v="1580"/>
    <n v="45.43"/>
    <s v="Obesity"/>
    <n v="4.2300000000000004"/>
    <s v="Normal"/>
    <s v="Yes"/>
    <x v="0"/>
    <x v="1"/>
    <x v="3"/>
    <x v="1"/>
  </r>
  <r>
    <x v="1581"/>
    <n v="32.340000000000003"/>
    <s v="Obesity"/>
    <n v="4.88"/>
    <s v="Normal"/>
    <s v="Yes"/>
    <x v="0"/>
    <x v="1"/>
    <x v="3"/>
    <x v="1"/>
  </r>
  <r>
    <x v="1582"/>
    <n v="25.46"/>
    <s v="Over Weight"/>
    <n v="9.7100000000000009"/>
    <s v="Diabetes"/>
    <s v="Yes"/>
    <x v="0"/>
    <x v="0"/>
    <x v="3"/>
    <x v="1"/>
  </r>
  <r>
    <x v="1583"/>
    <n v="37.145000000000003"/>
    <s v="Obesity"/>
    <n v="5.32"/>
    <s v="Normal"/>
    <s v="No"/>
    <x v="0"/>
    <x v="0"/>
    <x v="0"/>
    <x v="1"/>
  </r>
  <r>
    <x v="1584"/>
    <n v="30.8"/>
    <s v="Obesity"/>
    <n v="5.83"/>
    <s v="Prediabetes"/>
    <s v="Yes"/>
    <x v="0"/>
    <x v="0"/>
    <x v="0"/>
    <x v="1"/>
  </r>
  <r>
    <x v="1585"/>
    <n v="29.5"/>
    <s v="Over Weight"/>
    <n v="5.54"/>
    <s v="Normal"/>
    <s v="Yes"/>
    <x v="0"/>
    <x v="0"/>
    <x v="0"/>
    <x v="1"/>
  </r>
  <r>
    <x v="1586"/>
    <n v="43.39"/>
    <s v="Obesity"/>
    <n v="5.85"/>
    <s v="Prediabetes"/>
    <s v="No"/>
    <x v="1"/>
    <x v="0"/>
    <x v="3"/>
    <x v="1"/>
  </r>
  <r>
    <x v="1587"/>
    <n v="15.08"/>
    <s v="Under Weight"/>
    <n v="4.8499999999999996"/>
    <s v="Normal"/>
    <s v="Yes"/>
    <x v="0"/>
    <x v="1"/>
    <x v="3"/>
    <x v="1"/>
  </r>
  <r>
    <x v="1588"/>
    <n v="20.48"/>
    <s v="Normal Weight"/>
    <n v="11.09"/>
    <s v="Diabetes"/>
    <s v="No"/>
    <x v="0"/>
    <x v="0"/>
    <x v="0"/>
    <x v="1"/>
  </r>
  <r>
    <x v="1589"/>
    <n v="34.450000000000003"/>
    <s v="Obesity"/>
    <n v="5.58"/>
    <s v="Normal"/>
    <s v="Yes"/>
    <x v="0"/>
    <x v="0"/>
    <x v="0"/>
    <x v="1"/>
  </r>
  <r>
    <x v="1590"/>
    <n v="34.21"/>
    <s v="Obesity"/>
    <n v="9.7200000000000006"/>
    <s v="Diabetes"/>
    <s v="Yes"/>
    <x v="0"/>
    <x v="0"/>
    <x v="0"/>
    <x v="1"/>
  </r>
  <r>
    <x v="1591"/>
    <n v="28.8"/>
    <s v="Over Weight"/>
    <n v="11.41"/>
    <s v="Diabetes"/>
    <s v="Yes"/>
    <x v="0"/>
    <x v="0"/>
    <x v="0"/>
    <x v="1"/>
  </r>
  <r>
    <x v="1592"/>
    <n v="31.74"/>
    <s v="Obesity"/>
    <n v="4.46"/>
    <s v="Normal"/>
    <s v="No"/>
    <x v="0"/>
    <x v="1"/>
    <x v="3"/>
    <x v="1"/>
  </r>
  <r>
    <x v="1593"/>
    <n v="21.78"/>
    <s v="Normal Weight"/>
    <n v="9.31"/>
    <s v="Diabetes"/>
    <s v="Yes"/>
    <x v="0"/>
    <x v="0"/>
    <x v="0"/>
    <x v="1"/>
  </r>
  <r>
    <x v="1594"/>
    <n v="23.75"/>
    <s v="Normal Weight"/>
    <n v="5.03"/>
    <s v="Normal"/>
    <s v="No"/>
    <x v="0"/>
    <x v="0"/>
    <x v="3"/>
    <x v="1"/>
  </r>
  <r>
    <x v="1595"/>
    <n v="33.21"/>
    <s v="Obesity"/>
    <n v="5.07"/>
    <s v="Normal"/>
    <s v="Yes"/>
    <x v="0"/>
    <x v="0"/>
    <x v="3"/>
    <x v="1"/>
  </r>
  <r>
    <x v="1596"/>
    <n v="17.7"/>
    <s v="Under Weight"/>
    <n v="10.42"/>
    <s v="Diabetes"/>
    <s v="Yes"/>
    <x v="0"/>
    <x v="0"/>
    <x v="1"/>
    <x v="1"/>
  </r>
  <r>
    <x v="1597"/>
    <n v="17.2"/>
    <s v="Under Weight"/>
    <n v="6.45"/>
    <s v="Prediabetes"/>
    <s v="No"/>
    <x v="0"/>
    <x v="0"/>
    <x v="1"/>
    <x v="1"/>
  </r>
  <r>
    <x v="1598"/>
    <n v="19.21"/>
    <s v="Normal Weight"/>
    <n v="5.52"/>
    <s v="Normal"/>
    <s v="No"/>
    <x v="0"/>
    <x v="0"/>
    <x v="1"/>
    <x v="1"/>
  </r>
  <r>
    <x v="1599"/>
    <n v="23.2"/>
    <s v="Normal Weight"/>
    <n v="4.41"/>
    <s v="Normal"/>
    <s v="No"/>
    <x v="0"/>
    <x v="1"/>
    <x v="3"/>
    <x v="1"/>
  </r>
  <r>
    <x v="1600"/>
    <n v="32.5"/>
    <s v="Obesity"/>
    <n v="4.6900000000000004"/>
    <s v="Normal"/>
    <s v="Yes"/>
    <x v="0"/>
    <x v="1"/>
    <x v="3"/>
    <x v="1"/>
  </r>
  <r>
    <x v="1601"/>
    <n v="20.9"/>
    <s v="Normal Weight"/>
    <n v="6.94"/>
    <s v="Diabetes"/>
    <s v="No"/>
    <x v="0"/>
    <x v="0"/>
    <x v="0"/>
    <x v="1"/>
  </r>
  <r>
    <x v="1602"/>
    <n v="19.11"/>
    <s v="Normal Weight"/>
    <n v="4.3499999999999996"/>
    <s v="Normal"/>
    <s v="No"/>
    <x v="0"/>
    <x v="0"/>
    <x v="1"/>
    <x v="1"/>
  </r>
  <r>
    <x v="1603"/>
    <n v="31.17"/>
    <s v="Obesity"/>
    <n v="5.28"/>
    <s v="Normal"/>
    <s v="No"/>
    <x v="0"/>
    <x v="0"/>
    <x v="3"/>
    <x v="1"/>
  </r>
  <r>
    <x v="1604"/>
    <n v="36.08"/>
    <s v="Obesity"/>
    <n v="4.29"/>
    <s v="Normal"/>
    <s v="No"/>
    <x v="0"/>
    <x v="0"/>
    <x v="0"/>
    <x v="1"/>
  </r>
  <r>
    <x v="1605"/>
    <n v="28.024999999999999"/>
    <s v="Over Weight"/>
    <n v="5.69"/>
    <s v="Normal"/>
    <s v="Yes"/>
    <x v="0"/>
    <x v="0"/>
    <x v="0"/>
    <x v="1"/>
  </r>
  <r>
    <x v="1606"/>
    <n v="24.32"/>
    <s v="Normal Weight"/>
    <n v="5.56"/>
    <s v="Normal"/>
    <s v="Yes"/>
    <x v="0"/>
    <x v="0"/>
    <x v="0"/>
    <x v="1"/>
  </r>
  <r>
    <x v="1607"/>
    <n v="38"/>
    <s v="Obesity"/>
    <n v="5.41"/>
    <s v="Normal"/>
    <s v="Yes"/>
    <x v="0"/>
    <x v="0"/>
    <x v="3"/>
    <x v="1"/>
  </r>
  <r>
    <x v="1608"/>
    <n v="31.6"/>
    <s v="Obesity"/>
    <n v="10.85"/>
    <s v="Diabetes"/>
    <s v="Yes"/>
    <x v="0"/>
    <x v="0"/>
    <x v="0"/>
    <x v="1"/>
  </r>
  <r>
    <x v="1609"/>
    <n v="31.02"/>
    <s v="Obesity"/>
    <n v="11.63"/>
    <s v="Diabetes"/>
    <s v="Yes"/>
    <x v="0"/>
    <x v="0"/>
    <x v="0"/>
    <x v="1"/>
  </r>
  <r>
    <x v="1610"/>
    <n v="29.26"/>
    <s v="Over Weight"/>
    <n v="5.68"/>
    <s v="Normal"/>
    <s v="Yes"/>
    <x v="0"/>
    <x v="0"/>
    <x v="3"/>
    <x v="1"/>
  </r>
  <r>
    <x v="1611"/>
    <n v="15.09"/>
    <s v="Under Weight"/>
    <n v="7.59"/>
    <s v="Diabetes"/>
    <s v="Yes"/>
    <x v="0"/>
    <x v="0"/>
    <x v="1"/>
    <x v="1"/>
  </r>
  <r>
    <x v="1612"/>
    <n v="22.63"/>
    <s v="Normal Weight"/>
    <n v="5.09"/>
    <s v="Normal"/>
    <s v="Yes"/>
    <x v="0"/>
    <x v="0"/>
    <x v="0"/>
    <x v="1"/>
  </r>
  <r>
    <x v="1613"/>
    <n v="23.46"/>
    <s v="Normal Weight"/>
    <n v="4.21"/>
    <s v="Normal"/>
    <s v="No"/>
    <x v="0"/>
    <x v="0"/>
    <x v="3"/>
    <x v="1"/>
  </r>
  <r>
    <x v="1614"/>
    <n v="22.56"/>
    <s v="Normal Weight"/>
    <n v="4.34"/>
    <s v="Normal"/>
    <s v="Yes"/>
    <x v="0"/>
    <x v="0"/>
    <x v="0"/>
    <x v="1"/>
  </r>
  <r>
    <x v="1615"/>
    <n v="19.28"/>
    <s v="Normal Weight"/>
    <n v="11.85"/>
    <s v="Diabetes"/>
    <s v="No"/>
    <x v="0"/>
    <x v="0"/>
    <x v="1"/>
    <x v="1"/>
  </r>
  <r>
    <x v="1616"/>
    <n v="15.37"/>
    <s v="Under Weight"/>
    <n v="9.61"/>
    <s v="Diabetes"/>
    <s v="Yes"/>
    <x v="0"/>
    <x v="0"/>
    <x v="1"/>
    <x v="1"/>
  </r>
  <r>
    <x v="1617"/>
    <n v="18.71"/>
    <s v="Normal Weight"/>
    <n v="5.29"/>
    <s v="Normal"/>
    <s v="Yes"/>
    <x v="0"/>
    <x v="0"/>
    <x v="0"/>
    <x v="1"/>
  </r>
  <r>
    <x v="1618"/>
    <n v="20.61"/>
    <s v="Normal Weight"/>
    <n v="6.89"/>
    <s v="Diabetes"/>
    <s v="No"/>
    <x v="0"/>
    <x v="0"/>
    <x v="0"/>
    <x v="1"/>
  </r>
  <r>
    <x v="1619"/>
    <n v="15.99"/>
    <s v="Under Weight"/>
    <n v="4.57"/>
    <s v="Normal"/>
    <s v="Yes"/>
    <x v="0"/>
    <x v="1"/>
    <x v="3"/>
    <x v="1"/>
  </r>
  <r>
    <x v="1620"/>
    <n v="33.155000000000001"/>
    <s v="Obesity"/>
    <n v="4.32"/>
    <s v="Normal"/>
    <s v="No"/>
    <x v="0"/>
    <x v="0"/>
    <x v="0"/>
    <x v="1"/>
  </r>
  <r>
    <x v="1621"/>
    <n v="26.22"/>
    <s v="Over Weight"/>
    <n v="5.57"/>
    <s v="Normal"/>
    <s v="Yes"/>
    <x v="0"/>
    <x v="1"/>
    <x v="3"/>
    <x v="1"/>
  </r>
  <r>
    <x v="1622"/>
    <n v="21.85"/>
    <s v="Normal Weight"/>
    <n v="5.26"/>
    <s v="Normal"/>
    <s v="Yes"/>
    <x v="0"/>
    <x v="1"/>
    <x v="3"/>
    <x v="1"/>
  </r>
  <r>
    <x v="1623"/>
    <n v="30.495000000000001"/>
    <s v="Obesity"/>
    <n v="6.25"/>
    <s v="Prediabetes"/>
    <s v="No"/>
    <x v="0"/>
    <x v="0"/>
    <x v="0"/>
    <x v="1"/>
  </r>
  <r>
    <x v="1624"/>
    <n v="34.104999999999997"/>
    <s v="Obesity"/>
    <n v="5.67"/>
    <s v="Normal"/>
    <s v="Yes"/>
    <x v="0"/>
    <x v="0"/>
    <x v="0"/>
    <x v="1"/>
  </r>
  <r>
    <x v="1625"/>
    <n v="32.770000000000003"/>
    <s v="Obesity"/>
    <n v="4.42"/>
    <s v="Normal"/>
    <s v="Yes"/>
    <x v="0"/>
    <x v="0"/>
    <x v="3"/>
    <x v="1"/>
  </r>
  <r>
    <x v="1626"/>
    <n v="16.850000000000001"/>
    <s v="Under Weight"/>
    <n v="11.75"/>
    <s v="Diabetes"/>
    <s v="Yes"/>
    <x v="0"/>
    <x v="0"/>
    <x v="1"/>
    <x v="1"/>
  </r>
  <r>
    <x v="1627"/>
    <n v="34.700000000000003"/>
    <s v="Obesity"/>
    <n v="6.06"/>
    <s v="Prediabetes"/>
    <s v="No"/>
    <x v="0"/>
    <x v="0"/>
    <x v="3"/>
    <x v="1"/>
  </r>
  <r>
    <x v="1628"/>
    <n v="37.049999999999997"/>
    <s v="Obesity"/>
    <n v="5.48"/>
    <s v="Normal"/>
    <s v="No"/>
    <x v="0"/>
    <x v="0"/>
    <x v="3"/>
    <x v="1"/>
  </r>
  <r>
    <x v="1629"/>
    <n v="18.78"/>
    <s v="Normal Weight"/>
    <n v="4.45"/>
    <s v="Normal"/>
    <s v="No"/>
    <x v="0"/>
    <x v="1"/>
    <x v="3"/>
    <x v="1"/>
  </r>
  <r>
    <x v="1630"/>
    <n v="28.024999999999999"/>
    <s v="Over Weight"/>
    <n v="5"/>
    <s v="Normal"/>
    <s v="No"/>
    <x v="0"/>
    <x v="0"/>
    <x v="3"/>
    <x v="1"/>
  </r>
  <r>
    <x v="1631"/>
    <n v="35.090000000000003"/>
    <s v="Obesity"/>
    <n v="5.84"/>
    <s v="Prediabetes"/>
    <s v="No"/>
    <x v="0"/>
    <x v="0"/>
    <x v="0"/>
    <x v="1"/>
  </r>
  <r>
    <x v="1632"/>
    <n v="34.42"/>
    <s v="Obesity"/>
    <n v="5.21"/>
    <s v="Normal"/>
    <s v="Yes"/>
    <x v="0"/>
    <x v="0"/>
    <x v="0"/>
    <x v="1"/>
  </r>
  <r>
    <x v="1633"/>
    <n v="29.4"/>
    <s v="Over Weight"/>
    <n v="4.26"/>
    <s v="Normal"/>
    <s v="No"/>
    <x v="0"/>
    <x v="0"/>
    <x v="0"/>
    <x v="1"/>
  </r>
  <r>
    <x v="1634"/>
    <n v="21.31"/>
    <s v="Normal Weight"/>
    <n v="4.17"/>
    <s v="Normal"/>
    <s v="No"/>
    <x v="0"/>
    <x v="0"/>
    <x v="0"/>
    <x v="1"/>
  </r>
  <r>
    <x v="1635"/>
    <n v="19.559999999999999"/>
    <s v="Normal Weight"/>
    <n v="11.96"/>
    <s v="Diabetes"/>
    <s v="No"/>
    <x v="0"/>
    <x v="0"/>
    <x v="0"/>
    <x v="1"/>
  </r>
  <r>
    <x v="1636"/>
    <n v="37.335000000000001"/>
    <s v="Obesity"/>
    <n v="6.26"/>
    <s v="Prediabetes"/>
    <s v="Yes"/>
    <x v="0"/>
    <x v="0"/>
    <x v="3"/>
    <x v="1"/>
  </r>
  <r>
    <x v="1637"/>
    <n v="19.53"/>
    <s v="Normal Weight"/>
    <n v="11.68"/>
    <s v="Diabetes"/>
    <s v="No"/>
    <x v="0"/>
    <x v="0"/>
    <x v="0"/>
    <x v="1"/>
  </r>
  <r>
    <x v="1638"/>
    <n v="34.1"/>
    <s v="Obesity"/>
    <n v="5.16"/>
    <s v="Normal"/>
    <s v="No"/>
    <x v="0"/>
    <x v="0"/>
    <x v="0"/>
    <x v="1"/>
  </r>
  <r>
    <x v="1639"/>
    <n v="16.5"/>
    <s v="Under Weight"/>
    <n v="6.9"/>
    <s v="Diabetes"/>
    <s v="Yes"/>
    <x v="0"/>
    <x v="0"/>
    <x v="1"/>
    <x v="1"/>
  </r>
  <r>
    <x v="1640"/>
    <n v="30.69"/>
    <s v="Obesity"/>
    <n v="4.83"/>
    <s v="Normal"/>
    <s v="No"/>
    <x v="0"/>
    <x v="0"/>
    <x v="3"/>
    <x v="1"/>
  </r>
  <r>
    <x v="1641"/>
    <n v="28.93"/>
    <s v="Over Weight"/>
    <n v="4.87"/>
    <s v="Normal"/>
    <s v="No"/>
    <x v="0"/>
    <x v="0"/>
    <x v="3"/>
    <x v="1"/>
  </r>
  <r>
    <x v="1642"/>
    <n v="38.9"/>
    <s v="Obesity"/>
    <n v="4.28"/>
    <s v="Normal"/>
    <s v="No"/>
    <x v="0"/>
    <x v="0"/>
    <x v="0"/>
    <x v="1"/>
  </r>
  <r>
    <x v="1643"/>
    <n v="26.9"/>
    <s v="Over Weight"/>
    <n v="4.07"/>
    <s v="Normal"/>
    <s v="No"/>
    <x v="0"/>
    <x v="0"/>
    <x v="0"/>
    <x v="1"/>
  </r>
  <r>
    <x v="1644"/>
    <n v="24.86"/>
    <s v="Normal Weight"/>
    <n v="6.23"/>
    <s v="Prediabetes"/>
    <s v="No"/>
    <x v="0"/>
    <x v="0"/>
    <x v="0"/>
    <x v="1"/>
  </r>
  <r>
    <x v="1645"/>
    <n v="39.14"/>
    <s v="Obesity"/>
    <n v="6.24"/>
    <s v="Prediabetes"/>
    <s v="No"/>
    <x v="1"/>
    <x v="0"/>
    <x v="3"/>
    <x v="1"/>
  </r>
  <r>
    <x v="1646"/>
    <n v="39.799999999999997"/>
    <s v="Obesity"/>
    <n v="6.17"/>
    <s v="Prediabetes"/>
    <s v="No"/>
    <x v="0"/>
    <x v="1"/>
    <x v="3"/>
    <x v="1"/>
  </r>
  <r>
    <x v="1647"/>
    <n v="34.32"/>
    <s v="Obesity"/>
    <n v="5.16"/>
    <s v="Normal"/>
    <s v="No"/>
    <x v="0"/>
    <x v="0"/>
    <x v="3"/>
    <x v="1"/>
  </r>
  <r>
    <x v="1648"/>
    <n v="32.51"/>
    <s v="Obesity"/>
    <n v="4.3"/>
    <s v="Normal"/>
    <s v="No"/>
    <x v="0"/>
    <x v="0"/>
    <x v="0"/>
    <x v="1"/>
  </r>
  <r>
    <x v="1649"/>
    <n v="30.71"/>
    <s v="Obesity"/>
    <n v="6.14"/>
    <s v="Prediabetes"/>
    <s v="No"/>
    <x v="0"/>
    <x v="1"/>
    <x v="3"/>
    <x v="1"/>
  </r>
  <r>
    <x v="1650"/>
    <n v="28.9"/>
    <s v="Over Weight"/>
    <n v="5.36"/>
    <s v="Normal"/>
    <s v="No"/>
    <x v="0"/>
    <x v="0"/>
    <x v="3"/>
    <x v="1"/>
  </r>
  <r>
    <x v="1651"/>
    <n v="36.19"/>
    <s v="Obesity"/>
    <n v="4.3"/>
    <s v="Normal"/>
    <s v="No"/>
    <x v="0"/>
    <x v="0"/>
    <x v="0"/>
    <x v="1"/>
  </r>
  <r>
    <x v="1652"/>
    <n v="29.6"/>
    <s v="Over Weight"/>
    <n v="4.09"/>
    <s v="Normal"/>
    <s v="No"/>
    <x v="0"/>
    <x v="0"/>
    <x v="0"/>
    <x v="1"/>
  </r>
  <r>
    <x v="1653"/>
    <n v="30.95"/>
    <s v="Obesity"/>
    <n v="6.27"/>
    <s v="Prediabetes"/>
    <s v="No"/>
    <x v="0"/>
    <x v="1"/>
    <x v="3"/>
    <x v="1"/>
  </r>
  <r>
    <x v="1654"/>
    <n v="19.95"/>
    <s v="Normal Weight"/>
    <n v="5.39"/>
    <s v="Normal"/>
    <s v="No"/>
    <x v="0"/>
    <x v="0"/>
    <x v="3"/>
    <x v="1"/>
  </r>
  <r>
    <x v="1655"/>
    <n v="23.65"/>
    <s v="Normal Weight"/>
    <n v="5.75"/>
    <s v="Prediabetes"/>
    <s v="Yes"/>
    <x v="0"/>
    <x v="0"/>
    <x v="0"/>
    <x v="1"/>
  </r>
  <r>
    <x v="1656"/>
    <n v="43.34"/>
    <s v="Obesity"/>
    <n v="4.91"/>
    <s v="Normal"/>
    <s v="No"/>
    <x v="0"/>
    <x v="0"/>
    <x v="3"/>
    <x v="1"/>
  </r>
  <r>
    <x v="1657"/>
    <n v="31.98"/>
    <s v="Obesity"/>
    <n v="4.46"/>
    <s v="Normal"/>
    <s v="Yes"/>
    <x v="0"/>
    <x v="0"/>
    <x v="3"/>
    <x v="1"/>
  </r>
  <r>
    <x v="1658"/>
    <n v="35.86"/>
    <s v="Obesity"/>
    <n v="6.22"/>
    <s v="Prediabetes"/>
    <s v="No"/>
    <x v="0"/>
    <x v="0"/>
    <x v="3"/>
    <x v="1"/>
  </r>
  <r>
    <x v="1659"/>
    <n v="15.2"/>
    <s v="Under Weight"/>
    <n v="8.82"/>
    <s v="Diabetes"/>
    <s v="No"/>
    <x v="0"/>
    <x v="0"/>
    <x v="0"/>
    <x v="1"/>
  </r>
  <r>
    <x v="1660"/>
    <n v="37.200000000000003"/>
    <s v="Obesity"/>
    <n v="10.14"/>
    <s v="Diabetes"/>
    <s v="No"/>
    <x v="0"/>
    <x v="0"/>
    <x v="0"/>
    <x v="1"/>
  </r>
  <r>
    <x v="1661"/>
    <n v="17.91"/>
    <s v="Under Weight"/>
    <n v="4.66"/>
    <s v="Normal"/>
    <s v="No"/>
    <x v="0"/>
    <x v="0"/>
    <x v="1"/>
    <x v="1"/>
  </r>
  <r>
    <x v="1662"/>
    <n v="20.76"/>
    <s v="Normal Weight"/>
    <n v="6.26"/>
    <s v="Prediabetes"/>
    <s v="No"/>
    <x v="0"/>
    <x v="0"/>
    <x v="0"/>
    <x v="1"/>
  </r>
  <r>
    <x v="1663"/>
    <n v="38.99"/>
    <s v="Obesity"/>
    <n v="5.21"/>
    <s v="Normal"/>
    <s v="No"/>
    <x v="1"/>
    <x v="0"/>
    <x v="3"/>
    <x v="1"/>
  </r>
  <r>
    <x v="1664"/>
    <n v="42.655000000000001"/>
    <s v="Obesity"/>
    <n v="5.94"/>
    <s v="Prediabetes"/>
    <s v="Yes"/>
    <x v="0"/>
    <x v="1"/>
    <x v="3"/>
    <x v="1"/>
  </r>
  <r>
    <x v="1665"/>
    <n v="30.57"/>
    <s v="Obesity"/>
    <n v="5.34"/>
    <s v="Normal"/>
    <s v="No"/>
    <x v="0"/>
    <x v="1"/>
    <x v="3"/>
    <x v="1"/>
  </r>
  <r>
    <x v="1666"/>
    <n v="17.7"/>
    <s v="Under Weight"/>
    <n v="6.38"/>
    <s v="Prediabetes"/>
    <s v="No"/>
    <x v="0"/>
    <x v="0"/>
    <x v="1"/>
    <x v="1"/>
  </r>
  <r>
    <x v="1667"/>
    <n v="34.770000000000003"/>
    <s v="Obesity"/>
    <n v="4.47"/>
    <s v="Normal"/>
    <s v="No"/>
    <x v="0"/>
    <x v="0"/>
    <x v="3"/>
    <x v="1"/>
  </r>
  <r>
    <x v="1668"/>
    <n v="16.88"/>
    <s v="Under Weight"/>
    <n v="9.9600000000000009"/>
    <s v="Diabetes"/>
    <s v="No"/>
    <x v="0"/>
    <x v="0"/>
    <x v="0"/>
    <x v="1"/>
  </r>
  <r>
    <x v="1669"/>
    <n v="40.26"/>
    <s v="Obesity"/>
    <n v="9.92"/>
    <s v="Diabetes"/>
    <s v="Yes"/>
    <x v="0"/>
    <x v="0"/>
    <x v="0"/>
    <x v="1"/>
  </r>
  <r>
    <x v="1670"/>
    <n v="25.6"/>
    <s v="Over Weight"/>
    <n v="6.03"/>
    <s v="Prediabetes"/>
    <s v="No"/>
    <x v="0"/>
    <x v="1"/>
    <x v="3"/>
    <x v="1"/>
  </r>
  <r>
    <x v="1671"/>
    <n v="33.549999999999997"/>
    <s v="Obesity"/>
    <n v="10.9"/>
    <s v="Diabetes"/>
    <s v="Yes"/>
    <x v="0"/>
    <x v="0"/>
    <x v="0"/>
    <x v="1"/>
  </r>
  <r>
    <x v="1672"/>
    <n v="16.690000000000001"/>
    <s v="Under Weight"/>
    <n v="10.66"/>
    <s v="Diabetes"/>
    <s v="No"/>
    <x v="0"/>
    <x v="0"/>
    <x v="0"/>
    <x v="1"/>
  </r>
  <r>
    <x v="1673"/>
    <n v="19.95"/>
    <s v="Normal Weight"/>
    <n v="4.05"/>
    <s v="Normal"/>
    <s v="No"/>
    <x v="0"/>
    <x v="0"/>
    <x v="3"/>
    <x v="1"/>
  </r>
  <r>
    <x v="1674"/>
    <n v="17.55"/>
    <s v="Under Weight"/>
    <n v="4.2300000000000004"/>
    <s v="Normal"/>
    <s v="No"/>
    <x v="0"/>
    <x v="0"/>
    <x v="1"/>
    <x v="1"/>
  </r>
  <r>
    <x v="1675"/>
    <n v="22.01"/>
    <s v="Normal Weight"/>
    <n v="5.01"/>
    <s v="Normal"/>
    <s v="No"/>
    <x v="0"/>
    <x v="0"/>
    <x v="3"/>
    <x v="1"/>
  </r>
  <r>
    <x v="1676"/>
    <n v="41.8"/>
    <s v="Obesity"/>
    <n v="5.82"/>
    <s v="Prediabetes"/>
    <s v="Yes"/>
    <x v="0"/>
    <x v="1"/>
    <x v="3"/>
    <x v="1"/>
  </r>
  <r>
    <x v="1677"/>
    <n v="19.170000000000002"/>
    <s v="Normal Weight"/>
    <n v="7.94"/>
    <s v="Diabetes"/>
    <s v="No"/>
    <x v="0"/>
    <x v="0"/>
    <x v="0"/>
    <x v="1"/>
  </r>
  <r>
    <x v="1678"/>
    <n v="32.799999999999997"/>
    <s v="Obesity"/>
    <n v="6.16"/>
    <s v="Prediabetes"/>
    <s v="Yes"/>
    <x v="0"/>
    <x v="1"/>
    <x v="3"/>
    <x v="1"/>
  </r>
  <r>
    <x v="1679"/>
    <n v="35.814999999999998"/>
    <s v="Obesity"/>
    <n v="4.1500000000000004"/>
    <s v="Normal"/>
    <s v="No"/>
    <x v="0"/>
    <x v="0"/>
    <x v="3"/>
    <x v="1"/>
  </r>
  <r>
    <x v="1680"/>
    <n v="24.3"/>
    <s v="Normal Weight"/>
    <n v="6.23"/>
    <s v="Prediabetes"/>
    <s v="No"/>
    <x v="0"/>
    <x v="0"/>
    <x v="0"/>
    <x v="1"/>
  </r>
  <r>
    <x v="1681"/>
    <n v="19.059999999999999"/>
    <s v="Normal Weight"/>
    <n v="7.41"/>
    <s v="Diabetes"/>
    <s v="No"/>
    <x v="0"/>
    <x v="0"/>
    <x v="0"/>
    <x v="1"/>
  </r>
  <r>
    <x v="1682"/>
    <n v="33.25"/>
    <s v="Obesity"/>
    <n v="5.62"/>
    <s v="Normal"/>
    <s v="Yes"/>
    <x v="0"/>
    <x v="0"/>
    <x v="3"/>
    <x v="1"/>
  </r>
  <r>
    <x v="1683"/>
    <n v="21.37"/>
    <s v="Normal Weight"/>
    <n v="4.54"/>
    <s v="Normal"/>
    <s v="Yes"/>
    <x v="0"/>
    <x v="1"/>
    <x v="3"/>
    <x v="1"/>
  </r>
  <r>
    <x v="1684"/>
    <n v="34.43"/>
    <s v="Obesity"/>
    <n v="8.6199999999999992"/>
    <s v="Diabetes"/>
    <s v="Yes"/>
    <x v="0"/>
    <x v="0"/>
    <x v="3"/>
    <x v="1"/>
  </r>
  <r>
    <x v="1685"/>
    <n v="20.86"/>
    <s v="Normal Weight"/>
    <n v="4.3600000000000003"/>
    <s v="Normal"/>
    <s v="Yes"/>
    <x v="0"/>
    <x v="0"/>
    <x v="0"/>
    <x v="1"/>
  </r>
  <r>
    <x v="1686"/>
    <n v="18.34"/>
    <s v="Under Weight"/>
    <n v="10.01"/>
    <s v="Diabetes"/>
    <s v="No"/>
    <x v="0"/>
    <x v="0"/>
    <x v="0"/>
    <x v="1"/>
  </r>
  <r>
    <x v="1687"/>
    <n v="34.15"/>
    <s v="Obesity"/>
    <n v="5.42"/>
    <s v="Normal"/>
    <s v="No"/>
    <x v="0"/>
    <x v="0"/>
    <x v="0"/>
    <x v="1"/>
  </r>
  <r>
    <x v="1688"/>
    <n v="18.350000000000001"/>
    <s v="Under Weight"/>
    <n v="5.12"/>
    <s v="Normal"/>
    <s v="No"/>
    <x v="0"/>
    <x v="0"/>
    <x v="0"/>
    <x v="1"/>
  </r>
  <r>
    <x v="1689"/>
    <n v="22.13"/>
    <s v="Normal Weight"/>
    <n v="9.1999999999999993"/>
    <s v="Diabetes"/>
    <s v="Yes"/>
    <x v="0"/>
    <x v="0"/>
    <x v="0"/>
    <x v="1"/>
  </r>
  <r>
    <x v="1690"/>
    <n v="22.51"/>
    <s v="Normal Weight"/>
    <n v="6.08"/>
    <s v="Prediabetes"/>
    <s v="Yes"/>
    <x v="0"/>
    <x v="0"/>
    <x v="3"/>
    <x v="1"/>
  </r>
  <r>
    <x v="1691"/>
    <n v="31"/>
    <s v="Obesity"/>
    <n v="4.7699999999999996"/>
    <s v="Normal"/>
    <s v="No"/>
    <x v="0"/>
    <x v="0"/>
    <x v="3"/>
    <x v="1"/>
  </r>
  <r>
    <x v="1692"/>
    <n v="28.27"/>
    <s v="Over Weight"/>
    <n v="4.62"/>
    <s v="Normal"/>
    <s v="No"/>
    <x v="0"/>
    <x v="0"/>
    <x v="3"/>
    <x v="1"/>
  </r>
  <r>
    <x v="1693"/>
    <n v="29.92"/>
    <s v="Over Weight"/>
    <n v="9.07"/>
    <s v="Diabetes"/>
    <s v="Yes"/>
    <x v="0"/>
    <x v="0"/>
    <x v="3"/>
    <x v="1"/>
  </r>
  <r>
    <x v="1694"/>
    <n v="25.9"/>
    <s v="Over Weight"/>
    <n v="9.1199999999999992"/>
    <s v="Diabetes"/>
    <s v="Yes"/>
    <x v="0"/>
    <x v="0"/>
    <x v="3"/>
    <x v="1"/>
  </r>
  <r>
    <x v="1695"/>
    <n v="27.74"/>
    <s v="Over Weight"/>
    <n v="7.32"/>
    <s v="Diabetes"/>
    <s v="Yes"/>
    <x v="0"/>
    <x v="0"/>
    <x v="3"/>
    <x v="1"/>
  </r>
  <r>
    <x v="1696"/>
    <n v="17.260000000000002"/>
    <s v="Under Weight"/>
    <n v="11.73"/>
    <s v="Diabetes"/>
    <s v="No"/>
    <x v="0"/>
    <x v="0"/>
    <x v="1"/>
    <x v="1"/>
  </r>
  <r>
    <x v="1697"/>
    <n v="19.855"/>
    <s v="Normal Weight"/>
    <n v="6.64"/>
    <s v="Diabetes"/>
    <s v="Yes"/>
    <x v="0"/>
    <x v="0"/>
    <x v="3"/>
    <x v="1"/>
  </r>
  <r>
    <x v="1698"/>
    <n v="41.69"/>
    <s v="Obesity"/>
    <n v="5.78"/>
    <s v="Prediabetes"/>
    <s v="No"/>
    <x v="0"/>
    <x v="0"/>
    <x v="0"/>
    <x v="1"/>
  </r>
  <r>
    <x v="1699"/>
    <n v="16.12"/>
    <s v="Under Weight"/>
    <n v="10.45"/>
    <s v="Diabetes"/>
    <s v="No"/>
    <x v="0"/>
    <x v="0"/>
    <x v="0"/>
    <x v="1"/>
  </r>
  <r>
    <x v="1700"/>
    <n v="37.43"/>
    <s v="Obesity"/>
    <n v="4.5199999999999996"/>
    <s v="Normal"/>
    <s v="No"/>
    <x v="0"/>
    <x v="0"/>
    <x v="3"/>
    <x v="1"/>
  </r>
  <r>
    <x v="1701"/>
    <n v="31.065000000000001"/>
    <s v="Obesity"/>
    <n v="5.71"/>
    <s v="Prediabetes"/>
    <s v="No"/>
    <x v="0"/>
    <x v="0"/>
    <x v="0"/>
    <x v="1"/>
  </r>
  <r>
    <x v="1702"/>
    <n v="25.08"/>
    <s v="Over Weight"/>
    <n v="4.7699999999999996"/>
    <s v="Normal"/>
    <s v="No"/>
    <x v="0"/>
    <x v="0"/>
    <x v="0"/>
    <x v="1"/>
  </r>
  <r>
    <x v="1703"/>
    <n v="15.2"/>
    <s v="Under Weight"/>
    <n v="7.81"/>
    <s v="Diabetes"/>
    <s v="Yes"/>
    <x v="0"/>
    <x v="0"/>
    <x v="3"/>
    <x v="1"/>
  </r>
  <r>
    <x v="1704"/>
    <n v="22.34"/>
    <s v="Normal Weight"/>
    <n v="5.19"/>
    <s v="Normal"/>
    <s v="Yes"/>
    <x v="0"/>
    <x v="0"/>
    <x v="0"/>
    <x v="1"/>
  </r>
  <r>
    <x v="1705"/>
    <n v="40.15"/>
    <s v="Obesity"/>
    <n v="5.93"/>
    <s v="Prediabetes"/>
    <s v="No"/>
    <x v="0"/>
    <x v="0"/>
    <x v="3"/>
    <x v="1"/>
  </r>
  <r>
    <x v="1706"/>
    <n v="37.729999999999997"/>
    <s v="Obesity"/>
    <n v="6.29"/>
    <s v="Prediabetes"/>
    <s v="No"/>
    <x v="0"/>
    <x v="0"/>
    <x v="3"/>
    <x v="1"/>
  </r>
  <r>
    <x v="1707"/>
    <n v="25.35"/>
    <s v="Over Weight"/>
    <n v="4.9000000000000004"/>
    <s v="Normal"/>
    <s v="No"/>
    <x v="0"/>
    <x v="0"/>
    <x v="0"/>
    <x v="1"/>
  </r>
  <r>
    <x v="1708"/>
    <n v="26.41"/>
    <s v="Over Weight"/>
    <n v="5.07"/>
    <s v="Normal"/>
    <s v="Yes"/>
    <x v="0"/>
    <x v="0"/>
    <x v="3"/>
    <x v="1"/>
  </r>
  <r>
    <x v="1709"/>
    <n v="27.6"/>
    <s v="Over Weight"/>
    <n v="5.33"/>
    <s v="Normal"/>
    <s v="No"/>
    <x v="0"/>
    <x v="0"/>
    <x v="3"/>
    <x v="1"/>
  </r>
  <r>
    <x v="1710"/>
    <n v="33.82"/>
    <s v="Obesity"/>
    <n v="8.93"/>
    <s v="Diabetes"/>
    <s v="Yes"/>
    <x v="0"/>
    <x v="0"/>
    <x v="3"/>
    <x v="1"/>
  </r>
  <r>
    <x v="1711"/>
    <n v="32.9"/>
    <s v="Obesity"/>
    <n v="4.3499999999999996"/>
    <s v="Normal"/>
    <s v="No"/>
    <x v="0"/>
    <x v="0"/>
    <x v="0"/>
    <x v="1"/>
  </r>
  <r>
    <x v="1712"/>
    <n v="30.875"/>
    <s v="Obesity"/>
    <n v="9.5399999999999991"/>
    <s v="Diabetes"/>
    <s v="Yes"/>
    <x v="0"/>
    <x v="0"/>
    <x v="3"/>
    <x v="1"/>
  </r>
  <r>
    <x v="1713"/>
    <n v="32.64"/>
    <s v="Obesity"/>
    <n v="5.91"/>
    <s v="Prediabetes"/>
    <s v="No"/>
    <x v="0"/>
    <x v="0"/>
    <x v="0"/>
    <x v="1"/>
  </r>
  <r>
    <x v="1714"/>
    <n v="22.135000000000002"/>
    <s v="Normal Weight"/>
    <n v="5.0999999999999996"/>
    <s v="Normal"/>
    <s v="No"/>
    <x v="0"/>
    <x v="0"/>
    <x v="0"/>
    <x v="1"/>
  </r>
  <r>
    <x v="1715"/>
    <n v="16.53"/>
    <s v="Under Weight"/>
    <n v="5.08"/>
    <s v="Normal"/>
    <s v="No"/>
    <x v="0"/>
    <x v="0"/>
    <x v="1"/>
    <x v="1"/>
  </r>
  <r>
    <x v="1716"/>
    <n v="32.774999999999999"/>
    <s v="Obesity"/>
    <n v="4.75"/>
    <s v="Normal"/>
    <s v="No"/>
    <x v="0"/>
    <x v="0"/>
    <x v="0"/>
    <x v="1"/>
  </r>
  <r>
    <x v="1717"/>
    <n v="30.9"/>
    <s v="Obesity"/>
    <n v="6.05"/>
    <s v="Prediabetes"/>
    <s v="No"/>
    <x v="0"/>
    <x v="0"/>
    <x v="3"/>
    <x v="1"/>
  </r>
  <r>
    <x v="1718"/>
    <n v="15.58"/>
    <s v="Under Weight"/>
    <n v="11.56"/>
    <s v="Diabetes"/>
    <s v="No"/>
    <x v="0"/>
    <x v="0"/>
    <x v="0"/>
    <x v="1"/>
  </r>
  <r>
    <x v="1719"/>
    <n v="26.315000000000001"/>
    <s v="Over Weight"/>
    <n v="5.76"/>
    <s v="Prediabetes"/>
    <s v="No"/>
    <x v="0"/>
    <x v="0"/>
    <x v="0"/>
    <x v="1"/>
  </r>
  <r>
    <x v="1720"/>
    <n v="35.61"/>
    <s v="Obesity"/>
    <n v="5.65"/>
    <s v="Normal"/>
    <s v="No"/>
    <x v="1"/>
    <x v="0"/>
    <x v="3"/>
    <x v="1"/>
  </r>
  <r>
    <x v="1721"/>
    <n v="37.56"/>
    <s v="Obesity"/>
    <n v="5.88"/>
    <s v="Prediabetes"/>
    <s v="No"/>
    <x v="1"/>
    <x v="0"/>
    <x v="3"/>
    <x v="1"/>
  </r>
  <r>
    <x v="1722"/>
    <n v="15.49"/>
    <s v="Under Weight"/>
    <n v="9.6"/>
    <s v="Diabetes"/>
    <s v="No"/>
    <x v="0"/>
    <x v="0"/>
    <x v="0"/>
    <x v="1"/>
  </r>
  <r>
    <x v="1723"/>
    <n v="23.48"/>
    <s v="Normal Weight"/>
    <n v="6.24"/>
    <s v="Prediabetes"/>
    <s v="No"/>
    <x v="0"/>
    <x v="0"/>
    <x v="3"/>
    <x v="1"/>
  </r>
  <r>
    <x v="1724"/>
    <n v="30.02"/>
    <s v="Obesity"/>
    <n v="7.63"/>
    <s v="Diabetes"/>
    <s v="Yes"/>
    <x v="0"/>
    <x v="0"/>
    <x v="3"/>
    <x v="1"/>
  </r>
  <r>
    <x v="1725"/>
    <n v="26.885000000000002"/>
    <s v="Over Weight"/>
    <n v="8.66"/>
    <s v="Diabetes"/>
    <s v="Yes"/>
    <x v="0"/>
    <x v="0"/>
    <x v="3"/>
    <x v="1"/>
  </r>
  <r>
    <x v="1726"/>
    <n v="25.84"/>
    <s v="Over Weight"/>
    <n v="8.5500000000000007"/>
    <s v="Diabetes"/>
    <s v="Yes"/>
    <x v="0"/>
    <x v="0"/>
    <x v="3"/>
    <x v="1"/>
  </r>
  <r>
    <x v="1727"/>
    <n v="27.454999999999998"/>
    <s v="Over Weight"/>
    <n v="4.54"/>
    <s v="Normal"/>
    <s v="No"/>
    <x v="0"/>
    <x v="0"/>
    <x v="0"/>
    <x v="1"/>
  </r>
  <r>
    <x v="1728"/>
    <n v="24.605"/>
    <s v="Normal Weight"/>
    <n v="5.7"/>
    <s v="Prediabetes"/>
    <s v="No"/>
    <x v="0"/>
    <x v="0"/>
    <x v="0"/>
    <x v="1"/>
  </r>
  <r>
    <x v="1729"/>
    <n v="30.8"/>
    <s v="Obesity"/>
    <n v="5.07"/>
    <s v="Normal"/>
    <s v="No"/>
    <x v="0"/>
    <x v="0"/>
    <x v="0"/>
    <x v="1"/>
  </r>
  <r>
    <x v="1730"/>
    <n v="34.799999999999997"/>
    <s v="Obesity"/>
    <n v="4.38"/>
    <s v="Normal"/>
    <s v="No"/>
    <x v="0"/>
    <x v="0"/>
    <x v="3"/>
    <x v="1"/>
  </r>
  <r>
    <x v="1731"/>
    <n v="34.21"/>
    <s v="Obesity"/>
    <n v="4.54"/>
    <s v="Normal"/>
    <s v="No"/>
    <x v="0"/>
    <x v="0"/>
    <x v="3"/>
    <x v="1"/>
  </r>
  <r>
    <x v="1732"/>
    <n v="31"/>
    <s v="Obesity"/>
    <n v="5.38"/>
    <s v="Normal"/>
    <s v="No"/>
    <x v="0"/>
    <x v="0"/>
    <x v="3"/>
    <x v="1"/>
  </r>
  <r>
    <x v="1733"/>
    <n v="26.125"/>
    <s v="Over Weight"/>
    <n v="5.55"/>
    <s v="Normal"/>
    <s v="No"/>
    <x v="0"/>
    <x v="0"/>
    <x v="3"/>
    <x v="1"/>
  </r>
  <r>
    <x v="1734"/>
    <n v="30.13"/>
    <s v="Obesity"/>
    <n v="4.03"/>
    <s v="Normal"/>
    <s v="Yes"/>
    <x v="0"/>
    <x v="0"/>
    <x v="3"/>
    <x v="1"/>
  </r>
  <r>
    <x v="1735"/>
    <n v="34.19"/>
    <s v="Obesity"/>
    <n v="4.1900000000000004"/>
    <s v="Normal"/>
    <s v="No"/>
    <x v="0"/>
    <x v="0"/>
    <x v="0"/>
    <x v="1"/>
  </r>
  <r>
    <x v="1736"/>
    <n v="22.515000000000001"/>
    <s v="Normal Weight"/>
    <n v="4.37"/>
    <s v="Normal"/>
    <s v="No"/>
    <x v="0"/>
    <x v="1"/>
    <x v="3"/>
    <x v="1"/>
  </r>
  <r>
    <x v="1737"/>
    <n v="18.239999999999998"/>
    <s v="Under Weight"/>
    <n v="5.31"/>
    <s v="Normal"/>
    <s v="Yes"/>
    <x v="0"/>
    <x v="1"/>
    <x v="3"/>
    <x v="1"/>
  </r>
  <r>
    <x v="1738"/>
    <n v="37.28"/>
    <s v="Obesity"/>
    <n v="4.66"/>
    <s v="Normal"/>
    <s v="No"/>
    <x v="1"/>
    <x v="0"/>
    <x v="3"/>
    <x v="1"/>
  </r>
  <r>
    <x v="1739"/>
    <n v="18.2"/>
    <s v="Under Weight"/>
    <n v="6.19"/>
    <s v="Prediabetes"/>
    <s v="No"/>
    <x v="0"/>
    <x v="1"/>
    <x v="3"/>
    <x v="1"/>
  </r>
  <r>
    <x v="1740"/>
    <n v="20.53"/>
    <s v="Normal Weight"/>
    <n v="4.8600000000000003"/>
    <s v="Normal"/>
    <s v="No"/>
    <x v="0"/>
    <x v="0"/>
    <x v="3"/>
    <x v="1"/>
  </r>
  <r>
    <x v="1741"/>
    <n v="23.79"/>
    <s v="Normal Weight"/>
    <n v="4.74"/>
    <s v="Normal"/>
    <s v="No"/>
    <x v="0"/>
    <x v="0"/>
    <x v="0"/>
    <x v="1"/>
  </r>
  <r>
    <x v="1742"/>
    <n v="29.8"/>
    <s v="Over Weight"/>
    <n v="6.03"/>
    <s v="Prediabetes"/>
    <s v="No"/>
    <x v="0"/>
    <x v="0"/>
    <x v="0"/>
    <x v="1"/>
  </r>
  <r>
    <x v="1743"/>
    <n v="31.54"/>
    <s v="Obesity"/>
    <n v="4.71"/>
    <s v="Normal"/>
    <s v="No"/>
    <x v="0"/>
    <x v="0"/>
    <x v="0"/>
    <x v="1"/>
  </r>
  <r>
    <x v="1744"/>
    <n v="20.82"/>
    <s v="Normal Weight"/>
    <n v="5.55"/>
    <s v="Normal"/>
    <s v="No"/>
    <x v="0"/>
    <x v="0"/>
    <x v="3"/>
    <x v="1"/>
  </r>
  <r>
    <x v="1745"/>
    <n v="38.83"/>
    <s v="Obesity"/>
    <n v="4.78"/>
    <s v="Normal"/>
    <s v="No"/>
    <x v="0"/>
    <x v="1"/>
    <x v="3"/>
    <x v="1"/>
  </r>
  <r>
    <x v="1746"/>
    <n v="23.44"/>
    <s v="Normal Weight"/>
    <n v="4.6500000000000004"/>
    <s v="Normal"/>
    <s v="Yes"/>
    <x v="0"/>
    <x v="0"/>
    <x v="3"/>
    <x v="1"/>
  </r>
  <r>
    <x v="1747"/>
    <n v="24.13"/>
    <s v="Normal Weight"/>
    <n v="5.2"/>
    <s v="Normal"/>
    <s v="No"/>
    <x v="0"/>
    <x v="0"/>
    <x v="3"/>
    <x v="1"/>
  </r>
  <r>
    <x v="1748"/>
    <n v="42.13"/>
    <s v="Obesity"/>
    <n v="4.54"/>
    <s v="Normal"/>
    <s v="Yes"/>
    <x v="0"/>
    <x v="0"/>
    <x v="3"/>
    <x v="1"/>
  </r>
  <r>
    <x v="1749"/>
    <n v="17.86"/>
    <s v="Under Weight"/>
    <n v="4.1100000000000003"/>
    <s v="Normal"/>
    <s v="No"/>
    <x v="0"/>
    <x v="0"/>
    <x v="3"/>
    <x v="1"/>
  </r>
  <r>
    <x v="1750"/>
    <n v="32.78"/>
    <s v="Obesity"/>
    <n v="4.63"/>
    <s v="Normal"/>
    <s v="No"/>
    <x v="0"/>
    <x v="0"/>
    <x v="0"/>
    <x v="1"/>
  </r>
  <r>
    <x v="1751"/>
    <n v="23.9"/>
    <s v="Normal Weight"/>
    <n v="6.06"/>
    <s v="Prediabetes"/>
    <s v="Yes"/>
    <x v="0"/>
    <x v="1"/>
    <x v="3"/>
    <x v="1"/>
  </r>
  <r>
    <x v="1752"/>
    <n v="15.47"/>
    <s v="Under Weight"/>
    <n v="8.43"/>
    <s v="Diabetes"/>
    <s v="No"/>
    <x v="0"/>
    <x v="0"/>
    <x v="0"/>
    <x v="1"/>
  </r>
  <r>
    <x v="1753"/>
    <n v="28.54"/>
    <s v="Over Weight"/>
    <n v="5.51"/>
    <s v="Normal"/>
    <s v="No"/>
    <x v="0"/>
    <x v="1"/>
    <x v="3"/>
    <x v="1"/>
  </r>
  <r>
    <x v="1754"/>
    <n v="18.54"/>
    <s v="Normal Weight"/>
    <n v="4.95"/>
    <s v="Normal"/>
    <s v="No"/>
    <x v="0"/>
    <x v="0"/>
    <x v="0"/>
    <x v="1"/>
  </r>
  <r>
    <x v="1755"/>
    <n v="32.18"/>
    <s v="Obesity"/>
    <n v="6.44"/>
    <s v="Prediabetes"/>
    <s v="Yes"/>
    <x v="0"/>
    <x v="1"/>
    <x v="3"/>
    <x v="1"/>
  </r>
  <r>
    <x v="1756"/>
    <n v="37.380000000000003"/>
    <s v="Obesity"/>
    <n v="6.05"/>
    <s v="Prediabetes"/>
    <s v="Yes"/>
    <x v="0"/>
    <x v="0"/>
    <x v="0"/>
    <x v="1"/>
  </r>
  <r>
    <x v="1757"/>
    <n v="31.12"/>
    <s v="Obesity"/>
    <n v="4.76"/>
    <s v="Normal"/>
    <s v="Yes"/>
    <x v="0"/>
    <x v="1"/>
    <x v="3"/>
    <x v="1"/>
  </r>
  <r>
    <x v="1758"/>
    <n v="22.01"/>
    <s v="Normal Weight"/>
    <n v="6.72"/>
    <s v="Diabetes"/>
    <s v="Yes"/>
    <x v="0"/>
    <x v="0"/>
    <x v="3"/>
    <x v="1"/>
  </r>
  <r>
    <x v="1759"/>
    <n v="27.645"/>
    <s v="Over Weight"/>
    <n v="5.7"/>
    <s v="Prediabetes"/>
    <s v="No"/>
    <x v="0"/>
    <x v="0"/>
    <x v="0"/>
    <x v="1"/>
  </r>
  <r>
    <x v="1760"/>
    <n v="29.64"/>
    <s v="Over Weight"/>
    <n v="5.31"/>
    <s v="Normal"/>
    <s v="Yes"/>
    <x v="0"/>
    <x v="0"/>
    <x v="0"/>
    <x v="1"/>
  </r>
  <r>
    <x v="1761"/>
    <n v="33.700000000000003"/>
    <s v="Obesity"/>
    <n v="4.32"/>
    <s v="Normal"/>
    <s v="Yes"/>
    <x v="0"/>
    <x v="0"/>
    <x v="3"/>
    <x v="1"/>
  </r>
  <r>
    <x v="1762"/>
    <n v="27.5"/>
    <s v="Over Weight"/>
    <n v="4.2300000000000004"/>
    <s v="Normal"/>
    <s v="Yes"/>
    <x v="0"/>
    <x v="0"/>
    <x v="3"/>
    <x v="1"/>
  </r>
  <r>
    <x v="1763"/>
    <n v="16.12"/>
    <s v="Under Weight"/>
    <n v="6.09"/>
    <s v="Prediabetes"/>
    <s v="No"/>
    <x v="0"/>
    <x v="0"/>
    <x v="0"/>
    <x v="1"/>
  </r>
  <r>
    <x v="1764"/>
    <n v="26.73"/>
    <s v="Over Weight"/>
    <n v="4.74"/>
    <s v="Normal"/>
    <s v="Yes"/>
    <x v="0"/>
    <x v="0"/>
    <x v="3"/>
    <x v="1"/>
  </r>
  <r>
    <x v="1765"/>
    <n v="37.25"/>
    <s v="Obesity"/>
    <n v="6.23"/>
    <s v="Prediabetes"/>
    <s v="Yes"/>
    <x v="0"/>
    <x v="0"/>
    <x v="0"/>
    <x v="1"/>
  </r>
  <r>
    <x v="1766"/>
    <n v="23.56"/>
    <s v="Normal Weight"/>
    <n v="5.45"/>
    <s v="Normal"/>
    <s v="Yes"/>
    <x v="0"/>
    <x v="0"/>
    <x v="3"/>
    <x v="1"/>
  </r>
  <r>
    <x v="1767"/>
    <n v="15.84"/>
    <s v="Under Weight"/>
    <n v="10.34"/>
    <s v="Diabetes"/>
    <s v="No"/>
    <x v="0"/>
    <x v="0"/>
    <x v="1"/>
    <x v="1"/>
  </r>
  <r>
    <x v="1768"/>
    <n v="36.630000000000003"/>
    <s v="Obesity"/>
    <n v="5.15"/>
    <s v="Normal"/>
    <s v="No"/>
    <x v="0"/>
    <x v="0"/>
    <x v="0"/>
    <x v="1"/>
  </r>
  <r>
    <x v="1769"/>
    <n v="16.47"/>
    <s v="Under Weight"/>
    <n v="11.72"/>
    <s v="Diabetes"/>
    <s v="No"/>
    <x v="0"/>
    <x v="0"/>
    <x v="0"/>
    <x v="1"/>
  </r>
  <r>
    <x v="1770"/>
    <n v="25.8"/>
    <s v="Over Weight"/>
    <n v="5.29"/>
    <s v="Normal"/>
    <s v="No"/>
    <x v="0"/>
    <x v="0"/>
    <x v="0"/>
    <x v="1"/>
  </r>
  <r>
    <x v="1771"/>
    <n v="23.6"/>
    <s v="Normal Weight"/>
    <n v="4.33"/>
    <s v="Normal"/>
    <s v="No"/>
    <x v="0"/>
    <x v="0"/>
    <x v="0"/>
    <x v="1"/>
  </r>
  <r>
    <x v="1772"/>
    <n v="32.11"/>
    <s v="Obesity"/>
    <n v="6.24"/>
    <s v="Prediabetes"/>
    <s v="No"/>
    <x v="0"/>
    <x v="1"/>
    <x v="3"/>
    <x v="1"/>
  </r>
  <r>
    <x v="1773"/>
    <n v="30.114999999999998"/>
    <s v="Obesity"/>
    <n v="11.61"/>
    <s v="Diabetes"/>
    <s v="No"/>
    <x v="0"/>
    <x v="0"/>
    <x v="0"/>
    <x v="1"/>
  </r>
  <r>
    <x v="1774"/>
    <n v="20.28"/>
    <s v="Normal Weight"/>
    <n v="11.07"/>
    <s v="Diabetes"/>
    <s v="Yes"/>
    <x v="0"/>
    <x v="0"/>
    <x v="0"/>
    <x v="1"/>
  </r>
  <r>
    <x v="1775"/>
    <n v="20.234999999999999"/>
    <s v="Normal Weight"/>
    <n v="5.19"/>
    <s v="Normal"/>
    <s v="No"/>
    <x v="0"/>
    <x v="1"/>
    <x v="3"/>
    <x v="1"/>
  </r>
  <r>
    <x v="1776"/>
    <n v="25.27"/>
    <s v="Over Weight"/>
    <n v="5.7"/>
    <s v="Prediabetes"/>
    <s v="Yes"/>
    <x v="0"/>
    <x v="0"/>
    <x v="3"/>
    <x v="1"/>
  </r>
  <r>
    <x v="1777"/>
    <n v="24.24"/>
    <s v="Normal Weight"/>
    <n v="6.15"/>
    <s v="Prediabetes"/>
    <s v="No"/>
    <x v="0"/>
    <x v="0"/>
    <x v="0"/>
    <x v="1"/>
  </r>
  <r>
    <x v="1778"/>
    <n v="35.75"/>
    <s v="Obesity"/>
    <n v="5.07"/>
    <s v="Normal"/>
    <s v="No"/>
    <x v="0"/>
    <x v="0"/>
    <x v="0"/>
    <x v="1"/>
  </r>
  <r>
    <x v="1779"/>
    <n v="29.92"/>
    <s v="Over Weight"/>
    <n v="10.97"/>
    <s v="Diabetes"/>
    <s v="Yes"/>
    <x v="0"/>
    <x v="0"/>
    <x v="3"/>
    <x v="1"/>
  </r>
  <r>
    <x v="1780"/>
    <n v="26.2"/>
    <s v="Over Weight"/>
    <n v="10.93"/>
    <s v="Diabetes"/>
    <s v="Yes"/>
    <x v="0"/>
    <x v="0"/>
    <x v="3"/>
    <x v="1"/>
  </r>
  <r>
    <x v="1781"/>
    <n v="26.695"/>
    <s v="Over Weight"/>
    <n v="4.21"/>
    <s v="Normal"/>
    <s v="Yes"/>
    <x v="0"/>
    <x v="1"/>
    <x v="3"/>
    <x v="1"/>
  </r>
  <r>
    <x v="1782"/>
    <n v="23.16"/>
    <s v="Normal Weight"/>
    <n v="5.5"/>
    <s v="Normal"/>
    <s v="No"/>
    <x v="0"/>
    <x v="0"/>
    <x v="0"/>
    <x v="1"/>
  </r>
  <r>
    <x v="1783"/>
    <n v="32.585000000000001"/>
    <s v="Obesity"/>
    <n v="4.93"/>
    <s v="Normal"/>
    <s v="Yes"/>
    <x v="0"/>
    <x v="0"/>
    <x v="3"/>
    <x v="1"/>
  </r>
  <r>
    <x v="1784"/>
    <n v="33.97"/>
    <s v="Obesity"/>
    <n v="5.6"/>
    <s v="Normal"/>
    <s v="Yes"/>
    <x v="0"/>
    <x v="0"/>
    <x v="0"/>
    <x v="1"/>
  </r>
  <r>
    <x v="1785"/>
    <n v="16.57"/>
    <s v="Under Weight"/>
    <n v="9.99"/>
    <s v="Diabetes"/>
    <s v="No"/>
    <x v="0"/>
    <x v="0"/>
    <x v="0"/>
    <x v="1"/>
  </r>
  <r>
    <x v="1786"/>
    <n v="17.55"/>
    <s v="Under Weight"/>
    <n v="5.93"/>
    <s v="Prediabetes"/>
    <s v="No"/>
    <x v="0"/>
    <x v="1"/>
    <x v="3"/>
    <x v="1"/>
  </r>
  <r>
    <x v="1787"/>
    <n v="29.41"/>
    <s v="Over Weight"/>
    <n v="6.29"/>
    <s v="Prediabetes"/>
    <s v="Yes"/>
    <x v="0"/>
    <x v="0"/>
    <x v="3"/>
    <x v="1"/>
  </r>
  <r>
    <x v="1788"/>
    <n v="17.91"/>
    <s v="Under Weight"/>
    <n v="5.65"/>
    <s v="Normal"/>
    <s v="No"/>
    <x v="0"/>
    <x v="0"/>
    <x v="3"/>
    <x v="1"/>
  </r>
  <r>
    <x v="1789"/>
    <n v="31.57"/>
    <s v="Obesity"/>
    <n v="6.15"/>
    <s v="Prediabetes"/>
    <s v="No"/>
    <x v="0"/>
    <x v="0"/>
    <x v="3"/>
    <x v="1"/>
  </r>
  <r>
    <x v="1790"/>
    <n v="33.18"/>
    <s v="Obesity"/>
    <n v="5.22"/>
    <s v="Normal"/>
    <s v="No"/>
    <x v="1"/>
    <x v="0"/>
    <x v="3"/>
    <x v="1"/>
  </r>
  <r>
    <x v="1791"/>
    <n v="37"/>
    <s v="Obesity"/>
    <n v="11.66"/>
    <s v="Diabetes"/>
    <s v="No"/>
    <x v="0"/>
    <x v="0"/>
    <x v="0"/>
    <x v="1"/>
  </r>
  <r>
    <x v="1792"/>
    <n v="18.905000000000001"/>
    <s v="Normal Weight"/>
    <n v="4.91"/>
    <s v="Normal"/>
    <s v="Yes"/>
    <x v="0"/>
    <x v="0"/>
    <x v="3"/>
    <x v="1"/>
  </r>
  <r>
    <x v="1793"/>
    <n v="20.03"/>
    <s v="Normal Weight"/>
    <n v="9.25"/>
    <s v="Diabetes"/>
    <s v="Yes"/>
    <x v="0"/>
    <x v="0"/>
    <x v="0"/>
    <x v="1"/>
  </r>
  <r>
    <x v="1794"/>
    <n v="16.7"/>
    <s v="Under Weight"/>
    <n v="11.48"/>
    <s v="Diabetes"/>
    <s v="No"/>
    <x v="0"/>
    <x v="0"/>
    <x v="0"/>
    <x v="1"/>
  </r>
  <r>
    <x v="1795"/>
    <n v="39.82"/>
    <s v="Obesity"/>
    <n v="6.06"/>
    <s v="Prediabetes"/>
    <s v="No"/>
    <x v="0"/>
    <x v="0"/>
    <x v="0"/>
    <x v="1"/>
  </r>
  <r>
    <x v="1796"/>
    <n v="22.04"/>
    <s v="Normal Weight"/>
    <n v="5.86"/>
    <s v="Prediabetes"/>
    <s v="No"/>
    <x v="0"/>
    <x v="0"/>
    <x v="3"/>
    <x v="1"/>
  </r>
  <r>
    <x v="1797"/>
    <n v="28.27"/>
    <s v="Over Weight"/>
    <n v="5.33"/>
    <s v="Normal"/>
    <s v="No"/>
    <x v="0"/>
    <x v="0"/>
    <x v="0"/>
    <x v="1"/>
  </r>
  <r>
    <x v="1798"/>
    <n v="18.5"/>
    <s v="Normal Weight"/>
    <n v="5.33"/>
    <s v="Normal"/>
    <s v="No"/>
    <x v="0"/>
    <x v="0"/>
    <x v="0"/>
    <x v="1"/>
  </r>
  <r>
    <x v="1799"/>
    <n v="38.6"/>
    <s v="Obesity"/>
    <n v="6.02"/>
    <s v="Prediabetes"/>
    <s v="No"/>
    <x v="0"/>
    <x v="0"/>
    <x v="3"/>
    <x v="1"/>
  </r>
  <r>
    <x v="1800"/>
    <n v="43.12"/>
    <s v="Obesity"/>
    <n v="6.25"/>
    <s v="Prediabetes"/>
    <s v="No"/>
    <x v="0"/>
    <x v="0"/>
    <x v="3"/>
    <x v="1"/>
  </r>
  <r>
    <x v="1801"/>
    <n v="30.5"/>
    <s v="Obesity"/>
    <n v="4.8099999999999996"/>
    <s v="Normal"/>
    <s v="No"/>
    <x v="0"/>
    <x v="0"/>
    <x v="3"/>
    <x v="1"/>
  </r>
  <r>
    <x v="1802"/>
    <n v="27.61"/>
    <s v="Over Weight"/>
    <n v="4.5999999999999996"/>
    <s v="Normal"/>
    <s v="No"/>
    <x v="0"/>
    <x v="0"/>
    <x v="3"/>
    <x v="1"/>
  </r>
  <r>
    <x v="1803"/>
    <n v="27.1"/>
    <s v="Over Weight"/>
    <n v="5.08"/>
    <s v="Normal"/>
    <s v="No"/>
    <x v="0"/>
    <x v="0"/>
    <x v="3"/>
    <x v="1"/>
  </r>
  <r>
    <x v="1804"/>
    <n v="35.93"/>
    <s v="Obesity"/>
    <n v="5.43"/>
    <s v="Normal"/>
    <s v="No"/>
    <x v="1"/>
    <x v="0"/>
    <x v="3"/>
    <x v="1"/>
  </r>
  <r>
    <x v="1805"/>
    <n v="32.68"/>
    <s v="Obesity"/>
    <n v="5.44"/>
    <s v="Normal"/>
    <s v="No"/>
    <x v="0"/>
    <x v="0"/>
    <x v="0"/>
    <x v="1"/>
  </r>
  <r>
    <x v="1806"/>
    <n v="20.74"/>
    <s v="Normal Weight"/>
    <n v="11.69"/>
    <s v="Diabetes"/>
    <s v="Yes"/>
    <x v="0"/>
    <x v="0"/>
    <x v="3"/>
    <x v="1"/>
  </r>
  <r>
    <x v="1807"/>
    <n v="15.57"/>
    <s v="Under Weight"/>
    <n v="6.07"/>
    <s v="Prediabetes"/>
    <s v="No"/>
    <x v="0"/>
    <x v="0"/>
    <x v="0"/>
    <x v="1"/>
  </r>
  <r>
    <x v="1808"/>
    <n v="23.844999999999999"/>
    <s v="Normal Weight"/>
    <n v="4.3600000000000003"/>
    <s v="Normal"/>
    <s v="No"/>
    <x v="0"/>
    <x v="0"/>
    <x v="0"/>
    <x v="1"/>
  </r>
  <r>
    <x v="1809"/>
    <n v="22.895"/>
    <s v="Normal Weight"/>
    <n v="5.24"/>
    <s v="Normal"/>
    <s v="No"/>
    <x v="0"/>
    <x v="0"/>
    <x v="3"/>
    <x v="1"/>
  </r>
  <r>
    <x v="1810"/>
    <n v="21.945"/>
    <s v="Normal Weight"/>
    <n v="5.37"/>
    <s v="Normal"/>
    <s v="No"/>
    <x v="0"/>
    <x v="0"/>
    <x v="3"/>
    <x v="1"/>
  </r>
  <r>
    <x v="1811"/>
    <n v="19.47"/>
    <s v="Normal Weight"/>
    <n v="6.6"/>
    <s v="Diabetes"/>
    <s v="Yes"/>
    <x v="0"/>
    <x v="0"/>
    <x v="0"/>
    <x v="1"/>
  </r>
  <r>
    <x v="1812"/>
    <n v="15.61"/>
    <s v="Under Weight"/>
    <n v="5.77"/>
    <s v="Prediabetes"/>
    <s v="No"/>
    <x v="0"/>
    <x v="0"/>
    <x v="0"/>
    <x v="1"/>
  </r>
  <r>
    <x v="1813"/>
    <n v="28.6"/>
    <s v="Over Weight"/>
    <n v="6.08"/>
    <s v="Prediabetes"/>
    <s v="No"/>
    <x v="0"/>
    <x v="1"/>
    <x v="3"/>
    <x v="1"/>
  </r>
  <r>
    <x v="1814"/>
    <n v="46.53"/>
    <s v="Obesity"/>
    <n v="4.16"/>
    <s v="Normal"/>
    <s v="No"/>
    <x v="0"/>
    <x v="0"/>
    <x v="0"/>
    <x v="1"/>
  </r>
  <r>
    <x v="1815"/>
    <n v="34.99"/>
    <s v="Obesity"/>
    <n v="5.0999999999999996"/>
    <s v="Normal"/>
    <s v="No"/>
    <x v="0"/>
    <x v="1"/>
    <x v="3"/>
    <x v="1"/>
  </r>
  <r>
    <x v="1816"/>
    <n v="17.05"/>
    <s v="Under Weight"/>
    <n v="5.3"/>
    <s v="Normal"/>
    <s v="No"/>
    <x v="0"/>
    <x v="1"/>
    <x v="3"/>
    <x v="1"/>
  </r>
  <r>
    <x v="1817"/>
    <n v="37.18"/>
    <s v="Obesity"/>
    <n v="4.9000000000000004"/>
    <s v="Normal"/>
    <s v="No"/>
    <x v="0"/>
    <x v="0"/>
    <x v="0"/>
    <x v="1"/>
  </r>
  <r>
    <x v="1818"/>
    <n v="35.200000000000003"/>
    <s v="Obesity"/>
    <n v="5.55"/>
    <s v="Normal"/>
    <s v="No"/>
    <x v="0"/>
    <x v="0"/>
    <x v="0"/>
    <x v="1"/>
  </r>
  <r>
    <x v="1819"/>
    <n v="37.335000000000001"/>
    <s v="Obesity"/>
    <n v="4.95"/>
    <s v="Normal"/>
    <s v="No"/>
    <x v="0"/>
    <x v="0"/>
    <x v="0"/>
    <x v="1"/>
  </r>
  <r>
    <x v="1820"/>
    <n v="27.265000000000001"/>
    <s v="Over Weight"/>
    <n v="6.46"/>
    <s v="Prediabetes"/>
    <s v="Yes"/>
    <x v="0"/>
    <x v="0"/>
    <x v="0"/>
    <x v="1"/>
  </r>
  <r>
    <x v="1821"/>
    <n v="30.8"/>
    <s v="Obesity"/>
    <n v="4.9000000000000004"/>
    <s v="Normal"/>
    <s v="Yes"/>
    <x v="0"/>
    <x v="0"/>
    <x v="0"/>
    <x v="1"/>
  </r>
  <r>
    <x v="1822"/>
    <n v="30.21"/>
    <s v="Obesity"/>
    <n v="5.21"/>
    <s v="Normal"/>
    <s v="No"/>
    <x v="0"/>
    <x v="0"/>
    <x v="3"/>
    <x v="1"/>
  </r>
  <r>
    <x v="1823"/>
    <n v="35.340000000000003"/>
    <s v="Obesity"/>
    <n v="4.13"/>
    <s v="Normal"/>
    <s v="No"/>
    <x v="1"/>
    <x v="0"/>
    <x v="3"/>
    <x v="1"/>
  </r>
  <r>
    <x v="1824"/>
    <n v="26.695"/>
    <s v="Over Weight"/>
    <n v="5.28"/>
    <s v="Normal"/>
    <s v="No"/>
    <x v="0"/>
    <x v="0"/>
    <x v="0"/>
    <x v="1"/>
  </r>
  <r>
    <x v="1825"/>
    <n v="29.355"/>
    <s v="Over Weight"/>
    <n v="4.68"/>
    <s v="Normal"/>
    <s v="Yes"/>
    <x v="0"/>
    <x v="0"/>
    <x v="0"/>
    <x v="1"/>
  </r>
  <r>
    <x v="1826"/>
    <n v="29.59"/>
    <s v="Over Weight"/>
    <n v="4.0599999999999996"/>
    <s v="Normal"/>
    <s v="No"/>
    <x v="0"/>
    <x v="0"/>
    <x v="0"/>
    <x v="1"/>
  </r>
  <r>
    <x v="1827"/>
    <n v="31.35"/>
    <s v="Obesity"/>
    <n v="4.2"/>
    <s v="Normal"/>
    <s v="No"/>
    <x v="1"/>
    <x v="0"/>
    <x v="3"/>
    <x v="1"/>
  </r>
  <r>
    <x v="1828"/>
    <n v="20.52"/>
    <s v="Normal Weight"/>
    <n v="4.83"/>
    <s v="Normal"/>
    <s v="No"/>
    <x v="0"/>
    <x v="0"/>
    <x v="0"/>
    <x v="1"/>
  </r>
  <r>
    <x v="1829"/>
    <n v="42.9"/>
    <s v="Obesity"/>
    <n v="4.87"/>
    <s v="Normal"/>
    <s v="Yes"/>
    <x v="0"/>
    <x v="0"/>
    <x v="3"/>
    <x v="1"/>
  </r>
  <r>
    <x v="1830"/>
    <n v="24.6"/>
    <s v="Normal Weight"/>
    <n v="5.86"/>
    <s v="Prediabetes"/>
    <s v="No"/>
    <x v="0"/>
    <x v="1"/>
    <x v="3"/>
    <x v="1"/>
  </r>
  <r>
    <x v="1831"/>
    <n v="28.405000000000001"/>
    <s v="Over Weight"/>
    <n v="4.12"/>
    <s v="Normal"/>
    <s v="No"/>
    <x v="0"/>
    <x v="0"/>
    <x v="3"/>
    <x v="1"/>
  </r>
  <r>
    <x v="1832"/>
    <n v="34.674999999999997"/>
    <s v="Obesity"/>
    <n v="5.71"/>
    <s v="Prediabetes"/>
    <s v="Yes"/>
    <x v="0"/>
    <x v="0"/>
    <x v="3"/>
    <x v="1"/>
  </r>
  <r>
    <x v="1833"/>
    <n v="18.850000000000001"/>
    <s v="Normal Weight"/>
    <n v="6.03"/>
    <s v="Prediabetes"/>
    <s v="No"/>
    <x v="0"/>
    <x v="0"/>
    <x v="3"/>
    <x v="1"/>
  </r>
  <r>
    <x v="1834"/>
    <n v="34.130000000000003"/>
    <s v="Obesity"/>
    <n v="5.65"/>
    <s v="Normal"/>
    <s v="No"/>
    <x v="0"/>
    <x v="1"/>
    <x v="3"/>
    <x v="1"/>
  </r>
  <r>
    <x v="1835"/>
    <n v="17.34"/>
    <s v="Under Weight"/>
    <n v="5.05"/>
    <s v="Normal"/>
    <s v="No"/>
    <x v="0"/>
    <x v="0"/>
    <x v="0"/>
    <x v="1"/>
  </r>
  <r>
    <x v="1836"/>
    <n v="17.440000000000001"/>
    <s v="Under Weight"/>
    <n v="6.26"/>
    <s v="Prediabetes"/>
    <s v="No"/>
    <x v="0"/>
    <x v="0"/>
    <x v="0"/>
    <x v="1"/>
  </r>
  <r>
    <x v="1837"/>
    <n v="33.659999999999997"/>
    <s v="Obesity"/>
    <n v="4.08"/>
    <s v="Normal"/>
    <s v="Yes"/>
    <x v="0"/>
    <x v="1"/>
    <x v="3"/>
    <x v="1"/>
  </r>
  <r>
    <x v="1838"/>
    <n v="21.375"/>
    <s v="Normal Weight"/>
    <n v="6.19"/>
    <s v="Prediabetes"/>
    <s v="Yes"/>
    <x v="0"/>
    <x v="0"/>
    <x v="3"/>
    <x v="1"/>
  </r>
  <r>
    <x v="1839"/>
    <n v="27.14"/>
    <s v="Over Weight"/>
    <n v="6.01"/>
    <s v="Prediabetes"/>
    <s v="No"/>
    <x v="0"/>
    <x v="0"/>
    <x v="3"/>
    <x v="1"/>
  </r>
  <r>
    <x v="1840"/>
    <n v="35.78"/>
    <s v="Obesity"/>
    <n v="6.07"/>
    <s v="Prediabetes"/>
    <s v="No"/>
    <x v="1"/>
    <x v="0"/>
    <x v="3"/>
    <x v="1"/>
  </r>
  <r>
    <x v="1841"/>
    <n v="34.96"/>
    <s v="Obesity"/>
    <n v="5.63"/>
    <s v="Normal"/>
    <s v="No"/>
    <x v="0"/>
    <x v="0"/>
    <x v="0"/>
    <x v="1"/>
  </r>
  <r>
    <x v="1842"/>
    <n v="38.39"/>
    <s v="Obesity"/>
    <n v="6.05"/>
    <s v="Prediabetes"/>
    <s v="No"/>
    <x v="0"/>
    <x v="0"/>
    <x v="0"/>
    <x v="1"/>
  </r>
  <r>
    <x v="1843"/>
    <n v="33.82"/>
    <s v="Obesity"/>
    <n v="4.6500000000000004"/>
    <s v="Normal"/>
    <s v="No"/>
    <x v="0"/>
    <x v="0"/>
    <x v="0"/>
    <x v="1"/>
  </r>
  <r>
    <x v="1844"/>
    <n v="27.835000000000001"/>
    <s v="Over Weight"/>
    <n v="5.37"/>
    <s v="Normal"/>
    <s v="No"/>
    <x v="0"/>
    <x v="0"/>
    <x v="0"/>
    <x v="1"/>
  </r>
  <r>
    <x v="1845"/>
    <n v="33"/>
    <s v="Obesity"/>
    <n v="5.39"/>
    <s v="Normal"/>
    <s v="No"/>
    <x v="0"/>
    <x v="0"/>
    <x v="0"/>
    <x v="1"/>
  </r>
  <r>
    <x v="1846"/>
    <n v="26.885000000000002"/>
    <s v="Over Weight"/>
    <n v="5.86"/>
    <s v="Prediabetes"/>
    <s v="No"/>
    <x v="0"/>
    <x v="0"/>
    <x v="0"/>
    <x v="1"/>
  </r>
  <r>
    <x v="1847"/>
    <n v="29.26"/>
    <s v="Over Weight"/>
    <n v="4.4400000000000004"/>
    <s v="Normal"/>
    <s v="No"/>
    <x v="0"/>
    <x v="0"/>
    <x v="0"/>
    <x v="1"/>
  </r>
  <r>
    <x v="1848"/>
    <n v="26.98"/>
    <s v="Over Weight"/>
    <n v="4.41"/>
    <s v="Normal"/>
    <s v="No"/>
    <x v="0"/>
    <x v="0"/>
    <x v="0"/>
    <x v="1"/>
  </r>
  <r>
    <x v="1849"/>
    <n v="32.11"/>
    <s v="Obesity"/>
    <n v="5.19"/>
    <s v="Normal"/>
    <s v="No"/>
    <x v="0"/>
    <x v="1"/>
    <x v="3"/>
    <x v="1"/>
  </r>
  <r>
    <x v="1850"/>
    <n v="31.73"/>
    <s v="Obesity"/>
    <n v="5.16"/>
    <s v="Normal"/>
    <s v="No"/>
    <x v="0"/>
    <x v="1"/>
    <x v="3"/>
    <x v="1"/>
  </r>
  <r>
    <x v="1851"/>
    <n v="22.515000000000001"/>
    <s v="Normal Weight"/>
    <n v="4.24"/>
    <s v="Normal"/>
    <s v="No"/>
    <x v="0"/>
    <x v="0"/>
    <x v="0"/>
    <x v="1"/>
  </r>
  <r>
    <x v="1852"/>
    <n v="25.9"/>
    <s v="Over Weight"/>
    <n v="5.45"/>
    <s v="Normal"/>
    <s v="No"/>
    <x v="0"/>
    <x v="0"/>
    <x v="3"/>
    <x v="1"/>
  </r>
  <r>
    <x v="1853"/>
    <n v="27.72"/>
    <s v="Over Weight"/>
    <n v="5.03"/>
    <s v="Normal"/>
    <s v="Yes"/>
    <x v="0"/>
    <x v="0"/>
    <x v="3"/>
    <x v="1"/>
  </r>
  <r>
    <x v="1854"/>
    <n v="31.5"/>
    <s v="Obesity"/>
    <n v="9.6199999999999992"/>
    <s v="Diabetes"/>
    <s v="Yes"/>
    <x v="0"/>
    <x v="0"/>
    <x v="3"/>
    <x v="1"/>
  </r>
  <r>
    <x v="1855"/>
    <n v="29.7"/>
    <s v="Over Weight"/>
    <n v="6.77"/>
    <s v="Diabetes"/>
    <s v="Yes"/>
    <x v="0"/>
    <x v="0"/>
    <x v="3"/>
    <x v="1"/>
  </r>
  <r>
    <x v="1856"/>
    <n v="21.26"/>
    <s v="Normal Weight"/>
    <n v="5.36"/>
    <s v="Normal"/>
    <s v="Yes"/>
    <x v="0"/>
    <x v="0"/>
    <x v="3"/>
    <x v="1"/>
  </r>
  <r>
    <x v="1857"/>
    <n v="17.09"/>
    <s v="Under Weight"/>
    <n v="5.69"/>
    <s v="Normal"/>
    <s v="No"/>
    <x v="0"/>
    <x v="0"/>
    <x v="0"/>
    <x v="1"/>
  </r>
  <r>
    <x v="1858"/>
    <n v="24.3"/>
    <s v="Normal Weight"/>
    <n v="4.9000000000000004"/>
    <s v="Normal"/>
    <s v="Yes"/>
    <x v="0"/>
    <x v="1"/>
    <x v="3"/>
    <x v="1"/>
  </r>
  <r>
    <x v="1859"/>
    <n v="29.734999999999999"/>
    <s v="Over Weight"/>
    <n v="5.78"/>
    <s v="Prediabetes"/>
    <s v="No"/>
    <x v="0"/>
    <x v="0"/>
    <x v="0"/>
    <x v="1"/>
  </r>
  <r>
    <x v="1860"/>
    <n v="29.26"/>
    <s v="Over Weight"/>
    <n v="4.7"/>
    <s v="Normal"/>
    <s v="No"/>
    <x v="0"/>
    <x v="0"/>
    <x v="0"/>
    <x v="1"/>
  </r>
  <r>
    <x v="1861"/>
    <n v="33"/>
    <s v="Obesity"/>
    <n v="6.28"/>
    <s v="Prediabetes"/>
    <s v="No"/>
    <x v="0"/>
    <x v="0"/>
    <x v="0"/>
    <x v="1"/>
  </r>
  <r>
    <x v="1862"/>
    <n v="31.065000000000001"/>
    <s v="Obesity"/>
    <n v="4.2300000000000004"/>
    <s v="Normal"/>
    <s v="No"/>
    <x v="0"/>
    <x v="0"/>
    <x v="0"/>
    <x v="1"/>
  </r>
  <r>
    <x v="1863"/>
    <n v="26.51"/>
    <s v="Over Weight"/>
    <n v="6.17"/>
    <s v="Prediabetes"/>
    <s v="No"/>
    <x v="0"/>
    <x v="0"/>
    <x v="0"/>
    <x v="1"/>
  </r>
  <r>
    <x v="1864"/>
    <n v="28.88"/>
    <s v="Over Weight"/>
    <n v="4.96"/>
    <s v="Normal"/>
    <s v="No"/>
    <x v="0"/>
    <x v="0"/>
    <x v="0"/>
    <x v="1"/>
  </r>
  <r>
    <x v="1865"/>
    <n v="35.814999999999998"/>
    <s v="Obesity"/>
    <n v="5.1100000000000003"/>
    <s v="Normal"/>
    <s v="Yes"/>
    <x v="0"/>
    <x v="0"/>
    <x v="3"/>
    <x v="1"/>
  </r>
  <r>
    <x v="1866"/>
    <n v="21.28"/>
    <s v="Normal Weight"/>
    <n v="4.05"/>
    <s v="Normal"/>
    <s v="No"/>
    <x v="1"/>
    <x v="0"/>
    <x v="3"/>
    <x v="1"/>
  </r>
  <r>
    <x v="1867"/>
    <n v="33.81"/>
    <s v="Obesity"/>
    <n v="6.49"/>
    <s v="Prediabetes"/>
    <s v="No"/>
    <x v="0"/>
    <x v="1"/>
    <x v="3"/>
    <x v="1"/>
  </r>
  <r>
    <x v="1868"/>
    <n v="44.22"/>
    <s v="Obesity"/>
    <n v="4.1900000000000004"/>
    <s v="Normal"/>
    <s v="No"/>
    <x v="0"/>
    <x v="0"/>
    <x v="3"/>
    <x v="1"/>
  </r>
  <r>
    <x v="1869"/>
    <n v="15.46"/>
    <s v="Under Weight"/>
    <n v="4.99"/>
    <s v="Normal"/>
    <s v="Yes"/>
    <x v="0"/>
    <x v="1"/>
    <x v="3"/>
    <x v="1"/>
  </r>
  <r>
    <x v="1870"/>
    <n v="30.3"/>
    <s v="Obesity"/>
    <n v="4.7699999999999996"/>
    <s v="Normal"/>
    <s v="Yes"/>
    <x v="0"/>
    <x v="0"/>
    <x v="3"/>
    <x v="1"/>
  </r>
  <r>
    <x v="1871"/>
    <n v="16.670000000000002"/>
    <s v="Under Weight"/>
    <n v="5.46"/>
    <s v="Normal"/>
    <s v="No"/>
    <x v="0"/>
    <x v="0"/>
    <x v="0"/>
    <x v="1"/>
  </r>
  <r>
    <x v="1872"/>
    <n v="28.594999999999999"/>
    <s v="Over Weight"/>
    <n v="5.43"/>
    <s v="Normal"/>
    <s v="No"/>
    <x v="0"/>
    <x v="0"/>
    <x v="0"/>
    <x v="1"/>
  </r>
  <r>
    <x v="1873"/>
    <n v="25.934999999999999"/>
    <s v="Over Weight"/>
    <n v="4.29"/>
    <s v="Normal"/>
    <s v="No"/>
    <x v="0"/>
    <x v="0"/>
    <x v="0"/>
    <x v="1"/>
  </r>
  <r>
    <x v="1874"/>
    <n v="27.645"/>
    <s v="Over Weight"/>
    <n v="5.25"/>
    <s v="Normal"/>
    <s v="No"/>
    <x v="0"/>
    <x v="0"/>
    <x v="3"/>
    <x v="1"/>
  </r>
  <r>
    <x v="1875"/>
    <n v="30.1"/>
    <s v="Obesity"/>
    <n v="4.04"/>
    <s v="Normal"/>
    <s v="No"/>
    <x v="0"/>
    <x v="0"/>
    <x v="3"/>
    <x v="1"/>
  </r>
  <r>
    <x v="1876"/>
    <n v="26.79"/>
    <s v="Over Weight"/>
    <n v="5"/>
    <s v="Normal"/>
    <s v="Yes"/>
    <x v="0"/>
    <x v="1"/>
    <x v="3"/>
    <x v="1"/>
  </r>
  <r>
    <x v="1877"/>
    <n v="27.1"/>
    <s v="Over Weight"/>
    <n v="4.01"/>
    <s v="Normal"/>
    <s v="Yes"/>
    <x v="0"/>
    <x v="0"/>
    <x v="3"/>
    <x v="1"/>
  </r>
  <r>
    <x v="1878"/>
    <n v="24.31"/>
    <s v="Normal Weight"/>
    <n v="5.4"/>
    <s v="Normal"/>
    <s v="No"/>
    <x v="0"/>
    <x v="0"/>
    <x v="0"/>
    <x v="1"/>
  </r>
  <r>
    <x v="1879"/>
    <n v="15.53"/>
    <s v="Under Weight"/>
    <n v="5.81"/>
    <s v="Prediabetes"/>
    <s v="No"/>
    <x v="0"/>
    <x v="0"/>
    <x v="3"/>
    <x v="1"/>
  </r>
  <r>
    <x v="1880"/>
    <n v="30.7"/>
    <s v="Obesity"/>
    <n v="5.82"/>
    <s v="Prediabetes"/>
    <s v="No"/>
    <x v="0"/>
    <x v="0"/>
    <x v="3"/>
    <x v="1"/>
  </r>
  <r>
    <x v="1881"/>
    <n v="33.33"/>
    <s v="Obesity"/>
    <n v="4.82"/>
    <s v="Normal"/>
    <s v="No"/>
    <x v="0"/>
    <x v="0"/>
    <x v="3"/>
    <x v="1"/>
  </r>
  <r>
    <x v="1882"/>
    <n v="32.4"/>
    <s v="Obesity"/>
    <n v="5.08"/>
    <s v="Normal"/>
    <s v="No"/>
    <x v="0"/>
    <x v="0"/>
    <x v="3"/>
    <x v="1"/>
  </r>
  <r>
    <x v="1883"/>
    <n v="27.93"/>
    <s v="Over Weight"/>
    <n v="5.59"/>
    <s v="Normal"/>
    <s v="No"/>
    <x v="0"/>
    <x v="0"/>
    <x v="3"/>
    <x v="1"/>
  </r>
  <r>
    <x v="1884"/>
    <n v="21.754999999999999"/>
    <s v="Normal Weight"/>
    <n v="5.12"/>
    <s v="Normal"/>
    <s v="No"/>
    <x v="0"/>
    <x v="0"/>
    <x v="0"/>
    <x v="1"/>
  </r>
  <r>
    <x v="1885"/>
    <n v="25.934999999999999"/>
    <s v="Over Weight"/>
    <n v="4.95"/>
    <s v="Normal"/>
    <s v="No"/>
    <x v="0"/>
    <x v="0"/>
    <x v="0"/>
    <x v="1"/>
  </r>
  <r>
    <x v="1886"/>
    <n v="31.5"/>
    <s v="Obesity"/>
    <n v="6.16"/>
    <s v="Prediabetes"/>
    <s v="No"/>
    <x v="0"/>
    <x v="0"/>
    <x v="0"/>
    <x v="1"/>
  </r>
  <r>
    <x v="1887"/>
    <n v="30.03"/>
    <s v="Obesity"/>
    <n v="6.41"/>
    <s v="Prediabetes"/>
    <s v="No"/>
    <x v="0"/>
    <x v="0"/>
    <x v="0"/>
    <x v="1"/>
  </r>
  <r>
    <x v="1888"/>
    <n v="33.479999999999997"/>
    <s v="Obesity"/>
    <n v="8.94"/>
    <s v="Diabetes"/>
    <s v="No"/>
    <x v="0"/>
    <x v="0"/>
    <x v="0"/>
    <x v="1"/>
  </r>
  <r>
    <x v="1889"/>
    <n v="16.510000000000002"/>
    <s v="Under Weight"/>
    <n v="4.42"/>
    <s v="Normal"/>
    <s v="Yes"/>
    <x v="0"/>
    <x v="1"/>
    <x v="3"/>
    <x v="1"/>
  </r>
  <r>
    <x v="1890"/>
    <n v="33.155000000000001"/>
    <s v="Obesity"/>
    <n v="5.3"/>
    <s v="Normal"/>
    <s v="Yes"/>
    <x v="0"/>
    <x v="0"/>
    <x v="3"/>
    <x v="1"/>
  </r>
  <r>
    <x v="1891"/>
    <n v="37.29"/>
    <s v="Obesity"/>
    <n v="4.6399999999999997"/>
    <s v="Normal"/>
    <s v="No"/>
    <x v="0"/>
    <x v="1"/>
    <x v="3"/>
    <x v="1"/>
  </r>
  <r>
    <x v="1892"/>
    <n v="20.23"/>
    <s v="Normal Weight"/>
    <n v="6.16"/>
    <s v="Prediabetes"/>
    <s v="Yes"/>
    <x v="0"/>
    <x v="0"/>
    <x v="3"/>
    <x v="1"/>
  </r>
  <r>
    <x v="1893"/>
    <n v="28.975000000000001"/>
    <s v="Over Weight"/>
    <n v="4.12"/>
    <s v="Normal"/>
    <s v="No"/>
    <x v="0"/>
    <x v="1"/>
    <x v="3"/>
    <x v="1"/>
  </r>
  <r>
    <x v="1894"/>
    <n v="16.420000000000002"/>
    <s v="Under Weight"/>
    <n v="5.77"/>
    <s v="Prediabetes"/>
    <s v="Yes"/>
    <x v="0"/>
    <x v="1"/>
    <x v="3"/>
    <x v="1"/>
  </r>
  <r>
    <x v="1895"/>
    <n v="17.559999999999999"/>
    <s v="Under Weight"/>
    <n v="6.2"/>
    <s v="Prediabetes"/>
    <s v="No"/>
    <x v="0"/>
    <x v="0"/>
    <x v="3"/>
    <x v="1"/>
  </r>
  <r>
    <x v="1896"/>
    <n v="24.13"/>
    <s v="Normal Weight"/>
    <n v="4.3899999999999997"/>
    <s v="Normal"/>
    <s v="No"/>
    <x v="0"/>
    <x v="0"/>
    <x v="3"/>
    <x v="1"/>
  </r>
  <r>
    <x v="1897"/>
    <n v="19.95"/>
    <s v="Normal Weight"/>
    <n v="5.13"/>
    <s v="Normal"/>
    <s v="No"/>
    <x v="1"/>
    <x v="0"/>
    <x v="1"/>
    <x v="1"/>
  </r>
  <r>
    <x v="1898"/>
    <n v="21.24"/>
    <s v="Normal Weight"/>
    <n v="4.49"/>
    <s v="Normal"/>
    <s v="No"/>
    <x v="0"/>
    <x v="0"/>
    <x v="0"/>
    <x v="1"/>
  </r>
  <r>
    <x v="1899"/>
    <n v="44.22"/>
    <s v="Obesity"/>
    <n v="6.35"/>
    <s v="Prediabetes"/>
    <s v="No"/>
    <x v="0"/>
    <x v="0"/>
    <x v="0"/>
    <x v="1"/>
  </r>
  <r>
    <x v="1900"/>
    <n v="41.1"/>
    <s v="Obesity"/>
    <n v="5.79"/>
    <s v="Prediabetes"/>
    <s v="No"/>
    <x v="0"/>
    <x v="0"/>
    <x v="0"/>
    <x v="1"/>
  </r>
  <r>
    <x v="1901"/>
    <n v="34.200000000000003"/>
    <s v="Obesity"/>
    <n v="4.78"/>
    <s v="Normal"/>
    <s v="Yes"/>
    <x v="0"/>
    <x v="0"/>
    <x v="0"/>
    <x v="1"/>
  </r>
  <r>
    <x v="1902"/>
    <n v="29.92"/>
    <s v="Over Weight"/>
    <n v="6.02"/>
    <s v="Prediabetes"/>
    <s v="Yes"/>
    <x v="0"/>
    <x v="0"/>
    <x v="0"/>
    <x v="1"/>
  </r>
  <r>
    <x v="1903"/>
    <n v="28.93"/>
    <s v="Over Weight"/>
    <n v="4.4400000000000004"/>
    <s v="Normal"/>
    <s v="No"/>
    <x v="0"/>
    <x v="0"/>
    <x v="0"/>
    <x v="1"/>
  </r>
  <r>
    <x v="1904"/>
    <n v="31.254999999999999"/>
    <s v="Obesity"/>
    <n v="5.84"/>
    <s v="Prediabetes"/>
    <s v="Yes"/>
    <x v="0"/>
    <x v="0"/>
    <x v="3"/>
    <x v="1"/>
  </r>
  <r>
    <x v="1905"/>
    <n v="29.83"/>
    <s v="Over Weight"/>
    <n v="5.39"/>
    <s v="Normal"/>
    <s v="No"/>
    <x v="0"/>
    <x v="0"/>
    <x v="0"/>
    <x v="1"/>
  </r>
  <r>
    <x v="1906"/>
    <n v="29.59"/>
    <s v="Over Weight"/>
    <n v="6.16"/>
    <s v="Prediabetes"/>
    <s v="No"/>
    <x v="0"/>
    <x v="1"/>
    <x v="3"/>
    <x v="1"/>
  </r>
  <r>
    <x v="1907"/>
    <n v="31.16"/>
    <s v="Obesity"/>
    <n v="4.49"/>
    <s v="Normal"/>
    <s v="No"/>
    <x v="0"/>
    <x v="1"/>
    <x v="3"/>
    <x v="1"/>
  </r>
  <r>
    <x v="1908"/>
    <n v="34.21"/>
    <s v="Obesity"/>
    <n v="4.4800000000000004"/>
    <s v="Normal"/>
    <s v="Yes"/>
    <x v="0"/>
    <x v="0"/>
    <x v="3"/>
    <x v="1"/>
  </r>
  <r>
    <x v="1909"/>
    <n v="34.86"/>
    <s v="Obesity"/>
    <n v="10.97"/>
    <s v="Diabetes"/>
    <s v="No"/>
    <x v="0"/>
    <x v="0"/>
    <x v="0"/>
    <x v="1"/>
  </r>
  <r>
    <x v="1910"/>
    <n v="34.58"/>
    <s v="Obesity"/>
    <n v="5.14"/>
    <s v="Normal"/>
    <s v="No"/>
    <x v="1"/>
    <x v="0"/>
    <x v="1"/>
    <x v="1"/>
  </r>
  <r>
    <x v="1911"/>
    <n v="17.940000000000001"/>
    <s v="Under Weight"/>
    <n v="5.17"/>
    <s v="Normal"/>
    <s v="Yes"/>
    <x v="0"/>
    <x v="0"/>
    <x v="0"/>
    <x v="1"/>
  </r>
  <r>
    <x v="1912"/>
    <n v="26.8"/>
    <s v="Over Weight"/>
    <n v="6.18"/>
    <s v="Prediabetes"/>
    <s v="Yes"/>
    <x v="0"/>
    <x v="1"/>
    <x v="3"/>
    <x v="1"/>
  </r>
  <r>
    <x v="1913"/>
    <n v="17.690000000000001"/>
    <s v="Under Weight"/>
    <n v="9.07"/>
    <s v="Diabetes"/>
    <s v="Yes"/>
    <x v="0"/>
    <x v="0"/>
    <x v="0"/>
    <x v="1"/>
  </r>
  <r>
    <x v="1914"/>
    <n v="25.77"/>
    <s v="Over Weight"/>
    <n v="4.43"/>
    <s v="Normal"/>
    <s v="No"/>
    <x v="0"/>
    <x v="1"/>
    <x v="3"/>
    <x v="1"/>
  </r>
  <r>
    <x v="1915"/>
    <n v="34.46"/>
    <s v="Obesity"/>
    <n v="4.17"/>
    <s v="Normal"/>
    <s v="No"/>
    <x v="1"/>
    <x v="0"/>
    <x v="3"/>
    <x v="1"/>
  </r>
  <r>
    <x v="1916"/>
    <n v="30.875"/>
    <s v="Obesity"/>
    <n v="4.95"/>
    <s v="Normal"/>
    <s v="Yes"/>
    <x v="0"/>
    <x v="0"/>
    <x v="0"/>
    <x v="1"/>
  </r>
  <r>
    <x v="1917"/>
    <n v="39.49"/>
    <s v="Obesity"/>
    <n v="5.13"/>
    <s v="Normal"/>
    <s v="No"/>
    <x v="0"/>
    <x v="0"/>
    <x v="0"/>
    <x v="1"/>
  </r>
  <r>
    <x v="1918"/>
    <n v="28.88"/>
    <s v="Over Weight"/>
    <n v="4.0999999999999996"/>
    <s v="Normal"/>
    <s v="No"/>
    <x v="0"/>
    <x v="0"/>
    <x v="0"/>
    <x v="1"/>
  </r>
  <r>
    <x v="1919"/>
    <n v="20.234999999999999"/>
    <s v="Normal Weight"/>
    <n v="5.01"/>
    <s v="Normal"/>
    <s v="Yes"/>
    <x v="0"/>
    <x v="0"/>
    <x v="0"/>
    <x v="1"/>
  </r>
  <r>
    <x v="1920"/>
    <n v="30.67"/>
    <s v="Obesity"/>
    <n v="5.09"/>
    <s v="Normal"/>
    <s v="Yes"/>
    <x v="0"/>
    <x v="0"/>
    <x v="0"/>
    <x v="1"/>
  </r>
  <r>
    <x v="1921"/>
    <n v="30.875"/>
    <s v="Obesity"/>
    <n v="6.49"/>
    <s v="Prediabetes"/>
    <s v="No"/>
    <x v="0"/>
    <x v="0"/>
    <x v="0"/>
    <x v="1"/>
  </r>
  <r>
    <x v="1922"/>
    <n v="23.8"/>
    <s v="Normal Weight"/>
    <n v="4.08"/>
    <s v="Normal"/>
    <s v="No"/>
    <x v="0"/>
    <x v="0"/>
    <x v="0"/>
    <x v="1"/>
  </r>
  <r>
    <x v="1923"/>
    <n v="15.37"/>
    <s v="Under Weight"/>
    <n v="8.6300000000000008"/>
    <s v="Diabetes"/>
    <s v="Yes"/>
    <x v="0"/>
    <x v="0"/>
    <x v="0"/>
    <x v="1"/>
  </r>
  <r>
    <x v="1924"/>
    <n v="30.4"/>
    <s v="Obesity"/>
    <n v="5.28"/>
    <s v="Normal"/>
    <s v="No"/>
    <x v="0"/>
    <x v="0"/>
    <x v="0"/>
    <x v="1"/>
  </r>
  <r>
    <x v="1925"/>
    <n v="19.48"/>
    <s v="Normal Weight"/>
    <n v="5.63"/>
    <s v="Normal"/>
    <s v="Yes"/>
    <x v="0"/>
    <x v="0"/>
    <x v="3"/>
    <x v="1"/>
  </r>
  <r>
    <x v="1926"/>
    <n v="16.96"/>
    <s v="Under Weight"/>
    <n v="11.47"/>
    <s v="Diabetes"/>
    <s v="Yes"/>
    <x v="0"/>
    <x v="0"/>
    <x v="0"/>
    <x v="1"/>
  </r>
  <r>
    <x v="1927"/>
    <n v="19.05"/>
    <s v="Normal Weight"/>
    <n v="4.92"/>
    <s v="Normal"/>
    <s v="No"/>
    <x v="0"/>
    <x v="0"/>
    <x v="3"/>
    <x v="1"/>
  </r>
  <r>
    <x v="1928"/>
    <n v="37.619999999999997"/>
    <s v="Obesity"/>
    <n v="4.18"/>
    <s v="Normal"/>
    <s v="No"/>
    <x v="0"/>
    <x v="0"/>
    <x v="0"/>
    <x v="1"/>
  </r>
  <r>
    <x v="1929"/>
    <n v="29.1"/>
    <s v="Over Weight"/>
    <n v="4.67"/>
    <s v="Normal"/>
    <s v="No"/>
    <x v="0"/>
    <x v="0"/>
    <x v="0"/>
    <x v="1"/>
  </r>
  <r>
    <x v="1930"/>
    <n v="26.62"/>
    <s v="Over Weight"/>
    <n v="6.24"/>
    <s v="Prediabetes"/>
    <s v="No"/>
    <x v="0"/>
    <x v="0"/>
    <x v="0"/>
    <x v="1"/>
  </r>
  <r>
    <x v="1931"/>
    <n v="25.74"/>
    <s v="Over Weight"/>
    <n v="5.99"/>
    <s v="Prediabetes"/>
    <s v="No"/>
    <x v="0"/>
    <x v="0"/>
    <x v="0"/>
    <x v="1"/>
  </r>
  <r>
    <x v="1932"/>
    <n v="18.22"/>
    <s v="Under Weight"/>
    <n v="10.27"/>
    <s v="Diabetes"/>
    <s v="Yes"/>
    <x v="0"/>
    <x v="0"/>
    <x v="3"/>
    <x v="1"/>
  </r>
  <r>
    <x v="1933"/>
    <n v="26.03"/>
    <s v="Over Weight"/>
    <n v="5.97"/>
    <s v="Prediabetes"/>
    <s v="No"/>
    <x v="0"/>
    <x v="1"/>
    <x v="3"/>
    <x v="1"/>
  </r>
  <r>
    <x v="1934"/>
    <n v="17.29"/>
    <s v="Under Weight"/>
    <n v="4.9800000000000004"/>
    <s v="Normal"/>
    <s v="No"/>
    <x v="0"/>
    <x v="0"/>
    <x v="0"/>
    <x v="1"/>
  </r>
  <r>
    <x v="1935"/>
    <n v="18.170000000000002"/>
    <s v="Under Weight"/>
    <n v="6.91"/>
    <s v="Diabetes"/>
    <s v="Yes"/>
    <x v="0"/>
    <x v="0"/>
    <x v="3"/>
    <x v="1"/>
  </r>
  <r>
    <x v="1936"/>
    <n v="32.54"/>
    <s v="Obesity"/>
    <n v="6.38"/>
    <s v="Prediabetes"/>
    <s v="No"/>
    <x v="1"/>
    <x v="0"/>
    <x v="3"/>
    <x v="1"/>
  </r>
  <r>
    <x v="1937"/>
    <n v="30.25"/>
    <s v="Obesity"/>
    <n v="4.7699999999999996"/>
    <s v="Normal"/>
    <s v="No"/>
    <x v="0"/>
    <x v="0"/>
    <x v="0"/>
    <x v="1"/>
  </r>
  <r>
    <x v="1938"/>
    <n v="19.59"/>
    <s v="Normal Weight"/>
    <n v="6.04"/>
    <s v="Prediabetes"/>
    <s v="Yes"/>
    <x v="0"/>
    <x v="0"/>
    <x v="3"/>
    <x v="1"/>
  </r>
  <r>
    <x v="1939"/>
    <n v="45.9"/>
    <s v="Obesity"/>
    <n v="4.3"/>
    <s v="Normal"/>
    <s v="Yes"/>
    <x v="0"/>
    <x v="0"/>
    <x v="3"/>
    <x v="1"/>
  </r>
  <r>
    <x v="1940"/>
    <n v="17.059999999999999"/>
    <s v="Under Weight"/>
    <n v="8.75"/>
    <s v="Diabetes"/>
    <s v="Yes"/>
    <x v="0"/>
    <x v="0"/>
    <x v="0"/>
    <x v="1"/>
  </r>
  <r>
    <x v="1941"/>
    <n v="32.07"/>
    <s v="Obesity"/>
    <n v="5.25"/>
    <s v="Normal"/>
    <s v="No"/>
    <x v="0"/>
    <x v="1"/>
    <x v="3"/>
    <x v="1"/>
  </r>
  <r>
    <x v="1942"/>
    <n v="16.5"/>
    <s v="Under Weight"/>
    <n v="5.03"/>
    <s v="Normal"/>
    <s v="No"/>
    <x v="0"/>
    <x v="0"/>
    <x v="3"/>
    <x v="1"/>
  </r>
  <r>
    <x v="1943"/>
    <n v="31.4"/>
    <s v="Obesity"/>
    <n v="5.88"/>
    <s v="Prediabetes"/>
    <s v="No"/>
    <x v="0"/>
    <x v="0"/>
    <x v="3"/>
    <x v="1"/>
  </r>
  <r>
    <x v="1944"/>
    <n v="20.36"/>
    <s v="Normal Weight"/>
    <n v="4.49"/>
    <s v="Normal"/>
    <s v="No"/>
    <x v="0"/>
    <x v="0"/>
    <x v="0"/>
    <x v="1"/>
  </r>
  <r>
    <x v="1945"/>
    <n v="25.46"/>
    <s v="Over Weight"/>
    <n v="4.1399999999999997"/>
    <s v="Normal"/>
    <s v="No"/>
    <x v="0"/>
    <x v="0"/>
    <x v="3"/>
    <x v="1"/>
  </r>
  <r>
    <x v="1946"/>
    <n v="17.09"/>
    <s v="Under Weight"/>
    <n v="5.8"/>
    <s v="Prediabetes"/>
    <s v="Yes"/>
    <x v="0"/>
    <x v="0"/>
    <x v="0"/>
    <x v="1"/>
  </r>
  <r>
    <x v="1947"/>
    <n v="20.83"/>
    <s v="Normal Weight"/>
    <n v="5.12"/>
    <s v="Normal"/>
    <s v="No"/>
    <x v="0"/>
    <x v="0"/>
    <x v="0"/>
    <x v="1"/>
  </r>
  <r>
    <x v="1948"/>
    <n v="18.920000000000002"/>
    <s v="Normal Weight"/>
    <n v="5.98"/>
    <s v="Prediabetes"/>
    <s v="Yes"/>
    <x v="0"/>
    <x v="0"/>
    <x v="3"/>
    <x v="1"/>
  </r>
  <r>
    <x v="1949"/>
    <n v="37.1"/>
    <s v="Obesity"/>
    <n v="5.46"/>
    <s v="Normal"/>
    <s v="No"/>
    <x v="0"/>
    <x v="0"/>
    <x v="0"/>
    <x v="1"/>
  </r>
  <r>
    <x v="1950"/>
    <n v="22.515000000000001"/>
    <s v="Normal Weight"/>
    <n v="4.91"/>
    <s v="Normal"/>
    <s v="Yes"/>
    <x v="0"/>
    <x v="1"/>
    <x v="3"/>
    <x v="1"/>
  </r>
  <r>
    <x v="1951"/>
    <n v="32.700000000000003"/>
    <s v="Obesity"/>
    <n v="4.66"/>
    <s v="Normal"/>
    <s v="No"/>
    <x v="0"/>
    <x v="0"/>
    <x v="0"/>
    <x v="1"/>
  </r>
  <r>
    <x v="1952"/>
    <n v="17.75"/>
    <s v="Under Weight"/>
    <n v="6.8"/>
    <s v="Diabetes"/>
    <s v="Yes"/>
    <x v="0"/>
    <x v="0"/>
    <x v="3"/>
    <x v="1"/>
  </r>
  <r>
    <x v="1953"/>
    <n v="33.630000000000003"/>
    <s v="Obesity"/>
    <n v="4.47"/>
    <s v="Normal"/>
    <s v="Yes"/>
    <x v="0"/>
    <x v="0"/>
    <x v="0"/>
    <x v="1"/>
  </r>
  <r>
    <x v="1954"/>
    <n v="34.799999999999997"/>
    <s v="Obesity"/>
    <n v="4.08"/>
    <s v="Normal"/>
    <s v="Yes"/>
    <x v="0"/>
    <x v="0"/>
    <x v="3"/>
    <x v="1"/>
  </r>
  <r>
    <x v="1955"/>
    <n v="16.809999999999999"/>
    <s v="Under Weight"/>
    <n v="5.51"/>
    <s v="Normal"/>
    <s v="Yes"/>
    <x v="0"/>
    <x v="0"/>
    <x v="3"/>
    <x v="1"/>
  </r>
  <r>
    <x v="1956"/>
    <n v="16.690000000000001"/>
    <s v="Under Weight"/>
    <n v="8.4"/>
    <s v="Diabetes"/>
    <s v="Yes"/>
    <x v="0"/>
    <x v="0"/>
    <x v="0"/>
    <x v="1"/>
  </r>
  <r>
    <x v="1957"/>
    <n v="23.21"/>
    <s v="Normal Weight"/>
    <n v="5.14"/>
    <s v="Normal"/>
    <s v="Yes"/>
    <x v="0"/>
    <x v="0"/>
    <x v="3"/>
    <x v="1"/>
  </r>
  <r>
    <x v="1958"/>
    <n v="25.175000000000001"/>
    <s v="Over Weight"/>
    <n v="5.21"/>
    <s v="Normal"/>
    <s v="Yes"/>
    <x v="0"/>
    <x v="0"/>
    <x v="3"/>
    <x v="1"/>
  </r>
  <r>
    <x v="1959"/>
    <n v="34.770000000000003"/>
    <s v="Obesity"/>
    <n v="6.23"/>
    <s v="Prediabetes"/>
    <s v="No"/>
    <x v="0"/>
    <x v="0"/>
    <x v="0"/>
    <x v="1"/>
  </r>
  <r>
    <x v="1960"/>
    <n v="27.7"/>
    <s v="Over Weight"/>
    <n v="5.6"/>
    <s v="Normal"/>
    <s v="No"/>
    <x v="0"/>
    <x v="0"/>
    <x v="3"/>
    <x v="1"/>
  </r>
  <r>
    <x v="1961"/>
    <n v="19.12"/>
    <s v="Normal Weight"/>
    <n v="4.72"/>
    <s v="Normal"/>
    <s v="Yes"/>
    <x v="0"/>
    <x v="0"/>
    <x v="3"/>
    <x v="1"/>
  </r>
  <r>
    <x v="1962"/>
    <n v="32.67"/>
    <s v="Obesity"/>
    <n v="4.67"/>
    <s v="Normal"/>
    <s v="No"/>
    <x v="0"/>
    <x v="1"/>
    <x v="3"/>
    <x v="1"/>
  </r>
  <r>
    <x v="1963"/>
    <n v="28.5"/>
    <s v="Over Weight"/>
    <n v="6.11"/>
    <s v="Prediabetes"/>
    <s v="No"/>
    <x v="0"/>
    <x v="0"/>
    <x v="3"/>
    <x v="1"/>
  </r>
  <r>
    <x v="1964"/>
    <n v="39.270000000000003"/>
    <s v="Obesity"/>
    <n v="6.25"/>
    <s v="Prediabetes"/>
    <s v="No"/>
    <x v="0"/>
    <x v="0"/>
    <x v="0"/>
    <x v="1"/>
  </r>
  <r>
    <x v="1965"/>
    <n v="32.49"/>
    <s v="Obesity"/>
    <n v="4"/>
    <s v="Normal"/>
    <s v="Yes"/>
    <x v="0"/>
    <x v="0"/>
    <x v="0"/>
    <x v="1"/>
  </r>
  <r>
    <x v="1966"/>
    <n v="23.7"/>
    <s v="Normal Weight"/>
    <n v="5.55"/>
    <s v="Normal"/>
    <s v="Yes"/>
    <x v="0"/>
    <x v="0"/>
    <x v="0"/>
    <x v="1"/>
  </r>
  <r>
    <x v="1967"/>
    <n v="30.4"/>
    <s v="Obesity"/>
    <n v="5.95"/>
    <s v="Prediabetes"/>
    <s v="No"/>
    <x v="1"/>
    <x v="0"/>
    <x v="3"/>
    <x v="1"/>
  </r>
  <r>
    <x v="1968"/>
    <n v="38.94"/>
    <s v="Obesity"/>
    <n v="4.3600000000000003"/>
    <s v="Normal"/>
    <s v="No"/>
    <x v="0"/>
    <x v="1"/>
    <x v="3"/>
    <x v="1"/>
  </r>
  <r>
    <x v="1969"/>
    <n v="31.02"/>
    <s v="Obesity"/>
    <n v="4.84"/>
    <s v="Normal"/>
    <s v="No"/>
    <x v="0"/>
    <x v="1"/>
    <x v="3"/>
    <x v="1"/>
  </r>
  <r>
    <x v="1970"/>
    <n v="17.5"/>
    <s v="Under Weight"/>
    <n v="4.5599999999999996"/>
    <s v="Normal"/>
    <s v="No"/>
    <x v="0"/>
    <x v="0"/>
    <x v="3"/>
    <x v="1"/>
  </r>
  <r>
    <x v="1971"/>
    <n v="34.799999999999997"/>
    <s v="Obesity"/>
    <n v="4.42"/>
    <s v="Normal"/>
    <s v="Yes"/>
    <x v="1"/>
    <x v="0"/>
    <x v="1"/>
    <x v="1"/>
  </r>
  <r>
    <x v="1972"/>
    <n v="17.3"/>
    <s v="Under Weight"/>
    <n v="7.66"/>
    <s v="Diabetes"/>
    <s v="Yes"/>
    <x v="0"/>
    <x v="0"/>
    <x v="3"/>
    <x v="1"/>
  </r>
  <r>
    <x v="1973"/>
    <n v="32.25"/>
    <s v="Obesity"/>
    <n v="5.2"/>
    <s v="Normal"/>
    <s v="Yes"/>
    <x v="0"/>
    <x v="0"/>
    <x v="0"/>
    <x v="1"/>
  </r>
  <r>
    <x v="1974"/>
    <n v="42.4"/>
    <s v="Obesity"/>
    <n v="5.53"/>
    <s v="Normal"/>
    <s v="Yes"/>
    <x v="0"/>
    <x v="0"/>
    <x v="0"/>
    <x v="1"/>
  </r>
  <r>
    <x v="1975"/>
    <n v="38.664999999999999"/>
    <s v="Obesity"/>
    <n v="4.8600000000000003"/>
    <s v="Normal"/>
    <s v="No"/>
    <x v="1"/>
    <x v="0"/>
    <x v="3"/>
    <x v="1"/>
  </r>
  <r>
    <x v="1976"/>
    <n v="29.92"/>
    <s v="Over Weight"/>
    <n v="5.49"/>
    <s v="Normal"/>
    <s v="Yes"/>
    <x v="0"/>
    <x v="0"/>
    <x v="0"/>
    <x v="1"/>
  </r>
  <r>
    <x v="1977"/>
    <n v="29.48"/>
    <s v="Over Weight"/>
    <n v="4.09"/>
    <s v="Normal"/>
    <s v="Yes"/>
    <x v="0"/>
    <x v="0"/>
    <x v="0"/>
    <x v="1"/>
  </r>
  <r>
    <x v="1978"/>
    <n v="28.785"/>
    <s v="Over Weight"/>
    <n v="4.3099999999999996"/>
    <s v="Normal"/>
    <s v="Yes"/>
    <x v="0"/>
    <x v="0"/>
    <x v="0"/>
    <x v="1"/>
  </r>
  <r>
    <x v="1979"/>
    <n v="19.8"/>
    <s v="Normal Weight"/>
    <n v="4"/>
    <s v="Normal"/>
    <s v="Yes"/>
    <x v="0"/>
    <x v="0"/>
    <x v="0"/>
    <x v="1"/>
  </r>
  <r>
    <x v="1980"/>
    <n v="35.53"/>
    <s v="Obesity"/>
    <n v="4.68"/>
    <s v="Normal"/>
    <s v="No"/>
    <x v="0"/>
    <x v="1"/>
    <x v="3"/>
    <x v="1"/>
  </r>
  <r>
    <x v="1981"/>
    <n v="21.47"/>
    <s v="Normal Weight"/>
    <n v="4.0199999999999996"/>
    <s v="Normal"/>
    <s v="Yes"/>
    <x v="0"/>
    <x v="0"/>
    <x v="3"/>
    <x v="1"/>
  </r>
  <r>
    <x v="1982"/>
    <n v="25.9"/>
    <s v="Over Weight"/>
    <n v="5.12"/>
    <s v="Normal"/>
    <s v="No"/>
    <x v="0"/>
    <x v="1"/>
    <x v="3"/>
    <x v="1"/>
  </r>
  <r>
    <x v="1983"/>
    <n v="20.81"/>
    <s v="Normal Weight"/>
    <n v="5.52"/>
    <s v="Normal"/>
    <s v="No"/>
    <x v="0"/>
    <x v="0"/>
    <x v="0"/>
    <x v="1"/>
  </r>
  <r>
    <x v="1984"/>
    <n v="25.84"/>
    <s v="Over Weight"/>
    <n v="5.81"/>
    <s v="Prediabetes"/>
    <s v="Yes"/>
    <x v="0"/>
    <x v="1"/>
    <x v="3"/>
    <x v="1"/>
  </r>
  <r>
    <x v="1985"/>
    <n v="30.95"/>
    <s v="Obesity"/>
    <n v="5.16"/>
    <s v="Normal"/>
    <s v="No"/>
    <x v="0"/>
    <x v="1"/>
    <x v="3"/>
    <x v="1"/>
  </r>
  <r>
    <x v="1986"/>
    <n v="30.54"/>
    <s v="Obesity"/>
    <n v="5"/>
    <s v="Normal"/>
    <s v="No"/>
    <x v="0"/>
    <x v="1"/>
    <x v="3"/>
    <x v="1"/>
  </r>
  <r>
    <x v="1987"/>
    <n v="33.914999999999999"/>
    <s v="Obesity"/>
    <n v="5.84"/>
    <s v="Prediabetes"/>
    <s v="Yes"/>
    <x v="0"/>
    <x v="0"/>
    <x v="0"/>
    <x v="1"/>
  </r>
  <r>
    <x v="1988"/>
    <n v="33.31"/>
    <s v="Obesity"/>
    <n v="4.1900000000000004"/>
    <s v="Normal"/>
    <s v="No"/>
    <x v="0"/>
    <x v="1"/>
    <x v="3"/>
    <x v="1"/>
  </r>
  <r>
    <x v="1989"/>
    <n v="25.745000000000001"/>
    <s v="Over Weight"/>
    <n v="4.62"/>
    <s v="Normal"/>
    <s v="Yes"/>
    <x v="0"/>
    <x v="0"/>
    <x v="0"/>
    <x v="1"/>
  </r>
  <r>
    <x v="1990"/>
    <n v="37.1"/>
    <s v="Obesity"/>
    <n v="6.24"/>
    <s v="Prediabetes"/>
    <s v="No"/>
    <x v="0"/>
    <x v="0"/>
    <x v="0"/>
    <x v="1"/>
  </r>
  <r>
    <x v="1991"/>
    <n v="35.435000000000002"/>
    <s v="Obesity"/>
    <n v="5.81"/>
    <s v="Prediabetes"/>
    <s v="No"/>
    <x v="0"/>
    <x v="0"/>
    <x v="0"/>
    <x v="1"/>
  </r>
  <r>
    <x v="1992"/>
    <n v="20.399999999999999"/>
    <s v="Normal Weight"/>
    <n v="4.83"/>
    <s v="Normal"/>
    <s v="No"/>
    <x v="0"/>
    <x v="0"/>
    <x v="0"/>
    <x v="1"/>
  </r>
  <r>
    <x v="1993"/>
    <n v="42.13"/>
    <s v="Obesity"/>
    <n v="5.72"/>
    <s v="Prediabetes"/>
    <s v="Yes"/>
    <x v="0"/>
    <x v="1"/>
    <x v="3"/>
    <x v="1"/>
  </r>
  <r>
    <x v="1994"/>
    <n v="33.99"/>
    <s v="Obesity"/>
    <n v="4.83"/>
    <s v="Normal"/>
    <s v="Yes"/>
    <x v="0"/>
    <x v="1"/>
    <x v="3"/>
    <x v="1"/>
  </r>
  <r>
    <x v="1995"/>
    <n v="28.594999999999999"/>
    <s v="Over Weight"/>
    <n v="4.1399999999999997"/>
    <s v="Normal"/>
    <s v="Yes"/>
    <x v="0"/>
    <x v="1"/>
    <x v="3"/>
    <x v="1"/>
  </r>
  <r>
    <x v="1996"/>
    <n v="20.8"/>
    <s v="Normal Weight"/>
    <n v="4.07"/>
    <s v="Normal"/>
    <s v="Yes"/>
    <x v="0"/>
    <x v="1"/>
    <x v="3"/>
    <x v="1"/>
  </r>
  <r>
    <x v="1997"/>
    <n v="23.465"/>
    <s v="Normal Weight"/>
    <n v="6.26"/>
    <s v="Prediabetes"/>
    <s v="Yes"/>
    <x v="0"/>
    <x v="1"/>
    <x v="3"/>
    <x v="1"/>
  </r>
  <r>
    <x v="1998"/>
    <n v="40.185000000000002"/>
    <s v="Obesity"/>
    <n v="5.88"/>
    <s v="Prediabetes"/>
    <s v="Yes"/>
    <x v="0"/>
    <x v="0"/>
    <x v="0"/>
    <x v="1"/>
  </r>
  <r>
    <x v="1999"/>
    <n v="21.89"/>
    <s v="Normal Weight"/>
    <n v="5.72"/>
    <s v="Prediabetes"/>
    <s v="Yes"/>
    <x v="0"/>
    <x v="0"/>
    <x v="0"/>
    <x v="1"/>
  </r>
  <r>
    <x v="2000"/>
    <n v="29.34"/>
    <s v="Over Weight"/>
    <n v="6.09"/>
    <s v="Prediabetes"/>
    <s v="Yes"/>
    <x v="1"/>
    <x v="0"/>
    <x v="1"/>
    <x v="1"/>
  </r>
  <r>
    <x v="2001"/>
    <n v="22.61"/>
    <s v="Normal Weight"/>
    <n v="4.25"/>
    <s v="Normal"/>
    <s v="Yes"/>
    <x v="0"/>
    <x v="0"/>
    <x v="0"/>
    <x v="1"/>
  </r>
  <r>
    <x v="2002"/>
    <n v="22.23"/>
    <s v="Normal Weight"/>
    <n v="6.09"/>
    <s v="Prediabetes"/>
    <s v="Yes"/>
    <x v="0"/>
    <x v="0"/>
    <x v="0"/>
    <x v="1"/>
  </r>
  <r>
    <x v="2003"/>
    <n v="33.4"/>
    <s v="Obesity"/>
    <n v="5.51"/>
    <s v="Normal"/>
    <s v="No"/>
    <x v="0"/>
    <x v="0"/>
    <x v="0"/>
    <x v="1"/>
  </r>
  <r>
    <x v="2004"/>
    <n v="33.11"/>
    <s v="Obesity"/>
    <n v="5.63"/>
    <s v="Normal"/>
    <s v="No"/>
    <x v="0"/>
    <x v="0"/>
    <x v="0"/>
    <x v="1"/>
  </r>
  <r>
    <x v="2005"/>
    <n v="16.815000000000001"/>
    <s v="Under Weight"/>
    <n v="5.29"/>
    <s v="Normal"/>
    <s v="Yes"/>
    <x v="0"/>
    <x v="0"/>
    <x v="0"/>
    <x v="1"/>
  </r>
  <r>
    <x v="2006"/>
    <n v="25.61"/>
    <s v="Over Weight"/>
    <n v="4"/>
    <s v="Normal"/>
    <s v="No"/>
    <x v="0"/>
    <x v="1"/>
    <x v="3"/>
    <x v="1"/>
  </r>
  <r>
    <x v="2007"/>
    <n v="25.8"/>
    <s v="Over Weight"/>
    <n v="5.49"/>
    <s v="Normal"/>
    <s v="No"/>
    <x v="0"/>
    <x v="0"/>
    <x v="0"/>
    <x v="1"/>
  </r>
  <r>
    <x v="2008"/>
    <n v="27.39"/>
    <s v="Over Weight"/>
    <n v="5.34"/>
    <s v="Normal"/>
    <s v="No"/>
    <x v="0"/>
    <x v="0"/>
    <x v="0"/>
    <x v="1"/>
  </r>
  <r>
    <x v="2009"/>
    <n v="17.03"/>
    <s v="Under Weight"/>
    <n v="4.12"/>
    <s v="Normal"/>
    <s v="No"/>
    <x v="0"/>
    <x v="0"/>
    <x v="3"/>
    <x v="1"/>
  </r>
  <r>
    <x v="2010"/>
    <n v="23.75"/>
    <s v="Normal Weight"/>
    <n v="5.49"/>
    <s v="Normal"/>
    <s v="Yes"/>
    <x v="0"/>
    <x v="0"/>
    <x v="0"/>
    <x v="1"/>
  </r>
  <r>
    <x v="2011"/>
    <n v="26.03"/>
    <s v="Over Weight"/>
    <n v="5.1100000000000003"/>
    <s v="Normal"/>
    <s v="Yes"/>
    <x v="0"/>
    <x v="0"/>
    <x v="3"/>
    <x v="1"/>
  </r>
  <r>
    <x v="2012"/>
    <n v="16.079999999999998"/>
    <s v="Under Weight"/>
    <n v="5.94"/>
    <s v="Prediabetes"/>
    <s v="No"/>
    <x v="0"/>
    <x v="0"/>
    <x v="0"/>
    <x v="1"/>
  </r>
  <r>
    <x v="2013"/>
    <n v="30.875"/>
    <s v="Obesity"/>
    <n v="5.54"/>
    <s v="Normal"/>
    <s v="No"/>
    <x v="0"/>
    <x v="0"/>
    <x v="0"/>
    <x v="1"/>
  </r>
  <r>
    <x v="2014"/>
    <n v="31.79"/>
    <s v="Obesity"/>
    <n v="7.09"/>
    <s v="Diabetes"/>
    <s v="No"/>
    <x v="0"/>
    <x v="0"/>
    <x v="0"/>
    <x v="1"/>
  </r>
  <r>
    <x v="2015"/>
    <n v="28.48"/>
    <s v="Over Weight"/>
    <n v="6.22"/>
    <s v="Prediabetes"/>
    <s v="Yes"/>
    <x v="0"/>
    <x v="1"/>
    <x v="3"/>
    <x v="1"/>
  </r>
  <r>
    <x v="2016"/>
    <n v="26.6"/>
    <s v="Over Weight"/>
    <n v="4.33"/>
    <s v="Normal"/>
    <s v="No"/>
    <x v="0"/>
    <x v="0"/>
    <x v="3"/>
    <x v="1"/>
  </r>
  <r>
    <x v="2017"/>
    <n v="25.27"/>
    <s v="Over Weight"/>
    <n v="5.83"/>
    <s v="Prediabetes"/>
    <s v="No"/>
    <x v="0"/>
    <x v="0"/>
    <x v="3"/>
    <x v="1"/>
  </r>
  <r>
    <x v="2018"/>
    <n v="34.484999999999999"/>
    <s v="Obesity"/>
    <n v="4.7"/>
    <s v="Normal"/>
    <s v="Yes"/>
    <x v="0"/>
    <x v="1"/>
    <x v="3"/>
    <x v="1"/>
  </r>
  <r>
    <x v="2019"/>
    <n v="15.57"/>
    <s v="Under Weight"/>
    <n v="4.07"/>
    <s v="Normal"/>
    <s v="Yes"/>
    <x v="0"/>
    <x v="0"/>
    <x v="3"/>
    <x v="1"/>
  </r>
  <r>
    <x v="2020"/>
    <n v="30.36"/>
    <s v="Obesity"/>
    <n v="9.39"/>
    <s v="Diabetes"/>
    <s v="No"/>
    <x v="0"/>
    <x v="0"/>
    <x v="0"/>
    <x v="1"/>
  </r>
  <r>
    <x v="2021"/>
    <n v="19.37"/>
    <s v="Normal Weight"/>
    <n v="4.18"/>
    <s v="Normal"/>
    <s v="No"/>
    <x v="0"/>
    <x v="0"/>
    <x v="0"/>
    <x v="1"/>
  </r>
  <r>
    <x v="2022"/>
    <n v="16.71"/>
    <s v="Under Weight"/>
    <n v="4.18"/>
    <s v="Normal"/>
    <s v="No"/>
    <x v="0"/>
    <x v="0"/>
    <x v="3"/>
    <x v="1"/>
  </r>
  <r>
    <x v="2023"/>
    <n v="24.1"/>
    <s v="Normal Weight"/>
    <n v="4.4000000000000004"/>
    <s v="Normal"/>
    <s v="Yes"/>
    <x v="0"/>
    <x v="0"/>
    <x v="3"/>
    <x v="1"/>
  </r>
  <r>
    <x v="2024"/>
    <n v="29.77"/>
    <s v="Over Weight"/>
    <n v="9.9"/>
    <s v="Diabetes"/>
    <s v="No"/>
    <x v="0"/>
    <x v="0"/>
    <x v="0"/>
    <x v="1"/>
  </r>
  <r>
    <x v="2025"/>
    <n v="46.53"/>
    <s v="Obesity"/>
    <n v="4.84"/>
    <s v="Normal"/>
    <s v="Yes"/>
    <x v="0"/>
    <x v="0"/>
    <x v="0"/>
    <x v="1"/>
  </r>
  <r>
    <x v="2026"/>
    <n v="23.4"/>
    <s v="Normal Weight"/>
    <n v="5.53"/>
    <s v="Normal"/>
    <s v="No"/>
    <x v="0"/>
    <x v="1"/>
    <x v="3"/>
    <x v="1"/>
  </r>
  <r>
    <x v="2027"/>
    <n v="30"/>
    <s v="Obesity"/>
    <n v="4.33"/>
    <s v="Normal"/>
    <s v="Yes"/>
    <x v="0"/>
    <x v="0"/>
    <x v="0"/>
    <x v="1"/>
  </r>
  <r>
    <x v="2028"/>
    <n v="29.15"/>
    <s v="Over Weight"/>
    <n v="4.91"/>
    <s v="Normal"/>
    <s v="Yes"/>
    <x v="0"/>
    <x v="0"/>
    <x v="0"/>
    <x v="1"/>
  </r>
  <r>
    <x v="2029"/>
    <n v="34.865000000000002"/>
    <s v="Obesity"/>
    <n v="4.8"/>
    <s v="Normal"/>
    <s v="No"/>
    <x v="0"/>
    <x v="0"/>
    <x v="0"/>
    <x v="1"/>
  </r>
  <r>
    <x v="2030"/>
    <n v="28.12"/>
    <s v="Over Weight"/>
    <n v="5.55"/>
    <s v="Normal"/>
    <s v="Yes"/>
    <x v="1"/>
    <x v="0"/>
    <x v="1"/>
    <x v="1"/>
  </r>
  <r>
    <x v="2031"/>
    <n v="29.45"/>
    <s v="Over Weight"/>
    <n v="5.24"/>
    <s v="Normal"/>
    <s v="Yes"/>
    <x v="0"/>
    <x v="0"/>
    <x v="0"/>
    <x v="1"/>
  </r>
  <r>
    <x v="2032"/>
    <n v="27.94"/>
    <s v="Over Weight"/>
    <n v="6.08"/>
    <s v="Prediabetes"/>
    <s v="No"/>
    <x v="0"/>
    <x v="1"/>
    <x v="3"/>
    <x v="1"/>
  </r>
  <r>
    <x v="2033"/>
    <n v="27.2"/>
    <s v="Over Weight"/>
    <n v="5.83"/>
    <s v="Prediabetes"/>
    <s v="No"/>
    <x v="0"/>
    <x v="1"/>
    <x v="3"/>
    <x v="1"/>
  </r>
  <r>
    <x v="2034"/>
    <n v="33.344999999999999"/>
    <s v="Obesity"/>
    <n v="4.29"/>
    <s v="Normal"/>
    <s v="No"/>
    <x v="0"/>
    <x v="0"/>
    <x v="3"/>
    <x v="1"/>
  </r>
  <r>
    <x v="2035"/>
    <n v="29.925000000000001"/>
    <s v="Over Weight"/>
    <n v="5.3"/>
    <s v="Normal"/>
    <s v="No"/>
    <x v="0"/>
    <x v="0"/>
    <x v="3"/>
    <x v="1"/>
  </r>
  <r>
    <x v="2036"/>
    <n v="24.225000000000001"/>
    <s v="Normal Weight"/>
    <n v="4.42"/>
    <s v="Normal"/>
    <s v="No"/>
    <x v="0"/>
    <x v="0"/>
    <x v="3"/>
    <x v="1"/>
  </r>
  <r>
    <x v="2037"/>
    <n v="29.68"/>
    <s v="Over Weight"/>
    <n v="5.68"/>
    <s v="Normal"/>
    <s v="No"/>
    <x v="1"/>
    <x v="0"/>
    <x v="3"/>
    <x v="1"/>
  </r>
  <r>
    <x v="2038"/>
    <n v="20.614999999999998"/>
    <s v="Normal Weight"/>
    <n v="6.05"/>
    <s v="Prediabetes"/>
    <s v="No"/>
    <x v="0"/>
    <x v="1"/>
    <x v="3"/>
    <x v="1"/>
  </r>
  <r>
    <x v="2039"/>
    <n v="32.119999999999997"/>
    <s v="Obesity"/>
    <n v="5.33"/>
    <s v="Normal"/>
    <s v="No"/>
    <x v="1"/>
    <x v="0"/>
    <x v="3"/>
    <x v="1"/>
  </r>
  <r>
    <x v="2040"/>
    <n v="27.36"/>
    <s v="Over Weight"/>
    <n v="6.22"/>
    <s v="Prediabetes"/>
    <s v="No"/>
    <x v="0"/>
    <x v="0"/>
    <x v="0"/>
    <x v="1"/>
  </r>
  <r>
    <x v="2041"/>
    <n v="17.385000000000002"/>
    <s v="Under Weight"/>
    <n v="5.84"/>
    <s v="Prediabetes"/>
    <s v="No"/>
    <x v="0"/>
    <x v="0"/>
    <x v="0"/>
    <x v="1"/>
  </r>
  <r>
    <x v="2042"/>
    <n v="30.13"/>
    <s v="Obesity"/>
    <n v="5.71"/>
    <s v="Prediabetes"/>
    <s v="No"/>
    <x v="1"/>
    <x v="0"/>
    <x v="3"/>
    <x v="1"/>
  </r>
  <r>
    <x v="2043"/>
    <n v="25.44"/>
    <s v="Over Weight"/>
    <n v="6.04"/>
    <s v="Prediabetes"/>
    <s v="Yes"/>
    <x v="0"/>
    <x v="1"/>
    <x v="3"/>
    <x v="1"/>
  </r>
  <r>
    <x v="2044"/>
    <n v="39.805"/>
    <s v="Obesity"/>
    <n v="4.38"/>
    <s v="Normal"/>
    <s v="No"/>
    <x v="1"/>
    <x v="0"/>
    <x v="3"/>
    <x v="1"/>
  </r>
  <r>
    <x v="2045"/>
    <n v="30.4"/>
    <s v="Obesity"/>
    <n v="5.56"/>
    <s v="Normal"/>
    <s v="Yes"/>
    <x v="1"/>
    <x v="0"/>
    <x v="3"/>
    <x v="1"/>
  </r>
  <r>
    <x v="2046"/>
    <n v="23.18"/>
    <s v="Normal Weight"/>
    <n v="4.24"/>
    <s v="Normal"/>
    <s v="No"/>
    <x v="1"/>
    <x v="0"/>
    <x v="3"/>
    <x v="1"/>
  </r>
  <r>
    <x v="2047"/>
    <n v="39.615000000000002"/>
    <s v="Obesity"/>
    <n v="6.32"/>
    <s v="Prediabetes"/>
    <s v="No"/>
    <x v="0"/>
    <x v="1"/>
    <x v="3"/>
    <x v="1"/>
  </r>
  <r>
    <x v="2048"/>
    <n v="30.59"/>
    <s v="Obesity"/>
    <n v="6.3"/>
    <s v="Prediabetes"/>
    <s v="Yes"/>
    <x v="0"/>
    <x v="1"/>
    <x v="3"/>
    <x v="1"/>
  </r>
  <r>
    <x v="2049"/>
    <n v="16.72"/>
    <s v="Under Weight"/>
    <n v="4.38"/>
    <s v="Normal"/>
    <s v="Yes"/>
    <x v="0"/>
    <x v="0"/>
    <x v="3"/>
    <x v="1"/>
  </r>
  <r>
    <x v="2050"/>
    <n v="26.22"/>
    <s v="Over Weight"/>
    <n v="4.6500000000000004"/>
    <s v="Normal"/>
    <s v="Yes"/>
    <x v="0"/>
    <x v="1"/>
    <x v="3"/>
    <x v="1"/>
  </r>
  <r>
    <x v="2051"/>
    <n v="31.824999999999999"/>
    <s v="Obesity"/>
    <n v="4.7"/>
    <s v="Normal"/>
    <s v="No"/>
    <x v="0"/>
    <x v="1"/>
    <x v="3"/>
    <x v="1"/>
  </r>
  <r>
    <x v="2052"/>
    <n v="25.745000000000001"/>
    <s v="Over Weight"/>
    <n v="4.34"/>
    <s v="Normal"/>
    <s v="No"/>
    <x v="0"/>
    <x v="1"/>
    <x v="3"/>
    <x v="1"/>
  </r>
  <r>
    <x v="2053"/>
    <n v="24.605"/>
    <s v="Normal Weight"/>
    <n v="5.62"/>
    <s v="Normal"/>
    <s v="No"/>
    <x v="0"/>
    <x v="1"/>
    <x v="3"/>
    <x v="1"/>
  </r>
  <r>
    <x v="2054"/>
    <n v="24.51"/>
    <s v="Normal Weight"/>
    <n v="4.24"/>
    <s v="Normal"/>
    <s v="No"/>
    <x v="0"/>
    <x v="1"/>
    <x v="3"/>
    <x v="1"/>
  </r>
  <r>
    <x v="2055"/>
    <n v="31.065000000000001"/>
    <s v="Obesity"/>
    <n v="4.57"/>
    <s v="Normal"/>
    <s v="Yes"/>
    <x v="0"/>
    <x v="0"/>
    <x v="0"/>
    <x v="1"/>
  </r>
  <r>
    <x v="2056"/>
    <n v="28.12"/>
    <s v="Over Weight"/>
    <n v="5.05"/>
    <s v="Normal"/>
    <s v="No"/>
    <x v="0"/>
    <x v="0"/>
    <x v="0"/>
    <x v="1"/>
  </r>
  <r>
    <x v="2057"/>
    <n v="38.06"/>
    <s v="Obesity"/>
    <n v="6.16"/>
    <s v="Prediabetes"/>
    <s v="No"/>
    <x v="0"/>
    <x v="0"/>
    <x v="0"/>
    <x v="1"/>
  </r>
  <r>
    <x v="2058"/>
    <n v="24.96"/>
    <s v="Normal Weight"/>
    <n v="4.57"/>
    <s v="Normal"/>
    <s v="No"/>
    <x v="0"/>
    <x v="0"/>
    <x v="0"/>
    <x v="1"/>
  </r>
  <r>
    <x v="2059"/>
    <n v="17.670000000000002"/>
    <s v="Under Weight"/>
    <n v="5.53"/>
    <s v="Normal"/>
    <s v="Yes"/>
    <x v="0"/>
    <x v="0"/>
    <x v="0"/>
    <x v="1"/>
  </r>
  <r>
    <x v="2060"/>
    <n v="31.35"/>
    <s v="Obesity"/>
    <n v="5.84"/>
    <s v="Prediabetes"/>
    <s v="No"/>
    <x v="1"/>
    <x v="0"/>
    <x v="3"/>
    <x v="1"/>
  </r>
  <r>
    <x v="2061"/>
    <n v="28.31"/>
    <s v="Over Weight"/>
    <n v="6.41"/>
    <s v="Prediabetes"/>
    <s v="No"/>
    <x v="1"/>
    <x v="0"/>
    <x v="3"/>
    <x v="1"/>
  </r>
  <r>
    <x v="2062"/>
    <n v="30.3"/>
    <s v="Obesity"/>
    <n v="4.7300000000000004"/>
    <s v="Normal"/>
    <s v="Yes"/>
    <x v="0"/>
    <x v="1"/>
    <x v="3"/>
    <x v="1"/>
  </r>
  <r>
    <x v="2063"/>
    <n v="26.4"/>
    <s v="Over Weight"/>
    <n v="6.22"/>
    <s v="Prediabetes"/>
    <s v="Yes"/>
    <x v="0"/>
    <x v="0"/>
    <x v="0"/>
    <x v="1"/>
  </r>
  <r>
    <x v="2064"/>
    <n v="22.135000000000002"/>
    <s v="Normal Weight"/>
    <n v="4.46"/>
    <s v="Normal"/>
    <s v="Yes"/>
    <x v="0"/>
    <x v="0"/>
    <x v="0"/>
    <x v="1"/>
  </r>
  <r>
    <x v="2065"/>
    <n v="17.399999999999999"/>
    <s v="Under Weight"/>
    <n v="4.5"/>
    <s v="Normal"/>
    <s v="Yes"/>
    <x v="0"/>
    <x v="0"/>
    <x v="0"/>
    <x v="1"/>
  </r>
  <r>
    <x v="2066"/>
    <n v="28.06"/>
    <s v="Over Weight"/>
    <n v="8.93"/>
    <s v="Diabetes"/>
    <s v="No"/>
    <x v="0"/>
    <x v="0"/>
    <x v="0"/>
    <x v="1"/>
  </r>
  <r>
    <x v="2067"/>
    <n v="31.13"/>
    <s v="Obesity"/>
    <n v="11.02"/>
    <s v="Diabetes"/>
    <s v="No"/>
    <x v="0"/>
    <x v="0"/>
    <x v="0"/>
    <x v="1"/>
  </r>
  <r>
    <x v="2068"/>
    <n v="18.46"/>
    <s v="Under Weight"/>
    <n v="5.25"/>
    <s v="Normal"/>
    <s v="No"/>
    <x v="0"/>
    <x v="0"/>
    <x v="0"/>
    <x v="1"/>
  </r>
  <r>
    <x v="2069"/>
    <n v="17.3"/>
    <s v="Under Weight"/>
    <n v="4.75"/>
    <s v="Normal"/>
    <s v="No"/>
    <x v="0"/>
    <x v="0"/>
    <x v="0"/>
    <x v="1"/>
  </r>
  <r>
    <x v="2070"/>
    <n v="35.625"/>
    <s v="Obesity"/>
    <n v="4.68"/>
    <s v="Normal"/>
    <s v="Yes"/>
    <x v="0"/>
    <x v="1"/>
    <x v="3"/>
    <x v="1"/>
  </r>
  <r>
    <x v="2071"/>
    <n v="20.234999999999999"/>
    <s v="Normal Weight"/>
    <n v="6.17"/>
    <s v="Prediabetes"/>
    <s v="Yes"/>
    <x v="1"/>
    <x v="0"/>
    <x v="1"/>
    <x v="1"/>
  </r>
  <r>
    <x v="2072"/>
    <n v="27.55"/>
    <s v="Over Weight"/>
    <n v="4.5599999999999996"/>
    <s v="Normal"/>
    <s v="Yes"/>
    <x v="0"/>
    <x v="1"/>
    <x v="3"/>
    <x v="1"/>
  </r>
  <r>
    <x v="2073"/>
    <n v="17.97"/>
    <s v="Under Weight"/>
    <n v="6.3"/>
    <s v="Prediabetes"/>
    <s v="No"/>
    <x v="0"/>
    <x v="0"/>
    <x v="0"/>
    <x v="1"/>
  </r>
  <r>
    <x v="2074"/>
    <n v="29.98"/>
    <s v="Over Weight"/>
    <n v="6.03"/>
    <s v="Prediabetes"/>
    <s v="No"/>
    <x v="1"/>
    <x v="0"/>
    <x v="3"/>
    <x v="1"/>
  </r>
  <r>
    <x v="2075"/>
    <n v="33.659999999999997"/>
    <s v="Obesity"/>
    <n v="4.2"/>
    <s v="Normal"/>
    <s v="Yes"/>
    <x v="0"/>
    <x v="0"/>
    <x v="3"/>
    <x v="1"/>
  </r>
  <r>
    <x v="2076"/>
    <n v="32.67"/>
    <s v="Obesity"/>
    <n v="5.61"/>
    <s v="Normal"/>
    <s v="Yes"/>
    <x v="0"/>
    <x v="0"/>
    <x v="3"/>
    <x v="1"/>
  </r>
  <r>
    <x v="2077"/>
    <n v="30.5"/>
    <s v="Obesity"/>
    <n v="5.88"/>
    <s v="Prediabetes"/>
    <s v="Yes"/>
    <x v="0"/>
    <x v="0"/>
    <x v="3"/>
    <x v="1"/>
  </r>
  <r>
    <x v="2078"/>
    <n v="23.1"/>
    <s v="Normal Weight"/>
    <n v="5.92"/>
    <s v="Prediabetes"/>
    <s v="Yes"/>
    <x v="0"/>
    <x v="0"/>
    <x v="3"/>
    <x v="1"/>
  </r>
  <r>
    <x v="2079"/>
    <n v="39.49"/>
    <s v="Obesity"/>
    <n v="4.8099999999999996"/>
    <s v="Normal"/>
    <s v="No"/>
    <x v="0"/>
    <x v="0"/>
    <x v="3"/>
    <x v="1"/>
  </r>
  <r>
    <x v="2080"/>
    <n v="33.99"/>
    <s v="Obesity"/>
    <n v="4.55"/>
    <s v="Normal"/>
    <s v="No"/>
    <x v="0"/>
    <x v="0"/>
    <x v="3"/>
    <x v="1"/>
  </r>
  <r>
    <x v="2081"/>
    <n v="27.72"/>
    <s v="Over Weight"/>
    <n v="6.43"/>
    <s v="Prediabetes"/>
    <s v="No"/>
    <x v="0"/>
    <x v="0"/>
    <x v="3"/>
    <x v="1"/>
  </r>
  <r>
    <x v="2082"/>
    <n v="30.59"/>
    <s v="Obesity"/>
    <n v="11.62"/>
    <s v="Diabetes"/>
    <s v="No"/>
    <x v="0"/>
    <x v="0"/>
    <x v="0"/>
    <x v="1"/>
  </r>
  <r>
    <x v="2083"/>
    <n v="22.6"/>
    <s v="Normal Weight"/>
    <n v="6.04"/>
    <s v="Prediabetes"/>
    <s v="No"/>
    <x v="0"/>
    <x v="0"/>
    <x v="3"/>
    <x v="1"/>
  </r>
  <r>
    <x v="2084"/>
    <n v="28.785"/>
    <s v="Over Weight"/>
    <n v="8.82"/>
    <s v="Diabetes"/>
    <s v="No"/>
    <x v="0"/>
    <x v="0"/>
    <x v="0"/>
    <x v="1"/>
  </r>
  <r>
    <x v="2085"/>
    <n v="50.38"/>
    <s v="Obesity"/>
    <n v="5.8"/>
    <s v="Prediabetes"/>
    <s v="No"/>
    <x v="0"/>
    <x v="0"/>
    <x v="0"/>
    <x v="1"/>
  </r>
  <r>
    <x v="2086"/>
    <n v="35.200000000000003"/>
    <s v="Obesity"/>
    <n v="4.28"/>
    <s v="Normal"/>
    <s v="No"/>
    <x v="0"/>
    <x v="0"/>
    <x v="0"/>
    <x v="1"/>
  </r>
  <r>
    <x v="2087"/>
    <n v="35.72"/>
    <s v="Obesity"/>
    <n v="5.5"/>
    <s v="Normal"/>
    <s v="Yes"/>
    <x v="0"/>
    <x v="0"/>
    <x v="0"/>
    <x v="1"/>
  </r>
  <r>
    <x v="2088"/>
    <n v="24.51"/>
    <s v="Normal Weight"/>
    <n v="4.6900000000000004"/>
    <s v="Normal"/>
    <s v="No"/>
    <x v="0"/>
    <x v="0"/>
    <x v="0"/>
    <x v="1"/>
  </r>
  <r>
    <x v="2089"/>
    <n v="23.844999999999999"/>
    <s v="Normal Weight"/>
    <n v="4.43"/>
    <s v="Normal"/>
    <s v="No"/>
    <x v="0"/>
    <x v="0"/>
    <x v="0"/>
    <x v="1"/>
  </r>
  <r>
    <x v="2090"/>
    <n v="15.68"/>
    <s v="Under Weight"/>
    <n v="6.16"/>
    <s v="Prediabetes"/>
    <s v="Yes"/>
    <x v="0"/>
    <x v="0"/>
    <x v="3"/>
    <x v="1"/>
  </r>
  <r>
    <x v="2091"/>
    <n v="32.395000000000003"/>
    <s v="Obesity"/>
    <n v="6.66"/>
    <s v="Diabetes"/>
    <s v="No"/>
    <x v="0"/>
    <x v="0"/>
    <x v="0"/>
    <x v="1"/>
  </r>
  <r>
    <x v="2092"/>
    <n v="23.655000000000001"/>
    <s v="Normal Weight"/>
    <n v="5.92"/>
    <s v="Prediabetes"/>
    <s v="No"/>
    <x v="0"/>
    <x v="0"/>
    <x v="3"/>
    <x v="1"/>
  </r>
  <r>
    <x v="2093"/>
    <n v="28.4"/>
    <s v="Over Weight"/>
    <n v="5.97"/>
    <s v="Prediabetes"/>
    <s v="No"/>
    <x v="0"/>
    <x v="1"/>
    <x v="3"/>
    <x v="1"/>
  </r>
  <r>
    <x v="2094"/>
    <n v="35.42"/>
    <s v="Obesity"/>
    <n v="4.6399999999999997"/>
    <s v="Normal"/>
    <s v="Yes"/>
    <x v="0"/>
    <x v="0"/>
    <x v="0"/>
    <x v="1"/>
  </r>
  <r>
    <x v="2095"/>
    <n v="26.18"/>
    <s v="Over Weight"/>
    <n v="6.12"/>
    <s v="Prediabetes"/>
    <s v="No"/>
    <x v="1"/>
    <x v="0"/>
    <x v="3"/>
    <x v="1"/>
  </r>
  <r>
    <x v="2096"/>
    <n v="20.8"/>
    <s v="Normal Weight"/>
    <n v="4.87"/>
    <s v="Normal"/>
    <s v="Yes"/>
    <x v="0"/>
    <x v="0"/>
    <x v="0"/>
    <x v="1"/>
  </r>
  <r>
    <x v="2097"/>
    <n v="15.82"/>
    <s v="Under Weight"/>
    <n v="4.5999999999999996"/>
    <s v="Normal"/>
    <s v="No"/>
    <x v="0"/>
    <x v="0"/>
    <x v="0"/>
    <x v="1"/>
  </r>
  <r>
    <x v="2098"/>
    <n v="17.670000000000002"/>
    <s v="Under Weight"/>
    <n v="4.78"/>
    <s v="Normal"/>
    <s v="No"/>
    <x v="0"/>
    <x v="0"/>
    <x v="0"/>
    <x v="1"/>
  </r>
  <r>
    <x v="2099"/>
    <n v="31.92"/>
    <s v="Obesity"/>
    <n v="11.05"/>
    <s v="Diabetes"/>
    <s v="No"/>
    <x v="0"/>
    <x v="0"/>
    <x v="0"/>
    <x v="1"/>
  </r>
  <r>
    <x v="2100"/>
    <n v="28.975000000000001"/>
    <s v="Over Weight"/>
    <n v="7.62"/>
    <s v="Diabetes"/>
    <s v="No"/>
    <x v="0"/>
    <x v="0"/>
    <x v="0"/>
    <x v="1"/>
  </r>
  <r>
    <x v="2101"/>
    <n v="31.73"/>
    <s v="Obesity"/>
    <n v="4.78"/>
    <s v="Normal"/>
    <s v="Yes"/>
    <x v="1"/>
    <x v="0"/>
    <x v="1"/>
    <x v="1"/>
  </r>
  <r>
    <x v="2102"/>
    <n v="28.88"/>
    <s v="Over Weight"/>
    <n v="6.09"/>
    <s v="Prediabetes"/>
    <s v="Yes"/>
    <x v="1"/>
    <x v="0"/>
    <x v="1"/>
    <x v="1"/>
  </r>
  <r>
    <x v="2103"/>
    <n v="25.555"/>
    <s v="Over Weight"/>
    <n v="5.1100000000000003"/>
    <s v="Normal"/>
    <s v="No"/>
    <x v="0"/>
    <x v="1"/>
    <x v="3"/>
    <x v="1"/>
  </r>
  <r>
    <x v="2104"/>
    <n v="37.29"/>
    <s v="Obesity"/>
    <n v="4.46"/>
    <s v="Normal"/>
    <s v="No"/>
    <x v="1"/>
    <x v="0"/>
    <x v="3"/>
    <x v="1"/>
  </r>
  <r>
    <x v="2105"/>
    <n v="40.28"/>
    <s v="Obesity"/>
    <n v="6.11"/>
    <s v="Prediabetes"/>
    <s v="No"/>
    <x v="1"/>
    <x v="0"/>
    <x v="3"/>
    <x v="1"/>
  </r>
  <r>
    <x v="2106"/>
    <n v="40.185000000000002"/>
    <s v="Obesity"/>
    <n v="4.66"/>
    <s v="Normal"/>
    <s v="No"/>
    <x v="1"/>
    <x v="0"/>
    <x v="3"/>
    <x v="1"/>
  </r>
  <r>
    <x v="2107"/>
    <n v="23.57"/>
    <s v="Normal Weight"/>
    <n v="6.14"/>
    <s v="Prediabetes"/>
    <s v="No"/>
    <x v="0"/>
    <x v="0"/>
    <x v="0"/>
    <x v="1"/>
  </r>
  <r>
    <x v="2108"/>
    <n v="35.625"/>
    <s v="Obesity"/>
    <n v="6.21"/>
    <s v="Prediabetes"/>
    <s v="No"/>
    <x v="1"/>
    <x v="0"/>
    <x v="3"/>
    <x v="1"/>
  </r>
  <r>
    <x v="2109"/>
    <n v="33.155000000000001"/>
    <s v="Obesity"/>
    <n v="4.5999999999999996"/>
    <s v="Normal"/>
    <s v="No"/>
    <x v="1"/>
    <x v="0"/>
    <x v="3"/>
    <x v="1"/>
  </r>
  <r>
    <x v="2110"/>
    <n v="31.92"/>
    <s v="Obesity"/>
    <n v="5.04"/>
    <s v="Normal"/>
    <s v="No"/>
    <x v="1"/>
    <x v="0"/>
    <x v="3"/>
    <x v="1"/>
  </r>
  <r>
    <x v="2111"/>
    <n v="30.305"/>
    <s v="Obesity"/>
    <n v="5.08"/>
    <s v="Normal"/>
    <s v="No"/>
    <x v="1"/>
    <x v="0"/>
    <x v="3"/>
    <x v="1"/>
  </r>
  <r>
    <x v="2112"/>
    <n v="30.114999999999998"/>
    <s v="Obesity"/>
    <n v="4.38"/>
    <s v="Normal"/>
    <s v="No"/>
    <x v="1"/>
    <x v="0"/>
    <x v="3"/>
    <x v="1"/>
  </r>
  <r>
    <x v="2113"/>
    <n v="24.09"/>
    <s v="Normal Weight"/>
    <n v="4.79"/>
    <s v="Normal"/>
    <s v="No"/>
    <x v="1"/>
    <x v="0"/>
    <x v="3"/>
    <x v="1"/>
  </r>
  <r>
    <x v="2114"/>
    <n v="28.215"/>
    <s v="Over Weight"/>
    <n v="4.21"/>
    <s v="Normal"/>
    <s v="No"/>
    <x v="1"/>
    <x v="0"/>
    <x v="3"/>
    <x v="1"/>
  </r>
  <r>
    <x v="2115"/>
    <n v="26.315000000000001"/>
    <s v="Over Weight"/>
    <n v="5.47"/>
    <s v="Normal"/>
    <s v="No"/>
    <x v="1"/>
    <x v="0"/>
    <x v="3"/>
    <x v="1"/>
  </r>
  <r>
    <x v="2116"/>
    <n v="25.08"/>
    <s v="Over Weight"/>
    <n v="5.09"/>
    <s v="Normal"/>
    <s v="No"/>
    <x v="1"/>
    <x v="0"/>
    <x v="3"/>
    <x v="1"/>
  </r>
  <r>
    <x v="2117"/>
    <n v="15.41"/>
    <s v="Under Weight"/>
    <n v="5.08"/>
    <s v="Normal"/>
    <s v="No"/>
    <x v="0"/>
    <x v="0"/>
    <x v="0"/>
    <x v="1"/>
  </r>
  <r>
    <x v="2118"/>
    <n v="23.83"/>
    <s v="Normal Weight"/>
    <n v="5.68"/>
    <s v="Normal"/>
    <s v="No"/>
    <x v="0"/>
    <x v="0"/>
    <x v="0"/>
    <x v="1"/>
  </r>
  <r>
    <x v="2119"/>
    <n v="36"/>
    <s v="Obesity"/>
    <n v="4.66"/>
    <s v="Normal"/>
    <s v="No"/>
    <x v="1"/>
    <x v="0"/>
    <x v="3"/>
    <x v="1"/>
  </r>
  <r>
    <x v="2120"/>
    <n v="28.82"/>
    <s v="Over Weight"/>
    <n v="5.59"/>
    <s v="Normal"/>
    <s v="No"/>
    <x v="1"/>
    <x v="0"/>
    <x v="3"/>
    <x v="1"/>
  </r>
  <r>
    <x v="2121"/>
    <n v="28.05"/>
    <s v="Over Weight"/>
    <n v="6.2"/>
    <s v="Prediabetes"/>
    <s v="No"/>
    <x v="1"/>
    <x v="0"/>
    <x v="3"/>
    <x v="1"/>
  </r>
  <r>
    <x v="2122"/>
    <n v="27.1"/>
    <s v="Over Weight"/>
    <n v="4.45"/>
    <s v="Normal"/>
    <s v="No"/>
    <x v="1"/>
    <x v="0"/>
    <x v="3"/>
    <x v="1"/>
  </r>
  <r>
    <x v="2123"/>
    <n v="24.3"/>
    <s v="Normal Weight"/>
    <n v="6.1"/>
    <s v="Prediabetes"/>
    <s v="Yes"/>
    <x v="1"/>
    <x v="0"/>
    <x v="3"/>
    <x v="1"/>
  </r>
  <r>
    <x v="2124"/>
    <n v="30.72"/>
    <s v="Obesity"/>
    <n v="6.06"/>
    <s v="Prediabetes"/>
    <s v="No"/>
    <x v="1"/>
    <x v="0"/>
    <x v="3"/>
    <x v="1"/>
  </r>
  <r>
    <x v="2125"/>
    <n v="37.43"/>
    <s v="Obesity"/>
    <n v="4.5599999999999996"/>
    <s v="Normal"/>
    <s v="No"/>
    <x v="0"/>
    <x v="1"/>
    <x v="3"/>
    <x v="1"/>
  </r>
  <r>
    <x v="2126"/>
    <n v="25.74"/>
    <s v="Over Weight"/>
    <n v="6.41"/>
    <s v="Prediabetes"/>
    <s v="Yes"/>
    <x v="0"/>
    <x v="1"/>
    <x v="3"/>
    <x v="1"/>
  </r>
  <r>
    <x v="2127"/>
    <n v="36.575000000000003"/>
    <s v="Obesity"/>
    <n v="5.57"/>
    <s v="Normal"/>
    <s v="No"/>
    <x v="0"/>
    <x v="1"/>
    <x v="3"/>
    <x v="1"/>
  </r>
  <r>
    <x v="2128"/>
    <n v="35.15"/>
    <s v="Obesity"/>
    <n v="5.47"/>
    <s v="Normal"/>
    <s v="No"/>
    <x v="0"/>
    <x v="1"/>
    <x v="3"/>
    <x v="1"/>
  </r>
  <r>
    <x v="2129"/>
    <n v="32.11"/>
    <s v="Obesity"/>
    <n v="4.43"/>
    <s v="Normal"/>
    <s v="No"/>
    <x v="0"/>
    <x v="1"/>
    <x v="3"/>
    <x v="1"/>
  </r>
  <r>
    <x v="2130"/>
    <n v="30.495000000000001"/>
    <s v="Obesity"/>
    <n v="4.95"/>
    <s v="Normal"/>
    <s v="No"/>
    <x v="0"/>
    <x v="1"/>
    <x v="3"/>
    <x v="1"/>
  </r>
  <r>
    <x v="2131"/>
    <n v="29.24"/>
    <s v="Over Weight"/>
    <n v="4.04"/>
    <s v="Normal"/>
    <s v="No"/>
    <x v="1"/>
    <x v="0"/>
    <x v="3"/>
    <x v="1"/>
  </r>
  <r>
    <x v="2132"/>
    <n v="22.515000000000001"/>
    <s v="Normal Weight"/>
    <n v="5.93"/>
    <s v="Prediabetes"/>
    <s v="No"/>
    <x v="0"/>
    <x v="1"/>
    <x v="3"/>
    <x v="1"/>
  </r>
  <r>
    <x v="2133"/>
    <n v="15.65"/>
    <s v="Under Weight"/>
    <n v="4.2300000000000004"/>
    <s v="Normal"/>
    <s v="No"/>
    <x v="0"/>
    <x v="0"/>
    <x v="0"/>
    <x v="1"/>
  </r>
  <r>
    <x v="2134"/>
    <n v="27.36"/>
    <s v="Over Weight"/>
    <n v="5.59"/>
    <s v="Normal"/>
    <s v="Yes"/>
    <x v="0"/>
    <x v="0"/>
    <x v="0"/>
    <x v="1"/>
  </r>
  <r>
    <x v="2135"/>
    <n v="22.3"/>
    <s v="Normal Weight"/>
    <n v="4.8899999999999997"/>
    <s v="Normal"/>
    <s v="Yes"/>
    <x v="0"/>
    <x v="0"/>
    <x v="0"/>
    <x v="1"/>
  </r>
  <r>
    <x v="2136"/>
    <n v="26.03"/>
    <s v="Over Weight"/>
    <n v="5.81"/>
    <s v="Prediabetes"/>
    <s v="Yes"/>
    <x v="0"/>
    <x v="0"/>
    <x v="0"/>
    <x v="1"/>
  </r>
  <r>
    <x v="2137"/>
    <n v="27.74"/>
    <s v="Over Weight"/>
    <n v="4.29"/>
    <s v="Normal"/>
    <s v="No"/>
    <x v="1"/>
    <x v="0"/>
    <x v="3"/>
    <x v="1"/>
  </r>
  <r>
    <x v="2138"/>
    <n v="32.11"/>
    <s v="Obesity"/>
    <n v="4.03"/>
    <s v="Normal"/>
    <s v="Yes"/>
    <x v="1"/>
    <x v="0"/>
    <x v="1"/>
    <x v="1"/>
  </r>
  <r>
    <x v="2139"/>
    <n v="25.175000000000001"/>
    <s v="Over Weight"/>
    <n v="6.29"/>
    <s v="Prediabetes"/>
    <s v="Yes"/>
    <x v="1"/>
    <x v="0"/>
    <x v="1"/>
    <x v="1"/>
  </r>
  <r>
    <x v="2140"/>
    <n v="39.49"/>
    <s v="Obesity"/>
    <n v="4.4800000000000004"/>
    <s v="Normal"/>
    <s v="Yes"/>
    <x v="0"/>
    <x v="0"/>
    <x v="0"/>
    <x v="1"/>
  </r>
  <r>
    <x v="2141"/>
    <n v="34.869999999999997"/>
    <s v="Obesity"/>
    <n v="5.51"/>
    <s v="Normal"/>
    <s v="Yes"/>
    <x v="0"/>
    <x v="0"/>
    <x v="0"/>
    <x v="1"/>
  </r>
  <r>
    <x v="2142"/>
    <n v="34.6"/>
    <s v="Obesity"/>
    <n v="4.5"/>
    <s v="Normal"/>
    <s v="Yes"/>
    <x v="0"/>
    <x v="0"/>
    <x v="0"/>
    <x v="1"/>
  </r>
  <r>
    <x v="2143"/>
    <n v="25.8"/>
    <s v="Over Weight"/>
    <n v="6.29"/>
    <s v="Prediabetes"/>
    <s v="Yes"/>
    <x v="0"/>
    <x v="0"/>
    <x v="0"/>
    <x v="1"/>
  </r>
  <r>
    <x v="2144"/>
    <n v="35.86"/>
    <s v="Obesity"/>
    <n v="4.33"/>
    <s v="Normal"/>
    <s v="No"/>
    <x v="0"/>
    <x v="0"/>
    <x v="3"/>
    <x v="1"/>
  </r>
  <r>
    <x v="2145"/>
    <n v="40.47"/>
    <s v="Obesity"/>
    <n v="11.15"/>
    <s v="Diabetes"/>
    <s v="No"/>
    <x v="0"/>
    <x v="0"/>
    <x v="0"/>
    <x v="1"/>
  </r>
  <r>
    <x v="2146"/>
    <n v="32.01"/>
    <s v="Obesity"/>
    <n v="6.45"/>
    <s v="Prediabetes"/>
    <s v="No"/>
    <x v="0"/>
    <x v="0"/>
    <x v="3"/>
    <x v="1"/>
  </r>
  <r>
    <x v="2147"/>
    <n v="33"/>
    <s v="Obesity"/>
    <n v="9.27"/>
    <s v="Diabetes"/>
    <s v="No"/>
    <x v="0"/>
    <x v="0"/>
    <x v="0"/>
    <x v="1"/>
  </r>
  <r>
    <x v="2148"/>
    <n v="29.3"/>
    <s v="Over Weight"/>
    <n v="6.15"/>
    <s v="Prediabetes"/>
    <s v="No"/>
    <x v="0"/>
    <x v="0"/>
    <x v="3"/>
    <x v="1"/>
  </r>
  <r>
    <x v="2149"/>
    <n v="25.8"/>
    <s v="Over Weight"/>
    <n v="4.13"/>
    <s v="Normal"/>
    <s v="No"/>
    <x v="0"/>
    <x v="0"/>
    <x v="3"/>
    <x v="1"/>
  </r>
  <r>
    <x v="2150"/>
    <n v="23.4"/>
    <s v="Normal Weight"/>
    <n v="4.24"/>
    <s v="Normal"/>
    <s v="No"/>
    <x v="0"/>
    <x v="0"/>
    <x v="3"/>
    <x v="1"/>
  </r>
  <r>
    <x v="2151"/>
    <n v="27.93"/>
    <s v="Over Weight"/>
    <n v="9.8800000000000008"/>
    <s v="Diabetes"/>
    <s v="No"/>
    <x v="0"/>
    <x v="0"/>
    <x v="0"/>
    <x v="1"/>
  </r>
  <r>
    <x v="2152"/>
    <n v="22"/>
    <s v="Normal Weight"/>
    <n v="9.5"/>
    <s v="Diabetes"/>
    <s v="No"/>
    <x v="0"/>
    <x v="0"/>
    <x v="0"/>
    <x v="1"/>
  </r>
  <r>
    <x v="2153"/>
    <n v="36.86"/>
    <s v="Obesity"/>
    <n v="4.97"/>
    <s v="Normal"/>
    <s v="Yes"/>
    <x v="0"/>
    <x v="0"/>
    <x v="0"/>
    <x v="1"/>
  </r>
  <r>
    <x v="2154"/>
    <n v="31.254999999999999"/>
    <s v="Obesity"/>
    <n v="5.49"/>
    <s v="Normal"/>
    <s v="Yes"/>
    <x v="0"/>
    <x v="0"/>
    <x v="0"/>
    <x v="1"/>
  </r>
  <r>
    <x v="2155"/>
    <n v="23.06"/>
    <s v="Normal Weight"/>
    <n v="4.47"/>
    <s v="Normal"/>
    <s v="No"/>
    <x v="0"/>
    <x v="0"/>
    <x v="0"/>
    <x v="1"/>
  </r>
  <r>
    <x v="2156"/>
    <n v="28.975000000000001"/>
    <s v="Over Weight"/>
    <n v="4.34"/>
    <s v="Normal"/>
    <s v="Yes"/>
    <x v="0"/>
    <x v="0"/>
    <x v="0"/>
    <x v="1"/>
  </r>
  <r>
    <x v="2157"/>
    <n v="33.299999999999997"/>
    <s v="Obesity"/>
    <n v="9.49"/>
    <s v="Diabetes"/>
    <s v="No"/>
    <x v="0"/>
    <x v="0"/>
    <x v="0"/>
    <x v="1"/>
  </r>
  <r>
    <x v="2158"/>
    <n v="33"/>
    <s v="Obesity"/>
    <n v="10.16"/>
    <s v="Diabetes"/>
    <s v="No"/>
    <x v="0"/>
    <x v="0"/>
    <x v="0"/>
    <x v="1"/>
  </r>
  <r>
    <x v="2159"/>
    <n v="31.46"/>
    <s v="Obesity"/>
    <n v="11.19"/>
    <s v="Diabetes"/>
    <s v="No"/>
    <x v="0"/>
    <x v="0"/>
    <x v="0"/>
    <x v="1"/>
  </r>
  <r>
    <x v="2160"/>
    <n v="29.6"/>
    <s v="Over Weight"/>
    <n v="11.03"/>
    <s v="Diabetes"/>
    <s v="No"/>
    <x v="0"/>
    <x v="0"/>
    <x v="0"/>
    <x v="1"/>
  </r>
  <r>
    <x v="2161"/>
    <n v="22.05"/>
    <s v="Normal Weight"/>
    <n v="4.43"/>
    <s v="Normal"/>
    <s v="Yes"/>
    <x v="0"/>
    <x v="0"/>
    <x v="0"/>
    <x v="1"/>
  </r>
  <r>
    <x v="2162"/>
    <n v="27.06"/>
    <s v="Over Weight"/>
    <n v="6.14"/>
    <s v="Prediabetes"/>
    <s v="No"/>
    <x v="1"/>
    <x v="0"/>
    <x v="3"/>
    <x v="1"/>
  </r>
  <r>
    <x v="2163"/>
    <n v="20.49"/>
    <s v="Normal Weight"/>
    <n v="4.87"/>
    <s v="Normal"/>
    <s v="No"/>
    <x v="0"/>
    <x v="0"/>
    <x v="0"/>
    <x v="1"/>
  </r>
  <r>
    <x v="2164"/>
    <n v="28.4"/>
    <s v="Over Weight"/>
    <n v="4.3"/>
    <s v="Normal"/>
    <s v="No"/>
    <x v="0"/>
    <x v="1"/>
    <x v="3"/>
    <x v="1"/>
  </r>
  <r>
    <x v="2165"/>
    <n v="41.91"/>
    <s v="Obesity"/>
    <n v="6.19"/>
    <s v="Prediabetes"/>
    <s v="No"/>
    <x v="0"/>
    <x v="0"/>
    <x v="0"/>
    <x v="1"/>
  </r>
  <r>
    <x v="2166"/>
    <n v="24.6"/>
    <s v="Normal Weight"/>
    <n v="6.19"/>
    <s v="Prediabetes"/>
    <s v="No"/>
    <x v="0"/>
    <x v="1"/>
    <x v="3"/>
    <x v="1"/>
  </r>
  <r>
    <x v="2167"/>
    <n v="20.9"/>
    <s v="Normal Weight"/>
    <n v="5.12"/>
    <s v="Normal"/>
    <s v="No"/>
    <x v="0"/>
    <x v="1"/>
    <x v="3"/>
    <x v="1"/>
  </r>
  <r>
    <x v="2168"/>
    <n v="34.4"/>
    <s v="Obesity"/>
    <n v="4.04"/>
    <s v="Normal"/>
    <s v="No"/>
    <x v="0"/>
    <x v="0"/>
    <x v="0"/>
    <x v="1"/>
  </r>
  <r>
    <x v="2169"/>
    <n v="32.56"/>
    <s v="Obesity"/>
    <n v="5.36"/>
    <s v="Normal"/>
    <s v="No"/>
    <x v="0"/>
    <x v="0"/>
    <x v="0"/>
    <x v="1"/>
  </r>
  <r>
    <x v="2170"/>
    <n v="27.98"/>
    <s v="Over Weight"/>
    <n v="4.38"/>
    <s v="Normal"/>
    <s v="No"/>
    <x v="1"/>
    <x v="0"/>
    <x v="3"/>
    <x v="1"/>
  </r>
  <r>
    <x v="2171"/>
    <n v="26.51"/>
    <s v="Over Weight"/>
    <n v="4.58"/>
    <s v="Normal"/>
    <s v="No"/>
    <x v="0"/>
    <x v="0"/>
    <x v="0"/>
    <x v="1"/>
  </r>
  <r>
    <x v="2172"/>
    <n v="29.734999999999999"/>
    <s v="Over Weight"/>
    <n v="11.92"/>
    <s v="Diabetes"/>
    <s v="No"/>
    <x v="0"/>
    <x v="0"/>
    <x v="0"/>
    <x v="1"/>
  </r>
  <r>
    <x v="2173"/>
    <n v="40.5"/>
    <s v="Obesity"/>
    <n v="5.4"/>
    <s v="Normal"/>
    <s v="No"/>
    <x v="0"/>
    <x v="1"/>
    <x v="3"/>
    <x v="1"/>
  </r>
  <r>
    <x v="2174"/>
    <n v="25.64"/>
    <s v="Over Weight"/>
    <n v="4.76"/>
    <s v="Normal"/>
    <s v="No"/>
    <x v="0"/>
    <x v="0"/>
    <x v="3"/>
    <x v="1"/>
  </r>
  <r>
    <x v="2175"/>
    <n v="32.9"/>
    <s v="Obesity"/>
    <n v="4.78"/>
    <s v="Normal"/>
    <s v="No"/>
    <x v="0"/>
    <x v="1"/>
    <x v="3"/>
    <x v="1"/>
  </r>
  <r>
    <x v="2176"/>
    <n v="29.8"/>
    <s v="Over Weight"/>
    <n v="4.26"/>
    <s v="Normal"/>
    <s v="No"/>
    <x v="0"/>
    <x v="1"/>
    <x v="3"/>
    <x v="1"/>
  </r>
  <r>
    <x v="2177"/>
    <n v="28.9"/>
    <s v="Over Weight"/>
    <n v="5.85"/>
    <s v="Prediabetes"/>
    <s v="No"/>
    <x v="0"/>
    <x v="1"/>
    <x v="3"/>
    <x v="1"/>
  </r>
  <r>
    <x v="2178"/>
    <n v="24.7"/>
    <s v="Normal Weight"/>
    <n v="5.32"/>
    <s v="Normal"/>
    <s v="No"/>
    <x v="0"/>
    <x v="1"/>
    <x v="3"/>
    <x v="1"/>
  </r>
  <r>
    <x v="2179"/>
    <n v="20.6"/>
    <s v="Normal Weight"/>
    <n v="5.14"/>
    <s v="Normal"/>
    <s v="No"/>
    <x v="0"/>
    <x v="1"/>
    <x v="3"/>
    <x v="1"/>
  </r>
  <r>
    <x v="2180"/>
    <n v="18.600000000000001"/>
    <s v="Normal Weight"/>
    <n v="5"/>
    <s v="Normal"/>
    <s v="No"/>
    <x v="0"/>
    <x v="1"/>
    <x v="3"/>
    <x v="1"/>
  </r>
  <r>
    <x v="2181"/>
    <n v="17.8"/>
    <s v="Under Weight"/>
    <n v="4.55"/>
    <s v="Normal"/>
    <s v="No"/>
    <x v="0"/>
    <x v="1"/>
    <x v="3"/>
    <x v="1"/>
  </r>
  <r>
    <x v="2182"/>
    <n v="35.200000000000003"/>
    <s v="Obesity"/>
    <n v="5.97"/>
    <s v="Prediabetes"/>
    <s v="No"/>
    <x v="1"/>
    <x v="0"/>
    <x v="3"/>
    <x v="1"/>
  </r>
  <r>
    <x v="2183"/>
    <n v="33.770000000000003"/>
    <s v="Obesity"/>
    <n v="4.0199999999999996"/>
    <s v="Normal"/>
    <s v="No"/>
    <x v="1"/>
    <x v="0"/>
    <x v="3"/>
    <x v="1"/>
  </r>
  <r>
    <x v="2184"/>
    <n v="30.03"/>
    <s v="Obesity"/>
    <n v="4.04"/>
    <s v="Normal"/>
    <s v="No"/>
    <x v="1"/>
    <x v="0"/>
    <x v="3"/>
    <x v="1"/>
  </r>
  <r>
    <x v="2185"/>
    <n v="29.37"/>
    <s v="Over Weight"/>
    <n v="5.54"/>
    <s v="Normal"/>
    <s v="No"/>
    <x v="1"/>
    <x v="0"/>
    <x v="3"/>
    <x v="1"/>
  </r>
  <r>
    <x v="2186"/>
    <n v="28.5"/>
    <s v="Over Weight"/>
    <n v="4.03"/>
    <s v="Normal"/>
    <s v="No"/>
    <x v="1"/>
    <x v="0"/>
    <x v="3"/>
    <x v="1"/>
  </r>
  <r>
    <x v="2187"/>
    <n v="23.32"/>
    <s v="Normal Weight"/>
    <n v="5.62"/>
    <s v="Normal"/>
    <s v="No"/>
    <x v="1"/>
    <x v="0"/>
    <x v="3"/>
    <x v="1"/>
  </r>
  <r>
    <x v="2188"/>
    <n v="26.125"/>
    <s v="Over Weight"/>
    <n v="5.27"/>
    <s v="Normal"/>
    <s v="No"/>
    <x v="1"/>
    <x v="0"/>
    <x v="3"/>
    <x v="1"/>
  </r>
  <r>
    <x v="2189"/>
    <n v="25.46"/>
    <s v="Over Weight"/>
    <n v="5.18"/>
    <s v="Normal"/>
    <s v="No"/>
    <x v="1"/>
    <x v="0"/>
    <x v="3"/>
    <x v="1"/>
  </r>
  <r>
    <x v="2190"/>
    <n v="23.75"/>
    <s v="Normal Weight"/>
    <n v="5.27"/>
    <s v="Normal"/>
    <s v="No"/>
    <x v="1"/>
    <x v="0"/>
    <x v="3"/>
    <x v="1"/>
  </r>
  <r>
    <x v="2191"/>
    <n v="23.085000000000001"/>
    <s v="Normal Weight"/>
    <n v="5.62"/>
    <s v="Normal"/>
    <s v="No"/>
    <x v="1"/>
    <x v="0"/>
    <x v="3"/>
    <x v="1"/>
  </r>
  <r>
    <x v="2192"/>
    <n v="22.99"/>
    <s v="Normal Weight"/>
    <n v="5.0599999999999996"/>
    <s v="Normal"/>
    <s v="No"/>
    <x v="1"/>
    <x v="0"/>
    <x v="3"/>
    <x v="1"/>
  </r>
  <r>
    <x v="2193"/>
    <n v="21.47"/>
    <s v="Normal Weight"/>
    <n v="4.6900000000000004"/>
    <s v="Normal"/>
    <s v="No"/>
    <x v="1"/>
    <x v="0"/>
    <x v="3"/>
    <x v="1"/>
  </r>
  <r>
    <x v="2194"/>
    <n v="15.96"/>
    <s v="Under Weight"/>
    <n v="5.44"/>
    <s v="Normal"/>
    <s v="No"/>
    <x v="1"/>
    <x v="0"/>
    <x v="3"/>
    <x v="1"/>
  </r>
  <r>
    <x v="2195"/>
    <n v="39.5"/>
    <s v="Obesity"/>
    <n v="5.05"/>
    <s v="Normal"/>
    <s v="No"/>
    <x v="1"/>
    <x v="0"/>
    <x v="3"/>
    <x v="1"/>
  </r>
  <r>
    <x v="2196"/>
    <n v="33.770000000000003"/>
    <s v="Obesity"/>
    <n v="6"/>
    <s v="Prediabetes"/>
    <s v="No"/>
    <x v="1"/>
    <x v="0"/>
    <x v="3"/>
    <x v="1"/>
  </r>
  <r>
    <x v="2197"/>
    <n v="26.84"/>
    <s v="Over Weight"/>
    <n v="5.99"/>
    <s v="Prediabetes"/>
    <s v="Yes"/>
    <x v="1"/>
    <x v="0"/>
    <x v="3"/>
    <x v="1"/>
  </r>
  <r>
    <x v="2198"/>
    <n v="35.53"/>
    <s v="Obesity"/>
    <n v="4.3600000000000003"/>
    <s v="Normal"/>
    <s v="No"/>
    <x v="0"/>
    <x v="1"/>
    <x v="3"/>
    <x v="1"/>
  </r>
  <r>
    <x v="2199"/>
    <n v="30.59"/>
    <s v="Obesity"/>
    <n v="4.41"/>
    <s v="Normal"/>
    <s v="No"/>
    <x v="0"/>
    <x v="1"/>
    <x v="3"/>
    <x v="1"/>
  </r>
  <r>
    <x v="2200"/>
    <n v="30.59"/>
    <s v="Obesity"/>
    <n v="4.17"/>
    <s v="Normal"/>
    <s v="No"/>
    <x v="0"/>
    <x v="1"/>
    <x v="3"/>
    <x v="1"/>
  </r>
  <r>
    <x v="2201"/>
    <n v="27.835000000000001"/>
    <s v="Over Weight"/>
    <n v="4.4400000000000004"/>
    <s v="Normal"/>
    <s v="No"/>
    <x v="0"/>
    <x v="1"/>
    <x v="3"/>
    <x v="1"/>
  </r>
  <r>
    <x v="2202"/>
    <n v="40.26"/>
    <s v="Obesity"/>
    <n v="5.52"/>
    <s v="Normal"/>
    <s v="No"/>
    <x v="1"/>
    <x v="0"/>
    <x v="3"/>
    <x v="1"/>
  </r>
  <r>
    <x v="2203"/>
    <n v="39.82"/>
    <s v="Obesity"/>
    <n v="6.01"/>
    <s v="Prediabetes"/>
    <s v="No"/>
    <x v="1"/>
    <x v="0"/>
    <x v="3"/>
    <x v="1"/>
  </r>
  <r>
    <x v="2204"/>
    <n v="39.159999999999997"/>
    <s v="Obesity"/>
    <n v="5.81"/>
    <s v="Prediabetes"/>
    <s v="No"/>
    <x v="1"/>
    <x v="0"/>
    <x v="3"/>
    <x v="1"/>
  </r>
  <r>
    <x v="2205"/>
    <n v="25.555"/>
    <s v="Over Weight"/>
    <n v="4.37"/>
    <s v="Normal"/>
    <s v="No"/>
    <x v="0"/>
    <x v="1"/>
    <x v="3"/>
    <x v="1"/>
  </r>
  <r>
    <x v="2206"/>
    <n v="25.175000000000001"/>
    <s v="Over Weight"/>
    <n v="5.74"/>
    <s v="Prediabetes"/>
    <s v="No"/>
    <x v="0"/>
    <x v="1"/>
    <x v="3"/>
    <x v="1"/>
  </r>
  <r>
    <x v="2207"/>
    <n v="38.28"/>
    <s v="Obesity"/>
    <n v="5.39"/>
    <s v="Normal"/>
    <s v="No"/>
    <x v="1"/>
    <x v="0"/>
    <x v="3"/>
    <x v="1"/>
  </r>
  <r>
    <x v="2208"/>
    <n v="38.17"/>
    <s v="Obesity"/>
    <n v="4.07"/>
    <s v="Normal"/>
    <s v="No"/>
    <x v="1"/>
    <x v="0"/>
    <x v="3"/>
    <x v="1"/>
  </r>
  <r>
    <x v="2209"/>
    <n v="36.85"/>
    <s v="Obesity"/>
    <n v="5.49"/>
    <s v="Normal"/>
    <s v="No"/>
    <x v="1"/>
    <x v="0"/>
    <x v="3"/>
    <x v="1"/>
  </r>
  <r>
    <x v="2210"/>
    <n v="22.61"/>
    <s v="Normal Weight"/>
    <n v="5.68"/>
    <s v="Normal"/>
    <s v="No"/>
    <x v="0"/>
    <x v="1"/>
    <x v="3"/>
    <x v="1"/>
  </r>
  <r>
    <x v="2211"/>
    <n v="21.754999999999999"/>
    <s v="Normal Weight"/>
    <n v="6.09"/>
    <s v="Prediabetes"/>
    <s v="No"/>
    <x v="0"/>
    <x v="1"/>
    <x v="3"/>
    <x v="1"/>
  </r>
  <r>
    <x v="2212"/>
    <n v="20.425000000000001"/>
    <s v="Normal Weight"/>
    <n v="5.53"/>
    <s v="Normal"/>
    <s v="No"/>
    <x v="0"/>
    <x v="1"/>
    <x v="3"/>
    <x v="1"/>
  </r>
  <r>
    <x v="2213"/>
    <n v="31.35"/>
    <s v="Obesity"/>
    <n v="4.28"/>
    <s v="Normal"/>
    <s v="No"/>
    <x v="1"/>
    <x v="0"/>
    <x v="3"/>
    <x v="1"/>
  </r>
  <r>
    <x v="2214"/>
    <n v="31.13"/>
    <s v="Obesity"/>
    <n v="6.01"/>
    <s v="Prediabetes"/>
    <s v="No"/>
    <x v="1"/>
    <x v="0"/>
    <x v="3"/>
    <x v="1"/>
  </r>
  <r>
    <x v="2215"/>
    <n v="17.48"/>
    <s v="Under Weight"/>
    <n v="4.59"/>
    <s v="Normal"/>
    <s v="No"/>
    <x v="0"/>
    <x v="1"/>
    <x v="3"/>
    <x v="1"/>
  </r>
  <r>
    <x v="2216"/>
    <n v="22.57"/>
    <s v="Normal Weight"/>
    <n v="5.8"/>
    <s v="Prediabetes"/>
    <s v="Yes"/>
    <x v="0"/>
    <x v="0"/>
    <x v="3"/>
    <x v="1"/>
  </r>
  <r>
    <x v="2217"/>
    <n v="26.73"/>
    <s v="Over Weight"/>
    <n v="5.08"/>
    <s v="Normal"/>
    <s v="No"/>
    <x v="1"/>
    <x v="0"/>
    <x v="3"/>
    <x v="1"/>
  </r>
  <r>
    <x v="2218"/>
    <n v="20.79"/>
    <s v="Normal Weight"/>
    <n v="5.84"/>
    <s v="Prediabetes"/>
    <s v="No"/>
    <x v="1"/>
    <x v="0"/>
    <x v="3"/>
    <x v="1"/>
  </r>
  <r>
    <x v="2219"/>
    <n v="20.149999999999999"/>
    <s v="Normal Weight"/>
    <n v="4.1500000000000004"/>
    <s v="Normal"/>
    <s v="No"/>
    <x v="0"/>
    <x v="0"/>
    <x v="3"/>
    <x v="1"/>
  </r>
  <r>
    <x v="2220"/>
    <n v="36.85"/>
    <s v="Obesity"/>
    <n v="4.3600000000000003"/>
    <s v="Normal"/>
    <s v="Yes"/>
    <x v="0"/>
    <x v="0"/>
    <x v="0"/>
    <x v="1"/>
  </r>
  <r>
    <x v="2221"/>
    <n v="35.53"/>
    <s v="Obesity"/>
    <n v="4.55"/>
    <s v="Normal"/>
    <s v="Yes"/>
    <x v="0"/>
    <x v="0"/>
    <x v="0"/>
    <x v="1"/>
  </r>
  <r>
    <x v="2222"/>
    <n v="31.1"/>
    <s v="Obesity"/>
    <n v="4.37"/>
    <s v="Normal"/>
    <s v="Yes"/>
    <x v="0"/>
    <x v="0"/>
    <x v="0"/>
    <x v="1"/>
  </r>
  <r>
    <x v="2223"/>
    <n v="23.21"/>
    <s v="Normal Weight"/>
    <n v="5.24"/>
    <s v="Normal"/>
    <s v="Yes"/>
    <x v="0"/>
    <x v="0"/>
    <x v="0"/>
    <x v="1"/>
  </r>
  <r>
    <x v="2224"/>
    <n v="18.36"/>
    <s v="Under Weight"/>
    <n v="5.96"/>
    <s v="Prediabetes"/>
    <s v="No"/>
    <x v="0"/>
    <x v="0"/>
    <x v="3"/>
    <x v="1"/>
  </r>
  <r>
    <x v="2225"/>
    <n v="15.92"/>
    <s v="Under Weight"/>
    <n v="4.76"/>
    <s v="Normal"/>
    <s v="Yes"/>
    <x v="0"/>
    <x v="0"/>
    <x v="3"/>
    <x v="1"/>
  </r>
  <r>
    <x v="2226"/>
    <n v="15.17"/>
    <s v="Under Weight"/>
    <n v="4.3"/>
    <s v="Normal"/>
    <s v="Yes"/>
    <x v="0"/>
    <x v="1"/>
    <x v="3"/>
    <x v="1"/>
  </r>
  <r>
    <x v="2227"/>
    <n v="16.63"/>
    <s v="Under Weight"/>
    <n v="4.5"/>
    <s v="Normal"/>
    <s v="No"/>
    <x v="0"/>
    <x v="0"/>
    <x v="3"/>
    <x v="1"/>
  </r>
  <r>
    <x v="2228"/>
    <n v="19.39"/>
    <s v="Normal Weight"/>
    <n v="5.59"/>
    <s v="Normal"/>
    <s v="No"/>
    <x v="0"/>
    <x v="1"/>
    <x v="3"/>
    <x v="1"/>
  </r>
  <r>
    <x v="2229"/>
    <n v="17.34"/>
    <s v="Under Weight"/>
    <n v="6.29"/>
    <s v="Prediabetes"/>
    <s v="Yes"/>
    <x v="0"/>
    <x v="1"/>
    <x v="3"/>
    <x v="1"/>
  </r>
  <r>
    <x v="2230"/>
    <n v="17.940000000000001"/>
    <s v="Under Weight"/>
    <n v="4.1900000000000004"/>
    <s v="Normal"/>
    <s v="No"/>
    <x v="1"/>
    <x v="0"/>
    <x v="3"/>
    <x v="1"/>
  </r>
  <r>
    <x v="2231"/>
    <n v="16.670000000000002"/>
    <s v="Under Weight"/>
    <n v="4.7"/>
    <s v="Normal"/>
    <s v="Yes"/>
    <x v="0"/>
    <x v="1"/>
    <x v="3"/>
    <x v="1"/>
  </r>
  <r>
    <x v="2232"/>
    <n v="20.58"/>
    <s v="Normal Weight"/>
    <n v="5.64"/>
    <s v="Normal"/>
    <s v="Yes"/>
    <x v="0"/>
    <x v="0"/>
    <x v="0"/>
    <x v="1"/>
  </r>
  <r>
    <x v="2233"/>
    <n v="16.5"/>
    <s v="Under Weight"/>
    <n v="4.1100000000000003"/>
    <s v="Normal"/>
    <s v="Yes"/>
    <x v="0"/>
    <x v="0"/>
    <x v="0"/>
    <x v="1"/>
  </r>
  <r>
    <x v="2234"/>
    <n v="15.41"/>
    <s v="Under Weight"/>
    <n v="5.43"/>
    <s v="Normal"/>
    <s v="Yes"/>
    <x v="0"/>
    <x v="1"/>
    <x v="3"/>
    <x v="1"/>
  </r>
  <r>
    <x v="2235"/>
    <n v="24.59"/>
    <s v="Normal Weight"/>
    <n v="4.38"/>
    <s v="Normal"/>
    <s v="No"/>
    <x v="0"/>
    <x v="0"/>
    <x v="3"/>
    <x v="1"/>
  </r>
  <r>
    <x v="2236"/>
    <n v="33.33"/>
    <s v="Obesity"/>
    <n v="9.7899999999999991"/>
    <s v="Diabetes"/>
    <s v="No"/>
    <x v="0"/>
    <x v="0"/>
    <x v="0"/>
    <x v="1"/>
  </r>
  <r>
    <x v="2237"/>
    <n v="18.5"/>
    <s v="Normal Weight"/>
    <n v="11.84"/>
    <s v="Diabetes"/>
    <s v="No"/>
    <x v="0"/>
    <x v="0"/>
    <x v="0"/>
    <x v="1"/>
  </r>
  <r>
    <x v="2238"/>
    <n v="18.579999999999998"/>
    <s v="Normal Weight"/>
    <n v="6.22"/>
    <s v="Prediabetes"/>
    <s v="No"/>
    <x v="0"/>
    <x v="0"/>
    <x v="0"/>
    <x v="1"/>
  </r>
  <r>
    <x v="2239"/>
    <n v="16.64"/>
    <s v="Under Weight"/>
    <n v="10.01"/>
    <s v="Diabetes"/>
    <s v="No"/>
    <x v="0"/>
    <x v="0"/>
    <x v="0"/>
    <x v="1"/>
  </r>
  <r>
    <x v="2240"/>
    <n v="19.329999999999998"/>
    <s v="Normal Weight"/>
    <n v="4.32"/>
    <s v="Normal"/>
    <s v="No"/>
    <x v="0"/>
    <x v="0"/>
    <x v="3"/>
    <x v="1"/>
  </r>
  <r>
    <x v="2241"/>
    <n v="21.26"/>
    <s v="Normal Weight"/>
    <n v="5.65"/>
    <s v="Normal"/>
    <s v="Yes"/>
    <x v="0"/>
    <x v="1"/>
    <x v="3"/>
    <x v="1"/>
  </r>
  <r>
    <x v="2242"/>
    <n v="15.6"/>
    <s v="Under Weight"/>
    <n v="4.12"/>
    <s v="Normal"/>
    <s v="Yes"/>
    <x v="0"/>
    <x v="0"/>
    <x v="3"/>
    <x v="1"/>
  </r>
  <r>
    <x v="2243"/>
    <n v="24.39"/>
    <s v="Normal Weight"/>
    <n v="6.24"/>
    <s v="Prediabetes"/>
    <s v="No"/>
    <x v="0"/>
    <x v="0"/>
    <x v="3"/>
    <x v="1"/>
  </r>
  <r>
    <x v="2244"/>
    <n v="24.75"/>
    <s v="Normal Weight"/>
    <n v="4.83"/>
    <s v="Normal"/>
    <s v="No"/>
    <x v="0"/>
    <x v="0"/>
    <x v="0"/>
    <x v="1"/>
  </r>
  <r>
    <x v="2245"/>
    <n v="20.88"/>
    <s v="Normal Weight"/>
    <n v="7.4"/>
    <s v="Diabetes"/>
    <s v="No"/>
    <x v="0"/>
    <x v="0"/>
    <x v="0"/>
    <x v="1"/>
  </r>
  <r>
    <x v="2246"/>
    <n v="20.43"/>
    <s v="Normal Weight"/>
    <n v="4.54"/>
    <s v="Normal"/>
    <s v="No"/>
    <x v="0"/>
    <x v="0"/>
    <x v="0"/>
    <x v="1"/>
  </r>
  <r>
    <x v="2247"/>
    <n v="15.18"/>
    <s v="Under Weight"/>
    <n v="11.11"/>
    <s v="Diabetes"/>
    <s v="No"/>
    <x v="0"/>
    <x v="0"/>
    <x v="0"/>
    <x v="1"/>
  </r>
  <r>
    <x v="2248"/>
    <n v="15.12"/>
    <s v="Under Weight"/>
    <n v="4.03"/>
    <s v="Normal"/>
    <s v="Yes"/>
    <x v="0"/>
    <x v="0"/>
    <x v="0"/>
    <x v="1"/>
  </r>
  <r>
    <x v="2249"/>
    <n v="23.88"/>
    <s v="Normal Weight"/>
    <n v="4.51"/>
    <s v="Normal"/>
    <s v="No"/>
    <x v="0"/>
    <x v="0"/>
    <x v="3"/>
    <x v="1"/>
  </r>
  <r>
    <x v="2250"/>
    <n v="16.13"/>
    <s v="Under Weight"/>
    <n v="5.56"/>
    <s v="Normal"/>
    <s v="No"/>
    <x v="1"/>
    <x v="0"/>
    <x v="3"/>
    <x v="1"/>
  </r>
  <r>
    <x v="2251"/>
    <n v="24.09"/>
    <s v="Normal Weight"/>
    <n v="4.0999999999999996"/>
    <s v="Normal"/>
    <s v="No"/>
    <x v="1"/>
    <x v="0"/>
    <x v="3"/>
    <x v="1"/>
  </r>
  <r>
    <x v="2252"/>
    <n v="19.43"/>
    <s v="Normal Weight"/>
    <n v="5.85"/>
    <s v="Prediabetes"/>
    <s v="No"/>
    <x v="1"/>
    <x v="0"/>
    <x v="3"/>
    <x v="1"/>
  </r>
  <r>
    <x v="2253"/>
    <n v="15.22"/>
    <s v="Under Weight"/>
    <n v="4.92"/>
    <s v="Normal"/>
    <s v="Yes"/>
    <x v="0"/>
    <x v="1"/>
    <x v="3"/>
    <x v="1"/>
  </r>
  <r>
    <x v="2254"/>
    <n v="20.72"/>
    <s v="Normal Weight"/>
    <n v="9.4600000000000009"/>
    <s v="Diabetes"/>
    <s v="No"/>
    <x v="0"/>
    <x v="0"/>
    <x v="0"/>
    <x v="1"/>
  </r>
  <r>
    <x v="2255"/>
    <n v="35.4"/>
    <s v="Obesity"/>
    <n v="5.94"/>
    <s v="Prediabetes"/>
    <s v="No"/>
    <x v="0"/>
    <x v="1"/>
    <x v="3"/>
    <x v="1"/>
  </r>
  <r>
    <x v="2256"/>
    <n v="34.4"/>
    <s v="Obesity"/>
    <n v="5.7"/>
    <s v="Prediabetes"/>
    <s v="No"/>
    <x v="0"/>
    <x v="1"/>
    <x v="3"/>
    <x v="1"/>
  </r>
  <r>
    <x v="2257"/>
    <n v="34.1"/>
    <s v="Obesity"/>
    <n v="4.13"/>
    <s v="Normal"/>
    <s v="No"/>
    <x v="0"/>
    <x v="1"/>
    <x v="3"/>
    <x v="1"/>
  </r>
  <r>
    <x v="2258"/>
    <n v="30.4"/>
    <s v="Obesity"/>
    <n v="4.7699999999999996"/>
    <s v="Normal"/>
    <s v="No"/>
    <x v="0"/>
    <x v="1"/>
    <x v="3"/>
    <x v="1"/>
  </r>
  <r>
    <x v="2259"/>
    <n v="28.7"/>
    <s v="Over Weight"/>
    <n v="4.99"/>
    <s v="Normal"/>
    <s v="No"/>
    <x v="0"/>
    <x v="1"/>
    <x v="3"/>
    <x v="1"/>
  </r>
  <r>
    <x v="2260"/>
    <n v="17.440000000000001"/>
    <s v="Under Weight"/>
    <n v="4.42"/>
    <s v="Normal"/>
    <s v="Yes"/>
    <x v="0"/>
    <x v="1"/>
    <x v="3"/>
    <x v="1"/>
  </r>
  <r>
    <x v="2261"/>
    <n v="27.6"/>
    <s v="Over Weight"/>
    <n v="4.01"/>
    <s v="Normal"/>
    <s v="No"/>
    <x v="0"/>
    <x v="1"/>
    <x v="3"/>
    <x v="1"/>
  </r>
  <r>
    <x v="2262"/>
    <n v="20.7"/>
    <s v="Normal Weight"/>
    <n v="4.49"/>
    <s v="Normal"/>
    <s v="No"/>
    <x v="0"/>
    <x v="1"/>
    <x v="3"/>
    <x v="1"/>
  </r>
  <r>
    <x v="2263"/>
    <n v="20.3"/>
    <s v="Normal Weight"/>
    <n v="6.37"/>
    <s v="Prediabetes"/>
    <s v="No"/>
    <x v="0"/>
    <x v="1"/>
    <x v="3"/>
    <x v="1"/>
  </r>
  <r>
    <x v="2264"/>
    <n v="19.8"/>
    <s v="Normal Weight"/>
    <n v="5.12"/>
    <s v="Normal"/>
    <s v="No"/>
    <x v="0"/>
    <x v="1"/>
    <x v="3"/>
    <x v="1"/>
  </r>
  <r>
    <x v="2265"/>
    <n v="21.87"/>
    <s v="Normal Weight"/>
    <n v="8.59"/>
    <s v="Diabetes"/>
    <s v="No"/>
    <x v="0"/>
    <x v="0"/>
    <x v="0"/>
    <x v="1"/>
  </r>
  <r>
    <x v="2266"/>
    <n v="16.600000000000001"/>
    <s v="Under Weight"/>
    <n v="5.87"/>
    <s v="Prediabetes"/>
    <s v="No"/>
    <x v="0"/>
    <x v="0"/>
    <x v="3"/>
    <x v="1"/>
  </r>
  <r>
    <x v="2267"/>
    <n v="21.98"/>
    <s v="Normal Weight"/>
    <n v="7.03"/>
    <s v="Diabetes"/>
    <s v="No"/>
    <x v="0"/>
    <x v="0"/>
    <x v="0"/>
    <x v="1"/>
  </r>
  <r>
    <x v="2268"/>
    <n v="19.7"/>
    <s v="Normal Weight"/>
    <n v="5.51"/>
    <s v="Normal"/>
    <s v="No"/>
    <x v="0"/>
    <x v="0"/>
    <x v="3"/>
    <x v="1"/>
  </r>
  <r>
    <x v="2269"/>
    <n v="19.21"/>
    <s v="Normal Weight"/>
    <n v="4.76"/>
    <s v="Normal"/>
    <s v="No"/>
    <x v="1"/>
    <x v="0"/>
    <x v="3"/>
    <x v="1"/>
  </r>
  <r>
    <x v="2270"/>
    <n v="19.3"/>
    <s v="Normal Weight"/>
    <n v="4.7"/>
    <s v="Normal"/>
    <s v="No"/>
    <x v="1"/>
    <x v="0"/>
    <x v="3"/>
    <x v="1"/>
  </r>
  <r>
    <x v="2271"/>
    <n v="16.22"/>
    <s v="Under Weight"/>
    <n v="6.21"/>
    <s v="Prediabetes"/>
    <s v="Yes"/>
    <x v="0"/>
    <x v="0"/>
    <x v="0"/>
    <x v="1"/>
  </r>
  <r>
    <x v="2272"/>
    <n v="17.12"/>
    <s v="Under Weight"/>
    <n v="4.5199999999999996"/>
    <s v="Normal"/>
    <s v="No"/>
    <x v="1"/>
    <x v="0"/>
    <x v="3"/>
    <x v="1"/>
  </r>
  <r>
    <x v="2273"/>
    <n v="19.07"/>
    <s v="Normal Weight"/>
    <n v="5.45"/>
    <s v="Normal"/>
    <s v="No"/>
    <x v="0"/>
    <x v="0"/>
    <x v="3"/>
    <x v="1"/>
  </r>
  <r>
    <x v="2274"/>
    <n v="15.56"/>
    <s v="Under Weight"/>
    <n v="4.42"/>
    <s v="Normal"/>
    <s v="No"/>
    <x v="0"/>
    <x v="0"/>
    <x v="0"/>
    <x v="1"/>
  </r>
  <r>
    <x v="2275"/>
    <n v="22.76"/>
    <s v="Normal Weight"/>
    <n v="9.44"/>
    <s v="Diabetes"/>
    <s v="No"/>
    <x v="0"/>
    <x v="0"/>
    <x v="0"/>
    <x v="1"/>
  </r>
  <r>
    <x v="2276"/>
    <n v="22.79"/>
    <s v="Normal Weight"/>
    <n v="6.15"/>
    <s v="Prediabetes"/>
    <s v="Yes"/>
    <x v="0"/>
    <x v="1"/>
    <x v="3"/>
    <x v="1"/>
  </r>
  <r>
    <x v="2277"/>
    <n v="17.41"/>
    <s v="Under Weight"/>
    <n v="5.13"/>
    <s v="Normal"/>
    <s v="Yes"/>
    <x v="0"/>
    <x v="0"/>
    <x v="0"/>
    <x v="1"/>
  </r>
  <r>
    <x v="2278"/>
    <n v="19.32"/>
    <s v="Normal Weight"/>
    <n v="4.96"/>
    <s v="Normal"/>
    <s v="Yes"/>
    <x v="0"/>
    <x v="0"/>
    <x v="0"/>
    <x v="1"/>
  </r>
  <r>
    <x v="2279"/>
    <n v="18.25"/>
    <s v="Under Weight"/>
    <n v="10.95"/>
    <s v="Diabetes"/>
    <s v="No"/>
    <x v="0"/>
    <x v="0"/>
    <x v="0"/>
    <x v="1"/>
  </r>
  <r>
    <x v="2280"/>
    <n v="53.13"/>
    <s v="Obesity"/>
    <n v="4.4400000000000004"/>
    <s v="Normal"/>
    <s v="No"/>
    <x v="1"/>
    <x v="0"/>
    <x v="3"/>
    <x v="1"/>
  </r>
  <r>
    <x v="2281"/>
    <n v="20.46"/>
    <s v="Normal Weight"/>
    <n v="4.0199999999999996"/>
    <s v="Normal"/>
    <s v="No"/>
    <x v="0"/>
    <x v="0"/>
    <x v="0"/>
    <x v="1"/>
  </r>
  <r>
    <x v="2282"/>
    <n v="43.01"/>
    <s v="Obesity"/>
    <n v="5.44"/>
    <s v="Normal"/>
    <s v="No"/>
    <x v="1"/>
    <x v="0"/>
    <x v="3"/>
    <x v="1"/>
  </r>
  <r>
    <x v="2283"/>
    <n v="15.01"/>
    <s v="Under Weight"/>
    <n v="4.1500000000000004"/>
    <s v="Normal"/>
    <s v="No"/>
    <x v="0"/>
    <x v="1"/>
    <x v="3"/>
    <x v="1"/>
  </r>
  <r>
    <x v="2284"/>
    <n v="41.14"/>
    <s v="Obesity"/>
    <n v="6.02"/>
    <s v="Prediabetes"/>
    <s v="No"/>
    <x v="1"/>
    <x v="0"/>
    <x v="3"/>
    <x v="1"/>
  </r>
  <r>
    <x v="2285"/>
    <n v="16.55"/>
    <s v="Under Weight"/>
    <n v="7.73"/>
    <s v="Diabetes"/>
    <s v="No"/>
    <x v="0"/>
    <x v="0"/>
    <x v="0"/>
    <x v="1"/>
  </r>
  <r>
    <x v="2286"/>
    <n v="37.29"/>
    <s v="Obesity"/>
    <n v="5.03"/>
    <s v="Normal"/>
    <s v="No"/>
    <x v="1"/>
    <x v="0"/>
    <x v="3"/>
    <x v="1"/>
  </r>
  <r>
    <x v="2287"/>
    <n v="16.739999999999998"/>
    <s v="Under Weight"/>
    <n v="4.08"/>
    <s v="Normal"/>
    <s v="Yes"/>
    <x v="0"/>
    <x v="0"/>
    <x v="0"/>
    <x v="1"/>
  </r>
  <r>
    <x v="2288"/>
    <n v="34.43"/>
    <s v="Obesity"/>
    <n v="4.2699999999999996"/>
    <s v="Normal"/>
    <s v="No"/>
    <x v="1"/>
    <x v="0"/>
    <x v="3"/>
    <x v="1"/>
  </r>
  <r>
    <x v="2289"/>
    <n v="34.1"/>
    <s v="Obesity"/>
    <n v="4.07"/>
    <s v="Normal"/>
    <s v="No"/>
    <x v="1"/>
    <x v="0"/>
    <x v="3"/>
    <x v="1"/>
  </r>
  <r>
    <x v="2290"/>
    <n v="19.3"/>
    <s v="Normal Weight"/>
    <n v="10.36"/>
    <s v="Diabetes"/>
    <s v="No"/>
    <x v="0"/>
    <x v="0"/>
    <x v="0"/>
    <x v="1"/>
  </r>
  <r>
    <x v="2291"/>
    <n v="33.659999999999997"/>
    <s v="Obesity"/>
    <n v="5.71"/>
    <s v="Prediabetes"/>
    <s v="No"/>
    <x v="1"/>
    <x v="0"/>
    <x v="3"/>
    <x v="1"/>
  </r>
  <r>
    <x v="2292"/>
    <n v="33.33"/>
    <s v="Obesity"/>
    <n v="6.08"/>
    <s v="Prediabetes"/>
    <s v="No"/>
    <x v="1"/>
    <x v="0"/>
    <x v="3"/>
    <x v="1"/>
  </r>
  <r>
    <x v="2293"/>
    <n v="21.84"/>
    <s v="Normal Weight"/>
    <n v="5.71"/>
    <s v="Prediabetes"/>
    <s v="No"/>
    <x v="1"/>
    <x v="0"/>
    <x v="3"/>
    <x v="1"/>
  </r>
  <r>
    <x v="2294"/>
    <n v="16.87"/>
    <s v="Under Weight"/>
    <n v="9.1300000000000008"/>
    <s v="Diabetes"/>
    <s v="No"/>
    <x v="0"/>
    <x v="0"/>
    <x v="0"/>
    <x v="1"/>
  </r>
  <r>
    <x v="2295"/>
    <n v="30.14"/>
    <s v="Obesity"/>
    <n v="5.49"/>
    <s v="Normal"/>
    <s v="No"/>
    <x v="1"/>
    <x v="0"/>
    <x v="3"/>
    <x v="1"/>
  </r>
  <r>
    <x v="2296"/>
    <n v="23.21"/>
    <s v="Normal Weight"/>
    <n v="4.37"/>
    <s v="Normal"/>
    <s v="No"/>
    <x v="1"/>
    <x v="0"/>
    <x v="3"/>
    <x v="1"/>
  </r>
  <r>
    <x v="2297"/>
    <n v="17.170000000000002"/>
    <s v="Under Weight"/>
    <n v="8.4600000000000009"/>
    <s v="Diabetes"/>
    <s v="No"/>
    <x v="0"/>
    <x v="0"/>
    <x v="0"/>
    <x v="1"/>
  </r>
  <r>
    <x v="2298"/>
    <n v="15.61"/>
    <s v="Under Weight"/>
    <n v="5.28"/>
    <s v="Normal"/>
    <s v="No"/>
    <x v="0"/>
    <x v="0"/>
    <x v="3"/>
    <x v="1"/>
  </r>
  <r>
    <x v="2299"/>
    <n v="17.98"/>
    <s v="Under Weight"/>
    <n v="5.33"/>
    <s v="Normal"/>
    <s v="Yes"/>
    <x v="0"/>
    <x v="1"/>
    <x v="3"/>
    <x v="1"/>
  </r>
  <r>
    <x v="2300"/>
    <n v="21.64"/>
    <s v="Normal Weight"/>
    <n v="5.5"/>
    <s v="Normal"/>
    <s v="No"/>
    <x v="1"/>
    <x v="0"/>
    <x v="3"/>
    <x v="1"/>
  </r>
  <r>
    <x v="2301"/>
    <n v="16.399999999999999"/>
    <s v="Under Weight"/>
    <n v="5.4"/>
    <s v="Normal"/>
    <s v="No"/>
    <x v="0"/>
    <x v="1"/>
    <x v="3"/>
    <x v="1"/>
  </r>
  <r>
    <x v="2302"/>
    <n v="15.77"/>
    <s v="Under Weight"/>
    <n v="6.05"/>
    <s v="Prediabetes"/>
    <s v="Yes"/>
    <x v="0"/>
    <x v="0"/>
    <x v="3"/>
    <x v="1"/>
  </r>
  <r>
    <x v="2303"/>
    <n v="18.27"/>
    <s v="Under Weight"/>
    <n v="11.46"/>
    <s v="Diabetes"/>
    <s v="No"/>
    <x v="0"/>
    <x v="0"/>
    <x v="0"/>
    <x v="1"/>
  </r>
  <r>
    <x v="2304"/>
    <n v="16.489999999999998"/>
    <s v="Under Weight"/>
    <n v="8.48"/>
    <s v="Diabetes"/>
    <s v="No"/>
    <x v="0"/>
    <x v="0"/>
    <x v="0"/>
    <x v="1"/>
  </r>
  <r>
    <x v="2305"/>
    <n v="16.14"/>
    <s v="Under Weight"/>
    <n v="4.8600000000000003"/>
    <s v="Normal"/>
    <s v="No"/>
    <x v="0"/>
    <x v="0"/>
    <x v="0"/>
    <x v="1"/>
  </r>
  <r>
    <x v="2306"/>
    <n v="20.85"/>
    <s v="Normal Weight"/>
    <n v="4.45"/>
    <s v="Normal"/>
    <s v="Yes"/>
    <x v="0"/>
    <x v="0"/>
    <x v="3"/>
    <x v="1"/>
  </r>
  <r>
    <x v="2307"/>
    <n v="15.88"/>
    <s v="Under Weight"/>
    <n v="4.3600000000000003"/>
    <s v="Normal"/>
    <s v="No"/>
    <x v="0"/>
    <x v="0"/>
    <x v="0"/>
    <x v="1"/>
  </r>
  <r>
    <x v="2308"/>
    <n v="20.66"/>
    <s v="Normal Weight"/>
    <n v="5.8"/>
    <s v="Prediabetes"/>
    <s v="No"/>
    <x v="1"/>
    <x v="0"/>
    <x v="3"/>
    <x v="1"/>
  </r>
  <r>
    <x v="2309"/>
    <n v="20.399999999999999"/>
    <s v="Normal Weight"/>
    <n v="5.27"/>
    <s v="Normal"/>
    <s v="No"/>
    <x v="0"/>
    <x v="0"/>
    <x v="0"/>
    <x v="1"/>
  </r>
  <r>
    <x v="2310"/>
    <n v="25.19"/>
    <s v="Over Weight"/>
    <n v="5.64"/>
    <s v="Normal"/>
    <s v="Yes"/>
    <x v="0"/>
    <x v="0"/>
    <x v="0"/>
    <x v="1"/>
  </r>
  <r>
    <x v="2311"/>
    <n v="20.54"/>
    <s v="Normal Weight"/>
    <n v="4.2"/>
    <s v="Normal"/>
    <s v="Yes"/>
    <x v="0"/>
    <x v="0"/>
    <x v="3"/>
    <x v="1"/>
  </r>
  <r>
    <x v="2312"/>
    <n v="20.13"/>
    <s v="Normal Weight"/>
    <n v="5.42"/>
    <s v="Normal"/>
    <s v="No"/>
    <x v="0"/>
    <x v="0"/>
    <x v="0"/>
    <x v="1"/>
  </r>
  <r>
    <x v="2313"/>
    <n v="18.93"/>
    <s v="Normal Weight"/>
    <n v="6.11"/>
    <s v="Prediabetes"/>
    <s v="No"/>
    <x v="0"/>
    <x v="1"/>
    <x v="3"/>
    <x v="1"/>
  </r>
  <r>
    <x v="2314"/>
    <n v="24.14"/>
    <s v="Normal Weight"/>
    <n v="5.29"/>
    <s v="Normal"/>
    <s v="No"/>
    <x v="1"/>
    <x v="0"/>
    <x v="3"/>
    <x v="1"/>
  </r>
  <r>
    <x v="2315"/>
    <n v="25.03"/>
    <s v="Over Weight"/>
    <n v="5.91"/>
    <s v="Prediabetes"/>
    <s v="No"/>
    <x v="1"/>
    <x v="0"/>
    <x v="3"/>
    <x v="1"/>
  </r>
  <r>
    <x v="2316"/>
    <n v="20.47"/>
    <s v="Normal Weight"/>
    <n v="5.81"/>
    <s v="Prediabetes"/>
    <s v="Yes"/>
    <x v="0"/>
    <x v="0"/>
    <x v="3"/>
    <x v="1"/>
  </r>
  <r>
    <x v="2317"/>
    <n v="18.82"/>
    <s v="Normal Weight"/>
    <n v="5.51"/>
    <s v="Normal"/>
    <s v="Yes"/>
    <x v="0"/>
    <x v="0"/>
    <x v="0"/>
    <x v="1"/>
  </r>
  <r>
    <x v="2318"/>
    <n v="17.079999999999998"/>
    <s v="Under Weight"/>
    <n v="5.73"/>
    <s v="Prediabetes"/>
    <s v="No"/>
    <x v="0"/>
    <x v="1"/>
    <x v="3"/>
    <x v="1"/>
  </r>
  <r>
    <x v="2319"/>
    <n v="19.21"/>
    <s v="Normal Weight"/>
    <n v="5.53"/>
    <s v="Normal"/>
    <s v="Yes"/>
    <x v="0"/>
    <x v="0"/>
    <x v="0"/>
    <x v="1"/>
  </r>
  <r>
    <x v="2320"/>
    <n v="17.86"/>
    <s v="Under Weight"/>
    <n v="5.43"/>
    <s v="Normal"/>
    <s v="No"/>
    <x v="0"/>
    <x v="1"/>
    <x v="3"/>
    <x v="1"/>
  </r>
  <r>
    <x v="2321"/>
    <n v="21.38"/>
    <s v="Normal Weight"/>
    <n v="8.01"/>
    <s v="Diabetes"/>
    <s v="No"/>
    <x v="0"/>
    <x v="0"/>
    <x v="0"/>
    <x v="1"/>
  </r>
  <r>
    <x v="2322"/>
    <n v="23.35"/>
    <s v="Normal Weight"/>
    <n v="5.94"/>
    <s v="Prediabetes"/>
    <s v="No"/>
    <x v="0"/>
    <x v="0"/>
    <x v="0"/>
    <x v="1"/>
  </r>
  <r>
    <x v="2323"/>
    <n v="22.24"/>
    <s v="Normal Weight"/>
    <n v="5.04"/>
    <s v="Normal"/>
    <s v="No"/>
    <x v="0"/>
    <x v="0"/>
    <x v="0"/>
    <x v="1"/>
  </r>
  <r>
    <x v="2324"/>
    <n v="24.76"/>
    <s v="Normal Weight"/>
    <n v="4.54"/>
    <s v="Normal"/>
    <s v="Yes"/>
    <x v="0"/>
    <x v="0"/>
    <x v="0"/>
    <x v="1"/>
  </r>
  <r>
    <x v="2325"/>
    <n v="20.100000000000001"/>
    <s v="Normal Weight"/>
    <n v="5.6"/>
    <s v="Normal"/>
    <s v="Yes"/>
    <x v="0"/>
    <x v="1"/>
    <x v="3"/>
    <x v="1"/>
  </r>
  <r>
    <x v="2326"/>
    <n v="21.77"/>
    <s v="Normal Weight"/>
    <n v="10.67"/>
    <s v="Diabetes"/>
    <s v="No"/>
    <x v="0"/>
    <x v="0"/>
    <x v="0"/>
    <x v="1"/>
  </r>
  <r>
    <x v="2327"/>
    <n v="17.82"/>
    <s v="Under Weight"/>
    <n v="5.26"/>
    <s v="Normal"/>
    <s v="Yes"/>
    <x v="0"/>
    <x v="0"/>
    <x v="3"/>
    <x v="1"/>
  </r>
  <r>
    <x v="2328"/>
    <n v="17.07"/>
    <s v="Under Weight"/>
    <n v="5.22"/>
    <s v="Normal"/>
    <s v="No"/>
    <x v="0"/>
    <x v="1"/>
    <x v="3"/>
    <x v="1"/>
  </r>
  <r>
    <x v="2329"/>
    <n v="22.24"/>
    <s v="Normal Weight"/>
    <n v="4.29"/>
    <s v="Normal"/>
    <s v="Yes"/>
    <x v="0"/>
    <x v="0"/>
    <x v="0"/>
    <x v="1"/>
  </r>
  <r>
    <x v="2330"/>
    <n v="22.34"/>
    <s v="Normal Weight"/>
    <n v="5.57"/>
    <s v="Normal"/>
    <s v="No"/>
    <x v="0"/>
    <x v="0"/>
    <x v="3"/>
    <x v="1"/>
  </r>
  <r>
    <x v="2331"/>
    <n v="17.7"/>
    <s v="Under Weight"/>
    <n v="6.28"/>
    <s v="Prediabetes"/>
    <s v="No"/>
    <x v="0"/>
    <x v="0"/>
    <x v="3"/>
    <x v="1"/>
  </r>
  <r>
    <x v="2332"/>
    <n v="16.47"/>
    <s v="Under Weight"/>
    <n v="6.35"/>
    <s v="Prediabetes"/>
    <s v="No"/>
    <x v="0"/>
    <x v="1"/>
    <x v="3"/>
    <x v="1"/>
  </r>
  <r>
    <x v="2333"/>
    <n v="17.600000000000001"/>
    <s v="Under Weight"/>
    <n v="4.3899999999999997"/>
    <s v="Normal"/>
    <s v="No"/>
    <x v="0"/>
    <x v="0"/>
    <x v="3"/>
    <x v="1"/>
  </r>
  <r>
    <x v="2334"/>
    <n v="17.579999999999998"/>
    <s v="Under Weight"/>
    <n v="4.51"/>
    <s v="Normal"/>
    <s v="No"/>
    <x v="0"/>
    <x v="0"/>
    <x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x v="0"/>
    <x v="0"/>
    <s v="No"/>
    <x v="0"/>
    <x v="0"/>
    <x v="0"/>
    <x v="0"/>
    <x v="0"/>
    <x v="0"/>
    <s v="12-Oct-1968"/>
    <n v="63770.43"/>
    <x v="0"/>
    <s v="tier - 3"/>
    <x v="0"/>
    <x v="0"/>
  </r>
  <r>
    <s v="Id2"/>
    <s v="Lehner"/>
    <x v="1"/>
    <x v="1"/>
    <s v="No"/>
    <x v="0"/>
    <x v="0"/>
    <x v="0"/>
    <x v="0"/>
    <x v="0"/>
    <x v="1"/>
    <s v="8-Jun-1977"/>
    <n v="62592.87"/>
    <x v="1"/>
    <s v="tier - 3"/>
    <x v="0"/>
    <x v="1"/>
  </r>
  <r>
    <s v="Id3"/>
    <s v="Lu"/>
    <x v="2"/>
    <x v="2"/>
    <s v="Yes"/>
    <x v="0"/>
    <x v="0"/>
    <x v="1"/>
    <x v="0"/>
    <x v="0"/>
    <x v="0"/>
    <s v="11-Sep-1970"/>
    <n v="60021.4"/>
    <x v="0"/>
    <s v="tier - 1"/>
    <x v="1"/>
    <x v="2"/>
  </r>
  <r>
    <s v="Id4"/>
    <s v="Osborne"/>
    <x v="3"/>
    <x v="3"/>
    <s v="No"/>
    <x v="0"/>
    <x v="0"/>
    <x v="0"/>
    <x v="0"/>
    <x v="0"/>
    <x v="1"/>
    <s v="6-Jun-1991"/>
    <n v="58571.07"/>
    <x v="0"/>
    <s v="tier - 3"/>
    <x v="2"/>
    <x v="3"/>
  </r>
  <r>
    <s v="Id5"/>
    <s v="Kadala"/>
    <x v="4"/>
    <x v="4"/>
    <s v="No"/>
    <x v="0"/>
    <x v="0"/>
    <x v="0"/>
    <x v="0"/>
    <x v="0"/>
    <x v="2"/>
    <s v="19-Jun-1989"/>
    <n v="55135.4"/>
    <x v="0"/>
    <s v="tier - 2"/>
    <x v="1"/>
    <x v="4"/>
  </r>
  <r>
    <s v="Id6"/>
    <s v="Baker"/>
    <x v="5"/>
    <x v="5"/>
    <s v="No"/>
    <x v="0"/>
    <x v="0"/>
    <x v="0"/>
    <x v="0"/>
    <x v="0"/>
    <x v="0"/>
    <s v="4-Aug-1962"/>
    <n v="52590.83"/>
    <x v="0"/>
    <s v="tier - 3"/>
    <x v="3"/>
    <x v="5"/>
  </r>
  <r>
    <s v="Id7"/>
    <s v="Macpherson"/>
    <x v="6"/>
    <x v="6"/>
    <s v="No"/>
    <x v="0"/>
    <x v="0"/>
    <x v="0"/>
    <x v="0"/>
    <x v="0"/>
    <x v="1"/>
    <s v="27-Oct-1994"/>
    <n v="51194.559999999998"/>
    <x v="0"/>
    <s v="tier - 3"/>
    <x v="3"/>
    <x v="6"/>
  </r>
  <r>
    <s v="Id8"/>
    <s v="Hallman"/>
    <x v="7"/>
    <x v="7"/>
    <s v="No"/>
    <x v="0"/>
    <x v="0"/>
    <x v="2"/>
    <x v="0"/>
    <x v="0"/>
    <x v="0"/>
    <s v="27-Jun-1958"/>
    <n v="49577.66"/>
    <x v="1"/>
    <s v="tier - 2"/>
    <x v="0"/>
    <x v="7"/>
  </r>
  <r>
    <s v="Id9"/>
    <s v="Moran"/>
    <x v="8"/>
    <x v="8"/>
    <s v="Yes"/>
    <x v="0"/>
    <x v="1"/>
    <x v="3"/>
    <x v="0"/>
    <x v="0"/>
    <x v="0"/>
    <s v="4-Sep-1963"/>
    <n v="48970.25"/>
    <x v="0"/>
    <s v="tier - 2"/>
    <x v="0"/>
    <x v="8"/>
  </r>
  <r>
    <s v="Id10"/>
    <s v="Benner"/>
    <x v="9"/>
    <x v="9"/>
    <s v="No"/>
    <x v="0"/>
    <x v="0"/>
    <x v="0"/>
    <x v="0"/>
    <x v="0"/>
    <x v="0"/>
    <s v="29-Dec-1978"/>
    <n v="48885.14"/>
    <x v="0"/>
    <s v="tier - 2"/>
    <x v="0"/>
    <x v="9"/>
  </r>
  <r>
    <s v="Id11"/>
    <s v="Fierro Vargas"/>
    <x v="10"/>
    <x v="10"/>
    <s v="Yes"/>
    <x v="0"/>
    <x v="0"/>
    <x v="1"/>
    <x v="0"/>
    <x v="0"/>
    <x v="1"/>
    <s v="22-Jul-1959"/>
    <n v="48824.45"/>
    <x v="1"/>
    <s v="tier - 1"/>
    <x v="3"/>
    <x v="10"/>
  </r>
  <r>
    <s v="Id12"/>
    <s v="Franz"/>
    <x v="11"/>
    <x v="11"/>
    <s v="No"/>
    <x v="0"/>
    <x v="0"/>
    <x v="0"/>
    <x v="0"/>
    <x v="0"/>
    <x v="0"/>
    <s v="27-Oct-1965"/>
    <n v="48675.519999999997"/>
    <x v="0"/>
    <s v="tier - 2"/>
    <x v="0"/>
    <x v="11"/>
  </r>
  <r>
    <s v="Id13"/>
    <s v="Foster"/>
    <x v="12"/>
    <x v="12"/>
    <s v="No"/>
    <x v="0"/>
    <x v="0"/>
    <x v="0"/>
    <x v="0"/>
    <x v="0"/>
    <x v="0"/>
    <s v="11-Oct-1962"/>
    <n v="48673.56"/>
    <x v="0"/>
    <s v="tier - 2"/>
    <x v="0"/>
    <x v="5"/>
  </r>
  <r>
    <s v="Id14"/>
    <s v="Tenorio"/>
    <x v="13"/>
    <x v="13"/>
    <s v="No"/>
    <x v="0"/>
    <x v="0"/>
    <x v="0"/>
    <x v="0"/>
    <x v="0"/>
    <x v="0"/>
    <s v="1-Dec-1968"/>
    <n v="48549.18"/>
    <x v="0"/>
    <s v="tier - 3"/>
    <x v="4"/>
    <x v="0"/>
  </r>
  <r>
    <s v="Id15"/>
    <s v="Rios"/>
    <x v="14"/>
    <x v="14"/>
    <s v="Yes"/>
    <x v="0"/>
    <x v="0"/>
    <x v="1"/>
    <x v="0"/>
    <x v="0"/>
    <x v="0"/>
    <s v="21-Dec-1961"/>
    <n v="48517.56"/>
    <x v="0"/>
    <s v="tier - 3"/>
    <x v="2"/>
    <x v="12"/>
  </r>
  <r>
    <s v="Id16"/>
    <s v="Viau-Dupuis"/>
    <x v="15"/>
    <x v="15"/>
    <s v="No"/>
    <x v="0"/>
    <x v="0"/>
    <x v="0"/>
    <x v="0"/>
    <x v="0"/>
    <x v="0"/>
    <s v="27-Aug-1962"/>
    <n v="48173.36"/>
    <x v="0"/>
    <s v="tier - 3"/>
    <x v="3"/>
    <x v="5"/>
  </r>
  <r>
    <s v="Id17"/>
    <s v="Cronin"/>
    <x v="16"/>
    <x v="16"/>
    <s v="No"/>
    <x v="0"/>
    <x v="0"/>
    <x v="2"/>
    <x v="0"/>
    <x v="0"/>
    <x v="0"/>
    <s v="16-Nov-1958"/>
    <n v="47928.03"/>
    <x v="1"/>
    <s v="tier - 3"/>
    <x v="3"/>
    <x v="7"/>
  </r>
  <r>
    <s v="Id18"/>
    <s v="Noordstar"/>
    <x v="17"/>
    <x v="17"/>
    <s v="Yes"/>
    <x v="0"/>
    <x v="1"/>
    <x v="3"/>
    <x v="0"/>
    <x v="0"/>
    <x v="0"/>
    <s v="5-Aug-1963"/>
    <n v="47896.79"/>
    <x v="0"/>
    <s v="tier - 3"/>
    <x v="2"/>
    <x v="8"/>
  </r>
  <r>
    <s v="Id19"/>
    <s v="Boudalia"/>
    <x v="18"/>
    <x v="18"/>
    <s v="Yes"/>
    <x v="0"/>
    <x v="0"/>
    <x v="3"/>
    <x v="0"/>
    <x v="0"/>
    <x v="2"/>
    <s v="7-Nov-1964"/>
    <n v="47496.49"/>
    <x v="0"/>
    <s v="tier - 3"/>
    <x v="1"/>
    <x v="13"/>
  </r>
  <r>
    <s v="Id20"/>
    <s v="Flor"/>
    <x v="19"/>
    <x v="19"/>
    <s v="No"/>
    <x v="0"/>
    <x v="0"/>
    <x v="0"/>
    <x v="0"/>
    <x v="0"/>
    <x v="0"/>
    <s v="27-Sep-1971"/>
    <n v="47462.89"/>
    <x v="0"/>
    <s v="tier - 2"/>
    <x v="0"/>
    <x v="14"/>
  </r>
  <r>
    <s v="Id21"/>
    <s v="Fennon"/>
    <x v="20"/>
    <x v="20"/>
    <s v="Yes"/>
    <x v="0"/>
    <x v="0"/>
    <x v="1"/>
    <x v="0"/>
    <x v="0"/>
    <x v="0"/>
    <s v="13-Jun-1961"/>
    <n v="47403.88"/>
    <x v="0"/>
    <s v="tier - 3"/>
    <x v="3"/>
    <x v="12"/>
  </r>
  <r>
    <s v="Id22"/>
    <s v="Hribar"/>
    <x v="21"/>
    <x v="21"/>
    <s v="Yes"/>
    <x v="0"/>
    <x v="0"/>
    <x v="1"/>
    <x v="0"/>
    <x v="0"/>
    <x v="1"/>
    <s v="4-Oct-1959"/>
    <n v="47305.31"/>
    <x v="1"/>
    <s v="tier - 1"/>
    <x v="3"/>
    <x v="10"/>
  </r>
  <r>
    <s v="Id23"/>
    <s v="Tassello"/>
    <x v="22"/>
    <x v="22"/>
    <s v="No"/>
    <x v="0"/>
    <x v="0"/>
    <x v="2"/>
    <x v="0"/>
    <x v="0"/>
    <x v="0"/>
    <s v="3-Sep-1958"/>
    <n v="47291.06"/>
    <x v="1"/>
    <s v="tier - 1"/>
    <x v="3"/>
    <x v="7"/>
  </r>
  <r>
    <s v="Id24"/>
    <s v="Mauricette"/>
    <x v="23"/>
    <x v="23"/>
    <s v="Yes"/>
    <x v="0"/>
    <x v="0"/>
    <x v="1"/>
    <x v="0"/>
    <x v="0"/>
    <x v="0"/>
    <s v="28-Dec-1970"/>
    <n v="47269.85"/>
    <x v="0"/>
    <s v="tier - 2"/>
    <x v="0"/>
    <x v="2"/>
  </r>
  <r>
    <s v="Id25"/>
    <s v="Garcia"/>
    <x v="24"/>
    <x v="24"/>
    <s v="Yes"/>
    <x v="0"/>
    <x v="0"/>
    <x v="1"/>
    <x v="0"/>
    <x v="0"/>
    <x v="2"/>
    <s v="14-Jul-1959"/>
    <n v="47055.53"/>
    <x v="1"/>
    <s v="tier - 1"/>
    <x v="0"/>
    <x v="10"/>
  </r>
  <r>
    <s v="Id26"/>
    <s v="Airoldi"/>
    <x v="25"/>
    <x v="25"/>
    <s v="No"/>
    <x v="0"/>
    <x v="0"/>
    <x v="2"/>
    <x v="0"/>
    <x v="0"/>
    <x v="0"/>
    <s v="15-Sep-1958"/>
    <n v="46889.26"/>
    <x v="1"/>
    <s v="tier - 3"/>
    <x v="0"/>
    <x v="7"/>
  </r>
  <r>
    <s v="Id27"/>
    <s v="Cater-Cyker"/>
    <x v="26"/>
    <x v="26"/>
    <s v="No"/>
    <x v="0"/>
    <x v="0"/>
    <x v="0"/>
    <x v="0"/>
    <x v="0"/>
    <x v="0"/>
    <s v="17-Nov-1960"/>
    <n v="46718.16"/>
    <x v="0"/>
    <s v="tier - 1"/>
    <x v="1"/>
    <x v="15"/>
  </r>
  <r>
    <s v="Id28"/>
    <s v="Hamm"/>
    <x v="27"/>
    <x v="27"/>
    <s v="Yes"/>
    <x v="0"/>
    <x v="1"/>
    <x v="3"/>
    <x v="0"/>
    <x v="0"/>
    <x v="2"/>
    <s v="23-Jun-1969"/>
    <n v="46661.440000000002"/>
    <x v="0"/>
    <s v="tier - 3"/>
    <x v="1"/>
    <x v="16"/>
  </r>
  <r>
    <s v="Id29"/>
    <s v="Cox"/>
    <x v="28"/>
    <x v="28"/>
    <s v="Yes"/>
    <x v="0"/>
    <x v="0"/>
    <x v="1"/>
    <x v="0"/>
    <x v="0"/>
    <x v="0"/>
    <s v="8-Aug-1961"/>
    <n v="46599.11"/>
    <x v="0"/>
    <s v="tier - 1"/>
    <x v="0"/>
    <x v="12"/>
  </r>
  <r>
    <s v="Id30"/>
    <s v="Sachrajda"/>
    <x v="29"/>
    <x v="29"/>
    <s v="No"/>
    <x v="0"/>
    <x v="0"/>
    <x v="0"/>
    <x v="0"/>
    <x v="0"/>
    <x v="0"/>
    <s v="6-Dec-1971"/>
    <n v="46255.11"/>
    <x v="0"/>
    <s v="tier - 3"/>
    <x v="2"/>
    <x v="14"/>
  </r>
  <r>
    <s v="Id31"/>
    <s v="Gareri"/>
    <x v="30"/>
    <x v="30"/>
    <s v="No"/>
    <x v="0"/>
    <x v="0"/>
    <x v="0"/>
    <x v="0"/>
    <x v="0"/>
    <x v="0"/>
    <s v="17-Aug-1978"/>
    <n v="46200.99"/>
    <x v="0"/>
    <s v="tier - 1"/>
    <x v="0"/>
    <x v="9"/>
  </r>
  <r>
    <s v="Id32"/>
    <s v="Welch"/>
    <x v="31"/>
    <x v="31"/>
    <s v="Yes"/>
    <x v="0"/>
    <x v="0"/>
    <x v="0"/>
    <x v="0"/>
    <x v="0"/>
    <x v="2"/>
    <s v="2-Dec-1976"/>
    <n v="46151.12"/>
    <x v="0"/>
    <s v="tier - 3"/>
    <x v="0"/>
    <x v="1"/>
  </r>
  <r>
    <s v="Id33"/>
    <s v="Prindiville"/>
    <x v="32"/>
    <x v="32"/>
    <s v="No"/>
    <x v="0"/>
    <x v="0"/>
    <x v="0"/>
    <x v="0"/>
    <x v="0"/>
    <x v="0"/>
    <s v="4-Dec-1962"/>
    <n v="46130.53"/>
    <x v="0"/>
    <s v="tier - 1"/>
    <x v="1"/>
    <x v="5"/>
  </r>
  <r>
    <s v="Id34"/>
    <s v="Kincaid"/>
    <x v="33"/>
    <x v="33"/>
    <s v="Yes"/>
    <x v="0"/>
    <x v="0"/>
    <x v="0"/>
    <x v="0"/>
    <x v="0"/>
    <x v="1"/>
    <s v="30-Sep-1985"/>
    <n v="46113.51"/>
    <x v="1"/>
    <s v="tier - 3"/>
    <x v="3"/>
    <x v="17"/>
  </r>
  <r>
    <s v="Id35"/>
    <s v="Bruestle"/>
    <x v="34"/>
    <x v="34"/>
    <s v="No"/>
    <x v="0"/>
    <x v="1"/>
    <x v="3"/>
    <x v="0"/>
    <x v="0"/>
    <x v="1"/>
    <s v="12-Aug-1979"/>
    <n v="45863.21"/>
    <x v="1"/>
    <s v="tier - 1"/>
    <x v="0"/>
    <x v="18"/>
  </r>
  <r>
    <s v="Id36"/>
    <s v="Lachance"/>
    <x v="35"/>
    <x v="35"/>
    <s v="No"/>
    <x v="0"/>
    <x v="0"/>
    <x v="0"/>
    <x v="0"/>
    <x v="0"/>
    <x v="0"/>
    <s v="21-Dec-1960"/>
    <n v="45710.21"/>
    <x v="1"/>
    <s v="tier - 2"/>
    <x v="4"/>
    <x v="15"/>
  </r>
  <r>
    <s v="Id37"/>
    <s v="Eason"/>
    <x v="13"/>
    <x v="36"/>
    <s v="No"/>
    <x v="0"/>
    <x v="0"/>
    <x v="0"/>
    <x v="0"/>
    <x v="0"/>
    <x v="0"/>
    <s v="9-Aug-1974"/>
    <n v="45702.02"/>
    <x v="1"/>
    <s v="tier - 2"/>
    <x v="1"/>
    <x v="19"/>
  </r>
  <r>
    <s v="Id38"/>
    <s v="Grummon"/>
    <x v="36"/>
    <x v="37"/>
    <s v="No"/>
    <x v="0"/>
    <x v="0"/>
    <x v="0"/>
    <x v="0"/>
    <x v="0"/>
    <x v="0"/>
    <s v="17-Dec-1962"/>
    <n v="45008.959999999999"/>
    <x v="1"/>
    <s v="tier - 2"/>
    <x v="0"/>
    <x v="5"/>
  </r>
  <r>
    <s v="Id39"/>
    <s v="Vanwechel"/>
    <x v="37"/>
    <x v="38"/>
    <s v="No"/>
    <x v="0"/>
    <x v="0"/>
    <x v="0"/>
    <x v="0"/>
    <x v="0"/>
    <x v="0"/>
    <s v="13-Aug-1971"/>
    <n v="44641.2"/>
    <x v="1"/>
    <s v="tier - 3"/>
    <x v="2"/>
    <x v="14"/>
  </r>
  <r>
    <s v="Id40"/>
    <s v="Fisher"/>
    <x v="38"/>
    <x v="39"/>
    <s v="No"/>
    <x v="0"/>
    <x v="1"/>
    <x v="3"/>
    <x v="0"/>
    <x v="0"/>
    <x v="2"/>
    <s v="11-Oct-1993"/>
    <n v="44585.46"/>
    <x v="1"/>
    <s v="tier - 2"/>
    <x v="3"/>
    <x v="20"/>
  </r>
  <r>
    <s v="Id41"/>
    <s v="Jenkins"/>
    <x v="39"/>
    <x v="40"/>
    <s v="No"/>
    <x v="1"/>
    <x v="0"/>
    <x v="3"/>
    <x v="0"/>
    <x v="0"/>
    <x v="2"/>
    <s v="2-Aug-2000"/>
    <n v="44501.4"/>
    <x v="1"/>
    <s v="tier - 3"/>
    <x v="0"/>
    <x v="21"/>
  </r>
  <r>
    <s v="Id42"/>
    <s v="Peters"/>
    <x v="40"/>
    <x v="41"/>
    <s v="Yes"/>
    <x v="0"/>
    <x v="0"/>
    <x v="0"/>
    <x v="0"/>
    <x v="0"/>
    <x v="0"/>
    <s v="14-Sep-1967"/>
    <n v="44423.8"/>
    <x v="1"/>
    <s v="tier - 3"/>
    <x v="0"/>
    <x v="22"/>
  </r>
  <r>
    <s v="Id43"/>
    <s v="Aha"/>
    <x v="9"/>
    <x v="42"/>
    <s v="No"/>
    <x v="0"/>
    <x v="0"/>
    <x v="0"/>
    <x v="0"/>
    <x v="0"/>
    <x v="0"/>
    <s v="29-Oct-1971"/>
    <n v="44400.41"/>
    <x v="1"/>
    <s v="tier - 2"/>
    <x v="0"/>
    <x v="14"/>
  </r>
  <r>
    <s v="Id44"/>
    <s v="McElwain"/>
    <x v="41"/>
    <x v="43"/>
    <s v="No"/>
    <x v="0"/>
    <x v="0"/>
    <x v="0"/>
    <x v="0"/>
    <x v="0"/>
    <x v="0"/>
    <s v="24-Nov-1968"/>
    <n v="44260.75"/>
    <x v="1"/>
    <s v="tier - 1"/>
    <x v="0"/>
    <x v="0"/>
  </r>
  <r>
    <s v="Id45"/>
    <s v="Januszewski"/>
    <x v="42"/>
    <x v="44"/>
    <s v="Yes"/>
    <x v="0"/>
    <x v="0"/>
    <x v="3"/>
    <x v="0"/>
    <x v="0"/>
    <x v="0"/>
    <s v="1-Jun-1975"/>
    <n v="44202.65"/>
    <x v="1"/>
    <s v="tier - 2"/>
    <x v="0"/>
    <x v="19"/>
  </r>
  <r>
    <s v="Id46"/>
    <s v="Rohne"/>
    <x v="43"/>
    <x v="45"/>
    <s v="Yes"/>
    <x v="0"/>
    <x v="0"/>
    <x v="3"/>
    <x v="0"/>
    <x v="0"/>
    <x v="2"/>
    <s v="16-Jul-1988"/>
    <n v="43943.88"/>
    <x v="1"/>
    <s v="tier - 1"/>
    <x v="1"/>
    <x v="23"/>
  </r>
  <r>
    <s v="Id47"/>
    <s v="O'Grady"/>
    <x v="44"/>
    <x v="46"/>
    <s v="Yes"/>
    <x v="0"/>
    <x v="0"/>
    <x v="1"/>
    <x v="0"/>
    <x v="0"/>
    <x v="2"/>
    <s v="5-Oct-1966"/>
    <n v="43921.18"/>
    <x v="1"/>
    <s v="tier - 2"/>
    <x v="1"/>
    <x v="24"/>
  </r>
  <r>
    <s v="Id48"/>
    <s v="Peters"/>
    <x v="45"/>
    <x v="47"/>
    <s v="No"/>
    <x v="0"/>
    <x v="0"/>
    <x v="0"/>
    <x v="0"/>
    <x v="0"/>
    <x v="2"/>
    <s v="10-Nov-1980"/>
    <n v="43896.38"/>
    <x v="1"/>
    <s v="tier - 1"/>
    <x v="0"/>
    <x v="25"/>
  </r>
  <r>
    <s v="Id49"/>
    <s v="De Simone"/>
    <x v="46"/>
    <x v="48"/>
    <s v="Yes"/>
    <x v="0"/>
    <x v="0"/>
    <x v="1"/>
    <x v="0"/>
    <x v="0"/>
    <x v="2"/>
    <s v="2-Jul-1966"/>
    <n v="43817.45"/>
    <x v="1"/>
    <s v="tier - 3"/>
    <x v="1"/>
    <x v="24"/>
  </r>
  <r>
    <s v="Id50"/>
    <s v="Beckett"/>
    <x v="47"/>
    <x v="49"/>
    <s v="Yes"/>
    <x v="0"/>
    <x v="0"/>
    <x v="1"/>
    <x v="0"/>
    <x v="0"/>
    <x v="2"/>
    <s v="25-Oct-1966"/>
    <n v="43813.87"/>
    <x v="1"/>
    <s v="tier - 2"/>
    <x v="0"/>
    <x v="24"/>
  </r>
  <r>
    <s v="Id51"/>
    <s v="Sobrilsky"/>
    <x v="48"/>
    <x v="50"/>
    <s v="Yes"/>
    <x v="0"/>
    <x v="0"/>
    <x v="3"/>
    <x v="0"/>
    <x v="0"/>
    <x v="0"/>
    <s v="29-Dec-1986"/>
    <n v="43753.34"/>
    <x v="1"/>
    <s v="tier - 1"/>
    <x v="5"/>
    <x v="26"/>
  </r>
  <r>
    <s v="Id52"/>
    <s v="Wang"/>
    <x v="49"/>
    <x v="51"/>
    <s v="No"/>
    <x v="0"/>
    <x v="0"/>
    <x v="0"/>
    <x v="0"/>
    <x v="0"/>
    <x v="0"/>
    <s v="22-Aug-1965"/>
    <n v="43578.94"/>
    <x v="1"/>
    <s v="tier - 2"/>
    <x v="1"/>
    <x v="11"/>
  </r>
  <r>
    <s v="Id53"/>
    <s v="Campa"/>
    <x v="50"/>
    <x v="52"/>
    <s v="Yes"/>
    <x v="0"/>
    <x v="1"/>
    <x v="3"/>
    <x v="0"/>
    <x v="0"/>
    <x v="2"/>
    <s v="3-Dec-1969"/>
    <n v="43254.42"/>
    <x v="1"/>
    <s v="tier - 2"/>
    <x v="4"/>
    <x v="16"/>
  </r>
  <r>
    <s v="Id54"/>
    <s v="Clifford"/>
    <x v="51"/>
    <x v="53"/>
    <s v="No"/>
    <x v="0"/>
    <x v="0"/>
    <x v="0"/>
    <x v="0"/>
    <x v="0"/>
    <x v="0"/>
    <s v="29-Nov-1965"/>
    <n v="43073.760000000002"/>
    <x v="1"/>
    <s v="tier - 2"/>
    <x v="3"/>
    <x v="11"/>
  </r>
  <r>
    <s v="Id55"/>
    <s v="Dalmata"/>
    <x v="52"/>
    <x v="54"/>
    <s v="No"/>
    <x v="0"/>
    <x v="0"/>
    <x v="0"/>
    <x v="0"/>
    <x v="0"/>
    <x v="0"/>
    <s v="4-Nov-1978"/>
    <n v="42983.46"/>
    <x v="0"/>
    <s v="tier - 2"/>
    <x v="1"/>
    <x v="9"/>
  </r>
  <r>
    <s v="Id56"/>
    <s v="Vishik"/>
    <x v="53"/>
    <x v="55"/>
    <s v="Yes"/>
    <x v="0"/>
    <x v="0"/>
    <x v="3"/>
    <x v="0"/>
    <x v="0"/>
    <x v="0"/>
    <s v="23-Oct-1975"/>
    <n v="42969.85"/>
    <x v="0"/>
    <s v="tier - 3"/>
    <x v="0"/>
    <x v="27"/>
  </r>
  <r>
    <s v="Id57"/>
    <s v="Schorr"/>
    <x v="54"/>
    <x v="56"/>
    <s v="No"/>
    <x v="0"/>
    <x v="0"/>
    <x v="1"/>
    <x v="0"/>
    <x v="0"/>
    <x v="1"/>
    <s v="10-Sep-1972"/>
    <n v="42856.84"/>
    <x v="0"/>
    <s v="tier - 1"/>
    <x v="3"/>
    <x v="28"/>
  </r>
  <r>
    <s v="Id58"/>
    <s v="Lusardi"/>
    <x v="55"/>
    <x v="57"/>
    <s v="No"/>
    <x v="0"/>
    <x v="0"/>
    <x v="0"/>
    <x v="0"/>
    <x v="0"/>
    <x v="0"/>
    <s v="29-Oct-1965"/>
    <n v="42764.12"/>
    <x v="0"/>
    <s v="tier - 2"/>
    <x v="3"/>
    <x v="11"/>
  </r>
  <r>
    <s v="Id59"/>
    <s v="Rayner"/>
    <x v="56"/>
    <x v="58"/>
    <s v="No"/>
    <x v="0"/>
    <x v="0"/>
    <x v="0"/>
    <x v="0"/>
    <x v="0"/>
    <x v="1"/>
    <s v="21-Oct-1977"/>
    <n v="42760.5"/>
    <x v="0"/>
    <s v="tier - 2"/>
    <x v="1"/>
    <x v="29"/>
  </r>
  <r>
    <s v="Id60"/>
    <s v="Voghel"/>
    <x v="57"/>
    <x v="59"/>
    <s v="No"/>
    <x v="0"/>
    <x v="0"/>
    <x v="0"/>
    <x v="0"/>
    <x v="0"/>
    <x v="0"/>
    <s v="3-Nov-1971"/>
    <n v="42644.2"/>
    <x v="0"/>
    <s v="tier - 3"/>
    <x v="3"/>
    <x v="14"/>
  </r>
  <r>
    <s v="Id61"/>
    <s v="Rieth"/>
    <x v="9"/>
    <x v="60"/>
    <s v="No"/>
    <x v="0"/>
    <x v="1"/>
    <x v="3"/>
    <x v="0"/>
    <x v="0"/>
    <x v="1"/>
    <s v="27-Dec-1979"/>
    <n v="42560.43"/>
    <x v="0"/>
    <s v="tier - 3"/>
    <x v="0"/>
    <x v="18"/>
  </r>
  <r>
    <s v="Id62"/>
    <s v="Gollotto"/>
    <x v="58"/>
    <x v="61"/>
    <s v="Yes"/>
    <x v="0"/>
    <x v="0"/>
    <x v="0"/>
    <x v="0"/>
    <x v="0"/>
    <x v="0"/>
    <s v="27-Jun-1967"/>
    <n v="42538.720000000001"/>
    <x v="0"/>
    <s v="tier - 3"/>
    <x v="3"/>
    <x v="22"/>
  </r>
  <r>
    <s v="Id63"/>
    <s v="Dunn"/>
    <x v="59"/>
    <x v="62"/>
    <s v="No"/>
    <x v="0"/>
    <x v="0"/>
    <x v="0"/>
    <x v="0"/>
    <x v="0"/>
    <x v="0"/>
    <s v="3-Aug-1968"/>
    <n v="42478.6"/>
    <x v="0"/>
    <s v="tier - 2"/>
    <x v="3"/>
    <x v="0"/>
  </r>
  <r>
    <s v="Id64"/>
    <s v="Blitzer"/>
    <x v="60"/>
    <x v="13"/>
    <s v="Yes"/>
    <x v="0"/>
    <x v="0"/>
    <x v="0"/>
    <x v="0"/>
    <x v="0"/>
    <x v="0"/>
    <s v="28-Jun-1967"/>
    <n v="42303.69"/>
    <x v="0"/>
    <s v="tier - 2"/>
    <x v="4"/>
    <x v="22"/>
  </r>
  <r>
    <s v="Id65"/>
    <s v="Smith"/>
    <x v="61"/>
    <x v="63"/>
    <s v="Yes"/>
    <x v="0"/>
    <x v="0"/>
    <x v="3"/>
    <x v="0"/>
    <x v="0"/>
    <x v="0"/>
    <s v="15-Aug-1975"/>
    <n v="42211.14"/>
    <x v="0"/>
    <s v="tier - 3"/>
    <x v="0"/>
    <x v="27"/>
  </r>
  <r>
    <s v="Id66"/>
    <s v="Hyland"/>
    <x v="62"/>
    <x v="64"/>
    <s v="No"/>
    <x v="0"/>
    <x v="0"/>
    <x v="1"/>
    <x v="0"/>
    <x v="0"/>
    <x v="0"/>
    <s v="18-Sep-1973"/>
    <n v="42188.15"/>
    <x v="0"/>
    <s v="tier - 1"/>
    <x v="3"/>
    <x v="30"/>
  </r>
  <r>
    <s v="Id67"/>
    <s v="Ducharme"/>
    <x v="63"/>
    <x v="65"/>
    <s v="No"/>
    <x v="0"/>
    <x v="1"/>
    <x v="3"/>
    <x v="0"/>
    <x v="0"/>
    <x v="1"/>
    <s v="3-Jul-1979"/>
    <n v="42124.52"/>
    <x v="0"/>
    <s v="tier - 1"/>
    <x v="0"/>
    <x v="18"/>
  </r>
  <r>
    <s v="Id68"/>
    <s v="Johnson"/>
    <x v="64"/>
    <x v="66"/>
    <s v="Yes"/>
    <x v="0"/>
    <x v="1"/>
    <x v="3"/>
    <x v="0"/>
    <x v="0"/>
    <x v="2"/>
    <s v="9-Dec-1997"/>
    <n v="42112.24"/>
    <x v="0"/>
    <s v="tier - 3"/>
    <x v="0"/>
    <x v="31"/>
  </r>
  <r>
    <s v="Id69"/>
    <s v="Mutz"/>
    <x v="4"/>
    <x v="67"/>
    <s v="Yes"/>
    <x v="0"/>
    <x v="0"/>
    <x v="0"/>
    <x v="0"/>
    <x v="0"/>
    <x v="2"/>
    <s v="28-Nov-1976"/>
    <n v="42111.66"/>
    <x v="0"/>
    <s v="tier - 1"/>
    <x v="2"/>
    <x v="1"/>
  </r>
  <r>
    <s v="Id70"/>
    <s v="Lee"/>
    <x v="65"/>
    <x v="68"/>
    <s v="No"/>
    <x v="0"/>
    <x v="0"/>
    <x v="0"/>
    <x v="0"/>
    <x v="0"/>
    <x v="0"/>
    <s v="19-Dec-1968"/>
    <n v="41999.519999999997"/>
    <x v="0"/>
    <s v="tier - 3"/>
    <x v="0"/>
    <x v="0"/>
  </r>
  <r>
    <s v="Id71"/>
    <s v="Turner"/>
    <x v="66"/>
    <x v="69"/>
    <s v="No"/>
    <x v="0"/>
    <x v="0"/>
    <x v="3"/>
    <x v="0"/>
    <x v="0"/>
    <x v="2"/>
    <s v="10-Nov-1984"/>
    <n v="41949.24"/>
    <x v="0"/>
    <s v="tier - 1"/>
    <x v="0"/>
    <x v="32"/>
  </r>
  <r>
    <s v="Id72"/>
    <s v="Rangel"/>
    <x v="67"/>
    <x v="70"/>
    <s v="No"/>
    <x v="0"/>
    <x v="0"/>
    <x v="1"/>
    <x v="0"/>
    <x v="0"/>
    <x v="2"/>
    <s v="8-Jun-1972"/>
    <n v="41919.1"/>
    <x v="0"/>
    <s v="tier - 1"/>
    <x v="4"/>
    <x v="14"/>
  </r>
  <r>
    <s v="Id73"/>
    <s v="Lacey"/>
    <x v="68"/>
    <x v="21"/>
    <s v="Yes"/>
    <x v="0"/>
    <x v="0"/>
    <x v="1"/>
    <x v="0"/>
    <x v="0"/>
    <x v="1"/>
    <s v="21-Sep-1966"/>
    <n v="41886.54"/>
    <x v="0"/>
    <s v="tier - 3"/>
    <x v="3"/>
    <x v="24"/>
  </r>
  <r>
    <s v="Id74"/>
    <s v="Stiger"/>
    <x v="69"/>
    <x v="71"/>
    <s v="No"/>
    <x v="0"/>
    <x v="0"/>
    <x v="0"/>
    <x v="0"/>
    <x v="0"/>
    <x v="0"/>
    <s v="22-Sep-1962"/>
    <n v="41794.629999999997"/>
    <x v="0"/>
    <s v="tier - 3"/>
    <x v="3"/>
    <x v="5"/>
  </r>
  <r>
    <s v="Id75"/>
    <s v="Caldwell"/>
    <x v="70"/>
    <x v="72"/>
    <s v="Yes"/>
    <x v="0"/>
    <x v="0"/>
    <x v="3"/>
    <x v="0"/>
    <x v="0"/>
    <x v="0"/>
    <s v="29-Sep-1975"/>
    <n v="41681.86"/>
    <x v="0"/>
    <s v="tier - 1"/>
    <x v="3"/>
    <x v="27"/>
  </r>
  <r>
    <s v="Id76"/>
    <s v="Marmillod"/>
    <x v="71"/>
    <x v="73"/>
    <s v="Yes"/>
    <x v="0"/>
    <x v="0"/>
    <x v="3"/>
    <x v="0"/>
    <x v="0"/>
    <x v="0"/>
    <s v="14-Nov-1975"/>
    <n v="41676.080000000002"/>
    <x v="0"/>
    <s v="tier - 2"/>
    <x v="0"/>
    <x v="27"/>
  </r>
  <r>
    <s v="Id77"/>
    <s v="Cloutier-Simons"/>
    <x v="72"/>
    <x v="74"/>
    <s v="Yes"/>
    <x v="0"/>
    <x v="0"/>
    <x v="0"/>
    <x v="0"/>
    <x v="0"/>
    <x v="1"/>
    <s v="29-Oct-1976"/>
    <n v="41661.599999999999"/>
    <x v="0"/>
    <s v="tier - 3"/>
    <x v="3"/>
    <x v="1"/>
  </r>
  <r>
    <s v="Id78"/>
    <s v="Vegas"/>
    <x v="73"/>
    <x v="75"/>
    <s v="No"/>
    <x v="0"/>
    <x v="0"/>
    <x v="0"/>
    <x v="0"/>
    <x v="0"/>
    <x v="0"/>
    <s v="24-Nov-1974"/>
    <n v="41636.199999999997"/>
    <x v="0"/>
    <s v="tier - 1"/>
    <x v="3"/>
    <x v="19"/>
  </r>
  <r>
    <s v="Id79"/>
    <s v="Cochran"/>
    <x v="74"/>
    <x v="76"/>
    <s v="Yes"/>
    <x v="0"/>
    <x v="0"/>
    <x v="0"/>
    <x v="0"/>
    <x v="0"/>
    <x v="0"/>
    <s v="22-Dec-1967"/>
    <n v="41505.15"/>
    <x v="0"/>
    <s v="tier - 2"/>
    <x v="3"/>
    <x v="22"/>
  </r>
  <r>
    <s v="Id80"/>
    <s v="Holtzapple"/>
    <x v="75"/>
    <x v="77"/>
    <s v="No"/>
    <x v="0"/>
    <x v="0"/>
    <x v="0"/>
    <x v="0"/>
    <x v="0"/>
    <x v="0"/>
    <s v="16-Oct-1971"/>
    <n v="41351.879999999997"/>
    <x v="0"/>
    <s v="tier - 2"/>
    <x v="3"/>
    <x v="14"/>
  </r>
  <r>
    <s v="Id81"/>
    <s v="Meyer"/>
    <x v="76"/>
    <x v="78"/>
    <s v="Yes"/>
    <x v="0"/>
    <x v="0"/>
    <x v="3"/>
    <x v="0"/>
    <x v="0"/>
    <x v="2"/>
    <s v="7-Oct-1964"/>
    <n v="41331.79"/>
    <x v="0"/>
    <s v="tier - 2"/>
    <x v="3"/>
    <x v="13"/>
  </r>
  <r>
    <s v="Id82"/>
    <s v="Brickley"/>
    <x v="77"/>
    <x v="45"/>
    <s v="No"/>
    <x v="0"/>
    <x v="0"/>
    <x v="0"/>
    <x v="0"/>
    <x v="0"/>
    <x v="2"/>
    <s v="27-Aug-1977"/>
    <n v="41271.5"/>
    <x v="0"/>
    <s v="tier - 2"/>
    <x v="3"/>
    <x v="29"/>
  </r>
  <r>
    <s v="Id83"/>
    <s v="Magee"/>
    <x v="78"/>
    <x v="79"/>
    <s v="Yes"/>
    <x v="0"/>
    <x v="0"/>
    <x v="3"/>
    <x v="0"/>
    <x v="0"/>
    <x v="2"/>
    <s v="6-Jun-1964"/>
    <n v="41250.39"/>
    <x v="0"/>
    <s v="tier - 3"/>
    <x v="3"/>
    <x v="8"/>
  </r>
  <r>
    <s v="Id84"/>
    <s v="Thoma"/>
    <x v="79"/>
    <x v="80"/>
    <s v="Yes"/>
    <x v="0"/>
    <x v="1"/>
    <x v="3"/>
    <x v="0"/>
    <x v="0"/>
    <x v="2"/>
    <s v="8-Aug-1969"/>
    <n v="41191.57"/>
    <x v="0"/>
    <s v="tier - 2"/>
    <x v="3"/>
    <x v="16"/>
  </r>
  <r>
    <s v="Id85"/>
    <s v="Heagy"/>
    <x v="80"/>
    <x v="81"/>
    <s v="No"/>
    <x v="0"/>
    <x v="0"/>
    <x v="1"/>
    <x v="0"/>
    <x v="0"/>
    <x v="2"/>
    <s v="6-Sep-1972"/>
    <n v="41097.160000000003"/>
    <x v="0"/>
    <s v="tier - 3"/>
    <x v="4"/>
    <x v="28"/>
  </r>
  <r>
    <s v="Id86"/>
    <s v="Regnier"/>
    <x v="81"/>
    <x v="82"/>
    <s v="No"/>
    <x v="0"/>
    <x v="0"/>
    <x v="1"/>
    <x v="0"/>
    <x v="0"/>
    <x v="2"/>
    <s v="12-Aug-1972"/>
    <n v="41055.29"/>
    <x v="0"/>
    <s v="tier - 2"/>
    <x v="3"/>
    <x v="28"/>
  </r>
  <r>
    <s v="Id87"/>
    <s v="Parendo"/>
    <x v="37"/>
    <x v="83"/>
    <s v="No"/>
    <x v="0"/>
    <x v="1"/>
    <x v="3"/>
    <x v="0"/>
    <x v="0"/>
    <x v="2"/>
    <s v="11-Oct-1979"/>
    <n v="41034.22"/>
    <x v="0"/>
    <s v="tier - 3"/>
    <x v="6"/>
    <x v="18"/>
  </r>
  <r>
    <s v="Id88"/>
    <s v="Schell"/>
    <x v="82"/>
    <x v="84"/>
    <s v="No"/>
    <x v="0"/>
    <x v="0"/>
    <x v="0"/>
    <x v="0"/>
    <x v="0"/>
    <x v="0"/>
    <s v="5-Jun-1974"/>
    <n v="40974.160000000003"/>
    <x v="0"/>
    <s v="tier - 2"/>
    <x v="0"/>
    <x v="30"/>
  </r>
  <r>
    <s v="Id89"/>
    <s v="Driscoll"/>
    <x v="83"/>
    <x v="85"/>
    <s v="Yes"/>
    <x v="0"/>
    <x v="1"/>
    <x v="3"/>
    <x v="0"/>
    <x v="0"/>
    <x v="1"/>
    <s v="8-Sep-1983"/>
    <n v="40961.29"/>
    <x v="0"/>
    <s v="tier - 2"/>
    <x v="3"/>
    <x v="33"/>
  </r>
  <r>
    <s v="Id90"/>
    <s v="Mitchell"/>
    <x v="84"/>
    <x v="86"/>
    <s v="No"/>
    <x v="0"/>
    <x v="1"/>
    <x v="3"/>
    <x v="0"/>
    <x v="0"/>
    <x v="2"/>
    <s v="16-Sep-1979"/>
    <n v="40941.29"/>
    <x v="0"/>
    <s v="tier - 2"/>
    <x v="0"/>
    <x v="18"/>
  </r>
  <r>
    <s v="Id91"/>
    <s v="Cutler"/>
    <x v="85"/>
    <x v="87"/>
    <s v="No"/>
    <x v="0"/>
    <x v="0"/>
    <x v="3"/>
    <x v="0"/>
    <x v="0"/>
    <x v="1"/>
    <s v="4-Aug-1992"/>
    <n v="40932.43"/>
    <x v="0"/>
    <s v="tier - 2"/>
    <x v="0"/>
    <x v="34"/>
  </r>
  <r>
    <s v="Id92"/>
    <s v="Derian"/>
    <x v="86"/>
    <x v="88"/>
    <s v="No"/>
    <x v="0"/>
    <x v="0"/>
    <x v="0"/>
    <x v="0"/>
    <x v="0"/>
    <x v="2"/>
    <s v="2-Jul-1999"/>
    <n v="40904.199999999997"/>
    <x v="0"/>
    <s v="tier - 1"/>
    <x v="2"/>
    <x v="35"/>
  </r>
  <r>
    <s v="Id93"/>
    <s v="Farina"/>
    <x v="87"/>
    <x v="89"/>
    <s v="No"/>
    <x v="0"/>
    <x v="0"/>
    <x v="1"/>
    <x v="0"/>
    <x v="0"/>
    <x v="2"/>
    <s v="10-Jun-1972"/>
    <n v="40817.85"/>
    <x v="0"/>
    <s v="tier - 3"/>
    <x v="3"/>
    <x v="28"/>
  </r>
  <r>
    <s v="Id94"/>
    <s v="Saunders"/>
    <x v="88"/>
    <x v="90"/>
    <s v="Yes"/>
    <x v="0"/>
    <x v="0"/>
    <x v="0"/>
    <x v="0"/>
    <x v="0"/>
    <x v="2"/>
    <s v="26-Dec-1976"/>
    <n v="40720.550000000003"/>
    <x v="0"/>
    <s v="tier - 3"/>
    <x v="1"/>
    <x v="1"/>
  </r>
  <r>
    <s v="Id95"/>
    <s v="Kratz"/>
    <x v="89"/>
    <x v="8"/>
    <s v="Yes"/>
    <x v="0"/>
    <x v="0"/>
    <x v="1"/>
    <x v="0"/>
    <x v="0"/>
    <x v="0"/>
    <s v="25-Sep-1970"/>
    <n v="40692.910000000003"/>
    <x v="0"/>
    <s v="tier - 1"/>
    <x v="3"/>
    <x v="2"/>
  </r>
  <r>
    <s v="Id96"/>
    <s v="Boland"/>
    <x v="90"/>
    <x v="91"/>
    <s v="Yes"/>
    <x v="0"/>
    <x v="0"/>
    <x v="3"/>
    <x v="0"/>
    <x v="0"/>
    <x v="0"/>
    <s v="10-Jul-1975"/>
    <n v="40590.550000000003"/>
    <x v="0"/>
    <s v="tier - 3"/>
    <x v="1"/>
    <x v="27"/>
  </r>
  <r>
    <s v="Id97"/>
    <s v="Van Hout"/>
    <x v="66"/>
    <x v="92"/>
    <s v="Yes"/>
    <x v="0"/>
    <x v="0"/>
    <x v="0"/>
    <x v="0"/>
    <x v="0"/>
    <x v="2"/>
    <s v="3-Nov-1985"/>
    <n v="40419.019999999997"/>
    <x v="0"/>
    <s v="tier - 2"/>
    <x v="0"/>
    <x v="17"/>
  </r>
  <r>
    <s v="Id98"/>
    <s v="Ramsey"/>
    <x v="91"/>
    <x v="93"/>
    <s v="Yes"/>
    <x v="0"/>
    <x v="0"/>
    <x v="1"/>
    <x v="0"/>
    <x v="0"/>
    <x v="2"/>
    <s v="12-Aug-1966"/>
    <n v="40373.74"/>
    <x v="0"/>
    <s v="tier - 3"/>
    <x v="3"/>
    <x v="24"/>
  </r>
  <r>
    <s v="Id99"/>
    <s v="Gage"/>
    <x v="92"/>
    <x v="94"/>
    <s v="No"/>
    <x v="0"/>
    <x v="0"/>
    <x v="0"/>
    <x v="0"/>
    <x v="0"/>
    <x v="0"/>
    <s v="4-Sep-1962"/>
    <n v="40309.93"/>
    <x v="0"/>
    <s v="tier - 3"/>
    <x v="3"/>
    <x v="5"/>
  </r>
  <r>
    <s v="Id100"/>
    <s v="Gollins"/>
    <x v="93"/>
    <x v="95"/>
    <s v="No"/>
    <x v="0"/>
    <x v="0"/>
    <x v="0"/>
    <x v="0"/>
    <x v="0"/>
    <x v="2"/>
    <s v="27-Jun-1977"/>
    <n v="40284.379999999997"/>
    <x v="0"/>
    <s v="tier - 3"/>
    <x v="1"/>
    <x v="29"/>
  </r>
  <r>
    <s v="Id101"/>
    <s v="Benestad"/>
    <x v="94"/>
    <x v="96"/>
    <s v="Yes"/>
    <x v="0"/>
    <x v="0"/>
    <x v="0"/>
    <x v="0"/>
    <x v="0"/>
    <x v="0"/>
    <s v="4-Oct-1981"/>
    <n v="40273.65"/>
    <x v="0"/>
    <s v="tier - 3"/>
    <x v="0"/>
    <x v="36"/>
  </r>
  <r>
    <s v="Id102"/>
    <s v="Aviv"/>
    <x v="95"/>
    <x v="97"/>
    <s v="Yes"/>
    <x v="0"/>
    <x v="0"/>
    <x v="0"/>
    <x v="0"/>
    <x v="0"/>
    <x v="0"/>
    <s v="28-Jul-1981"/>
    <n v="40208.559999999998"/>
    <x v="0"/>
    <s v="tier - 2"/>
    <x v="3"/>
    <x v="36"/>
  </r>
  <r>
    <s v="Id103"/>
    <s v="Burns"/>
    <x v="96"/>
    <x v="98"/>
    <s v="No"/>
    <x v="0"/>
    <x v="1"/>
    <x v="3"/>
    <x v="0"/>
    <x v="0"/>
    <x v="2"/>
    <s v="18-Aug-1979"/>
    <n v="40204.83"/>
    <x v="0"/>
    <s v="tier - 3"/>
    <x v="1"/>
    <x v="18"/>
  </r>
  <r>
    <s v="Id104"/>
    <s v="Maldonado"/>
    <x v="97"/>
    <x v="46"/>
    <s v="Yes"/>
    <x v="0"/>
    <x v="0"/>
    <x v="0"/>
    <x v="0"/>
    <x v="0"/>
    <x v="2"/>
    <s v="21-Oct-1985"/>
    <n v="40182.25"/>
    <x v="0"/>
    <s v="tier - 2"/>
    <x v="3"/>
    <x v="17"/>
  </r>
  <r>
    <s v="Id105"/>
    <s v="Yitref"/>
    <x v="98"/>
    <x v="99"/>
    <s v="Yes"/>
    <x v="0"/>
    <x v="1"/>
    <x v="3"/>
    <x v="0"/>
    <x v="0"/>
    <x v="1"/>
    <s v="14-Oct-1983"/>
    <n v="40103.89"/>
    <x v="0"/>
    <s v="tier - 2"/>
    <x v="3"/>
    <x v="33"/>
  </r>
  <r>
    <s v="Id106"/>
    <s v="Loudon-Brown"/>
    <x v="99"/>
    <x v="100"/>
    <s v="Yes"/>
    <x v="0"/>
    <x v="0"/>
    <x v="1"/>
    <x v="0"/>
    <x v="0"/>
    <x v="1"/>
    <s v="12-Aug-1966"/>
    <n v="40069.440000000002"/>
    <x v="0"/>
    <s v="tier - 3"/>
    <x v="3"/>
    <x v="24"/>
  </r>
  <r>
    <s v="Id107"/>
    <s v="Sugathadasa"/>
    <x v="100"/>
    <x v="101"/>
    <s v="No"/>
    <x v="0"/>
    <x v="0"/>
    <x v="0"/>
    <x v="0"/>
    <x v="0"/>
    <x v="0"/>
    <s v="20-Dec-1978"/>
    <n v="40054.730000000003"/>
    <x v="0"/>
    <s v="tier - 3"/>
    <x v="3"/>
    <x v="9"/>
  </r>
  <r>
    <s v="Id108"/>
    <s v="Ganley"/>
    <x v="101"/>
    <x v="102"/>
    <s v="No"/>
    <x v="0"/>
    <x v="0"/>
    <x v="0"/>
    <x v="0"/>
    <x v="0"/>
    <x v="2"/>
    <s v="25-Dec-1982"/>
    <n v="40003.33"/>
    <x v="0"/>
    <s v="tier - 1"/>
    <x v="1"/>
    <x v="37"/>
  </r>
  <r>
    <s v="Id109"/>
    <s v="Potter"/>
    <x v="50"/>
    <x v="103"/>
    <s v="No"/>
    <x v="0"/>
    <x v="0"/>
    <x v="3"/>
    <x v="0"/>
    <x v="0"/>
    <x v="2"/>
    <s v="8-Aug-1987"/>
    <n v="39983.43"/>
    <x v="1"/>
    <s v="tier - 3"/>
    <x v="1"/>
    <x v="38"/>
  </r>
  <r>
    <s v="Id110"/>
    <s v="Rasmussen"/>
    <x v="102"/>
    <x v="104"/>
    <s v="Yes"/>
    <x v="0"/>
    <x v="0"/>
    <x v="3"/>
    <x v="0"/>
    <x v="0"/>
    <x v="0"/>
    <s v="2-Dec-1975"/>
    <n v="39963.120000000003"/>
    <x v="1"/>
    <s v="tier - 2"/>
    <x v="3"/>
    <x v="27"/>
  </r>
  <r>
    <s v="Id111"/>
    <s v="Robinson"/>
    <x v="103"/>
    <x v="105"/>
    <s v="Yes"/>
    <x v="0"/>
    <x v="0"/>
    <x v="0"/>
    <x v="0"/>
    <x v="0"/>
    <x v="1"/>
    <s v="22-Aug-1985"/>
    <n v="39871.699999999997"/>
    <x v="0"/>
    <s v="tier - 2"/>
    <x v="0"/>
    <x v="17"/>
  </r>
  <r>
    <s v="Id112"/>
    <s v="Antonopoulos"/>
    <x v="104"/>
    <x v="106"/>
    <s v="Yes"/>
    <x v="0"/>
    <x v="1"/>
    <x v="3"/>
    <x v="0"/>
    <x v="0"/>
    <x v="1"/>
    <s v="1-Jun-1983"/>
    <n v="39865.699999999997"/>
    <x v="1"/>
    <s v="tier - 2"/>
    <x v="3"/>
    <x v="37"/>
  </r>
  <r>
    <s v="Id113"/>
    <s v="Groner"/>
    <x v="105"/>
    <x v="18"/>
    <s v="Yes"/>
    <x v="0"/>
    <x v="0"/>
    <x v="0"/>
    <x v="0"/>
    <x v="0"/>
    <x v="2"/>
    <s v="17-Jul-1985"/>
    <n v="39836.519999999997"/>
    <x v="1"/>
    <s v="tier - 1"/>
    <x v="3"/>
    <x v="17"/>
  </r>
  <r>
    <s v="Id114"/>
    <s v="Zywicki"/>
    <x v="106"/>
    <x v="107"/>
    <s v="No"/>
    <x v="0"/>
    <x v="0"/>
    <x v="3"/>
    <x v="0"/>
    <x v="0"/>
    <x v="2"/>
    <s v="24-Jul-1987"/>
    <n v="39774.28"/>
    <x v="0"/>
    <s v="tier - 1"/>
    <x v="7"/>
    <x v="38"/>
  </r>
  <r>
    <s v="Id115"/>
    <s v="Cardinal"/>
    <x v="107"/>
    <x v="108"/>
    <s v="No"/>
    <x v="0"/>
    <x v="0"/>
    <x v="1"/>
    <x v="0"/>
    <x v="0"/>
    <x v="0"/>
    <s v="17-Dec-1973"/>
    <n v="39727.61"/>
    <x v="0"/>
    <s v="tier - 2"/>
    <x v="3"/>
    <x v="30"/>
  </r>
  <r>
    <s v="Id116"/>
    <s v="Alleman"/>
    <x v="88"/>
    <x v="109"/>
    <s v="No"/>
    <x v="0"/>
    <x v="0"/>
    <x v="0"/>
    <x v="0"/>
    <x v="0"/>
    <x v="1"/>
    <s v="12-Aug-1977"/>
    <n v="39725.519999999997"/>
    <x v="1"/>
    <s v="tier - 1"/>
    <x v="1"/>
    <x v="29"/>
  </r>
  <r>
    <s v="Id117"/>
    <s v="Stroffolino"/>
    <x v="108"/>
    <x v="60"/>
    <s v="No"/>
    <x v="0"/>
    <x v="1"/>
    <x v="3"/>
    <x v="0"/>
    <x v="0"/>
    <x v="1"/>
    <s v="16-Jul-2003"/>
    <n v="39722.75"/>
    <x v="0"/>
    <s v="tier - 1"/>
    <x v="0"/>
    <x v="39"/>
  </r>
  <r>
    <s v="Id118"/>
    <s v="Clubb"/>
    <x v="109"/>
    <x v="110"/>
    <s v="No"/>
    <x v="0"/>
    <x v="0"/>
    <x v="0"/>
    <x v="0"/>
    <x v="0"/>
    <x v="0"/>
    <s v="29-Sep-1968"/>
    <n v="39721.93"/>
    <x v="1"/>
    <s v="tier - 2"/>
    <x v="3"/>
    <x v="0"/>
  </r>
  <r>
    <s v="Id119"/>
    <s v="McGoogan"/>
    <x v="110"/>
    <x v="111"/>
    <s v="No"/>
    <x v="0"/>
    <x v="0"/>
    <x v="0"/>
    <x v="0"/>
    <x v="0"/>
    <x v="2"/>
    <s v="17-Dec-1977"/>
    <n v="39670.44"/>
    <x v="1"/>
    <s v="tier - 1"/>
    <x v="1"/>
    <x v="29"/>
  </r>
  <r>
    <s v="Id120"/>
    <s v="Keflezighi"/>
    <x v="11"/>
    <x v="112"/>
    <s v="Yes"/>
    <x v="0"/>
    <x v="0"/>
    <x v="3"/>
    <x v="0"/>
    <x v="0"/>
    <x v="2"/>
    <s v="7-Aug-1995"/>
    <n v="39611.760000000002"/>
    <x v="0"/>
    <s v="tier - 3"/>
    <x v="0"/>
    <x v="40"/>
  </r>
  <r>
    <s v="Id121"/>
    <s v="Syed"/>
    <x v="111"/>
    <x v="113"/>
    <s v="Yes"/>
    <x v="0"/>
    <x v="0"/>
    <x v="0"/>
    <x v="0"/>
    <x v="0"/>
    <x v="0"/>
    <s v="5-Jul-1981"/>
    <n v="39597.410000000003"/>
    <x v="0"/>
    <s v="tier - 2"/>
    <x v="6"/>
    <x v="36"/>
  </r>
  <r>
    <s v="Id122"/>
    <s v="Segal"/>
    <x v="32"/>
    <x v="114"/>
    <s v="No"/>
    <x v="0"/>
    <x v="0"/>
    <x v="0"/>
    <x v="0"/>
    <x v="0"/>
    <x v="0"/>
    <s v="12-Jul-1978"/>
    <n v="39556.49"/>
    <x v="0"/>
    <s v="tier - 2"/>
    <x v="5"/>
    <x v="9"/>
  </r>
  <r>
    <s v="Id123"/>
    <s v="Defranco"/>
    <x v="112"/>
    <x v="115"/>
    <s v="Yes"/>
    <x v="0"/>
    <x v="0"/>
    <x v="1"/>
    <x v="0"/>
    <x v="0"/>
    <x v="2"/>
    <s v="24-Jun-1966"/>
    <n v="39396.86"/>
    <x v="1"/>
    <s v="tier - 2"/>
    <x v="3"/>
    <x v="24"/>
  </r>
  <r>
    <s v="Id124"/>
    <s v="Kells"/>
    <x v="113"/>
    <x v="116"/>
    <s v="No"/>
    <x v="0"/>
    <x v="0"/>
    <x v="0"/>
    <x v="0"/>
    <x v="0"/>
    <x v="0"/>
    <s v="5-Aug-1978"/>
    <n v="39352.6"/>
    <x v="1"/>
    <s v="tier - 3"/>
    <x v="3"/>
    <x v="9"/>
  </r>
  <r>
    <s v="Id125"/>
    <s v="Lawton"/>
    <x v="114"/>
    <x v="117"/>
    <s v="No"/>
    <x v="0"/>
    <x v="0"/>
    <x v="0"/>
    <x v="0"/>
    <x v="0"/>
    <x v="2"/>
    <s v="16-Aug-1982"/>
    <n v="39315.279999999999"/>
    <x v="1"/>
    <s v="tier - 3"/>
    <x v="3"/>
    <x v="37"/>
  </r>
  <r>
    <s v="Id126"/>
    <s v="Bejar"/>
    <x v="115"/>
    <x v="109"/>
    <s v="No"/>
    <x v="0"/>
    <x v="0"/>
    <x v="3"/>
    <x v="0"/>
    <x v="0"/>
    <x v="1"/>
    <s v="30-Nov-1992"/>
    <n v="39241.440000000002"/>
    <x v="0"/>
    <s v="tier - 3"/>
    <x v="3"/>
    <x v="34"/>
  </r>
  <r>
    <s v="Id127"/>
    <s v="Navarro Castro"/>
    <x v="116"/>
    <x v="118"/>
    <s v="No"/>
    <x v="0"/>
    <x v="0"/>
    <x v="0"/>
    <x v="0"/>
    <x v="0"/>
    <x v="0"/>
    <s v="7-Jul-1962"/>
    <n v="39221.120000000003"/>
    <x v="1"/>
    <s v="tier - 1"/>
    <x v="3"/>
    <x v="5"/>
  </r>
  <r>
    <s v="Id128"/>
    <s v="Tice"/>
    <x v="101"/>
    <x v="18"/>
    <s v="No"/>
    <x v="0"/>
    <x v="0"/>
    <x v="0"/>
    <x v="0"/>
    <x v="0"/>
    <x v="2"/>
    <s v="4-Aug-1982"/>
    <n v="39125.33"/>
    <x v="0"/>
    <s v="tier - 1"/>
    <x v="4"/>
    <x v="37"/>
  </r>
  <r>
    <s v="Id129"/>
    <s v="Wolf"/>
    <x v="54"/>
    <x v="119"/>
    <s v="Yes"/>
    <x v="0"/>
    <x v="0"/>
    <x v="0"/>
    <x v="0"/>
    <x v="0"/>
    <x v="1"/>
    <s v="20-Sep-1985"/>
    <n v="39047.29"/>
    <x v="0"/>
    <s v="tier - 3"/>
    <x v="6"/>
    <x v="17"/>
  </r>
  <r>
    <s v="Id130"/>
    <s v="Oppedal"/>
    <x v="117"/>
    <x v="8"/>
    <s v="No"/>
    <x v="0"/>
    <x v="0"/>
    <x v="0"/>
    <x v="0"/>
    <x v="0"/>
    <x v="0"/>
    <s v="12-Oct-1978"/>
    <n v="38998.550000000003"/>
    <x v="0"/>
    <s v="tier - 1"/>
    <x v="3"/>
    <x v="9"/>
  </r>
  <r>
    <s v="Id131"/>
    <s v="Wright"/>
    <x v="118"/>
    <x v="1"/>
    <s v="No"/>
    <x v="0"/>
    <x v="0"/>
    <x v="0"/>
    <x v="0"/>
    <x v="0"/>
    <x v="1"/>
    <s v="24-Sep-1980"/>
    <n v="38947.43"/>
    <x v="1"/>
    <s v="tier - 3"/>
    <x v="3"/>
    <x v="25"/>
  </r>
  <r>
    <s v="Id132"/>
    <s v="Ellis"/>
    <x v="119"/>
    <x v="24"/>
    <s v="Yes"/>
    <x v="0"/>
    <x v="0"/>
    <x v="0"/>
    <x v="0"/>
    <x v="0"/>
    <x v="2"/>
    <s v="15-Dec-1976"/>
    <n v="38932.559999999998"/>
    <x v="1"/>
    <s v="tier - 3"/>
    <x v="3"/>
    <x v="1"/>
  </r>
  <r>
    <s v="Id133"/>
    <s v="Taormina"/>
    <x v="120"/>
    <x v="120"/>
    <s v="No"/>
    <x v="0"/>
    <x v="0"/>
    <x v="3"/>
    <x v="0"/>
    <x v="0"/>
    <x v="2"/>
    <s v="16-Jun-1987"/>
    <n v="38924.04"/>
    <x v="1"/>
    <s v="tier - 2"/>
    <x v="3"/>
    <x v="38"/>
  </r>
  <r>
    <s v="Id134"/>
    <s v="Lynch"/>
    <x v="121"/>
    <x v="121"/>
    <s v="Yes"/>
    <x v="0"/>
    <x v="0"/>
    <x v="0"/>
    <x v="0"/>
    <x v="0"/>
    <x v="0"/>
    <s v="30-Jul-1967"/>
    <n v="38893.360000000001"/>
    <x v="0"/>
    <s v="tier - 2"/>
    <x v="3"/>
    <x v="22"/>
  </r>
  <r>
    <s v="Id135"/>
    <s v="Tavella"/>
    <x v="66"/>
    <x v="78"/>
    <s v="Yes"/>
    <x v="0"/>
    <x v="0"/>
    <x v="3"/>
    <x v="0"/>
    <x v="0"/>
    <x v="2"/>
    <s v="6-Jun-1964"/>
    <n v="38869.25"/>
    <x v="1"/>
    <s v="tier - 2"/>
    <x v="3"/>
    <x v="8"/>
  </r>
  <r>
    <s v="Id136"/>
    <s v="Neufeld"/>
    <x v="122"/>
    <x v="69"/>
    <s v="No"/>
    <x v="0"/>
    <x v="1"/>
    <x v="3"/>
    <x v="0"/>
    <x v="0"/>
    <x v="2"/>
    <s v="3-Dec-1979"/>
    <n v="38836.980000000003"/>
    <x v="1"/>
    <s v="tier - 1"/>
    <x v="3"/>
    <x v="18"/>
  </r>
  <r>
    <s v="Id137"/>
    <s v="Walhovd"/>
    <x v="123"/>
    <x v="122"/>
    <s v="No"/>
    <x v="1"/>
    <x v="0"/>
    <x v="3"/>
    <x v="0"/>
    <x v="0"/>
    <x v="2"/>
    <s v="5-Dec-2004"/>
    <n v="38792.69"/>
    <x v="1"/>
    <s v="tier - 2"/>
    <x v="0"/>
    <x v="41"/>
  </r>
  <r>
    <s v="Id138"/>
    <s v="Washburn"/>
    <x v="124"/>
    <x v="123"/>
    <s v="No"/>
    <x v="0"/>
    <x v="0"/>
    <x v="0"/>
    <x v="0"/>
    <x v="0"/>
    <x v="1"/>
    <s v="8-Nov-1991"/>
    <n v="38746.36"/>
    <x v="0"/>
    <s v="tier - 2"/>
    <x v="1"/>
    <x v="42"/>
  </r>
  <r>
    <s v="Id139"/>
    <s v="Mr.oz"/>
    <x v="125"/>
    <x v="124"/>
    <s v="Yes"/>
    <x v="0"/>
    <x v="0"/>
    <x v="0"/>
    <x v="0"/>
    <x v="0"/>
    <x v="2"/>
    <s v="15-Jun-1976"/>
    <n v="38740.120000000003"/>
    <x v="1"/>
    <s v="tier - 2"/>
    <x v="1"/>
    <x v="1"/>
  </r>
  <r>
    <s v="Id140"/>
    <s v="Canaday"/>
    <x v="20"/>
    <x v="125"/>
    <s v="No"/>
    <x v="0"/>
    <x v="0"/>
    <x v="0"/>
    <x v="0"/>
    <x v="0"/>
    <x v="2"/>
    <s v="2-Nov-1991"/>
    <n v="38711"/>
    <x v="1"/>
    <s v="tier - 2"/>
    <x v="3"/>
    <x v="42"/>
  </r>
  <r>
    <s v="Id141"/>
    <s v="Atkins"/>
    <x v="40"/>
    <x v="126"/>
    <s v="Yes"/>
    <x v="0"/>
    <x v="0"/>
    <x v="3"/>
    <x v="0"/>
    <x v="0"/>
    <x v="0"/>
    <s v="20-Jul-1986"/>
    <n v="38709.18"/>
    <x v="0"/>
    <s v="tier - 3"/>
    <x v="0"/>
    <x v="26"/>
  </r>
  <r>
    <s v="Id142"/>
    <s v="Kropelnicki"/>
    <x v="126"/>
    <x v="127"/>
    <s v="No"/>
    <x v="0"/>
    <x v="0"/>
    <x v="0"/>
    <x v="0"/>
    <x v="0"/>
    <x v="2"/>
    <s v="13-Jul-1990"/>
    <n v="38652.089999999997"/>
    <x v="1"/>
    <s v="tier - 2"/>
    <x v="3"/>
    <x v="3"/>
  </r>
  <r>
    <s v="Id143"/>
    <s v="Braund"/>
    <x v="106"/>
    <x v="128"/>
    <s v="No"/>
    <x v="0"/>
    <x v="0"/>
    <x v="0"/>
    <x v="0"/>
    <x v="0"/>
    <x v="1"/>
    <s v="12-Nov-1999"/>
    <n v="38511.629999999997"/>
    <x v="1"/>
    <s v="tier - 2"/>
    <x v="2"/>
    <x v="35"/>
  </r>
  <r>
    <s v="Id144"/>
    <s v="Anderson"/>
    <x v="127"/>
    <x v="129"/>
    <s v="Yes"/>
    <x v="0"/>
    <x v="0"/>
    <x v="3"/>
    <x v="0"/>
    <x v="0"/>
    <x v="0"/>
    <s v="21-Jun-1986"/>
    <n v="38415.47"/>
    <x v="0"/>
    <s v="tier - 2"/>
    <x v="3"/>
    <x v="26"/>
  </r>
  <r>
    <s v="Id145"/>
    <s v="Bilbrey"/>
    <x v="128"/>
    <x v="130"/>
    <s v="No"/>
    <x v="0"/>
    <x v="0"/>
    <x v="0"/>
    <x v="0"/>
    <x v="0"/>
    <x v="0"/>
    <s v="23-Dec-1971"/>
    <n v="38405.26"/>
    <x v="1"/>
    <s v="tier - 1"/>
    <x v="3"/>
    <x v="14"/>
  </r>
  <r>
    <s v="Id146"/>
    <s v="Curtis"/>
    <x v="129"/>
    <x v="131"/>
    <s v="Yes"/>
    <x v="0"/>
    <x v="0"/>
    <x v="1"/>
    <x v="0"/>
    <x v="0"/>
    <x v="0"/>
    <s v="22-Aug-1970"/>
    <n v="38389.79"/>
    <x v="1"/>
    <s v="tier - 3"/>
    <x v="3"/>
    <x v="2"/>
  </r>
  <r>
    <s v="Id147"/>
    <s v="Meyer"/>
    <x v="130"/>
    <x v="132"/>
    <s v="No"/>
    <x v="0"/>
    <x v="0"/>
    <x v="0"/>
    <x v="0"/>
    <x v="0"/>
    <x v="0"/>
    <s v="17-Sep-2002"/>
    <n v="38344.57"/>
    <x v="0"/>
    <s v="tier - 3"/>
    <x v="3"/>
    <x v="43"/>
  </r>
  <r>
    <s v="Id148"/>
    <s v="Bardeesy"/>
    <x v="131"/>
    <x v="133"/>
    <s v="No"/>
    <x v="0"/>
    <x v="0"/>
    <x v="0"/>
    <x v="0"/>
    <x v="0"/>
    <x v="2"/>
    <s v="12-Jun-1980"/>
    <n v="38313.129999999997"/>
    <x v="0"/>
    <s v="tier - 3"/>
    <x v="3"/>
    <x v="25"/>
  </r>
  <r>
    <s v="Id149"/>
    <s v="Shanahan"/>
    <x v="94"/>
    <x v="40"/>
    <s v="No"/>
    <x v="0"/>
    <x v="0"/>
    <x v="0"/>
    <x v="0"/>
    <x v="0"/>
    <x v="2"/>
    <s v="30-Oct-1989"/>
    <n v="38282.75"/>
    <x v="0"/>
    <s v="tier - 2"/>
    <x v="0"/>
    <x v="4"/>
  </r>
  <r>
    <s v="Id150"/>
    <s v="Sutter"/>
    <x v="132"/>
    <x v="134"/>
    <s v="No"/>
    <x v="0"/>
    <x v="0"/>
    <x v="0"/>
    <x v="0"/>
    <x v="1"/>
    <x v="2"/>
    <s v="16-Aug-1980"/>
    <n v="38245.589999999997"/>
    <x v="0"/>
    <s v="tier - 2"/>
    <x v="0"/>
    <x v="25"/>
  </r>
  <r>
    <s v="Id151"/>
    <s v="Yesian"/>
    <x v="133"/>
    <x v="135"/>
    <s v="Yes"/>
    <x v="0"/>
    <x v="0"/>
    <x v="3"/>
    <x v="0"/>
    <x v="0"/>
    <x v="2"/>
    <s v="16-Jun-1964"/>
    <n v="38241.74"/>
    <x v="1"/>
    <s v="tier - 3"/>
    <x v="3"/>
    <x v="13"/>
  </r>
  <r>
    <s v="Id152"/>
    <s v="Meers"/>
    <x v="134"/>
    <x v="120"/>
    <s v="No"/>
    <x v="0"/>
    <x v="0"/>
    <x v="0"/>
    <x v="0"/>
    <x v="0"/>
    <x v="2"/>
    <s v="8-Sep-1989"/>
    <n v="38237.339999999997"/>
    <x v="1"/>
    <s v="tier - 3"/>
    <x v="3"/>
    <x v="4"/>
  </r>
  <r>
    <s v="Id153"/>
    <s v="Conlon"/>
    <x v="135"/>
    <x v="60"/>
    <s v="No"/>
    <x v="0"/>
    <x v="0"/>
    <x v="1"/>
    <x v="0"/>
    <x v="0"/>
    <x v="1"/>
    <s v="19-Nov-1972"/>
    <n v="38189.1"/>
    <x v="1"/>
    <s v="tier - 2"/>
    <x v="3"/>
    <x v="28"/>
  </r>
  <r>
    <s v="Id154"/>
    <s v="Arnstein"/>
    <x v="136"/>
    <x v="136"/>
    <s v="No"/>
    <x v="0"/>
    <x v="0"/>
    <x v="3"/>
    <x v="0"/>
    <x v="0"/>
    <x v="1"/>
    <s v="29-Jul-1998"/>
    <n v="38126.25"/>
    <x v="0"/>
    <s v="tier - 3"/>
    <x v="0"/>
    <x v="44"/>
  </r>
  <r>
    <s v="Id155"/>
    <s v="Jurek"/>
    <x v="137"/>
    <x v="67"/>
    <s v="No"/>
    <x v="0"/>
    <x v="1"/>
    <x v="3"/>
    <x v="0"/>
    <x v="1"/>
    <x v="2"/>
    <s v="9-Sep-1979"/>
    <n v="37829.72"/>
    <x v="0"/>
    <s v="tier - 2"/>
    <x v="3"/>
    <x v="18"/>
  </r>
  <r>
    <s v="Id156"/>
    <s v="Thill"/>
    <x v="138"/>
    <x v="70"/>
    <s v="Yes"/>
    <x v="0"/>
    <x v="1"/>
    <x v="3"/>
    <x v="0"/>
    <x v="0"/>
    <x v="2"/>
    <s v="26-Jul-1983"/>
    <n v="37800.980000000003"/>
    <x v="1"/>
    <s v="tier - 2"/>
    <x v="3"/>
    <x v="33"/>
  </r>
  <r>
    <s v="Id157"/>
    <s v="Glaz"/>
    <x v="139"/>
    <x v="137"/>
    <s v="Yes"/>
    <x v="0"/>
    <x v="0"/>
    <x v="3"/>
    <x v="0"/>
    <x v="0"/>
    <x v="0"/>
    <s v="15-Aug-1986"/>
    <n v="37742.58"/>
    <x v="0"/>
    <s v="tier - 1"/>
    <x v="0"/>
    <x v="26"/>
  </r>
  <r>
    <s v="Id158"/>
    <s v="Sampson"/>
    <x v="140"/>
    <x v="138"/>
    <s v="Yes"/>
    <x v="0"/>
    <x v="0"/>
    <x v="0"/>
    <x v="0"/>
    <x v="0"/>
    <x v="2"/>
    <s v="18-Sep-1976"/>
    <n v="37735.199999999997"/>
    <x v="1"/>
    <s v="tier - 2"/>
    <x v="3"/>
    <x v="1"/>
  </r>
  <r>
    <s v="Id159"/>
    <s v="Duliba"/>
    <x v="141"/>
    <x v="89"/>
    <s v="Yes"/>
    <x v="0"/>
    <x v="0"/>
    <x v="3"/>
    <x v="0"/>
    <x v="0"/>
    <x v="2"/>
    <s v="10-Oct-1988"/>
    <n v="37701.879999999997"/>
    <x v="1"/>
    <s v="tier - 3"/>
    <x v="8"/>
    <x v="23"/>
  </r>
  <r>
    <s v="Id160"/>
    <s v="Tanguay"/>
    <x v="142"/>
    <x v="116"/>
    <s v="Yes"/>
    <x v="0"/>
    <x v="0"/>
    <x v="1"/>
    <x v="0"/>
    <x v="0"/>
    <x v="0"/>
    <s v="28-Oct-1970"/>
    <n v="37675.06"/>
    <x v="1"/>
    <s v="tier - 3"/>
    <x v="3"/>
    <x v="2"/>
  </r>
  <r>
    <s v="Id161"/>
    <s v="McClelland"/>
    <x v="143"/>
    <x v="139"/>
    <s v="No"/>
    <x v="0"/>
    <x v="0"/>
    <x v="0"/>
    <x v="0"/>
    <x v="0"/>
    <x v="2"/>
    <s v="20-Jun-1982"/>
    <n v="37650.74"/>
    <x v="1"/>
    <s v="tier - 2"/>
    <x v="1"/>
    <x v="37"/>
  </r>
  <r>
    <s v="Id162"/>
    <s v="Gorman"/>
    <x v="44"/>
    <x v="140"/>
    <s v="No"/>
    <x v="0"/>
    <x v="0"/>
    <x v="0"/>
    <x v="0"/>
    <x v="0"/>
    <x v="2"/>
    <s v="16-Nov-1990"/>
    <n v="37607.53"/>
    <x v="0"/>
    <s v="tier - 2"/>
    <x v="9"/>
    <x v="3"/>
  </r>
  <r>
    <s v="Id163"/>
    <s v="Nishimura"/>
    <x v="103"/>
    <x v="141"/>
    <s v="No"/>
    <x v="1"/>
    <x v="0"/>
    <x v="3"/>
    <x v="0"/>
    <x v="0"/>
    <x v="2"/>
    <s v="12-Oct-2000"/>
    <n v="37484.449999999997"/>
    <x v="0"/>
    <s v="tier - 1"/>
    <x v="0"/>
    <x v="21"/>
  </r>
  <r>
    <s v="Id164"/>
    <s v="Brimble"/>
    <x v="144"/>
    <x v="142"/>
    <s v="No"/>
    <x v="0"/>
    <x v="0"/>
    <x v="0"/>
    <x v="0"/>
    <x v="0"/>
    <x v="0"/>
    <s v="27-Sep-2002"/>
    <n v="37465.339999999997"/>
    <x v="0"/>
    <s v="tier - 2"/>
    <x v="1"/>
    <x v="43"/>
  </r>
  <r>
    <s v="Id165"/>
    <s v="Trenk"/>
    <x v="145"/>
    <x v="143"/>
    <s v="No"/>
    <x v="0"/>
    <x v="1"/>
    <x v="3"/>
    <x v="0"/>
    <x v="0"/>
    <x v="2"/>
    <s v="3-Aug-1979"/>
    <n v="37425.94"/>
    <x v="1"/>
    <s v="tier - 1"/>
    <x v="3"/>
    <x v="18"/>
  </r>
  <r>
    <s v="Id166"/>
    <s v="Wittmann"/>
    <x v="146"/>
    <x v="144"/>
    <s v="Yes"/>
    <x v="0"/>
    <x v="1"/>
    <x v="3"/>
    <x v="0"/>
    <x v="0"/>
    <x v="2"/>
    <s v="30-Oct-1969"/>
    <n v="37277.269999999997"/>
    <x v="0"/>
    <s v="tier - 3"/>
    <x v="3"/>
    <x v="16"/>
  </r>
  <r>
    <s v="Id167"/>
    <s v="Tremblay"/>
    <x v="147"/>
    <x v="96"/>
    <s v="Yes"/>
    <x v="0"/>
    <x v="0"/>
    <x v="3"/>
    <x v="0"/>
    <x v="0"/>
    <x v="0"/>
    <s v="9-Nov-1975"/>
    <n v="37272.339999999997"/>
    <x v="1"/>
    <s v="tier - 3"/>
    <x v="3"/>
    <x v="27"/>
  </r>
  <r>
    <s v="Id168"/>
    <s v="Scofield"/>
    <x v="111"/>
    <x v="145"/>
    <s v="Yes"/>
    <x v="0"/>
    <x v="0"/>
    <x v="0"/>
    <x v="0"/>
    <x v="0"/>
    <x v="2"/>
    <s v="17-Nov-1985"/>
    <n v="37270.15"/>
    <x v="1"/>
    <s v="tier - 1"/>
    <x v="2"/>
    <x v="17"/>
  </r>
  <r>
    <s v="Id169"/>
    <s v="Yost"/>
    <x v="148"/>
    <x v="146"/>
    <s v="No"/>
    <x v="0"/>
    <x v="0"/>
    <x v="0"/>
    <x v="0"/>
    <x v="0"/>
    <x v="2"/>
    <s v="17-Oct-1990"/>
    <n v="37251.22"/>
    <x v="1"/>
    <s v="tier - 2"/>
    <x v="3"/>
    <x v="3"/>
  </r>
  <r>
    <s v="Id170"/>
    <s v="Torphy"/>
    <x v="149"/>
    <x v="147"/>
    <s v="Yes"/>
    <x v="1"/>
    <x v="0"/>
    <x v="1"/>
    <x v="0"/>
    <x v="0"/>
    <x v="1"/>
    <s v="5-Sep-2000"/>
    <n v="37165.160000000003"/>
    <x v="0"/>
    <s v="tier - 3"/>
    <x v="10"/>
    <x v="21"/>
  </r>
  <r>
    <s v="Id171"/>
    <s v="Busby"/>
    <x v="61"/>
    <x v="148"/>
    <s v="Yes"/>
    <x v="0"/>
    <x v="0"/>
    <x v="3"/>
    <x v="0"/>
    <x v="0"/>
    <x v="1"/>
    <s v="30-Oct-1995"/>
    <n v="37133.9"/>
    <x v="1"/>
    <s v="tier - 2"/>
    <x v="0"/>
    <x v="40"/>
  </r>
  <r>
    <s v="Id172"/>
    <s v="Nguyen"/>
    <x v="150"/>
    <x v="66"/>
    <s v="No"/>
    <x v="0"/>
    <x v="0"/>
    <x v="0"/>
    <x v="0"/>
    <x v="0"/>
    <x v="2"/>
    <s v="10-Jun-1989"/>
    <n v="37079.370000000003"/>
    <x v="1"/>
    <s v="tier - 3"/>
    <x v="3"/>
    <x v="4"/>
  </r>
  <r>
    <s v="Id173"/>
    <s v="Hanley"/>
    <x v="151"/>
    <x v="149"/>
    <s v="Yes"/>
    <x v="0"/>
    <x v="0"/>
    <x v="3"/>
    <x v="0"/>
    <x v="0"/>
    <x v="1"/>
    <s v="17-Dec-1988"/>
    <n v="37076.370000000003"/>
    <x v="1"/>
    <s v="tier - 1"/>
    <x v="3"/>
    <x v="23"/>
  </r>
  <r>
    <s v="Id174"/>
    <s v="Scheer"/>
    <x v="152"/>
    <x v="150"/>
    <s v="No"/>
    <x v="0"/>
    <x v="0"/>
    <x v="0"/>
    <x v="0"/>
    <x v="0"/>
    <x v="2"/>
    <s v="1-Nov-1991"/>
    <n v="37040.879999999997"/>
    <x v="1"/>
    <s v="tier - 2"/>
    <x v="3"/>
    <x v="42"/>
  </r>
  <r>
    <s v="Id175"/>
    <s v="Rankin"/>
    <x v="153"/>
    <x v="151"/>
    <s v="No"/>
    <x v="0"/>
    <x v="0"/>
    <x v="3"/>
    <x v="0"/>
    <x v="0"/>
    <x v="2"/>
    <s v="13-Sep-1992"/>
    <n v="36976.449999999997"/>
    <x v="1"/>
    <s v="tier - 3"/>
    <x v="3"/>
    <x v="34"/>
  </r>
  <r>
    <s v="Id176"/>
    <s v="Ricardi"/>
    <x v="4"/>
    <x v="152"/>
    <s v="No"/>
    <x v="0"/>
    <x v="0"/>
    <x v="3"/>
    <x v="0"/>
    <x v="0"/>
    <x v="2"/>
    <s v="25-Aug-1992"/>
    <n v="36950.26"/>
    <x v="0"/>
    <s v="tier - 1"/>
    <x v="0"/>
    <x v="34"/>
  </r>
  <r>
    <s v="Id177"/>
    <s v="Karkos"/>
    <x v="154"/>
    <x v="149"/>
    <s v="No"/>
    <x v="0"/>
    <x v="0"/>
    <x v="0"/>
    <x v="0"/>
    <x v="0"/>
    <x v="1"/>
    <s v="13-Aug-1977"/>
    <n v="36935.64"/>
    <x v="1"/>
    <s v="tier - 1"/>
    <x v="3"/>
    <x v="29"/>
  </r>
  <r>
    <s v="Id178"/>
    <s v="Price-Dierksen"/>
    <x v="155"/>
    <x v="153"/>
    <s v="No"/>
    <x v="0"/>
    <x v="0"/>
    <x v="0"/>
    <x v="0"/>
    <x v="0"/>
    <x v="0"/>
    <s v="22-Oct-1968"/>
    <n v="36922.61"/>
    <x v="1"/>
    <s v="tier - 1"/>
    <x v="3"/>
    <x v="0"/>
  </r>
  <r>
    <s v="Id179"/>
    <s v="Knispel"/>
    <x v="156"/>
    <x v="34"/>
    <s v="No"/>
    <x v="0"/>
    <x v="0"/>
    <x v="0"/>
    <x v="0"/>
    <x v="0"/>
    <x v="1"/>
    <s v="10-Jun-1991"/>
    <n v="36911.99"/>
    <x v="1"/>
    <s v="tier - 2"/>
    <x v="3"/>
    <x v="42"/>
  </r>
  <r>
    <s v="Id180"/>
    <s v="King"/>
    <x v="105"/>
    <x v="154"/>
    <s v="Yes"/>
    <x v="0"/>
    <x v="1"/>
    <x v="3"/>
    <x v="1"/>
    <x v="0"/>
    <x v="0"/>
    <s v="24-Jul-1963"/>
    <n v="36910.61"/>
    <x v="1"/>
    <s v="tier - 2"/>
    <x v="3"/>
    <x v="8"/>
  </r>
  <r>
    <s v="Id181"/>
    <s v="Samuelson"/>
    <x v="157"/>
    <x v="144"/>
    <s v="No"/>
    <x v="0"/>
    <x v="1"/>
    <x v="3"/>
    <x v="0"/>
    <x v="0"/>
    <x v="2"/>
    <s v="21-Jun-2003"/>
    <n v="36898.730000000003"/>
    <x v="1"/>
    <s v="tier - 1"/>
    <x v="1"/>
    <x v="39"/>
  </r>
  <r>
    <s v="Id182"/>
    <s v="Fredsall"/>
    <x v="158"/>
    <x v="155"/>
    <s v="No"/>
    <x v="0"/>
    <x v="0"/>
    <x v="1"/>
    <x v="0"/>
    <x v="0"/>
    <x v="1"/>
    <s v="5-Dec-1972"/>
    <n v="36889.99"/>
    <x v="0"/>
    <s v="tier - 3"/>
    <x v="3"/>
    <x v="28"/>
  </r>
  <r>
    <s v="Id183"/>
    <s v="Eggleston"/>
    <x v="98"/>
    <x v="34"/>
    <s v="No"/>
    <x v="0"/>
    <x v="0"/>
    <x v="3"/>
    <x v="0"/>
    <x v="0"/>
    <x v="1"/>
    <s v="4-Jul-1992"/>
    <n v="36837.47"/>
    <x v="1"/>
    <s v="tier - 3"/>
    <x v="3"/>
    <x v="34"/>
  </r>
  <r>
    <s v="Id184"/>
    <s v="Palombaro"/>
    <x v="159"/>
    <x v="156"/>
    <s v="No"/>
    <x v="0"/>
    <x v="0"/>
    <x v="0"/>
    <x v="0"/>
    <x v="0"/>
    <x v="0"/>
    <s v="28-Dec-1965"/>
    <n v="36795.29"/>
    <x v="1"/>
    <s v="tier - 1"/>
    <x v="3"/>
    <x v="11"/>
  </r>
  <r>
    <s v="Id185"/>
    <s v="Silva"/>
    <x v="160"/>
    <x v="157"/>
    <s v="Yes"/>
    <x v="0"/>
    <x v="0"/>
    <x v="1"/>
    <x v="0"/>
    <x v="0"/>
    <x v="0"/>
    <s v="14-Jul-1970"/>
    <n v="36786.370000000003"/>
    <x v="0"/>
    <s v="tier - 1"/>
    <x v="3"/>
    <x v="2"/>
  </r>
  <r>
    <s v="Id186"/>
    <s v="Bugala"/>
    <x v="161"/>
    <x v="158"/>
    <s v="Yes"/>
    <x v="0"/>
    <x v="0"/>
    <x v="1"/>
    <x v="1"/>
    <x v="0"/>
    <x v="0"/>
    <s v="29-Jul-1961"/>
    <n v="36580.28"/>
    <x v="1"/>
    <s v="tier - 2"/>
    <x v="0"/>
    <x v="12"/>
  </r>
  <r>
    <s v="Id187"/>
    <s v="Dublin"/>
    <x v="162"/>
    <x v="159"/>
    <s v="No"/>
    <x v="0"/>
    <x v="0"/>
    <x v="3"/>
    <x v="0"/>
    <x v="0"/>
    <x v="2"/>
    <s v="9-Oct-1992"/>
    <n v="36572.800000000003"/>
    <x v="0"/>
    <s v="tier - 2"/>
    <x v="3"/>
    <x v="34"/>
  </r>
  <r>
    <s v="Id188"/>
    <s v="Cleland"/>
    <x v="163"/>
    <x v="73"/>
    <s v="No"/>
    <x v="0"/>
    <x v="0"/>
    <x v="1"/>
    <x v="0"/>
    <x v="0"/>
    <x v="0"/>
    <s v="9-Aug-1973"/>
    <n v="36541.550000000003"/>
    <x v="1"/>
    <s v="tier - 3"/>
    <x v="3"/>
    <x v="30"/>
  </r>
  <r>
    <s v="Id189"/>
    <s v="Evans"/>
    <x v="164"/>
    <x v="160"/>
    <s v="No"/>
    <x v="0"/>
    <x v="0"/>
    <x v="0"/>
    <x v="0"/>
    <x v="1"/>
    <x v="0"/>
    <s v="19-Nov-1962"/>
    <n v="36445.550000000003"/>
    <x v="1"/>
    <s v="tier - 2"/>
    <x v="3"/>
    <x v="5"/>
  </r>
  <r>
    <s v="Id190"/>
    <s v="Boyd"/>
    <x v="165"/>
    <x v="161"/>
    <s v="No"/>
    <x v="0"/>
    <x v="1"/>
    <x v="3"/>
    <x v="0"/>
    <x v="0"/>
    <x v="2"/>
    <s v="9-Dec-2003"/>
    <n v="36397.58"/>
    <x v="1"/>
    <s v="tier - 3"/>
    <x v="3"/>
    <x v="39"/>
  </r>
  <r>
    <s v="Id191"/>
    <s v="Roulier"/>
    <x v="166"/>
    <x v="162"/>
    <s v="Yes"/>
    <x v="0"/>
    <x v="0"/>
    <x v="3"/>
    <x v="0"/>
    <x v="0"/>
    <x v="0"/>
    <s v="5-Jun-1975"/>
    <n v="36350.71"/>
    <x v="0"/>
    <s v="tier - 2"/>
    <x v="3"/>
    <x v="19"/>
  </r>
  <r>
    <s v="Id192"/>
    <s v="Mullins"/>
    <x v="167"/>
    <x v="163"/>
    <s v="Yes"/>
    <x v="0"/>
    <x v="0"/>
    <x v="0"/>
    <x v="0"/>
    <x v="0"/>
    <x v="0"/>
    <s v="18-Oct-1967"/>
    <n v="36332.449999999997"/>
    <x v="0"/>
    <s v="tier - 3"/>
    <x v="3"/>
    <x v="22"/>
  </r>
  <r>
    <s v="Id193"/>
    <s v="Hofmann"/>
    <x v="59"/>
    <x v="164"/>
    <s v="No"/>
    <x v="0"/>
    <x v="0"/>
    <x v="3"/>
    <x v="0"/>
    <x v="0"/>
    <x v="2"/>
    <s v="16-Jun-1992"/>
    <n v="36314.050000000003"/>
    <x v="1"/>
    <s v="tier - 2"/>
    <x v="3"/>
    <x v="34"/>
  </r>
  <r>
    <s v="Id194"/>
    <s v="Garcia Garcia"/>
    <x v="168"/>
    <x v="165"/>
    <s v="No"/>
    <x v="1"/>
    <x v="0"/>
    <x v="3"/>
    <x v="0"/>
    <x v="0"/>
    <x v="2"/>
    <s v="25-Dec-2004"/>
    <n v="36307.800000000003"/>
    <x v="0"/>
    <s v="tier - 2"/>
    <x v="0"/>
    <x v="41"/>
  </r>
  <r>
    <s v="Id195"/>
    <s v="Klecker"/>
    <x v="18"/>
    <x v="85"/>
    <s v="No"/>
    <x v="0"/>
    <x v="1"/>
    <x v="3"/>
    <x v="0"/>
    <x v="0"/>
    <x v="1"/>
    <s v="5-Sep-2003"/>
    <n v="36219.410000000003"/>
    <x v="0"/>
    <s v="tier - 1"/>
    <x v="1"/>
    <x v="39"/>
  </r>
  <r>
    <s v="Id196"/>
    <s v="Cancre"/>
    <x v="169"/>
    <x v="166"/>
    <s v="No"/>
    <x v="0"/>
    <x v="1"/>
    <x v="3"/>
    <x v="0"/>
    <x v="0"/>
    <x v="2"/>
    <s v="28-Dec-1993"/>
    <n v="36197.699999999997"/>
    <x v="0"/>
    <s v="tier - 3"/>
    <x v="3"/>
    <x v="20"/>
  </r>
  <r>
    <s v="Id197"/>
    <s v="Denucci"/>
    <x v="170"/>
    <x v="167"/>
    <s v="No"/>
    <x v="0"/>
    <x v="0"/>
    <x v="0"/>
    <x v="0"/>
    <x v="0"/>
    <x v="2"/>
    <s v="1-Oct-1999"/>
    <n v="36189.1"/>
    <x v="0"/>
    <s v="tier - 3"/>
    <x v="4"/>
    <x v="35"/>
  </r>
  <r>
    <s v="Id198"/>
    <s v="Saldana"/>
    <x v="171"/>
    <x v="168"/>
    <s v="No"/>
    <x v="0"/>
    <x v="0"/>
    <x v="0"/>
    <x v="0"/>
    <x v="0"/>
    <x v="0"/>
    <s v="6-Dec-1974"/>
    <n v="36182.870000000003"/>
    <x v="1"/>
    <s v="tier - 3"/>
    <x v="1"/>
    <x v="19"/>
  </r>
  <r>
    <s v="Id199"/>
    <s v="Weinberg"/>
    <x v="172"/>
    <x v="169"/>
    <s v="No"/>
    <x v="1"/>
    <x v="0"/>
    <x v="3"/>
    <x v="0"/>
    <x v="0"/>
    <x v="1"/>
    <s v="30-Aug-2004"/>
    <n v="36149.480000000003"/>
    <x v="1"/>
    <s v="tier - 2"/>
    <x v="0"/>
    <x v="41"/>
  </r>
  <r>
    <s v="Id200"/>
    <s v="Walsh"/>
    <x v="161"/>
    <x v="170"/>
    <s v="Yes"/>
    <x v="0"/>
    <x v="1"/>
    <x v="3"/>
    <x v="0"/>
    <x v="0"/>
    <x v="2"/>
    <s v="12-Jun-1997"/>
    <n v="36124.57"/>
    <x v="0"/>
    <s v="tier - 3"/>
    <x v="0"/>
    <x v="31"/>
  </r>
  <r>
    <s v="Id201"/>
    <s v="Pasten"/>
    <x v="173"/>
    <x v="171"/>
    <s v="No"/>
    <x v="0"/>
    <x v="1"/>
    <x v="3"/>
    <x v="0"/>
    <x v="0"/>
    <x v="2"/>
    <s v="4-Nov-1979"/>
    <n v="36090.49"/>
    <x v="1"/>
    <s v="tier - 2"/>
    <x v="3"/>
    <x v="18"/>
  </r>
  <r>
    <s v="Id202"/>
    <s v="LaBelle"/>
    <x v="174"/>
    <x v="106"/>
    <s v="Yes"/>
    <x v="0"/>
    <x v="0"/>
    <x v="0"/>
    <x v="0"/>
    <x v="0"/>
    <x v="1"/>
    <s v="20-Aug-1996"/>
    <n v="36085.22"/>
    <x v="0"/>
    <s v="tier - 1"/>
    <x v="3"/>
    <x v="45"/>
  </r>
  <r>
    <s v="Id203"/>
    <s v="Guzman"/>
    <x v="175"/>
    <x v="172"/>
    <s v="Yes"/>
    <x v="0"/>
    <x v="1"/>
    <x v="3"/>
    <x v="0"/>
    <x v="1"/>
    <x v="0"/>
    <s v="22-Jul-1963"/>
    <n v="36074.339999999997"/>
    <x v="1"/>
    <s v="tier - 1"/>
    <x v="3"/>
    <x v="8"/>
  </r>
  <r>
    <s v="Id204"/>
    <s v="Turnbull"/>
    <x v="176"/>
    <x v="173"/>
    <s v="No"/>
    <x v="0"/>
    <x v="0"/>
    <x v="0"/>
    <x v="0"/>
    <x v="0"/>
    <x v="2"/>
    <s v="4-Sep-1999"/>
    <n v="36021.01"/>
    <x v="1"/>
    <s v="tier - 3"/>
    <x v="0"/>
    <x v="35"/>
  </r>
  <r>
    <s v="Id205"/>
    <s v="Aguero"/>
    <x v="177"/>
    <x v="129"/>
    <s v="Yes"/>
    <x v="0"/>
    <x v="0"/>
    <x v="0"/>
    <x v="0"/>
    <x v="0"/>
    <x v="0"/>
    <s v="22-Nov-1981"/>
    <n v="35952.65"/>
    <x v="0"/>
    <s v="tier - 3"/>
    <x v="3"/>
    <x v="36"/>
  </r>
  <r>
    <s v="Id206"/>
    <s v="Woodward"/>
    <x v="178"/>
    <x v="150"/>
    <s v="No"/>
    <x v="0"/>
    <x v="0"/>
    <x v="3"/>
    <x v="0"/>
    <x v="0"/>
    <x v="2"/>
    <s v="18-Jun-1992"/>
    <n v="35883.269999999997"/>
    <x v="1"/>
    <s v="tier - 1"/>
    <x v="3"/>
    <x v="34"/>
  </r>
  <r>
    <s v="Id207"/>
    <s v="McElroy"/>
    <x v="179"/>
    <x v="174"/>
    <s v="Yes"/>
    <x v="0"/>
    <x v="0"/>
    <x v="0"/>
    <x v="0"/>
    <x v="0"/>
    <x v="2"/>
    <s v="4-Oct-1976"/>
    <n v="35733.96"/>
    <x v="1"/>
    <s v="tier - 2"/>
    <x v="3"/>
    <x v="1"/>
  </r>
  <r>
    <s v="Id208"/>
    <s v="Lopez"/>
    <x v="180"/>
    <x v="118"/>
    <s v="No"/>
    <x v="0"/>
    <x v="0"/>
    <x v="0"/>
    <x v="0"/>
    <x v="0"/>
    <x v="0"/>
    <s v="15-Jul-1974"/>
    <n v="35711.39"/>
    <x v="1"/>
    <s v="tier - 3"/>
    <x v="1"/>
    <x v="19"/>
  </r>
  <r>
    <s v="Id209"/>
    <s v="Cardosi"/>
    <x v="172"/>
    <x v="175"/>
    <s v="No"/>
    <x v="0"/>
    <x v="0"/>
    <x v="0"/>
    <x v="0"/>
    <x v="0"/>
    <x v="0"/>
    <s v="19-Dec-1978"/>
    <n v="35701.9"/>
    <x v="1"/>
    <s v="tier - 1"/>
    <x v="3"/>
    <x v="9"/>
  </r>
  <r>
    <s v="Id210"/>
    <s v="Looney"/>
    <x v="181"/>
    <x v="176"/>
    <s v="No"/>
    <x v="1"/>
    <x v="0"/>
    <x v="3"/>
    <x v="0"/>
    <x v="0"/>
    <x v="2"/>
    <s v="17-Dec-2000"/>
    <n v="35595.589999999997"/>
    <x v="1"/>
    <s v="tier - 3"/>
    <x v="0"/>
    <x v="21"/>
  </r>
  <r>
    <s v="Id211"/>
    <s v="Zyryanov"/>
    <x v="182"/>
    <x v="93"/>
    <s v="Yes"/>
    <x v="1"/>
    <x v="0"/>
    <x v="1"/>
    <x v="0"/>
    <x v="0"/>
    <x v="2"/>
    <s v="19-Nov-2000"/>
    <n v="35585.58"/>
    <x v="1"/>
    <s v="tier - 3"/>
    <x v="3"/>
    <x v="21"/>
  </r>
  <r>
    <s v="Id212"/>
    <s v="Gavin"/>
    <x v="124"/>
    <x v="177"/>
    <s v="No"/>
    <x v="0"/>
    <x v="0"/>
    <x v="0"/>
    <x v="0"/>
    <x v="0"/>
    <x v="0"/>
    <s v="10-Aug-1971"/>
    <n v="35583.17"/>
    <x v="0"/>
    <s v="tier - 3"/>
    <x v="3"/>
    <x v="14"/>
  </r>
  <r>
    <s v="Id213"/>
    <s v="Littlefield"/>
    <x v="183"/>
    <x v="178"/>
    <s v="Yes"/>
    <x v="0"/>
    <x v="0"/>
    <x v="3"/>
    <x v="0"/>
    <x v="1"/>
    <x v="1"/>
    <s v="29-Aug-1964"/>
    <n v="35573.26"/>
    <x v="1"/>
    <s v="tier - 1"/>
    <x v="3"/>
    <x v="13"/>
  </r>
  <r>
    <s v="Id214"/>
    <s v="Shearer"/>
    <x v="184"/>
    <x v="179"/>
    <s v="No"/>
    <x v="0"/>
    <x v="0"/>
    <x v="1"/>
    <x v="0"/>
    <x v="0"/>
    <x v="0"/>
    <s v="27-Oct-1973"/>
    <n v="35547.72"/>
    <x v="0"/>
    <s v="tier - 1"/>
    <x v="3"/>
    <x v="30"/>
  </r>
  <r>
    <s v="Id215"/>
    <s v="Armstrong"/>
    <x v="185"/>
    <x v="180"/>
    <s v="No"/>
    <x v="0"/>
    <x v="0"/>
    <x v="3"/>
    <x v="0"/>
    <x v="0"/>
    <x v="2"/>
    <s v="13-Sep-1992"/>
    <n v="35547.47"/>
    <x v="1"/>
    <s v="tier - 3"/>
    <x v="3"/>
    <x v="34"/>
  </r>
  <r>
    <s v="Id216"/>
    <s v="Warriner"/>
    <x v="186"/>
    <x v="181"/>
    <s v="No"/>
    <x v="0"/>
    <x v="0"/>
    <x v="1"/>
    <x v="0"/>
    <x v="0"/>
    <x v="0"/>
    <s v="16-Dec-1973"/>
    <n v="35517.19"/>
    <x v="1"/>
    <s v="tier - 2"/>
    <x v="3"/>
    <x v="30"/>
  </r>
  <r>
    <s v="Id217"/>
    <s v="White"/>
    <x v="65"/>
    <x v="182"/>
    <s v="Yes"/>
    <x v="0"/>
    <x v="0"/>
    <x v="3"/>
    <x v="0"/>
    <x v="0"/>
    <x v="2"/>
    <s v="20-Nov-1988"/>
    <n v="35491.64"/>
    <x v="0"/>
    <s v="tier - 2"/>
    <x v="3"/>
    <x v="23"/>
  </r>
  <r>
    <s v="Id218"/>
    <s v="Cordaro"/>
    <x v="187"/>
    <x v="183"/>
    <s v="No"/>
    <x v="0"/>
    <x v="0"/>
    <x v="0"/>
    <x v="0"/>
    <x v="0"/>
    <x v="0"/>
    <s v="22-Sep-1971"/>
    <n v="35345.730000000003"/>
    <x v="1"/>
    <s v="tier - 3"/>
    <x v="3"/>
    <x v="14"/>
  </r>
  <r>
    <s v="Id219"/>
    <s v="Hamilton"/>
    <x v="188"/>
    <x v="3"/>
    <s v="Yes"/>
    <x v="0"/>
    <x v="0"/>
    <x v="3"/>
    <x v="0"/>
    <x v="0"/>
    <x v="1"/>
    <s v="19-Sep-1988"/>
    <n v="35315.96"/>
    <x v="1"/>
    <s v="tier - 1"/>
    <x v="3"/>
    <x v="23"/>
  </r>
  <r>
    <s v="Id220"/>
    <s v="Meyer"/>
    <x v="189"/>
    <x v="184"/>
    <s v="Yes"/>
    <x v="0"/>
    <x v="1"/>
    <x v="3"/>
    <x v="0"/>
    <x v="0"/>
    <x v="1"/>
    <s v="9-Jul-1997"/>
    <n v="35302.089999999997"/>
    <x v="0"/>
    <s v="tier - 2"/>
    <x v="3"/>
    <x v="31"/>
  </r>
  <r>
    <s v="Id221"/>
    <s v="Duke"/>
    <x v="190"/>
    <x v="185"/>
    <s v="Yes"/>
    <x v="0"/>
    <x v="0"/>
    <x v="0"/>
    <x v="1"/>
    <x v="1"/>
    <x v="0"/>
    <s v="30-Dec-1967"/>
    <n v="35160.129999999997"/>
    <x v="1"/>
    <s v="tier - 2"/>
    <x v="3"/>
    <x v="22"/>
  </r>
  <r>
    <s v="Id222"/>
    <s v="Malatesta"/>
    <x v="191"/>
    <x v="89"/>
    <s v="No"/>
    <x v="0"/>
    <x v="0"/>
    <x v="3"/>
    <x v="0"/>
    <x v="1"/>
    <x v="2"/>
    <s v="22-Dec-1998"/>
    <n v="35147.53"/>
    <x v="0"/>
    <s v="tier - 1"/>
    <x v="4"/>
    <x v="44"/>
  </r>
  <r>
    <s v="Id223"/>
    <s v="Hinrichsen"/>
    <x v="192"/>
    <x v="186"/>
    <s v="No"/>
    <x v="0"/>
    <x v="0"/>
    <x v="0"/>
    <x v="0"/>
    <x v="2"/>
    <x v="1"/>
    <s v="29-Jun-1977"/>
    <n v="35069.370000000003"/>
    <x v="0"/>
    <s v="tier - 1"/>
    <x v="6"/>
    <x v="29"/>
  </r>
  <r>
    <s v="Id224"/>
    <s v="Lucan"/>
    <x v="193"/>
    <x v="187"/>
    <s v="Yes"/>
    <x v="0"/>
    <x v="0"/>
    <x v="3"/>
    <x v="0"/>
    <x v="0"/>
    <x v="0"/>
    <s v="29-Aug-1975"/>
    <n v="35050.620000000003"/>
    <x v="1"/>
    <s v="tier - 1"/>
    <x v="3"/>
    <x v="27"/>
  </r>
  <r>
    <s v="Id225"/>
    <s v="Koch"/>
    <x v="194"/>
    <x v="188"/>
    <s v="No"/>
    <x v="0"/>
    <x v="0"/>
    <x v="0"/>
    <x v="0"/>
    <x v="0"/>
    <x v="2"/>
    <s v="5-Jul-1982"/>
    <n v="35000.730000000003"/>
    <x v="1"/>
    <s v="tier - 3"/>
    <x v="3"/>
    <x v="37"/>
  </r>
  <r>
    <s v="Id226"/>
    <s v="Smith"/>
    <x v="195"/>
    <x v="189"/>
    <s v="Yes"/>
    <x v="0"/>
    <x v="1"/>
    <x v="3"/>
    <x v="0"/>
    <x v="0"/>
    <x v="2"/>
    <s v="22-Aug-1997"/>
    <n v="34979.86"/>
    <x v="1"/>
    <s v="tier - 2"/>
    <x v="3"/>
    <x v="31"/>
  </r>
  <r>
    <s v="Id227"/>
    <s v="O'Connor"/>
    <x v="196"/>
    <x v="150"/>
    <s v="No"/>
    <x v="0"/>
    <x v="0"/>
    <x v="3"/>
    <x v="0"/>
    <x v="0"/>
    <x v="2"/>
    <s v="22-Aug-1998"/>
    <n v="34976.42"/>
    <x v="1"/>
    <s v="tier - 1"/>
    <x v="3"/>
    <x v="44"/>
  </r>
  <r>
    <s v="Id228"/>
    <s v="Kampwerth"/>
    <x v="197"/>
    <x v="190"/>
    <s v="Yes"/>
    <x v="0"/>
    <x v="0"/>
    <x v="0"/>
    <x v="0"/>
    <x v="1"/>
    <x v="0"/>
    <s v="7-Oct-1967"/>
    <n v="34975.68"/>
    <x v="1"/>
    <s v="tier - 2"/>
    <x v="3"/>
    <x v="22"/>
  </r>
  <r>
    <s v="Id229"/>
    <s v="Federoff"/>
    <x v="198"/>
    <x v="191"/>
    <s v="Yes"/>
    <x v="0"/>
    <x v="1"/>
    <x v="3"/>
    <x v="0"/>
    <x v="0"/>
    <x v="2"/>
    <s v="29-Jul-1983"/>
    <n v="34940.61"/>
    <x v="1"/>
    <s v="tier - 3"/>
    <x v="3"/>
    <x v="33"/>
  </r>
  <r>
    <s v="Id230"/>
    <s v="Goya"/>
    <x v="199"/>
    <x v="192"/>
    <s v="Yes"/>
    <x v="0"/>
    <x v="0"/>
    <x v="3"/>
    <x v="0"/>
    <x v="0"/>
    <x v="2"/>
    <s v="17-Oct-1995"/>
    <n v="34838.870000000003"/>
    <x v="1"/>
    <s v="tier - 3"/>
    <x v="3"/>
    <x v="40"/>
  </r>
  <r>
    <s v="Id231"/>
    <s v="Hodges"/>
    <x v="200"/>
    <x v="21"/>
    <s v="No"/>
    <x v="0"/>
    <x v="1"/>
    <x v="3"/>
    <x v="0"/>
    <x v="0"/>
    <x v="1"/>
    <s v="17-Sep-2003"/>
    <n v="34828.65"/>
    <x v="0"/>
    <s v="tier - 3"/>
    <x v="3"/>
    <x v="39"/>
  </r>
  <r>
    <s v="Id232"/>
    <s v="Erickson"/>
    <x v="201"/>
    <x v="193"/>
    <s v="Yes"/>
    <x v="0"/>
    <x v="0"/>
    <x v="3"/>
    <x v="0"/>
    <x v="0"/>
    <x v="2"/>
    <s v="27-Dec-1995"/>
    <n v="34806.47"/>
    <x v="0"/>
    <s v="tier - 2"/>
    <x v="0"/>
    <x v="40"/>
  </r>
  <r>
    <s v="Id233"/>
    <s v="Welleck"/>
    <x v="105"/>
    <x v="194"/>
    <s v="No"/>
    <x v="0"/>
    <x v="1"/>
    <x v="3"/>
    <x v="0"/>
    <x v="0"/>
    <x v="1"/>
    <s v="3-Jul-2003"/>
    <n v="34779.620000000003"/>
    <x v="0"/>
    <s v="tier - 2"/>
    <x v="3"/>
    <x v="39"/>
  </r>
  <r>
    <s v="Id234"/>
    <s v="Polen"/>
    <x v="202"/>
    <x v="171"/>
    <s v="No"/>
    <x v="0"/>
    <x v="0"/>
    <x v="0"/>
    <x v="0"/>
    <x v="0"/>
    <x v="2"/>
    <s v="7-Jul-1994"/>
    <n v="34672.15"/>
    <x v="0"/>
    <s v="tier - 3"/>
    <x v="0"/>
    <x v="6"/>
  </r>
  <r>
    <s v="Id235"/>
    <s v="Lynch"/>
    <x v="203"/>
    <x v="195"/>
    <s v="No"/>
    <x v="1"/>
    <x v="0"/>
    <x v="3"/>
    <x v="0"/>
    <x v="0"/>
    <x v="1"/>
    <s v="9-Oct-2004"/>
    <n v="34617.839999999997"/>
    <x v="0"/>
    <s v="tier - 3"/>
    <x v="4"/>
    <x v="41"/>
  </r>
  <r>
    <s v="Id236"/>
    <s v="Hufstader"/>
    <x v="141"/>
    <x v="196"/>
    <s v="Yes"/>
    <x v="0"/>
    <x v="0"/>
    <x v="0"/>
    <x v="0"/>
    <x v="0"/>
    <x v="2"/>
    <s v="25-Nov-1976"/>
    <n v="34543.39"/>
    <x v="1"/>
    <s v="tier - 3"/>
    <x v="3"/>
    <x v="1"/>
  </r>
  <r>
    <s v="Id237"/>
    <s v="Doak"/>
    <x v="204"/>
    <x v="197"/>
    <s v="No"/>
    <x v="0"/>
    <x v="0"/>
    <x v="3"/>
    <x v="0"/>
    <x v="0"/>
    <x v="2"/>
    <s v="24-Jun-1998"/>
    <n v="34472.839999999997"/>
    <x v="0"/>
    <s v="tier - 3"/>
    <x v="3"/>
    <x v="44"/>
  </r>
  <r>
    <s v="Id238"/>
    <s v="Noya"/>
    <x v="205"/>
    <x v="27"/>
    <s v="No"/>
    <x v="0"/>
    <x v="0"/>
    <x v="0"/>
    <x v="0"/>
    <x v="0"/>
    <x v="2"/>
    <s v="24-Sep-1990"/>
    <n v="34456.269999999997"/>
    <x v="0"/>
    <s v="tier - 2"/>
    <x v="3"/>
    <x v="3"/>
  </r>
  <r>
    <s v="Id239"/>
    <s v="Heninger"/>
    <x v="82"/>
    <x v="198"/>
    <s v="No"/>
    <x v="0"/>
    <x v="1"/>
    <x v="3"/>
    <x v="0"/>
    <x v="0"/>
    <x v="2"/>
    <s v="5-Oct-2003"/>
    <n v="34439.86"/>
    <x v="1"/>
    <s v="tier - 1"/>
    <x v="0"/>
    <x v="39"/>
  </r>
  <r>
    <s v="Id240"/>
    <s v="Richardson"/>
    <x v="206"/>
    <x v="199"/>
    <s v="No"/>
    <x v="0"/>
    <x v="0"/>
    <x v="3"/>
    <x v="0"/>
    <x v="0"/>
    <x v="2"/>
    <s v="1-Oct-1984"/>
    <n v="34402.22"/>
    <x v="1"/>
    <s v="tier - 3"/>
    <x v="3"/>
    <x v="32"/>
  </r>
  <r>
    <s v="Id241"/>
    <s v="Deucher"/>
    <x v="207"/>
    <x v="200"/>
    <s v="Yes"/>
    <x v="0"/>
    <x v="1"/>
    <x v="3"/>
    <x v="0"/>
    <x v="0"/>
    <x v="1"/>
    <s v="2-Oct-1983"/>
    <n v="34307.22"/>
    <x v="1"/>
    <s v="tier - 2"/>
    <x v="1"/>
    <x v="33"/>
  </r>
  <r>
    <s v="Id242"/>
    <s v="Wilson"/>
    <x v="208"/>
    <x v="201"/>
    <s v="Yes"/>
    <x v="0"/>
    <x v="0"/>
    <x v="3"/>
    <x v="0"/>
    <x v="0"/>
    <x v="0"/>
    <s v="11-Oct-1986"/>
    <n v="34293.120000000003"/>
    <x v="0"/>
    <s v="tier - 2"/>
    <x v="3"/>
    <x v="26"/>
  </r>
  <r>
    <s v="Id243"/>
    <s v="Hall"/>
    <x v="209"/>
    <x v="202"/>
    <s v="Yes"/>
    <x v="0"/>
    <x v="0"/>
    <x v="3"/>
    <x v="0"/>
    <x v="0"/>
    <x v="2"/>
    <s v="30-Oct-1995"/>
    <n v="34289.43"/>
    <x v="0"/>
    <s v="tier - 1"/>
    <x v="3"/>
    <x v="40"/>
  </r>
  <r>
    <s v="Id244"/>
    <s v="Reed"/>
    <x v="210"/>
    <x v="203"/>
    <s v="No"/>
    <x v="0"/>
    <x v="0"/>
    <x v="3"/>
    <x v="0"/>
    <x v="0"/>
    <x v="2"/>
    <s v="11-Jun-1998"/>
    <n v="34254.050000000003"/>
    <x v="0"/>
    <s v="tier - 3"/>
    <x v="9"/>
    <x v="44"/>
  </r>
  <r>
    <s v="Id245"/>
    <s v="Frome"/>
    <x v="211"/>
    <x v="204"/>
    <s v="No"/>
    <x v="0"/>
    <x v="0"/>
    <x v="0"/>
    <x v="0"/>
    <x v="2"/>
    <x v="0"/>
    <s v="5-Jul-1962"/>
    <n v="34218.019999999997"/>
    <x v="0"/>
    <s v="tier - 1"/>
    <x v="3"/>
    <x v="5"/>
  </r>
  <r>
    <s v="Id246"/>
    <s v="Creasy"/>
    <x v="212"/>
    <x v="205"/>
    <s v="Yes"/>
    <x v="0"/>
    <x v="0"/>
    <x v="3"/>
    <x v="0"/>
    <x v="0"/>
    <x v="0"/>
    <s v="21-Jul-1975"/>
    <n v="34210.33"/>
    <x v="1"/>
    <s v="tier - 1"/>
    <x v="1"/>
    <x v="27"/>
  </r>
  <r>
    <s v="Id247"/>
    <s v="Latimer"/>
    <x v="213"/>
    <x v="14"/>
    <s v="No"/>
    <x v="0"/>
    <x v="0"/>
    <x v="0"/>
    <x v="0"/>
    <x v="1"/>
    <x v="0"/>
    <s v="25-Aug-1971"/>
    <n v="34205.07"/>
    <x v="1"/>
    <s v="tier - 2"/>
    <x v="3"/>
    <x v="14"/>
  </r>
  <r>
    <s v="Id248"/>
    <s v="Wei"/>
    <x v="199"/>
    <x v="206"/>
    <s v="No"/>
    <x v="0"/>
    <x v="0"/>
    <x v="0"/>
    <x v="0"/>
    <x v="0"/>
    <x v="2"/>
    <s v="6-Nov-1999"/>
    <n v="34166.269999999997"/>
    <x v="1"/>
    <s v="tier - 3"/>
    <x v="3"/>
    <x v="35"/>
  </r>
  <r>
    <s v="Id249"/>
    <s v="Hayes"/>
    <x v="214"/>
    <x v="41"/>
    <s v="No"/>
    <x v="0"/>
    <x v="0"/>
    <x v="0"/>
    <x v="0"/>
    <x v="0"/>
    <x v="0"/>
    <s v="26-Dec-2002"/>
    <n v="34084.68"/>
    <x v="1"/>
    <s v="tier - 3"/>
    <x v="3"/>
    <x v="43"/>
  </r>
  <r>
    <s v="Id250"/>
    <s v="Velardo"/>
    <x v="215"/>
    <x v="40"/>
    <s v="No"/>
    <x v="0"/>
    <x v="0"/>
    <x v="1"/>
    <x v="0"/>
    <x v="0"/>
    <x v="2"/>
    <s v="26-Jul-1972"/>
    <n v="34053.360000000001"/>
    <x v="1"/>
    <s v="tier - 2"/>
    <x v="3"/>
    <x v="28"/>
  </r>
  <r>
    <s v="Id251"/>
    <s v="Kastes"/>
    <x v="216"/>
    <x v="138"/>
    <s v="No"/>
    <x v="0"/>
    <x v="0"/>
    <x v="0"/>
    <x v="0"/>
    <x v="0"/>
    <x v="2"/>
    <s v="25-Sep-1994"/>
    <n v="33975.47"/>
    <x v="1"/>
    <s v="tier - 2"/>
    <x v="3"/>
    <x v="6"/>
  </r>
  <r>
    <s v="Id252"/>
    <s v="Escorcia"/>
    <x v="217"/>
    <x v="119"/>
    <s v="No"/>
    <x v="1"/>
    <x v="0"/>
    <x v="1"/>
    <x v="0"/>
    <x v="0"/>
    <x v="1"/>
    <s v="27-Dec-2000"/>
    <n v="33907.550000000003"/>
    <x v="1"/>
    <s v="tier - 2"/>
    <x v="1"/>
    <x v="21"/>
  </r>
  <r>
    <s v="Id253"/>
    <s v="Larscheid"/>
    <x v="117"/>
    <x v="47"/>
    <s v="Yes"/>
    <x v="0"/>
    <x v="1"/>
    <x v="3"/>
    <x v="0"/>
    <x v="0"/>
    <x v="2"/>
    <s v="9-Aug-1997"/>
    <n v="33900.65"/>
    <x v="1"/>
    <s v="tier - 3"/>
    <x v="3"/>
    <x v="31"/>
  </r>
  <r>
    <s v="Id254"/>
    <s v="O'Bannon"/>
    <x v="218"/>
    <x v="176"/>
    <s v="Yes"/>
    <x v="1"/>
    <x v="0"/>
    <x v="1"/>
    <x v="0"/>
    <x v="0"/>
    <x v="2"/>
    <s v="26-Oct-2000"/>
    <n v="33829.39"/>
    <x v="1"/>
    <s v="tier - 3"/>
    <x v="3"/>
    <x v="21"/>
  </r>
  <r>
    <s v="Id255"/>
    <s v="Ridgway"/>
    <x v="219"/>
    <x v="207"/>
    <s v="No"/>
    <x v="0"/>
    <x v="0"/>
    <x v="0"/>
    <x v="0"/>
    <x v="2"/>
    <x v="0"/>
    <s v="11-Dec-1962"/>
    <n v="33753.32"/>
    <x v="0"/>
    <s v="tier - 3"/>
    <x v="3"/>
    <x v="5"/>
  </r>
  <r>
    <s v="Id256"/>
    <s v="Black"/>
    <x v="141"/>
    <x v="78"/>
    <s v="No"/>
    <x v="0"/>
    <x v="1"/>
    <x v="3"/>
    <x v="0"/>
    <x v="0"/>
    <x v="2"/>
    <s v="12-Sep-2003"/>
    <n v="33750.29"/>
    <x v="0"/>
    <s v="tier - 3"/>
    <x v="1"/>
    <x v="39"/>
  </r>
  <r>
    <s v="Id257"/>
    <s v="Canton"/>
    <x v="170"/>
    <x v="208"/>
    <s v="No"/>
    <x v="1"/>
    <x v="0"/>
    <x v="3"/>
    <x v="0"/>
    <x v="0"/>
    <x v="1"/>
    <s v="1-Nov-2004"/>
    <n v="33732.69"/>
    <x v="0"/>
    <s v="tier - 1"/>
    <x v="6"/>
    <x v="41"/>
  </r>
  <r>
    <s v="Id258"/>
    <s v="Fine"/>
    <x v="220"/>
    <x v="60"/>
    <s v="No"/>
    <x v="0"/>
    <x v="1"/>
    <x v="3"/>
    <x v="0"/>
    <x v="0"/>
    <x v="1"/>
    <s v="28-Nov-1993"/>
    <n v="33707.550000000003"/>
    <x v="1"/>
    <s v="tier - 2"/>
    <x v="3"/>
    <x v="20"/>
  </r>
  <r>
    <s v="Id259"/>
    <s v="Bui"/>
    <x v="221"/>
    <x v="27"/>
    <s v="No"/>
    <x v="0"/>
    <x v="1"/>
    <x v="3"/>
    <x v="0"/>
    <x v="0"/>
    <x v="2"/>
    <s v="9-Sep-2003"/>
    <n v="33611.71"/>
    <x v="0"/>
    <s v="tier - 2"/>
    <x v="3"/>
    <x v="39"/>
  </r>
  <r>
    <s v="Id260"/>
    <s v="Riepma"/>
    <x v="222"/>
    <x v="209"/>
    <s v="No"/>
    <x v="0"/>
    <x v="0"/>
    <x v="3"/>
    <x v="0"/>
    <x v="0"/>
    <x v="2"/>
    <s v="22-Jul-1984"/>
    <n v="33527.1"/>
    <x v="1"/>
    <s v="tier - 3"/>
    <x v="3"/>
    <x v="32"/>
  </r>
  <r>
    <s v="Id261"/>
    <s v="Inman"/>
    <x v="60"/>
    <x v="210"/>
    <s v="No"/>
    <x v="0"/>
    <x v="0"/>
    <x v="0"/>
    <x v="0"/>
    <x v="0"/>
    <x v="0"/>
    <s v="25-Aug-2002"/>
    <n v="33475.82"/>
    <x v="0"/>
    <s v="tier - 1"/>
    <x v="11"/>
    <x v="43"/>
  </r>
  <r>
    <s v="Id262"/>
    <s v="Kruzel"/>
    <x v="223"/>
    <x v="211"/>
    <s v="Yes"/>
    <x v="0"/>
    <x v="0"/>
    <x v="1"/>
    <x v="1"/>
    <x v="0"/>
    <x v="0"/>
    <s v="18-Jun-1970"/>
    <n v="33471.97"/>
    <x v="1"/>
    <s v="tier - 2"/>
    <x v="1"/>
    <x v="2"/>
  </r>
  <r>
    <s v="Id263"/>
    <s v="Lindsay"/>
    <x v="224"/>
    <x v="212"/>
    <s v="Yes"/>
    <x v="0"/>
    <x v="0"/>
    <x v="0"/>
    <x v="0"/>
    <x v="0"/>
    <x v="2"/>
    <s v="7-Dec-1985"/>
    <n v="33450.99"/>
    <x v="1"/>
    <s v="tier - 2"/>
    <x v="3"/>
    <x v="17"/>
  </r>
  <r>
    <s v="Id264"/>
    <s v="Land"/>
    <x v="225"/>
    <x v="1"/>
    <s v="No"/>
    <x v="0"/>
    <x v="0"/>
    <x v="1"/>
    <x v="0"/>
    <x v="1"/>
    <x v="1"/>
    <s v="5-Sep-1972"/>
    <n v="33344.449999999997"/>
    <x v="1"/>
    <s v="tier - 3"/>
    <x v="3"/>
    <x v="28"/>
  </r>
  <r>
    <s v="Id265"/>
    <s v="Brecher"/>
    <x v="226"/>
    <x v="213"/>
    <s v="No"/>
    <x v="0"/>
    <x v="1"/>
    <x v="3"/>
    <x v="0"/>
    <x v="0"/>
    <x v="1"/>
    <s v="28-Nov-2003"/>
    <n v="33307.550000000003"/>
    <x v="1"/>
    <s v="tier - 3"/>
    <x v="1"/>
    <x v="39"/>
  </r>
  <r>
    <s v="Id266"/>
    <s v="Debolt"/>
    <x v="227"/>
    <x v="214"/>
    <s v="No"/>
    <x v="0"/>
    <x v="0"/>
    <x v="0"/>
    <x v="0"/>
    <x v="0"/>
    <x v="1"/>
    <s v="12-Oct-1990"/>
    <n v="33292.83"/>
    <x v="1"/>
    <s v="tier - 1"/>
    <x v="3"/>
    <x v="3"/>
  </r>
  <r>
    <s v="Id267"/>
    <s v="Oswalt"/>
    <x v="228"/>
    <x v="215"/>
    <s v="Yes"/>
    <x v="0"/>
    <x v="0"/>
    <x v="0"/>
    <x v="0"/>
    <x v="0"/>
    <x v="2"/>
    <s v="15-Jul-1985"/>
    <n v="33121"/>
    <x v="1"/>
    <s v="tier - 1"/>
    <x v="3"/>
    <x v="17"/>
  </r>
  <r>
    <s v="Id268"/>
    <s v="Boyd"/>
    <x v="229"/>
    <x v="216"/>
    <s v="Yes"/>
    <x v="0"/>
    <x v="1"/>
    <x v="3"/>
    <x v="0"/>
    <x v="1"/>
    <x v="1"/>
    <s v="30-Oct-1969"/>
    <n v="33090.660000000003"/>
    <x v="1"/>
    <s v="tier - 2"/>
    <x v="3"/>
    <x v="16"/>
  </r>
  <r>
    <s v="Id269"/>
    <s v="Bulewich"/>
    <x v="230"/>
    <x v="217"/>
    <s v="No"/>
    <x v="0"/>
    <x v="0"/>
    <x v="0"/>
    <x v="0"/>
    <x v="2"/>
    <x v="0"/>
    <s v="1-Jul-1962"/>
    <n v="33074.94"/>
    <x v="0"/>
    <s v="tier - 2"/>
    <x v="3"/>
    <x v="5"/>
  </r>
  <r>
    <s v="Id270"/>
    <s v="Fukuda"/>
    <x v="231"/>
    <x v="78"/>
    <s v="No"/>
    <x v="0"/>
    <x v="0"/>
    <x v="0"/>
    <x v="0"/>
    <x v="0"/>
    <x v="2"/>
    <s v="28-Jul-1994"/>
    <n v="33057.230000000003"/>
    <x v="0"/>
    <s v="tier - 2"/>
    <x v="3"/>
    <x v="6"/>
  </r>
  <r>
    <s v="Id271"/>
    <s v="Phillips"/>
    <x v="232"/>
    <x v="218"/>
    <s v="Yes"/>
    <x v="0"/>
    <x v="0"/>
    <x v="0"/>
    <x v="0"/>
    <x v="2"/>
    <x v="0"/>
    <s v="10-Jul-1967"/>
    <n v="33025.32"/>
    <x v="1"/>
    <s v="tier - 3"/>
    <x v="3"/>
    <x v="22"/>
  </r>
  <r>
    <s v="Id272"/>
    <s v="Maddison"/>
    <x v="233"/>
    <x v="219"/>
    <s v="Yes"/>
    <x v="0"/>
    <x v="0"/>
    <x v="3"/>
    <x v="0"/>
    <x v="0"/>
    <x v="2"/>
    <s v="8-Jul-1995"/>
    <n v="33017.46"/>
    <x v="0"/>
    <s v="tier - 1"/>
    <x v="3"/>
    <x v="40"/>
  </r>
  <r>
    <s v="Id273"/>
    <s v="Lockwood"/>
    <x v="234"/>
    <x v="220"/>
    <s v="No"/>
    <x v="0"/>
    <x v="0"/>
    <x v="0"/>
    <x v="0"/>
    <x v="1"/>
    <x v="0"/>
    <s v="24-Aug-1971"/>
    <n v="32947.629999999997"/>
    <x v="1"/>
    <s v="tier - 1"/>
    <x v="3"/>
    <x v="14"/>
  </r>
  <r>
    <s v="Id274"/>
    <s v="Defilippi"/>
    <x v="235"/>
    <x v="221"/>
    <s v="Yes"/>
    <x v="0"/>
    <x v="0"/>
    <x v="0"/>
    <x v="0"/>
    <x v="0"/>
    <x v="0"/>
    <s v="17-Nov-1981"/>
    <n v="32906.69"/>
    <x v="1"/>
    <s v="tier - 3"/>
    <x v="3"/>
    <x v="36"/>
  </r>
  <r>
    <s v="Id275"/>
    <s v="Jackson"/>
    <x v="236"/>
    <x v="166"/>
    <s v="Yes"/>
    <x v="0"/>
    <x v="0"/>
    <x v="3"/>
    <x v="0"/>
    <x v="0"/>
    <x v="2"/>
    <s v="4-Dec-1995"/>
    <n v="32827.51"/>
    <x v="0"/>
    <s v="tier - 2"/>
    <x v="3"/>
    <x v="40"/>
  </r>
  <r>
    <s v="Id276"/>
    <s v="Ozahowski"/>
    <x v="237"/>
    <x v="196"/>
    <s v="No"/>
    <x v="0"/>
    <x v="0"/>
    <x v="0"/>
    <x v="0"/>
    <x v="1"/>
    <x v="2"/>
    <s v="12-Dec-1980"/>
    <n v="32787.46"/>
    <x v="0"/>
    <s v="tier - 3"/>
    <x v="1"/>
    <x v="25"/>
  </r>
  <r>
    <s v="Id277"/>
    <s v="Guthals"/>
    <x v="238"/>
    <x v="152"/>
    <s v="No"/>
    <x v="0"/>
    <x v="0"/>
    <x v="1"/>
    <x v="0"/>
    <x v="1"/>
    <x v="2"/>
    <s v="7-Nov-1972"/>
    <n v="32765.33"/>
    <x v="1"/>
    <s v="tier - 2"/>
    <x v="1"/>
    <x v="28"/>
  </r>
  <r>
    <s v="Id278"/>
    <s v="Yates"/>
    <x v="239"/>
    <x v="222"/>
    <s v="No"/>
    <x v="0"/>
    <x v="0"/>
    <x v="0"/>
    <x v="0"/>
    <x v="1"/>
    <x v="0"/>
    <s v="6-Dec-1974"/>
    <n v="32760.48"/>
    <x v="0"/>
    <s v="tier - 1"/>
    <x v="3"/>
    <x v="19"/>
  </r>
  <r>
    <s v="Id279"/>
    <s v="Samuelson"/>
    <x v="240"/>
    <x v="133"/>
    <s v="No"/>
    <x v="0"/>
    <x v="0"/>
    <x v="0"/>
    <x v="0"/>
    <x v="3"/>
    <x v="2"/>
    <s v="9-Jul-1990"/>
    <n v="32734.19"/>
    <x v="1"/>
    <s v="tier - 1"/>
    <x v="1"/>
    <x v="3"/>
  </r>
  <r>
    <s v="Id280"/>
    <s v="Lemos"/>
    <x v="241"/>
    <x v="99"/>
    <s v="No"/>
    <x v="0"/>
    <x v="0"/>
    <x v="0"/>
    <x v="0"/>
    <x v="0"/>
    <x v="1"/>
    <s v="30-Sep-1990"/>
    <n v="32716.2"/>
    <x v="0"/>
    <s v="tier - 2"/>
    <x v="3"/>
    <x v="3"/>
  </r>
  <r>
    <s v="Id281"/>
    <s v="Seynders"/>
    <x v="242"/>
    <x v="223"/>
    <s v="No"/>
    <x v="0"/>
    <x v="0"/>
    <x v="0"/>
    <x v="0"/>
    <x v="2"/>
    <x v="0"/>
    <s v="1-Nov-1968"/>
    <n v="32686.080000000002"/>
    <x v="1"/>
    <s v="tier - 3"/>
    <x v="3"/>
    <x v="0"/>
  </r>
  <r>
    <s v="Id282"/>
    <s v="Saunders"/>
    <x v="243"/>
    <x v="80"/>
    <s v="No"/>
    <x v="0"/>
    <x v="0"/>
    <x v="0"/>
    <x v="0"/>
    <x v="0"/>
    <x v="2"/>
    <s v="13-Jul-1990"/>
    <n v="32672.11"/>
    <x v="0"/>
    <s v="tier - 1"/>
    <x v="3"/>
    <x v="3"/>
  </r>
  <r>
    <s v="Id283"/>
    <s v="Walker"/>
    <x v="215"/>
    <x v="224"/>
    <s v="No"/>
    <x v="0"/>
    <x v="1"/>
    <x v="3"/>
    <x v="0"/>
    <x v="0"/>
    <x v="2"/>
    <s v="8-Oct-2003"/>
    <n v="32548.34"/>
    <x v="0"/>
    <s v="tier - 2"/>
    <x v="0"/>
    <x v="39"/>
  </r>
  <r>
    <s v="Id284"/>
    <s v="Lam"/>
    <x v="244"/>
    <x v="106"/>
    <s v="Yes"/>
    <x v="0"/>
    <x v="0"/>
    <x v="0"/>
    <x v="0"/>
    <x v="1"/>
    <x v="1"/>
    <s v="19-Sep-1976"/>
    <n v="32485.46"/>
    <x v="1"/>
    <s v="tier - 1"/>
    <x v="3"/>
    <x v="1"/>
  </r>
  <r>
    <s v="Id285"/>
    <s v="Sweigart"/>
    <x v="245"/>
    <x v="225"/>
    <s v="Yes"/>
    <x v="0"/>
    <x v="0"/>
    <x v="0"/>
    <x v="0"/>
    <x v="0"/>
    <x v="0"/>
    <s v="27-Sep-1981"/>
    <n v="32462.35"/>
    <x v="1"/>
    <s v="tier - 2"/>
    <x v="3"/>
    <x v="36"/>
  </r>
  <r>
    <s v="Id286"/>
    <s v="Sieczkowski"/>
    <x v="246"/>
    <x v="226"/>
    <s v="Yes"/>
    <x v="0"/>
    <x v="0"/>
    <x v="0"/>
    <x v="0"/>
    <x v="1"/>
    <x v="2"/>
    <s v="9-Aug-1976"/>
    <n v="32430.22"/>
    <x v="1"/>
    <s v="tier - 3"/>
    <x v="3"/>
    <x v="1"/>
  </r>
  <r>
    <s v="Id287"/>
    <s v="Jurgens"/>
    <x v="247"/>
    <x v="100"/>
    <s v="No"/>
    <x v="0"/>
    <x v="0"/>
    <x v="1"/>
    <x v="0"/>
    <x v="1"/>
    <x v="1"/>
    <s v="19-Oct-1972"/>
    <n v="32428.63"/>
    <x v="1"/>
    <s v="tier - 2"/>
    <x v="3"/>
    <x v="28"/>
  </r>
  <r>
    <s v="Id288"/>
    <s v="Hackman"/>
    <x v="248"/>
    <x v="227"/>
    <s v="Yes"/>
    <x v="0"/>
    <x v="0"/>
    <x v="3"/>
    <x v="0"/>
    <x v="0"/>
    <x v="0"/>
    <s v="2-Dec-1986"/>
    <n v="32288.49"/>
    <x v="1"/>
    <s v="tier - 2"/>
    <x v="3"/>
    <x v="26"/>
  </r>
  <r>
    <s v="Id289"/>
    <s v="Klarich"/>
    <x v="249"/>
    <x v="14"/>
    <s v="Yes"/>
    <x v="0"/>
    <x v="0"/>
    <x v="3"/>
    <x v="0"/>
    <x v="2"/>
    <x v="0"/>
    <s v="17-Dec-1975"/>
    <n v="32259.96"/>
    <x v="1"/>
    <s v="tier - 3"/>
    <x v="1"/>
    <x v="27"/>
  </r>
  <r>
    <s v="Id290"/>
    <s v="Schulten"/>
    <x v="250"/>
    <x v="228"/>
    <s v="No"/>
    <x v="0"/>
    <x v="0"/>
    <x v="0"/>
    <x v="0"/>
    <x v="0"/>
    <x v="2"/>
    <s v="8-Sep-1994"/>
    <n v="32222.81"/>
    <x v="1"/>
    <s v="tier - 1"/>
    <x v="3"/>
    <x v="6"/>
  </r>
  <r>
    <s v="Id291"/>
    <s v="Fagerstrom"/>
    <x v="251"/>
    <x v="229"/>
    <s v="Yes"/>
    <x v="0"/>
    <x v="1"/>
    <x v="3"/>
    <x v="0"/>
    <x v="2"/>
    <x v="1"/>
    <s v="11-Sep-1969"/>
    <n v="32192.76"/>
    <x v="0"/>
    <s v="tier - 2"/>
    <x v="3"/>
    <x v="16"/>
  </r>
  <r>
    <s v="Id292"/>
    <s v="Bien"/>
    <x v="252"/>
    <x v="230"/>
    <s v="No"/>
    <x v="0"/>
    <x v="0"/>
    <x v="0"/>
    <x v="1"/>
    <x v="1"/>
    <x v="0"/>
    <s v="10-Nov-1978"/>
    <n v="32108.66"/>
    <x v="0"/>
    <s v="tier - 3"/>
    <x v="6"/>
    <x v="9"/>
  </r>
  <r>
    <s v="Id293"/>
    <s v="Hess"/>
    <x v="253"/>
    <x v="124"/>
    <s v="No"/>
    <x v="0"/>
    <x v="1"/>
    <x v="3"/>
    <x v="0"/>
    <x v="0"/>
    <x v="2"/>
    <s v="13-Sep-1993"/>
    <n v="32086.21"/>
    <x v="0"/>
    <s v="tier - 3"/>
    <x v="3"/>
    <x v="20"/>
  </r>
  <r>
    <s v="Id294"/>
    <s v="Shaw"/>
    <x v="254"/>
    <x v="231"/>
    <s v="No"/>
    <x v="0"/>
    <x v="0"/>
    <x v="1"/>
    <x v="0"/>
    <x v="2"/>
    <x v="1"/>
    <s v="21-Sep-1972"/>
    <n v="31980.89"/>
    <x v="1"/>
    <s v="tier - 1"/>
    <x v="3"/>
    <x v="28"/>
  </r>
  <r>
    <s v="Id295"/>
    <s v="Williams"/>
    <x v="255"/>
    <x v="232"/>
    <s v="Yes"/>
    <x v="0"/>
    <x v="0"/>
    <x v="3"/>
    <x v="0"/>
    <x v="1"/>
    <x v="0"/>
    <s v="25-Sep-1975"/>
    <n v="31897.1"/>
    <x v="1"/>
    <s v="tier - 3"/>
    <x v="3"/>
    <x v="27"/>
  </r>
  <r>
    <s v="Id296"/>
    <s v="Menzies"/>
    <x v="256"/>
    <x v="112"/>
    <s v="No"/>
    <x v="0"/>
    <x v="0"/>
    <x v="3"/>
    <x v="0"/>
    <x v="1"/>
    <x v="2"/>
    <s v="10-Sep-1984"/>
    <n v="31743.919999999998"/>
    <x v="1"/>
    <s v="tier - 1"/>
    <x v="3"/>
    <x v="32"/>
  </r>
  <r>
    <s v="Id297"/>
    <s v="Buehler"/>
    <x v="257"/>
    <x v="233"/>
    <s v="No"/>
    <x v="0"/>
    <x v="0"/>
    <x v="0"/>
    <x v="0"/>
    <x v="2"/>
    <x v="2"/>
    <s v="14-Oct-1977"/>
    <n v="31736.7"/>
    <x v="1"/>
    <s v="tier - 2"/>
    <x v="1"/>
    <x v="29"/>
  </r>
  <r>
    <s v="Id298"/>
    <s v="Degen"/>
    <x v="27"/>
    <x v="54"/>
    <s v="No"/>
    <x v="0"/>
    <x v="0"/>
    <x v="0"/>
    <x v="1"/>
    <x v="0"/>
    <x v="0"/>
    <s v="13-Dec-1960"/>
    <n v="31620"/>
    <x v="1"/>
    <s v="tier - 1"/>
    <x v="2"/>
    <x v="15"/>
  </r>
  <r>
    <s v="Id299"/>
    <s v="Arsenault"/>
    <x v="258"/>
    <x v="234"/>
    <s v="Yes"/>
    <x v="0"/>
    <x v="0"/>
    <x v="3"/>
    <x v="0"/>
    <x v="2"/>
    <x v="0"/>
    <s v="29-Oct-1975"/>
    <n v="31591.82"/>
    <x v="1"/>
    <s v="tier - 1"/>
    <x v="3"/>
    <x v="27"/>
  </r>
  <r>
    <s v="Id300"/>
    <s v="Hoff"/>
    <x v="259"/>
    <x v="235"/>
    <s v="No"/>
    <x v="0"/>
    <x v="0"/>
    <x v="0"/>
    <x v="0"/>
    <x v="2"/>
    <x v="0"/>
    <s v="8-Oct-1974"/>
    <n v="31368.81"/>
    <x v="1"/>
    <s v="tier - 3"/>
    <x v="3"/>
    <x v="19"/>
  </r>
  <r>
    <s v="Id301"/>
    <s v="Hall"/>
    <x v="260"/>
    <x v="27"/>
    <s v="Yes"/>
    <x v="0"/>
    <x v="0"/>
    <x v="3"/>
    <x v="0"/>
    <x v="0"/>
    <x v="2"/>
    <s v="27-Sep-1995"/>
    <n v="31328.27"/>
    <x v="1"/>
    <s v="tier - 2"/>
    <x v="3"/>
    <x v="40"/>
  </r>
  <r>
    <s v="Id302"/>
    <s v="Ashley"/>
    <x v="261"/>
    <x v="12"/>
    <s v="No"/>
    <x v="0"/>
    <x v="0"/>
    <x v="0"/>
    <x v="0"/>
    <x v="2"/>
    <x v="0"/>
    <s v="9-Jul-1968"/>
    <n v="31322.53"/>
    <x v="1"/>
    <s v="tier - 1"/>
    <x v="3"/>
    <x v="0"/>
  </r>
  <r>
    <s v="Id303"/>
    <s v="Rindahl"/>
    <x v="262"/>
    <x v="236"/>
    <s v="Yes"/>
    <x v="1"/>
    <x v="0"/>
    <x v="1"/>
    <x v="0"/>
    <x v="0"/>
    <x v="1"/>
    <s v="22-Jul-2000"/>
    <n v="31234.560000000001"/>
    <x v="0"/>
    <s v="tier - 1"/>
    <x v="3"/>
    <x v="21"/>
  </r>
  <r>
    <s v="Id304"/>
    <s v="Clark"/>
    <x v="263"/>
    <x v="237"/>
    <s v="No"/>
    <x v="1"/>
    <x v="0"/>
    <x v="3"/>
    <x v="0"/>
    <x v="0"/>
    <x v="2"/>
    <s v="9-Nov-2004"/>
    <n v="31196.61"/>
    <x v="1"/>
    <s v="tier - 1"/>
    <x v="3"/>
    <x v="41"/>
  </r>
  <r>
    <s v="Id305"/>
    <s v="Irish"/>
    <x v="264"/>
    <x v="238"/>
    <s v="Yes"/>
    <x v="0"/>
    <x v="0"/>
    <x v="1"/>
    <x v="0"/>
    <x v="1"/>
    <x v="0"/>
    <s v="9-Sep-1961"/>
    <n v="30942.19"/>
    <x v="1"/>
    <s v="tier - 2"/>
    <x v="0"/>
    <x v="12"/>
  </r>
  <r>
    <s v="Id306"/>
    <s v="Richardson"/>
    <x v="265"/>
    <x v="239"/>
    <s v="Yes"/>
    <x v="0"/>
    <x v="0"/>
    <x v="3"/>
    <x v="0"/>
    <x v="1"/>
    <x v="2"/>
    <s v="5-Sep-1988"/>
    <n v="30763.01"/>
    <x v="1"/>
    <s v="tier - 1"/>
    <x v="3"/>
    <x v="23"/>
  </r>
  <r>
    <s v="Id307"/>
    <s v="Dewitt"/>
    <x v="266"/>
    <x v="194"/>
    <s v="Yes"/>
    <x v="0"/>
    <x v="1"/>
    <x v="3"/>
    <x v="0"/>
    <x v="2"/>
    <x v="1"/>
    <s v="21-Dec-1983"/>
    <n v="30724.44"/>
    <x v="1"/>
    <s v="tier - 3"/>
    <x v="3"/>
    <x v="33"/>
  </r>
  <r>
    <s v="Id308"/>
    <s v="Hickman"/>
    <x v="267"/>
    <x v="240"/>
    <s v="No"/>
    <x v="0"/>
    <x v="0"/>
    <x v="0"/>
    <x v="0"/>
    <x v="0"/>
    <x v="1"/>
    <s v="21-Sep-1999"/>
    <n v="30697.71"/>
    <x v="0"/>
    <s v="tier - 2"/>
    <x v="3"/>
    <x v="35"/>
  </r>
  <r>
    <s v="Id309"/>
    <s v="Gonzalez"/>
    <x v="268"/>
    <x v="241"/>
    <s v="Yes"/>
    <x v="0"/>
    <x v="0"/>
    <x v="1"/>
    <x v="0"/>
    <x v="2"/>
    <x v="0"/>
    <s v="11-Nov-1970"/>
    <n v="30625.65"/>
    <x v="1"/>
    <s v="tier - 3"/>
    <x v="3"/>
    <x v="2"/>
  </r>
  <r>
    <s v="Id310"/>
    <s v="Difani"/>
    <x v="269"/>
    <x v="242"/>
    <s v="Yes"/>
    <x v="0"/>
    <x v="0"/>
    <x v="3"/>
    <x v="0"/>
    <x v="1"/>
    <x v="0"/>
    <s v="10-Aug-1986"/>
    <n v="30530.5"/>
    <x v="1"/>
    <s v="tier - 1"/>
    <x v="3"/>
    <x v="26"/>
  </r>
  <r>
    <s v="Id311"/>
    <s v="Turner"/>
    <x v="270"/>
    <x v="236"/>
    <s v="Yes"/>
    <x v="0"/>
    <x v="1"/>
    <x v="3"/>
    <x v="0"/>
    <x v="2"/>
    <x v="1"/>
    <s v="3-Sep-1983"/>
    <n v="30457.37"/>
    <x v="1"/>
    <s v="tier - 1"/>
    <x v="1"/>
    <x v="33"/>
  </r>
  <r>
    <s v="Id312"/>
    <s v="Widmann"/>
    <x v="271"/>
    <x v="141"/>
    <s v="No"/>
    <x v="0"/>
    <x v="0"/>
    <x v="3"/>
    <x v="0"/>
    <x v="0"/>
    <x v="2"/>
    <s v="28-Oct-1998"/>
    <n v="30422.03"/>
    <x v="1"/>
    <s v="tier - 3"/>
    <x v="3"/>
    <x v="44"/>
  </r>
  <r>
    <s v="Id313"/>
    <s v="Tunney"/>
    <x v="272"/>
    <x v="243"/>
    <s v="Yes"/>
    <x v="0"/>
    <x v="0"/>
    <x v="0"/>
    <x v="0"/>
    <x v="3"/>
    <x v="2"/>
    <s v="3-Sep-1976"/>
    <n v="30409.53"/>
    <x v="1"/>
    <s v="tier - 3"/>
    <x v="1"/>
    <x v="1"/>
  </r>
  <r>
    <s v="Id314"/>
    <s v="San Juan"/>
    <x v="273"/>
    <x v="244"/>
    <s v="Yes"/>
    <x v="0"/>
    <x v="1"/>
    <x v="3"/>
    <x v="0"/>
    <x v="3"/>
    <x v="2"/>
    <s v="30-Jul-1969"/>
    <n v="30366.93"/>
    <x v="1"/>
    <s v="tier - 2"/>
    <x v="3"/>
    <x v="16"/>
  </r>
  <r>
    <s v="Id315"/>
    <s v="Croll"/>
    <x v="274"/>
    <x v="245"/>
    <s v="No"/>
    <x v="1"/>
    <x v="0"/>
    <x v="3"/>
    <x v="0"/>
    <x v="0"/>
    <x v="1"/>
    <s v="1-Jun-2004"/>
    <n v="30328.27"/>
    <x v="1"/>
    <s v="tier - 2"/>
    <x v="3"/>
    <x v="39"/>
  </r>
  <r>
    <s v="Id316"/>
    <s v="Rolfes"/>
    <x v="275"/>
    <x v="27"/>
    <s v="No"/>
    <x v="0"/>
    <x v="0"/>
    <x v="1"/>
    <x v="1"/>
    <x v="1"/>
    <x v="2"/>
    <s v="24-Jul-1972"/>
    <n v="30284.639999999999"/>
    <x v="0"/>
    <s v="tier - 1"/>
    <x v="1"/>
    <x v="28"/>
  </r>
  <r>
    <s v="Id317"/>
    <s v="Hinkle"/>
    <x v="276"/>
    <x v="246"/>
    <s v="No"/>
    <x v="0"/>
    <x v="0"/>
    <x v="0"/>
    <x v="1"/>
    <x v="1"/>
    <x v="0"/>
    <s v="15-Sep-1962"/>
    <n v="30260"/>
    <x v="0"/>
    <s v="tier - 1"/>
    <x v="7"/>
    <x v="5"/>
  </r>
  <r>
    <s v="Id318"/>
    <s v="Leuchanka"/>
    <x v="277"/>
    <x v="247"/>
    <s v="Yes"/>
    <x v="0"/>
    <x v="1"/>
    <x v="3"/>
    <x v="0"/>
    <x v="1"/>
    <x v="0"/>
    <s v="13-Sep-1963"/>
    <n v="30184.94"/>
    <x v="0"/>
    <s v="tier - 1"/>
    <x v="7"/>
    <x v="8"/>
  </r>
  <r>
    <s v="Id319"/>
    <s v="Ayr"/>
    <x v="278"/>
    <x v="248"/>
    <s v="No"/>
    <x v="0"/>
    <x v="0"/>
    <x v="2"/>
    <x v="1"/>
    <x v="2"/>
    <x v="0"/>
    <s v="11-Aug-1958"/>
    <n v="30166.62"/>
    <x v="0"/>
    <s v="tier - 3"/>
    <x v="1"/>
    <x v="7"/>
  </r>
  <r>
    <s v="Id320"/>
    <s v="Siegel"/>
    <x v="279"/>
    <x v="68"/>
    <s v="No"/>
    <x v="0"/>
    <x v="0"/>
    <x v="0"/>
    <x v="0"/>
    <x v="3"/>
    <x v="0"/>
    <s v="25-Dec-1971"/>
    <n v="30134.75"/>
    <x v="1"/>
    <s v="tier - 3"/>
    <x v="3"/>
    <x v="14"/>
  </r>
  <r>
    <s v="Id321"/>
    <s v="Penrose"/>
    <x v="280"/>
    <x v="249"/>
    <s v="No"/>
    <x v="0"/>
    <x v="1"/>
    <x v="3"/>
    <x v="0"/>
    <x v="2"/>
    <x v="2"/>
    <s v="2-Sep-1979"/>
    <n v="30095.97"/>
    <x v="1"/>
    <s v="tier - 3"/>
    <x v="3"/>
    <x v="18"/>
  </r>
  <r>
    <s v="Id322"/>
    <s v="Schuler"/>
    <x v="281"/>
    <x v="250"/>
    <s v="Yes"/>
    <x v="0"/>
    <x v="0"/>
    <x v="0"/>
    <x v="1"/>
    <x v="0"/>
    <x v="0"/>
    <s v="16-Jun-1967"/>
    <n v="30063.58"/>
    <x v="0"/>
    <s v="tier - 1"/>
    <x v="1"/>
    <x v="22"/>
  </r>
  <r>
    <s v="Id323"/>
    <s v="Walker"/>
    <x v="282"/>
    <x v="201"/>
    <s v="Yes"/>
    <x v="0"/>
    <x v="0"/>
    <x v="0"/>
    <x v="0"/>
    <x v="2"/>
    <x v="0"/>
    <s v="4-Aug-1981"/>
    <n v="30026.87"/>
    <x v="1"/>
    <s v="tier - 3"/>
    <x v="1"/>
    <x v="36"/>
  </r>
  <r>
    <s v="Id324"/>
    <s v="Stange"/>
    <x v="283"/>
    <x v="251"/>
    <s v="No"/>
    <x v="0"/>
    <x v="0"/>
    <x v="0"/>
    <x v="0"/>
    <x v="1"/>
    <x v="2"/>
    <s v="5-Oct-1991"/>
    <n v="29969.67"/>
    <x v="0"/>
    <s v="tier - 1"/>
    <x v="3"/>
    <x v="42"/>
  </r>
  <r>
    <s v="Id325"/>
    <s v="Roy"/>
    <x v="272"/>
    <x v="252"/>
    <s v="Yes"/>
    <x v="0"/>
    <x v="0"/>
    <x v="0"/>
    <x v="0"/>
    <x v="3"/>
    <x v="2"/>
    <s v="12-Jun-1976"/>
    <n v="29933.75"/>
    <x v="0"/>
    <s v="tier - 1"/>
    <x v="3"/>
    <x v="1"/>
  </r>
  <r>
    <s v="Id326"/>
    <s v="Potere"/>
    <x v="284"/>
    <x v="253"/>
    <s v="Yes"/>
    <x v="0"/>
    <x v="0"/>
    <x v="3"/>
    <x v="0"/>
    <x v="1"/>
    <x v="2"/>
    <s v="30-Dec-1988"/>
    <n v="29929.56"/>
    <x v="0"/>
    <s v="tier - 1"/>
    <x v="3"/>
    <x v="23"/>
  </r>
  <r>
    <s v="Id327"/>
    <s v="Podgurski"/>
    <x v="285"/>
    <x v="254"/>
    <s v="Yes"/>
    <x v="0"/>
    <x v="0"/>
    <x v="3"/>
    <x v="0"/>
    <x v="2"/>
    <x v="0"/>
    <s v="19-Aug-1975"/>
    <n v="29899.25"/>
    <x v="0"/>
    <s v="tier - 3"/>
    <x v="3"/>
    <x v="27"/>
  </r>
  <r>
    <s v="Id328"/>
    <s v="Diamond"/>
    <x v="286"/>
    <x v="34"/>
    <s v="No"/>
    <x v="0"/>
    <x v="0"/>
    <x v="0"/>
    <x v="0"/>
    <x v="1"/>
    <x v="1"/>
    <s v="30-Dec-1989"/>
    <n v="29852.48"/>
    <x v="0"/>
    <s v="tier - 3"/>
    <x v="3"/>
    <x v="4"/>
  </r>
  <r>
    <s v="Id329"/>
    <s v="Sallade"/>
    <x v="287"/>
    <x v="67"/>
    <s v="No"/>
    <x v="0"/>
    <x v="0"/>
    <x v="0"/>
    <x v="0"/>
    <x v="2"/>
    <x v="2"/>
    <s v="29-Oct-1982"/>
    <n v="29818.76"/>
    <x v="0"/>
    <s v="tier - 1"/>
    <x v="1"/>
    <x v="37"/>
  </r>
  <r>
    <s v="Id330"/>
    <s v="Zhang"/>
    <x v="288"/>
    <x v="255"/>
    <s v="Yes"/>
    <x v="0"/>
    <x v="0"/>
    <x v="0"/>
    <x v="0"/>
    <x v="2"/>
    <x v="0"/>
    <s v="13-Aug-1981"/>
    <n v="29816.639999999999"/>
    <x v="0"/>
    <s v="tier - 2"/>
    <x v="3"/>
    <x v="36"/>
  </r>
  <r>
    <s v="Id331"/>
    <s v="Chatfield"/>
    <x v="289"/>
    <x v="256"/>
    <s v="No"/>
    <x v="0"/>
    <x v="0"/>
    <x v="3"/>
    <x v="0"/>
    <x v="0"/>
    <x v="1"/>
    <s v="20-Jun-1998"/>
    <n v="29760.6"/>
    <x v="0"/>
    <s v="tier - 2"/>
    <x v="3"/>
    <x v="44"/>
  </r>
  <r>
    <s v="Id332"/>
    <s v="Bruns"/>
    <x v="290"/>
    <x v="257"/>
    <s v="No"/>
    <x v="0"/>
    <x v="0"/>
    <x v="1"/>
    <x v="0"/>
    <x v="2"/>
    <x v="0"/>
    <s v="23-Aug-1973"/>
    <n v="29757.69"/>
    <x v="0"/>
    <s v="tier - 3"/>
    <x v="3"/>
    <x v="30"/>
  </r>
  <r>
    <s v="Id333"/>
    <s v="Yochum"/>
    <x v="291"/>
    <x v="87"/>
    <s v="No"/>
    <x v="0"/>
    <x v="1"/>
    <x v="3"/>
    <x v="0"/>
    <x v="0"/>
    <x v="1"/>
    <s v="27-Jul-1993"/>
    <n v="29622.69"/>
    <x v="0"/>
    <s v="tier - 1"/>
    <x v="3"/>
    <x v="20"/>
  </r>
  <r>
    <s v="Id334"/>
    <s v="Freeburn"/>
    <x v="272"/>
    <x v="258"/>
    <s v="Yes"/>
    <x v="0"/>
    <x v="0"/>
    <x v="3"/>
    <x v="0"/>
    <x v="3"/>
    <x v="0"/>
    <s v="3-Nov-1975"/>
    <n v="29583.8"/>
    <x v="0"/>
    <s v="tier - 1"/>
    <x v="3"/>
    <x v="27"/>
  </r>
  <r>
    <s v="Id335"/>
    <s v="Spencer"/>
    <x v="292"/>
    <x v="82"/>
    <s v="Yes"/>
    <x v="0"/>
    <x v="0"/>
    <x v="1"/>
    <x v="0"/>
    <x v="1"/>
    <x v="2"/>
    <s v="20-Oct-1959"/>
    <n v="29523.17"/>
    <x v="0"/>
    <s v="tier - 2"/>
    <x v="2"/>
    <x v="10"/>
  </r>
  <r>
    <s v="Id336"/>
    <s v="Jarosik"/>
    <x v="293"/>
    <x v="259"/>
    <s v="No"/>
    <x v="0"/>
    <x v="0"/>
    <x v="3"/>
    <x v="0"/>
    <x v="2"/>
    <x v="1"/>
    <s v="16-Jul-1987"/>
    <n v="29443.59"/>
    <x v="0"/>
    <s v="tier - 1"/>
    <x v="3"/>
    <x v="38"/>
  </r>
  <r>
    <s v="Id337"/>
    <s v="Heinzen"/>
    <x v="294"/>
    <x v="141"/>
    <s v="Yes"/>
    <x v="0"/>
    <x v="0"/>
    <x v="0"/>
    <x v="0"/>
    <x v="2"/>
    <x v="2"/>
    <s v="7-Nov-1985"/>
    <n v="29352.560000000001"/>
    <x v="0"/>
    <s v="tier - 1"/>
    <x v="3"/>
    <x v="17"/>
  </r>
  <r>
    <s v="Id338"/>
    <s v="Kelley"/>
    <x v="295"/>
    <x v="260"/>
    <s v="No"/>
    <x v="0"/>
    <x v="0"/>
    <x v="2"/>
    <x v="0"/>
    <x v="1"/>
    <x v="0"/>
    <s v="5-Jun-1958"/>
    <n v="29330.98"/>
    <x v="0"/>
    <s v="tier - 2"/>
    <x v="1"/>
    <x v="46"/>
  </r>
  <r>
    <s v="Id339"/>
    <s v="Thacker"/>
    <x v="296"/>
    <x v="217"/>
    <s v="No"/>
    <x v="0"/>
    <x v="0"/>
    <x v="0"/>
    <x v="0"/>
    <x v="3"/>
    <x v="0"/>
    <s v="21-Jul-1978"/>
    <n v="29227.599999999999"/>
    <x v="0"/>
    <s v="tier - 3"/>
    <x v="1"/>
    <x v="9"/>
  </r>
  <r>
    <s v="Id340"/>
    <s v="Jeseritz"/>
    <x v="67"/>
    <x v="143"/>
    <s v="Yes"/>
    <x v="0"/>
    <x v="1"/>
    <x v="3"/>
    <x v="1"/>
    <x v="0"/>
    <x v="2"/>
    <s v="9-Jul-1969"/>
    <n v="29186.48"/>
    <x v="0"/>
    <s v="tier - 3"/>
    <x v="2"/>
    <x v="16"/>
  </r>
  <r>
    <s v="Id341"/>
    <s v="Hohman"/>
    <x v="297"/>
    <x v="261"/>
    <s v="Yes"/>
    <x v="0"/>
    <x v="0"/>
    <x v="0"/>
    <x v="0"/>
    <x v="3"/>
    <x v="2"/>
    <s v="8-Nov-1976"/>
    <n v="29160.39"/>
    <x v="0"/>
    <s v="tier - 2"/>
    <x v="3"/>
    <x v="1"/>
  </r>
  <r>
    <s v="Id342"/>
    <s v="Hill"/>
    <x v="298"/>
    <x v="262"/>
    <s v="Yes"/>
    <x v="0"/>
    <x v="0"/>
    <x v="1"/>
    <x v="0"/>
    <x v="1"/>
    <x v="0"/>
    <s v="24-Dec-1961"/>
    <n v="29141.360000000001"/>
    <x v="0"/>
    <s v="tier - 3"/>
    <x v="1"/>
    <x v="12"/>
  </r>
  <r>
    <s v="Id343"/>
    <s v="Kuepfer"/>
    <x v="299"/>
    <x v="263"/>
    <s v="No"/>
    <x v="0"/>
    <x v="0"/>
    <x v="0"/>
    <x v="0"/>
    <x v="3"/>
    <x v="0"/>
    <s v="29-Nov-1978"/>
    <n v="29114.77"/>
    <x v="0"/>
    <s v="tier - 1"/>
    <x v="3"/>
    <x v="9"/>
  </r>
  <r>
    <s v="Id344"/>
    <s v="Kaczmarek"/>
    <x v="300"/>
    <x v="159"/>
    <s v="No"/>
    <x v="0"/>
    <x v="0"/>
    <x v="0"/>
    <x v="0"/>
    <x v="2"/>
    <x v="2"/>
    <s v="14-Jul-1980"/>
    <n v="29114.21"/>
    <x v="0"/>
    <s v="tier - 3"/>
    <x v="3"/>
    <x v="25"/>
  </r>
  <r>
    <s v="Id345"/>
    <s v="Pitt"/>
    <x v="301"/>
    <x v="139"/>
    <s v="No"/>
    <x v="0"/>
    <x v="0"/>
    <x v="3"/>
    <x v="0"/>
    <x v="0"/>
    <x v="2"/>
    <s v="7-Jul-1992"/>
    <n v="29007.82"/>
    <x v="0"/>
    <s v="tier - 3"/>
    <x v="3"/>
    <x v="34"/>
  </r>
  <r>
    <s v="Id346"/>
    <s v="Lorton"/>
    <x v="302"/>
    <x v="264"/>
    <s v="No"/>
    <x v="0"/>
    <x v="1"/>
    <x v="3"/>
    <x v="0"/>
    <x v="0"/>
    <x v="2"/>
    <s v="1-Sep-2003"/>
    <n v="28998.68"/>
    <x v="0"/>
    <s v="tier - 3"/>
    <x v="3"/>
    <x v="39"/>
  </r>
  <r>
    <s v="Id347"/>
    <s v="Castaneda"/>
    <x v="303"/>
    <x v="127"/>
    <s v="Yes"/>
    <x v="0"/>
    <x v="0"/>
    <x v="1"/>
    <x v="0"/>
    <x v="1"/>
    <x v="2"/>
    <s v="5-Dec-1959"/>
    <n v="28950.47"/>
    <x v="0"/>
    <s v="tier - 1"/>
    <x v="1"/>
    <x v="10"/>
  </r>
  <r>
    <s v="Id348"/>
    <s v="Cherop"/>
    <x v="304"/>
    <x v="265"/>
    <s v="No"/>
    <x v="0"/>
    <x v="0"/>
    <x v="0"/>
    <x v="1"/>
    <x v="1"/>
    <x v="0"/>
    <s v="25-Jul-1962"/>
    <n v="28923.14"/>
    <x v="0"/>
    <s v="tier - 1"/>
    <x v="1"/>
    <x v="5"/>
  </r>
  <r>
    <s v="Id349"/>
    <s v="Howell"/>
    <x v="237"/>
    <x v="266"/>
    <s v="Yes"/>
    <x v="0"/>
    <x v="0"/>
    <x v="1"/>
    <x v="0"/>
    <x v="1"/>
    <x v="0"/>
    <s v="3-Aug-1961"/>
    <n v="28868.66"/>
    <x v="0"/>
    <s v="tier - 2"/>
    <x v="1"/>
    <x v="12"/>
  </r>
  <r>
    <s v="Id350"/>
    <s v="Palmer"/>
    <x v="305"/>
    <x v="267"/>
    <s v="No"/>
    <x v="0"/>
    <x v="0"/>
    <x v="0"/>
    <x v="0"/>
    <x v="2"/>
    <x v="2"/>
    <s v="5-Dec-1990"/>
    <n v="28716.14"/>
    <x v="0"/>
    <s v="tier - 3"/>
    <x v="3"/>
    <x v="3"/>
  </r>
  <r>
    <s v="Id351"/>
    <s v="Olson"/>
    <x v="306"/>
    <x v="105"/>
    <s v="Yes"/>
    <x v="0"/>
    <x v="0"/>
    <x v="0"/>
    <x v="0"/>
    <x v="2"/>
    <x v="1"/>
    <s v="27-Sep-1985"/>
    <n v="28542.86"/>
    <x v="0"/>
    <s v="tier - 3"/>
    <x v="3"/>
    <x v="17"/>
  </r>
  <r>
    <s v="Id352"/>
    <s v="Waldron"/>
    <x v="307"/>
    <x v="6"/>
    <s v="No"/>
    <x v="0"/>
    <x v="0"/>
    <x v="0"/>
    <x v="1"/>
    <x v="0"/>
    <x v="1"/>
    <s v="11-Dec-1982"/>
    <n v="28476.73"/>
    <x v="0"/>
    <s v="tier - 2"/>
    <x v="1"/>
    <x v="37"/>
  </r>
  <r>
    <s v="Id353"/>
    <s v="Meyer"/>
    <x v="106"/>
    <x v="246"/>
    <s v="No"/>
    <x v="0"/>
    <x v="0"/>
    <x v="0"/>
    <x v="1"/>
    <x v="0"/>
    <x v="0"/>
    <s v="16-Sep-1974"/>
    <n v="28468.92"/>
    <x v="0"/>
    <s v="tier - 1"/>
    <x v="1"/>
    <x v="19"/>
  </r>
  <r>
    <s v="Id354"/>
    <s v="Stack"/>
    <x v="308"/>
    <x v="164"/>
    <s v="No"/>
    <x v="0"/>
    <x v="0"/>
    <x v="0"/>
    <x v="1"/>
    <x v="1"/>
    <x v="2"/>
    <s v="2-Dec-1977"/>
    <n v="28340.19"/>
    <x v="0"/>
    <s v="tier - 2"/>
    <x v="1"/>
    <x v="29"/>
  </r>
  <r>
    <s v="Id355"/>
    <s v="Sanchez Y Torres"/>
    <x v="309"/>
    <x v="268"/>
    <s v="No"/>
    <x v="0"/>
    <x v="0"/>
    <x v="0"/>
    <x v="0"/>
    <x v="2"/>
    <x v="1"/>
    <s v="24-Dec-1990"/>
    <n v="28302.33"/>
    <x v="0"/>
    <s v="tier - 2"/>
    <x v="3"/>
    <x v="3"/>
  </r>
  <r>
    <s v="Id356"/>
    <s v="Daniels"/>
    <x v="310"/>
    <x v="269"/>
    <s v="Yes"/>
    <x v="0"/>
    <x v="1"/>
    <x v="3"/>
    <x v="1"/>
    <x v="0"/>
    <x v="0"/>
    <s v="25-Nov-1963"/>
    <n v="28287.9"/>
    <x v="0"/>
    <s v="tier - 1"/>
    <x v="0"/>
    <x v="8"/>
  </r>
  <r>
    <s v="Id357"/>
    <s v="Pepp"/>
    <x v="311"/>
    <x v="115"/>
    <s v="No"/>
    <x v="0"/>
    <x v="0"/>
    <x v="0"/>
    <x v="0"/>
    <x v="0"/>
    <x v="2"/>
    <s v="6-Sep-1999"/>
    <n v="28245.34"/>
    <x v="0"/>
    <s v="tier - 3"/>
    <x v="3"/>
    <x v="35"/>
  </r>
  <r>
    <s v="Id358"/>
    <s v="Buechler"/>
    <x v="312"/>
    <x v="205"/>
    <s v="No"/>
    <x v="0"/>
    <x v="0"/>
    <x v="0"/>
    <x v="0"/>
    <x v="1"/>
    <x v="0"/>
    <s v="22-Nov-1960"/>
    <n v="28101.33"/>
    <x v="0"/>
    <s v="tier - 2"/>
    <x v="9"/>
    <x v="15"/>
  </r>
  <r>
    <s v="Id359"/>
    <s v="Buenting"/>
    <x v="313"/>
    <x v="103"/>
    <s v="Yes"/>
    <x v="0"/>
    <x v="0"/>
    <x v="0"/>
    <x v="0"/>
    <x v="3"/>
    <x v="2"/>
    <s v="29-Nov-1985"/>
    <n v="28006.94"/>
    <x v="0"/>
    <s v="tier - 2"/>
    <x v="3"/>
    <x v="17"/>
  </r>
  <r>
    <s v="Id360"/>
    <s v="Evans"/>
    <x v="314"/>
    <x v="270"/>
    <s v="No"/>
    <x v="0"/>
    <x v="0"/>
    <x v="0"/>
    <x v="0"/>
    <x v="0"/>
    <x v="2"/>
    <s v="21-Dec-1999"/>
    <n v="27980.77"/>
    <x v="0"/>
    <s v="tier - 1"/>
    <x v="3"/>
    <x v="35"/>
  </r>
  <r>
    <s v="Id361"/>
    <s v="Arcand"/>
    <x v="315"/>
    <x v="271"/>
    <s v="Yes"/>
    <x v="0"/>
    <x v="0"/>
    <x v="1"/>
    <x v="1"/>
    <x v="0"/>
    <x v="0"/>
    <s v="28-Jul-1961"/>
    <n v="27941.29"/>
    <x v="0"/>
    <s v="tier - 3"/>
    <x v="3"/>
    <x v="12"/>
  </r>
  <r>
    <s v="Id362"/>
    <s v="Kesack"/>
    <x v="316"/>
    <x v="272"/>
    <s v="No"/>
    <x v="0"/>
    <x v="0"/>
    <x v="0"/>
    <x v="0"/>
    <x v="2"/>
    <x v="1"/>
    <s v="4-Jun-1991"/>
    <n v="27931.11"/>
    <x v="0"/>
    <s v="tier - 3"/>
    <x v="3"/>
    <x v="3"/>
  </r>
  <r>
    <s v="Id363"/>
    <s v="Post"/>
    <x v="317"/>
    <x v="273"/>
    <s v="No"/>
    <x v="0"/>
    <x v="0"/>
    <x v="0"/>
    <x v="0"/>
    <x v="2"/>
    <x v="2"/>
    <s v="21-Nov-1989"/>
    <n v="27925.86"/>
    <x v="0"/>
    <s v="tier - 2"/>
    <x v="3"/>
    <x v="4"/>
  </r>
  <r>
    <s v="Id364"/>
    <s v="Dunne"/>
    <x v="318"/>
    <x v="274"/>
    <s v="Yes"/>
    <x v="0"/>
    <x v="0"/>
    <x v="0"/>
    <x v="0"/>
    <x v="3"/>
    <x v="2"/>
    <s v="4-Dec-1985"/>
    <n v="27849.94"/>
    <x v="0"/>
    <s v="tier - 1"/>
    <x v="3"/>
    <x v="17"/>
  </r>
  <r>
    <s v="Id365"/>
    <s v="Kilel"/>
    <x v="319"/>
    <x v="181"/>
    <s v="No"/>
    <x v="0"/>
    <x v="0"/>
    <x v="0"/>
    <x v="0"/>
    <x v="1"/>
    <x v="0"/>
    <s v="6-Jul-1960"/>
    <n v="27808.73"/>
    <x v="0"/>
    <s v="tier - 1"/>
    <x v="0"/>
    <x v="15"/>
  </r>
  <r>
    <s v="Id366"/>
    <s v="Nicholson"/>
    <x v="320"/>
    <x v="275"/>
    <s v="No"/>
    <x v="0"/>
    <x v="0"/>
    <x v="0"/>
    <x v="1"/>
    <x v="0"/>
    <x v="0"/>
    <s v="6-Dec-2002"/>
    <n v="27724.29"/>
    <x v="0"/>
    <s v="tier - 3"/>
    <x v="0"/>
    <x v="43"/>
  </r>
  <r>
    <s v="Id367"/>
    <s v="Susmann"/>
    <x v="321"/>
    <x v="276"/>
    <s v="No"/>
    <x v="0"/>
    <x v="0"/>
    <x v="3"/>
    <x v="0"/>
    <x v="1"/>
    <x v="2"/>
    <s v="3-Jul-1992"/>
    <n v="27696.11"/>
    <x v="0"/>
    <s v="tier - 2"/>
    <x v="3"/>
    <x v="34"/>
  </r>
  <r>
    <s v="Id368"/>
    <s v="Harsh"/>
    <x v="322"/>
    <x v="80"/>
    <s v="Yes"/>
    <x v="0"/>
    <x v="1"/>
    <x v="3"/>
    <x v="0"/>
    <x v="0"/>
    <x v="2"/>
    <s v="7-Oct-1997"/>
    <n v="27625.17"/>
    <x v="0"/>
    <s v="tier - 1"/>
    <x v="3"/>
    <x v="31"/>
  </r>
  <r>
    <s v="Id369"/>
    <s v="Pocasangre"/>
    <x v="323"/>
    <x v="277"/>
    <s v="Yes"/>
    <x v="0"/>
    <x v="1"/>
    <x v="3"/>
    <x v="0"/>
    <x v="0"/>
    <x v="1"/>
    <s v="9-Sep-1997"/>
    <n v="27619.360000000001"/>
    <x v="1"/>
    <s v="tier - 3"/>
    <x v="3"/>
    <x v="31"/>
  </r>
  <r>
    <s v="Id370"/>
    <s v="Martinez Lopez"/>
    <x v="190"/>
    <x v="102"/>
    <s v="No"/>
    <x v="0"/>
    <x v="0"/>
    <x v="3"/>
    <x v="0"/>
    <x v="1"/>
    <x v="2"/>
    <s v="11-Jun-1992"/>
    <n v="27614.71"/>
    <x v="1"/>
    <s v="tier - 3"/>
    <x v="3"/>
    <x v="34"/>
  </r>
  <r>
    <s v="Id371"/>
    <s v="Riegel"/>
    <x v="324"/>
    <x v="212"/>
    <s v="Yes"/>
    <x v="0"/>
    <x v="0"/>
    <x v="0"/>
    <x v="0"/>
    <x v="3"/>
    <x v="2"/>
    <s v="6-Nov-1985"/>
    <n v="27598.93"/>
    <x v="1"/>
    <s v="tier - 1"/>
    <x v="3"/>
    <x v="17"/>
  </r>
  <r>
    <s v="Id372"/>
    <s v="Monson"/>
    <x v="325"/>
    <x v="49"/>
    <s v="No"/>
    <x v="0"/>
    <x v="0"/>
    <x v="3"/>
    <x v="0"/>
    <x v="3"/>
    <x v="2"/>
    <s v="22-Jul-1984"/>
    <n v="27534.53"/>
    <x v="1"/>
    <s v="tier - 2"/>
    <x v="3"/>
    <x v="32"/>
  </r>
  <r>
    <s v="Id373"/>
    <s v="Klubben"/>
    <x v="326"/>
    <x v="278"/>
    <s v="No"/>
    <x v="0"/>
    <x v="0"/>
    <x v="0"/>
    <x v="0"/>
    <x v="1"/>
    <x v="0"/>
    <s v="19-Oct-1965"/>
    <n v="27533.91"/>
    <x v="1"/>
    <s v="tier - 3"/>
    <x v="0"/>
    <x v="11"/>
  </r>
  <r>
    <s v="Id374"/>
    <s v="Mascaro"/>
    <x v="327"/>
    <x v="279"/>
    <s v="Yes"/>
    <x v="0"/>
    <x v="0"/>
    <x v="0"/>
    <x v="0"/>
    <x v="3"/>
    <x v="0"/>
    <s v="3-Oct-1981"/>
    <n v="27495.59"/>
    <x v="1"/>
    <s v="tier - 1"/>
    <x v="3"/>
    <x v="36"/>
  </r>
  <r>
    <s v="Id375"/>
    <s v="Norvell"/>
    <x v="328"/>
    <x v="270"/>
    <s v="Yes"/>
    <x v="0"/>
    <x v="0"/>
    <x v="0"/>
    <x v="0"/>
    <x v="3"/>
    <x v="2"/>
    <s v="5-Dec-1985"/>
    <n v="27432.73"/>
    <x v="1"/>
    <s v="tier - 1"/>
    <x v="3"/>
    <x v="17"/>
  </r>
  <r>
    <s v="Id376"/>
    <s v="Ornelas"/>
    <x v="329"/>
    <x v="82"/>
    <s v="Yes"/>
    <x v="0"/>
    <x v="0"/>
    <x v="3"/>
    <x v="1"/>
    <x v="2"/>
    <x v="2"/>
    <s v="15-Sep-1988"/>
    <n v="27375.9"/>
    <x v="1"/>
    <s v="tier - 3"/>
    <x v="5"/>
    <x v="23"/>
  </r>
  <r>
    <s v="Id377"/>
    <s v="Fitzpatrick"/>
    <x v="32"/>
    <x v="280"/>
    <s v="Yes"/>
    <x v="0"/>
    <x v="1"/>
    <x v="3"/>
    <x v="1"/>
    <x v="0"/>
    <x v="2"/>
    <s v="16-Oct-1969"/>
    <n v="27346.04"/>
    <x v="1"/>
    <s v="tier - 2"/>
    <x v="0"/>
    <x v="16"/>
  </r>
  <r>
    <s v="Id378"/>
    <s v="Bloomquist"/>
    <x v="330"/>
    <x v="57"/>
    <s v="No"/>
    <x v="0"/>
    <x v="0"/>
    <x v="0"/>
    <x v="1"/>
    <x v="0"/>
    <x v="0"/>
    <s v="6-Jun-1968"/>
    <n v="27322.73"/>
    <x v="1"/>
    <s v="tier - 2"/>
    <x v="0"/>
    <x v="22"/>
  </r>
  <r>
    <s v="Id379"/>
    <s v="Wick"/>
    <x v="323"/>
    <x v="219"/>
    <s v="No"/>
    <x v="0"/>
    <x v="0"/>
    <x v="0"/>
    <x v="0"/>
    <x v="0"/>
    <x v="2"/>
    <s v="2-Dec-1999"/>
    <n v="27236.959999999999"/>
    <x v="1"/>
    <s v="tier - 1"/>
    <x v="3"/>
    <x v="35"/>
  </r>
  <r>
    <s v="Id380"/>
    <s v="Zappala"/>
    <x v="331"/>
    <x v="281"/>
    <s v="No"/>
    <x v="0"/>
    <x v="0"/>
    <x v="0"/>
    <x v="0"/>
    <x v="1"/>
    <x v="0"/>
    <s v="21-Dec-1965"/>
    <n v="27218.44"/>
    <x v="1"/>
    <s v="tier - 1"/>
    <x v="6"/>
    <x v="11"/>
  </r>
  <r>
    <s v="Id381"/>
    <s v="Earle"/>
    <x v="332"/>
    <x v="282"/>
    <s v="Yes"/>
    <x v="0"/>
    <x v="0"/>
    <x v="1"/>
    <x v="1"/>
    <x v="2"/>
    <x v="0"/>
    <s v="2-Oct-1970"/>
    <n v="27117.99"/>
    <x v="1"/>
    <s v="tier - 2"/>
    <x v="0"/>
    <x v="2"/>
  </r>
  <r>
    <s v="Id382"/>
    <s v="Majewski"/>
    <x v="333"/>
    <x v="191"/>
    <s v="No"/>
    <x v="0"/>
    <x v="0"/>
    <x v="0"/>
    <x v="0"/>
    <x v="2"/>
    <x v="2"/>
    <s v="13-Dec-1990"/>
    <n v="27092.38"/>
    <x v="1"/>
    <s v="tier - 3"/>
    <x v="3"/>
    <x v="3"/>
  </r>
  <r>
    <s v="Id383"/>
    <s v="Apfelbaum"/>
    <x v="334"/>
    <x v="283"/>
    <s v="No"/>
    <x v="0"/>
    <x v="0"/>
    <x v="0"/>
    <x v="0"/>
    <x v="1"/>
    <x v="2"/>
    <s v="2-Jul-1994"/>
    <n v="27080.639999999999"/>
    <x v="1"/>
    <s v="tier - 2"/>
    <x v="3"/>
    <x v="6"/>
  </r>
  <r>
    <s v="Id384"/>
    <s v="Graham"/>
    <x v="335"/>
    <x v="284"/>
    <s v="No"/>
    <x v="0"/>
    <x v="0"/>
    <x v="2"/>
    <x v="0"/>
    <x v="2"/>
    <x v="0"/>
    <s v="30-Jun-1958"/>
    <n v="27037.91"/>
    <x v="1"/>
    <s v="tier - 2"/>
    <x v="0"/>
    <x v="7"/>
  </r>
  <r>
    <s v="Id385"/>
    <s v="Whitacre"/>
    <x v="336"/>
    <x v="285"/>
    <s v="No"/>
    <x v="0"/>
    <x v="0"/>
    <x v="0"/>
    <x v="1"/>
    <x v="0"/>
    <x v="0"/>
    <s v="9-Jul-1960"/>
    <n v="27000.98"/>
    <x v="1"/>
    <s v="tier - 2"/>
    <x v="0"/>
    <x v="15"/>
  </r>
  <r>
    <s v="Id386"/>
    <s v="Wegener"/>
    <x v="337"/>
    <x v="194"/>
    <s v="No"/>
    <x v="1"/>
    <x v="0"/>
    <x v="1"/>
    <x v="0"/>
    <x v="0"/>
    <x v="1"/>
    <s v="9-Nov-2000"/>
    <n v="26936.98"/>
    <x v="1"/>
    <s v="tier - 3"/>
    <x v="3"/>
    <x v="21"/>
  </r>
  <r>
    <s v="Id387"/>
    <s v="Collie"/>
    <x v="338"/>
    <x v="286"/>
    <s v="No"/>
    <x v="0"/>
    <x v="0"/>
    <x v="0"/>
    <x v="0"/>
    <x v="0"/>
    <x v="0"/>
    <s v="17-Jun-2002"/>
    <n v="26927.69"/>
    <x v="1"/>
    <s v="tier - 2"/>
    <x v="3"/>
    <x v="43"/>
  </r>
  <r>
    <s v="Id388"/>
    <s v="Murphy"/>
    <x v="339"/>
    <x v="287"/>
    <s v="No"/>
    <x v="0"/>
    <x v="0"/>
    <x v="2"/>
    <x v="0"/>
    <x v="2"/>
    <x v="0"/>
    <s v="25-Dec-1958"/>
    <n v="26926.51"/>
    <x v="1"/>
    <s v="tier - 1"/>
    <x v="0"/>
    <x v="7"/>
  </r>
  <r>
    <s v="Id389"/>
    <s v="Butters"/>
    <x v="340"/>
    <x v="288"/>
    <s v="No"/>
    <x v="0"/>
    <x v="0"/>
    <x v="0"/>
    <x v="0"/>
    <x v="2"/>
    <x v="1"/>
    <s v="22-Aug-1991"/>
    <n v="26912.560000000001"/>
    <x v="1"/>
    <s v="tier - 2"/>
    <x v="3"/>
    <x v="42"/>
  </r>
  <r>
    <s v="Id390"/>
    <s v="Cook"/>
    <x v="341"/>
    <x v="109"/>
    <s v="Yes"/>
    <x v="0"/>
    <x v="0"/>
    <x v="3"/>
    <x v="0"/>
    <x v="3"/>
    <x v="1"/>
    <s v="22-Jul-1988"/>
    <n v="26607.89"/>
    <x v="1"/>
    <s v="tier - 1"/>
    <x v="3"/>
    <x v="23"/>
  </r>
  <r>
    <s v="Id391"/>
    <s v="Breen"/>
    <x v="342"/>
    <x v="93"/>
    <s v="No"/>
    <x v="1"/>
    <x v="0"/>
    <x v="3"/>
    <x v="0"/>
    <x v="0"/>
    <x v="2"/>
    <s v="5-Sep-2004"/>
    <n v="26479.4"/>
    <x v="1"/>
    <s v="tier - 2"/>
    <x v="3"/>
    <x v="41"/>
  </r>
  <r>
    <s v="Id392"/>
    <s v="Fitzsimons"/>
    <x v="17"/>
    <x v="54"/>
    <s v="Yes"/>
    <x v="0"/>
    <x v="0"/>
    <x v="1"/>
    <x v="1"/>
    <x v="0"/>
    <x v="0"/>
    <s v="27-Aug-1970"/>
    <n v="26467.1"/>
    <x v="1"/>
    <s v="tier - 3"/>
    <x v="1"/>
    <x v="2"/>
  </r>
  <r>
    <s v="Id393"/>
    <s v="Houle"/>
    <x v="343"/>
    <x v="30"/>
    <s v="No"/>
    <x v="0"/>
    <x v="0"/>
    <x v="0"/>
    <x v="1"/>
    <x v="0"/>
    <x v="0"/>
    <s v="21-Sep-1974"/>
    <n v="26392.26"/>
    <x v="1"/>
    <s v="tier - 2"/>
    <x v="2"/>
    <x v="19"/>
  </r>
  <r>
    <s v="Id394"/>
    <s v="Woodward"/>
    <x v="344"/>
    <x v="145"/>
    <s v="No"/>
    <x v="1"/>
    <x v="0"/>
    <x v="3"/>
    <x v="0"/>
    <x v="0"/>
    <x v="2"/>
    <s v="5-Dec-2004"/>
    <n v="26316.59"/>
    <x v="1"/>
    <s v="tier - 3"/>
    <x v="3"/>
    <x v="41"/>
  </r>
  <r>
    <s v="Id395"/>
    <s v="Ray"/>
    <x v="345"/>
    <x v="289"/>
    <s v="Yes"/>
    <x v="0"/>
    <x v="0"/>
    <x v="3"/>
    <x v="1"/>
    <x v="2"/>
    <x v="0"/>
    <s v="4-Jun-1975"/>
    <n v="26236.58"/>
    <x v="1"/>
    <s v="tier - 1"/>
    <x v="3"/>
    <x v="19"/>
  </r>
  <r>
    <s v="Id396"/>
    <s v="Jennings"/>
    <x v="346"/>
    <x v="290"/>
    <s v="No"/>
    <x v="0"/>
    <x v="0"/>
    <x v="1"/>
    <x v="1"/>
    <x v="1"/>
    <x v="0"/>
    <s v="7-Jul-1973"/>
    <n v="26140.36"/>
    <x v="1"/>
    <s v="tier - 3"/>
    <x v="3"/>
    <x v="30"/>
  </r>
  <r>
    <s v="Id397"/>
    <s v="Fuller"/>
    <x v="347"/>
    <x v="291"/>
    <s v="No"/>
    <x v="0"/>
    <x v="0"/>
    <x v="0"/>
    <x v="0"/>
    <x v="2"/>
    <x v="0"/>
    <s v="11-Oct-2002"/>
    <n v="26125.67"/>
    <x v="1"/>
    <s v="tier - 1"/>
    <x v="0"/>
    <x v="43"/>
  </r>
  <r>
    <s v="Id398"/>
    <s v="Lovisek"/>
    <x v="312"/>
    <x v="82"/>
    <s v="Yes"/>
    <x v="0"/>
    <x v="0"/>
    <x v="1"/>
    <x v="0"/>
    <x v="1"/>
    <x v="2"/>
    <s v="9-Jul-1966"/>
    <n v="26109.33"/>
    <x v="1"/>
    <s v="tier - 3"/>
    <x v="1"/>
    <x v="24"/>
  </r>
  <r>
    <s v="Id399"/>
    <s v="Painter"/>
    <x v="348"/>
    <x v="3"/>
    <s v="Yes"/>
    <x v="1"/>
    <x v="0"/>
    <x v="3"/>
    <x v="0"/>
    <x v="1"/>
    <x v="1"/>
    <s v="26-Dec-2000"/>
    <n v="26026.97"/>
    <x v="1"/>
    <s v="tier - 3"/>
    <x v="3"/>
    <x v="21"/>
  </r>
  <r>
    <s v="Id400"/>
    <s v="Edwards"/>
    <x v="349"/>
    <x v="82"/>
    <s v="Yes"/>
    <x v="0"/>
    <x v="0"/>
    <x v="0"/>
    <x v="1"/>
    <x v="0"/>
    <x v="2"/>
    <s v="5-Jun-2001"/>
    <n v="26018.95"/>
    <x v="1"/>
    <s v="tier - 2"/>
    <x v="1"/>
    <x v="21"/>
  </r>
  <r>
    <s v="Id401"/>
    <s v="Liebl"/>
    <x v="350"/>
    <x v="292"/>
    <s v="Yes"/>
    <x v="0"/>
    <x v="0"/>
    <x v="1"/>
    <x v="1"/>
    <x v="1"/>
    <x v="0"/>
    <s v="3-Dec-1970"/>
    <n v="25992.82"/>
    <x v="1"/>
    <s v="tier - 2"/>
    <x v="0"/>
    <x v="2"/>
  </r>
  <r>
    <s v="Id402"/>
    <s v="Kasabian-Larson"/>
    <x v="351"/>
    <x v="293"/>
    <s v="Yes"/>
    <x v="0"/>
    <x v="1"/>
    <x v="3"/>
    <x v="0"/>
    <x v="2"/>
    <x v="0"/>
    <s v="21-Aug-1963"/>
    <n v="25678.78"/>
    <x v="1"/>
    <s v="tier - 3"/>
    <x v="1"/>
    <x v="8"/>
  </r>
  <r>
    <s v="Id403"/>
    <s v="Creamer"/>
    <x v="352"/>
    <x v="169"/>
    <s v="No"/>
    <x v="0"/>
    <x v="0"/>
    <x v="1"/>
    <x v="1"/>
    <x v="1"/>
    <x v="1"/>
    <s v="17-Jul-1972"/>
    <n v="25656.58"/>
    <x v="1"/>
    <s v="tier - 3"/>
    <x v="2"/>
    <x v="28"/>
  </r>
  <r>
    <s v="Id404"/>
    <s v="Kimbel"/>
    <x v="353"/>
    <x v="219"/>
    <s v="Yes"/>
    <x v="0"/>
    <x v="0"/>
    <x v="0"/>
    <x v="0"/>
    <x v="1"/>
    <x v="2"/>
    <s v="2-Aug-2001"/>
    <n v="25648.98"/>
    <x v="1"/>
    <s v="tier - 1"/>
    <x v="3"/>
    <x v="47"/>
  </r>
  <r>
    <s v="Id405"/>
    <s v="Livensparger"/>
    <x v="247"/>
    <x v="35"/>
    <s v="No"/>
    <x v="0"/>
    <x v="0"/>
    <x v="0"/>
    <x v="1"/>
    <x v="1"/>
    <x v="0"/>
    <s v="11-Dec-1968"/>
    <n v="25517.11"/>
    <x v="1"/>
    <s v="tier - 3"/>
    <x v="6"/>
    <x v="0"/>
  </r>
  <r>
    <s v="Id406"/>
    <s v="Grange"/>
    <x v="354"/>
    <x v="294"/>
    <s v="No"/>
    <x v="0"/>
    <x v="0"/>
    <x v="0"/>
    <x v="0"/>
    <x v="1"/>
    <x v="0"/>
    <s v="22-Aug-1968"/>
    <n v="25382.3"/>
    <x v="1"/>
    <s v="tier - 2"/>
    <x v="3"/>
    <x v="0"/>
  </r>
  <r>
    <s v="Id407"/>
    <s v="Nunlist"/>
    <x v="355"/>
    <x v="70"/>
    <s v="No"/>
    <x v="0"/>
    <x v="0"/>
    <x v="1"/>
    <x v="1"/>
    <x v="0"/>
    <x v="2"/>
    <s v="26-Sep-1972"/>
    <n v="25333.33"/>
    <x v="1"/>
    <s v="tier - 2"/>
    <x v="6"/>
    <x v="28"/>
  </r>
  <r>
    <s v="Id408"/>
    <s v="Cutter"/>
    <x v="356"/>
    <x v="295"/>
    <s v="Yes"/>
    <x v="0"/>
    <x v="0"/>
    <x v="3"/>
    <x v="0"/>
    <x v="1"/>
    <x v="0"/>
    <s v="14-Dec-1975"/>
    <n v="25309.49"/>
    <x v="1"/>
    <s v="tier - 1"/>
    <x v="3"/>
    <x v="27"/>
  </r>
  <r>
    <s v="Id409"/>
    <s v="Martin"/>
    <x v="357"/>
    <x v="70"/>
    <s v="No"/>
    <x v="0"/>
    <x v="0"/>
    <x v="3"/>
    <x v="0"/>
    <x v="2"/>
    <x v="2"/>
    <s v="24-Nov-1998"/>
    <n v="25127.22"/>
    <x v="1"/>
    <s v="tier - 3"/>
    <x v="3"/>
    <x v="44"/>
  </r>
  <r>
    <s v="Id410"/>
    <s v="Cooney"/>
    <x v="358"/>
    <x v="100"/>
    <s v="No"/>
    <x v="0"/>
    <x v="0"/>
    <x v="3"/>
    <x v="1"/>
    <x v="2"/>
    <x v="1"/>
    <s v="14-Jun-1998"/>
    <n v="25081.77"/>
    <x v="1"/>
    <s v="tier - 2"/>
    <x v="0"/>
    <x v="44"/>
  </r>
  <r>
    <s v="Id411"/>
    <s v="Bier"/>
    <x v="359"/>
    <x v="212"/>
    <s v="Yes"/>
    <x v="0"/>
    <x v="0"/>
    <x v="3"/>
    <x v="0"/>
    <x v="2"/>
    <x v="2"/>
    <s v="4-Dec-1995"/>
    <n v="25075.97"/>
    <x v="1"/>
    <s v="tier - 2"/>
    <x v="3"/>
    <x v="40"/>
  </r>
  <r>
    <s v="Id412"/>
    <s v="Muskopf"/>
    <x v="360"/>
    <x v="296"/>
    <s v="Yes"/>
    <x v="0"/>
    <x v="0"/>
    <x v="3"/>
    <x v="0"/>
    <x v="1"/>
    <x v="0"/>
    <s v="14-Nov-1975"/>
    <n v="24915.22"/>
    <x v="1"/>
    <s v="tier - 3"/>
    <x v="1"/>
    <x v="27"/>
  </r>
  <r>
    <s v="Id413"/>
    <s v="Sirak"/>
    <x v="3"/>
    <x v="70"/>
    <s v="No"/>
    <x v="0"/>
    <x v="0"/>
    <x v="3"/>
    <x v="1"/>
    <x v="0"/>
    <x v="2"/>
    <s v="14-Jun-1987"/>
    <n v="24915.05"/>
    <x v="1"/>
    <s v="tier - 1"/>
    <x v="2"/>
    <x v="38"/>
  </r>
  <r>
    <s v="Id414"/>
    <s v="Nelsen"/>
    <x v="361"/>
    <x v="297"/>
    <s v="Yes"/>
    <x v="0"/>
    <x v="1"/>
    <x v="3"/>
    <x v="0"/>
    <x v="2"/>
    <x v="1"/>
    <s v="23-Jul-1969"/>
    <n v="24873.38"/>
    <x v="1"/>
    <s v="tier - 1"/>
    <x v="2"/>
    <x v="16"/>
  </r>
  <r>
    <s v="Id415"/>
    <s v="Schallner"/>
    <x v="362"/>
    <x v="298"/>
    <s v="Yes"/>
    <x v="0"/>
    <x v="0"/>
    <x v="1"/>
    <x v="0"/>
    <x v="2"/>
    <x v="0"/>
    <s v="26-Nov-1970"/>
    <n v="24869.84"/>
    <x v="1"/>
    <s v="tier - 2"/>
    <x v="4"/>
    <x v="2"/>
  </r>
  <r>
    <s v="Id416"/>
    <s v="Dunlap"/>
    <x v="363"/>
    <x v="299"/>
    <s v="Yes"/>
    <x v="0"/>
    <x v="0"/>
    <x v="3"/>
    <x v="0"/>
    <x v="2"/>
    <x v="2"/>
    <s v="10-Jun-1995"/>
    <n v="24863.25"/>
    <x v="1"/>
    <s v="tier - 3"/>
    <x v="3"/>
    <x v="40"/>
  </r>
  <r>
    <s v="Id417"/>
    <s v="Messing"/>
    <x v="364"/>
    <x v="300"/>
    <s v="No"/>
    <x v="0"/>
    <x v="0"/>
    <x v="0"/>
    <x v="0"/>
    <x v="2"/>
    <x v="1"/>
    <s v="9-Sep-1994"/>
    <n v="24817.25"/>
    <x v="1"/>
    <s v="tier - 2"/>
    <x v="3"/>
    <x v="6"/>
  </r>
  <r>
    <s v="Id418"/>
    <s v="Bondell"/>
    <x v="365"/>
    <x v="301"/>
    <s v="No"/>
    <x v="0"/>
    <x v="0"/>
    <x v="3"/>
    <x v="0"/>
    <x v="3"/>
    <x v="1"/>
    <s v="11-Oct-1992"/>
    <n v="24795.040000000001"/>
    <x v="1"/>
    <s v="tier - 3"/>
    <x v="3"/>
    <x v="34"/>
  </r>
  <r>
    <s v="Id419"/>
    <s v="Gaughan"/>
    <x v="366"/>
    <x v="141"/>
    <s v="Yes"/>
    <x v="0"/>
    <x v="0"/>
    <x v="0"/>
    <x v="1"/>
    <x v="1"/>
    <x v="2"/>
    <s v="28-Aug-1996"/>
    <n v="24671.66"/>
    <x v="1"/>
    <s v="tier - 1"/>
    <x v="2"/>
    <x v="45"/>
  </r>
  <r>
    <s v="Id420"/>
    <s v="Gruman"/>
    <x v="367"/>
    <x v="302"/>
    <s v="Yes"/>
    <x v="0"/>
    <x v="0"/>
    <x v="1"/>
    <x v="0"/>
    <x v="1"/>
    <x v="0"/>
    <s v="12-Jun-1970"/>
    <n v="24667.42"/>
    <x v="1"/>
    <s v="tier - 3"/>
    <x v="0"/>
    <x v="2"/>
  </r>
  <r>
    <s v="Id421"/>
    <s v="Whitlow"/>
    <x v="368"/>
    <x v="239"/>
    <s v="Yes"/>
    <x v="0"/>
    <x v="0"/>
    <x v="0"/>
    <x v="1"/>
    <x v="1"/>
    <x v="2"/>
    <s v="12-Oct-1976"/>
    <n v="24603.05"/>
    <x v="1"/>
    <s v="tier - 2"/>
    <x v="3"/>
    <x v="1"/>
  </r>
  <r>
    <s v="Id422"/>
    <s v="Robinson"/>
    <x v="308"/>
    <x v="303"/>
    <s v="Yes"/>
    <x v="0"/>
    <x v="0"/>
    <x v="3"/>
    <x v="0"/>
    <x v="1"/>
    <x v="0"/>
    <s v="13-Jun-1975"/>
    <n v="24535.7"/>
    <x v="1"/>
    <s v="tier - 2"/>
    <x v="1"/>
    <x v="27"/>
  </r>
  <r>
    <s v="Id423"/>
    <s v="Sabo"/>
    <x v="368"/>
    <x v="151"/>
    <s v="No"/>
    <x v="0"/>
    <x v="0"/>
    <x v="1"/>
    <x v="0"/>
    <x v="1"/>
    <x v="2"/>
    <s v="14-Sep-1972"/>
    <n v="24520.26"/>
    <x v="1"/>
    <s v="tier - 3"/>
    <x v="3"/>
    <x v="28"/>
  </r>
  <r>
    <s v="Id424"/>
    <s v="Nazarian"/>
    <x v="369"/>
    <x v="304"/>
    <s v="Yes"/>
    <x v="0"/>
    <x v="0"/>
    <x v="1"/>
    <x v="1"/>
    <x v="1"/>
    <x v="0"/>
    <s v="21-Oct-1961"/>
    <n v="24513.09"/>
    <x v="1"/>
    <s v="tier - 2"/>
    <x v="0"/>
    <x v="12"/>
  </r>
  <r>
    <s v="Id425"/>
    <s v="Lerma"/>
    <x v="226"/>
    <x v="305"/>
    <s v="No"/>
    <x v="0"/>
    <x v="0"/>
    <x v="0"/>
    <x v="1"/>
    <x v="0"/>
    <x v="0"/>
    <s v="6-Jul-1968"/>
    <n v="24476.48"/>
    <x v="1"/>
    <s v="tier - 2"/>
    <x v="1"/>
    <x v="0"/>
  </r>
  <r>
    <s v="Id426"/>
    <s v="Dahl"/>
    <x v="352"/>
    <x v="306"/>
    <s v="Yes"/>
    <x v="0"/>
    <x v="0"/>
    <x v="1"/>
    <x v="0"/>
    <x v="1"/>
    <x v="0"/>
    <s v="30-Nov-1970"/>
    <n v="24393.62"/>
    <x v="1"/>
    <s v="tier - 3"/>
    <x v="1"/>
    <x v="2"/>
  </r>
  <r>
    <s v="Id427"/>
    <s v="Surtees"/>
    <x v="370"/>
    <x v="49"/>
    <s v="No"/>
    <x v="0"/>
    <x v="0"/>
    <x v="0"/>
    <x v="0"/>
    <x v="2"/>
    <x v="2"/>
    <s v="7-Oct-1999"/>
    <n v="24387.74"/>
    <x v="1"/>
    <s v="tier - 1"/>
    <x v="3"/>
    <x v="35"/>
  </r>
  <r>
    <s v="Id428"/>
    <s v="Spetner"/>
    <x v="371"/>
    <x v="237"/>
    <s v="No"/>
    <x v="1"/>
    <x v="0"/>
    <x v="3"/>
    <x v="0"/>
    <x v="1"/>
    <x v="2"/>
    <s v="3-Aug-2004"/>
    <n v="24294.02"/>
    <x v="1"/>
    <s v="tier - 1"/>
    <x v="3"/>
    <x v="41"/>
  </r>
  <r>
    <s v="Id429"/>
    <s v="Brandon"/>
    <x v="372"/>
    <x v="213"/>
    <s v="Yes"/>
    <x v="0"/>
    <x v="0"/>
    <x v="3"/>
    <x v="1"/>
    <x v="0"/>
    <x v="1"/>
    <s v="16-Dec-1964"/>
    <n v="24227.34"/>
    <x v="1"/>
    <s v="tier - 1"/>
    <x v="0"/>
    <x v="13"/>
  </r>
  <r>
    <s v="Id430"/>
    <s v="Eley"/>
    <x v="373"/>
    <x v="307"/>
    <s v="No"/>
    <x v="0"/>
    <x v="0"/>
    <x v="0"/>
    <x v="0"/>
    <x v="1"/>
    <x v="0"/>
    <s v="10-Sep-1974"/>
    <n v="24180.93"/>
    <x v="1"/>
    <s v="tier - 1"/>
    <x v="0"/>
    <x v="19"/>
  </r>
  <r>
    <s v="Id431"/>
    <s v="Sedicum"/>
    <x v="374"/>
    <x v="308"/>
    <s v="No"/>
    <x v="0"/>
    <x v="0"/>
    <x v="1"/>
    <x v="0"/>
    <x v="2"/>
    <x v="0"/>
    <s v="13-Jun-1973"/>
    <n v="24106.91"/>
    <x v="1"/>
    <s v="tier - 2"/>
    <x v="2"/>
    <x v="30"/>
  </r>
  <r>
    <s v="Id432"/>
    <s v="Markle"/>
    <x v="375"/>
    <x v="182"/>
    <s v="No"/>
    <x v="0"/>
    <x v="1"/>
    <x v="3"/>
    <x v="1"/>
    <x v="0"/>
    <x v="2"/>
    <s v="30-Dec-2003"/>
    <n v="24059.68"/>
    <x v="1"/>
    <s v="tier - 2"/>
    <x v="1"/>
    <x v="39"/>
  </r>
  <r>
    <s v="Id433"/>
    <s v="Kunz"/>
    <x v="376"/>
    <x v="309"/>
    <s v="No"/>
    <x v="0"/>
    <x v="0"/>
    <x v="0"/>
    <x v="0"/>
    <x v="2"/>
    <x v="0"/>
    <s v="10-Jul-1971"/>
    <n v="23967.38"/>
    <x v="1"/>
    <s v="tier - 2"/>
    <x v="1"/>
    <x v="14"/>
  </r>
  <r>
    <s v="Id434"/>
    <s v="Wimert"/>
    <x v="377"/>
    <x v="310"/>
    <s v="Yes"/>
    <x v="0"/>
    <x v="0"/>
    <x v="1"/>
    <x v="0"/>
    <x v="2"/>
    <x v="0"/>
    <s v="8-Aug-1970"/>
    <n v="23887.66"/>
    <x v="1"/>
    <s v="tier - 3"/>
    <x v="1"/>
    <x v="2"/>
  </r>
  <r>
    <s v="Id435"/>
    <s v="Peterson"/>
    <x v="304"/>
    <x v="311"/>
    <s v="No"/>
    <x v="0"/>
    <x v="0"/>
    <x v="1"/>
    <x v="0"/>
    <x v="1"/>
    <x v="0"/>
    <s v="27-Jun-1973"/>
    <n v="23807.24"/>
    <x v="1"/>
    <s v="tier - 3"/>
    <x v="1"/>
    <x v="30"/>
  </r>
  <r>
    <s v="Id436"/>
    <s v="Mercier"/>
    <x v="378"/>
    <x v="130"/>
    <s v="No"/>
    <x v="0"/>
    <x v="0"/>
    <x v="0"/>
    <x v="0"/>
    <x v="1"/>
    <x v="0"/>
    <s v="2-Jun-1974"/>
    <n v="23568.27"/>
    <x v="1"/>
    <s v="tier - 2"/>
    <x v="3"/>
    <x v="30"/>
  </r>
  <r>
    <s v="Id437"/>
    <s v="Laurie"/>
    <x v="97"/>
    <x v="138"/>
    <s v="Yes"/>
    <x v="0"/>
    <x v="1"/>
    <x v="3"/>
    <x v="1"/>
    <x v="0"/>
    <x v="2"/>
    <s v="26-Aug-1983"/>
    <n v="23563.02"/>
    <x v="1"/>
    <s v="tier - 2"/>
    <x v="0"/>
    <x v="33"/>
  </r>
  <r>
    <s v="Id438"/>
    <s v="Sekaquaptewa"/>
    <x v="379"/>
    <x v="312"/>
    <s v="Yes"/>
    <x v="0"/>
    <x v="0"/>
    <x v="3"/>
    <x v="0"/>
    <x v="1"/>
    <x v="0"/>
    <s v="13-Nov-1975"/>
    <n v="23401.31"/>
    <x v="1"/>
    <s v="tier - 3"/>
    <x v="2"/>
    <x v="27"/>
  </r>
  <r>
    <s v="Id439"/>
    <s v="Frash"/>
    <x v="380"/>
    <x v="313"/>
    <s v="No"/>
    <x v="0"/>
    <x v="0"/>
    <x v="1"/>
    <x v="0"/>
    <x v="1"/>
    <x v="0"/>
    <s v="22-Oct-1973"/>
    <n v="23306.55"/>
    <x v="1"/>
    <s v="tier - 2"/>
    <x v="3"/>
    <x v="30"/>
  </r>
  <r>
    <s v="Id440"/>
    <s v="Bukowski"/>
    <x v="362"/>
    <x v="314"/>
    <s v="No"/>
    <x v="0"/>
    <x v="0"/>
    <x v="0"/>
    <x v="1"/>
    <x v="2"/>
    <x v="1"/>
    <s v="3-Oct-1994"/>
    <n v="23288.93"/>
    <x v="1"/>
    <s v="tier - 3"/>
    <x v="2"/>
    <x v="6"/>
  </r>
  <r>
    <s v="Id441"/>
    <s v="Sandahl"/>
    <x v="251"/>
    <x v="268"/>
    <s v="Yes"/>
    <x v="0"/>
    <x v="1"/>
    <x v="3"/>
    <x v="0"/>
    <x v="2"/>
    <x v="1"/>
    <s v="14-Nov-1969"/>
    <n v="23244.79"/>
    <x v="1"/>
    <s v="tier - 3"/>
    <x v="0"/>
    <x v="16"/>
  </r>
  <r>
    <s v="Id442"/>
    <s v="Speight"/>
    <x v="381"/>
    <x v="46"/>
    <s v="Yes"/>
    <x v="0"/>
    <x v="1"/>
    <x v="3"/>
    <x v="1"/>
    <x v="2"/>
    <x v="2"/>
    <s v="7-Aug-1997"/>
    <n v="23241.47"/>
    <x v="1"/>
    <s v="tier - 3"/>
    <x v="11"/>
    <x v="31"/>
  </r>
  <r>
    <s v="Id443"/>
    <s v="Lee"/>
    <x v="382"/>
    <x v="315"/>
    <s v="No"/>
    <x v="0"/>
    <x v="1"/>
    <x v="3"/>
    <x v="1"/>
    <x v="0"/>
    <x v="2"/>
    <s v="14-Dec-2003"/>
    <n v="23082.959999999999"/>
    <x v="1"/>
    <s v="tier - 2"/>
    <x v="3"/>
    <x v="39"/>
  </r>
  <r>
    <s v="Id444"/>
    <s v="Nielsen"/>
    <x v="383"/>
    <x v="77"/>
    <s v="Yes"/>
    <x v="0"/>
    <x v="0"/>
    <x v="3"/>
    <x v="0"/>
    <x v="1"/>
    <x v="0"/>
    <s v="9-Sep-1975"/>
    <n v="23065.42"/>
    <x v="1"/>
    <s v="tier - 2"/>
    <x v="0"/>
    <x v="27"/>
  </r>
  <r>
    <s v="Id445"/>
    <s v="Zirdok"/>
    <x v="26"/>
    <x v="221"/>
    <s v="Yes"/>
    <x v="0"/>
    <x v="0"/>
    <x v="1"/>
    <x v="1"/>
    <x v="0"/>
    <x v="0"/>
    <s v="9-Nov-1970"/>
    <n v="23045.57"/>
    <x v="1"/>
    <s v="tier - 2"/>
    <x v="2"/>
    <x v="2"/>
  </r>
  <r>
    <s v="Id446"/>
    <s v="Crudale"/>
    <x v="384"/>
    <x v="69"/>
    <s v="No"/>
    <x v="0"/>
    <x v="1"/>
    <x v="3"/>
    <x v="1"/>
    <x v="1"/>
    <x v="2"/>
    <s v="25-Jul-2003"/>
    <n v="22493.66"/>
    <x v="1"/>
    <s v="tier - 1"/>
    <x v="1"/>
    <x v="39"/>
  </r>
  <r>
    <s v="Id447"/>
    <s v="Koopmans"/>
    <x v="385"/>
    <x v="182"/>
    <s v="No"/>
    <x v="0"/>
    <x v="1"/>
    <x v="3"/>
    <x v="0"/>
    <x v="1"/>
    <x v="2"/>
    <s v="14-Nov-1979"/>
    <n v="22478.6"/>
    <x v="2"/>
    <s v="tier - 2"/>
    <x v="3"/>
    <x v="18"/>
  </r>
  <r>
    <s v="Id448"/>
    <s v="Milani"/>
    <x v="386"/>
    <x v="10"/>
    <s v="Yes"/>
    <x v="0"/>
    <x v="1"/>
    <x v="3"/>
    <x v="0"/>
    <x v="1"/>
    <x v="1"/>
    <s v="21-Dec-1983"/>
    <n v="22462.04"/>
    <x v="2"/>
    <s v="tier - 1"/>
    <x v="9"/>
    <x v="33"/>
  </r>
  <r>
    <s v="Id449"/>
    <s v="Kelly"/>
    <x v="387"/>
    <x v="144"/>
    <s v="Yes"/>
    <x v="0"/>
    <x v="0"/>
    <x v="1"/>
    <x v="0"/>
    <x v="2"/>
    <x v="2"/>
    <s v="18-Aug-1966"/>
    <n v="22412.65"/>
    <x v="2"/>
    <s v="tier - 3"/>
    <x v="7"/>
    <x v="24"/>
  </r>
  <r>
    <s v="Id450"/>
    <s v="Finelli"/>
    <x v="388"/>
    <x v="197"/>
    <s v="No"/>
    <x v="0"/>
    <x v="0"/>
    <x v="0"/>
    <x v="1"/>
    <x v="2"/>
    <x v="2"/>
    <s v="26-Aug-1999"/>
    <n v="22395.74"/>
    <x v="2"/>
    <s v="tier - 2"/>
    <x v="2"/>
    <x v="35"/>
  </r>
  <r>
    <s v="Id451"/>
    <s v="Palmer"/>
    <x v="389"/>
    <x v="316"/>
    <s v="No"/>
    <x v="0"/>
    <x v="0"/>
    <x v="0"/>
    <x v="0"/>
    <x v="1"/>
    <x v="2"/>
    <s v="27-Dec-1982"/>
    <n v="22331.57"/>
    <x v="1"/>
    <s v="tier - 3"/>
    <x v="2"/>
    <x v="37"/>
  </r>
  <r>
    <s v="Id452"/>
    <s v="Wang"/>
    <x v="358"/>
    <x v="132"/>
    <s v="No"/>
    <x v="0"/>
    <x v="0"/>
    <x v="0"/>
    <x v="0"/>
    <x v="2"/>
    <x v="0"/>
    <s v="16-Jun-1971"/>
    <n v="22218.11"/>
    <x v="1"/>
    <s v="tier - 3"/>
    <x v="0"/>
    <x v="14"/>
  </r>
  <r>
    <s v="Id453"/>
    <s v="Beasley"/>
    <x v="390"/>
    <x v="156"/>
    <s v="No"/>
    <x v="0"/>
    <x v="0"/>
    <x v="0"/>
    <x v="1"/>
    <x v="2"/>
    <x v="0"/>
    <s v="24-Aug-1965"/>
    <n v="22192.44"/>
    <x v="2"/>
    <s v="tier - 1"/>
    <x v="0"/>
    <x v="11"/>
  </r>
  <r>
    <s v="Id454"/>
    <s v="Bedbury"/>
    <x v="391"/>
    <x v="200"/>
    <s v="No"/>
    <x v="0"/>
    <x v="0"/>
    <x v="0"/>
    <x v="0"/>
    <x v="0"/>
    <x v="1"/>
    <s v="12-Sep-1980"/>
    <n v="22144.03"/>
    <x v="1"/>
    <s v="tier - 2"/>
    <x v="3"/>
    <x v="25"/>
  </r>
  <r>
    <s v="Id455"/>
    <s v="Stemberger"/>
    <x v="392"/>
    <x v="52"/>
    <s v="Yes"/>
    <x v="0"/>
    <x v="0"/>
    <x v="0"/>
    <x v="0"/>
    <x v="3"/>
    <x v="2"/>
    <s v="28-Aug-2001"/>
    <n v="22097.62"/>
    <x v="2"/>
    <s v="tier - 1"/>
    <x v="3"/>
    <x v="47"/>
  </r>
  <r>
    <s v="Id456"/>
    <s v="Chebet"/>
    <x v="393"/>
    <x v="173"/>
    <s v="No"/>
    <x v="0"/>
    <x v="0"/>
    <x v="0"/>
    <x v="1"/>
    <x v="2"/>
    <x v="2"/>
    <s v="14-Oct-1989"/>
    <n v="21984.47"/>
    <x v="2"/>
    <s v="tier - 1"/>
    <x v="1"/>
    <x v="4"/>
  </r>
  <r>
    <s v="Id457"/>
    <s v="Muir"/>
    <x v="394"/>
    <x v="317"/>
    <s v="Yes"/>
    <x v="0"/>
    <x v="0"/>
    <x v="3"/>
    <x v="0"/>
    <x v="1"/>
    <x v="0"/>
    <s v="19-Dec-1975"/>
    <n v="21978.68"/>
    <x v="2"/>
    <s v="tier - 3"/>
    <x v="0"/>
    <x v="27"/>
  </r>
  <r>
    <s v="Id458"/>
    <s v="Yang"/>
    <x v="395"/>
    <x v="123"/>
    <s v="No"/>
    <x v="0"/>
    <x v="1"/>
    <x v="3"/>
    <x v="0"/>
    <x v="3"/>
    <x v="1"/>
    <s v="28-Sep-2003"/>
    <n v="21882.400000000001"/>
    <x v="1"/>
    <s v="tier - 1"/>
    <x v="3"/>
    <x v="39"/>
  </r>
  <r>
    <s v="Id459"/>
    <s v="Gravel"/>
    <x v="278"/>
    <x v="67"/>
    <s v="No"/>
    <x v="0"/>
    <x v="1"/>
    <x v="3"/>
    <x v="0"/>
    <x v="2"/>
    <x v="2"/>
    <s v="17-Aug-1979"/>
    <n v="21880.82"/>
    <x v="2"/>
    <s v="tier - 1"/>
    <x v="1"/>
    <x v="18"/>
  </r>
  <r>
    <s v="Id460"/>
    <s v="Smith"/>
    <x v="396"/>
    <x v="318"/>
    <s v="Yes"/>
    <x v="0"/>
    <x v="1"/>
    <x v="3"/>
    <x v="1"/>
    <x v="0"/>
    <x v="0"/>
    <s v="27-Aug-1963"/>
    <n v="21797"/>
    <x v="2"/>
    <s v="tier - 1"/>
    <x v="3"/>
    <x v="8"/>
  </r>
  <r>
    <s v="Id461"/>
    <s v="Williams"/>
    <x v="295"/>
    <x v="107"/>
    <s v="No"/>
    <x v="0"/>
    <x v="1"/>
    <x v="3"/>
    <x v="0"/>
    <x v="1"/>
    <x v="2"/>
    <s v="28-Sep-1979"/>
    <n v="21774.32"/>
    <x v="2"/>
    <s v="tier - 2"/>
    <x v="1"/>
    <x v="18"/>
  </r>
  <r>
    <s v="Id462"/>
    <s v="Meyer"/>
    <x v="397"/>
    <x v="319"/>
    <s v="No"/>
    <x v="0"/>
    <x v="1"/>
    <x v="3"/>
    <x v="0"/>
    <x v="1"/>
    <x v="2"/>
    <s v="20-Sep-1979"/>
    <n v="21771.34"/>
    <x v="2"/>
    <s v="tier - 1"/>
    <x v="2"/>
    <x v="18"/>
  </r>
  <r>
    <s v="Id463"/>
    <s v="Jamieson"/>
    <x v="351"/>
    <x v="320"/>
    <s v="Yes"/>
    <x v="0"/>
    <x v="0"/>
    <x v="0"/>
    <x v="0"/>
    <x v="2"/>
    <x v="2"/>
    <s v="18-Jul-1976"/>
    <n v="21677.279999999999"/>
    <x v="2"/>
    <s v="tier - 1"/>
    <x v="1"/>
    <x v="1"/>
  </r>
  <r>
    <s v="Id464"/>
    <s v="Dufeal"/>
    <x v="398"/>
    <x v="223"/>
    <s v="No"/>
    <x v="0"/>
    <x v="0"/>
    <x v="0"/>
    <x v="1"/>
    <x v="0"/>
    <x v="0"/>
    <s v="16-Nov-1962"/>
    <n v="21661.16"/>
    <x v="1"/>
    <s v="tier - 2"/>
    <x v="1"/>
    <x v="5"/>
  </r>
  <r>
    <s v="Id465"/>
    <s v="Sansonetti"/>
    <x v="399"/>
    <x v="148"/>
    <s v="Yes"/>
    <x v="0"/>
    <x v="1"/>
    <x v="3"/>
    <x v="0"/>
    <x v="2"/>
    <x v="1"/>
    <s v="25-Dec-1983"/>
    <n v="21659.93"/>
    <x v="2"/>
    <s v="tier - 3"/>
    <x v="2"/>
    <x v="33"/>
  </r>
  <r>
    <s v="Id466"/>
    <s v="Koneazny"/>
    <x v="400"/>
    <x v="321"/>
    <s v="No"/>
    <x v="0"/>
    <x v="0"/>
    <x v="0"/>
    <x v="1"/>
    <x v="2"/>
    <x v="2"/>
    <s v="12-Jun-1999"/>
    <n v="21595.38"/>
    <x v="1"/>
    <s v="tier - 3"/>
    <x v="1"/>
    <x v="35"/>
  </r>
  <r>
    <s v="Id467"/>
    <s v="Johnson"/>
    <x v="389"/>
    <x v="259"/>
    <s v="No"/>
    <x v="0"/>
    <x v="0"/>
    <x v="0"/>
    <x v="0"/>
    <x v="1"/>
    <x v="1"/>
    <s v="21-Nov-1990"/>
    <n v="21472.48"/>
    <x v="1"/>
    <s v="tier - 2"/>
    <x v="1"/>
    <x v="3"/>
  </r>
  <r>
    <s v="Id468"/>
    <s v="Glasson"/>
    <x v="401"/>
    <x v="165"/>
    <s v="No"/>
    <x v="0"/>
    <x v="0"/>
    <x v="0"/>
    <x v="0"/>
    <x v="1"/>
    <x v="2"/>
    <s v="4-Sep-1980"/>
    <n v="21348.71"/>
    <x v="1"/>
    <s v="tier - 1"/>
    <x v="1"/>
    <x v="25"/>
  </r>
  <r>
    <s v="Id469"/>
    <s v="Canitz"/>
    <x v="402"/>
    <x v="233"/>
    <s v="No"/>
    <x v="1"/>
    <x v="0"/>
    <x v="3"/>
    <x v="1"/>
    <x v="0"/>
    <x v="2"/>
    <s v="4-Aug-2004"/>
    <n v="21344.85"/>
    <x v="2"/>
    <s v="tier - 1"/>
    <x v="2"/>
    <x v="41"/>
  </r>
  <r>
    <s v="Id470"/>
    <s v="Li"/>
    <x v="403"/>
    <x v="233"/>
    <s v="No"/>
    <x v="0"/>
    <x v="0"/>
    <x v="0"/>
    <x v="0"/>
    <x v="2"/>
    <x v="2"/>
    <s v="10-Dec-1980"/>
    <n v="21259.38"/>
    <x v="2"/>
    <s v="tier - 3"/>
    <x v="9"/>
    <x v="25"/>
  </r>
  <r>
    <s v="Id471"/>
    <s v="Parsons"/>
    <x v="404"/>
    <x v="322"/>
    <s v="No"/>
    <x v="0"/>
    <x v="0"/>
    <x v="0"/>
    <x v="1"/>
    <x v="1"/>
    <x v="0"/>
    <s v="3-Sep-1974"/>
    <n v="21232.18"/>
    <x v="2"/>
    <s v="tier - 2"/>
    <x v="3"/>
    <x v="19"/>
  </r>
  <r>
    <s v="Id472"/>
    <s v="Raulli"/>
    <x v="347"/>
    <x v="323"/>
    <s v="No"/>
    <x v="0"/>
    <x v="0"/>
    <x v="0"/>
    <x v="0"/>
    <x v="2"/>
    <x v="0"/>
    <s v="14-Oct-1974"/>
    <n v="21223.68"/>
    <x v="2"/>
    <s v="tier - 2"/>
    <x v="0"/>
    <x v="19"/>
  </r>
  <r>
    <s v="Id473"/>
    <s v="Frome"/>
    <x v="405"/>
    <x v="188"/>
    <s v="Yes"/>
    <x v="0"/>
    <x v="1"/>
    <x v="3"/>
    <x v="0"/>
    <x v="2"/>
    <x v="2"/>
    <s v="26-Aug-1969"/>
    <n v="21195.82"/>
    <x v="2"/>
    <s v="tier - 1"/>
    <x v="0"/>
    <x v="16"/>
  </r>
  <r>
    <s v="Id474"/>
    <s v="Sevcik"/>
    <x v="192"/>
    <x v="100"/>
    <s v="No"/>
    <x v="0"/>
    <x v="0"/>
    <x v="0"/>
    <x v="0"/>
    <x v="2"/>
    <x v="1"/>
    <s v="23-Nov-1977"/>
    <n v="21098.55"/>
    <x v="2"/>
    <s v="tier - 3"/>
    <x v="1"/>
    <x v="29"/>
  </r>
  <r>
    <s v="Id475"/>
    <s v="Narang"/>
    <x v="406"/>
    <x v="324"/>
    <s v="Yes"/>
    <x v="0"/>
    <x v="1"/>
    <x v="3"/>
    <x v="0"/>
    <x v="1"/>
    <x v="2"/>
    <s v="2-Jul-1983"/>
    <n v="21082.16"/>
    <x v="2"/>
    <s v="tier - 2"/>
    <x v="3"/>
    <x v="33"/>
  </r>
  <r>
    <s v="Id476"/>
    <s v="Royston"/>
    <x v="407"/>
    <x v="325"/>
    <s v="Yes"/>
    <x v="0"/>
    <x v="0"/>
    <x v="3"/>
    <x v="1"/>
    <x v="0"/>
    <x v="2"/>
    <s v="19-Nov-1964"/>
    <n v="20893.060000000001"/>
    <x v="1"/>
    <s v="tier - 3"/>
    <x v="1"/>
    <x v="13"/>
  </r>
  <r>
    <s v="Id477"/>
    <s v="Tieri"/>
    <x v="408"/>
    <x v="15"/>
    <s v="Yes"/>
    <x v="0"/>
    <x v="0"/>
    <x v="3"/>
    <x v="1"/>
    <x v="0"/>
    <x v="0"/>
    <s v="8-Dec-1975"/>
    <n v="20878.78"/>
    <x v="1"/>
    <s v="tier - 1"/>
    <x v="2"/>
    <x v="27"/>
  </r>
  <r>
    <s v="Id478"/>
    <s v="Whitney"/>
    <x v="409"/>
    <x v="118"/>
    <s v="Yes"/>
    <x v="0"/>
    <x v="0"/>
    <x v="0"/>
    <x v="1"/>
    <x v="0"/>
    <x v="0"/>
    <s v="8-Sep-1967"/>
    <n v="20781.490000000002"/>
    <x v="1"/>
    <s v="tier - 3"/>
    <x v="0"/>
    <x v="22"/>
  </r>
  <r>
    <s v="Id479"/>
    <s v="Wandzilak"/>
    <x v="410"/>
    <x v="16"/>
    <s v="Yes"/>
    <x v="0"/>
    <x v="0"/>
    <x v="3"/>
    <x v="0"/>
    <x v="1"/>
    <x v="0"/>
    <s v="4-Aug-1986"/>
    <n v="20773.63"/>
    <x v="1"/>
    <s v="tier - 3"/>
    <x v="6"/>
    <x v="26"/>
  </r>
  <r>
    <s v="Id480"/>
    <s v="Valenzona"/>
    <x v="411"/>
    <x v="195"/>
    <s v="No"/>
    <x v="0"/>
    <x v="0"/>
    <x v="3"/>
    <x v="0"/>
    <x v="1"/>
    <x v="1"/>
    <s v="14-Sep-1992"/>
    <n v="20745.990000000002"/>
    <x v="2"/>
    <s v="tier - 1"/>
    <x v="1"/>
    <x v="34"/>
  </r>
  <r>
    <s v="Id481"/>
    <s v="Young"/>
    <x v="412"/>
    <x v="142"/>
    <s v="No"/>
    <x v="0"/>
    <x v="0"/>
    <x v="0"/>
    <x v="1"/>
    <x v="0"/>
    <x v="0"/>
    <s v="1-Aug-1965"/>
    <n v="20709.02"/>
    <x v="2"/>
    <s v="tier - 2"/>
    <x v="9"/>
    <x v="11"/>
  </r>
  <r>
    <s v="Id482"/>
    <s v="Richards"/>
    <x v="413"/>
    <x v="230"/>
    <s v="Yes"/>
    <x v="0"/>
    <x v="0"/>
    <x v="0"/>
    <x v="1"/>
    <x v="0"/>
    <x v="0"/>
    <s v="17-Dec-1967"/>
    <n v="20630.28"/>
    <x v="1"/>
    <s v="tier - 3"/>
    <x v="3"/>
    <x v="22"/>
  </r>
  <r>
    <s v="Id483"/>
    <s v="Alexson"/>
    <x v="414"/>
    <x v="326"/>
    <s v="Yes"/>
    <x v="0"/>
    <x v="0"/>
    <x v="1"/>
    <x v="1"/>
    <x v="0"/>
    <x v="2"/>
    <s v="9-Jul-1966"/>
    <n v="20568.32"/>
    <x v="2"/>
    <s v="tier - 2"/>
    <x v="1"/>
    <x v="24"/>
  </r>
  <r>
    <s v="Id484"/>
    <s v="Wright"/>
    <x v="9"/>
    <x v="219"/>
    <s v="Yes"/>
    <x v="0"/>
    <x v="1"/>
    <x v="3"/>
    <x v="1"/>
    <x v="0"/>
    <x v="2"/>
    <s v="13-Oct-1969"/>
    <n v="20463"/>
    <x v="1"/>
    <s v="tier - 2"/>
    <x v="0"/>
    <x v="16"/>
  </r>
  <r>
    <s v="Id485"/>
    <s v="McKenna"/>
    <x v="415"/>
    <x v="327"/>
    <s v="No"/>
    <x v="0"/>
    <x v="0"/>
    <x v="0"/>
    <x v="1"/>
    <x v="0"/>
    <x v="0"/>
    <s v="18-Oct-1962"/>
    <n v="20446.849999999999"/>
    <x v="1"/>
    <s v="tier - 1"/>
    <x v="1"/>
    <x v="5"/>
  </r>
  <r>
    <s v="Id486"/>
    <s v="Sallade"/>
    <x v="356"/>
    <x v="123"/>
    <s v="Yes"/>
    <x v="0"/>
    <x v="0"/>
    <x v="0"/>
    <x v="1"/>
    <x v="1"/>
    <x v="1"/>
    <s v="12-Jul-1985"/>
    <n v="20420.599999999999"/>
    <x v="2"/>
    <s v="tier - 2"/>
    <x v="3"/>
    <x v="17"/>
  </r>
  <r>
    <s v="Id487"/>
    <s v="Argall"/>
    <x v="416"/>
    <x v="13"/>
    <s v="No"/>
    <x v="0"/>
    <x v="0"/>
    <x v="0"/>
    <x v="1"/>
    <x v="0"/>
    <x v="0"/>
    <s v="2-Jul-1962"/>
    <n v="20354.5"/>
    <x v="2"/>
    <s v="tier - 2"/>
    <x v="12"/>
    <x v="5"/>
  </r>
  <r>
    <s v="Id488"/>
    <s v="Patchell"/>
    <x v="417"/>
    <x v="197"/>
    <s v="Yes"/>
    <x v="0"/>
    <x v="0"/>
    <x v="0"/>
    <x v="0"/>
    <x v="1"/>
    <x v="2"/>
    <s v="17-Sep-1985"/>
    <n v="20296.86"/>
    <x v="2"/>
    <s v="tier - 1"/>
    <x v="2"/>
    <x v="17"/>
  </r>
  <r>
    <s v="Id489"/>
    <s v="Catoggio"/>
    <x v="366"/>
    <x v="328"/>
    <s v="No"/>
    <x v="0"/>
    <x v="1"/>
    <x v="3"/>
    <x v="1"/>
    <x v="1"/>
    <x v="2"/>
    <s v="7-Sep-1993"/>
    <n v="20277.810000000001"/>
    <x v="2"/>
    <s v="tier - 3"/>
    <x v="4"/>
    <x v="20"/>
  </r>
  <r>
    <s v="Id490"/>
    <s v="Adams"/>
    <x v="418"/>
    <x v="45"/>
    <s v="Yes"/>
    <x v="0"/>
    <x v="0"/>
    <x v="1"/>
    <x v="1"/>
    <x v="0"/>
    <x v="2"/>
    <s v="22-Aug-1966"/>
    <n v="20253.84"/>
    <x v="1"/>
    <s v="tier - 3"/>
    <x v="1"/>
    <x v="24"/>
  </r>
  <r>
    <s v="Id491"/>
    <s v="Windt"/>
    <x v="410"/>
    <x v="120"/>
    <s v="No"/>
    <x v="0"/>
    <x v="0"/>
    <x v="3"/>
    <x v="0"/>
    <x v="1"/>
    <x v="2"/>
    <s v="17-Oct-1987"/>
    <n v="20234.849999999999"/>
    <x v="1"/>
    <s v="tier - 3"/>
    <x v="1"/>
    <x v="38"/>
  </r>
  <r>
    <s v="Id492"/>
    <s v="Ryan"/>
    <x v="419"/>
    <x v="326"/>
    <s v="No"/>
    <x v="0"/>
    <x v="0"/>
    <x v="0"/>
    <x v="1"/>
    <x v="1"/>
    <x v="2"/>
    <s v="8-Jun-1994"/>
    <n v="20177.669999999998"/>
    <x v="1"/>
    <s v="tier - 1"/>
    <x v="3"/>
    <x v="20"/>
  </r>
  <r>
    <s v="Id493"/>
    <s v="Marion"/>
    <x v="420"/>
    <x v="110"/>
    <s v="No"/>
    <x v="0"/>
    <x v="0"/>
    <x v="0"/>
    <x v="0"/>
    <x v="2"/>
    <x v="0"/>
    <s v="9-Jul-2002"/>
    <n v="20167.34"/>
    <x v="2"/>
    <s v="tier - 3"/>
    <x v="3"/>
    <x v="43"/>
  </r>
  <r>
    <s v="Id494"/>
    <s v="Raffetto"/>
    <x v="421"/>
    <x v="329"/>
    <s v="Yes"/>
    <x v="0"/>
    <x v="1"/>
    <x v="3"/>
    <x v="0"/>
    <x v="1"/>
    <x v="2"/>
    <s v="6-Oct-1983"/>
    <n v="20149.32"/>
    <x v="1"/>
    <s v="tier - 1"/>
    <x v="4"/>
    <x v="33"/>
  </r>
  <r>
    <s v="Id495"/>
    <s v="Young"/>
    <x v="422"/>
    <x v="229"/>
    <s v="Yes"/>
    <x v="0"/>
    <x v="0"/>
    <x v="3"/>
    <x v="0"/>
    <x v="1"/>
    <x v="1"/>
    <s v="25-Jul-1988"/>
    <n v="20009.63"/>
    <x v="1"/>
    <s v="tier - 1"/>
    <x v="1"/>
    <x v="23"/>
  </r>
  <r>
    <s v="Id496"/>
    <s v="Oehlke"/>
    <x v="423"/>
    <x v="244"/>
    <s v="Yes"/>
    <x v="0"/>
    <x v="0"/>
    <x v="1"/>
    <x v="1"/>
    <x v="0"/>
    <x v="2"/>
    <s v="10-Aug-1966"/>
    <n v="19995.29"/>
    <x v="0"/>
    <s v="tier - 3"/>
    <x v="12"/>
    <x v="24"/>
  </r>
  <r>
    <s v="Id497"/>
    <s v="Sudol"/>
    <x v="424"/>
    <x v="330"/>
    <s v="No"/>
    <x v="0"/>
    <x v="0"/>
    <x v="0"/>
    <x v="0"/>
    <x v="2"/>
    <x v="1"/>
    <s v="9-Oct-1980"/>
    <n v="19964.75"/>
    <x v="0"/>
    <s v="tier - 2"/>
    <x v="2"/>
    <x v="25"/>
  </r>
  <r>
    <s v="Id498"/>
    <s v="Van Es"/>
    <x v="425"/>
    <x v="200"/>
    <s v="Yes"/>
    <x v="0"/>
    <x v="1"/>
    <x v="3"/>
    <x v="0"/>
    <x v="1"/>
    <x v="1"/>
    <s v="18-Oct-1997"/>
    <n v="19933.46"/>
    <x v="0"/>
    <s v="tier - 3"/>
    <x v="3"/>
    <x v="31"/>
  </r>
  <r>
    <s v="Id499"/>
    <s v="Dolge"/>
    <x v="426"/>
    <x v="331"/>
    <s v="No"/>
    <x v="0"/>
    <x v="1"/>
    <x v="3"/>
    <x v="0"/>
    <x v="2"/>
    <x v="1"/>
    <s v="30-Oct-1979"/>
    <n v="19798.05"/>
    <x v="0"/>
    <s v="tier - 1"/>
    <x v="2"/>
    <x v="18"/>
  </r>
  <r>
    <s v="Id500"/>
    <s v="Marlier"/>
    <x v="383"/>
    <x v="332"/>
    <s v="No"/>
    <x v="0"/>
    <x v="0"/>
    <x v="1"/>
    <x v="1"/>
    <x v="1"/>
    <x v="2"/>
    <s v="14-Jun-1972"/>
    <n v="19749.38"/>
    <x v="0"/>
    <s v="tier - 3"/>
    <x v="0"/>
    <x v="28"/>
  </r>
  <r>
    <s v="Id501"/>
    <s v="Girard"/>
    <x v="427"/>
    <x v="112"/>
    <s v="No"/>
    <x v="0"/>
    <x v="0"/>
    <x v="0"/>
    <x v="0"/>
    <x v="1"/>
    <x v="2"/>
    <s v="8-Aug-1990"/>
    <n v="19719.689999999999"/>
    <x v="0"/>
    <s v="tier - 2"/>
    <x v="0"/>
    <x v="3"/>
  </r>
  <r>
    <s v="Id502"/>
    <s v="Lee"/>
    <x v="428"/>
    <x v="140"/>
    <s v="No"/>
    <x v="0"/>
    <x v="0"/>
    <x v="0"/>
    <x v="1"/>
    <x v="0"/>
    <x v="2"/>
    <s v="27-Aug-1994"/>
    <n v="19673.34"/>
    <x v="0"/>
    <s v="tier - 2"/>
    <x v="1"/>
    <x v="6"/>
  </r>
  <r>
    <s v="Id503"/>
    <s v="Hubbard"/>
    <x v="429"/>
    <x v="181"/>
    <s v="No"/>
    <x v="0"/>
    <x v="0"/>
    <x v="0"/>
    <x v="0"/>
    <x v="2"/>
    <x v="0"/>
    <s v="24-Sep-1978"/>
    <n v="19594.810000000001"/>
    <x v="0"/>
    <s v="tier - 1"/>
    <x v="2"/>
    <x v="9"/>
  </r>
  <r>
    <s v="Id504"/>
    <s v="Koester"/>
    <x v="430"/>
    <x v="333"/>
    <s v="Yes"/>
    <x v="0"/>
    <x v="1"/>
    <x v="3"/>
    <x v="1"/>
    <x v="0"/>
    <x v="0"/>
    <s v="14-Jul-1963"/>
    <n v="19551.34"/>
    <x v="0"/>
    <s v="tier - 3"/>
    <x v="1"/>
    <x v="8"/>
  </r>
  <r>
    <s v="Id505"/>
    <s v="Matthews"/>
    <x v="350"/>
    <x v="189"/>
    <s v="Yes"/>
    <x v="0"/>
    <x v="0"/>
    <x v="0"/>
    <x v="0"/>
    <x v="1"/>
    <x v="2"/>
    <s v="17-Sep-1985"/>
    <n v="19539.240000000002"/>
    <x v="0"/>
    <s v="tier - 1"/>
    <x v="0"/>
    <x v="17"/>
  </r>
  <r>
    <s v="Id506"/>
    <s v="Rubinich"/>
    <x v="431"/>
    <x v="6"/>
    <s v="No"/>
    <x v="0"/>
    <x v="0"/>
    <x v="3"/>
    <x v="0"/>
    <x v="1"/>
    <x v="1"/>
    <s v="19-Aug-1992"/>
    <n v="19521.97"/>
    <x v="0"/>
    <s v="tier - 2"/>
    <x v="0"/>
    <x v="34"/>
  </r>
  <r>
    <s v="Id507"/>
    <s v="Alban"/>
    <x v="432"/>
    <x v="280"/>
    <s v="No"/>
    <x v="0"/>
    <x v="0"/>
    <x v="0"/>
    <x v="0"/>
    <x v="2"/>
    <x v="2"/>
    <s v="8-Nov-1980"/>
    <n v="19515.54"/>
    <x v="0"/>
    <s v="tier - 1"/>
    <x v="0"/>
    <x v="25"/>
  </r>
  <r>
    <s v="Id508"/>
    <s v="Corcoran"/>
    <x v="433"/>
    <x v="334"/>
    <s v="No"/>
    <x v="0"/>
    <x v="0"/>
    <x v="3"/>
    <x v="1"/>
    <x v="0"/>
    <x v="1"/>
    <s v="30-Nov-1987"/>
    <n v="19496.72"/>
    <x v="0"/>
    <s v="tier - 3"/>
    <x v="9"/>
    <x v="38"/>
  </r>
  <r>
    <s v="Id509"/>
    <s v="Sargent"/>
    <x v="434"/>
    <x v="335"/>
    <s v="No"/>
    <x v="0"/>
    <x v="0"/>
    <x v="0"/>
    <x v="0"/>
    <x v="2"/>
    <x v="2"/>
    <s v="15-Dec-1982"/>
    <n v="19444.27"/>
    <x v="0"/>
    <s v="tier - 1"/>
    <x v="0"/>
    <x v="37"/>
  </r>
  <r>
    <s v="Id510"/>
    <s v="Watson"/>
    <x v="408"/>
    <x v="270"/>
    <s v="No"/>
    <x v="0"/>
    <x v="1"/>
    <x v="3"/>
    <x v="1"/>
    <x v="0"/>
    <x v="2"/>
    <s v="6-Sep-1993"/>
    <n v="19442.349999999999"/>
    <x v="0"/>
    <s v="tier - 3"/>
    <x v="1"/>
    <x v="20"/>
  </r>
  <r>
    <s v="Id511"/>
    <s v="Esponda"/>
    <x v="347"/>
    <x v="336"/>
    <s v="No"/>
    <x v="0"/>
    <x v="0"/>
    <x v="3"/>
    <x v="0"/>
    <x v="2"/>
    <x v="1"/>
    <s v="30-Jun-1987"/>
    <n v="19362"/>
    <x v="0"/>
    <s v="tier - 3"/>
    <x v="0"/>
    <x v="38"/>
  </r>
  <r>
    <s v="Id512"/>
    <s v="Krall"/>
    <x v="326"/>
    <x v="224"/>
    <s v="No"/>
    <x v="0"/>
    <x v="0"/>
    <x v="0"/>
    <x v="0"/>
    <x v="1"/>
    <x v="2"/>
    <s v="24-Aug-1991"/>
    <n v="19350.37"/>
    <x v="0"/>
    <s v="tier - 3"/>
    <x v="0"/>
    <x v="42"/>
  </r>
  <r>
    <s v="Id513"/>
    <s v="Poskin"/>
    <x v="218"/>
    <x v="171"/>
    <s v="Yes"/>
    <x v="0"/>
    <x v="0"/>
    <x v="1"/>
    <x v="1"/>
    <x v="0"/>
    <x v="2"/>
    <s v="15-Nov-1966"/>
    <n v="19321.060000000001"/>
    <x v="0"/>
    <s v="tier - 1"/>
    <x v="1"/>
    <x v="24"/>
  </r>
  <r>
    <s v="Id514"/>
    <s v="Halfmann"/>
    <x v="435"/>
    <x v="222"/>
    <s v="Yes"/>
    <x v="0"/>
    <x v="0"/>
    <x v="0"/>
    <x v="1"/>
    <x v="0"/>
    <x v="0"/>
    <s v="29-Jul-1967"/>
    <n v="19259.96"/>
    <x v="0"/>
    <s v="tier - 1"/>
    <x v="1"/>
    <x v="22"/>
  </r>
  <r>
    <s v="Id515"/>
    <s v="Klapper"/>
    <x v="71"/>
    <x v="315"/>
    <s v="Yes"/>
    <x v="0"/>
    <x v="0"/>
    <x v="0"/>
    <x v="1"/>
    <x v="0"/>
    <x v="2"/>
    <s v="28-Dec-1985"/>
    <n v="19214.71"/>
    <x v="0"/>
    <s v="tier - 3"/>
    <x v="0"/>
    <x v="17"/>
  </r>
  <r>
    <s v="Id516"/>
    <s v="George"/>
    <x v="436"/>
    <x v="95"/>
    <s v="No"/>
    <x v="0"/>
    <x v="0"/>
    <x v="0"/>
    <x v="0"/>
    <x v="1"/>
    <x v="2"/>
    <s v="16-Sep-1991"/>
    <n v="19199.939999999999"/>
    <x v="0"/>
    <s v="tier - 3"/>
    <x v="3"/>
    <x v="42"/>
  </r>
  <r>
    <s v="Id517"/>
    <s v="Hicks"/>
    <x v="437"/>
    <x v="337"/>
    <s v="No"/>
    <x v="0"/>
    <x v="1"/>
    <x v="3"/>
    <x v="1"/>
    <x v="0"/>
    <x v="2"/>
    <s v="2-Jul-1979"/>
    <n v="19144.580000000002"/>
    <x v="0"/>
    <s v="tier - 1"/>
    <x v="2"/>
    <x v="18"/>
  </r>
  <r>
    <s v="Id518"/>
    <s v="Lockyer"/>
    <x v="438"/>
    <x v="338"/>
    <s v="No"/>
    <x v="0"/>
    <x v="1"/>
    <x v="3"/>
    <x v="0"/>
    <x v="1"/>
    <x v="2"/>
    <s v="28-Sep-1993"/>
    <n v="19107.78"/>
    <x v="0"/>
    <s v="tier - 2"/>
    <x v="0"/>
    <x v="20"/>
  </r>
  <r>
    <s v="Id519"/>
    <s v="Byrnes"/>
    <x v="346"/>
    <x v="208"/>
    <s v="No"/>
    <x v="0"/>
    <x v="0"/>
    <x v="0"/>
    <x v="0"/>
    <x v="1"/>
    <x v="1"/>
    <s v="5-Jun-1989"/>
    <n v="19040.88"/>
    <x v="0"/>
    <s v="tier - 3"/>
    <x v="3"/>
    <x v="23"/>
  </r>
  <r>
    <s v="Id520"/>
    <s v="Norris"/>
    <x v="439"/>
    <x v="339"/>
    <s v="Yes"/>
    <x v="0"/>
    <x v="1"/>
    <x v="3"/>
    <x v="0"/>
    <x v="3"/>
    <x v="2"/>
    <s v="19-Dec-1983"/>
    <n v="19023.259999999998"/>
    <x v="0"/>
    <s v="tier - 3"/>
    <x v="3"/>
    <x v="33"/>
  </r>
  <r>
    <s v="Id521"/>
    <s v="Darda"/>
    <x v="367"/>
    <x v="340"/>
    <s v="Yes"/>
    <x v="0"/>
    <x v="0"/>
    <x v="3"/>
    <x v="0"/>
    <x v="1"/>
    <x v="2"/>
    <s v="24-Oct-1988"/>
    <n v="18972.5"/>
    <x v="0"/>
    <s v="tier - 3"/>
    <x v="0"/>
    <x v="23"/>
  </r>
  <r>
    <s v="Id522"/>
    <s v="Otstot"/>
    <x v="440"/>
    <x v="341"/>
    <s v="No"/>
    <x v="0"/>
    <x v="0"/>
    <x v="3"/>
    <x v="1"/>
    <x v="0"/>
    <x v="1"/>
    <s v="30-Nov-1992"/>
    <n v="18963.169999999998"/>
    <x v="0"/>
    <s v="tier - 1"/>
    <x v="0"/>
    <x v="34"/>
  </r>
  <r>
    <s v="Id523"/>
    <s v="Bowley"/>
    <x v="368"/>
    <x v="332"/>
    <s v="No"/>
    <x v="0"/>
    <x v="0"/>
    <x v="3"/>
    <x v="1"/>
    <x v="1"/>
    <x v="2"/>
    <s v="6-Aug-1998"/>
    <n v="18955.22"/>
    <x v="0"/>
    <s v="tier - 3"/>
    <x v="3"/>
    <x v="44"/>
  </r>
  <r>
    <s v="Id524"/>
    <s v="Rogers"/>
    <x v="441"/>
    <x v="342"/>
    <s v="Yes"/>
    <x v="0"/>
    <x v="1"/>
    <x v="3"/>
    <x v="1"/>
    <x v="0"/>
    <x v="0"/>
    <s v="20-Oct-1963"/>
    <n v="18954.560000000001"/>
    <x v="0"/>
    <s v="tier - 1"/>
    <x v="12"/>
    <x v="8"/>
  </r>
  <r>
    <s v="Id525"/>
    <s v="Mclaughlin"/>
    <x v="442"/>
    <x v="107"/>
    <s v="Yes"/>
    <x v="0"/>
    <x v="1"/>
    <x v="3"/>
    <x v="1"/>
    <x v="0"/>
    <x v="2"/>
    <s v="3-Aug-1969"/>
    <n v="18932.810000000001"/>
    <x v="0"/>
    <s v="tier - 3"/>
    <x v="1"/>
    <x v="16"/>
  </r>
  <r>
    <s v="Id526"/>
    <s v="Ziegler"/>
    <x v="443"/>
    <x v="251"/>
    <s v="Yes"/>
    <x v="0"/>
    <x v="0"/>
    <x v="3"/>
    <x v="1"/>
    <x v="0"/>
    <x v="2"/>
    <s v="27-Sep-1995"/>
    <n v="18903.490000000002"/>
    <x v="0"/>
    <s v="tier - 2"/>
    <x v="2"/>
    <x v="40"/>
  </r>
  <r>
    <s v="Id527"/>
    <s v="Hughey"/>
    <x v="444"/>
    <x v="343"/>
    <s v="Yes"/>
    <x v="0"/>
    <x v="1"/>
    <x v="3"/>
    <x v="1"/>
    <x v="0"/>
    <x v="0"/>
    <s v="6-Dec-1963"/>
    <n v="18883.330000000002"/>
    <x v="0"/>
    <s v="tier - 1"/>
    <x v="12"/>
    <x v="8"/>
  </r>
  <r>
    <s v="Id528"/>
    <s v="Knast"/>
    <x v="445"/>
    <x v="145"/>
    <s v="No"/>
    <x v="0"/>
    <x v="1"/>
    <x v="3"/>
    <x v="1"/>
    <x v="1"/>
    <x v="2"/>
    <s v="24-Jul-2003"/>
    <n v="18838.7"/>
    <x v="0"/>
    <s v="tier - 3"/>
    <x v="1"/>
    <x v="39"/>
  </r>
  <r>
    <s v="Id529"/>
    <s v="Stob"/>
    <x v="446"/>
    <x v="344"/>
    <s v="No"/>
    <x v="0"/>
    <x v="0"/>
    <x v="0"/>
    <x v="1"/>
    <x v="0"/>
    <x v="0"/>
    <s v="18-Dec-1962"/>
    <n v="18815.53"/>
    <x v="0"/>
    <s v="tier - 1"/>
    <x v="8"/>
    <x v="5"/>
  </r>
  <r>
    <s v="Id530"/>
    <s v="Jensen"/>
    <x v="320"/>
    <x v="231"/>
    <s v="No"/>
    <x v="0"/>
    <x v="1"/>
    <x v="3"/>
    <x v="1"/>
    <x v="0"/>
    <x v="1"/>
    <s v="15-Oct-1979"/>
    <n v="18806.150000000001"/>
    <x v="0"/>
    <s v="tier - 2"/>
    <x v="0"/>
    <x v="18"/>
  </r>
  <r>
    <s v="Id531"/>
    <s v="Mutter"/>
    <x v="217"/>
    <x v="212"/>
    <s v="Yes"/>
    <x v="0"/>
    <x v="0"/>
    <x v="3"/>
    <x v="1"/>
    <x v="0"/>
    <x v="2"/>
    <s v="28-Nov-1995"/>
    <n v="18804.75"/>
    <x v="0"/>
    <s v="tier - 1"/>
    <x v="1"/>
    <x v="40"/>
  </r>
  <r>
    <s v="Id532"/>
    <s v="Ahern"/>
    <x v="447"/>
    <x v="345"/>
    <s v="No"/>
    <x v="0"/>
    <x v="1"/>
    <x v="3"/>
    <x v="0"/>
    <x v="2"/>
    <x v="1"/>
    <s v="19-Nov-1979"/>
    <n v="18767.740000000002"/>
    <x v="0"/>
    <s v="tier - 1"/>
    <x v="0"/>
    <x v="18"/>
  </r>
  <r>
    <s v="Id533"/>
    <s v="Chviruk"/>
    <x v="351"/>
    <x v="39"/>
    <s v="No"/>
    <x v="0"/>
    <x v="0"/>
    <x v="3"/>
    <x v="0"/>
    <x v="2"/>
    <x v="2"/>
    <s v="27-Dec-1992"/>
    <n v="18765.88"/>
    <x v="0"/>
    <s v="tier - 2"/>
    <x v="1"/>
    <x v="34"/>
  </r>
  <r>
    <s v="Id534"/>
    <s v="Meehan"/>
    <x v="448"/>
    <x v="68"/>
    <s v="Yes"/>
    <x v="0"/>
    <x v="0"/>
    <x v="0"/>
    <x v="1"/>
    <x v="0"/>
    <x v="0"/>
    <s v="30-Aug-1967"/>
    <n v="18694.689999999999"/>
    <x v="0"/>
    <s v="tier - 1"/>
    <x v="8"/>
    <x v="22"/>
  </r>
  <r>
    <s v="Id535"/>
    <s v="Gammon"/>
    <x v="449"/>
    <x v="63"/>
    <s v="Yes"/>
    <x v="0"/>
    <x v="0"/>
    <x v="1"/>
    <x v="1"/>
    <x v="0"/>
    <x v="0"/>
    <s v="17-Oct-1970"/>
    <n v="18682.740000000002"/>
    <x v="0"/>
    <s v="tier - 3"/>
    <x v="1"/>
    <x v="2"/>
  </r>
  <r>
    <s v="Id536"/>
    <s v="Lee"/>
    <x v="277"/>
    <x v="85"/>
    <s v="No"/>
    <x v="0"/>
    <x v="0"/>
    <x v="3"/>
    <x v="0"/>
    <x v="1"/>
    <x v="1"/>
    <s v="23-Sep-1998"/>
    <n v="18648.419999999998"/>
    <x v="0"/>
    <s v="tier - 1"/>
    <x v="9"/>
    <x v="44"/>
  </r>
  <r>
    <s v="Id537"/>
    <s v="Franco"/>
    <x v="450"/>
    <x v="346"/>
    <s v="Yes"/>
    <x v="0"/>
    <x v="0"/>
    <x v="3"/>
    <x v="0"/>
    <x v="2"/>
    <x v="0"/>
    <s v="12-Aug-1986"/>
    <n v="18608.259999999998"/>
    <x v="0"/>
    <s v="tier - 3"/>
    <x v="3"/>
    <x v="26"/>
  </r>
  <r>
    <s v="Id538"/>
    <s v="Patterson"/>
    <x v="451"/>
    <x v="69"/>
    <s v="Yes"/>
    <x v="0"/>
    <x v="0"/>
    <x v="3"/>
    <x v="1"/>
    <x v="0"/>
    <x v="2"/>
    <s v="26-Sep-1964"/>
    <n v="18443.11"/>
    <x v="0"/>
    <s v="tier - 2"/>
    <x v="1"/>
    <x v="13"/>
  </r>
  <r>
    <s v="Id539"/>
    <s v="Valdes"/>
    <x v="452"/>
    <x v="143"/>
    <s v="No"/>
    <x v="0"/>
    <x v="0"/>
    <x v="0"/>
    <x v="0"/>
    <x v="1"/>
    <x v="2"/>
    <s v="15-Dec-1999"/>
    <n v="18328.240000000002"/>
    <x v="0"/>
    <s v="tier - 2"/>
    <x v="0"/>
    <x v="35"/>
  </r>
  <r>
    <s v="Id540"/>
    <s v="Craig"/>
    <x v="191"/>
    <x v="122"/>
    <s v="Yes"/>
    <x v="0"/>
    <x v="0"/>
    <x v="3"/>
    <x v="0"/>
    <x v="1"/>
    <x v="2"/>
    <s v="4-Jul-1995"/>
    <n v="18310.740000000002"/>
    <x v="0"/>
    <s v="tier - 3"/>
    <x v="1"/>
    <x v="40"/>
  </r>
  <r>
    <s v="Id541"/>
    <s v="Whipple"/>
    <x v="453"/>
    <x v="193"/>
    <s v="No"/>
    <x v="0"/>
    <x v="0"/>
    <x v="3"/>
    <x v="0"/>
    <x v="2"/>
    <x v="2"/>
    <s v="25-Dec-1992"/>
    <n v="18259.22"/>
    <x v="0"/>
    <s v="tier - 3"/>
    <x v="3"/>
    <x v="34"/>
  </r>
  <r>
    <s v="Id542"/>
    <s v="Marton"/>
    <x v="454"/>
    <x v="150"/>
    <s v="Yes"/>
    <x v="0"/>
    <x v="0"/>
    <x v="3"/>
    <x v="0"/>
    <x v="1"/>
    <x v="2"/>
    <s v="3-Aug-1995"/>
    <n v="18246.5"/>
    <x v="0"/>
    <s v="tier - 1"/>
    <x v="0"/>
    <x v="40"/>
  </r>
  <r>
    <s v="Id543"/>
    <s v="Hildebrandt"/>
    <x v="455"/>
    <x v="18"/>
    <s v="No"/>
    <x v="1"/>
    <x v="0"/>
    <x v="3"/>
    <x v="0"/>
    <x v="1"/>
    <x v="2"/>
    <s v="10-Sep-2004"/>
    <n v="18223.45"/>
    <x v="0"/>
    <s v="tier - 3"/>
    <x v="0"/>
    <x v="41"/>
  </r>
  <r>
    <s v="Id544"/>
    <s v="Biggs"/>
    <x v="456"/>
    <x v="347"/>
    <s v="Yes"/>
    <x v="0"/>
    <x v="1"/>
    <x v="3"/>
    <x v="1"/>
    <x v="0"/>
    <x v="2"/>
    <s v="15-Jun-1997"/>
    <n v="18218.16"/>
    <x v="0"/>
    <s v="tier - 1"/>
    <x v="0"/>
    <x v="31"/>
  </r>
  <r>
    <s v="Id545"/>
    <s v="Shigezumi"/>
    <x v="457"/>
    <x v="168"/>
    <s v="Yes"/>
    <x v="0"/>
    <x v="1"/>
    <x v="3"/>
    <x v="1"/>
    <x v="0"/>
    <x v="0"/>
    <s v="4-Jul-1963"/>
    <n v="18208.34"/>
    <x v="0"/>
    <s v="tier - 2"/>
    <x v="12"/>
    <x v="8"/>
  </r>
  <r>
    <s v="Id546"/>
    <s v="Meineke"/>
    <x v="252"/>
    <x v="165"/>
    <s v="No"/>
    <x v="0"/>
    <x v="1"/>
    <x v="3"/>
    <x v="1"/>
    <x v="1"/>
    <x v="2"/>
    <s v="12-Jul-1993"/>
    <n v="18157.88"/>
    <x v="0"/>
    <s v="tier - 1"/>
    <x v="1"/>
    <x v="20"/>
  </r>
  <r>
    <s v="Id547"/>
    <s v="Ludington"/>
    <x v="237"/>
    <x v="348"/>
    <s v="No"/>
    <x v="0"/>
    <x v="0"/>
    <x v="0"/>
    <x v="0"/>
    <x v="1"/>
    <x v="1"/>
    <s v="24-Oct-1999"/>
    <n v="18033.97"/>
    <x v="0"/>
    <s v="tier - 1"/>
    <x v="1"/>
    <x v="35"/>
  </r>
  <r>
    <s v="Id548"/>
    <s v="Perrich"/>
    <x v="458"/>
    <x v="349"/>
    <s v="No"/>
    <x v="0"/>
    <x v="0"/>
    <x v="0"/>
    <x v="1"/>
    <x v="0"/>
    <x v="0"/>
    <s v="17-Oct-1965"/>
    <n v="18031.189999999999"/>
    <x v="0"/>
    <s v="tier - 2"/>
    <x v="1"/>
    <x v="11"/>
  </r>
  <r>
    <s v="Id549"/>
    <s v="Cervantes"/>
    <x v="459"/>
    <x v="350"/>
    <s v="Yes"/>
    <x v="0"/>
    <x v="0"/>
    <x v="3"/>
    <x v="1"/>
    <x v="0"/>
    <x v="0"/>
    <s v="27-Jun-1975"/>
    <n v="18031.16"/>
    <x v="0"/>
    <s v="tier - 3"/>
    <x v="8"/>
    <x v="27"/>
  </r>
  <r>
    <s v="Id550"/>
    <s v="Andrews"/>
    <x v="460"/>
    <x v="351"/>
    <s v="Yes"/>
    <x v="0"/>
    <x v="0"/>
    <x v="0"/>
    <x v="0"/>
    <x v="1"/>
    <x v="2"/>
    <s v="28-Sep-2001"/>
    <n v="17942.11"/>
    <x v="0"/>
    <s v="tier - 2"/>
    <x v="3"/>
    <x v="47"/>
  </r>
  <r>
    <s v="Id551"/>
    <s v="Ruvalcaba"/>
    <x v="47"/>
    <x v="188"/>
    <s v="No"/>
    <x v="0"/>
    <x v="0"/>
    <x v="0"/>
    <x v="1"/>
    <x v="0"/>
    <x v="2"/>
    <s v="17-Oct-1977"/>
    <n v="17929.3"/>
    <x v="0"/>
    <s v="tier - 2"/>
    <x v="0"/>
    <x v="29"/>
  </r>
  <r>
    <s v="Id552"/>
    <s v="King"/>
    <x v="376"/>
    <x v="193"/>
    <s v="No"/>
    <x v="0"/>
    <x v="0"/>
    <x v="0"/>
    <x v="0"/>
    <x v="2"/>
    <x v="2"/>
    <s v="4-Dec-1989"/>
    <n v="17904.53"/>
    <x v="0"/>
    <s v="tier - 2"/>
    <x v="6"/>
    <x v="4"/>
  </r>
  <r>
    <s v="Id553"/>
    <s v="Stone"/>
    <x v="461"/>
    <x v="103"/>
    <s v="No"/>
    <x v="0"/>
    <x v="1"/>
    <x v="3"/>
    <x v="1"/>
    <x v="0"/>
    <x v="2"/>
    <s v="12-Nov-1979"/>
    <n v="17882.669999999998"/>
    <x v="0"/>
    <s v="tier - 3"/>
    <x v="1"/>
    <x v="18"/>
  </r>
  <r>
    <s v="Id554"/>
    <s v="Campbell"/>
    <x v="462"/>
    <x v="299"/>
    <s v="Yes"/>
    <x v="0"/>
    <x v="1"/>
    <x v="3"/>
    <x v="1"/>
    <x v="0"/>
    <x v="2"/>
    <s v="26-Aug-1997"/>
    <n v="17878.900000000001"/>
    <x v="0"/>
    <s v="tier - 2"/>
    <x v="2"/>
    <x v="31"/>
  </r>
  <r>
    <s v="Id555"/>
    <s v="Asher"/>
    <x v="463"/>
    <x v="352"/>
    <s v="Yes"/>
    <x v="0"/>
    <x v="0"/>
    <x v="0"/>
    <x v="1"/>
    <x v="0"/>
    <x v="2"/>
    <s v="12-Dec-1976"/>
    <n v="17862.919999999998"/>
    <x v="0"/>
    <s v="tier - 2"/>
    <x v="1"/>
    <x v="1"/>
  </r>
  <r>
    <s v="Id556"/>
    <s v="Mazzotta"/>
    <x v="464"/>
    <x v="263"/>
    <s v="Yes"/>
    <x v="0"/>
    <x v="1"/>
    <x v="3"/>
    <x v="1"/>
    <x v="0"/>
    <x v="0"/>
    <s v="8-Dec-1963"/>
    <n v="17832.599999999999"/>
    <x v="0"/>
    <s v="tier - 2"/>
    <x v="1"/>
    <x v="8"/>
  </r>
  <r>
    <s v="Id557"/>
    <s v="Huttl"/>
    <x v="465"/>
    <x v="79"/>
    <s v="No"/>
    <x v="0"/>
    <x v="1"/>
    <x v="3"/>
    <x v="1"/>
    <x v="0"/>
    <x v="2"/>
    <s v="10-Oct-1979"/>
    <n v="17779.939999999999"/>
    <x v="0"/>
    <s v="tier - 2"/>
    <x v="1"/>
    <x v="18"/>
  </r>
  <r>
    <s v="Id558"/>
    <s v="Ferron"/>
    <x v="466"/>
    <x v="228"/>
    <s v="Yes"/>
    <x v="0"/>
    <x v="0"/>
    <x v="1"/>
    <x v="1"/>
    <x v="0"/>
    <x v="2"/>
    <s v="21-Jun-1966"/>
    <n v="17777.73"/>
    <x v="0"/>
    <s v="tier - 3"/>
    <x v="1"/>
    <x v="24"/>
  </r>
  <r>
    <s v="Id559"/>
    <s v="Colarusso"/>
    <x v="467"/>
    <x v="353"/>
    <s v="No"/>
    <x v="0"/>
    <x v="1"/>
    <x v="3"/>
    <x v="0"/>
    <x v="1"/>
    <x v="2"/>
    <s v="14-Jul-2003"/>
    <n v="17748.509999999998"/>
    <x v="0"/>
    <s v="tier - 1"/>
    <x v="1"/>
    <x v="39"/>
  </r>
  <r>
    <s v="Id560"/>
    <s v="Pearlman"/>
    <x v="390"/>
    <x v="166"/>
    <s v="No"/>
    <x v="0"/>
    <x v="0"/>
    <x v="0"/>
    <x v="1"/>
    <x v="2"/>
    <x v="2"/>
    <s v="1-Jul-1994"/>
    <n v="17663.14"/>
    <x v="0"/>
    <s v="tier - 3"/>
    <x v="0"/>
    <x v="6"/>
  </r>
  <r>
    <s v="Id561"/>
    <s v="O'Mara"/>
    <x v="468"/>
    <x v="146"/>
    <s v="No"/>
    <x v="0"/>
    <x v="0"/>
    <x v="0"/>
    <x v="1"/>
    <x v="2"/>
    <x v="2"/>
    <s v="25-Oct-1990"/>
    <n v="17626.240000000002"/>
    <x v="0"/>
    <s v="tier - 3"/>
    <x v="0"/>
    <x v="3"/>
  </r>
  <r>
    <s v="Id562"/>
    <s v="Niska"/>
    <x v="469"/>
    <x v="354"/>
    <s v="Yes"/>
    <x v="0"/>
    <x v="0"/>
    <x v="1"/>
    <x v="1"/>
    <x v="0"/>
    <x v="0"/>
    <s v="26-Jul-1970"/>
    <n v="17584.72"/>
    <x v="0"/>
    <s v="tier - 3"/>
    <x v="1"/>
    <x v="2"/>
  </r>
  <r>
    <s v="Id563"/>
    <s v="Schlich"/>
    <x v="410"/>
    <x v="355"/>
    <s v="No"/>
    <x v="0"/>
    <x v="0"/>
    <x v="0"/>
    <x v="0"/>
    <x v="1"/>
    <x v="0"/>
    <s v="25-Aug-2002"/>
    <n v="17560.38"/>
    <x v="0"/>
    <s v="tier - 1"/>
    <x v="1"/>
    <x v="43"/>
  </r>
  <r>
    <s v="Id564"/>
    <s v="Zidek"/>
    <x v="470"/>
    <x v="356"/>
    <s v="Yes"/>
    <x v="0"/>
    <x v="1"/>
    <x v="3"/>
    <x v="1"/>
    <x v="0"/>
    <x v="0"/>
    <s v="16-Nov-1963"/>
    <n v="17556.88"/>
    <x v="0"/>
    <s v="tier - 2"/>
    <x v="1"/>
    <x v="8"/>
  </r>
  <r>
    <s v="Id565"/>
    <s v="Ellgass"/>
    <x v="471"/>
    <x v="118"/>
    <s v="No"/>
    <x v="0"/>
    <x v="0"/>
    <x v="0"/>
    <x v="1"/>
    <x v="0"/>
    <x v="0"/>
    <s v="12-Jul-1968"/>
    <n v="17507.47"/>
    <x v="0"/>
    <s v="tier - 1"/>
    <x v="12"/>
    <x v="0"/>
  </r>
  <r>
    <s v="Id566"/>
    <s v="Lowe"/>
    <x v="472"/>
    <x v="357"/>
    <s v="No"/>
    <x v="0"/>
    <x v="0"/>
    <x v="0"/>
    <x v="1"/>
    <x v="0"/>
    <x v="0"/>
    <s v="16-Jun-1965"/>
    <n v="17505.650000000001"/>
    <x v="0"/>
    <s v="tier - 2"/>
    <x v="8"/>
    <x v="11"/>
  </r>
  <r>
    <s v="Id567"/>
    <s v="Malone"/>
    <x v="473"/>
    <x v="358"/>
    <s v="No"/>
    <x v="0"/>
    <x v="0"/>
    <x v="0"/>
    <x v="0"/>
    <x v="2"/>
    <x v="2"/>
    <s v="29-Dec-1990"/>
    <n v="17496.310000000001"/>
    <x v="0"/>
    <s v="tier - 2"/>
    <x v="3"/>
    <x v="3"/>
  </r>
  <r>
    <s v="Id568"/>
    <s v="Dumke"/>
    <x v="474"/>
    <x v="359"/>
    <s v="No"/>
    <x v="0"/>
    <x v="0"/>
    <x v="0"/>
    <x v="1"/>
    <x v="0"/>
    <x v="0"/>
    <s v="8-Jun-1971"/>
    <n v="17479.53"/>
    <x v="0"/>
    <s v="tier - 1"/>
    <x v="1"/>
    <x v="2"/>
  </r>
  <r>
    <s v="Id569"/>
    <s v="Strong"/>
    <x v="237"/>
    <x v="109"/>
    <s v="No"/>
    <x v="0"/>
    <x v="1"/>
    <x v="3"/>
    <x v="0"/>
    <x v="1"/>
    <x v="1"/>
    <s v="2-Nov-2003"/>
    <n v="17468.98"/>
    <x v="1"/>
    <s v="tier - 1"/>
    <x v="1"/>
    <x v="39"/>
  </r>
  <r>
    <s v="Id570"/>
    <s v="Ferguson"/>
    <x v="335"/>
    <x v="109"/>
    <s v="No"/>
    <x v="0"/>
    <x v="0"/>
    <x v="3"/>
    <x v="0"/>
    <x v="2"/>
    <x v="1"/>
    <s v="18-Oct-1992"/>
    <n v="17361.77"/>
    <x v="1"/>
    <s v="tier - 1"/>
    <x v="1"/>
    <x v="34"/>
  </r>
  <r>
    <s v="Id571"/>
    <s v="Klein"/>
    <x v="298"/>
    <x v="89"/>
    <s v="No"/>
    <x v="0"/>
    <x v="1"/>
    <x v="3"/>
    <x v="0"/>
    <x v="1"/>
    <x v="2"/>
    <s v="1-Nov-2003"/>
    <n v="17352.68"/>
    <x v="1"/>
    <s v="tier - 3"/>
    <x v="1"/>
    <x v="39"/>
  </r>
  <r>
    <s v="Id572"/>
    <s v="Eusebio"/>
    <x v="475"/>
    <x v="360"/>
    <s v="Yes"/>
    <x v="0"/>
    <x v="1"/>
    <x v="3"/>
    <x v="1"/>
    <x v="0"/>
    <x v="0"/>
    <s v="12-Jul-1963"/>
    <n v="17337.580000000002"/>
    <x v="1"/>
    <s v="tier - 3"/>
    <x v="8"/>
    <x v="8"/>
  </r>
  <r>
    <s v="Id573"/>
    <s v="Szolosi"/>
    <x v="476"/>
    <x v="232"/>
    <s v="Yes"/>
    <x v="0"/>
    <x v="0"/>
    <x v="3"/>
    <x v="1"/>
    <x v="0"/>
    <x v="0"/>
    <s v="25-Aug-1975"/>
    <n v="17253.43"/>
    <x v="1"/>
    <s v="tier - 3"/>
    <x v="12"/>
    <x v="27"/>
  </r>
  <r>
    <s v="Id574"/>
    <s v="Butler"/>
    <x v="477"/>
    <x v="48"/>
    <s v="No"/>
    <x v="0"/>
    <x v="0"/>
    <x v="0"/>
    <x v="0"/>
    <x v="2"/>
    <x v="2"/>
    <s v="22-Oct-1982"/>
    <n v="17179.52"/>
    <x v="1"/>
    <s v="tier - 1"/>
    <x v="0"/>
    <x v="37"/>
  </r>
  <r>
    <s v="Id575"/>
    <s v="Fukuchi"/>
    <x v="352"/>
    <x v="347"/>
    <s v="No"/>
    <x v="1"/>
    <x v="0"/>
    <x v="3"/>
    <x v="0"/>
    <x v="1"/>
    <x v="2"/>
    <s v="18-Aug-2004"/>
    <n v="17178.68"/>
    <x v="1"/>
    <s v="tier - 2"/>
    <x v="9"/>
    <x v="41"/>
  </r>
  <r>
    <s v="Id576"/>
    <s v="Drucker"/>
    <x v="478"/>
    <x v="361"/>
    <s v="Yes"/>
    <x v="0"/>
    <x v="0"/>
    <x v="3"/>
    <x v="1"/>
    <x v="0"/>
    <x v="2"/>
    <s v="7-Jun-1964"/>
    <n v="17174.52"/>
    <x v="1"/>
    <s v="tier - 2"/>
    <x v="1"/>
    <x v="8"/>
  </r>
  <r>
    <s v="Id577"/>
    <s v="Aziz"/>
    <x v="479"/>
    <x v="362"/>
    <s v="No"/>
    <x v="0"/>
    <x v="0"/>
    <x v="0"/>
    <x v="1"/>
    <x v="0"/>
    <x v="0"/>
    <s v="16-Sep-1965"/>
    <n v="17172.27"/>
    <x v="1"/>
    <s v="tier - 2"/>
    <x v="12"/>
    <x v="11"/>
  </r>
  <r>
    <s v="Id578"/>
    <s v="Pak"/>
    <x v="44"/>
    <x v="363"/>
    <s v="No"/>
    <x v="0"/>
    <x v="0"/>
    <x v="3"/>
    <x v="1"/>
    <x v="0"/>
    <x v="2"/>
    <s v="3-Jun-1998"/>
    <n v="17128.43"/>
    <x v="1"/>
    <s v="tier - 3"/>
    <x v="4"/>
    <x v="31"/>
  </r>
  <r>
    <s v="Id579"/>
    <s v="Kieta"/>
    <x v="480"/>
    <x v="364"/>
    <s v="No"/>
    <x v="0"/>
    <x v="0"/>
    <x v="0"/>
    <x v="0"/>
    <x v="1"/>
    <x v="0"/>
    <s v="28-Jun-2002"/>
    <n v="17085.27"/>
    <x v="1"/>
    <s v="tier - 3"/>
    <x v="0"/>
    <x v="43"/>
  </r>
  <r>
    <s v="Id580"/>
    <s v="Velez"/>
    <x v="406"/>
    <x v="208"/>
    <s v="No"/>
    <x v="0"/>
    <x v="1"/>
    <x v="3"/>
    <x v="0"/>
    <x v="1"/>
    <x v="1"/>
    <s v="26-Dec-2003"/>
    <n v="17081.080000000002"/>
    <x v="1"/>
    <s v="tier - 2"/>
    <x v="3"/>
    <x v="39"/>
  </r>
  <r>
    <s v="Id581"/>
    <s v="Bussiere"/>
    <x v="481"/>
    <x v="300"/>
    <s v="Yes"/>
    <x v="0"/>
    <x v="0"/>
    <x v="0"/>
    <x v="0"/>
    <x v="1"/>
    <x v="1"/>
    <s v="10-Jun-1996"/>
    <n v="17043.34"/>
    <x v="1"/>
    <s v="tier - 3"/>
    <x v="0"/>
    <x v="45"/>
  </r>
  <r>
    <s v="Id582"/>
    <s v="McCartney"/>
    <x v="482"/>
    <x v="234"/>
    <s v="No"/>
    <x v="0"/>
    <x v="0"/>
    <x v="0"/>
    <x v="1"/>
    <x v="0"/>
    <x v="0"/>
    <s v="22-Aug-1971"/>
    <n v="17016.009999999998"/>
    <x v="1"/>
    <s v="tier - 2"/>
    <x v="8"/>
    <x v="14"/>
  </r>
  <r>
    <s v="Id583"/>
    <s v="Bambauer"/>
    <x v="483"/>
    <x v="111"/>
    <s v="No"/>
    <x v="0"/>
    <x v="0"/>
    <x v="0"/>
    <x v="1"/>
    <x v="0"/>
    <x v="2"/>
    <s v="16-Jul-1980"/>
    <n v="16990.55"/>
    <x v="1"/>
    <s v="tier - 3"/>
    <x v="1"/>
    <x v="25"/>
  </r>
  <r>
    <s v="Id584"/>
    <s v="Mertz"/>
    <x v="484"/>
    <x v="252"/>
    <s v="No"/>
    <x v="0"/>
    <x v="0"/>
    <x v="0"/>
    <x v="1"/>
    <x v="0"/>
    <x v="2"/>
    <s v="25-Aug-1977"/>
    <n v="16921.09"/>
    <x v="1"/>
    <s v="tier - 3"/>
    <x v="8"/>
    <x v="29"/>
  </r>
  <r>
    <s v="Id585"/>
    <s v="Mason"/>
    <x v="485"/>
    <x v="50"/>
    <s v="No"/>
    <x v="0"/>
    <x v="0"/>
    <x v="0"/>
    <x v="1"/>
    <x v="0"/>
    <x v="0"/>
    <s v="21-Oct-1968"/>
    <n v="16903.5"/>
    <x v="1"/>
    <s v="tier - 3"/>
    <x v="1"/>
    <x v="0"/>
  </r>
  <r>
    <s v="Id586"/>
    <s v="Rotich"/>
    <x v="486"/>
    <x v="216"/>
    <s v="No"/>
    <x v="0"/>
    <x v="1"/>
    <x v="3"/>
    <x v="0"/>
    <x v="1"/>
    <x v="1"/>
    <s v="10-Sep-2003"/>
    <n v="16884.919999999998"/>
    <x v="1"/>
    <s v="tier - 2"/>
    <x v="3"/>
    <x v="39"/>
  </r>
  <r>
    <s v="Id587"/>
    <s v="Fetzer"/>
    <x v="487"/>
    <x v="365"/>
    <s v="No"/>
    <x v="0"/>
    <x v="0"/>
    <x v="0"/>
    <x v="1"/>
    <x v="0"/>
    <x v="0"/>
    <s v="8-Aug-1974"/>
    <n v="16841.32"/>
    <x v="1"/>
    <s v="tier - 3"/>
    <x v="3"/>
    <x v="19"/>
  </r>
  <r>
    <s v="Id588"/>
    <s v="Mattis"/>
    <x v="375"/>
    <x v="209"/>
    <s v="Yes"/>
    <x v="0"/>
    <x v="0"/>
    <x v="3"/>
    <x v="1"/>
    <x v="0"/>
    <x v="2"/>
    <s v="19-Oct-1995"/>
    <n v="16796.41"/>
    <x v="1"/>
    <s v="tier - 3"/>
    <x v="2"/>
    <x v="40"/>
  </r>
  <r>
    <s v="Id589"/>
    <s v="Cochran"/>
    <x v="488"/>
    <x v="113"/>
    <s v="No"/>
    <x v="0"/>
    <x v="0"/>
    <x v="0"/>
    <x v="1"/>
    <x v="0"/>
    <x v="0"/>
    <s v="29-Jul-1962"/>
    <n v="16779.400000000001"/>
    <x v="1"/>
    <s v="tier - 2"/>
    <x v="12"/>
    <x v="5"/>
  </r>
  <r>
    <s v="Id590"/>
    <s v="Balinsky"/>
    <x v="489"/>
    <x v="366"/>
    <s v="No"/>
    <x v="0"/>
    <x v="0"/>
    <x v="0"/>
    <x v="0"/>
    <x v="2"/>
    <x v="1"/>
    <s v="23-Sep-1989"/>
    <n v="16776.3"/>
    <x v="1"/>
    <s v="tier - 2"/>
    <x v="2"/>
    <x v="4"/>
  </r>
  <r>
    <s v="Id591"/>
    <s v="Reilly"/>
    <x v="490"/>
    <x v="367"/>
    <s v="No"/>
    <x v="0"/>
    <x v="0"/>
    <x v="0"/>
    <x v="1"/>
    <x v="0"/>
    <x v="0"/>
    <s v="28-Aug-1974"/>
    <n v="16770.990000000002"/>
    <x v="1"/>
    <s v="tier - 1"/>
    <x v="1"/>
    <x v="19"/>
  </r>
  <r>
    <s v="Id592"/>
    <s v="Johnson"/>
    <x v="491"/>
    <x v="368"/>
    <s v="No"/>
    <x v="0"/>
    <x v="1"/>
    <x v="3"/>
    <x v="0"/>
    <x v="2"/>
    <x v="2"/>
    <s v="5-Nov-1993"/>
    <n v="16657.72"/>
    <x v="1"/>
    <s v="tier - 1"/>
    <x v="2"/>
    <x v="20"/>
  </r>
  <r>
    <s v="Id593"/>
    <s v="Petry"/>
    <x v="492"/>
    <x v="152"/>
    <s v="No"/>
    <x v="0"/>
    <x v="0"/>
    <x v="0"/>
    <x v="1"/>
    <x v="0"/>
    <x v="2"/>
    <s v="25-Sep-1977"/>
    <n v="16631.61"/>
    <x v="1"/>
    <s v="tier - 1"/>
    <x v="1"/>
    <x v="29"/>
  </r>
  <r>
    <s v="Id594"/>
    <s v="Laleman"/>
    <x v="493"/>
    <x v="201"/>
    <s v="Yes"/>
    <x v="0"/>
    <x v="0"/>
    <x v="3"/>
    <x v="1"/>
    <x v="0"/>
    <x v="0"/>
    <s v="24-Jul-1975"/>
    <n v="16602.18"/>
    <x v="1"/>
    <s v="tier - 1"/>
    <x v="12"/>
    <x v="27"/>
  </r>
  <r>
    <s v="Id595"/>
    <s v="Colby"/>
    <x v="494"/>
    <x v="369"/>
    <s v="Yes"/>
    <x v="0"/>
    <x v="0"/>
    <x v="1"/>
    <x v="1"/>
    <x v="0"/>
    <x v="0"/>
    <s v="10-Jul-1970"/>
    <n v="16600.16"/>
    <x v="1"/>
    <s v="tier - 2"/>
    <x v="3"/>
    <x v="2"/>
  </r>
  <r>
    <s v="Id596"/>
    <s v="Wathke"/>
    <x v="495"/>
    <x v="370"/>
    <s v="Yes"/>
    <x v="0"/>
    <x v="1"/>
    <x v="3"/>
    <x v="1"/>
    <x v="0"/>
    <x v="0"/>
    <s v="25-Jun-1963"/>
    <n v="16587.96"/>
    <x v="1"/>
    <s v="tier - 2"/>
    <x v="8"/>
    <x v="8"/>
  </r>
  <r>
    <s v="Id597"/>
    <s v="Daly"/>
    <x v="181"/>
    <x v="231"/>
    <s v="Yes"/>
    <x v="0"/>
    <x v="0"/>
    <x v="0"/>
    <x v="1"/>
    <x v="0"/>
    <x v="1"/>
    <s v="25-Jun-2001"/>
    <n v="16586.5"/>
    <x v="1"/>
    <s v="tier - 1"/>
    <x v="0"/>
    <x v="47"/>
  </r>
  <r>
    <s v="Id598"/>
    <s v="Dillon"/>
    <x v="496"/>
    <x v="67"/>
    <s v="Yes"/>
    <x v="0"/>
    <x v="0"/>
    <x v="3"/>
    <x v="0"/>
    <x v="2"/>
    <x v="2"/>
    <s v="23-Dec-1995"/>
    <n v="16577.78"/>
    <x v="1"/>
    <s v="tier - 1"/>
    <x v="0"/>
    <x v="40"/>
  </r>
  <r>
    <s v="Id599"/>
    <s v="Pontes"/>
    <x v="402"/>
    <x v="371"/>
    <s v="No"/>
    <x v="0"/>
    <x v="0"/>
    <x v="2"/>
    <x v="1"/>
    <x v="0"/>
    <x v="0"/>
    <s v="10-Oct-1958"/>
    <n v="16455.71"/>
    <x v="1"/>
    <s v="tier - 2"/>
    <x v="1"/>
    <x v="7"/>
  </r>
  <r>
    <s v="Id600"/>
    <s v="Spies"/>
    <x v="497"/>
    <x v="138"/>
    <s v="No"/>
    <x v="0"/>
    <x v="1"/>
    <x v="3"/>
    <x v="0"/>
    <x v="1"/>
    <x v="2"/>
    <s v="20-Dec-2003"/>
    <n v="16450.89"/>
    <x v="1"/>
    <s v="tier - 1"/>
    <x v="1"/>
    <x v="39"/>
  </r>
  <r>
    <s v="Id601"/>
    <s v="Greig"/>
    <x v="426"/>
    <x v="372"/>
    <s v="Yes"/>
    <x v="0"/>
    <x v="0"/>
    <x v="3"/>
    <x v="0"/>
    <x v="2"/>
    <x v="2"/>
    <s v="28-Sep-1995"/>
    <n v="16420.490000000002"/>
    <x v="1"/>
    <s v="tier - 3"/>
    <x v="1"/>
    <x v="40"/>
  </r>
  <r>
    <s v="Id602"/>
    <s v="Scott"/>
    <x v="498"/>
    <x v="373"/>
    <s v="No"/>
    <x v="0"/>
    <x v="0"/>
    <x v="0"/>
    <x v="1"/>
    <x v="0"/>
    <x v="0"/>
    <s v="5-Dec-1965"/>
    <n v="16351.42"/>
    <x v="1"/>
    <s v="tier - 3"/>
    <x v="12"/>
    <x v="11"/>
  </r>
  <r>
    <s v="Id603"/>
    <s v="Erlandson"/>
    <x v="499"/>
    <x v="105"/>
    <s v="Yes"/>
    <x v="0"/>
    <x v="1"/>
    <x v="3"/>
    <x v="1"/>
    <x v="0"/>
    <x v="1"/>
    <s v="8-Aug-1969"/>
    <n v="16311.05"/>
    <x v="1"/>
    <s v="tier - 3"/>
    <x v="12"/>
    <x v="16"/>
  </r>
  <r>
    <s v="Id604"/>
    <s v="Autrey"/>
    <x v="500"/>
    <x v="374"/>
    <s v="No"/>
    <x v="0"/>
    <x v="1"/>
    <x v="3"/>
    <x v="0"/>
    <x v="1"/>
    <x v="2"/>
    <s v="24-Aug-2003"/>
    <n v="16297.85"/>
    <x v="1"/>
    <s v="tier - 3"/>
    <x v="3"/>
    <x v="39"/>
  </r>
  <r>
    <s v="Id605"/>
    <s v="Alleman"/>
    <x v="501"/>
    <x v="375"/>
    <s v="No"/>
    <x v="0"/>
    <x v="0"/>
    <x v="1"/>
    <x v="1"/>
    <x v="0"/>
    <x v="2"/>
    <s v="30-Jul-1972"/>
    <n v="16267.32"/>
    <x v="1"/>
    <s v="tier - 2"/>
    <x v="8"/>
    <x v="28"/>
  </r>
  <r>
    <s v="Id606"/>
    <s v="Michalski"/>
    <x v="502"/>
    <x v="57"/>
    <s v="No"/>
    <x v="0"/>
    <x v="0"/>
    <x v="0"/>
    <x v="0"/>
    <x v="1"/>
    <x v="0"/>
    <s v="8-Sep-2002"/>
    <n v="16232.85"/>
    <x v="1"/>
    <s v="tier - 1"/>
    <x v="3"/>
    <x v="43"/>
  </r>
  <r>
    <s v="Id607"/>
    <s v="Grillo"/>
    <x v="503"/>
    <x v="376"/>
    <s v="Yes"/>
    <x v="0"/>
    <x v="0"/>
    <x v="3"/>
    <x v="1"/>
    <x v="0"/>
    <x v="2"/>
    <s v="21-Aug-1988"/>
    <n v="16205.88"/>
    <x v="1"/>
    <s v="tier - 1"/>
    <x v="1"/>
    <x v="23"/>
  </r>
  <r>
    <s v="Id608"/>
    <s v="Coronado"/>
    <x v="504"/>
    <x v="152"/>
    <s v="Yes"/>
    <x v="0"/>
    <x v="0"/>
    <x v="3"/>
    <x v="1"/>
    <x v="0"/>
    <x v="2"/>
    <s v="6-Aug-1988"/>
    <n v="16199.1"/>
    <x v="1"/>
    <s v="tier - 2"/>
    <x v="1"/>
    <x v="23"/>
  </r>
  <r>
    <s v="Id609"/>
    <s v="Dewine"/>
    <x v="505"/>
    <x v="377"/>
    <s v="No"/>
    <x v="0"/>
    <x v="0"/>
    <x v="0"/>
    <x v="1"/>
    <x v="0"/>
    <x v="0"/>
    <s v="11-Sep-1974"/>
    <n v="16190.97"/>
    <x v="1"/>
    <s v="tier - 3"/>
    <x v="1"/>
    <x v="19"/>
  </r>
  <r>
    <s v="Id610"/>
    <s v="Carman"/>
    <x v="118"/>
    <x v="169"/>
    <s v="No"/>
    <x v="0"/>
    <x v="0"/>
    <x v="0"/>
    <x v="1"/>
    <x v="0"/>
    <x v="1"/>
    <s v="6-Jul-1982"/>
    <n v="16152.04"/>
    <x v="1"/>
    <s v="tier - 1"/>
    <x v="12"/>
    <x v="37"/>
  </r>
  <r>
    <s v="Id611"/>
    <s v="Neems"/>
    <x v="192"/>
    <x v="81"/>
    <s v="No"/>
    <x v="0"/>
    <x v="1"/>
    <x v="3"/>
    <x v="0"/>
    <x v="2"/>
    <x v="2"/>
    <s v="12-Dec-1993"/>
    <n v="16138.76"/>
    <x v="1"/>
    <s v="tier - 3"/>
    <x v="6"/>
    <x v="20"/>
  </r>
  <r>
    <s v="Id612"/>
    <s v="Pesyna"/>
    <x v="506"/>
    <x v="166"/>
    <s v="No"/>
    <x v="0"/>
    <x v="0"/>
    <x v="3"/>
    <x v="1"/>
    <x v="0"/>
    <x v="2"/>
    <s v="6-Oct-1987"/>
    <n v="16122.65"/>
    <x v="1"/>
    <s v="tier - 1"/>
    <x v="3"/>
    <x v="38"/>
  </r>
  <r>
    <s v="Id613"/>
    <s v="Meling"/>
    <x v="507"/>
    <x v="315"/>
    <s v="No"/>
    <x v="0"/>
    <x v="1"/>
    <x v="3"/>
    <x v="0"/>
    <x v="2"/>
    <x v="2"/>
    <s v="8-Aug-1993"/>
    <n v="16115.3"/>
    <x v="1"/>
    <s v="tier - 1"/>
    <x v="2"/>
    <x v="20"/>
  </r>
  <r>
    <s v="Id614"/>
    <s v="Widlowski"/>
    <x v="508"/>
    <x v="112"/>
    <s v="Yes"/>
    <x v="0"/>
    <x v="0"/>
    <x v="0"/>
    <x v="1"/>
    <x v="0"/>
    <x v="2"/>
    <s v="27-Aug-1985"/>
    <n v="16097.94"/>
    <x v="1"/>
    <s v="tier - 3"/>
    <x v="1"/>
    <x v="17"/>
  </r>
  <r>
    <s v="Id615"/>
    <s v="Nadar"/>
    <x v="85"/>
    <x v="14"/>
    <s v="No"/>
    <x v="0"/>
    <x v="0"/>
    <x v="2"/>
    <x v="1"/>
    <x v="0"/>
    <x v="0"/>
    <s v="21-Jun-1958"/>
    <n v="16085.13"/>
    <x v="1"/>
    <s v="tier - 2"/>
    <x v="0"/>
    <x v="7"/>
  </r>
  <r>
    <s v="Id616"/>
    <s v="Turner"/>
    <x v="80"/>
    <x v="378"/>
    <s v="No"/>
    <x v="0"/>
    <x v="0"/>
    <x v="2"/>
    <x v="1"/>
    <x v="0"/>
    <x v="0"/>
    <s v="22-Oct-1958"/>
    <n v="16069.08"/>
    <x v="1"/>
    <s v="tier - 2"/>
    <x v="2"/>
    <x v="7"/>
  </r>
  <r>
    <s v="Id617"/>
    <s v="Walker"/>
    <x v="509"/>
    <x v="379"/>
    <s v="No"/>
    <x v="0"/>
    <x v="0"/>
    <x v="0"/>
    <x v="1"/>
    <x v="0"/>
    <x v="0"/>
    <s v="16-Sep-1978"/>
    <n v="16062.89"/>
    <x v="1"/>
    <s v="tier - 2"/>
    <x v="12"/>
    <x v="9"/>
  </r>
  <r>
    <s v="Id618"/>
    <s v="Leedham"/>
    <x v="510"/>
    <x v="324"/>
    <s v="Yes"/>
    <x v="0"/>
    <x v="0"/>
    <x v="3"/>
    <x v="1"/>
    <x v="0"/>
    <x v="2"/>
    <s v="5-Dec-1988"/>
    <n v="16059.06"/>
    <x v="1"/>
    <s v="tier - 3"/>
    <x v="1"/>
    <x v="23"/>
  </r>
  <r>
    <s v="Id619"/>
    <s v="Haglund"/>
    <x v="511"/>
    <x v="380"/>
    <s v="No"/>
    <x v="0"/>
    <x v="0"/>
    <x v="0"/>
    <x v="1"/>
    <x v="0"/>
    <x v="2"/>
    <s v="19-Sep-1980"/>
    <n v="15966.19"/>
    <x v="1"/>
    <s v="tier - 2"/>
    <x v="1"/>
    <x v="25"/>
  </r>
  <r>
    <s v="Id620"/>
    <s v="Mills"/>
    <x v="512"/>
    <x v="206"/>
    <s v="No"/>
    <x v="0"/>
    <x v="0"/>
    <x v="0"/>
    <x v="1"/>
    <x v="0"/>
    <x v="2"/>
    <s v="24-Jul-1982"/>
    <n v="15965.29"/>
    <x v="1"/>
    <s v="tier - 1"/>
    <x v="1"/>
    <x v="37"/>
  </r>
  <r>
    <s v="Id621"/>
    <s v="Drnjevich"/>
    <x v="513"/>
    <x v="18"/>
    <s v="No"/>
    <x v="0"/>
    <x v="0"/>
    <x v="0"/>
    <x v="1"/>
    <x v="0"/>
    <x v="2"/>
    <s v="12-Oct-1980"/>
    <n v="15922.29"/>
    <x v="1"/>
    <s v="tier - 3"/>
    <x v="12"/>
    <x v="25"/>
  </r>
  <r>
    <s v="Id622"/>
    <s v="Clay"/>
    <x v="172"/>
    <x v="381"/>
    <s v="No"/>
    <x v="0"/>
    <x v="0"/>
    <x v="0"/>
    <x v="1"/>
    <x v="0"/>
    <x v="0"/>
    <s v="25-Dec-1962"/>
    <n v="15840.81"/>
    <x v="1"/>
    <s v="tier - 1"/>
    <x v="13"/>
    <x v="5"/>
  </r>
  <r>
    <s v="Id623"/>
    <s v="Marbury"/>
    <x v="514"/>
    <x v="335"/>
    <s v="No"/>
    <x v="0"/>
    <x v="0"/>
    <x v="0"/>
    <x v="1"/>
    <x v="1"/>
    <x v="2"/>
    <s v="11-Nov-1982"/>
    <n v="15828.82"/>
    <x v="1"/>
    <s v="tier - 3"/>
    <x v="3"/>
    <x v="37"/>
  </r>
  <r>
    <s v="Id624"/>
    <s v="Coon"/>
    <x v="515"/>
    <x v="135"/>
    <s v="No"/>
    <x v="0"/>
    <x v="0"/>
    <x v="3"/>
    <x v="0"/>
    <x v="2"/>
    <x v="2"/>
    <s v="26-Jun-1984"/>
    <n v="15820.7"/>
    <x v="1"/>
    <s v="tier - 3"/>
    <x v="3"/>
    <x v="32"/>
  </r>
  <r>
    <s v="Id625"/>
    <s v="Vanttinen"/>
    <x v="377"/>
    <x v="319"/>
    <s v="Yes"/>
    <x v="0"/>
    <x v="1"/>
    <x v="3"/>
    <x v="0"/>
    <x v="2"/>
    <x v="2"/>
    <s v="9-Oct-1997"/>
    <n v="15817.99"/>
    <x v="1"/>
    <s v="tier - 2"/>
    <x v="1"/>
    <x v="31"/>
  </r>
  <r>
    <s v="Id626"/>
    <s v="Garges"/>
    <x v="516"/>
    <x v="382"/>
    <s v="No"/>
    <x v="0"/>
    <x v="0"/>
    <x v="0"/>
    <x v="1"/>
    <x v="0"/>
    <x v="0"/>
    <s v="29-Aug-1974"/>
    <n v="15746.62"/>
    <x v="1"/>
    <s v="tier - 1"/>
    <x v="1"/>
    <x v="19"/>
  </r>
  <r>
    <s v="Id627"/>
    <s v="Rivel"/>
    <x v="517"/>
    <x v="112"/>
    <s v="Yes"/>
    <x v="0"/>
    <x v="0"/>
    <x v="0"/>
    <x v="1"/>
    <x v="0"/>
    <x v="2"/>
    <s v="20-Sep-1976"/>
    <n v="15698.86"/>
    <x v="1"/>
    <s v="tier - 2"/>
    <x v="1"/>
    <x v="1"/>
  </r>
  <r>
    <s v="Id628"/>
    <s v="Lawson"/>
    <x v="518"/>
    <x v="383"/>
    <s v="No"/>
    <x v="0"/>
    <x v="0"/>
    <x v="1"/>
    <x v="1"/>
    <x v="0"/>
    <x v="0"/>
    <s v="26-Jun-1973"/>
    <n v="15670.3"/>
    <x v="1"/>
    <s v="tier - 2"/>
    <x v="12"/>
    <x v="30"/>
  </r>
  <r>
    <s v="Id629"/>
    <s v="Cale"/>
    <x v="519"/>
    <x v="88"/>
    <s v="Yes"/>
    <x v="0"/>
    <x v="0"/>
    <x v="3"/>
    <x v="1"/>
    <x v="0"/>
    <x v="2"/>
    <s v="22-Dec-1988"/>
    <n v="15646.28"/>
    <x v="1"/>
    <s v="tier - 2"/>
    <x v="3"/>
    <x v="23"/>
  </r>
  <r>
    <s v="Id630"/>
    <s v="Phillips"/>
    <x v="520"/>
    <x v="384"/>
    <s v="No"/>
    <x v="0"/>
    <x v="0"/>
    <x v="0"/>
    <x v="1"/>
    <x v="0"/>
    <x v="0"/>
    <s v="6-Jun-1960"/>
    <n v="15612.19"/>
    <x v="1"/>
    <s v="tier - 2"/>
    <x v="1"/>
    <x v="10"/>
  </r>
  <r>
    <s v="Id631"/>
    <s v="Stewart"/>
    <x v="521"/>
    <x v="385"/>
    <s v="No"/>
    <x v="0"/>
    <x v="0"/>
    <x v="0"/>
    <x v="1"/>
    <x v="0"/>
    <x v="0"/>
    <s v="28-Oct-1965"/>
    <n v="15608.58"/>
    <x v="1"/>
    <s v="tier - 2"/>
    <x v="12"/>
    <x v="11"/>
  </r>
  <r>
    <s v="Id632"/>
    <s v="Drotz"/>
    <x v="522"/>
    <x v="386"/>
    <s v="No"/>
    <x v="0"/>
    <x v="0"/>
    <x v="0"/>
    <x v="1"/>
    <x v="0"/>
    <x v="0"/>
    <s v="30-Jul-1974"/>
    <n v="15556.67"/>
    <x v="1"/>
    <s v="tier - 2"/>
    <x v="1"/>
    <x v="19"/>
  </r>
  <r>
    <s v="Id633"/>
    <s v="Mutai"/>
    <x v="462"/>
    <x v="78"/>
    <s v="Yes"/>
    <x v="0"/>
    <x v="0"/>
    <x v="1"/>
    <x v="1"/>
    <x v="0"/>
    <x v="2"/>
    <s v="2-Oct-1959"/>
    <n v="15555.19"/>
    <x v="1"/>
    <s v="tier - 3"/>
    <x v="1"/>
    <x v="10"/>
  </r>
  <r>
    <s v="Id634"/>
    <s v="Lovlien"/>
    <x v="523"/>
    <x v="387"/>
    <s v="No"/>
    <x v="0"/>
    <x v="0"/>
    <x v="0"/>
    <x v="1"/>
    <x v="0"/>
    <x v="0"/>
    <s v="28-Jun-1974"/>
    <n v="15532.16"/>
    <x v="1"/>
    <s v="tier - 2"/>
    <x v="12"/>
    <x v="19"/>
  </r>
  <r>
    <s v="Id635"/>
    <s v="Bruns"/>
    <x v="524"/>
    <x v="98"/>
    <s v="No"/>
    <x v="1"/>
    <x v="0"/>
    <x v="3"/>
    <x v="1"/>
    <x v="1"/>
    <x v="2"/>
    <s v="17-Jul-2004"/>
    <n v="15518.18"/>
    <x v="1"/>
    <s v="tier - 3"/>
    <x v="5"/>
    <x v="41"/>
  </r>
  <r>
    <s v="Id636"/>
    <s v="Stoney"/>
    <x v="525"/>
    <x v="145"/>
    <s v="Yes"/>
    <x v="0"/>
    <x v="0"/>
    <x v="0"/>
    <x v="1"/>
    <x v="0"/>
    <x v="2"/>
    <s v="20-Jul-1976"/>
    <n v="15450.48"/>
    <x v="1"/>
    <s v="tier - 1"/>
    <x v="12"/>
    <x v="1"/>
  </r>
  <r>
    <s v="Id637"/>
    <s v="Markert"/>
    <x v="526"/>
    <x v="388"/>
    <s v="No"/>
    <x v="0"/>
    <x v="0"/>
    <x v="0"/>
    <x v="1"/>
    <x v="0"/>
    <x v="2"/>
    <s v="25-Oct-1990"/>
    <n v="15440.2"/>
    <x v="1"/>
    <s v="tier - 1"/>
    <x v="1"/>
    <x v="3"/>
  </r>
  <r>
    <s v="Id638"/>
    <s v="McLucas"/>
    <x v="527"/>
    <x v="340"/>
    <s v="Yes"/>
    <x v="0"/>
    <x v="0"/>
    <x v="3"/>
    <x v="1"/>
    <x v="0"/>
    <x v="2"/>
    <s v="4-Sep-1964"/>
    <n v="15377.77"/>
    <x v="1"/>
    <s v="tier - 2"/>
    <x v="1"/>
    <x v="13"/>
  </r>
  <r>
    <s v="Id639"/>
    <s v="Erwin"/>
    <x v="528"/>
    <x v="389"/>
    <s v="No"/>
    <x v="0"/>
    <x v="0"/>
    <x v="0"/>
    <x v="1"/>
    <x v="0"/>
    <x v="0"/>
    <s v="6-Sep-1962"/>
    <n v="15368.22"/>
    <x v="1"/>
    <s v="tier - 2"/>
    <x v="3"/>
    <x v="5"/>
  </r>
  <r>
    <s v="Id640"/>
    <s v="Osborne"/>
    <x v="529"/>
    <x v="390"/>
    <s v="No"/>
    <x v="0"/>
    <x v="0"/>
    <x v="0"/>
    <x v="1"/>
    <x v="0"/>
    <x v="0"/>
    <s v="18-Jul-1968"/>
    <n v="15363.77"/>
    <x v="1"/>
    <s v="tier - 1"/>
    <x v="12"/>
    <x v="0"/>
  </r>
  <r>
    <s v="Id641"/>
    <s v="Otsuka"/>
    <x v="530"/>
    <x v="391"/>
    <s v="Yes"/>
    <x v="0"/>
    <x v="0"/>
    <x v="3"/>
    <x v="1"/>
    <x v="0"/>
    <x v="2"/>
    <s v="17-Dec-1988"/>
    <n v="15361.5"/>
    <x v="1"/>
    <s v="tier - 3"/>
    <x v="8"/>
    <x v="23"/>
  </r>
  <r>
    <s v="Id642"/>
    <s v="Smith"/>
    <x v="507"/>
    <x v="209"/>
    <s v="Yes"/>
    <x v="0"/>
    <x v="0"/>
    <x v="0"/>
    <x v="0"/>
    <x v="2"/>
    <x v="2"/>
    <s v="14-Jul-2001"/>
    <n v="15359.1"/>
    <x v="1"/>
    <s v="tier - 3"/>
    <x v="2"/>
    <x v="47"/>
  </r>
  <r>
    <s v="Id643"/>
    <s v="Myers"/>
    <x v="61"/>
    <x v="392"/>
    <s v="Yes"/>
    <x v="0"/>
    <x v="1"/>
    <x v="3"/>
    <x v="1"/>
    <x v="0"/>
    <x v="0"/>
    <s v="13-Dec-1963"/>
    <n v="15322.77"/>
    <x v="1"/>
    <s v="tier - 3"/>
    <x v="14"/>
    <x v="8"/>
  </r>
  <r>
    <s v="Id644"/>
    <s v="Cote"/>
    <x v="531"/>
    <x v="273"/>
    <s v="Yes"/>
    <x v="0"/>
    <x v="1"/>
    <x v="3"/>
    <x v="1"/>
    <x v="0"/>
    <x v="2"/>
    <s v="16-Sep-1969"/>
    <n v="15260.52"/>
    <x v="1"/>
    <s v="tier - 2"/>
    <x v="8"/>
    <x v="16"/>
  </r>
  <r>
    <s v="Id645"/>
    <s v="Ehrhardt"/>
    <x v="3"/>
    <x v="393"/>
    <s v="No"/>
    <x v="0"/>
    <x v="0"/>
    <x v="0"/>
    <x v="1"/>
    <x v="0"/>
    <x v="0"/>
    <s v="25-Jul-1960"/>
    <n v="15230.32"/>
    <x v="1"/>
    <s v="tier - 2"/>
    <x v="2"/>
    <x v="15"/>
  </r>
  <r>
    <s v="Id646"/>
    <s v="Petersen"/>
    <x v="532"/>
    <x v="394"/>
    <s v="No"/>
    <x v="0"/>
    <x v="0"/>
    <x v="0"/>
    <x v="1"/>
    <x v="0"/>
    <x v="0"/>
    <s v="23-Nov-1978"/>
    <n v="15207.92"/>
    <x v="1"/>
    <s v="tier - 1"/>
    <x v="1"/>
    <x v="9"/>
  </r>
  <r>
    <s v="Id647"/>
    <s v="Ertel"/>
    <x v="533"/>
    <x v="156"/>
    <s v="No"/>
    <x v="0"/>
    <x v="0"/>
    <x v="0"/>
    <x v="1"/>
    <x v="0"/>
    <x v="0"/>
    <s v="17-Jun-1962"/>
    <n v="15174.81"/>
    <x v="1"/>
    <s v="tier - 1"/>
    <x v="1"/>
    <x v="5"/>
  </r>
  <r>
    <s v="Id648"/>
    <s v="Lanza"/>
    <x v="142"/>
    <x v="347"/>
    <s v="Yes"/>
    <x v="0"/>
    <x v="0"/>
    <x v="1"/>
    <x v="1"/>
    <x v="0"/>
    <x v="2"/>
    <s v="3-Dec-1959"/>
    <n v="15170.07"/>
    <x v="1"/>
    <s v="tier - 3"/>
    <x v="3"/>
    <x v="10"/>
  </r>
  <r>
    <s v="Id649"/>
    <s v="Picklesimer"/>
    <x v="534"/>
    <x v="120"/>
    <s v="Yes"/>
    <x v="0"/>
    <x v="0"/>
    <x v="1"/>
    <x v="1"/>
    <x v="0"/>
    <x v="2"/>
    <s v="4-Jun-1959"/>
    <n v="15161.53"/>
    <x v="1"/>
    <s v="tier - 1"/>
    <x v="0"/>
    <x v="7"/>
  </r>
  <r>
    <s v="Id650"/>
    <s v="Giles"/>
    <x v="38"/>
    <x v="395"/>
    <s v="No"/>
    <x v="0"/>
    <x v="0"/>
    <x v="0"/>
    <x v="1"/>
    <x v="0"/>
    <x v="0"/>
    <s v="25-Oct-1962"/>
    <n v="15161.25"/>
    <x v="1"/>
    <s v="tier - 2"/>
    <x v="1"/>
    <x v="5"/>
  </r>
  <r>
    <s v="Id651"/>
    <s v="Harmon"/>
    <x v="535"/>
    <x v="396"/>
    <s v="No"/>
    <x v="0"/>
    <x v="0"/>
    <x v="0"/>
    <x v="1"/>
    <x v="0"/>
    <x v="0"/>
    <s v="25-Nov-1971"/>
    <n v="15150.44"/>
    <x v="1"/>
    <s v="tier - 1"/>
    <x v="8"/>
    <x v="14"/>
  </r>
  <r>
    <s v="Id652"/>
    <s v="Pennings"/>
    <x v="536"/>
    <x v="397"/>
    <s v="No"/>
    <x v="0"/>
    <x v="0"/>
    <x v="0"/>
    <x v="1"/>
    <x v="0"/>
    <x v="0"/>
    <s v="5-Sep-1978"/>
    <n v="15123.19"/>
    <x v="1"/>
    <s v="tier - 1"/>
    <x v="3"/>
    <x v="9"/>
  </r>
  <r>
    <s v="Id653"/>
    <s v="Tseronis"/>
    <x v="537"/>
    <x v="353"/>
    <s v="No"/>
    <x v="0"/>
    <x v="0"/>
    <x v="1"/>
    <x v="1"/>
    <x v="0"/>
    <x v="2"/>
    <s v="7-Nov-1972"/>
    <n v="15103.69"/>
    <x v="1"/>
    <s v="tier - 1"/>
    <x v="1"/>
    <x v="28"/>
  </r>
  <r>
    <s v="Id654"/>
    <s v="Aliff"/>
    <x v="538"/>
    <x v="254"/>
    <s v="Yes"/>
    <x v="0"/>
    <x v="0"/>
    <x v="3"/>
    <x v="1"/>
    <x v="0"/>
    <x v="0"/>
    <s v="26-Oct-1975"/>
    <n v="15090.35"/>
    <x v="1"/>
    <s v="tier - 1"/>
    <x v="8"/>
    <x v="27"/>
  </r>
  <r>
    <s v="Id655"/>
    <s v="Willenberg"/>
    <x v="539"/>
    <x v="398"/>
    <s v="No"/>
    <x v="0"/>
    <x v="0"/>
    <x v="0"/>
    <x v="1"/>
    <x v="0"/>
    <x v="0"/>
    <s v="12-Jun-1968"/>
    <n v="15052.68"/>
    <x v="1"/>
    <s v="tier - 2"/>
    <x v="13"/>
    <x v="0"/>
  </r>
  <r>
    <s v="Id656"/>
    <s v="Millett"/>
    <x v="540"/>
    <x v="399"/>
    <s v="No"/>
    <x v="0"/>
    <x v="0"/>
    <x v="0"/>
    <x v="1"/>
    <x v="0"/>
    <x v="0"/>
    <s v="15-Aug-1971"/>
    <n v="15038.51"/>
    <x v="1"/>
    <s v="tier - 3"/>
    <x v="8"/>
    <x v="14"/>
  </r>
  <r>
    <s v="Id657"/>
    <s v="Haley"/>
    <x v="478"/>
    <x v="26"/>
    <s v="Yes"/>
    <x v="0"/>
    <x v="0"/>
    <x v="1"/>
    <x v="1"/>
    <x v="0"/>
    <x v="0"/>
    <s v="11-Sep-1970"/>
    <n v="15026.3"/>
    <x v="1"/>
    <s v="tier - 3"/>
    <x v="3"/>
    <x v="2"/>
  </r>
  <r>
    <s v="Id658"/>
    <s v="Ackerman"/>
    <x v="541"/>
    <x v="202"/>
    <s v="No"/>
    <x v="0"/>
    <x v="1"/>
    <x v="3"/>
    <x v="1"/>
    <x v="0"/>
    <x v="2"/>
    <s v="25-Nov-1979"/>
    <n v="15025.76"/>
    <x v="1"/>
    <s v="tier - 1"/>
    <x v="3"/>
    <x v="18"/>
  </r>
  <r>
    <s v="Id659"/>
    <s v="Valdez"/>
    <x v="88"/>
    <x v="201"/>
    <s v="No"/>
    <x v="0"/>
    <x v="0"/>
    <x v="0"/>
    <x v="1"/>
    <x v="0"/>
    <x v="0"/>
    <s v="8-Aug-1960"/>
    <n v="15019.76"/>
    <x v="1"/>
    <s v="tier - 2"/>
    <x v="1"/>
    <x v="15"/>
  </r>
  <r>
    <s v="Id660"/>
    <s v="Michaud"/>
    <x v="542"/>
    <x v="319"/>
    <s v="Yes"/>
    <x v="0"/>
    <x v="0"/>
    <x v="3"/>
    <x v="0"/>
    <x v="3"/>
    <x v="2"/>
    <s v="2-Aug-1995"/>
    <n v="15006.58"/>
    <x v="1"/>
    <s v="tier - 2"/>
    <x v="2"/>
    <x v="40"/>
  </r>
  <r>
    <s v="Id661"/>
    <s v="Gunnink"/>
    <x v="380"/>
    <x v="400"/>
    <s v="No"/>
    <x v="0"/>
    <x v="0"/>
    <x v="2"/>
    <x v="1"/>
    <x v="1"/>
    <x v="0"/>
    <s v="29-Jul-1958"/>
    <n v="14988.43"/>
    <x v="1"/>
    <s v="tier - 3"/>
    <x v="3"/>
    <x v="7"/>
  </r>
  <r>
    <s v="Id662"/>
    <s v="Knight"/>
    <x v="41"/>
    <x v="401"/>
    <s v="No"/>
    <x v="0"/>
    <x v="0"/>
    <x v="0"/>
    <x v="1"/>
    <x v="0"/>
    <x v="0"/>
    <s v="29-Nov-1962"/>
    <n v="14945.34"/>
    <x v="1"/>
    <s v="tier - 1"/>
    <x v="14"/>
    <x v="5"/>
  </r>
  <r>
    <s v="Id663"/>
    <s v="Grosscup"/>
    <x v="543"/>
    <x v="285"/>
    <s v="No"/>
    <x v="0"/>
    <x v="0"/>
    <x v="0"/>
    <x v="1"/>
    <x v="0"/>
    <x v="0"/>
    <s v="8-Nov-1968"/>
    <n v="14926.97"/>
    <x v="1"/>
    <s v="tier - 2"/>
    <x v="1"/>
    <x v="0"/>
  </r>
  <r>
    <s v="Id664"/>
    <s v="Koniuch"/>
    <x v="544"/>
    <x v="402"/>
    <s v="Yes"/>
    <x v="0"/>
    <x v="0"/>
    <x v="0"/>
    <x v="1"/>
    <x v="0"/>
    <x v="0"/>
    <s v="4-Jul-1981"/>
    <n v="14908.27"/>
    <x v="1"/>
    <s v="tier - 1"/>
    <x v="3"/>
    <x v="36"/>
  </r>
  <r>
    <s v="Id665"/>
    <s v="Heitzman"/>
    <x v="545"/>
    <x v="394"/>
    <s v="No"/>
    <x v="0"/>
    <x v="0"/>
    <x v="2"/>
    <x v="1"/>
    <x v="0"/>
    <x v="0"/>
    <s v="17-Oct-1958"/>
    <n v="14901.52"/>
    <x v="1"/>
    <s v="tier - 2"/>
    <x v="2"/>
    <x v="7"/>
  </r>
  <r>
    <s v="Id666"/>
    <s v="Tatton"/>
    <x v="546"/>
    <x v="403"/>
    <s v="Yes"/>
    <x v="0"/>
    <x v="0"/>
    <x v="1"/>
    <x v="1"/>
    <x v="0"/>
    <x v="0"/>
    <s v="11-Nov-1970"/>
    <n v="14847.63"/>
    <x v="1"/>
    <s v="tier - 2"/>
    <x v="8"/>
    <x v="2"/>
  </r>
  <r>
    <s v="Id667"/>
    <s v="Flanagan"/>
    <x v="547"/>
    <x v="404"/>
    <s v="Yes"/>
    <x v="0"/>
    <x v="0"/>
    <x v="0"/>
    <x v="1"/>
    <x v="0"/>
    <x v="0"/>
    <s v="5-Jun-1981"/>
    <n v="14843.96"/>
    <x v="1"/>
    <s v="tier - 3"/>
    <x v="12"/>
    <x v="25"/>
  </r>
  <r>
    <s v="Id668"/>
    <s v="Funk"/>
    <x v="548"/>
    <x v="80"/>
    <s v="No"/>
    <x v="0"/>
    <x v="1"/>
    <x v="3"/>
    <x v="1"/>
    <x v="0"/>
    <x v="2"/>
    <s v="18-Oct-1979"/>
    <n v="14839.34"/>
    <x v="1"/>
    <s v="tier - 3"/>
    <x v="12"/>
    <x v="18"/>
  </r>
  <r>
    <s v="Id669"/>
    <s v="Davenport"/>
    <x v="549"/>
    <x v="405"/>
    <s v="Yes"/>
    <x v="0"/>
    <x v="0"/>
    <x v="3"/>
    <x v="1"/>
    <x v="0"/>
    <x v="0"/>
    <s v="10-Dec-1975"/>
    <n v="14819"/>
    <x v="1"/>
    <s v="tier - 3"/>
    <x v="8"/>
    <x v="27"/>
  </r>
  <r>
    <s v="Id670"/>
    <s v="Nicholson"/>
    <x v="550"/>
    <x v="296"/>
    <s v="No"/>
    <x v="0"/>
    <x v="0"/>
    <x v="0"/>
    <x v="1"/>
    <x v="0"/>
    <x v="0"/>
    <s v="27-Jul-1965"/>
    <n v="14750.42"/>
    <x v="1"/>
    <s v="tier - 2"/>
    <x v="12"/>
    <x v="11"/>
  </r>
  <r>
    <s v="Id671"/>
    <s v="Lindbloom"/>
    <x v="551"/>
    <x v="406"/>
    <s v="No"/>
    <x v="0"/>
    <x v="0"/>
    <x v="0"/>
    <x v="1"/>
    <x v="0"/>
    <x v="0"/>
    <s v="29-Jul-1962"/>
    <n v="14738.43"/>
    <x v="1"/>
    <s v="tier - 3"/>
    <x v="14"/>
    <x v="5"/>
  </r>
  <r>
    <s v="Id672"/>
    <s v="Wijayaratne"/>
    <x v="329"/>
    <x v="28"/>
    <s v="No"/>
    <x v="0"/>
    <x v="0"/>
    <x v="0"/>
    <x v="0"/>
    <x v="2"/>
    <x v="0"/>
    <s v="24-Sep-2002"/>
    <n v="14711.74"/>
    <x v="1"/>
    <s v="tier - 2"/>
    <x v="1"/>
    <x v="43"/>
  </r>
  <r>
    <s v="Id673"/>
    <s v="Ainsworth"/>
    <x v="552"/>
    <x v="189"/>
    <s v="No"/>
    <x v="0"/>
    <x v="0"/>
    <x v="0"/>
    <x v="1"/>
    <x v="0"/>
    <x v="2"/>
    <s v="4-Sep-1982"/>
    <n v="14696.77"/>
    <x v="1"/>
    <s v="tier - 2"/>
    <x v="3"/>
    <x v="37"/>
  </r>
  <r>
    <s v="Id674"/>
    <s v="Gayagoy"/>
    <x v="520"/>
    <x v="407"/>
    <s v="No"/>
    <x v="0"/>
    <x v="0"/>
    <x v="2"/>
    <x v="1"/>
    <x v="0"/>
    <x v="0"/>
    <s v="23-Jul-1958"/>
    <n v="14692.67"/>
    <x v="1"/>
    <s v="tier - 1"/>
    <x v="1"/>
    <x v="7"/>
  </r>
  <r>
    <s v="Id675"/>
    <s v="Fitzmaurice"/>
    <x v="553"/>
    <x v="340"/>
    <s v="Yes"/>
    <x v="0"/>
    <x v="1"/>
    <x v="3"/>
    <x v="1"/>
    <x v="0"/>
    <x v="2"/>
    <s v="20-Oct-1969"/>
    <n v="14665.75"/>
    <x v="1"/>
    <s v="tier - 1"/>
    <x v="1"/>
    <x v="16"/>
  </r>
  <r>
    <s v="Id676"/>
    <s v="Rodriguez"/>
    <x v="554"/>
    <x v="257"/>
    <s v="Yes"/>
    <x v="0"/>
    <x v="0"/>
    <x v="0"/>
    <x v="1"/>
    <x v="0"/>
    <x v="0"/>
    <s v="13-Nov-1981"/>
    <n v="14657.2"/>
    <x v="1"/>
    <s v="tier - 1"/>
    <x v="1"/>
    <x v="36"/>
  </r>
  <r>
    <s v="Id677"/>
    <s v="Tsoucas"/>
    <x v="555"/>
    <x v="408"/>
    <s v="Yes"/>
    <x v="0"/>
    <x v="0"/>
    <x v="0"/>
    <x v="1"/>
    <x v="0"/>
    <x v="0"/>
    <s v="1-Sep-1967"/>
    <n v="14640.35"/>
    <x v="1"/>
    <s v="tier - 3"/>
    <x v="12"/>
    <x v="22"/>
  </r>
  <r>
    <s v="Id678"/>
    <s v="Muhly"/>
    <x v="556"/>
    <x v="409"/>
    <s v="No"/>
    <x v="0"/>
    <x v="0"/>
    <x v="0"/>
    <x v="1"/>
    <x v="0"/>
    <x v="2"/>
    <s v="21-Aug-1991"/>
    <n v="14630.52"/>
    <x v="1"/>
    <s v="tier - 3"/>
    <x v="3"/>
    <x v="42"/>
  </r>
  <r>
    <s v="Id679"/>
    <s v="Lund"/>
    <x v="38"/>
    <x v="410"/>
    <s v="No"/>
    <x v="0"/>
    <x v="0"/>
    <x v="0"/>
    <x v="1"/>
    <x v="0"/>
    <x v="0"/>
    <s v="8-Nov-1965"/>
    <n v="14612.33"/>
    <x v="1"/>
    <s v="tier - 3"/>
    <x v="14"/>
    <x v="11"/>
  </r>
  <r>
    <s v="Id680"/>
    <s v="Battaglino"/>
    <x v="557"/>
    <x v="411"/>
    <s v="Yes"/>
    <x v="0"/>
    <x v="0"/>
    <x v="0"/>
    <x v="1"/>
    <x v="0"/>
    <x v="0"/>
    <s v="18-Jul-1967"/>
    <n v="14600.62"/>
    <x v="1"/>
    <s v="tier - 3"/>
    <x v="13"/>
    <x v="22"/>
  </r>
  <r>
    <s v="Id681"/>
    <s v="Pena"/>
    <x v="443"/>
    <x v="210"/>
    <s v="Yes"/>
    <x v="0"/>
    <x v="1"/>
    <x v="3"/>
    <x v="1"/>
    <x v="0"/>
    <x v="0"/>
    <s v="14-Oct-1963"/>
    <n v="14590.63"/>
    <x v="1"/>
    <s v="tier - 1"/>
    <x v="2"/>
    <x v="8"/>
  </r>
  <r>
    <s v="Id682"/>
    <s v="Thomason"/>
    <x v="558"/>
    <x v="355"/>
    <s v="No"/>
    <x v="0"/>
    <x v="0"/>
    <x v="0"/>
    <x v="1"/>
    <x v="0"/>
    <x v="0"/>
    <s v="3-Dec-1962"/>
    <n v="14574.64"/>
    <x v="1"/>
    <s v="tier - 1"/>
    <x v="15"/>
    <x v="5"/>
  </r>
  <r>
    <s v="Id683"/>
    <s v="Hancox"/>
    <x v="559"/>
    <x v="4"/>
    <s v="No"/>
    <x v="0"/>
    <x v="0"/>
    <x v="3"/>
    <x v="0"/>
    <x v="2"/>
    <x v="2"/>
    <s v="12-Sep-1998"/>
    <n v="14571.89"/>
    <x v="1"/>
    <s v="tier - 1"/>
    <x v="2"/>
    <x v="44"/>
  </r>
  <r>
    <s v="Id684"/>
    <s v="Canarecci"/>
    <x v="483"/>
    <x v="136"/>
    <s v="No"/>
    <x v="0"/>
    <x v="0"/>
    <x v="0"/>
    <x v="1"/>
    <x v="0"/>
    <x v="1"/>
    <s v="14-Jul-1989"/>
    <n v="14547.26"/>
    <x v="1"/>
    <s v="tier - 3"/>
    <x v="3"/>
    <x v="4"/>
  </r>
  <r>
    <s v="Id685"/>
    <s v="Toupin"/>
    <x v="560"/>
    <x v="66"/>
    <s v="No"/>
    <x v="0"/>
    <x v="0"/>
    <x v="0"/>
    <x v="1"/>
    <x v="0"/>
    <x v="2"/>
    <s v="22-Jul-1989"/>
    <n v="14507.46"/>
    <x v="1"/>
    <s v="tier - 3"/>
    <x v="1"/>
    <x v="4"/>
  </r>
  <r>
    <s v="Id686"/>
    <s v="Mulley"/>
    <x v="561"/>
    <x v="348"/>
    <s v="No"/>
    <x v="0"/>
    <x v="1"/>
    <x v="3"/>
    <x v="1"/>
    <x v="1"/>
    <x v="1"/>
    <s v="20-Oct-1979"/>
    <n v="14478.33"/>
    <x v="1"/>
    <s v="tier - 2"/>
    <x v="0"/>
    <x v="18"/>
  </r>
  <r>
    <s v="Id687"/>
    <s v="Parry"/>
    <x v="40"/>
    <x v="106"/>
    <s v="Yes"/>
    <x v="0"/>
    <x v="0"/>
    <x v="1"/>
    <x v="1"/>
    <x v="0"/>
    <x v="1"/>
    <s v="20-Nov-1959"/>
    <n v="14474.68"/>
    <x v="1"/>
    <s v="tier - 2"/>
    <x v="0"/>
    <x v="10"/>
  </r>
  <r>
    <s v="Id688"/>
    <s v="Mason Cox"/>
    <x v="562"/>
    <x v="412"/>
    <s v="Yes"/>
    <x v="0"/>
    <x v="0"/>
    <x v="0"/>
    <x v="1"/>
    <x v="0"/>
    <x v="1"/>
    <s v="27-Nov-1976"/>
    <n v="14470.01"/>
    <x v="1"/>
    <s v="tier - 3"/>
    <x v="1"/>
    <x v="1"/>
  </r>
  <r>
    <s v="Id689"/>
    <s v="Thompson"/>
    <x v="563"/>
    <x v="319"/>
    <s v="Yes"/>
    <x v="0"/>
    <x v="0"/>
    <x v="0"/>
    <x v="0"/>
    <x v="3"/>
    <x v="2"/>
    <s v="10-Nov-1996"/>
    <n v="14455.64"/>
    <x v="1"/>
    <s v="tier - 3"/>
    <x v="2"/>
    <x v="45"/>
  </r>
  <r>
    <s v="Id690"/>
    <s v="Nelson"/>
    <x v="564"/>
    <x v="159"/>
    <s v="Yes"/>
    <x v="0"/>
    <x v="0"/>
    <x v="1"/>
    <x v="1"/>
    <x v="2"/>
    <x v="2"/>
    <s v="3-Aug-1959"/>
    <n v="14451.84"/>
    <x v="1"/>
    <s v="tier - 3"/>
    <x v="8"/>
    <x v="10"/>
  </r>
  <r>
    <s v="Id691"/>
    <s v="Forte"/>
    <x v="565"/>
    <x v="112"/>
    <s v="Yes"/>
    <x v="0"/>
    <x v="0"/>
    <x v="1"/>
    <x v="1"/>
    <x v="2"/>
    <x v="2"/>
    <s v="29-Jun-1959"/>
    <n v="14449.85"/>
    <x v="1"/>
    <s v="tier - 1"/>
    <x v="2"/>
    <x v="10"/>
  </r>
  <r>
    <s v="Id692"/>
    <s v="Corona Iturriaga"/>
    <x v="566"/>
    <x v="210"/>
    <s v="Yes"/>
    <x v="0"/>
    <x v="0"/>
    <x v="0"/>
    <x v="1"/>
    <x v="0"/>
    <x v="0"/>
    <s v="4-Nov-1967"/>
    <n v="14427.63"/>
    <x v="1"/>
    <s v="tier - 2"/>
    <x v="14"/>
    <x v="22"/>
  </r>
  <r>
    <s v="Id693"/>
    <s v="McCollum"/>
    <x v="61"/>
    <x v="413"/>
    <s v="Yes"/>
    <x v="0"/>
    <x v="0"/>
    <x v="0"/>
    <x v="1"/>
    <x v="0"/>
    <x v="0"/>
    <s v="15-Aug-1967"/>
    <n v="14426.66"/>
    <x v="1"/>
    <s v="tier - 2"/>
    <x v="12"/>
    <x v="22"/>
  </r>
  <r>
    <s v="Id694"/>
    <s v="Hevner"/>
    <x v="567"/>
    <x v="297"/>
    <s v="No"/>
    <x v="0"/>
    <x v="0"/>
    <x v="0"/>
    <x v="1"/>
    <x v="2"/>
    <x v="1"/>
    <s v="10-Aug-1999"/>
    <n v="14426.07"/>
    <x v="1"/>
    <s v="tier - 1"/>
    <x v="1"/>
    <x v="35"/>
  </r>
  <r>
    <s v="Id695"/>
    <s v="Looi"/>
    <x v="568"/>
    <x v="359"/>
    <s v="No"/>
    <x v="0"/>
    <x v="0"/>
    <x v="2"/>
    <x v="1"/>
    <x v="0"/>
    <x v="0"/>
    <s v="20-Sep-1958"/>
    <n v="14418.28"/>
    <x v="1"/>
    <s v="tier - 3"/>
    <x v="0"/>
    <x v="7"/>
  </r>
  <r>
    <s v="Id696"/>
    <s v="Power"/>
    <x v="569"/>
    <x v="414"/>
    <s v="No"/>
    <x v="0"/>
    <x v="0"/>
    <x v="2"/>
    <x v="1"/>
    <x v="0"/>
    <x v="0"/>
    <s v="29-Jul-1958"/>
    <n v="14410.93"/>
    <x v="1"/>
    <s v="tier - 2"/>
    <x v="4"/>
    <x v="7"/>
  </r>
  <r>
    <s v="Id697"/>
    <s v="Routon"/>
    <x v="421"/>
    <x v="415"/>
    <s v="No"/>
    <x v="0"/>
    <x v="0"/>
    <x v="2"/>
    <x v="1"/>
    <x v="1"/>
    <x v="0"/>
    <s v="14-Sep-1958"/>
    <n v="14394.56"/>
    <x v="1"/>
    <s v="tier - 1"/>
    <x v="11"/>
    <x v="7"/>
  </r>
  <r>
    <s v="Id698"/>
    <s v="Dochelli"/>
    <x v="570"/>
    <x v="416"/>
    <s v="No"/>
    <x v="0"/>
    <x v="0"/>
    <x v="0"/>
    <x v="1"/>
    <x v="1"/>
    <x v="0"/>
    <s v="22-Jun-1965"/>
    <n v="14394.4"/>
    <x v="1"/>
    <s v="tier - 3"/>
    <x v="2"/>
    <x v="11"/>
  </r>
  <r>
    <s v="Id699"/>
    <s v="Gillespie"/>
    <x v="312"/>
    <x v="417"/>
    <s v="Yes"/>
    <x v="0"/>
    <x v="1"/>
    <x v="3"/>
    <x v="1"/>
    <x v="1"/>
    <x v="0"/>
    <s v="16-Jul-1963"/>
    <n v="14382.71"/>
    <x v="1"/>
    <s v="tier - 2"/>
    <x v="1"/>
    <x v="8"/>
  </r>
  <r>
    <s v="Id700"/>
    <s v="Oskvig"/>
    <x v="5"/>
    <x v="87"/>
    <s v="Yes"/>
    <x v="0"/>
    <x v="0"/>
    <x v="3"/>
    <x v="1"/>
    <x v="0"/>
    <x v="1"/>
    <s v="16-Nov-1988"/>
    <n v="14358.36"/>
    <x v="1"/>
    <s v="tier - 2"/>
    <x v="3"/>
    <x v="23"/>
  </r>
  <r>
    <s v="Id701"/>
    <s v="Holland-Stergar"/>
    <x v="571"/>
    <x v="418"/>
    <s v="Yes"/>
    <x v="0"/>
    <x v="0"/>
    <x v="0"/>
    <x v="1"/>
    <x v="0"/>
    <x v="0"/>
    <s v="10-Oct-1967"/>
    <n v="14355.43"/>
    <x v="1"/>
    <s v="tier - 1"/>
    <x v="12"/>
    <x v="22"/>
  </r>
  <r>
    <s v="Id702"/>
    <s v="Arai"/>
    <x v="565"/>
    <x v="419"/>
    <s v="Yes"/>
    <x v="0"/>
    <x v="0"/>
    <x v="1"/>
    <x v="1"/>
    <x v="2"/>
    <x v="2"/>
    <s v="24-Dec-1959"/>
    <n v="14349.85"/>
    <x v="1"/>
    <s v="tier - 2"/>
    <x v="1"/>
    <x v="10"/>
  </r>
  <r>
    <s v="Id703"/>
    <s v="Olausson"/>
    <x v="572"/>
    <x v="24"/>
    <s v="Yes"/>
    <x v="0"/>
    <x v="1"/>
    <x v="3"/>
    <x v="1"/>
    <x v="0"/>
    <x v="2"/>
    <s v="26-Sep-1969"/>
    <n v="14337.91"/>
    <x v="1"/>
    <s v="tier - 3"/>
    <x v="13"/>
    <x v="16"/>
  </r>
  <r>
    <s v="Id704"/>
    <s v="Wagner"/>
    <x v="573"/>
    <x v="420"/>
    <s v="No"/>
    <x v="0"/>
    <x v="0"/>
    <x v="2"/>
    <x v="1"/>
    <x v="0"/>
    <x v="0"/>
    <s v="10-Jul-1958"/>
    <n v="14319.03"/>
    <x v="1"/>
    <s v="tier - 2"/>
    <x v="3"/>
    <x v="7"/>
  </r>
  <r>
    <s v="Id705"/>
    <s v="Delong"/>
    <x v="63"/>
    <x v="421"/>
    <s v="No"/>
    <x v="0"/>
    <x v="0"/>
    <x v="2"/>
    <x v="1"/>
    <x v="0"/>
    <x v="0"/>
    <s v="15-Oct-1958"/>
    <n v="14313.85"/>
    <x v="1"/>
    <s v="tier - 3"/>
    <x v="0"/>
    <x v="7"/>
  </r>
  <r>
    <s v="Id706"/>
    <s v="Mehech"/>
    <x v="574"/>
    <x v="422"/>
    <s v="No"/>
    <x v="0"/>
    <x v="0"/>
    <x v="0"/>
    <x v="1"/>
    <x v="0"/>
    <x v="0"/>
    <s v="15-Dec-1968"/>
    <n v="14285.9"/>
    <x v="1"/>
    <s v="tier - 3"/>
    <x v="1"/>
    <x v="0"/>
  </r>
  <r>
    <s v="Id707"/>
    <s v="Machiela"/>
    <x v="565"/>
    <x v="161"/>
    <s v="No"/>
    <x v="1"/>
    <x v="0"/>
    <x v="3"/>
    <x v="0"/>
    <x v="2"/>
    <x v="2"/>
    <s v="6-Sep-2004"/>
    <n v="14283.46"/>
    <x v="1"/>
    <s v="tier - 2"/>
    <x v="2"/>
    <x v="41"/>
  </r>
  <r>
    <s v="Id708"/>
    <s v="Young"/>
    <x v="575"/>
    <x v="119"/>
    <s v="No"/>
    <x v="0"/>
    <x v="0"/>
    <x v="1"/>
    <x v="1"/>
    <x v="0"/>
    <x v="1"/>
    <s v="13-Jul-1972"/>
    <n v="14258.33"/>
    <x v="1"/>
    <s v="tier - 2"/>
    <x v="12"/>
    <x v="28"/>
  </r>
  <r>
    <s v="Id709"/>
    <s v="Dupere"/>
    <x v="576"/>
    <x v="370"/>
    <s v="No"/>
    <x v="0"/>
    <x v="0"/>
    <x v="0"/>
    <x v="1"/>
    <x v="0"/>
    <x v="0"/>
    <s v="26-Dec-1974"/>
    <n v="14256.79"/>
    <x v="1"/>
    <s v="tier - 2"/>
    <x v="12"/>
    <x v="19"/>
  </r>
  <r>
    <s v="Id710"/>
    <s v="Iandolo"/>
    <x v="577"/>
    <x v="191"/>
    <s v="Yes"/>
    <x v="0"/>
    <x v="0"/>
    <x v="1"/>
    <x v="1"/>
    <x v="1"/>
    <x v="2"/>
    <s v="8-Nov-1959"/>
    <n v="14256.19"/>
    <x v="1"/>
    <s v="tier - 3"/>
    <x v="1"/>
    <x v="10"/>
  </r>
  <r>
    <s v="Id711"/>
    <s v="Ito"/>
    <x v="369"/>
    <x v="56"/>
    <s v="Yes"/>
    <x v="0"/>
    <x v="0"/>
    <x v="1"/>
    <x v="1"/>
    <x v="1"/>
    <x v="1"/>
    <s v="10-Oct-1959"/>
    <n v="14254.61"/>
    <x v="1"/>
    <s v="tier - 1"/>
    <x v="1"/>
    <x v="10"/>
  </r>
  <r>
    <s v="Id712"/>
    <s v="Barry"/>
    <x v="578"/>
    <x v="423"/>
    <s v="Yes"/>
    <x v="0"/>
    <x v="0"/>
    <x v="1"/>
    <x v="1"/>
    <x v="0"/>
    <x v="0"/>
    <s v="25-Sep-1961"/>
    <n v="14235.07"/>
    <x v="1"/>
    <s v="tier - 1"/>
    <x v="3"/>
    <x v="12"/>
  </r>
  <r>
    <s v="Id713"/>
    <s v="Boyce"/>
    <x v="579"/>
    <x v="355"/>
    <s v="No"/>
    <x v="0"/>
    <x v="0"/>
    <x v="2"/>
    <x v="1"/>
    <x v="0"/>
    <x v="0"/>
    <s v="21-Sep-1958"/>
    <n v="14210.54"/>
    <x v="1"/>
    <s v="tier - 2"/>
    <x v="1"/>
    <x v="7"/>
  </r>
  <r>
    <s v="Id714"/>
    <s v="Lin"/>
    <x v="580"/>
    <x v="86"/>
    <s v="Yes"/>
    <x v="0"/>
    <x v="1"/>
    <x v="3"/>
    <x v="1"/>
    <x v="0"/>
    <x v="2"/>
    <s v="17-Nov-1983"/>
    <n v="14209.4"/>
    <x v="1"/>
    <s v="tier - 1"/>
    <x v="12"/>
    <x v="33"/>
  </r>
  <r>
    <s v="Id715"/>
    <s v="Smith"/>
    <x v="581"/>
    <x v="424"/>
    <s v="No"/>
    <x v="0"/>
    <x v="0"/>
    <x v="0"/>
    <x v="1"/>
    <x v="0"/>
    <x v="0"/>
    <s v="25-Dec-1968"/>
    <n v="14193.55"/>
    <x v="1"/>
    <s v="tier - 1"/>
    <x v="12"/>
    <x v="0"/>
  </r>
  <r>
    <s v="Id716"/>
    <s v="Nalven"/>
    <x v="582"/>
    <x v="425"/>
    <s v="No"/>
    <x v="0"/>
    <x v="0"/>
    <x v="3"/>
    <x v="1"/>
    <x v="0"/>
    <x v="1"/>
    <s v="7-Jul-1984"/>
    <n v="14152.46"/>
    <x v="1"/>
    <s v="tier - 1"/>
    <x v="1"/>
    <x v="32"/>
  </r>
  <r>
    <s v="Id717"/>
    <s v="Bourgeois"/>
    <x v="166"/>
    <x v="49"/>
    <s v="No"/>
    <x v="1"/>
    <x v="0"/>
    <x v="3"/>
    <x v="1"/>
    <x v="0"/>
    <x v="2"/>
    <s v="6-Jul-2004"/>
    <n v="14133.04"/>
    <x v="1"/>
    <s v="tier - 3"/>
    <x v="0"/>
    <x v="41"/>
  </r>
  <r>
    <s v="Id718"/>
    <s v="Orloff"/>
    <x v="67"/>
    <x v="426"/>
    <s v="Yes"/>
    <x v="0"/>
    <x v="0"/>
    <x v="1"/>
    <x v="1"/>
    <x v="0"/>
    <x v="0"/>
    <s v="14-Jun-1961"/>
    <n v="14119.62"/>
    <x v="1"/>
    <s v="tier - 1"/>
    <x v="1"/>
    <x v="12"/>
  </r>
  <r>
    <s v="Id719"/>
    <s v="Ramirez"/>
    <x v="583"/>
    <x v="427"/>
    <s v="Yes"/>
    <x v="0"/>
    <x v="0"/>
    <x v="0"/>
    <x v="1"/>
    <x v="0"/>
    <x v="1"/>
    <s v="26-Sep-1976"/>
    <n v="14098.07"/>
    <x v="1"/>
    <s v="tier - 3"/>
    <x v="8"/>
    <x v="1"/>
  </r>
  <r>
    <s v="Id720"/>
    <s v="Fouquet"/>
    <x v="584"/>
    <x v="176"/>
    <s v="No"/>
    <x v="0"/>
    <x v="0"/>
    <x v="0"/>
    <x v="1"/>
    <x v="0"/>
    <x v="2"/>
    <s v="12-Sep-1991"/>
    <n v="14081.93"/>
    <x v="1"/>
    <s v="tier - 3"/>
    <x v="1"/>
    <x v="42"/>
  </r>
  <r>
    <s v="Id721"/>
    <s v="McPhillips"/>
    <x v="170"/>
    <x v="365"/>
    <s v="No"/>
    <x v="0"/>
    <x v="0"/>
    <x v="0"/>
    <x v="1"/>
    <x v="0"/>
    <x v="0"/>
    <s v="8-Nov-1960"/>
    <n v="14043.48"/>
    <x v="1"/>
    <s v="tier - 3"/>
    <x v="2"/>
    <x v="15"/>
  </r>
  <r>
    <s v="Id722"/>
    <s v="Burgin"/>
    <x v="585"/>
    <x v="428"/>
    <s v="Yes"/>
    <x v="0"/>
    <x v="1"/>
    <x v="3"/>
    <x v="1"/>
    <x v="0"/>
    <x v="0"/>
    <s v="8-Jul-1963"/>
    <n v="14007.22"/>
    <x v="1"/>
    <s v="tier - 3"/>
    <x v="3"/>
    <x v="8"/>
  </r>
  <r>
    <s v="Id723"/>
    <s v="Roberts"/>
    <x v="383"/>
    <x v="429"/>
    <s v="Yes"/>
    <x v="0"/>
    <x v="1"/>
    <x v="3"/>
    <x v="1"/>
    <x v="1"/>
    <x v="0"/>
    <s v="6-Jul-1963"/>
    <n v="14001.29"/>
    <x v="1"/>
    <s v="tier - 2"/>
    <x v="0"/>
    <x v="8"/>
  </r>
  <r>
    <s v="Id724"/>
    <s v="Nemec"/>
    <x v="586"/>
    <x v="430"/>
    <s v="Yes"/>
    <x v="0"/>
    <x v="1"/>
    <x v="3"/>
    <x v="1"/>
    <x v="1"/>
    <x v="0"/>
    <s v="23-Dec-1963"/>
    <n v="14001.13"/>
    <x v="1"/>
    <s v="tier - 1"/>
    <x v="0"/>
    <x v="8"/>
  </r>
  <r>
    <s v="Id725"/>
    <s v="Appman"/>
    <x v="17"/>
    <x v="338"/>
    <s v="Yes"/>
    <x v="0"/>
    <x v="0"/>
    <x v="1"/>
    <x v="1"/>
    <x v="0"/>
    <x v="2"/>
    <s v="6-Sep-1959"/>
    <n v="13981.85"/>
    <x v="1"/>
    <s v="tier - 1"/>
    <x v="4"/>
    <x v="10"/>
  </r>
  <r>
    <s v="Id726"/>
    <s v="Driscoll"/>
    <x v="587"/>
    <x v="337"/>
    <s v="No"/>
    <x v="0"/>
    <x v="0"/>
    <x v="0"/>
    <x v="1"/>
    <x v="0"/>
    <x v="2"/>
    <s v="13-Jul-1990"/>
    <n v="13979.45"/>
    <x v="1"/>
    <s v="tier - 1"/>
    <x v="8"/>
    <x v="3"/>
  </r>
  <r>
    <s v="Id727"/>
    <s v="Glotzbach"/>
    <x v="588"/>
    <x v="171"/>
    <s v="Yes"/>
    <x v="0"/>
    <x v="0"/>
    <x v="1"/>
    <x v="1"/>
    <x v="0"/>
    <x v="2"/>
    <s v="29-Aug-1959"/>
    <n v="13974.46"/>
    <x v="1"/>
    <s v="tier - 2"/>
    <x v="9"/>
    <x v="10"/>
  </r>
  <r>
    <s v="Id728"/>
    <s v="Tenforde"/>
    <x v="589"/>
    <x v="431"/>
    <s v="No"/>
    <x v="0"/>
    <x v="0"/>
    <x v="0"/>
    <x v="1"/>
    <x v="1"/>
    <x v="0"/>
    <s v="18-Jun-1960"/>
    <n v="13937.67"/>
    <x v="1"/>
    <s v="tier - 1"/>
    <x v="1"/>
    <x v="15"/>
  </r>
  <r>
    <s v="Id729"/>
    <s v="Ramirez"/>
    <x v="82"/>
    <x v="432"/>
    <s v="No"/>
    <x v="0"/>
    <x v="0"/>
    <x v="0"/>
    <x v="1"/>
    <x v="0"/>
    <x v="0"/>
    <s v="27-Jul-1962"/>
    <n v="13919.82"/>
    <x v="1"/>
    <s v="tier - 2"/>
    <x v="0"/>
    <x v="5"/>
  </r>
  <r>
    <s v="Id730"/>
    <s v="Stanley Torres"/>
    <x v="172"/>
    <x v="200"/>
    <s v="Yes"/>
    <x v="0"/>
    <x v="0"/>
    <x v="1"/>
    <x v="1"/>
    <x v="0"/>
    <x v="1"/>
    <s v="7-Jul-1959"/>
    <n v="13887.97"/>
    <x v="1"/>
    <s v="tier - 2"/>
    <x v="0"/>
    <x v="10"/>
  </r>
  <r>
    <s v="Id731"/>
    <s v="Vandongen"/>
    <x v="20"/>
    <x v="427"/>
    <s v="Yes"/>
    <x v="0"/>
    <x v="0"/>
    <x v="1"/>
    <x v="1"/>
    <x v="0"/>
    <x v="1"/>
    <s v="29-Dec-1959"/>
    <n v="13887.2"/>
    <x v="1"/>
    <s v="tier - 3"/>
    <x v="0"/>
    <x v="10"/>
  </r>
  <r>
    <s v="Id732"/>
    <s v="Liebald"/>
    <x v="590"/>
    <x v="363"/>
    <s v="Yes"/>
    <x v="0"/>
    <x v="0"/>
    <x v="0"/>
    <x v="1"/>
    <x v="0"/>
    <x v="2"/>
    <s v="25-Sep-1985"/>
    <n v="13886.4"/>
    <x v="1"/>
    <s v="tier - 2"/>
    <x v="1"/>
    <x v="17"/>
  </r>
  <r>
    <s v="Id733"/>
    <s v="Holte"/>
    <x v="591"/>
    <x v="332"/>
    <s v="Yes"/>
    <x v="0"/>
    <x v="0"/>
    <x v="1"/>
    <x v="1"/>
    <x v="0"/>
    <x v="2"/>
    <s v="5-Oct-1959"/>
    <n v="13880.95"/>
    <x v="1"/>
    <s v="tier - 2"/>
    <x v="3"/>
    <x v="10"/>
  </r>
  <r>
    <s v="Id734"/>
    <s v="Johnson"/>
    <x v="592"/>
    <x v="433"/>
    <s v="No"/>
    <x v="0"/>
    <x v="0"/>
    <x v="0"/>
    <x v="1"/>
    <x v="0"/>
    <x v="0"/>
    <s v="19-Dec-1978"/>
    <n v="13874.89"/>
    <x v="1"/>
    <s v="tier - 1"/>
    <x v="1"/>
    <x v="9"/>
  </r>
  <r>
    <s v="Id735"/>
    <s v="Bartlett"/>
    <x v="349"/>
    <x v="2"/>
    <s v="No"/>
    <x v="0"/>
    <x v="0"/>
    <x v="0"/>
    <x v="1"/>
    <x v="0"/>
    <x v="0"/>
    <s v="21-Jul-1960"/>
    <n v="13844.8"/>
    <x v="1"/>
    <s v="tier - 2"/>
    <x v="1"/>
    <x v="15"/>
  </r>
  <r>
    <s v="Id736"/>
    <s v="Bergman"/>
    <x v="593"/>
    <x v="166"/>
    <s v="No"/>
    <x v="0"/>
    <x v="1"/>
    <x v="3"/>
    <x v="0"/>
    <x v="2"/>
    <x v="2"/>
    <s v="7-Jun-2003"/>
    <n v="13844.51"/>
    <x v="1"/>
    <s v="tier - 1"/>
    <x v="3"/>
    <x v="43"/>
  </r>
  <r>
    <s v="Id737"/>
    <s v="Aitken"/>
    <x v="594"/>
    <x v="381"/>
    <s v="No"/>
    <x v="0"/>
    <x v="0"/>
    <x v="2"/>
    <x v="1"/>
    <x v="0"/>
    <x v="0"/>
    <s v="10-Dec-1958"/>
    <n v="13831.12"/>
    <x v="2"/>
    <s v="tier - 1"/>
    <x v="0"/>
    <x v="7"/>
  </r>
  <r>
    <s v="Id738"/>
    <s v="Berger"/>
    <x v="224"/>
    <x v="434"/>
    <s v="No"/>
    <x v="0"/>
    <x v="0"/>
    <x v="2"/>
    <x v="1"/>
    <x v="0"/>
    <x v="0"/>
    <s v="25-Nov-1958"/>
    <n v="13822.8"/>
    <x v="2"/>
    <s v="tier - 3"/>
    <x v="3"/>
    <x v="7"/>
  </r>
  <r>
    <s v="Id739"/>
    <s v="Richey"/>
    <x v="595"/>
    <x v="289"/>
    <s v="Yes"/>
    <x v="0"/>
    <x v="0"/>
    <x v="3"/>
    <x v="1"/>
    <x v="0"/>
    <x v="0"/>
    <s v="8-Dec-1986"/>
    <n v="13819.49"/>
    <x v="2"/>
    <s v="tier - 2"/>
    <x v="1"/>
    <x v="26"/>
  </r>
  <r>
    <s v="Id740"/>
    <s v="Trotter"/>
    <x v="596"/>
    <x v="435"/>
    <s v="Yes"/>
    <x v="0"/>
    <x v="0"/>
    <x v="1"/>
    <x v="1"/>
    <x v="0"/>
    <x v="2"/>
    <s v="10-Nov-1966"/>
    <n v="13801.61"/>
    <x v="2"/>
    <s v="tier - 3"/>
    <x v="12"/>
    <x v="24"/>
  </r>
  <r>
    <s v="Id741"/>
    <s v="Chavez"/>
    <x v="237"/>
    <x v="10"/>
    <s v="Yes"/>
    <x v="0"/>
    <x v="0"/>
    <x v="1"/>
    <x v="1"/>
    <x v="1"/>
    <x v="1"/>
    <s v="6-Aug-1959"/>
    <n v="13770.1"/>
    <x v="2"/>
    <s v="tier - 1"/>
    <x v="1"/>
    <x v="10"/>
  </r>
  <r>
    <s v="Id742"/>
    <s v="Orifice"/>
    <x v="597"/>
    <x v="436"/>
    <s v="No"/>
    <x v="1"/>
    <x v="0"/>
    <x v="3"/>
    <x v="0"/>
    <x v="2"/>
    <x v="2"/>
    <s v="16-Jul-2004"/>
    <n v="13747.87"/>
    <x v="2"/>
    <s v="tier - 2"/>
    <x v="11"/>
    <x v="41"/>
  </r>
  <r>
    <s v="Id743"/>
    <s v="Farkash"/>
    <x v="598"/>
    <x v="127"/>
    <s v="Yes"/>
    <x v="0"/>
    <x v="1"/>
    <x v="3"/>
    <x v="1"/>
    <x v="0"/>
    <x v="2"/>
    <s v="23-Oct-1969"/>
    <n v="13746.74"/>
    <x v="2"/>
    <s v="tier - 2"/>
    <x v="12"/>
    <x v="16"/>
  </r>
  <r>
    <s v="Id744"/>
    <s v="Hribar"/>
    <x v="599"/>
    <x v="320"/>
    <s v="Yes"/>
    <x v="0"/>
    <x v="0"/>
    <x v="0"/>
    <x v="1"/>
    <x v="0"/>
    <x v="2"/>
    <s v="29-Aug-1985"/>
    <n v="13726.21"/>
    <x v="2"/>
    <s v="tier - 3"/>
    <x v="12"/>
    <x v="17"/>
  </r>
  <r>
    <s v="Id745"/>
    <s v="Crawford"/>
    <x v="491"/>
    <x v="230"/>
    <s v="Yes"/>
    <x v="0"/>
    <x v="0"/>
    <x v="0"/>
    <x v="1"/>
    <x v="2"/>
    <x v="0"/>
    <s v="2-Aug-1981"/>
    <n v="13725.47"/>
    <x v="2"/>
    <s v="tier - 2"/>
    <x v="2"/>
    <x v="36"/>
  </r>
  <r>
    <s v="Id746"/>
    <s v="Sittlington"/>
    <x v="600"/>
    <x v="437"/>
    <s v="Yes"/>
    <x v="0"/>
    <x v="0"/>
    <x v="3"/>
    <x v="1"/>
    <x v="0"/>
    <x v="0"/>
    <s v="24-Nov-1986"/>
    <n v="13714.55"/>
    <x v="2"/>
    <s v="tier - 2"/>
    <x v="8"/>
    <x v="26"/>
  </r>
  <r>
    <s v="Id747"/>
    <s v="Silbert"/>
    <x v="470"/>
    <x v="145"/>
    <s v="Yes"/>
    <x v="0"/>
    <x v="0"/>
    <x v="0"/>
    <x v="1"/>
    <x v="0"/>
    <x v="2"/>
    <s v="14-Sep-1985"/>
    <n v="13685.51"/>
    <x v="2"/>
    <s v="tier - 1"/>
    <x v="12"/>
    <x v="17"/>
  </r>
  <r>
    <s v="Id748"/>
    <s v="Carrique"/>
    <x v="601"/>
    <x v="438"/>
    <s v="Yes"/>
    <x v="0"/>
    <x v="1"/>
    <x v="3"/>
    <x v="1"/>
    <x v="0"/>
    <x v="0"/>
    <s v="4-Aug-1963"/>
    <n v="13677.68"/>
    <x v="2"/>
    <s v="tier - 2"/>
    <x v="14"/>
    <x v="8"/>
  </r>
  <r>
    <s v="Id749"/>
    <s v="Kosla"/>
    <x v="602"/>
    <x v="325"/>
    <s v="No"/>
    <x v="0"/>
    <x v="0"/>
    <x v="3"/>
    <x v="1"/>
    <x v="0"/>
    <x v="2"/>
    <s v="20-Jul-1984"/>
    <n v="13638.06"/>
    <x v="2"/>
    <s v="tier - 3"/>
    <x v="8"/>
    <x v="32"/>
  </r>
  <r>
    <s v="Id750"/>
    <s v="Parker"/>
    <x v="343"/>
    <x v="379"/>
    <s v="Yes"/>
    <x v="0"/>
    <x v="0"/>
    <x v="1"/>
    <x v="1"/>
    <x v="0"/>
    <x v="0"/>
    <s v="24-Dec-1961"/>
    <n v="13635.64"/>
    <x v="2"/>
    <s v="tier - 3"/>
    <x v="2"/>
    <x v="12"/>
  </r>
  <r>
    <s v="Id751"/>
    <s v="Horton"/>
    <x v="603"/>
    <x v="170"/>
    <s v="Yes"/>
    <x v="0"/>
    <x v="1"/>
    <x v="3"/>
    <x v="1"/>
    <x v="0"/>
    <x v="2"/>
    <s v="26-Jul-1969"/>
    <n v="13622.01"/>
    <x v="2"/>
    <s v="tier - 3"/>
    <x v="1"/>
    <x v="16"/>
  </r>
  <r>
    <s v="Id752"/>
    <s v="Boller"/>
    <x v="604"/>
    <x v="333"/>
    <s v="Yes"/>
    <x v="0"/>
    <x v="0"/>
    <x v="1"/>
    <x v="1"/>
    <x v="2"/>
    <x v="0"/>
    <s v="18-Nov-1961"/>
    <n v="13616.36"/>
    <x v="2"/>
    <s v="tier - 3"/>
    <x v="2"/>
    <x v="12"/>
  </r>
  <r>
    <s v="Id753"/>
    <s v="Olaru"/>
    <x v="80"/>
    <x v="315"/>
    <s v="Yes"/>
    <x v="0"/>
    <x v="0"/>
    <x v="3"/>
    <x v="1"/>
    <x v="0"/>
    <x v="2"/>
    <s v="10-Sep-1964"/>
    <n v="13607.37"/>
    <x v="2"/>
    <s v="tier - 1"/>
    <x v="2"/>
    <x v="13"/>
  </r>
  <r>
    <s v="Id754"/>
    <s v="Prescott"/>
    <x v="605"/>
    <x v="188"/>
    <s v="No"/>
    <x v="0"/>
    <x v="0"/>
    <x v="3"/>
    <x v="1"/>
    <x v="0"/>
    <x v="2"/>
    <s v="14-Aug-1992"/>
    <n v="13588.17"/>
    <x v="2"/>
    <s v="tier - 1"/>
    <x v="1"/>
    <x v="34"/>
  </r>
  <r>
    <s v="Id755"/>
    <s v="Hines"/>
    <x v="606"/>
    <x v="439"/>
    <s v="No"/>
    <x v="0"/>
    <x v="0"/>
    <x v="0"/>
    <x v="1"/>
    <x v="0"/>
    <x v="0"/>
    <s v="15-Jul-1968"/>
    <n v="13566.04"/>
    <x v="2"/>
    <s v="tier - 3"/>
    <x v="12"/>
    <x v="0"/>
  </r>
  <r>
    <s v="Id756"/>
    <s v="Blanton"/>
    <x v="355"/>
    <x v="440"/>
    <s v="No"/>
    <x v="0"/>
    <x v="0"/>
    <x v="0"/>
    <x v="1"/>
    <x v="0"/>
    <x v="0"/>
    <s v="11-Jul-1960"/>
    <n v="13555"/>
    <x v="2"/>
    <s v="tier - 3"/>
    <x v="6"/>
    <x v="15"/>
  </r>
  <r>
    <s v="Id757"/>
    <s v="Bustamante"/>
    <x v="607"/>
    <x v="441"/>
    <s v="Yes"/>
    <x v="0"/>
    <x v="1"/>
    <x v="3"/>
    <x v="1"/>
    <x v="0"/>
    <x v="0"/>
    <s v="14-Oct-1963"/>
    <n v="13511.28"/>
    <x v="2"/>
    <s v="tier - 1"/>
    <x v="1"/>
    <x v="8"/>
  </r>
  <r>
    <s v="Id758"/>
    <s v="McCann"/>
    <x v="608"/>
    <x v="315"/>
    <s v="No"/>
    <x v="0"/>
    <x v="0"/>
    <x v="0"/>
    <x v="1"/>
    <x v="0"/>
    <x v="2"/>
    <s v="30-Aug-1990"/>
    <n v="13480.83"/>
    <x v="2"/>
    <s v="tier - 2"/>
    <x v="8"/>
    <x v="3"/>
  </r>
  <r>
    <s v="Id759"/>
    <s v="Schmole"/>
    <x v="609"/>
    <x v="442"/>
    <s v="Yes"/>
    <x v="0"/>
    <x v="0"/>
    <x v="3"/>
    <x v="1"/>
    <x v="0"/>
    <x v="0"/>
    <s v="7-Aug-1975"/>
    <n v="13472.19"/>
    <x v="2"/>
    <s v="tier - 2"/>
    <x v="1"/>
    <x v="27"/>
  </r>
  <r>
    <s v="Id760"/>
    <s v="Barber"/>
    <x v="610"/>
    <x v="22"/>
    <s v="No"/>
    <x v="0"/>
    <x v="0"/>
    <x v="0"/>
    <x v="1"/>
    <x v="0"/>
    <x v="0"/>
    <s v="24-Jul-1960"/>
    <n v="13470.86"/>
    <x v="2"/>
    <s v="tier - 3"/>
    <x v="3"/>
    <x v="15"/>
  </r>
  <r>
    <s v="Id761"/>
    <s v="Reichmann"/>
    <x v="568"/>
    <x v="443"/>
    <s v="No"/>
    <x v="0"/>
    <x v="0"/>
    <x v="0"/>
    <x v="1"/>
    <x v="0"/>
    <x v="0"/>
    <s v="28-Jul-1960"/>
    <n v="13470.8"/>
    <x v="2"/>
    <s v="tier - 2"/>
    <x v="0"/>
    <x v="15"/>
  </r>
  <r>
    <s v="Id762"/>
    <s v="Cavatorta"/>
    <x v="611"/>
    <x v="264"/>
    <s v="Yes"/>
    <x v="0"/>
    <x v="0"/>
    <x v="0"/>
    <x v="1"/>
    <x v="0"/>
    <x v="2"/>
    <s v="19-Aug-1985"/>
    <n v="13465.8"/>
    <x v="2"/>
    <s v="tier - 1"/>
    <x v="1"/>
    <x v="17"/>
  </r>
  <r>
    <s v="Id763"/>
    <s v="Yaeger"/>
    <x v="612"/>
    <x v="444"/>
    <s v="No"/>
    <x v="0"/>
    <x v="0"/>
    <x v="0"/>
    <x v="1"/>
    <x v="0"/>
    <x v="0"/>
    <s v="16-Dec-1960"/>
    <n v="13462.52"/>
    <x v="2"/>
    <s v="tier - 2"/>
    <x v="3"/>
    <x v="15"/>
  </r>
  <r>
    <s v="Id764"/>
    <s v="Hughes"/>
    <x v="264"/>
    <x v="445"/>
    <s v="No"/>
    <x v="0"/>
    <x v="0"/>
    <x v="0"/>
    <x v="1"/>
    <x v="1"/>
    <x v="0"/>
    <s v="11-Jul-1960"/>
    <n v="13457.96"/>
    <x v="2"/>
    <s v="tier - 1"/>
    <x v="0"/>
    <x v="15"/>
  </r>
  <r>
    <s v="Id765"/>
    <s v="Donahue"/>
    <x v="613"/>
    <x v="446"/>
    <s v="No"/>
    <x v="0"/>
    <x v="0"/>
    <x v="0"/>
    <x v="1"/>
    <x v="1"/>
    <x v="0"/>
    <s v="13-Aug-1960"/>
    <n v="13451.12"/>
    <x v="2"/>
    <s v="tier - 1"/>
    <x v="3"/>
    <x v="15"/>
  </r>
  <r>
    <s v="Id766"/>
    <s v="Greenwell"/>
    <x v="614"/>
    <x v="447"/>
    <s v="Yes"/>
    <x v="0"/>
    <x v="0"/>
    <x v="3"/>
    <x v="1"/>
    <x v="0"/>
    <x v="0"/>
    <s v="29-Jun-1975"/>
    <n v="13440.7"/>
    <x v="2"/>
    <s v="tier - 2"/>
    <x v="1"/>
    <x v="27"/>
  </r>
  <r>
    <s v="Id767"/>
    <s v="Steele"/>
    <x v="67"/>
    <x v="124"/>
    <s v="Yes"/>
    <x v="0"/>
    <x v="0"/>
    <x v="1"/>
    <x v="1"/>
    <x v="0"/>
    <x v="2"/>
    <s v="14-Nov-1966"/>
    <n v="13430.27"/>
    <x v="2"/>
    <s v="tier - 3"/>
    <x v="2"/>
    <x v="24"/>
  </r>
  <r>
    <s v="Id768"/>
    <s v="Gunter"/>
    <x v="49"/>
    <x v="448"/>
    <s v="Yes"/>
    <x v="0"/>
    <x v="0"/>
    <x v="1"/>
    <x v="1"/>
    <x v="0"/>
    <x v="0"/>
    <s v="3-Nov-1961"/>
    <n v="13429.04"/>
    <x v="2"/>
    <s v="tier - 3"/>
    <x v="1"/>
    <x v="12"/>
  </r>
  <r>
    <s v="Id769"/>
    <s v="McDonough"/>
    <x v="519"/>
    <x v="159"/>
    <s v="No"/>
    <x v="0"/>
    <x v="0"/>
    <x v="0"/>
    <x v="1"/>
    <x v="0"/>
    <x v="2"/>
    <s v="17-Jun-1994"/>
    <n v="13417.05"/>
    <x v="2"/>
    <s v="tier - 3"/>
    <x v="1"/>
    <x v="6"/>
  </r>
  <r>
    <s v="Id770"/>
    <s v="Sweetland"/>
    <x v="615"/>
    <x v="449"/>
    <s v="Yes"/>
    <x v="0"/>
    <x v="0"/>
    <x v="1"/>
    <x v="1"/>
    <x v="2"/>
    <x v="0"/>
    <s v="22-Jul-1961"/>
    <n v="13415.04"/>
    <x v="2"/>
    <s v="tier - 2"/>
    <x v="1"/>
    <x v="12"/>
  </r>
  <r>
    <s v="Id771"/>
    <s v="Hammersmith"/>
    <x v="616"/>
    <x v="74"/>
    <s v="No"/>
    <x v="0"/>
    <x v="0"/>
    <x v="3"/>
    <x v="1"/>
    <x v="0"/>
    <x v="1"/>
    <s v="19-Dec-1992"/>
    <n v="13412.97"/>
    <x v="2"/>
    <s v="tier - 3"/>
    <x v="8"/>
    <x v="34"/>
  </r>
  <r>
    <s v="Id772"/>
    <s v="French"/>
    <x v="617"/>
    <x v="236"/>
    <s v="Yes"/>
    <x v="0"/>
    <x v="0"/>
    <x v="1"/>
    <x v="1"/>
    <x v="0"/>
    <x v="1"/>
    <s v="20-Dec-1959"/>
    <n v="13405.39"/>
    <x v="2"/>
    <s v="tier - 3"/>
    <x v="0"/>
    <x v="10"/>
  </r>
  <r>
    <s v="Id773"/>
    <s v="Garbe"/>
    <x v="382"/>
    <x v="27"/>
    <s v="Yes"/>
    <x v="0"/>
    <x v="0"/>
    <x v="1"/>
    <x v="1"/>
    <x v="0"/>
    <x v="2"/>
    <s v="25-Nov-1959"/>
    <n v="13393.76"/>
    <x v="2"/>
    <s v="tier - 1"/>
    <x v="3"/>
    <x v="10"/>
  </r>
  <r>
    <s v="Id774"/>
    <s v="Duncan"/>
    <x v="65"/>
    <x v="161"/>
    <s v="Yes"/>
    <x v="0"/>
    <x v="0"/>
    <x v="1"/>
    <x v="1"/>
    <x v="0"/>
    <x v="2"/>
    <s v="9-Dec-1959"/>
    <n v="13390.56"/>
    <x v="2"/>
    <s v="tier - 3"/>
    <x v="3"/>
    <x v="10"/>
  </r>
  <r>
    <s v="Id775"/>
    <s v="Wallace"/>
    <x v="618"/>
    <x v="134"/>
    <s v="No"/>
    <x v="0"/>
    <x v="0"/>
    <x v="3"/>
    <x v="1"/>
    <x v="0"/>
    <x v="2"/>
    <s v="6-Jun-1984"/>
    <n v="13383.67"/>
    <x v="2"/>
    <s v="tier - 2"/>
    <x v="8"/>
    <x v="33"/>
  </r>
  <r>
    <s v="Id776"/>
    <s v="Tillman"/>
    <x v="619"/>
    <x v="409"/>
    <s v="No"/>
    <x v="0"/>
    <x v="1"/>
    <x v="3"/>
    <x v="1"/>
    <x v="0"/>
    <x v="2"/>
    <s v="30-Sep-1979"/>
    <n v="13377.41"/>
    <x v="2"/>
    <s v="tier - 3"/>
    <x v="12"/>
    <x v="18"/>
  </r>
  <r>
    <s v="Id777"/>
    <s v="Lee"/>
    <x v="620"/>
    <x v="450"/>
    <s v="Yes"/>
    <x v="0"/>
    <x v="0"/>
    <x v="3"/>
    <x v="1"/>
    <x v="0"/>
    <x v="2"/>
    <s v="24-Sep-1964"/>
    <n v="13375.76"/>
    <x v="2"/>
    <s v="tier - 2"/>
    <x v="15"/>
    <x v="13"/>
  </r>
  <r>
    <s v="Id778"/>
    <s v="Taylor"/>
    <x v="621"/>
    <x v="319"/>
    <s v="No"/>
    <x v="0"/>
    <x v="0"/>
    <x v="0"/>
    <x v="1"/>
    <x v="0"/>
    <x v="2"/>
    <s v="2-Oct-1990"/>
    <n v="13360.94"/>
    <x v="2"/>
    <s v="tier - 1"/>
    <x v="1"/>
    <x v="3"/>
  </r>
  <r>
    <s v="Id779"/>
    <s v="McSween"/>
    <x v="226"/>
    <x v="451"/>
    <s v="No"/>
    <x v="0"/>
    <x v="0"/>
    <x v="0"/>
    <x v="1"/>
    <x v="0"/>
    <x v="0"/>
    <s v="11-Nov-1960"/>
    <n v="13352.1"/>
    <x v="2"/>
    <s v="tier - 1"/>
    <x v="1"/>
    <x v="15"/>
  </r>
  <r>
    <s v="Id780"/>
    <s v="Schubert"/>
    <x v="622"/>
    <x v="251"/>
    <s v="Yes"/>
    <x v="0"/>
    <x v="0"/>
    <x v="0"/>
    <x v="1"/>
    <x v="0"/>
    <x v="2"/>
    <s v="23-Aug-1976"/>
    <n v="13333.71"/>
    <x v="2"/>
    <s v="tier - 2"/>
    <x v="1"/>
    <x v="1"/>
  </r>
  <r>
    <s v="Id781"/>
    <s v="Lalanne"/>
    <x v="623"/>
    <x v="326"/>
    <s v="No"/>
    <x v="0"/>
    <x v="0"/>
    <x v="0"/>
    <x v="1"/>
    <x v="0"/>
    <x v="2"/>
    <s v="1-Jul-1994"/>
    <n v="13292.52"/>
    <x v="2"/>
    <s v="tier - 3"/>
    <x v="1"/>
    <x v="6"/>
  </r>
  <r>
    <s v="Id782"/>
    <s v="Flanagan"/>
    <x v="624"/>
    <x v="452"/>
    <s v="No"/>
    <x v="0"/>
    <x v="0"/>
    <x v="0"/>
    <x v="1"/>
    <x v="0"/>
    <x v="0"/>
    <s v="11-Oct-1962"/>
    <n v="13228.85"/>
    <x v="2"/>
    <s v="tier - 3"/>
    <x v="8"/>
    <x v="5"/>
  </r>
  <r>
    <s v="Id783"/>
    <s v="Arellano"/>
    <x v="625"/>
    <x v="453"/>
    <s v="No"/>
    <x v="0"/>
    <x v="0"/>
    <x v="0"/>
    <x v="1"/>
    <x v="1"/>
    <x v="0"/>
    <s v="24-Nov-1962"/>
    <n v="13224.69"/>
    <x v="2"/>
    <s v="tier - 2"/>
    <x v="3"/>
    <x v="5"/>
  </r>
  <r>
    <s v="Id784"/>
    <s v="Charette"/>
    <x v="626"/>
    <x v="454"/>
    <s v="No"/>
    <x v="0"/>
    <x v="0"/>
    <x v="0"/>
    <x v="1"/>
    <x v="0"/>
    <x v="0"/>
    <s v="13-Nov-1965"/>
    <n v="13224.06"/>
    <x v="2"/>
    <s v="tier - 3"/>
    <x v="2"/>
    <x v="11"/>
  </r>
  <r>
    <s v="Id785"/>
    <s v="Pena Reyes"/>
    <x v="589"/>
    <x v="455"/>
    <s v="No"/>
    <x v="0"/>
    <x v="0"/>
    <x v="0"/>
    <x v="1"/>
    <x v="1"/>
    <x v="0"/>
    <s v="7-Dec-1962"/>
    <n v="13217.09"/>
    <x v="2"/>
    <s v="tier - 1"/>
    <x v="2"/>
    <x v="5"/>
  </r>
  <r>
    <s v="Id786"/>
    <s v="Broderick"/>
    <x v="627"/>
    <x v="140"/>
    <s v="No"/>
    <x v="0"/>
    <x v="0"/>
    <x v="0"/>
    <x v="1"/>
    <x v="0"/>
    <x v="2"/>
    <s v="15-Oct-1982"/>
    <n v="13214.43"/>
    <x v="2"/>
    <s v="tier - 2"/>
    <x v="1"/>
    <x v="37"/>
  </r>
  <r>
    <s v="Id787"/>
    <s v="Summers"/>
    <x v="628"/>
    <x v="221"/>
    <s v="No"/>
    <x v="0"/>
    <x v="0"/>
    <x v="0"/>
    <x v="1"/>
    <x v="3"/>
    <x v="0"/>
    <s v="5-Aug-1962"/>
    <n v="13204.29"/>
    <x v="2"/>
    <s v="tier - 1"/>
    <x v="2"/>
    <x v="5"/>
  </r>
  <r>
    <s v="Id788"/>
    <s v="Fisher"/>
    <x v="629"/>
    <x v="411"/>
    <s v="Yes"/>
    <x v="0"/>
    <x v="0"/>
    <x v="1"/>
    <x v="1"/>
    <x v="0"/>
    <x v="0"/>
    <s v="6-Dec-1961"/>
    <n v="13143.86"/>
    <x v="2"/>
    <s v="tier - 2"/>
    <x v="4"/>
    <x v="12"/>
  </r>
  <r>
    <s v="Id789"/>
    <s v="Zhou"/>
    <x v="203"/>
    <x v="108"/>
    <s v="Yes"/>
    <x v="0"/>
    <x v="0"/>
    <x v="1"/>
    <x v="1"/>
    <x v="0"/>
    <x v="0"/>
    <s v="6-Dec-1961"/>
    <n v="13143.34"/>
    <x v="2"/>
    <s v="tier - 2"/>
    <x v="16"/>
    <x v="12"/>
  </r>
  <r>
    <s v="Id790"/>
    <s v="Clarke-Ames"/>
    <x v="351"/>
    <x v="456"/>
    <s v="Yes"/>
    <x v="0"/>
    <x v="0"/>
    <x v="1"/>
    <x v="1"/>
    <x v="2"/>
    <x v="0"/>
    <s v="7-Sep-1961"/>
    <n v="13129.6"/>
    <x v="2"/>
    <s v="tier - 2"/>
    <x v="6"/>
    <x v="12"/>
  </r>
  <r>
    <s v="Id791"/>
    <s v="Staton"/>
    <x v="378"/>
    <x v="252"/>
    <s v="No"/>
    <x v="0"/>
    <x v="0"/>
    <x v="0"/>
    <x v="1"/>
    <x v="1"/>
    <x v="2"/>
    <s v="16-Aug-1999"/>
    <n v="13126.68"/>
    <x v="2"/>
    <s v="tier - 3"/>
    <x v="3"/>
    <x v="35"/>
  </r>
  <r>
    <s v="Id792"/>
    <s v="Forster"/>
    <x v="322"/>
    <x v="457"/>
    <s v="Yes"/>
    <x v="0"/>
    <x v="1"/>
    <x v="3"/>
    <x v="1"/>
    <x v="0"/>
    <x v="0"/>
    <s v="14-Sep-1963"/>
    <n v="13116.84"/>
    <x v="2"/>
    <s v="tier - 1"/>
    <x v="1"/>
    <x v="8"/>
  </r>
  <r>
    <s v="Id793"/>
    <s v="Monaghan"/>
    <x v="630"/>
    <x v="458"/>
    <s v="No"/>
    <x v="0"/>
    <x v="0"/>
    <x v="3"/>
    <x v="1"/>
    <x v="0"/>
    <x v="2"/>
    <s v="12-Aug-1992"/>
    <n v="13113.51"/>
    <x v="2"/>
    <s v="tier - 2"/>
    <x v="12"/>
    <x v="34"/>
  </r>
  <r>
    <s v="Id794"/>
    <s v="Kawamoto"/>
    <x v="362"/>
    <x v="459"/>
    <s v="No"/>
    <x v="0"/>
    <x v="0"/>
    <x v="0"/>
    <x v="1"/>
    <x v="2"/>
    <x v="0"/>
    <s v="2-Aug-1962"/>
    <n v="13112.6"/>
    <x v="2"/>
    <s v="tier - 3"/>
    <x v="1"/>
    <x v="5"/>
  </r>
  <r>
    <s v="Id795"/>
    <s v="Dicharry"/>
    <x v="9"/>
    <x v="460"/>
    <s v="No"/>
    <x v="0"/>
    <x v="0"/>
    <x v="0"/>
    <x v="1"/>
    <x v="0"/>
    <x v="0"/>
    <s v="30-Oct-1971"/>
    <n v="13110.79"/>
    <x v="2"/>
    <s v="tier - 2"/>
    <x v="3"/>
    <x v="14"/>
  </r>
  <r>
    <s v="Id796"/>
    <s v="Berry"/>
    <x v="10"/>
    <x v="461"/>
    <s v="No"/>
    <x v="0"/>
    <x v="0"/>
    <x v="0"/>
    <x v="1"/>
    <x v="0"/>
    <x v="0"/>
    <s v="17-Jul-1978"/>
    <n v="13101.74"/>
    <x v="2"/>
    <s v="tier - 2"/>
    <x v="12"/>
    <x v="9"/>
  </r>
  <r>
    <s v="Id797"/>
    <s v="Porfirio"/>
    <x v="631"/>
    <x v="390"/>
    <s v="Yes"/>
    <x v="0"/>
    <x v="0"/>
    <x v="1"/>
    <x v="1"/>
    <x v="0"/>
    <x v="0"/>
    <s v="6-Nov-1961"/>
    <n v="13063.88"/>
    <x v="2"/>
    <s v="tier - 2"/>
    <x v="3"/>
    <x v="12"/>
  </r>
  <r>
    <s v="Id798"/>
    <s v="Thind"/>
    <x v="632"/>
    <x v="65"/>
    <s v="Yes"/>
    <x v="0"/>
    <x v="0"/>
    <x v="0"/>
    <x v="1"/>
    <x v="0"/>
    <x v="1"/>
    <s v="26-Oct-1985"/>
    <n v="13051.22"/>
    <x v="2"/>
    <s v="tier - 1"/>
    <x v="12"/>
    <x v="17"/>
  </r>
  <r>
    <s v="Id799"/>
    <s v="Ryan"/>
    <x v="275"/>
    <x v="462"/>
    <s v="Yes"/>
    <x v="0"/>
    <x v="0"/>
    <x v="0"/>
    <x v="1"/>
    <x v="1"/>
    <x v="0"/>
    <s v="6-Aug-1967"/>
    <n v="13047.33"/>
    <x v="2"/>
    <s v="tier - 3"/>
    <x v="2"/>
    <x v="22"/>
  </r>
  <r>
    <s v="Id800"/>
    <s v="Horn"/>
    <x v="633"/>
    <x v="85"/>
    <s v="Yes"/>
    <x v="0"/>
    <x v="1"/>
    <x v="3"/>
    <x v="1"/>
    <x v="0"/>
    <x v="1"/>
    <s v="23-Sep-1969"/>
    <n v="13044.41"/>
    <x v="2"/>
    <s v="tier - 1"/>
    <x v="1"/>
    <x v="16"/>
  </r>
  <r>
    <s v="Id801"/>
    <s v="Sabadosa"/>
    <x v="634"/>
    <x v="463"/>
    <s v="Yes"/>
    <x v="0"/>
    <x v="0"/>
    <x v="1"/>
    <x v="1"/>
    <x v="1"/>
    <x v="0"/>
    <s v="9-Nov-1961"/>
    <n v="13041.92"/>
    <x v="2"/>
    <s v="tier - 1"/>
    <x v="3"/>
    <x v="12"/>
  </r>
  <r>
    <s v="Id802"/>
    <s v="Casady"/>
    <x v="635"/>
    <x v="464"/>
    <s v="No"/>
    <x v="0"/>
    <x v="0"/>
    <x v="0"/>
    <x v="1"/>
    <x v="0"/>
    <x v="0"/>
    <s v="4-Nov-1965"/>
    <n v="13023.93"/>
    <x v="2"/>
    <s v="tier - 2"/>
    <x v="15"/>
    <x v="11"/>
  </r>
  <r>
    <s v="Id803"/>
    <s v="Phillips"/>
    <x v="443"/>
    <x v="159"/>
    <s v="Yes"/>
    <x v="0"/>
    <x v="0"/>
    <x v="3"/>
    <x v="1"/>
    <x v="0"/>
    <x v="2"/>
    <s v="23-Sep-1964"/>
    <n v="13019.16"/>
    <x v="2"/>
    <s v="tier - 1"/>
    <x v="2"/>
    <x v="13"/>
  </r>
  <r>
    <s v="Id804"/>
    <s v="Ahokas"/>
    <x v="636"/>
    <x v="308"/>
    <s v="No"/>
    <x v="0"/>
    <x v="0"/>
    <x v="0"/>
    <x v="1"/>
    <x v="2"/>
    <x v="0"/>
    <s v="20-Jul-1962"/>
    <n v="13012.21"/>
    <x v="2"/>
    <s v="tier - 1"/>
    <x v="1"/>
    <x v="5"/>
  </r>
  <r>
    <s v="Id805"/>
    <s v="Hebert"/>
    <x v="637"/>
    <x v="319"/>
    <s v="No"/>
    <x v="0"/>
    <x v="0"/>
    <x v="1"/>
    <x v="1"/>
    <x v="0"/>
    <x v="2"/>
    <s v="27-Sep-1972"/>
    <n v="13010.86"/>
    <x v="2"/>
    <s v="tier - 2"/>
    <x v="1"/>
    <x v="28"/>
  </r>
  <r>
    <s v="Id806"/>
    <s v="Fair"/>
    <x v="638"/>
    <x v="272"/>
    <s v="Yes"/>
    <x v="0"/>
    <x v="1"/>
    <x v="3"/>
    <x v="1"/>
    <x v="0"/>
    <x v="1"/>
    <s v="13-Dec-1969"/>
    <n v="13008.07"/>
    <x v="2"/>
    <s v="tier - 3"/>
    <x v="1"/>
    <x v="16"/>
  </r>
  <r>
    <s v="Id807"/>
    <s v="Swenson"/>
    <x v="639"/>
    <x v="257"/>
    <s v="No"/>
    <x v="0"/>
    <x v="0"/>
    <x v="0"/>
    <x v="1"/>
    <x v="1"/>
    <x v="0"/>
    <s v="24-Jun-1962"/>
    <n v="13004.95"/>
    <x v="2"/>
    <s v="tier - 1"/>
    <x v="1"/>
    <x v="5"/>
  </r>
  <r>
    <s v="Id808"/>
    <s v="Revenis"/>
    <x v="640"/>
    <x v="465"/>
    <s v="Yes"/>
    <x v="0"/>
    <x v="0"/>
    <x v="0"/>
    <x v="1"/>
    <x v="0"/>
    <x v="0"/>
    <s v="30-Oct-1981"/>
    <n v="13002.91"/>
    <x v="2"/>
    <s v="tier - 1"/>
    <x v="1"/>
    <x v="36"/>
  </r>
  <r>
    <s v="Id809"/>
    <s v="Engnes"/>
    <x v="641"/>
    <x v="224"/>
    <s v="No"/>
    <x v="0"/>
    <x v="1"/>
    <x v="3"/>
    <x v="1"/>
    <x v="0"/>
    <x v="2"/>
    <s v="27-Nov-1979"/>
    <n v="12994.12"/>
    <x v="2"/>
    <s v="tier - 2"/>
    <x v="12"/>
    <x v="18"/>
  </r>
  <r>
    <s v="Id810"/>
    <s v="Wiltse"/>
    <x v="642"/>
    <x v="356"/>
    <s v="No"/>
    <x v="0"/>
    <x v="0"/>
    <x v="0"/>
    <x v="1"/>
    <x v="0"/>
    <x v="0"/>
    <s v="28-Nov-1960"/>
    <n v="12982.87"/>
    <x v="2"/>
    <s v="tier - 1"/>
    <x v="0"/>
    <x v="15"/>
  </r>
  <r>
    <s v="Id811"/>
    <s v="Fernandez"/>
    <x v="440"/>
    <x v="466"/>
    <s v="No"/>
    <x v="0"/>
    <x v="0"/>
    <x v="0"/>
    <x v="1"/>
    <x v="0"/>
    <x v="0"/>
    <s v="23-Sep-1960"/>
    <n v="12981.35"/>
    <x v="2"/>
    <s v="tier - 3"/>
    <x v="0"/>
    <x v="15"/>
  </r>
  <r>
    <s v="Id812"/>
    <s v="Edwards"/>
    <x v="396"/>
    <x v="467"/>
    <s v="No"/>
    <x v="0"/>
    <x v="0"/>
    <x v="0"/>
    <x v="1"/>
    <x v="0"/>
    <x v="0"/>
    <s v="22-Jun-1960"/>
    <n v="12979.36"/>
    <x v="2"/>
    <s v="tier - 1"/>
    <x v="3"/>
    <x v="15"/>
  </r>
  <r>
    <s v="Id813"/>
    <s v="Pinney"/>
    <x v="643"/>
    <x v="211"/>
    <s v="No"/>
    <x v="0"/>
    <x v="0"/>
    <x v="0"/>
    <x v="1"/>
    <x v="2"/>
    <x v="0"/>
    <s v="4-Nov-1960"/>
    <n v="12957.12"/>
    <x v="2"/>
    <s v="tier - 1"/>
    <x v="3"/>
    <x v="15"/>
  </r>
  <r>
    <s v="Id814"/>
    <s v="Levy"/>
    <x v="644"/>
    <x v="296"/>
    <s v="Yes"/>
    <x v="0"/>
    <x v="0"/>
    <x v="1"/>
    <x v="1"/>
    <x v="0"/>
    <x v="0"/>
    <s v="20-Aug-1961"/>
    <n v="12950.07"/>
    <x v="2"/>
    <s v="tier - 1"/>
    <x v="1"/>
    <x v="12"/>
  </r>
  <r>
    <s v="Id815"/>
    <s v="Takeda"/>
    <x v="534"/>
    <x v="140"/>
    <s v="Yes"/>
    <x v="0"/>
    <x v="0"/>
    <x v="1"/>
    <x v="1"/>
    <x v="0"/>
    <x v="2"/>
    <s v="22-Dec-1966"/>
    <n v="12949.16"/>
    <x v="2"/>
    <s v="tier - 3"/>
    <x v="0"/>
    <x v="24"/>
  </r>
  <r>
    <s v="Id816"/>
    <s v="Burke"/>
    <x v="47"/>
    <x v="468"/>
    <s v="Yes"/>
    <x v="0"/>
    <x v="1"/>
    <x v="3"/>
    <x v="1"/>
    <x v="0"/>
    <x v="0"/>
    <s v="14-Aug-1963"/>
    <n v="12928.79"/>
    <x v="2"/>
    <s v="tier - 2"/>
    <x v="0"/>
    <x v="8"/>
  </r>
  <r>
    <s v="Id817"/>
    <s v="Duarte"/>
    <x v="425"/>
    <x v="469"/>
    <s v="Yes"/>
    <x v="0"/>
    <x v="1"/>
    <x v="3"/>
    <x v="1"/>
    <x v="1"/>
    <x v="0"/>
    <s v="1-Sep-1963"/>
    <n v="12925.89"/>
    <x v="2"/>
    <s v="tier - 2"/>
    <x v="0"/>
    <x v="8"/>
  </r>
  <r>
    <s v="Id818"/>
    <s v="Clark"/>
    <x v="247"/>
    <x v="97"/>
    <s v="Yes"/>
    <x v="0"/>
    <x v="1"/>
    <x v="3"/>
    <x v="1"/>
    <x v="1"/>
    <x v="0"/>
    <s v="16-Aug-1963"/>
    <n v="12913.99"/>
    <x v="2"/>
    <s v="tier - 2"/>
    <x v="4"/>
    <x v="8"/>
  </r>
  <r>
    <s v="Id819"/>
    <s v="Nice"/>
    <x v="173"/>
    <x v="470"/>
    <s v="No"/>
    <x v="1"/>
    <x v="0"/>
    <x v="3"/>
    <x v="1"/>
    <x v="0"/>
    <x v="2"/>
    <s v="9-Jul-2004"/>
    <n v="12890.06"/>
    <x v="2"/>
    <s v="tier - 1"/>
    <x v="9"/>
    <x v="41"/>
  </r>
  <r>
    <s v="Id820"/>
    <s v="Windler"/>
    <x v="645"/>
    <x v="436"/>
    <s v="No"/>
    <x v="0"/>
    <x v="0"/>
    <x v="3"/>
    <x v="1"/>
    <x v="0"/>
    <x v="2"/>
    <s v="6-Aug-1984"/>
    <n v="12870.31"/>
    <x v="2"/>
    <s v="tier - 3"/>
    <x v="1"/>
    <x v="32"/>
  </r>
  <r>
    <s v="Id821"/>
    <s v="Jones"/>
    <x v="646"/>
    <x v="471"/>
    <s v="Yes"/>
    <x v="0"/>
    <x v="1"/>
    <x v="3"/>
    <x v="1"/>
    <x v="1"/>
    <x v="0"/>
    <s v="27-Sep-1963"/>
    <n v="12856.84"/>
    <x v="2"/>
    <s v="tier - 3"/>
    <x v="14"/>
    <x v="8"/>
  </r>
  <r>
    <s v="Id822"/>
    <s v="Stevenson"/>
    <x v="647"/>
    <x v="472"/>
    <s v="No"/>
    <x v="0"/>
    <x v="0"/>
    <x v="1"/>
    <x v="1"/>
    <x v="0"/>
    <x v="0"/>
    <s v="22-Sep-1973"/>
    <n v="12852.37"/>
    <x v="2"/>
    <s v="tier - 1"/>
    <x v="1"/>
    <x v="30"/>
  </r>
  <r>
    <s v="Id823"/>
    <s v="Humphrey"/>
    <x v="648"/>
    <x v="89"/>
    <s v="No"/>
    <x v="0"/>
    <x v="1"/>
    <x v="3"/>
    <x v="1"/>
    <x v="0"/>
    <x v="2"/>
    <s v="27-Sep-1993"/>
    <n v="12847.24"/>
    <x v="2"/>
    <s v="tier - 2"/>
    <x v="1"/>
    <x v="20"/>
  </r>
  <r>
    <s v="Id824"/>
    <s v="Nelson"/>
    <x v="649"/>
    <x v="473"/>
    <s v="No"/>
    <x v="1"/>
    <x v="0"/>
    <x v="3"/>
    <x v="0"/>
    <x v="3"/>
    <x v="2"/>
    <s v="9-Nov-2004"/>
    <n v="12829.46"/>
    <x v="2"/>
    <s v="tier - 3"/>
    <x v="4"/>
    <x v="41"/>
  </r>
  <r>
    <s v="Id825"/>
    <s v="Payne"/>
    <x v="650"/>
    <x v="474"/>
    <s v="Yes"/>
    <x v="0"/>
    <x v="0"/>
    <x v="0"/>
    <x v="1"/>
    <x v="0"/>
    <x v="0"/>
    <s v="25-Sep-1967"/>
    <n v="12823.25"/>
    <x v="2"/>
    <s v="tier - 3"/>
    <x v="14"/>
    <x v="22"/>
  </r>
  <r>
    <s v="Id826"/>
    <s v="Hails"/>
    <x v="651"/>
    <x v="423"/>
    <s v="Yes"/>
    <x v="0"/>
    <x v="1"/>
    <x v="3"/>
    <x v="1"/>
    <x v="1"/>
    <x v="0"/>
    <s v="20-Jul-1963"/>
    <n v="12815.44"/>
    <x v="2"/>
    <s v="tier - 3"/>
    <x v="2"/>
    <x v="8"/>
  </r>
  <r>
    <s v="Id827"/>
    <s v="Proctor"/>
    <x v="56"/>
    <x v="305"/>
    <s v="No"/>
    <x v="0"/>
    <x v="0"/>
    <x v="0"/>
    <x v="1"/>
    <x v="0"/>
    <x v="0"/>
    <s v="24-Jul-1978"/>
    <n v="12797.21"/>
    <x v="2"/>
    <s v="tier - 1"/>
    <x v="2"/>
    <x v="9"/>
  </r>
  <r>
    <s v="Id828"/>
    <s v="Ryan"/>
    <x v="568"/>
    <x v="219"/>
    <s v="Yes"/>
    <x v="0"/>
    <x v="1"/>
    <x v="3"/>
    <x v="1"/>
    <x v="0"/>
    <x v="2"/>
    <s v="29-Oct-1983"/>
    <n v="12788.18"/>
    <x v="2"/>
    <s v="tier - 1"/>
    <x v="12"/>
    <x v="33"/>
  </r>
  <r>
    <s v="Id829"/>
    <s v="Watson"/>
    <x v="652"/>
    <x v="475"/>
    <s v="Yes"/>
    <x v="0"/>
    <x v="1"/>
    <x v="3"/>
    <x v="1"/>
    <x v="1"/>
    <x v="0"/>
    <s v="5-Dec-1963"/>
    <n v="12788.03"/>
    <x v="2"/>
    <s v="tier - 3"/>
    <x v="15"/>
    <x v="8"/>
  </r>
  <r>
    <s v="Id830"/>
    <s v="Gresh"/>
    <x v="653"/>
    <x v="351"/>
    <s v="No"/>
    <x v="0"/>
    <x v="0"/>
    <x v="1"/>
    <x v="1"/>
    <x v="0"/>
    <x v="2"/>
    <s v="7-Oct-1972"/>
    <n v="12776.05"/>
    <x v="2"/>
    <s v="tier - 3"/>
    <x v="12"/>
    <x v="28"/>
  </r>
  <r>
    <s v="Id831"/>
    <s v="Anis"/>
    <x v="654"/>
    <x v="354"/>
    <s v="Yes"/>
    <x v="0"/>
    <x v="0"/>
    <x v="3"/>
    <x v="1"/>
    <x v="0"/>
    <x v="0"/>
    <s v="25-Sep-1975"/>
    <n v="12770.27"/>
    <x v="2"/>
    <s v="tier - 3"/>
    <x v="14"/>
    <x v="27"/>
  </r>
  <r>
    <s v="Id832"/>
    <s v="Swartz"/>
    <x v="18"/>
    <x v="476"/>
    <s v="No"/>
    <x v="0"/>
    <x v="0"/>
    <x v="0"/>
    <x v="1"/>
    <x v="0"/>
    <x v="0"/>
    <s v="1-Oct-1962"/>
    <n v="12741.17"/>
    <x v="2"/>
    <s v="tier - 1"/>
    <x v="6"/>
    <x v="5"/>
  </r>
  <r>
    <s v="Id833"/>
    <s v="Schluneker"/>
    <x v="366"/>
    <x v="477"/>
    <s v="No"/>
    <x v="0"/>
    <x v="0"/>
    <x v="0"/>
    <x v="1"/>
    <x v="1"/>
    <x v="0"/>
    <s v="2-Sep-1962"/>
    <n v="12731"/>
    <x v="2"/>
    <s v="tier - 3"/>
    <x v="4"/>
    <x v="5"/>
  </r>
  <r>
    <s v="Id834"/>
    <s v="Bellemare"/>
    <x v="655"/>
    <x v="478"/>
    <s v="Yes"/>
    <x v="0"/>
    <x v="0"/>
    <x v="3"/>
    <x v="1"/>
    <x v="0"/>
    <x v="1"/>
    <s v="17-Jul-1988"/>
    <n v="12718.21"/>
    <x v="2"/>
    <s v="tier - 1"/>
    <x v="12"/>
    <x v="23"/>
  </r>
  <r>
    <s v="Id835"/>
    <s v="Vitalo"/>
    <x v="656"/>
    <x v="463"/>
    <s v="Yes"/>
    <x v="0"/>
    <x v="0"/>
    <x v="1"/>
    <x v="1"/>
    <x v="0"/>
    <x v="0"/>
    <s v="8-Jul-1970"/>
    <n v="12713"/>
    <x v="2"/>
    <s v="tier - 1"/>
    <x v="3"/>
    <x v="2"/>
  </r>
  <r>
    <s v="Id836"/>
    <s v="Hamilton"/>
    <x v="657"/>
    <x v="184"/>
    <s v="Yes"/>
    <x v="0"/>
    <x v="0"/>
    <x v="3"/>
    <x v="1"/>
    <x v="0"/>
    <x v="1"/>
    <s v="28-Nov-1964"/>
    <n v="12700.63"/>
    <x v="2"/>
    <s v="tier - 3"/>
    <x v="3"/>
    <x v="13"/>
  </r>
  <r>
    <s v="Id837"/>
    <s v="Marshall"/>
    <x v="658"/>
    <x v="216"/>
    <s v="No"/>
    <x v="0"/>
    <x v="0"/>
    <x v="3"/>
    <x v="1"/>
    <x v="0"/>
    <x v="1"/>
    <s v="7-Jul-1992"/>
    <n v="12699.56"/>
    <x v="2"/>
    <s v="tier - 2"/>
    <x v="3"/>
    <x v="34"/>
  </r>
  <r>
    <s v="Id838"/>
    <s v="Cale"/>
    <x v="106"/>
    <x v="466"/>
    <s v="No"/>
    <x v="0"/>
    <x v="0"/>
    <x v="0"/>
    <x v="1"/>
    <x v="0"/>
    <x v="0"/>
    <s v="24-Sep-1974"/>
    <n v="12697.48"/>
    <x v="2"/>
    <s v="tier - 3"/>
    <x v="14"/>
    <x v="19"/>
  </r>
  <r>
    <s v="Id839"/>
    <s v="Pittaway"/>
    <x v="9"/>
    <x v="479"/>
    <s v="No"/>
    <x v="0"/>
    <x v="0"/>
    <x v="0"/>
    <x v="1"/>
    <x v="0"/>
    <x v="0"/>
    <s v="27-Aug-1962"/>
    <n v="12648.7"/>
    <x v="2"/>
    <s v="tier - 2"/>
    <x v="0"/>
    <x v="5"/>
  </r>
  <r>
    <s v="Id840"/>
    <s v="Bill"/>
    <x v="659"/>
    <x v="480"/>
    <s v="No"/>
    <x v="0"/>
    <x v="0"/>
    <x v="0"/>
    <x v="1"/>
    <x v="0"/>
    <x v="0"/>
    <s v="14-Sep-1965"/>
    <n v="12646.21"/>
    <x v="2"/>
    <s v="tier - 2"/>
    <x v="3"/>
    <x v="11"/>
  </r>
  <r>
    <s v="Id841"/>
    <s v="Antrim"/>
    <x v="660"/>
    <x v="481"/>
    <s v="No"/>
    <x v="0"/>
    <x v="0"/>
    <x v="0"/>
    <x v="1"/>
    <x v="0"/>
    <x v="0"/>
    <s v="11-Jul-1962"/>
    <n v="12644.59"/>
    <x v="2"/>
    <s v="tier - 2"/>
    <x v="3"/>
    <x v="5"/>
  </r>
  <r>
    <s v="Id842"/>
    <s v="Doolittle-Crider"/>
    <x v="428"/>
    <x v="256"/>
    <s v="Yes"/>
    <x v="0"/>
    <x v="0"/>
    <x v="1"/>
    <x v="1"/>
    <x v="0"/>
    <x v="1"/>
    <s v="17-Dec-1966"/>
    <n v="12643.38"/>
    <x v="2"/>
    <s v="tier - 1"/>
    <x v="1"/>
    <x v="24"/>
  </r>
  <r>
    <s v="Id843"/>
    <s v="Ruhlman"/>
    <x v="661"/>
    <x v="482"/>
    <s v="No"/>
    <x v="0"/>
    <x v="0"/>
    <x v="1"/>
    <x v="1"/>
    <x v="0"/>
    <x v="2"/>
    <s v="5-Sep-1972"/>
    <n v="12640.24"/>
    <x v="2"/>
    <s v="tier - 1"/>
    <x v="3"/>
    <x v="28"/>
  </r>
  <r>
    <s v="Id844"/>
    <s v="Anderson"/>
    <x v="662"/>
    <x v="207"/>
    <s v="No"/>
    <x v="0"/>
    <x v="0"/>
    <x v="0"/>
    <x v="1"/>
    <x v="0"/>
    <x v="0"/>
    <s v="22-Jul-1962"/>
    <n v="12638.2"/>
    <x v="2"/>
    <s v="tier - 1"/>
    <x v="3"/>
    <x v="5"/>
  </r>
  <r>
    <s v="Id845"/>
    <s v="Uchiyama"/>
    <x v="663"/>
    <x v="290"/>
    <s v="No"/>
    <x v="0"/>
    <x v="0"/>
    <x v="0"/>
    <x v="1"/>
    <x v="2"/>
    <x v="0"/>
    <s v="22-Nov-1962"/>
    <n v="12629.9"/>
    <x v="2"/>
    <s v="tier - 3"/>
    <x v="0"/>
    <x v="5"/>
  </r>
  <r>
    <s v="Id846"/>
    <s v="Desota"/>
    <x v="664"/>
    <x v="185"/>
    <s v="No"/>
    <x v="0"/>
    <x v="0"/>
    <x v="0"/>
    <x v="1"/>
    <x v="1"/>
    <x v="0"/>
    <s v="4-Oct-1965"/>
    <n v="12629.17"/>
    <x v="2"/>
    <s v="tier - 1"/>
    <x v="0"/>
    <x v="11"/>
  </r>
  <r>
    <s v="Id847"/>
    <s v="Edmonds"/>
    <x v="665"/>
    <x v="483"/>
    <s v="Yes"/>
    <x v="0"/>
    <x v="0"/>
    <x v="1"/>
    <x v="1"/>
    <x v="0"/>
    <x v="0"/>
    <s v="28-Dec-1970"/>
    <n v="12624.74"/>
    <x v="2"/>
    <s v="tier - 1"/>
    <x v="1"/>
    <x v="2"/>
  </r>
  <r>
    <s v="Id848"/>
    <s v="Otto"/>
    <x v="32"/>
    <x v="484"/>
    <s v="Yes"/>
    <x v="0"/>
    <x v="1"/>
    <x v="3"/>
    <x v="1"/>
    <x v="0"/>
    <x v="0"/>
    <s v="19-Aug-1963"/>
    <n v="12622.18"/>
    <x v="2"/>
    <s v="tier - 1"/>
    <x v="1"/>
    <x v="8"/>
  </r>
  <r>
    <s v="Id849"/>
    <s v="Kurt"/>
    <x v="666"/>
    <x v="388"/>
    <s v="No"/>
    <x v="0"/>
    <x v="0"/>
    <x v="3"/>
    <x v="1"/>
    <x v="1"/>
    <x v="2"/>
    <s v="18-Nov-1998"/>
    <n v="12609.89"/>
    <x v="2"/>
    <s v="tier - 3"/>
    <x v="1"/>
    <x v="44"/>
  </r>
  <r>
    <s v="Id850"/>
    <s v="Duhaime"/>
    <x v="667"/>
    <x v="184"/>
    <s v="Yes"/>
    <x v="0"/>
    <x v="0"/>
    <x v="3"/>
    <x v="1"/>
    <x v="0"/>
    <x v="1"/>
    <s v="11-Aug-1988"/>
    <n v="12600.46"/>
    <x v="2"/>
    <s v="tier - 1"/>
    <x v="8"/>
    <x v="23"/>
  </r>
  <r>
    <s v="Id851"/>
    <s v="Swann"/>
    <x v="668"/>
    <x v="485"/>
    <s v="Yes"/>
    <x v="0"/>
    <x v="0"/>
    <x v="1"/>
    <x v="1"/>
    <x v="0"/>
    <x v="0"/>
    <s v="18-Jun-1970"/>
    <n v="12592.53"/>
    <x v="2"/>
    <s v="tier - 2"/>
    <x v="0"/>
    <x v="2"/>
  </r>
  <r>
    <s v="Id852"/>
    <s v="Burton"/>
    <x v="669"/>
    <x v="93"/>
    <s v="Yes"/>
    <x v="0"/>
    <x v="1"/>
    <x v="3"/>
    <x v="1"/>
    <x v="0"/>
    <x v="2"/>
    <s v="26-Nov-1969"/>
    <n v="12579.92"/>
    <x v="2"/>
    <s v="tier - 1"/>
    <x v="15"/>
    <x v="16"/>
  </r>
  <r>
    <s v="Id853"/>
    <s v="Ricardi"/>
    <x v="670"/>
    <x v="486"/>
    <s v="Yes"/>
    <x v="0"/>
    <x v="0"/>
    <x v="1"/>
    <x v="1"/>
    <x v="0"/>
    <x v="0"/>
    <s v="28-Nov-1961"/>
    <n v="12574.05"/>
    <x v="2"/>
    <s v="tier - 1"/>
    <x v="3"/>
    <x v="12"/>
  </r>
  <r>
    <s v="Id854"/>
    <s v="Joslyn"/>
    <x v="671"/>
    <x v="487"/>
    <s v="Yes"/>
    <x v="0"/>
    <x v="0"/>
    <x v="1"/>
    <x v="1"/>
    <x v="0"/>
    <x v="0"/>
    <s v="28-Nov-1961"/>
    <n v="12557.61"/>
    <x v="2"/>
    <s v="tier - 3"/>
    <x v="0"/>
    <x v="12"/>
  </r>
  <r>
    <s v="Id855"/>
    <s v="Bennie"/>
    <x v="362"/>
    <x v="488"/>
    <s v="No"/>
    <x v="0"/>
    <x v="0"/>
    <x v="0"/>
    <x v="1"/>
    <x v="2"/>
    <x v="0"/>
    <s v="16-Oct-1962"/>
    <n v="12523.6"/>
    <x v="2"/>
    <s v="tier - 3"/>
    <x v="1"/>
    <x v="5"/>
  </r>
  <r>
    <s v="Id856"/>
    <s v="Kanyane"/>
    <x v="672"/>
    <x v="473"/>
    <s v="Yes"/>
    <x v="0"/>
    <x v="0"/>
    <x v="1"/>
    <x v="1"/>
    <x v="0"/>
    <x v="2"/>
    <s v="12-Jul-1966"/>
    <n v="12499.88"/>
    <x v="2"/>
    <s v="tier - 2"/>
    <x v="1"/>
    <x v="24"/>
  </r>
  <r>
    <s v="Id857"/>
    <s v="McFadden"/>
    <x v="673"/>
    <x v="266"/>
    <s v="No"/>
    <x v="0"/>
    <x v="0"/>
    <x v="0"/>
    <x v="1"/>
    <x v="0"/>
    <x v="0"/>
    <s v="3-Dec-1968"/>
    <n v="12495.29"/>
    <x v="2"/>
    <s v="tier - 3"/>
    <x v="1"/>
    <x v="0"/>
  </r>
  <r>
    <s v="Id858"/>
    <s v="Connolly"/>
    <x v="674"/>
    <x v="489"/>
    <s v="Yes"/>
    <x v="0"/>
    <x v="0"/>
    <x v="0"/>
    <x v="1"/>
    <x v="0"/>
    <x v="0"/>
    <s v="1-Sep-1967"/>
    <n v="12485.8"/>
    <x v="2"/>
    <s v="tier - 3"/>
    <x v="0"/>
    <x v="22"/>
  </r>
  <r>
    <s v="Id859"/>
    <s v="Merino"/>
    <x v="403"/>
    <x v="488"/>
    <s v="No"/>
    <x v="0"/>
    <x v="0"/>
    <x v="0"/>
    <x v="1"/>
    <x v="2"/>
    <x v="0"/>
    <s v="12-Nov-1968"/>
    <n v="12479.71"/>
    <x v="2"/>
    <s v="tier - 3"/>
    <x v="1"/>
    <x v="0"/>
  </r>
  <r>
    <s v="Id860"/>
    <s v="Baird"/>
    <x v="675"/>
    <x v="490"/>
    <s v="No"/>
    <x v="0"/>
    <x v="0"/>
    <x v="0"/>
    <x v="1"/>
    <x v="2"/>
    <x v="0"/>
    <s v="26-Nov-1968"/>
    <n v="12475.35"/>
    <x v="2"/>
    <s v="tier - 1"/>
    <x v="1"/>
    <x v="0"/>
  </r>
  <r>
    <s v="Id861"/>
    <s v="Locatelli"/>
    <x v="676"/>
    <x v="98"/>
    <s v="Yes"/>
    <x v="0"/>
    <x v="0"/>
    <x v="3"/>
    <x v="1"/>
    <x v="0"/>
    <x v="2"/>
    <s v="9-Aug-1995"/>
    <n v="12452.25"/>
    <x v="2"/>
    <s v="tier - 3"/>
    <x v="1"/>
    <x v="40"/>
  </r>
  <r>
    <s v="Id862"/>
    <s v="Brake"/>
    <x v="520"/>
    <x v="259"/>
    <s v="Yes"/>
    <x v="0"/>
    <x v="0"/>
    <x v="3"/>
    <x v="1"/>
    <x v="0"/>
    <x v="1"/>
    <s v="4-Aug-1964"/>
    <n v="12430.95"/>
    <x v="2"/>
    <s v="tier - 3"/>
    <x v="2"/>
    <x v="13"/>
  </r>
  <r>
    <s v="Id863"/>
    <s v="Jacobs"/>
    <x v="677"/>
    <x v="473"/>
    <s v="No"/>
    <x v="0"/>
    <x v="1"/>
    <x v="3"/>
    <x v="1"/>
    <x v="0"/>
    <x v="2"/>
    <s v="14-Jul-1979"/>
    <n v="12408.29"/>
    <x v="2"/>
    <s v="tier - 1"/>
    <x v="13"/>
    <x v="18"/>
  </r>
  <r>
    <s v="Id864"/>
    <s v="Vaught"/>
    <x v="606"/>
    <x v="189"/>
    <s v="No"/>
    <x v="0"/>
    <x v="0"/>
    <x v="1"/>
    <x v="1"/>
    <x v="0"/>
    <x v="2"/>
    <s v="21-Aug-1972"/>
    <n v="12407.3"/>
    <x v="2"/>
    <s v="tier - 2"/>
    <x v="14"/>
    <x v="28"/>
  </r>
  <r>
    <s v="Id865"/>
    <s v="Monteleone"/>
    <x v="678"/>
    <x v="368"/>
    <s v="No"/>
    <x v="0"/>
    <x v="0"/>
    <x v="0"/>
    <x v="1"/>
    <x v="0"/>
    <x v="2"/>
    <s v="29-Dec-1989"/>
    <n v="12404.88"/>
    <x v="2"/>
    <s v="tier - 3"/>
    <x v="4"/>
    <x v="4"/>
  </r>
  <r>
    <s v="Id866"/>
    <s v="Verdugo"/>
    <x v="679"/>
    <x v="398"/>
    <s v="No"/>
    <x v="0"/>
    <x v="0"/>
    <x v="0"/>
    <x v="1"/>
    <x v="1"/>
    <x v="0"/>
    <s v="26-Sep-1962"/>
    <n v="12369.89"/>
    <x v="2"/>
    <s v="tier - 2"/>
    <x v="2"/>
    <x v="5"/>
  </r>
  <r>
    <s v="Id867"/>
    <s v="Sellers"/>
    <x v="315"/>
    <x v="120"/>
    <s v="Yes"/>
    <x v="0"/>
    <x v="0"/>
    <x v="1"/>
    <x v="1"/>
    <x v="0"/>
    <x v="2"/>
    <s v="29-Dec-1966"/>
    <n v="12363.55"/>
    <x v="2"/>
    <s v="tier - 3"/>
    <x v="3"/>
    <x v="24"/>
  </r>
  <r>
    <s v="Id868"/>
    <s v="Bowman"/>
    <x v="680"/>
    <x v="491"/>
    <s v="Yes"/>
    <x v="0"/>
    <x v="1"/>
    <x v="3"/>
    <x v="1"/>
    <x v="0"/>
    <x v="0"/>
    <s v="22-Sep-1963"/>
    <n v="12347.17"/>
    <x v="2"/>
    <s v="tier - 3"/>
    <x v="3"/>
    <x v="8"/>
  </r>
  <r>
    <s v="Id869"/>
    <s v="Marley"/>
    <x v="419"/>
    <x v="492"/>
    <s v="Yes"/>
    <x v="0"/>
    <x v="1"/>
    <x v="3"/>
    <x v="1"/>
    <x v="1"/>
    <x v="0"/>
    <s v="2-Aug-1963"/>
    <n v="12333.83"/>
    <x v="2"/>
    <s v="tier - 2"/>
    <x v="3"/>
    <x v="8"/>
  </r>
  <r>
    <s v="Id870"/>
    <s v="Grey"/>
    <x v="278"/>
    <x v="493"/>
    <s v="Yes"/>
    <x v="0"/>
    <x v="1"/>
    <x v="3"/>
    <x v="1"/>
    <x v="2"/>
    <x v="0"/>
    <s v="29-Aug-1963"/>
    <n v="12323.94"/>
    <x v="2"/>
    <s v="tier - 3"/>
    <x v="6"/>
    <x v="8"/>
  </r>
  <r>
    <s v="Id871"/>
    <s v="O'Rourke"/>
    <x v="681"/>
    <x v="494"/>
    <s v="Yes"/>
    <x v="0"/>
    <x v="1"/>
    <x v="3"/>
    <x v="1"/>
    <x v="1"/>
    <x v="0"/>
    <s v="28-Oct-1963"/>
    <n v="12299.59"/>
    <x v="2"/>
    <s v="tier - 1"/>
    <x v="15"/>
    <x v="8"/>
  </r>
  <r>
    <s v="Id872"/>
    <s v="Fatehali"/>
    <x v="682"/>
    <x v="239"/>
    <s v="No"/>
    <x v="0"/>
    <x v="0"/>
    <x v="0"/>
    <x v="1"/>
    <x v="0"/>
    <x v="2"/>
    <s v="29-Oct-1990"/>
    <n v="12282.38"/>
    <x v="2"/>
    <s v="tier - 1"/>
    <x v="3"/>
    <x v="3"/>
  </r>
  <r>
    <s v="Id873"/>
    <s v="Piza-Taylor"/>
    <x v="683"/>
    <x v="495"/>
    <s v="Yes"/>
    <x v="0"/>
    <x v="0"/>
    <x v="1"/>
    <x v="1"/>
    <x v="1"/>
    <x v="2"/>
    <s v="16-Nov-1966"/>
    <n v="12282.03"/>
    <x v="2"/>
    <s v="tier - 1"/>
    <x v="15"/>
    <x v="24"/>
  </r>
  <r>
    <s v="Id874"/>
    <s v="Cavanaugh"/>
    <x v="203"/>
    <x v="295"/>
    <s v="Yes"/>
    <x v="0"/>
    <x v="0"/>
    <x v="0"/>
    <x v="1"/>
    <x v="0"/>
    <x v="0"/>
    <s v="28-Aug-1967"/>
    <n v="12269.69"/>
    <x v="2"/>
    <s v="tier - 2"/>
    <x v="1"/>
    <x v="22"/>
  </r>
  <r>
    <s v="Id875"/>
    <s v="Amako"/>
    <x v="101"/>
    <x v="68"/>
    <s v="Yes"/>
    <x v="0"/>
    <x v="0"/>
    <x v="0"/>
    <x v="1"/>
    <x v="0"/>
    <x v="0"/>
    <s v="30-Dec-1967"/>
    <n v="12268.63"/>
    <x v="2"/>
    <s v="tier - 1"/>
    <x v="1"/>
    <x v="22"/>
  </r>
  <r>
    <s v="Id876"/>
    <s v="Musa"/>
    <x v="684"/>
    <x v="335"/>
    <s v="Yes"/>
    <x v="0"/>
    <x v="0"/>
    <x v="1"/>
    <x v="1"/>
    <x v="0"/>
    <x v="2"/>
    <s v="6-Dec-1966"/>
    <n v="12265.51"/>
    <x v="2"/>
    <s v="tier - 3"/>
    <x v="0"/>
    <x v="24"/>
  </r>
  <r>
    <s v="Id877"/>
    <s v="Phillippi"/>
    <x v="685"/>
    <x v="496"/>
    <s v="Yes"/>
    <x v="0"/>
    <x v="0"/>
    <x v="3"/>
    <x v="1"/>
    <x v="0"/>
    <x v="0"/>
    <s v="13-Aug-1986"/>
    <n v="12255.04"/>
    <x v="2"/>
    <s v="tier - 2"/>
    <x v="12"/>
    <x v="26"/>
  </r>
  <r>
    <s v="Id878"/>
    <s v="Hoskins"/>
    <x v="11"/>
    <x v="497"/>
    <s v="No"/>
    <x v="0"/>
    <x v="0"/>
    <x v="0"/>
    <x v="1"/>
    <x v="0"/>
    <x v="2"/>
    <s v="23-Nov-1989"/>
    <n v="12254.44"/>
    <x v="2"/>
    <s v="tier - 3"/>
    <x v="12"/>
    <x v="4"/>
  </r>
  <r>
    <s v="Id879"/>
    <s v="Imbalzano Zegar"/>
    <x v="243"/>
    <x v="498"/>
    <s v="No"/>
    <x v="0"/>
    <x v="0"/>
    <x v="0"/>
    <x v="1"/>
    <x v="0"/>
    <x v="0"/>
    <s v="23-Jun-1974"/>
    <n v="12245.17"/>
    <x v="2"/>
    <s v="tier - 1"/>
    <x v="1"/>
    <x v="19"/>
  </r>
  <r>
    <s v="Id880"/>
    <s v="Triedman"/>
    <x v="40"/>
    <x v="55"/>
    <s v="Yes"/>
    <x v="0"/>
    <x v="1"/>
    <x v="3"/>
    <x v="1"/>
    <x v="0"/>
    <x v="0"/>
    <s v="17-Jul-1963"/>
    <n v="12244.53"/>
    <x v="2"/>
    <s v="tier - 1"/>
    <x v="0"/>
    <x v="8"/>
  </r>
  <r>
    <s v="Id881"/>
    <s v="Lovuolo"/>
    <x v="686"/>
    <x v="122"/>
    <s v="Yes"/>
    <x v="0"/>
    <x v="0"/>
    <x v="1"/>
    <x v="1"/>
    <x v="1"/>
    <x v="2"/>
    <s v="29-Jul-1966"/>
    <n v="12237.73"/>
    <x v="2"/>
    <s v="tier - 3"/>
    <x v="1"/>
    <x v="24"/>
  </r>
  <r>
    <s v="Id882"/>
    <s v="Chung"/>
    <x v="56"/>
    <x v="203"/>
    <s v="Yes"/>
    <x v="0"/>
    <x v="0"/>
    <x v="3"/>
    <x v="1"/>
    <x v="0"/>
    <x v="2"/>
    <s v="15-Oct-1964"/>
    <n v="12235.84"/>
    <x v="2"/>
    <s v="tier - 3"/>
    <x v="1"/>
    <x v="13"/>
  </r>
  <r>
    <s v="Id883"/>
    <s v="Newsom"/>
    <x v="419"/>
    <x v="404"/>
    <s v="Yes"/>
    <x v="0"/>
    <x v="1"/>
    <x v="3"/>
    <x v="1"/>
    <x v="1"/>
    <x v="0"/>
    <s v="19-Jul-1963"/>
    <n v="12233.83"/>
    <x v="2"/>
    <s v="tier - 1"/>
    <x v="3"/>
    <x v="8"/>
  </r>
  <r>
    <s v="Id884"/>
    <s v="Harrington"/>
    <x v="687"/>
    <x v="229"/>
    <s v="Yes"/>
    <x v="0"/>
    <x v="0"/>
    <x v="3"/>
    <x v="1"/>
    <x v="0"/>
    <x v="1"/>
    <s v="24-Jun-1964"/>
    <n v="12231.61"/>
    <x v="2"/>
    <s v="tier - 3"/>
    <x v="1"/>
    <x v="13"/>
  </r>
  <r>
    <s v="Id885"/>
    <s v="Hoffman"/>
    <x v="360"/>
    <x v="109"/>
    <s v="Yes"/>
    <x v="0"/>
    <x v="0"/>
    <x v="3"/>
    <x v="1"/>
    <x v="1"/>
    <x v="1"/>
    <s v="2-Jul-1964"/>
    <n v="12224.35"/>
    <x v="2"/>
    <s v="tier - 1"/>
    <x v="1"/>
    <x v="13"/>
  </r>
  <r>
    <s v="Id886"/>
    <s v="Van Vugt"/>
    <x v="688"/>
    <x v="85"/>
    <s v="Yes"/>
    <x v="0"/>
    <x v="0"/>
    <x v="3"/>
    <x v="1"/>
    <x v="1"/>
    <x v="1"/>
    <s v="20-Jul-1964"/>
    <n v="12222.9"/>
    <x v="2"/>
    <s v="tier - 2"/>
    <x v="1"/>
    <x v="13"/>
  </r>
  <r>
    <s v="Id887"/>
    <s v="Feehley"/>
    <x v="689"/>
    <x v="65"/>
    <s v="No"/>
    <x v="0"/>
    <x v="0"/>
    <x v="0"/>
    <x v="1"/>
    <x v="0"/>
    <x v="1"/>
    <s v="14-Aug-1977"/>
    <n v="12218.7"/>
    <x v="2"/>
    <s v="tier - 1"/>
    <x v="1"/>
    <x v="29"/>
  </r>
  <r>
    <s v="Id888"/>
    <s v="Ashworth"/>
    <x v="690"/>
    <x v="149"/>
    <s v="No"/>
    <x v="0"/>
    <x v="0"/>
    <x v="0"/>
    <x v="1"/>
    <x v="0"/>
    <x v="1"/>
    <s v="29-Aug-1991"/>
    <n v="12198.64"/>
    <x v="2"/>
    <s v="tier - 3"/>
    <x v="12"/>
    <x v="42"/>
  </r>
  <r>
    <s v="Id889"/>
    <s v="Hansen"/>
    <x v="691"/>
    <x v="178"/>
    <s v="No"/>
    <x v="0"/>
    <x v="0"/>
    <x v="3"/>
    <x v="1"/>
    <x v="0"/>
    <x v="1"/>
    <s v="5-Oct-1987"/>
    <n v="12148.2"/>
    <x v="2"/>
    <s v="tier - 3"/>
    <x v="1"/>
    <x v="38"/>
  </r>
  <r>
    <s v="Id890"/>
    <s v="Czyz"/>
    <x v="692"/>
    <x v="499"/>
    <s v="No"/>
    <x v="0"/>
    <x v="0"/>
    <x v="0"/>
    <x v="1"/>
    <x v="1"/>
    <x v="0"/>
    <s v="15-Sep-1962"/>
    <n v="12146.97"/>
    <x v="2"/>
    <s v="tier - 3"/>
    <x v="3"/>
    <x v="5"/>
  </r>
  <r>
    <s v="Id891"/>
    <s v="Bauder"/>
    <x v="664"/>
    <x v="469"/>
    <s v="No"/>
    <x v="0"/>
    <x v="0"/>
    <x v="0"/>
    <x v="1"/>
    <x v="1"/>
    <x v="0"/>
    <s v="4-Nov-1962"/>
    <n v="12142.58"/>
    <x v="2"/>
    <s v="tier - 2"/>
    <x v="0"/>
    <x v="5"/>
  </r>
  <r>
    <s v="Id892"/>
    <s v="Mendoza"/>
    <x v="693"/>
    <x v="265"/>
    <s v="No"/>
    <x v="0"/>
    <x v="0"/>
    <x v="0"/>
    <x v="1"/>
    <x v="0"/>
    <x v="0"/>
    <s v="16-Sep-1974"/>
    <n v="12137.6"/>
    <x v="2"/>
    <s v="tier - 3"/>
    <x v="1"/>
    <x v="19"/>
  </r>
  <r>
    <s v="Id893"/>
    <s v="Glass"/>
    <x v="694"/>
    <x v="500"/>
    <s v="No"/>
    <x v="0"/>
    <x v="0"/>
    <x v="0"/>
    <x v="1"/>
    <x v="0"/>
    <x v="2"/>
    <s v="6-Nov-1991"/>
    <n v="12130.8"/>
    <x v="2"/>
    <s v="tier - 3"/>
    <x v="12"/>
    <x v="42"/>
  </r>
  <r>
    <s v="Id894"/>
    <s v="Butcher"/>
    <x v="570"/>
    <x v="501"/>
    <s v="Yes"/>
    <x v="0"/>
    <x v="1"/>
    <x v="3"/>
    <x v="1"/>
    <x v="1"/>
    <x v="0"/>
    <s v="4-Jun-1963"/>
    <n v="12129.61"/>
    <x v="2"/>
    <s v="tier - 1"/>
    <x v="1"/>
    <x v="5"/>
  </r>
  <r>
    <s v="Id895"/>
    <s v="Traiser"/>
    <x v="247"/>
    <x v="453"/>
    <s v="Yes"/>
    <x v="0"/>
    <x v="1"/>
    <x v="3"/>
    <x v="1"/>
    <x v="1"/>
    <x v="0"/>
    <s v="20-Jul-1963"/>
    <n v="12124.99"/>
    <x v="2"/>
    <s v="tier - 1"/>
    <x v="1"/>
    <x v="8"/>
  </r>
  <r>
    <s v="Id896"/>
    <s v="Mudy-Mader"/>
    <x v="65"/>
    <x v="400"/>
    <s v="No"/>
    <x v="0"/>
    <x v="0"/>
    <x v="0"/>
    <x v="1"/>
    <x v="0"/>
    <x v="0"/>
    <s v="25-Oct-1968"/>
    <n v="12105.32"/>
    <x v="2"/>
    <s v="tier - 3"/>
    <x v="3"/>
    <x v="0"/>
  </r>
  <r>
    <s v="Id897"/>
    <s v="Rogers"/>
    <x v="467"/>
    <x v="20"/>
    <s v="No"/>
    <x v="0"/>
    <x v="0"/>
    <x v="0"/>
    <x v="1"/>
    <x v="1"/>
    <x v="0"/>
    <s v="9-Dec-1968"/>
    <n v="12096.65"/>
    <x v="2"/>
    <s v="tier - 1"/>
    <x v="2"/>
    <x v="0"/>
  </r>
  <r>
    <s v="Id898"/>
    <s v="Woo"/>
    <x v="257"/>
    <x v="502"/>
    <s v="No"/>
    <x v="0"/>
    <x v="0"/>
    <x v="0"/>
    <x v="1"/>
    <x v="2"/>
    <x v="0"/>
    <s v="21-Jun-1968"/>
    <n v="12094.48"/>
    <x v="2"/>
    <s v="tier - 3"/>
    <x v="3"/>
    <x v="0"/>
  </r>
  <r>
    <s v="Id899"/>
    <s v="Walsh"/>
    <x v="695"/>
    <x v="58"/>
    <s v="No"/>
    <x v="0"/>
    <x v="0"/>
    <x v="3"/>
    <x v="1"/>
    <x v="0"/>
    <x v="1"/>
    <s v="2-Sep-1984"/>
    <n v="12091.34"/>
    <x v="2"/>
    <s v="tier - 2"/>
    <x v="13"/>
    <x v="32"/>
  </r>
  <r>
    <s v="Id900"/>
    <s v="White"/>
    <x v="696"/>
    <x v="12"/>
    <s v="Yes"/>
    <x v="0"/>
    <x v="0"/>
    <x v="3"/>
    <x v="1"/>
    <x v="0"/>
    <x v="0"/>
    <s v="7-Sep-1986"/>
    <n v="12048.13"/>
    <x v="2"/>
    <s v="tier - 2"/>
    <x v="12"/>
    <x v="26"/>
  </r>
  <r>
    <s v="Id901"/>
    <s v="Sheppard"/>
    <x v="401"/>
    <x v="103"/>
    <s v="Yes"/>
    <x v="0"/>
    <x v="0"/>
    <x v="1"/>
    <x v="1"/>
    <x v="1"/>
    <x v="2"/>
    <s v="24-Nov-1966"/>
    <n v="12044.34"/>
    <x v="2"/>
    <s v="tier - 1"/>
    <x v="1"/>
    <x v="24"/>
  </r>
  <r>
    <s v="Id902"/>
    <s v="Doran"/>
    <x v="697"/>
    <x v="81"/>
    <s v="No"/>
    <x v="0"/>
    <x v="1"/>
    <x v="3"/>
    <x v="1"/>
    <x v="0"/>
    <x v="2"/>
    <s v="16-Oct-1979"/>
    <n v="12035.18"/>
    <x v="2"/>
    <s v="tier - 3"/>
    <x v="14"/>
    <x v="18"/>
  </r>
  <r>
    <s v="Id903"/>
    <s v="Labrosse"/>
    <x v="698"/>
    <x v="130"/>
    <s v="No"/>
    <x v="0"/>
    <x v="0"/>
    <x v="0"/>
    <x v="1"/>
    <x v="2"/>
    <x v="0"/>
    <s v="29-Oct-1965"/>
    <n v="12032.33"/>
    <x v="2"/>
    <s v="tier - 1"/>
    <x v="3"/>
    <x v="11"/>
  </r>
  <r>
    <s v="Id904"/>
    <s v="Thomas"/>
    <x v="699"/>
    <x v="503"/>
    <s v="No"/>
    <x v="0"/>
    <x v="0"/>
    <x v="0"/>
    <x v="1"/>
    <x v="2"/>
    <x v="0"/>
    <s v="9-Jun-1965"/>
    <n v="12029.29"/>
    <x v="2"/>
    <s v="tier - 2"/>
    <x v="2"/>
    <x v="11"/>
  </r>
  <r>
    <s v="Id905"/>
    <s v="Lesniak"/>
    <x v="566"/>
    <x v="200"/>
    <s v="No"/>
    <x v="0"/>
    <x v="0"/>
    <x v="0"/>
    <x v="1"/>
    <x v="0"/>
    <x v="1"/>
    <s v="17-Oct-1982"/>
    <n v="12001.29"/>
    <x v="2"/>
    <s v="tier - 3"/>
    <x v="14"/>
    <x v="37"/>
  </r>
  <r>
    <s v="Id906"/>
    <s v="Prowse"/>
    <x v="700"/>
    <x v="70"/>
    <s v="No"/>
    <x v="0"/>
    <x v="1"/>
    <x v="3"/>
    <x v="1"/>
    <x v="0"/>
    <x v="2"/>
    <s v="12-Dec-1993"/>
    <n v="11994.89"/>
    <x v="2"/>
    <s v="tier - 2"/>
    <x v="1"/>
    <x v="20"/>
  </r>
  <r>
    <s v="Id907"/>
    <s v="Seigel"/>
    <x v="677"/>
    <x v="208"/>
    <s v="Yes"/>
    <x v="0"/>
    <x v="1"/>
    <x v="3"/>
    <x v="1"/>
    <x v="0"/>
    <x v="1"/>
    <s v="4-Jul-1983"/>
    <n v="11987.68"/>
    <x v="2"/>
    <s v="tier - 2"/>
    <x v="12"/>
    <x v="33"/>
  </r>
  <r>
    <s v="Id908"/>
    <s v="Blas"/>
    <x v="25"/>
    <x v="386"/>
    <s v="Yes"/>
    <x v="0"/>
    <x v="0"/>
    <x v="0"/>
    <x v="1"/>
    <x v="0"/>
    <x v="0"/>
    <s v="22-Dec-1967"/>
    <n v="11987.17"/>
    <x v="2"/>
    <s v="tier - 3"/>
    <x v="0"/>
    <x v="22"/>
  </r>
  <r>
    <s v="Id909"/>
    <s v="Simpson"/>
    <x v="701"/>
    <x v="31"/>
    <s v="Yes"/>
    <x v="0"/>
    <x v="0"/>
    <x v="3"/>
    <x v="1"/>
    <x v="0"/>
    <x v="2"/>
    <s v="29-Sep-1964"/>
    <n v="11946.63"/>
    <x v="2"/>
    <s v="tier - 2"/>
    <x v="0"/>
    <x v="13"/>
  </r>
  <r>
    <s v="Id910"/>
    <s v="Gierman"/>
    <x v="44"/>
    <x v="271"/>
    <s v="No"/>
    <x v="0"/>
    <x v="0"/>
    <x v="0"/>
    <x v="1"/>
    <x v="0"/>
    <x v="0"/>
    <s v="1-Nov-1965"/>
    <n v="11945.13"/>
    <x v="2"/>
    <s v="tier - 2"/>
    <x v="1"/>
    <x v="11"/>
  </r>
  <r>
    <s v="Id911"/>
    <s v="Jeuland"/>
    <x v="702"/>
    <x v="353"/>
    <s v="Yes"/>
    <x v="0"/>
    <x v="0"/>
    <x v="3"/>
    <x v="1"/>
    <x v="0"/>
    <x v="2"/>
    <s v="25-Dec-1964"/>
    <n v="11944.59"/>
    <x v="2"/>
    <s v="tier - 2"/>
    <x v="4"/>
    <x v="13"/>
  </r>
  <r>
    <s v="Id912"/>
    <s v="Chorney"/>
    <x v="525"/>
    <x v="374"/>
    <s v="No"/>
    <x v="0"/>
    <x v="0"/>
    <x v="0"/>
    <x v="1"/>
    <x v="0"/>
    <x v="2"/>
    <s v="19-Oct-1991"/>
    <n v="11941.83"/>
    <x v="2"/>
    <s v="tier - 1"/>
    <x v="8"/>
    <x v="42"/>
  </r>
  <r>
    <s v="Id913"/>
    <s v="Rook"/>
    <x v="703"/>
    <x v="159"/>
    <s v="Yes"/>
    <x v="0"/>
    <x v="0"/>
    <x v="3"/>
    <x v="1"/>
    <x v="0"/>
    <x v="2"/>
    <s v="2-Aug-1964"/>
    <n v="11938.26"/>
    <x v="2"/>
    <s v="tier - 3"/>
    <x v="9"/>
    <x v="13"/>
  </r>
  <r>
    <s v="Id914"/>
    <s v="Wright"/>
    <x v="524"/>
    <x v="252"/>
    <s v="Yes"/>
    <x v="0"/>
    <x v="0"/>
    <x v="3"/>
    <x v="1"/>
    <x v="1"/>
    <x v="2"/>
    <s v="20-Dec-1964"/>
    <n v="11931.13"/>
    <x v="2"/>
    <s v="tier - 1"/>
    <x v="9"/>
    <x v="13"/>
  </r>
  <r>
    <s v="Id915"/>
    <s v="Chin"/>
    <x v="190"/>
    <x v="251"/>
    <s v="Yes"/>
    <x v="0"/>
    <x v="0"/>
    <x v="3"/>
    <x v="1"/>
    <x v="1"/>
    <x v="2"/>
    <s v="19-Nov-1964"/>
    <n v="11918.2"/>
    <x v="2"/>
    <s v="tier - 1"/>
    <x v="14"/>
    <x v="13"/>
  </r>
  <r>
    <s v="Id916"/>
    <s v="White"/>
    <x v="704"/>
    <x v="352"/>
    <s v="No"/>
    <x v="1"/>
    <x v="0"/>
    <x v="3"/>
    <x v="1"/>
    <x v="2"/>
    <x v="2"/>
    <s v="2-Jun-2004"/>
    <n v="11884.05"/>
    <x v="2"/>
    <s v="tier - 3"/>
    <x v="0"/>
    <x v="39"/>
  </r>
  <r>
    <s v="Id917"/>
    <s v="Savage"/>
    <x v="705"/>
    <x v="306"/>
    <s v="Yes"/>
    <x v="0"/>
    <x v="0"/>
    <x v="0"/>
    <x v="1"/>
    <x v="0"/>
    <x v="0"/>
    <s v="29-Oct-1967"/>
    <n v="11881.97"/>
    <x v="2"/>
    <s v="tier - 1"/>
    <x v="0"/>
    <x v="22"/>
  </r>
  <r>
    <s v="Id918"/>
    <s v="Hitchings"/>
    <x v="425"/>
    <x v="423"/>
    <s v="Yes"/>
    <x v="0"/>
    <x v="0"/>
    <x v="0"/>
    <x v="1"/>
    <x v="1"/>
    <x v="0"/>
    <s v="14-Jul-1967"/>
    <n v="11881.36"/>
    <x v="2"/>
    <s v="tier - 2"/>
    <x v="3"/>
    <x v="22"/>
  </r>
  <r>
    <s v="Id919"/>
    <s v="Truitt"/>
    <x v="443"/>
    <x v="504"/>
    <s v="Yes"/>
    <x v="0"/>
    <x v="0"/>
    <x v="0"/>
    <x v="1"/>
    <x v="0"/>
    <x v="0"/>
    <s v="24-Aug-1967"/>
    <n v="11879.1"/>
    <x v="2"/>
    <s v="tier - 3"/>
    <x v="2"/>
    <x v="22"/>
  </r>
  <r>
    <s v="Id920"/>
    <s v="Chang"/>
    <x v="171"/>
    <x v="279"/>
    <s v="No"/>
    <x v="0"/>
    <x v="0"/>
    <x v="0"/>
    <x v="1"/>
    <x v="0"/>
    <x v="0"/>
    <s v="7-Jul-1974"/>
    <n v="11858.56"/>
    <x v="2"/>
    <s v="tier - 3"/>
    <x v="3"/>
    <x v="19"/>
  </r>
  <r>
    <s v="Id921"/>
    <s v="Frey"/>
    <x v="85"/>
    <x v="173"/>
    <s v="Yes"/>
    <x v="0"/>
    <x v="0"/>
    <x v="3"/>
    <x v="1"/>
    <x v="0"/>
    <x v="2"/>
    <s v="29-Sep-1964"/>
    <n v="11856.41"/>
    <x v="2"/>
    <s v="tier - 2"/>
    <x v="0"/>
    <x v="13"/>
  </r>
  <r>
    <s v="Id922"/>
    <s v="Krishna"/>
    <x v="382"/>
    <x v="339"/>
    <s v="Yes"/>
    <x v="0"/>
    <x v="0"/>
    <x v="3"/>
    <x v="1"/>
    <x v="0"/>
    <x v="2"/>
    <s v="27-Jun-1964"/>
    <n v="11848.14"/>
    <x v="2"/>
    <s v="tier - 2"/>
    <x v="3"/>
    <x v="13"/>
  </r>
  <r>
    <s v="Id923"/>
    <s v="Maher"/>
    <x v="80"/>
    <x v="480"/>
    <s v="No"/>
    <x v="0"/>
    <x v="0"/>
    <x v="0"/>
    <x v="1"/>
    <x v="0"/>
    <x v="0"/>
    <s v="10-Nov-1965"/>
    <n v="11842.62"/>
    <x v="2"/>
    <s v="tier - 3"/>
    <x v="1"/>
    <x v="11"/>
  </r>
  <r>
    <s v="Id924"/>
    <s v="Boivin"/>
    <x v="683"/>
    <x v="69"/>
    <s v="Yes"/>
    <x v="0"/>
    <x v="0"/>
    <x v="3"/>
    <x v="1"/>
    <x v="1"/>
    <x v="2"/>
    <s v="11-Jul-1964"/>
    <n v="11842.44"/>
    <x v="2"/>
    <s v="tier - 2"/>
    <x v="3"/>
    <x v="13"/>
  </r>
  <r>
    <s v="Id925"/>
    <s v="McAlister"/>
    <x v="88"/>
    <x v="64"/>
    <s v="No"/>
    <x v="0"/>
    <x v="0"/>
    <x v="0"/>
    <x v="1"/>
    <x v="0"/>
    <x v="0"/>
    <s v="25-Sep-1965"/>
    <n v="11840.78"/>
    <x v="2"/>
    <s v="tier - 2"/>
    <x v="1"/>
    <x v="11"/>
  </r>
  <r>
    <s v="Id926"/>
    <s v="Akhmedova"/>
    <x v="706"/>
    <x v="178"/>
    <s v="Yes"/>
    <x v="0"/>
    <x v="0"/>
    <x v="3"/>
    <x v="1"/>
    <x v="1"/>
    <x v="1"/>
    <s v="11-Sep-1964"/>
    <n v="11837.16"/>
    <x v="2"/>
    <s v="tier - 3"/>
    <x v="3"/>
    <x v="13"/>
  </r>
  <r>
    <s v="Id927"/>
    <s v="Tucker"/>
    <x v="316"/>
    <x v="47"/>
    <s v="Yes"/>
    <x v="0"/>
    <x v="0"/>
    <x v="3"/>
    <x v="1"/>
    <x v="2"/>
    <x v="2"/>
    <s v="27-Jun-1964"/>
    <n v="11833.78"/>
    <x v="2"/>
    <s v="tier - 3"/>
    <x v="0"/>
    <x v="13"/>
  </r>
  <r>
    <s v="Id928"/>
    <s v="Gramelspacher"/>
    <x v="567"/>
    <x v="205"/>
    <s v="No"/>
    <x v="0"/>
    <x v="0"/>
    <x v="0"/>
    <x v="1"/>
    <x v="2"/>
    <x v="0"/>
    <s v="3-Oct-1965"/>
    <n v="11830.61"/>
    <x v="2"/>
    <s v="tier - 1"/>
    <x v="1"/>
    <x v="11"/>
  </r>
  <r>
    <s v="Id929"/>
    <s v="Goldsmith"/>
    <x v="707"/>
    <x v="251"/>
    <s v="No"/>
    <x v="0"/>
    <x v="0"/>
    <x v="0"/>
    <x v="1"/>
    <x v="0"/>
    <x v="2"/>
    <s v="20-Nov-1982"/>
    <n v="11773.06"/>
    <x v="2"/>
    <s v="tier - 3"/>
    <x v="12"/>
    <x v="37"/>
  </r>
  <r>
    <s v="Id930"/>
    <s v="Tranter"/>
    <x v="355"/>
    <x v="505"/>
    <s v="Yes"/>
    <x v="0"/>
    <x v="0"/>
    <x v="1"/>
    <x v="1"/>
    <x v="0"/>
    <x v="2"/>
    <s v="25-Jul-1966"/>
    <n v="11763"/>
    <x v="2"/>
    <s v="tier - 3"/>
    <x v="4"/>
    <x v="24"/>
  </r>
  <r>
    <s v="Id931"/>
    <s v="Tu"/>
    <x v="708"/>
    <x v="478"/>
    <s v="No"/>
    <x v="0"/>
    <x v="1"/>
    <x v="3"/>
    <x v="1"/>
    <x v="0"/>
    <x v="1"/>
    <s v="6-Nov-1979"/>
    <n v="11752.68"/>
    <x v="2"/>
    <s v="tier - 1"/>
    <x v="12"/>
    <x v="18"/>
  </r>
  <r>
    <s v="Id932"/>
    <s v="Kaczka"/>
    <x v="124"/>
    <x v="288"/>
    <s v="Yes"/>
    <x v="0"/>
    <x v="0"/>
    <x v="3"/>
    <x v="1"/>
    <x v="0"/>
    <x v="1"/>
    <s v="2-Dec-1964"/>
    <n v="11743.93"/>
    <x v="2"/>
    <s v="tier - 1"/>
    <x v="1"/>
    <x v="13"/>
  </r>
  <r>
    <s v="Id933"/>
    <s v="Hunter"/>
    <x v="350"/>
    <x v="506"/>
    <s v="Yes"/>
    <x v="0"/>
    <x v="1"/>
    <x v="3"/>
    <x v="1"/>
    <x v="1"/>
    <x v="0"/>
    <s v="9-Jun-1963"/>
    <n v="11743.3"/>
    <x v="2"/>
    <s v="tier - 3"/>
    <x v="0"/>
    <x v="8"/>
  </r>
  <r>
    <s v="Id934"/>
    <s v="Moran"/>
    <x v="709"/>
    <x v="427"/>
    <s v="Yes"/>
    <x v="0"/>
    <x v="1"/>
    <x v="3"/>
    <x v="1"/>
    <x v="1"/>
    <x v="1"/>
    <s v="12-Nov-1969"/>
    <n v="11741.73"/>
    <x v="2"/>
    <s v="tier - 1"/>
    <x v="3"/>
    <x v="16"/>
  </r>
  <r>
    <s v="Id935"/>
    <s v="Ashby"/>
    <x v="710"/>
    <x v="117"/>
    <s v="Yes"/>
    <x v="0"/>
    <x v="0"/>
    <x v="3"/>
    <x v="1"/>
    <x v="1"/>
    <x v="2"/>
    <s v="5-Sep-1988"/>
    <n v="11737.85"/>
    <x v="2"/>
    <s v="tier - 1"/>
    <x v="3"/>
    <x v="23"/>
  </r>
  <r>
    <s v="Id936"/>
    <s v="Ausen"/>
    <x v="276"/>
    <x v="82"/>
    <s v="Yes"/>
    <x v="0"/>
    <x v="0"/>
    <x v="3"/>
    <x v="1"/>
    <x v="1"/>
    <x v="2"/>
    <s v="9-Nov-1964"/>
    <n v="11735.88"/>
    <x v="2"/>
    <s v="tier - 1"/>
    <x v="1"/>
    <x v="13"/>
  </r>
  <r>
    <s v="Id937"/>
    <s v="Savage"/>
    <x v="677"/>
    <x v="169"/>
    <s v="No"/>
    <x v="0"/>
    <x v="0"/>
    <x v="3"/>
    <x v="1"/>
    <x v="0"/>
    <x v="1"/>
    <s v="26-Nov-1984"/>
    <n v="11730.82"/>
    <x v="2"/>
    <s v="tier - 3"/>
    <x v="12"/>
    <x v="32"/>
  </r>
  <r>
    <s v="Id938"/>
    <s v="O'Leary"/>
    <x v="711"/>
    <x v="140"/>
    <s v="Yes"/>
    <x v="0"/>
    <x v="1"/>
    <x v="3"/>
    <x v="1"/>
    <x v="2"/>
    <x v="2"/>
    <s v="12-Oct-1969"/>
    <n v="11729.68"/>
    <x v="2"/>
    <s v="tier - 1"/>
    <x v="2"/>
    <x v="16"/>
  </r>
  <r>
    <s v="Id939"/>
    <s v="Scoville"/>
    <x v="712"/>
    <x v="243"/>
    <s v="No"/>
    <x v="0"/>
    <x v="0"/>
    <x v="0"/>
    <x v="1"/>
    <x v="0"/>
    <x v="2"/>
    <s v="21-Oct-1982"/>
    <n v="11712.97"/>
    <x v="2"/>
    <s v="tier - 2"/>
    <x v="14"/>
    <x v="37"/>
  </r>
  <r>
    <s v="Id940"/>
    <s v="Kaus"/>
    <x v="713"/>
    <x v="310"/>
    <s v="Yes"/>
    <x v="0"/>
    <x v="0"/>
    <x v="1"/>
    <x v="1"/>
    <x v="0"/>
    <x v="0"/>
    <s v="1-Dec-1970"/>
    <n v="11696.52"/>
    <x v="2"/>
    <s v="tier - 1"/>
    <x v="14"/>
    <x v="2"/>
  </r>
  <r>
    <s v="Id941"/>
    <s v="Rainey"/>
    <x v="184"/>
    <x v="507"/>
    <s v="Yes"/>
    <x v="0"/>
    <x v="0"/>
    <x v="1"/>
    <x v="1"/>
    <x v="0"/>
    <x v="2"/>
    <s v="9-Nov-1966"/>
    <n v="11674.13"/>
    <x v="2"/>
    <s v="tier - 1"/>
    <x v="3"/>
    <x v="24"/>
  </r>
  <r>
    <s v="Id942"/>
    <s v="Rasch"/>
    <x v="570"/>
    <x v="180"/>
    <s v="Yes"/>
    <x v="0"/>
    <x v="0"/>
    <x v="1"/>
    <x v="1"/>
    <x v="1"/>
    <x v="2"/>
    <s v="23-Aug-1966"/>
    <n v="11658.38"/>
    <x v="2"/>
    <s v="tier - 3"/>
    <x v="2"/>
    <x v="24"/>
  </r>
  <r>
    <s v="Id943"/>
    <s v="Plunkett"/>
    <x v="276"/>
    <x v="98"/>
    <s v="Yes"/>
    <x v="0"/>
    <x v="0"/>
    <x v="1"/>
    <x v="1"/>
    <x v="1"/>
    <x v="2"/>
    <s v="6-Jul-1966"/>
    <n v="11658.12"/>
    <x v="2"/>
    <s v="tier - 1"/>
    <x v="2"/>
    <x v="24"/>
  </r>
  <r>
    <s v="Id944"/>
    <s v="Murphy"/>
    <x v="209"/>
    <x v="83"/>
    <s v="No"/>
    <x v="0"/>
    <x v="0"/>
    <x v="0"/>
    <x v="1"/>
    <x v="0"/>
    <x v="2"/>
    <s v="20-Jul-1994"/>
    <n v="11657.81"/>
    <x v="2"/>
    <s v="tier - 2"/>
    <x v="8"/>
    <x v="6"/>
  </r>
  <r>
    <s v="Id945"/>
    <s v="Gusmer"/>
    <x v="237"/>
    <x v="508"/>
    <s v="Yes"/>
    <x v="0"/>
    <x v="0"/>
    <x v="1"/>
    <x v="1"/>
    <x v="1"/>
    <x v="2"/>
    <s v="4-Oct-1966"/>
    <n v="11657.72"/>
    <x v="2"/>
    <s v="tier - 2"/>
    <x v="2"/>
    <x v="24"/>
  </r>
  <r>
    <s v="Id946"/>
    <s v="Loftus"/>
    <x v="66"/>
    <x v="509"/>
    <s v="Yes"/>
    <x v="0"/>
    <x v="0"/>
    <x v="3"/>
    <x v="1"/>
    <x v="0"/>
    <x v="0"/>
    <s v="17-Jul-1986"/>
    <n v="11625.11"/>
    <x v="2"/>
    <s v="tier - 3"/>
    <x v="13"/>
    <x v="26"/>
  </r>
  <r>
    <s v="Id947"/>
    <s v="Scott"/>
    <x v="714"/>
    <x v="507"/>
    <s v="Yes"/>
    <x v="0"/>
    <x v="0"/>
    <x v="3"/>
    <x v="1"/>
    <x v="1"/>
    <x v="2"/>
    <s v="20-Jun-1964"/>
    <n v="11602.75"/>
    <x v="2"/>
    <s v="tier - 1"/>
    <x v="16"/>
    <x v="13"/>
  </r>
  <r>
    <s v="Id948"/>
    <s v="Alvarez"/>
    <x v="715"/>
    <x v="510"/>
    <s v="No"/>
    <x v="0"/>
    <x v="0"/>
    <x v="0"/>
    <x v="1"/>
    <x v="0"/>
    <x v="0"/>
    <s v="6-Nov-1965"/>
    <n v="11576.13"/>
    <x v="2"/>
    <s v="tier - 3"/>
    <x v="3"/>
    <x v="11"/>
  </r>
  <r>
    <s v="Id949"/>
    <s v="Petersson"/>
    <x v="716"/>
    <x v="511"/>
    <s v="No"/>
    <x v="0"/>
    <x v="0"/>
    <x v="0"/>
    <x v="1"/>
    <x v="0"/>
    <x v="0"/>
    <s v="25-Dec-1965"/>
    <n v="11566.3"/>
    <x v="2"/>
    <s v="tier - 3"/>
    <x v="4"/>
    <x v="11"/>
  </r>
  <r>
    <s v="Id950"/>
    <s v="Liaw"/>
    <x v="438"/>
    <x v="487"/>
    <s v="No"/>
    <x v="0"/>
    <x v="0"/>
    <x v="0"/>
    <x v="1"/>
    <x v="1"/>
    <x v="0"/>
    <s v="27-Oct-1965"/>
    <n v="11554.22"/>
    <x v="2"/>
    <s v="tier - 1"/>
    <x v="0"/>
    <x v="11"/>
  </r>
  <r>
    <s v="Id951"/>
    <s v="Tripaldi"/>
    <x v="330"/>
    <x v="371"/>
    <s v="No"/>
    <x v="0"/>
    <x v="0"/>
    <x v="1"/>
    <x v="1"/>
    <x v="0"/>
    <x v="0"/>
    <s v="23-Jul-1973"/>
    <n v="11552.9"/>
    <x v="2"/>
    <s v="tier - 2"/>
    <x v="3"/>
    <x v="30"/>
  </r>
  <r>
    <s v="Id952"/>
    <s v="Kelley"/>
    <x v="717"/>
    <x v="512"/>
    <s v="No"/>
    <x v="0"/>
    <x v="0"/>
    <x v="0"/>
    <x v="1"/>
    <x v="0"/>
    <x v="0"/>
    <s v="1-Dec-1971"/>
    <n v="11540.25"/>
    <x v="2"/>
    <s v="tier - 1"/>
    <x v="1"/>
    <x v="14"/>
  </r>
  <r>
    <s v="Id953"/>
    <s v="Endara"/>
    <x v="516"/>
    <x v="333"/>
    <s v="No"/>
    <x v="0"/>
    <x v="0"/>
    <x v="0"/>
    <x v="1"/>
    <x v="0"/>
    <x v="0"/>
    <s v="14-Nov-1968"/>
    <n v="11538.42"/>
    <x v="2"/>
    <s v="tier - 1"/>
    <x v="3"/>
    <x v="0"/>
  </r>
  <r>
    <s v="Id954"/>
    <s v="Valle"/>
    <x v="628"/>
    <x v="187"/>
    <s v="No"/>
    <x v="0"/>
    <x v="0"/>
    <x v="0"/>
    <x v="1"/>
    <x v="3"/>
    <x v="0"/>
    <s v="3-Oct-1965"/>
    <n v="11534.87"/>
    <x v="2"/>
    <s v="tier - 1"/>
    <x v="6"/>
    <x v="11"/>
  </r>
  <r>
    <s v="Id955"/>
    <s v="Germain"/>
    <x v="718"/>
    <x v="513"/>
    <s v="Yes"/>
    <x v="0"/>
    <x v="0"/>
    <x v="1"/>
    <x v="1"/>
    <x v="0"/>
    <x v="0"/>
    <s v="23-Jul-1970"/>
    <n v="11530.12"/>
    <x v="2"/>
    <s v="tier - 1"/>
    <x v="1"/>
    <x v="2"/>
  </r>
  <r>
    <s v="Id956"/>
    <s v="Finecey"/>
    <x v="719"/>
    <x v="133"/>
    <s v="Yes"/>
    <x v="0"/>
    <x v="0"/>
    <x v="3"/>
    <x v="1"/>
    <x v="0"/>
    <x v="2"/>
    <s v="12-Jun-1988"/>
    <n v="11524.25"/>
    <x v="2"/>
    <s v="tier - 1"/>
    <x v="12"/>
    <x v="23"/>
  </r>
  <r>
    <s v="Id957"/>
    <s v="Mendoza"/>
    <x v="720"/>
    <x v="323"/>
    <s v="No"/>
    <x v="0"/>
    <x v="0"/>
    <x v="0"/>
    <x v="1"/>
    <x v="2"/>
    <x v="0"/>
    <s v="19-Dec-1971"/>
    <n v="11520.1"/>
    <x v="2"/>
    <s v="tier - 1"/>
    <x v="1"/>
    <x v="14"/>
  </r>
  <r>
    <s v="Id958"/>
    <s v="Roe"/>
    <x v="67"/>
    <x v="514"/>
    <s v="No"/>
    <x v="0"/>
    <x v="0"/>
    <x v="0"/>
    <x v="1"/>
    <x v="0"/>
    <x v="0"/>
    <s v="24-Jun-1968"/>
    <n v="11512.41"/>
    <x v="2"/>
    <s v="tier - 1"/>
    <x v="2"/>
    <x v="0"/>
  </r>
  <r>
    <s v="Id959"/>
    <s v="Webb"/>
    <x v="721"/>
    <x v="39"/>
    <s v="No"/>
    <x v="0"/>
    <x v="0"/>
    <x v="0"/>
    <x v="1"/>
    <x v="0"/>
    <x v="2"/>
    <s v="6-Oct-1989"/>
    <n v="11511.61"/>
    <x v="2"/>
    <s v="tier - 3"/>
    <x v="12"/>
    <x v="4"/>
  </r>
  <r>
    <s v="Id960"/>
    <s v="Stocker"/>
    <x v="391"/>
    <x v="515"/>
    <s v="Yes"/>
    <x v="0"/>
    <x v="1"/>
    <x v="3"/>
    <x v="1"/>
    <x v="0"/>
    <x v="2"/>
    <s v="11-Aug-1969"/>
    <n v="11497.69"/>
    <x v="2"/>
    <s v="tier - 1"/>
    <x v="1"/>
    <x v="16"/>
  </r>
  <r>
    <s v="Id961"/>
    <s v="Jacobson"/>
    <x v="722"/>
    <x v="49"/>
    <s v="Yes"/>
    <x v="0"/>
    <x v="1"/>
    <x v="3"/>
    <x v="1"/>
    <x v="0"/>
    <x v="2"/>
    <s v="7-Jun-1983"/>
    <n v="11492.46"/>
    <x v="2"/>
    <s v="tier - 3"/>
    <x v="12"/>
    <x v="37"/>
  </r>
  <r>
    <s v="Id962"/>
    <s v="Shaw"/>
    <x v="723"/>
    <x v="354"/>
    <s v="Yes"/>
    <x v="0"/>
    <x v="0"/>
    <x v="1"/>
    <x v="1"/>
    <x v="0"/>
    <x v="0"/>
    <s v="13-Oct-1970"/>
    <n v="11488.32"/>
    <x v="2"/>
    <s v="tier - 1"/>
    <x v="7"/>
    <x v="2"/>
  </r>
  <r>
    <s v="Id963"/>
    <s v="Goodwin"/>
    <x v="25"/>
    <x v="82"/>
    <s v="No"/>
    <x v="1"/>
    <x v="0"/>
    <x v="3"/>
    <x v="1"/>
    <x v="0"/>
    <x v="2"/>
    <s v="10-Sep-2004"/>
    <n v="11482.63"/>
    <x v="2"/>
    <s v="tier - 2"/>
    <x v="0"/>
    <x v="41"/>
  </r>
  <r>
    <s v="Id964"/>
    <s v="Brock"/>
    <x v="724"/>
    <x v="67"/>
    <s v="Yes"/>
    <x v="0"/>
    <x v="0"/>
    <x v="1"/>
    <x v="1"/>
    <x v="1"/>
    <x v="2"/>
    <s v="7-Sep-1966"/>
    <n v="11478.14"/>
    <x v="2"/>
    <s v="tier - 2"/>
    <x v="15"/>
    <x v="24"/>
  </r>
  <r>
    <s v="Id965"/>
    <s v="Papp"/>
    <x v="625"/>
    <x v="516"/>
    <s v="No"/>
    <x v="0"/>
    <x v="0"/>
    <x v="0"/>
    <x v="1"/>
    <x v="1"/>
    <x v="0"/>
    <s v="23-Jun-1965"/>
    <n v="11455.28"/>
    <x v="2"/>
    <s v="tier - 2"/>
    <x v="3"/>
    <x v="11"/>
  </r>
  <r>
    <s v="Id966"/>
    <s v="Siragusa"/>
    <x v="725"/>
    <x v="458"/>
    <s v="Yes"/>
    <x v="0"/>
    <x v="0"/>
    <x v="1"/>
    <x v="1"/>
    <x v="1"/>
    <x v="2"/>
    <s v="14-Jun-1966"/>
    <n v="11454.02"/>
    <x v="2"/>
    <s v="tier - 1"/>
    <x v="1"/>
    <x v="24"/>
  </r>
  <r>
    <s v="Id967"/>
    <s v="Pizarro"/>
    <x v="14"/>
    <x v="517"/>
    <s v="No"/>
    <x v="0"/>
    <x v="0"/>
    <x v="0"/>
    <x v="1"/>
    <x v="0"/>
    <x v="0"/>
    <s v="12-Sep-1971"/>
    <n v="11436.74"/>
    <x v="2"/>
    <s v="tier - 3"/>
    <x v="1"/>
    <x v="14"/>
  </r>
  <r>
    <s v="Id968"/>
    <s v="Strange"/>
    <x v="726"/>
    <x v="120"/>
    <s v="No"/>
    <x v="0"/>
    <x v="0"/>
    <x v="0"/>
    <x v="1"/>
    <x v="0"/>
    <x v="2"/>
    <s v="17-Jul-1980"/>
    <n v="11435.74"/>
    <x v="2"/>
    <s v="tier - 3"/>
    <x v="14"/>
    <x v="25"/>
  </r>
  <r>
    <s v="Id969"/>
    <s v="Eidinger"/>
    <x v="727"/>
    <x v="144"/>
    <s v="Yes"/>
    <x v="0"/>
    <x v="0"/>
    <x v="0"/>
    <x v="1"/>
    <x v="0"/>
    <x v="2"/>
    <s v="9-Jun-1985"/>
    <n v="11419.49"/>
    <x v="2"/>
    <s v="tier - 1"/>
    <x v="1"/>
    <x v="17"/>
  </r>
  <r>
    <s v="Id970"/>
    <s v="Ginsburg"/>
    <x v="728"/>
    <x v="435"/>
    <s v="Yes"/>
    <x v="0"/>
    <x v="1"/>
    <x v="3"/>
    <x v="1"/>
    <x v="0"/>
    <x v="2"/>
    <s v="23-Oct-1983"/>
    <n v="11412.02"/>
    <x v="2"/>
    <s v="tier - 1"/>
    <x v="14"/>
    <x v="33"/>
  </r>
  <r>
    <s v="Id971"/>
    <s v="Truex"/>
    <x v="729"/>
    <x v="518"/>
    <s v="Yes"/>
    <x v="0"/>
    <x v="0"/>
    <x v="1"/>
    <x v="1"/>
    <x v="0"/>
    <x v="0"/>
    <s v="7-Oct-1970"/>
    <n v="11411.69"/>
    <x v="2"/>
    <s v="tier - 2"/>
    <x v="3"/>
    <x v="2"/>
  </r>
  <r>
    <s v="Id972"/>
    <s v="Higgins"/>
    <x v="644"/>
    <x v="519"/>
    <s v="Yes"/>
    <x v="0"/>
    <x v="0"/>
    <x v="1"/>
    <x v="1"/>
    <x v="0"/>
    <x v="0"/>
    <s v="2-Oct-1970"/>
    <n v="11396.9"/>
    <x v="2"/>
    <s v="tier - 3"/>
    <x v="2"/>
    <x v="2"/>
  </r>
  <r>
    <s v="Id973"/>
    <s v="McCurdy"/>
    <x v="678"/>
    <x v="520"/>
    <s v="Yes"/>
    <x v="0"/>
    <x v="0"/>
    <x v="0"/>
    <x v="1"/>
    <x v="0"/>
    <x v="0"/>
    <s v="19-Dec-1967"/>
    <n v="11394.07"/>
    <x v="2"/>
    <s v="tier - 1"/>
    <x v="11"/>
    <x v="22"/>
  </r>
  <r>
    <s v="Id974"/>
    <s v="Hughes"/>
    <x v="730"/>
    <x v="199"/>
    <s v="Yes"/>
    <x v="0"/>
    <x v="1"/>
    <x v="3"/>
    <x v="1"/>
    <x v="0"/>
    <x v="2"/>
    <s v="28-Jul-1997"/>
    <n v="11388.27"/>
    <x v="2"/>
    <s v="tier - 2"/>
    <x v="12"/>
    <x v="31"/>
  </r>
  <r>
    <s v="Id975"/>
    <s v="Varner"/>
    <x v="731"/>
    <x v="508"/>
    <s v="Yes"/>
    <x v="0"/>
    <x v="0"/>
    <x v="3"/>
    <x v="1"/>
    <x v="0"/>
    <x v="2"/>
    <s v="13-Jun-1964"/>
    <n v="11381.33"/>
    <x v="2"/>
    <s v="tier - 2"/>
    <x v="0"/>
    <x v="13"/>
  </r>
  <r>
    <s v="Id976"/>
    <s v="Dahmen"/>
    <x v="732"/>
    <x v="99"/>
    <s v="No"/>
    <x v="0"/>
    <x v="0"/>
    <x v="1"/>
    <x v="1"/>
    <x v="0"/>
    <x v="1"/>
    <s v="6-Dec-1972"/>
    <n v="11378.57"/>
    <x v="2"/>
    <s v="tier - 2"/>
    <x v="15"/>
    <x v="28"/>
  </r>
  <r>
    <s v="Id977"/>
    <s v="Young"/>
    <x v="733"/>
    <x v="3"/>
    <s v="No"/>
    <x v="0"/>
    <x v="1"/>
    <x v="3"/>
    <x v="1"/>
    <x v="0"/>
    <x v="1"/>
    <s v="7-Jun-1979"/>
    <n v="11369.39"/>
    <x v="2"/>
    <s v="tier - 1"/>
    <x v="12"/>
    <x v="9"/>
  </r>
  <r>
    <s v="Id978"/>
    <s v="Fraser"/>
    <x v="659"/>
    <x v="245"/>
    <s v="Yes"/>
    <x v="0"/>
    <x v="0"/>
    <x v="3"/>
    <x v="1"/>
    <x v="0"/>
    <x v="1"/>
    <s v="13-Dec-1964"/>
    <n v="11365.95"/>
    <x v="2"/>
    <s v="tier - 2"/>
    <x v="3"/>
    <x v="13"/>
  </r>
  <r>
    <s v="Id979"/>
    <s v="Deeg"/>
    <x v="61"/>
    <x v="208"/>
    <s v="Yes"/>
    <x v="0"/>
    <x v="0"/>
    <x v="3"/>
    <x v="1"/>
    <x v="0"/>
    <x v="1"/>
    <s v="3-Jul-1964"/>
    <n v="11363.28"/>
    <x v="2"/>
    <s v="tier - 1"/>
    <x v="0"/>
    <x v="13"/>
  </r>
  <r>
    <s v="Id980"/>
    <s v="Robertson"/>
    <x v="697"/>
    <x v="324"/>
    <s v="Yes"/>
    <x v="0"/>
    <x v="0"/>
    <x v="3"/>
    <x v="1"/>
    <x v="0"/>
    <x v="2"/>
    <s v="4-Jul-1964"/>
    <n v="11362.76"/>
    <x v="2"/>
    <s v="tier - 1"/>
    <x v="3"/>
    <x v="13"/>
  </r>
  <r>
    <s v="Id981"/>
    <s v="Peck"/>
    <x v="734"/>
    <x v="521"/>
    <s v="No"/>
    <x v="0"/>
    <x v="0"/>
    <x v="0"/>
    <x v="1"/>
    <x v="0"/>
    <x v="0"/>
    <s v="26-Sep-1965"/>
    <n v="11356.66"/>
    <x v="2"/>
    <s v="tier - 3"/>
    <x v="1"/>
    <x v="11"/>
  </r>
  <r>
    <s v="Id982"/>
    <s v="Burger"/>
    <x v="735"/>
    <x v="379"/>
    <s v="No"/>
    <x v="0"/>
    <x v="0"/>
    <x v="0"/>
    <x v="1"/>
    <x v="0"/>
    <x v="0"/>
    <s v="29-Nov-1965"/>
    <n v="11353.23"/>
    <x v="2"/>
    <s v="tier - 1"/>
    <x v="1"/>
    <x v="11"/>
  </r>
  <r>
    <s v="Id983"/>
    <s v="Blain"/>
    <x v="736"/>
    <x v="332"/>
    <s v="Yes"/>
    <x v="0"/>
    <x v="0"/>
    <x v="3"/>
    <x v="1"/>
    <x v="2"/>
    <x v="2"/>
    <s v="12-Jul-1964"/>
    <n v="11345.52"/>
    <x v="2"/>
    <s v="tier - 3"/>
    <x v="3"/>
    <x v="13"/>
  </r>
  <r>
    <s v="Id984"/>
    <s v="Winters"/>
    <x v="737"/>
    <x v="502"/>
    <s v="No"/>
    <x v="0"/>
    <x v="0"/>
    <x v="0"/>
    <x v="1"/>
    <x v="1"/>
    <x v="0"/>
    <s v="2-Nov-1968"/>
    <n v="11344.32"/>
    <x v="2"/>
    <s v="tier - 2"/>
    <x v="15"/>
    <x v="0"/>
  </r>
  <r>
    <s v="Id985"/>
    <s v="McCue"/>
    <x v="738"/>
    <x v="92"/>
    <s v="No"/>
    <x v="0"/>
    <x v="0"/>
    <x v="0"/>
    <x v="1"/>
    <x v="0"/>
    <x v="2"/>
    <s v="19-Aug-1989"/>
    <n v="11326.71"/>
    <x v="2"/>
    <s v="tier - 3"/>
    <x v="0"/>
    <x v="4"/>
  </r>
  <r>
    <s v="Id986"/>
    <s v="Webster"/>
    <x v="414"/>
    <x v="488"/>
    <s v="No"/>
    <x v="0"/>
    <x v="0"/>
    <x v="0"/>
    <x v="1"/>
    <x v="0"/>
    <x v="0"/>
    <s v="20-Sep-2002"/>
    <n v="11321.49"/>
    <x v="2"/>
    <s v="tier - 3"/>
    <x v="1"/>
    <x v="43"/>
  </r>
  <r>
    <s v="Id987"/>
    <s v="Anderson"/>
    <x v="739"/>
    <x v="522"/>
    <s v="Yes"/>
    <x v="0"/>
    <x v="1"/>
    <x v="3"/>
    <x v="1"/>
    <x v="2"/>
    <x v="0"/>
    <s v="11-Jul-1963"/>
    <n v="11319.12"/>
    <x v="2"/>
    <s v="tier - 1"/>
    <x v="1"/>
    <x v="8"/>
  </r>
  <r>
    <s v="Id988"/>
    <s v="Chiappone"/>
    <x v="740"/>
    <x v="523"/>
    <s v="Yes"/>
    <x v="0"/>
    <x v="0"/>
    <x v="3"/>
    <x v="1"/>
    <x v="0"/>
    <x v="2"/>
    <s v="10-Dec-1995"/>
    <n v="11318.57"/>
    <x v="2"/>
    <s v="tier - 2"/>
    <x v="12"/>
    <x v="40"/>
  </r>
  <r>
    <s v="Id989"/>
    <s v="Opie"/>
    <x v="741"/>
    <x v="524"/>
    <s v="Yes"/>
    <x v="0"/>
    <x v="1"/>
    <x v="3"/>
    <x v="1"/>
    <x v="2"/>
    <x v="0"/>
    <s v="22-Nov-1963"/>
    <n v="11312.33"/>
    <x v="2"/>
    <s v="tier - 3"/>
    <x v="1"/>
    <x v="8"/>
  </r>
  <r>
    <s v="Id990"/>
    <s v="Donnelly"/>
    <x v="308"/>
    <x v="525"/>
    <s v="No"/>
    <x v="0"/>
    <x v="0"/>
    <x v="0"/>
    <x v="1"/>
    <x v="1"/>
    <x v="0"/>
    <s v="6-Oct-1968"/>
    <n v="11305.93"/>
    <x v="2"/>
    <s v="tier - 1"/>
    <x v="1"/>
    <x v="0"/>
  </r>
  <r>
    <s v="Id991"/>
    <s v="Rall"/>
    <x v="742"/>
    <x v="138"/>
    <s v="No"/>
    <x v="0"/>
    <x v="0"/>
    <x v="1"/>
    <x v="1"/>
    <x v="0"/>
    <x v="2"/>
    <s v="25-Sep-1972"/>
    <n v="11299.34"/>
    <x v="2"/>
    <s v="tier - 2"/>
    <x v="3"/>
    <x v="28"/>
  </r>
  <r>
    <s v="Id992"/>
    <s v="Mitchell"/>
    <x v="743"/>
    <x v="409"/>
    <s v="Yes"/>
    <x v="0"/>
    <x v="0"/>
    <x v="3"/>
    <x v="1"/>
    <x v="0"/>
    <x v="2"/>
    <s v="14-Nov-1988"/>
    <n v="11294.57"/>
    <x v="2"/>
    <s v="tier - 1"/>
    <x v="13"/>
    <x v="23"/>
  </r>
  <r>
    <s v="Id993"/>
    <s v="Chen"/>
    <x v="101"/>
    <x v="526"/>
    <s v="Yes"/>
    <x v="0"/>
    <x v="0"/>
    <x v="1"/>
    <x v="1"/>
    <x v="0"/>
    <x v="0"/>
    <s v="22-Jun-1970"/>
    <n v="11289.11"/>
    <x v="2"/>
    <s v="tier - 1"/>
    <x v="1"/>
    <x v="2"/>
  </r>
  <r>
    <s v="Id994"/>
    <s v="Tufaro"/>
    <x v="277"/>
    <x v="527"/>
    <s v="Yes"/>
    <x v="0"/>
    <x v="0"/>
    <x v="0"/>
    <x v="1"/>
    <x v="1"/>
    <x v="0"/>
    <s v="14-Jun-1967"/>
    <n v="11286.54"/>
    <x v="2"/>
    <s v="tier - 3"/>
    <x v="2"/>
    <x v="22"/>
  </r>
  <r>
    <s v="Id995"/>
    <s v="Peters"/>
    <x v="237"/>
    <x v="188"/>
    <s v="No"/>
    <x v="1"/>
    <x v="0"/>
    <x v="3"/>
    <x v="1"/>
    <x v="1"/>
    <x v="2"/>
    <s v="4-Oct-2004"/>
    <n v="11272.33"/>
    <x v="2"/>
    <s v="tier - 2"/>
    <x v="9"/>
    <x v="41"/>
  </r>
  <r>
    <s v="Id996"/>
    <s v="Susedik"/>
    <x v="744"/>
    <x v="211"/>
    <s v="No"/>
    <x v="0"/>
    <x v="0"/>
    <x v="0"/>
    <x v="1"/>
    <x v="1"/>
    <x v="0"/>
    <s v="26-Dec-1971"/>
    <n v="11265.71"/>
    <x v="2"/>
    <s v="tier - 1"/>
    <x v="15"/>
    <x v="14"/>
  </r>
  <r>
    <s v="Id997"/>
    <s v="Garcia"/>
    <x v="745"/>
    <x v="112"/>
    <s v="Yes"/>
    <x v="0"/>
    <x v="1"/>
    <x v="3"/>
    <x v="1"/>
    <x v="0"/>
    <x v="2"/>
    <s v="11-Oct-1969"/>
    <n v="11264.54"/>
    <x v="2"/>
    <s v="tier - 2"/>
    <x v="3"/>
    <x v="16"/>
  </r>
  <r>
    <s v="Id998"/>
    <s v="Deady"/>
    <x v="746"/>
    <x v="528"/>
    <s v="Yes"/>
    <x v="0"/>
    <x v="0"/>
    <x v="0"/>
    <x v="1"/>
    <x v="0"/>
    <x v="0"/>
    <s v="2-Oct-1981"/>
    <n v="11255.29"/>
    <x v="2"/>
    <s v="tier - 1"/>
    <x v="12"/>
    <x v="36"/>
  </r>
  <r>
    <s v="Id999"/>
    <s v="Campbell"/>
    <x v="747"/>
    <x v="209"/>
    <s v="Yes"/>
    <x v="0"/>
    <x v="1"/>
    <x v="3"/>
    <x v="1"/>
    <x v="1"/>
    <x v="2"/>
    <s v="20-Aug-1969"/>
    <n v="11253.42"/>
    <x v="2"/>
    <s v="tier - 1"/>
    <x v="3"/>
    <x v="16"/>
  </r>
  <r>
    <s v="Id1000"/>
    <s v="Schaefer"/>
    <x v="748"/>
    <x v="325"/>
    <s v="No"/>
    <x v="0"/>
    <x v="0"/>
    <x v="0"/>
    <x v="1"/>
    <x v="0"/>
    <x v="2"/>
    <s v="17-Dec-1989"/>
    <n v="11250.43"/>
    <x v="2"/>
    <s v="tier - 2"/>
    <x v="12"/>
    <x v="4"/>
  </r>
  <r>
    <s v="Id1001"/>
    <s v="D'Alessandro"/>
    <x v="421"/>
    <x v="74"/>
    <s v="Yes"/>
    <x v="0"/>
    <x v="1"/>
    <x v="3"/>
    <x v="1"/>
    <x v="1"/>
    <x v="1"/>
    <s v="30-Dec-1969"/>
    <n v="11244.38"/>
    <x v="2"/>
    <s v="tier - 1"/>
    <x v="4"/>
    <x v="16"/>
  </r>
  <r>
    <s v="Id1002"/>
    <s v="Wyss"/>
    <x v="749"/>
    <x v="330"/>
    <s v="Yes"/>
    <x v="0"/>
    <x v="0"/>
    <x v="0"/>
    <x v="1"/>
    <x v="0"/>
    <x v="1"/>
    <s v="28-Jun-1976"/>
    <n v="11217.35"/>
    <x v="2"/>
    <s v="tier - 2"/>
    <x v="15"/>
    <x v="1"/>
  </r>
  <r>
    <s v="Id1003"/>
    <s v="Rose"/>
    <x v="170"/>
    <x v="179"/>
    <s v="Yes"/>
    <x v="0"/>
    <x v="0"/>
    <x v="1"/>
    <x v="1"/>
    <x v="0"/>
    <x v="0"/>
    <s v="14-Jun-1970"/>
    <n v="11187.66"/>
    <x v="2"/>
    <s v="tier - 2"/>
    <x v="1"/>
    <x v="2"/>
  </r>
  <r>
    <s v="Id1004"/>
    <s v="Hopper"/>
    <x v="750"/>
    <x v="361"/>
    <s v="No"/>
    <x v="0"/>
    <x v="0"/>
    <x v="1"/>
    <x v="1"/>
    <x v="0"/>
    <x v="2"/>
    <s v="3-Sep-1972"/>
    <n v="11186.2"/>
    <x v="2"/>
    <s v="tier - 2"/>
    <x v="14"/>
    <x v="28"/>
  </r>
  <r>
    <s v="Id1005"/>
    <s v="Finneran"/>
    <x v="751"/>
    <x v="10"/>
    <s v="Yes"/>
    <x v="0"/>
    <x v="0"/>
    <x v="1"/>
    <x v="1"/>
    <x v="1"/>
    <x v="1"/>
    <s v="6-Aug-1966"/>
    <n v="11165.42"/>
    <x v="2"/>
    <s v="tier - 1"/>
    <x v="4"/>
    <x v="24"/>
  </r>
  <r>
    <s v="Id1006"/>
    <s v="Basham"/>
    <x v="752"/>
    <x v="239"/>
    <s v="Yes"/>
    <x v="0"/>
    <x v="1"/>
    <x v="3"/>
    <x v="1"/>
    <x v="0"/>
    <x v="2"/>
    <s v="25-Jun-1969"/>
    <n v="11163.57"/>
    <x v="2"/>
    <s v="tier - 2"/>
    <x v="3"/>
    <x v="16"/>
  </r>
  <r>
    <s v="Id1007"/>
    <s v="Inman"/>
    <x v="385"/>
    <x v="111"/>
    <s v="Yes"/>
    <x v="0"/>
    <x v="1"/>
    <x v="3"/>
    <x v="1"/>
    <x v="1"/>
    <x v="2"/>
    <s v="30-Nov-1969"/>
    <n v="11150.78"/>
    <x v="2"/>
    <s v="tier - 2"/>
    <x v="3"/>
    <x v="16"/>
  </r>
  <r>
    <s v="Id1008"/>
    <s v="Oscal"/>
    <x v="753"/>
    <x v="529"/>
    <s v="No"/>
    <x v="0"/>
    <x v="0"/>
    <x v="0"/>
    <x v="1"/>
    <x v="0"/>
    <x v="2"/>
    <s v="20-Aug-1980"/>
    <n v="11103.33"/>
    <x v="2"/>
    <s v="tier - 1"/>
    <x v="14"/>
    <x v="25"/>
  </r>
  <r>
    <s v="Id1009"/>
    <s v="Craft"/>
    <x v="372"/>
    <x v="329"/>
    <s v="Yes"/>
    <x v="0"/>
    <x v="0"/>
    <x v="1"/>
    <x v="1"/>
    <x v="0"/>
    <x v="2"/>
    <s v="5-Jul-1966"/>
    <n v="11093.62"/>
    <x v="2"/>
    <s v="tier - 1"/>
    <x v="0"/>
    <x v="24"/>
  </r>
  <r>
    <s v="Id1010"/>
    <s v="Kebede"/>
    <x v="754"/>
    <x v="3"/>
    <s v="Yes"/>
    <x v="0"/>
    <x v="0"/>
    <x v="1"/>
    <x v="1"/>
    <x v="0"/>
    <x v="1"/>
    <s v="9-Sep-1966"/>
    <n v="11090.72"/>
    <x v="2"/>
    <s v="tier - 1"/>
    <x v="0"/>
    <x v="24"/>
  </r>
  <r>
    <s v="Id1011"/>
    <s v="Strobel"/>
    <x v="389"/>
    <x v="145"/>
    <s v="No"/>
    <x v="0"/>
    <x v="0"/>
    <x v="1"/>
    <x v="1"/>
    <x v="1"/>
    <x v="2"/>
    <s v="7-Oct-1972"/>
    <n v="11085.59"/>
    <x v="2"/>
    <s v="tier - 2"/>
    <x v="1"/>
    <x v="28"/>
  </r>
  <r>
    <s v="Id1012"/>
    <s v="Dalton"/>
    <x v="303"/>
    <x v="241"/>
    <s v="Yes"/>
    <x v="0"/>
    <x v="0"/>
    <x v="0"/>
    <x v="1"/>
    <x v="1"/>
    <x v="0"/>
    <s v="4-Sep-1967"/>
    <n v="11082.58"/>
    <x v="2"/>
    <s v="tier - 2"/>
    <x v="1"/>
    <x v="22"/>
  </r>
  <r>
    <s v="Id1013"/>
    <s v="Morimoto"/>
    <x v="755"/>
    <x v="87"/>
    <s v="Yes"/>
    <x v="0"/>
    <x v="0"/>
    <x v="1"/>
    <x v="1"/>
    <x v="1"/>
    <x v="1"/>
    <s v="20-Nov-1966"/>
    <n v="11073.18"/>
    <x v="2"/>
    <s v="tier - 3"/>
    <x v="3"/>
    <x v="24"/>
  </r>
  <r>
    <s v="Id1014"/>
    <s v="Manlove"/>
    <x v="367"/>
    <x v="27"/>
    <s v="Yes"/>
    <x v="0"/>
    <x v="0"/>
    <x v="1"/>
    <x v="1"/>
    <x v="1"/>
    <x v="2"/>
    <s v="7-Nov-1966"/>
    <n v="11070.54"/>
    <x v="2"/>
    <s v="tier - 3"/>
    <x v="3"/>
    <x v="24"/>
  </r>
  <r>
    <s v="Id1015"/>
    <s v="Madzik"/>
    <x v="215"/>
    <x v="307"/>
    <s v="No"/>
    <x v="0"/>
    <x v="0"/>
    <x v="0"/>
    <x v="1"/>
    <x v="0"/>
    <x v="0"/>
    <s v="9-Nov-1971"/>
    <n v="11068.77"/>
    <x v="2"/>
    <s v="tier - 2"/>
    <x v="1"/>
    <x v="14"/>
  </r>
  <r>
    <s v="Id1016"/>
    <s v="Hobson"/>
    <x v="756"/>
    <x v="82"/>
    <s v="Yes"/>
    <x v="1"/>
    <x v="0"/>
    <x v="1"/>
    <x v="1"/>
    <x v="0"/>
    <x v="2"/>
    <s v="18-Sep-2000"/>
    <n v="11068.7"/>
    <x v="2"/>
    <s v="tier - 1"/>
    <x v="3"/>
    <x v="21"/>
  </r>
  <r>
    <s v="Id1017"/>
    <s v="Reyes"/>
    <x v="508"/>
    <x v="134"/>
    <s v="Yes"/>
    <x v="0"/>
    <x v="0"/>
    <x v="0"/>
    <x v="1"/>
    <x v="0"/>
    <x v="2"/>
    <s v="17-Dec-2001"/>
    <n v="11046.02"/>
    <x v="2"/>
    <s v="tier - 1"/>
    <x v="12"/>
    <x v="47"/>
  </r>
  <r>
    <s v="Id1018"/>
    <s v="Tierney"/>
    <x v="757"/>
    <x v="530"/>
    <s v="No"/>
    <x v="0"/>
    <x v="0"/>
    <x v="0"/>
    <x v="1"/>
    <x v="0"/>
    <x v="0"/>
    <s v="30-Aug-1974"/>
    <n v="11037.85"/>
    <x v="2"/>
    <s v="tier - 2"/>
    <x v="15"/>
    <x v="19"/>
  </r>
  <r>
    <s v="Id1019"/>
    <s v="Gabris"/>
    <x v="758"/>
    <x v="122"/>
    <s v="No"/>
    <x v="0"/>
    <x v="0"/>
    <x v="0"/>
    <x v="1"/>
    <x v="0"/>
    <x v="2"/>
    <s v="25-Oct-1989"/>
    <n v="11037.51"/>
    <x v="2"/>
    <s v="tier - 1"/>
    <x v="1"/>
    <x v="4"/>
  </r>
  <r>
    <s v="Id1020"/>
    <s v="Howard"/>
    <x v="759"/>
    <x v="457"/>
    <s v="No"/>
    <x v="0"/>
    <x v="0"/>
    <x v="0"/>
    <x v="1"/>
    <x v="0"/>
    <x v="0"/>
    <s v="10-Dec-1974"/>
    <n v="11033.66"/>
    <x v="2"/>
    <s v="tier - 3"/>
    <x v="1"/>
    <x v="19"/>
  </r>
  <r>
    <s v="Id1021"/>
    <s v="Kallay"/>
    <x v="760"/>
    <x v="267"/>
    <s v="Yes"/>
    <x v="0"/>
    <x v="0"/>
    <x v="0"/>
    <x v="1"/>
    <x v="0"/>
    <x v="2"/>
    <s v="21-Jul-1996"/>
    <n v="11028.56"/>
    <x v="2"/>
    <s v="tier - 3"/>
    <x v="1"/>
    <x v="45"/>
  </r>
  <r>
    <s v="Id1022"/>
    <s v="Leguizamo"/>
    <x v="761"/>
    <x v="450"/>
    <s v="No"/>
    <x v="0"/>
    <x v="0"/>
    <x v="0"/>
    <x v="1"/>
    <x v="0"/>
    <x v="2"/>
    <s v="26-Jun-1991"/>
    <n v="11018.05"/>
    <x v="2"/>
    <s v="tier - 2"/>
    <x v="1"/>
    <x v="42"/>
  </r>
  <r>
    <s v="Id1023"/>
    <s v="Escartin"/>
    <x v="445"/>
    <x v="531"/>
    <s v="No"/>
    <x v="0"/>
    <x v="0"/>
    <x v="0"/>
    <x v="1"/>
    <x v="1"/>
    <x v="0"/>
    <s v="15-Dec-1974"/>
    <n v="11015.17"/>
    <x v="2"/>
    <s v="tier - 1"/>
    <x v="1"/>
    <x v="19"/>
  </r>
  <r>
    <s v="Id1024"/>
    <s v="Chorey"/>
    <x v="762"/>
    <x v="36"/>
    <s v="No"/>
    <x v="0"/>
    <x v="0"/>
    <x v="0"/>
    <x v="1"/>
    <x v="2"/>
    <x v="0"/>
    <s v="24-Oct-1968"/>
    <n v="11013.71"/>
    <x v="2"/>
    <s v="tier - 1"/>
    <x v="0"/>
    <x v="0"/>
  </r>
  <r>
    <s v="Id1025"/>
    <s v="McVay"/>
    <x v="763"/>
    <x v="388"/>
    <s v="Yes"/>
    <x v="1"/>
    <x v="0"/>
    <x v="1"/>
    <x v="1"/>
    <x v="0"/>
    <x v="2"/>
    <s v="17-Sep-2000"/>
    <n v="10991.58"/>
    <x v="2"/>
    <s v="tier - 3"/>
    <x v="1"/>
    <x v="21"/>
  </r>
  <r>
    <s v="Id1026"/>
    <s v="Vinson"/>
    <x v="45"/>
    <x v="465"/>
    <s v="No"/>
    <x v="0"/>
    <x v="0"/>
    <x v="0"/>
    <x v="1"/>
    <x v="0"/>
    <x v="0"/>
    <s v="18-Dec-1965"/>
    <n v="10982.5"/>
    <x v="2"/>
    <s v="tier - 3"/>
    <x v="0"/>
    <x v="11"/>
  </r>
  <r>
    <s v="Id1027"/>
    <s v="Astrike-Davis"/>
    <x v="617"/>
    <x v="532"/>
    <s v="No"/>
    <x v="0"/>
    <x v="0"/>
    <x v="1"/>
    <x v="1"/>
    <x v="0"/>
    <x v="0"/>
    <s v="21-Oct-1973"/>
    <n v="10977.21"/>
    <x v="2"/>
    <s v="tier - 1"/>
    <x v="0"/>
    <x v="30"/>
  </r>
  <r>
    <s v="Id1028"/>
    <s v="Harder"/>
    <x v="764"/>
    <x v="49"/>
    <s v="Yes"/>
    <x v="0"/>
    <x v="0"/>
    <x v="1"/>
    <x v="1"/>
    <x v="0"/>
    <x v="2"/>
    <s v="9-Jul-1966"/>
    <n v="10976.25"/>
    <x v="2"/>
    <s v="tier - 2"/>
    <x v="1"/>
    <x v="24"/>
  </r>
  <r>
    <s v="Id1029"/>
    <s v="Bell"/>
    <x v="709"/>
    <x v="533"/>
    <s v="No"/>
    <x v="0"/>
    <x v="0"/>
    <x v="0"/>
    <x v="1"/>
    <x v="1"/>
    <x v="0"/>
    <s v="19-Jun-1965"/>
    <n v="10965.45"/>
    <x v="2"/>
    <s v="tier - 2"/>
    <x v="3"/>
    <x v="11"/>
  </r>
  <r>
    <s v="Id1030"/>
    <s v="Dawes"/>
    <x v="661"/>
    <x v="261"/>
    <s v="Yes"/>
    <x v="0"/>
    <x v="1"/>
    <x v="3"/>
    <x v="1"/>
    <x v="0"/>
    <x v="2"/>
    <s v="14-Aug-1969"/>
    <n v="10959.69"/>
    <x v="2"/>
    <s v="tier - 3"/>
    <x v="1"/>
    <x v="16"/>
  </r>
  <r>
    <s v="Id1031"/>
    <s v="Larios"/>
    <x v="765"/>
    <x v="446"/>
    <s v="No"/>
    <x v="0"/>
    <x v="0"/>
    <x v="0"/>
    <x v="1"/>
    <x v="2"/>
    <x v="0"/>
    <s v="4-Dec-1965"/>
    <n v="10959.33"/>
    <x v="2"/>
    <s v="tier - 3"/>
    <x v="3"/>
    <x v="11"/>
  </r>
  <r>
    <s v="Id1032"/>
    <s v="Yaremczuk"/>
    <x v="376"/>
    <x v="212"/>
    <s v="Yes"/>
    <x v="0"/>
    <x v="1"/>
    <x v="3"/>
    <x v="1"/>
    <x v="2"/>
    <x v="2"/>
    <s v="10-Nov-1969"/>
    <n v="10942.13"/>
    <x v="2"/>
    <s v="tier - 3"/>
    <x v="1"/>
    <x v="16"/>
  </r>
  <r>
    <s v="Id1033"/>
    <s v="Knight"/>
    <x v="330"/>
    <x v="43"/>
    <s v="No"/>
    <x v="0"/>
    <x v="0"/>
    <x v="0"/>
    <x v="1"/>
    <x v="0"/>
    <x v="0"/>
    <s v="12-Nov-1968"/>
    <n v="10928.85"/>
    <x v="2"/>
    <s v="tier - 3"/>
    <x v="0"/>
    <x v="0"/>
  </r>
  <r>
    <s v="Id1034"/>
    <s v="Eversman"/>
    <x v="349"/>
    <x v="534"/>
    <s v="No"/>
    <x v="0"/>
    <x v="0"/>
    <x v="0"/>
    <x v="1"/>
    <x v="0"/>
    <x v="0"/>
    <s v="13-Nov-1968"/>
    <n v="10923.93"/>
    <x v="2"/>
    <s v="tier - 1"/>
    <x v="2"/>
    <x v="0"/>
  </r>
  <r>
    <s v="Id1035"/>
    <s v="Hickory"/>
    <x v="482"/>
    <x v="283"/>
    <s v="No"/>
    <x v="0"/>
    <x v="0"/>
    <x v="0"/>
    <x v="1"/>
    <x v="0"/>
    <x v="2"/>
    <s v="6-Sep-1994"/>
    <n v="10886.66"/>
    <x v="2"/>
    <s v="tier - 3"/>
    <x v="1"/>
    <x v="6"/>
  </r>
  <r>
    <s v="Id1036"/>
    <s v="Mooney"/>
    <x v="106"/>
    <x v="535"/>
    <s v="No"/>
    <x v="0"/>
    <x v="0"/>
    <x v="0"/>
    <x v="1"/>
    <x v="0"/>
    <x v="0"/>
    <s v="20-Dec-1971"/>
    <n v="10848.13"/>
    <x v="2"/>
    <s v="tier - 3"/>
    <x v="1"/>
    <x v="14"/>
  </r>
  <r>
    <s v="Id1037"/>
    <s v="Craighead"/>
    <x v="44"/>
    <x v="291"/>
    <s v="No"/>
    <x v="0"/>
    <x v="0"/>
    <x v="0"/>
    <x v="1"/>
    <x v="0"/>
    <x v="0"/>
    <s v="28-Jul-1968"/>
    <n v="10825.25"/>
    <x v="2"/>
    <s v="tier - 3"/>
    <x v="1"/>
    <x v="0"/>
  </r>
  <r>
    <s v="Id1038"/>
    <s v="Gardner"/>
    <x v="235"/>
    <x v="536"/>
    <s v="Yes"/>
    <x v="0"/>
    <x v="0"/>
    <x v="0"/>
    <x v="1"/>
    <x v="0"/>
    <x v="0"/>
    <s v="2-Oct-1967"/>
    <n v="10807.49"/>
    <x v="2"/>
    <s v="tier - 2"/>
    <x v="0"/>
    <x v="22"/>
  </r>
  <r>
    <s v="Id1039"/>
    <s v="Lohrenz"/>
    <x v="766"/>
    <x v="296"/>
    <s v="Yes"/>
    <x v="0"/>
    <x v="0"/>
    <x v="1"/>
    <x v="1"/>
    <x v="0"/>
    <x v="0"/>
    <s v="18-Dec-1970"/>
    <n v="10806.84"/>
    <x v="2"/>
    <s v="tier - 2"/>
    <x v="3"/>
    <x v="2"/>
  </r>
  <r>
    <s v="Id1040"/>
    <s v="Demise"/>
    <x v="111"/>
    <x v="537"/>
    <s v="Yes"/>
    <x v="0"/>
    <x v="0"/>
    <x v="1"/>
    <x v="1"/>
    <x v="0"/>
    <x v="0"/>
    <s v="28-Oct-1970"/>
    <n v="10797.34"/>
    <x v="2"/>
    <s v="tier - 2"/>
    <x v="8"/>
    <x v="2"/>
  </r>
  <r>
    <s v="Id1041"/>
    <s v="Nelson"/>
    <x v="331"/>
    <x v="469"/>
    <s v="Yes"/>
    <x v="0"/>
    <x v="0"/>
    <x v="0"/>
    <x v="1"/>
    <x v="1"/>
    <x v="0"/>
    <s v="23-Oct-1967"/>
    <n v="10796.35"/>
    <x v="2"/>
    <s v="tier - 1"/>
    <x v="9"/>
    <x v="22"/>
  </r>
  <r>
    <s v="Id1042"/>
    <s v="Guitard"/>
    <x v="127"/>
    <x v="95"/>
    <s v="No"/>
    <x v="0"/>
    <x v="0"/>
    <x v="0"/>
    <x v="1"/>
    <x v="0"/>
    <x v="2"/>
    <s v="24-Dec-1999"/>
    <n v="10795.94"/>
    <x v="2"/>
    <s v="tier - 1"/>
    <x v="3"/>
    <x v="35"/>
  </r>
  <r>
    <s v="Id1043"/>
    <s v="Navas"/>
    <x v="767"/>
    <x v="68"/>
    <s v="Yes"/>
    <x v="0"/>
    <x v="0"/>
    <x v="0"/>
    <x v="1"/>
    <x v="2"/>
    <x v="0"/>
    <s v="11-Nov-1967"/>
    <n v="10791.96"/>
    <x v="2"/>
    <s v="tier - 2"/>
    <x v="3"/>
    <x v="22"/>
  </r>
  <r>
    <s v="Id1044"/>
    <s v="Ptucha"/>
    <x v="641"/>
    <x v="85"/>
    <s v="No"/>
    <x v="0"/>
    <x v="0"/>
    <x v="0"/>
    <x v="1"/>
    <x v="0"/>
    <x v="1"/>
    <s v="25-Nov-1989"/>
    <n v="10769.75"/>
    <x v="2"/>
    <s v="tier - 2"/>
    <x v="13"/>
    <x v="4"/>
  </r>
  <r>
    <s v="Id1045"/>
    <s v="Kirouac"/>
    <x v="768"/>
    <x v="234"/>
    <s v="Yes"/>
    <x v="0"/>
    <x v="0"/>
    <x v="3"/>
    <x v="1"/>
    <x v="0"/>
    <x v="0"/>
    <s v="29-Aug-1986"/>
    <n v="10749.02"/>
    <x v="2"/>
    <s v="tier - 1"/>
    <x v="12"/>
    <x v="26"/>
  </r>
  <r>
    <s v="Id1046"/>
    <s v="Toews"/>
    <x v="144"/>
    <x v="9"/>
    <s v="No"/>
    <x v="0"/>
    <x v="0"/>
    <x v="0"/>
    <x v="1"/>
    <x v="0"/>
    <x v="0"/>
    <s v="9-Dec-1974"/>
    <n v="10736.87"/>
    <x v="2"/>
    <s v="tier - 1"/>
    <x v="4"/>
    <x v="19"/>
  </r>
  <r>
    <s v="Id1047"/>
    <s v="Perry"/>
    <x v="769"/>
    <x v="538"/>
    <s v="No"/>
    <x v="0"/>
    <x v="0"/>
    <x v="3"/>
    <x v="1"/>
    <x v="0"/>
    <x v="2"/>
    <s v="25-Jun-1992"/>
    <n v="10719.57"/>
    <x v="2"/>
    <s v="tier - 1"/>
    <x v="1"/>
    <x v="34"/>
  </r>
  <r>
    <s v="Id1048"/>
    <s v="Kretz"/>
    <x v="680"/>
    <x v="463"/>
    <s v="Yes"/>
    <x v="0"/>
    <x v="0"/>
    <x v="0"/>
    <x v="1"/>
    <x v="0"/>
    <x v="0"/>
    <s v="5-Oct-1967"/>
    <n v="10713.64"/>
    <x v="2"/>
    <s v="tier - 3"/>
    <x v="3"/>
    <x v="22"/>
  </r>
  <r>
    <s v="Id1049"/>
    <s v="Hempel"/>
    <x v="662"/>
    <x v="539"/>
    <s v="Yes"/>
    <x v="0"/>
    <x v="0"/>
    <x v="0"/>
    <x v="1"/>
    <x v="0"/>
    <x v="0"/>
    <s v="30-Jul-1967"/>
    <n v="10704.47"/>
    <x v="2"/>
    <s v="tier - 2"/>
    <x v="3"/>
    <x v="22"/>
  </r>
  <r>
    <s v="Id1050"/>
    <s v="McBroom"/>
    <x v="225"/>
    <x v="209"/>
    <s v="No"/>
    <x v="0"/>
    <x v="0"/>
    <x v="1"/>
    <x v="1"/>
    <x v="1"/>
    <x v="2"/>
    <s v="24-Oct-1972"/>
    <n v="10702.64"/>
    <x v="2"/>
    <s v="tier - 3"/>
    <x v="0"/>
    <x v="28"/>
  </r>
  <r>
    <s v="Id1051"/>
    <s v="Yoo"/>
    <x v="770"/>
    <x v="409"/>
    <s v="Yes"/>
    <x v="0"/>
    <x v="0"/>
    <x v="0"/>
    <x v="1"/>
    <x v="1"/>
    <x v="2"/>
    <s v="30-Sep-1976"/>
    <n v="10698.38"/>
    <x v="2"/>
    <s v="tier - 1"/>
    <x v="15"/>
    <x v="1"/>
  </r>
  <r>
    <s v="Id1052"/>
    <s v="Rand"/>
    <x v="771"/>
    <x v="347"/>
    <s v="No"/>
    <x v="0"/>
    <x v="0"/>
    <x v="0"/>
    <x v="1"/>
    <x v="0"/>
    <x v="2"/>
    <s v="2-Aug-1977"/>
    <n v="10690.11"/>
    <x v="2"/>
    <s v="tier - 2"/>
    <x v="14"/>
    <x v="29"/>
  </r>
  <r>
    <s v="Id1053"/>
    <s v="Wolfe"/>
    <x v="772"/>
    <x v="290"/>
    <s v="No"/>
    <x v="0"/>
    <x v="0"/>
    <x v="0"/>
    <x v="1"/>
    <x v="2"/>
    <x v="0"/>
    <s v="7-Sep-1962"/>
    <n v="10676.83"/>
    <x v="2"/>
    <s v="tier - 3"/>
    <x v="0"/>
    <x v="5"/>
  </r>
  <r>
    <s v="Id1054"/>
    <s v="Vance"/>
    <x v="773"/>
    <x v="193"/>
    <s v="Yes"/>
    <x v="0"/>
    <x v="0"/>
    <x v="0"/>
    <x v="1"/>
    <x v="1"/>
    <x v="2"/>
    <s v="22-Nov-1976"/>
    <n v="10665.44"/>
    <x v="2"/>
    <s v="tier - 2"/>
    <x v="14"/>
    <x v="1"/>
  </r>
  <r>
    <s v="Id1055"/>
    <s v="Burnett"/>
    <x v="774"/>
    <x v="473"/>
    <s v="Yes"/>
    <x v="0"/>
    <x v="0"/>
    <x v="3"/>
    <x v="1"/>
    <x v="1"/>
    <x v="2"/>
    <s v="8-Aug-1964"/>
    <n v="10627.81"/>
    <x v="2"/>
    <s v="tier - 3"/>
    <x v="0"/>
    <x v="13"/>
  </r>
  <r>
    <s v="Id1056"/>
    <s v="Clason"/>
    <x v="775"/>
    <x v="231"/>
    <s v="No"/>
    <x v="0"/>
    <x v="0"/>
    <x v="0"/>
    <x v="1"/>
    <x v="0"/>
    <x v="1"/>
    <s v="6-Jul-1990"/>
    <n v="10620.26"/>
    <x v="2"/>
    <s v="tier - 3"/>
    <x v="1"/>
    <x v="3"/>
  </r>
  <r>
    <s v="Id1057"/>
    <s v="Donnelly"/>
    <x v="776"/>
    <x v="268"/>
    <s v="No"/>
    <x v="0"/>
    <x v="0"/>
    <x v="3"/>
    <x v="1"/>
    <x v="0"/>
    <x v="1"/>
    <s v="23-Jul-1992"/>
    <n v="10617.04"/>
    <x v="2"/>
    <s v="tier - 3"/>
    <x v="12"/>
    <x v="34"/>
  </r>
  <r>
    <s v="Id1058"/>
    <s v="Pietz"/>
    <x v="777"/>
    <x v="232"/>
    <s v="No"/>
    <x v="0"/>
    <x v="0"/>
    <x v="0"/>
    <x v="1"/>
    <x v="2"/>
    <x v="0"/>
    <s v="27-Jun-1965"/>
    <n v="10608.67"/>
    <x v="2"/>
    <s v="tier - 3"/>
    <x v="1"/>
    <x v="11"/>
  </r>
  <r>
    <s v="Id1059"/>
    <s v="Tegenkamp"/>
    <x v="778"/>
    <x v="352"/>
    <s v="Yes"/>
    <x v="0"/>
    <x v="0"/>
    <x v="1"/>
    <x v="1"/>
    <x v="0"/>
    <x v="2"/>
    <s v="2-Jul-1966"/>
    <n v="10602.39"/>
    <x v="2"/>
    <s v="tier - 3"/>
    <x v="3"/>
    <x v="24"/>
  </r>
  <r>
    <s v="Id1060"/>
    <s v="Dover"/>
    <x v="101"/>
    <x v="439"/>
    <s v="Yes"/>
    <x v="0"/>
    <x v="0"/>
    <x v="0"/>
    <x v="1"/>
    <x v="0"/>
    <x v="0"/>
    <s v="23-Jun-1967"/>
    <n v="10601.63"/>
    <x v="2"/>
    <s v="tier - 2"/>
    <x v="1"/>
    <x v="22"/>
  </r>
  <r>
    <s v="Id1061"/>
    <s v="Dockemeyer"/>
    <x v="529"/>
    <x v="78"/>
    <s v="Yes"/>
    <x v="0"/>
    <x v="0"/>
    <x v="1"/>
    <x v="1"/>
    <x v="0"/>
    <x v="2"/>
    <s v="20-Jul-1966"/>
    <n v="10601.41"/>
    <x v="2"/>
    <s v="tier - 2"/>
    <x v="3"/>
    <x v="24"/>
  </r>
  <r>
    <s v="Id1062"/>
    <s v="Steele"/>
    <x v="779"/>
    <x v="540"/>
    <s v="No"/>
    <x v="0"/>
    <x v="0"/>
    <x v="1"/>
    <x v="1"/>
    <x v="0"/>
    <x v="2"/>
    <s v="14-Dec-1972"/>
    <n v="10600.55"/>
    <x v="2"/>
    <s v="tier - 1"/>
    <x v="1"/>
    <x v="28"/>
  </r>
  <r>
    <s v="Id1063"/>
    <s v="Harel"/>
    <x v="308"/>
    <x v="541"/>
    <s v="Yes"/>
    <x v="0"/>
    <x v="0"/>
    <x v="0"/>
    <x v="1"/>
    <x v="1"/>
    <x v="0"/>
    <s v="29-Nov-1967"/>
    <n v="10594.5"/>
    <x v="2"/>
    <s v="tier - 1"/>
    <x v="1"/>
    <x v="22"/>
  </r>
  <r>
    <s v="Id1064"/>
    <s v="Aguila"/>
    <x v="139"/>
    <x v="10"/>
    <s v="Yes"/>
    <x v="0"/>
    <x v="0"/>
    <x v="1"/>
    <x v="1"/>
    <x v="0"/>
    <x v="1"/>
    <s v="3-Nov-1966"/>
    <n v="10594.23"/>
    <x v="2"/>
    <s v="tier - 3"/>
    <x v="0"/>
    <x v="24"/>
  </r>
  <r>
    <s v="Id1065"/>
    <s v="Vallejo Sarmiento"/>
    <x v="529"/>
    <x v="321"/>
    <s v="Yes"/>
    <x v="0"/>
    <x v="1"/>
    <x v="3"/>
    <x v="1"/>
    <x v="0"/>
    <x v="2"/>
    <s v="25-Dec-1969"/>
    <n v="10579.71"/>
    <x v="2"/>
    <s v="tier - 3"/>
    <x v="0"/>
    <x v="16"/>
  </r>
  <r>
    <s v="Id1066"/>
    <s v="Beisheim"/>
    <x v="780"/>
    <x v="347"/>
    <s v="Yes"/>
    <x v="0"/>
    <x v="0"/>
    <x v="1"/>
    <x v="1"/>
    <x v="2"/>
    <x v="2"/>
    <s v="11-Dec-1966"/>
    <n v="10577.09"/>
    <x v="2"/>
    <s v="tier - 3"/>
    <x v="3"/>
    <x v="24"/>
  </r>
  <r>
    <s v="Id1067"/>
    <s v="Lenhoff"/>
    <x v="781"/>
    <x v="409"/>
    <s v="Yes"/>
    <x v="0"/>
    <x v="1"/>
    <x v="3"/>
    <x v="1"/>
    <x v="0"/>
    <x v="2"/>
    <s v="17-Jul-1969"/>
    <n v="10564.88"/>
    <x v="2"/>
    <s v="tier - 1"/>
    <x v="2"/>
    <x v="16"/>
  </r>
  <r>
    <s v="Id1068"/>
    <s v="Wehrwein"/>
    <x v="161"/>
    <x v="542"/>
    <s v="No"/>
    <x v="0"/>
    <x v="0"/>
    <x v="0"/>
    <x v="1"/>
    <x v="0"/>
    <x v="0"/>
    <s v="29-Jun-1971"/>
    <n v="10560.49"/>
    <x v="2"/>
    <s v="tier - 2"/>
    <x v="0"/>
    <x v="14"/>
  </r>
  <r>
    <s v="Id1069"/>
    <s v="Wallace"/>
    <x v="662"/>
    <x v="9"/>
    <s v="No"/>
    <x v="0"/>
    <x v="0"/>
    <x v="0"/>
    <x v="1"/>
    <x v="0"/>
    <x v="0"/>
    <s v="26-Sep-1971"/>
    <n v="10546.48"/>
    <x v="2"/>
    <s v="tier - 3"/>
    <x v="3"/>
    <x v="14"/>
  </r>
  <r>
    <s v="Id1070"/>
    <s v="Markowitz"/>
    <x v="782"/>
    <x v="180"/>
    <s v="No"/>
    <x v="0"/>
    <x v="0"/>
    <x v="0"/>
    <x v="1"/>
    <x v="0"/>
    <x v="2"/>
    <s v="25-Oct-1977"/>
    <n v="10495.6"/>
    <x v="2"/>
    <s v="tier - 1"/>
    <x v="1"/>
    <x v="29"/>
  </r>
  <r>
    <s v="Id1071"/>
    <s v="Vos"/>
    <x v="577"/>
    <x v="334"/>
    <s v="No"/>
    <x v="0"/>
    <x v="0"/>
    <x v="1"/>
    <x v="1"/>
    <x v="1"/>
    <x v="1"/>
    <s v="19-Oct-1972"/>
    <n v="10493.95"/>
    <x v="2"/>
    <s v="tier - 1"/>
    <x v="1"/>
    <x v="28"/>
  </r>
  <r>
    <s v="Id1072"/>
    <s v="McLeod"/>
    <x v="783"/>
    <x v="543"/>
    <s v="No"/>
    <x v="0"/>
    <x v="0"/>
    <x v="0"/>
    <x v="1"/>
    <x v="1"/>
    <x v="0"/>
    <s v="21-Aug-1978"/>
    <n v="10486.55"/>
    <x v="2"/>
    <s v="tier - 3"/>
    <x v="15"/>
    <x v="9"/>
  </r>
  <r>
    <s v="Id1073"/>
    <s v="Balcom"/>
    <x v="784"/>
    <x v="213"/>
    <s v="No"/>
    <x v="0"/>
    <x v="0"/>
    <x v="3"/>
    <x v="1"/>
    <x v="0"/>
    <x v="1"/>
    <s v="28-Jun-1987"/>
    <n v="10464.83"/>
    <x v="2"/>
    <s v="tier - 1"/>
    <x v="1"/>
    <x v="38"/>
  </r>
  <r>
    <s v="Id1074"/>
    <s v="Dirth"/>
    <x v="49"/>
    <x v="228"/>
    <s v="Yes"/>
    <x v="0"/>
    <x v="1"/>
    <x v="3"/>
    <x v="1"/>
    <x v="0"/>
    <x v="2"/>
    <s v="22-Sep-1969"/>
    <n v="10461.98"/>
    <x v="2"/>
    <s v="tier - 1"/>
    <x v="1"/>
    <x v="16"/>
  </r>
  <r>
    <s v="Id1075"/>
    <s v="Inglish"/>
    <x v="785"/>
    <x v="98"/>
    <s v="Yes"/>
    <x v="0"/>
    <x v="0"/>
    <x v="3"/>
    <x v="1"/>
    <x v="1"/>
    <x v="2"/>
    <s v="27-Jul-1964"/>
    <n v="10459.19"/>
    <x v="2"/>
    <s v="tier - 1"/>
    <x v="0"/>
    <x v="13"/>
  </r>
  <r>
    <s v="Id1076"/>
    <s v="Matthews"/>
    <x v="786"/>
    <x v="544"/>
    <s v="Yes"/>
    <x v="0"/>
    <x v="0"/>
    <x v="0"/>
    <x v="1"/>
    <x v="1"/>
    <x v="2"/>
    <s v="3-Aug-1976"/>
    <n v="10455.14"/>
    <x v="2"/>
    <s v="tier - 2"/>
    <x v="14"/>
    <x v="1"/>
  </r>
  <r>
    <s v="Id1077"/>
    <s v="Massa-Musiak"/>
    <x v="787"/>
    <x v="325"/>
    <s v="Yes"/>
    <x v="0"/>
    <x v="0"/>
    <x v="3"/>
    <x v="1"/>
    <x v="2"/>
    <x v="2"/>
    <s v="14-Oct-1964"/>
    <n v="10455.1"/>
    <x v="2"/>
    <s v="tier - 1"/>
    <x v="1"/>
    <x v="13"/>
  </r>
  <r>
    <s v="Id1078"/>
    <s v="Bailey"/>
    <x v="529"/>
    <x v="545"/>
    <s v="No"/>
    <x v="0"/>
    <x v="0"/>
    <x v="0"/>
    <x v="1"/>
    <x v="0"/>
    <x v="0"/>
    <s v="8-Nov-1968"/>
    <n v="10450.549999999999"/>
    <x v="2"/>
    <s v="tier - 1"/>
    <x v="3"/>
    <x v="0"/>
  </r>
  <r>
    <s v="Id1079"/>
    <s v="Jacoby"/>
    <x v="788"/>
    <x v="546"/>
    <s v="No"/>
    <x v="0"/>
    <x v="0"/>
    <x v="0"/>
    <x v="1"/>
    <x v="1"/>
    <x v="0"/>
    <s v="29-Aug-1968"/>
    <n v="10436.1"/>
    <x v="2"/>
    <s v="tier - 3"/>
    <x v="3"/>
    <x v="0"/>
  </r>
  <r>
    <s v="Id1080"/>
    <s v="Crimmings"/>
    <x v="101"/>
    <x v="547"/>
    <s v="No"/>
    <x v="0"/>
    <x v="0"/>
    <x v="0"/>
    <x v="1"/>
    <x v="0"/>
    <x v="0"/>
    <s v="23-Aug-1968"/>
    <n v="10435.07"/>
    <x v="2"/>
    <s v="tier - 1"/>
    <x v="4"/>
    <x v="0"/>
  </r>
  <r>
    <s v="Id1081"/>
    <s v="Crane"/>
    <x v="636"/>
    <x v="519"/>
    <s v="No"/>
    <x v="0"/>
    <x v="0"/>
    <x v="0"/>
    <x v="1"/>
    <x v="2"/>
    <x v="0"/>
    <s v="27-Dec-1968"/>
    <n v="10422.92"/>
    <x v="2"/>
    <s v="tier - 1"/>
    <x v="6"/>
    <x v="0"/>
  </r>
  <r>
    <s v="Id1082"/>
    <s v="Swartzfager"/>
    <x v="789"/>
    <x v="256"/>
    <s v="No"/>
    <x v="0"/>
    <x v="1"/>
    <x v="3"/>
    <x v="1"/>
    <x v="0"/>
    <x v="1"/>
    <s v="25-Nov-1979"/>
    <n v="10419.65"/>
    <x v="2"/>
    <s v="tier - 2"/>
    <x v="15"/>
    <x v="18"/>
  </r>
  <r>
    <s v="Id1083"/>
    <s v="Clevenger"/>
    <x v="646"/>
    <x v="548"/>
    <s v="No"/>
    <x v="0"/>
    <x v="0"/>
    <x v="1"/>
    <x v="1"/>
    <x v="1"/>
    <x v="0"/>
    <s v="11-Oct-1973"/>
    <n v="10419.59"/>
    <x v="2"/>
    <s v="tier - 2"/>
    <x v="15"/>
    <x v="30"/>
  </r>
  <r>
    <s v="Id1084"/>
    <s v="Reichardt"/>
    <x v="790"/>
    <x v="92"/>
    <s v="No"/>
    <x v="0"/>
    <x v="0"/>
    <x v="0"/>
    <x v="1"/>
    <x v="0"/>
    <x v="2"/>
    <s v="24-Oct-1980"/>
    <n v="10407.98"/>
    <x v="2"/>
    <s v="tier - 1"/>
    <x v="14"/>
    <x v="25"/>
  </r>
  <r>
    <s v="Id1085"/>
    <s v="Morton"/>
    <x v="360"/>
    <x v="549"/>
    <s v="Yes"/>
    <x v="0"/>
    <x v="0"/>
    <x v="3"/>
    <x v="1"/>
    <x v="1"/>
    <x v="0"/>
    <s v="5-Jun-1975"/>
    <n v="10407.09"/>
    <x v="2"/>
    <s v="tier - 1"/>
    <x v="5"/>
    <x v="19"/>
  </r>
  <r>
    <s v="Id1086"/>
    <s v="Sunstrum"/>
    <x v="791"/>
    <x v="550"/>
    <s v="Yes"/>
    <x v="0"/>
    <x v="1"/>
    <x v="3"/>
    <x v="1"/>
    <x v="1"/>
    <x v="2"/>
    <s v="7-Jul-1969"/>
    <n v="10403.27"/>
    <x v="2"/>
    <s v="tier - 2"/>
    <x v="16"/>
    <x v="16"/>
  </r>
  <r>
    <s v="Id1087"/>
    <s v="Frownfelter"/>
    <x v="53"/>
    <x v="551"/>
    <s v="No"/>
    <x v="0"/>
    <x v="0"/>
    <x v="1"/>
    <x v="1"/>
    <x v="0"/>
    <x v="0"/>
    <s v="19-Sep-1973"/>
    <n v="10381.48"/>
    <x v="2"/>
    <s v="tier - 3"/>
    <x v="0"/>
    <x v="30"/>
  </r>
  <r>
    <s v="Id1088"/>
    <s v="Richter"/>
    <x v="408"/>
    <x v="524"/>
    <s v="No"/>
    <x v="0"/>
    <x v="0"/>
    <x v="1"/>
    <x v="1"/>
    <x v="0"/>
    <x v="0"/>
    <s v="29-Sep-1973"/>
    <n v="10370.91"/>
    <x v="2"/>
    <s v="tier - 3"/>
    <x v="2"/>
    <x v="30"/>
  </r>
  <r>
    <s v="Id1089"/>
    <s v="England"/>
    <x v="792"/>
    <x v="381"/>
    <s v="No"/>
    <x v="0"/>
    <x v="0"/>
    <x v="0"/>
    <x v="1"/>
    <x v="1"/>
    <x v="0"/>
    <s v="6-Sep-1971"/>
    <n v="10356.67"/>
    <x v="2"/>
    <s v="tier - 1"/>
    <x v="15"/>
    <x v="14"/>
  </r>
  <r>
    <s v="Id1090"/>
    <s v="McLean"/>
    <x v="401"/>
    <x v="173"/>
    <s v="Yes"/>
    <x v="0"/>
    <x v="1"/>
    <x v="3"/>
    <x v="1"/>
    <x v="1"/>
    <x v="2"/>
    <s v="17-Jun-1969"/>
    <n v="10355.64"/>
    <x v="2"/>
    <s v="tier - 1"/>
    <x v="1"/>
    <x v="16"/>
  </r>
  <r>
    <s v="Id1091"/>
    <s v="Gardner"/>
    <x v="793"/>
    <x v="55"/>
    <s v="No"/>
    <x v="0"/>
    <x v="0"/>
    <x v="0"/>
    <x v="1"/>
    <x v="0"/>
    <x v="0"/>
    <s v="29-Sep-1974"/>
    <n v="10352.48"/>
    <x v="2"/>
    <s v="tier - 1"/>
    <x v="1"/>
    <x v="19"/>
  </r>
  <r>
    <s v="Id1092"/>
    <s v="Lane"/>
    <x v="794"/>
    <x v="64"/>
    <s v="No"/>
    <x v="0"/>
    <x v="0"/>
    <x v="1"/>
    <x v="1"/>
    <x v="1"/>
    <x v="0"/>
    <s v="8-Aug-1973"/>
    <n v="10345.93"/>
    <x v="2"/>
    <s v="tier - 2"/>
    <x v="14"/>
    <x v="30"/>
  </r>
  <r>
    <s v="Id1093"/>
    <s v="Vonachen"/>
    <x v="718"/>
    <x v="552"/>
    <s v="No"/>
    <x v="0"/>
    <x v="0"/>
    <x v="0"/>
    <x v="1"/>
    <x v="0"/>
    <x v="0"/>
    <s v="19-Jul-1968"/>
    <n v="10338.93"/>
    <x v="2"/>
    <s v="tier - 1"/>
    <x v="0"/>
    <x v="0"/>
  </r>
  <r>
    <s v="Id1094"/>
    <s v="Smith"/>
    <x v="735"/>
    <x v="321"/>
    <s v="No"/>
    <x v="0"/>
    <x v="0"/>
    <x v="0"/>
    <x v="1"/>
    <x v="0"/>
    <x v="2"/>
    <s v="21-Jul-1982"/>
    <n v="10329.06"/>
    <x v="2"/>
    <s v="tier - 1"/>
    <x v="14"/>
    <x v="37"/>
  </r>
  <r>
    <s v="Id1095"/>
    <s v="Kidwell"/>
    <x v="795"/>
    <x v="463"/>
    <s v="Yes"/>
    <x v="0"/>
    <x v="0"/>
    <x v="1"/>
    <x v="1"/>
    <x v="0"/>
    <x v="0"/>
    <s v="1-Dec-1970"/>
    <n v="10325.209999999999"/>
    <x v="2"/>
    <s v="tier - 3"/>
    <x v="3"/>
    <x v="2"/>
  </r>
  <r>
    <s v="Id1096"/>
    <s v="Betancourth"/>
    <x v="796"/>
    <x v="87"/>
    <s v="No"/>
    <x v="0"/>
    <x v="0"/>
    <x v="0"/>
    <x v="1"/>
    <x v="0"/>
    <x v="1"/>
    <s v="21-Aug-1991"/>
    <n v="10322.9"/>
    <x v="2"/>
    <s v="tier - 1"/>
    <x v="12"/>
    <x v="42"/>
  </r>
  <r>
    <s v="Id1097"/>
    <s v="Henstrom"/>
    <x v="797"/>
    <x v="89"/>
    <s v="No"/>
    <x v="0"/>
    <x v="0"/>
    <x v="0"/>
    <x v="1"/>
    <x v="0"/>
    <x v="2"/>
    <s v="17-Nov-1991"/>
    <n v="10315.91"/>
    <x v="2"/>
    <s v="tier - 2"/>
    <x v="1"/>
    <x v="42"/>
  </r>
  <r>
    <s v="Id1098"/>
    <s v="Pereira"/>
    <x v="359"/>
    <x v="553"/>
    <s v="No"/>
    <x v="0"/>
    <x v="0"/>
    <x v="0"/>
    <x v="1"/>
    <x v="2"/>
    <x v="0"/>
    <s v="12-Jul-1962"/>
    <n v="10310.780000000001"/>
    <x v="2"/>
    <s v="tier - 3"/>
    <x v="1"/>
    <x v="5"/>
  </r>
  <r>
    <s v="Id1099"/>
    <s v="Black"/>
    <x v="798"/>
    <x v="8"/>
    <s v="Yes"/>
    <x v="0"/>
    <x v="1"/>
    <x v="3"/>
    <x v="1"/>
    <x v="2"/>
    <x v="0"/>
    <s v="24-Sep-1963"/>
    <n v="10308.040000000001"/>
    <x v="2"/>
    <s v="tier - 1"/>
    <x v="0"/>
    <x v="8"/>
  </r>
  <r>
    <s v="Id1100"/>
    <s v="Brown"/>
    <x v="746"/>
    <x v="554"/>
    <s v="Yes"/>
    <x v="0"/>
    <x v="0"/>
    <x v="3"/>
    <x v="1"/>
    <x v="0"/>
    <x v="1"/>
    <s v="14-Sep-1988"/>
    <n v="10276.99"/>
    <x v="2"/>
    <s v="tier - 1"/>
    <x v="14"/>
    <x v="23"/>
  </r>
  <r>
    <s v="Id1101"/>
    <s v="Reasoner"/>
    <x v="799"/>
    <x v="555"/>
    <s v="Yes"/>
    <x v="0"/>
    <x v="0"/>
    <x v="1"/>
    <x v="1"/>
    <x v="1"/>
    <x v="0"/>
    <s v="21-Jun-1970"/>
    <n v="10274.33"/>
    <x v="2"/>
    <s v="tier - 1"/>
    <x v="2"/>
    <x v="2"/>
  </r>
  <r>
    <s v="Id1102"/>
    <s v="Wandzilak"/>
    <x v="67"/>
    <x v="556"/>
    <s v="No"/>
    <x v="0"/>
    <x v="0"/>
    <x v="1"/>
    <x v="1"/>
    <x v="0"/>
    <x v="0"/>
    <s v="27-Nov-1973"/>
    <n v="10269.459999999999"/>
    <x v="2"/>
    <s v="tier - 3"/>
    <x v="1"/>
    <x v="30"/>
  </r>
  <r>
    <s v="Id1103"/>
    <s v="Carver"/>
    <x v="411"/>
    <x v="557"/>
    <s v="No"/>
    <x v="0"/>
    <x v="0"/>
    <x v="1"/>
    <x v="1"/>
    <x v="1"/>
    <x v="0"/>
    <s v="5-Sep-1973"/>
    <n v="10264.44"/>
    <x v="2"/>
    <s v="tier - 2"/>
    <x v="1"/>
    <x v="30"/>
  </r>
  <r>
    <s v="Id1104"/>
    <s v="Borror"/>
    <x v="800"/>
    <x v="457"/>
    <s v="Yes"/>
    <x v="0"/>
    <x v="0"/>
    <x v="3"/>
    <x v="1"/>
    <x v="0"/>
    <x v="0"/>
    <s v="15-Aug-1975"/>
    <n v="10259.129999999999"/>
    <x v="2"/>
    <s v="tier - 2"/>
    <x v="3"/>
    <x v="27"/>
  </r>
  <r>
    <s v="Id1105"/>
    <s v="Saad"/>
    <x v="43"/>
    <x v="558"/>
    <s v="No"/>
    <x v="0"/>
    <x v="0"/>
    <x v="0"/>
    <x v="1"/>
    <x v="0"/>
    <x v="0"/>
    <s v="23-Sep-1968"/>
    <n v="10231.5"/>
    <x v="2"/>
    <s v="tier - 1"/>
    <x v="1"/>
    <x v="0"/>
  </r>
  <r>
    <s v="Id1106"/>
    <s v="Paul"/>
    <x v="166"/>
    <x v="559"/>
    <s v="Yes"/>
    <x v="0"/>
    <x v="0"/>
    <x v="0"/>
    <x v="1"/>
    <x v="0"/>
    <x v="0"/>
    <s v="28-Jun-1967"/>
    <n v="10226.280000000001"/>
    <x v="2"/>
    <s v="tier - 3"/>
    <x v="0"/>
    <x v="22"/>
  </r>
  <r>
    <s v="Id1107"/>
    <s v="Trail"/>
    <x v="801"/>
    <x v="254"/>
    <s v="Yes"/>
    <x v="0"/>
    <x v="0"/>
    <x v="0"/>
    <x v="1"/>
    <x v="1"/>
    <x v="0"/>
    <s v="26-Sep-1967"/>
    <n v="10214.64"/>
    <x v="2"/>
    <s v="tier - 2"/>
    <x v="3"/>
    <x v="22"/>
  </r>
  <r>
    <s v="Id1108"/>
    <s v="Benton"/>
    <x v="567"/>
    <x v="560"/>
    <s v="Yes"/>
    <x v="0"/>
    <x v="0"/>
    <x v="1"/>
    <x v="1"/>
    <x v="2"/>
    <x v="0"/>
    <s v="24-Dec-1970"/>
    <n v="10197.77"/>
    <x v="2"/>
    <s v="tier - 1"/>
    <x v="2"/>
    <x v="2"/>
  </r>
  <r>
    <s v="Id1109"/>
    <s v="Bauman"/>
    <x v="802"/>
    <x v="103"/>
    <s v="Yes"/>
    <x v="0"/>
    <x v="0"/>
    <x v="0"/>
    <x v="1"/>
    <x v="0"/>
    <x v="2"/>
    <s v="16-Oct-1985"/>
    <n v="10191.82"/>
    <x v="2"/>
    <s v="tier - 2"/>
    <x v="12"/>
    <x v="17"/>
  </r>
  <r>
    <s v="Id1110"/>
    <s v="Bakula"/>
    <x v="803"/>
    <x v="561"/>
    <s v="No"/>
    <x v="0"/>
    <x v="0"/>
    <x v="1"/>
    <x v="1"/>
    <x v="1"/>
    <x v="1"/>
    <s v="10-Jul-1972"/>
    <n v="10160.870000000001"/>
    <x v="2"/>
    <s v="tier - 3"/>
    <x v="15"/>
    <x v="28"/>
  </r>
  <r>
    <s v="Id1111"/>
    <s v="Edwards"/>
    <x v="567"/>
    <x v="525"/>
    <s v="No"/>
    <x v="0"/>
    <x v="0"/>
    <x v="1"/>
    <x v="1"/>
    <x v="2"/>
    <x v="0"/>
    <s v="13-Oct-1973"/>
    <n v="10156.780000000001"/>
    <x v="2"/>
    <s v="tier - 2"/>
    <x v="1"/>
    <x v="30"/>
  </r>
  <r>
    <s v="Id1112"/>
    <s v="Davis"/>
    <x v="804"/>
    <x v="282"/>
    <s v="Yes"/>
    <x v="0"/>
    <x v="0"/>
    <x v="0"/>
    <x v="1"/>
    <x v="0"/>
    <x v="0"/>
    <s v="12-Jun-1981"/>
    <n v="10146.129999999999"/>
    <x v="2"/>
    <s v="tier - 1"/>
    <x v="15"/>
    <x v="36"/>
  </r>
  <r>
    <s v="Id1113"/>
    <s v="Weiler"/>
    <x v="111"/>
    <x v="447"/>
    <s v="No"/>
    <x v="0"/>
    <x v="0"/>
    <x v="0"/>
    <x v="1"/>
    <x v="0"/>
    <x v="0"/>
    <s v="30-Dec-1974"/>
    <n v="10141.14"/>
    <x v="2"/>
    <s v="tier - 1"/>
    <x v="4"/>
    <x v="19"/>
  </r>
  <r>
    <s v="Id1114"/>
    <s v="Schaaf"/>
    <x v="805"/>
    <x v="109"/>
    <s v="Yes"/>
    <x v="0"/>
    <x v="1"/>
    <x v="3"/>
    <x v="1"/>
    <x v="0"/>
    <x v="1"/>
    <s v="5-Sep-1997"/>
    <n v="10139.84"/>
    <x v="2"/>
    <s v="tier - 2"/>
    <x v="1"/>
    <x v="31"/>
  </r>
  <r>
    <s v="Id1115"/>
    <s v="Sack"/>
    <x v="806"/>
    <x v="56"/>
    <s v="No"/>
    <x v="0"/>
    <x v="0"/>
    <x v="1"/>
    <x v="1"/>
    <x v="0"/>
    <x v="1"/>
    <s v="16-Nov-1972"/>
    <n v="10118.42"/>
    <x v="2"/>
    <s v="tier - 3"/>
    <x v="3"/>
    <x v="28"/>
  </r>
  <r>
    <s v="Id1116"/>
    <s v="Chenard"/>
    <x v="629"/>
    <x v="485"/>
    <s v="Yes"/>
    <x v="0"/>
    <x v="0"/>
    <x v="3"/>
    <x v="1"/>
    <x v="0"/>
    <x v="0"/>
    <s v="2-Jul-1975"/>
    <n v="10115.01"/>
    <x v="2"/>
    <s v="tier - 3"/>
    <x v="1"/>
    <x v="27"/>
  </r>
  <r>
    <s v="Id1117"/>
    <s v="Williamson"/>
    <x v="807"/>
    <x v="199"/>
    <s v="No"/>
    <x v="0"/>
    <x v="0"/>
    <x v="1"/>
    <x v="1"/>
    <x v="2"/>
    <x v="2"/>
    <s v="8-Aug-1972"/>
    <n v="10107.219999999999"/>
    <x v="2"/>
    <s v="tier - 1"/>
    <x v="0"/>
    <x v="28"/>
  </r>
  <r>
    <s v="Id1118"/>
    <s v="Dollas"/>
    <x v="808"/>
    <x v="500"/>
    <s v="No"/>
    <x v="0"/>
    <x v="0"/>
    <x v="1"/>
    <x v="1"/>
    <x v="1"/>
    <x v="2"/>
    <s v="19-Oct-1972"/>
    <n v="10106.129999999999"/>
    <x v="2"/>
    <s v="tier - 1"/>
    <x v="2"/>
    <x v="28"/>
  </r>
  <r>
    <s v="Id1119"/>
    <s v="Sprague"/>
    <x v="809"/>
    <x v="315"/>
    <s v="Yes"/>
    <x v="0"/>
    <x v="0"/>
    <x v="0"/>
    <x v="1"/>
    <x v="1"/>
    <x v="2"/>
    <s v="19-Dec-1976"/>
    <n v="10096.969999999999"/>
    <x v="2"/>
    <s v="tier - 2"/>
    <x v="3"/>
    <x v="1"/>
  </r>
  <r>
    <s v="Id1120"/>
    <s v="Michell"/>
    <x v="315"/>
    <x v="473"/>
    <s v="Yes"/>
    <x v="0"/>
    <x v="1"/>
    <x v="3"/>
    <x v="1"/>
    <x v="0"/>
    <x v="2"/>
    <s v="3-Jul-1969"/>
    <n v="10085.85"/>
    <x v="2"/>
    <s v="tier - 3"/>
    <x v="3"/>
    <x v="16"/>
  </r>
  <r>
    <s v="Id1121"/>
    <s v="Datwyler"/>
    <x v="88"/>
    <x v="300"/>
    <s v="Yes"/>
    <x v="0"/>
    <x v="1"/>
    <x v="3"/>
    <x v="1"/>
    <x v="0"/>
    <x v="1"/>
    <s v="27-Oct-1969"/>
    <n v="10072.06"/>
    <x v="2"/>
    <s v="tier - 1"/>
    <x v="6"/>
    <x v="16"/>
  </r>
  <r>
    <s v="Id1122"/>
    <s v="Mead"/>
    <x v="643"/>
    <x v="562"/>
    <s v="Yes"/>
    <x v="0"/>
    <x v="1"/>
    <x v="3"/>
    <x v="1"/>
    <x v="2"/>
    <x v="1"/>
    <s v="22-Aug-1969"/>
    <n v="10065.41"/>
    <x v="2"/>
    <s v="tier - 2"/>
    <x v="3"/>
    <x v="16"/>
  </r>
  <r>
    <s v="Id1123"/>
    <s v="Kennedy"/>
    <x v="67"/>
    <x v="172"/>
    <s v="No"/>
    <x v="0"/>
    <x v="0"/>
    <x v="0"/>
    <x v="1"/>
    <x v="0"/>
    <x v="0"/>
    <s v="30-Aug-1974"/>
    <n v="10043.25"/>
    <x v="2"/>
    <s v="tier - 2"/>
    <x v="2"/>
    <x v="19"/>
  </r>
  <r>
    <s v="Id1124"/>
    <s v="Czech"/>
    <x v="175"/>
    <x v="561"/>
    <s v="No"/>
    <x v="0"/>
    <x v="1"/>
    <x v="3"/>
    <x v="1"/>
    <x v="1"/>
    <x v="1"/>
    <s v="28-Dec-1979"/>
    <n v="10027.15"/>
    <x v="2"/>
    <s v="tier - 1"/>
    <x v="14"/>
    <x v="18"/>
  </r>
  <r>
    <s v="Id1125"/>
    <s v="O'Brien"/>
    <x v="810"/>
    <x v="563"/>
    <s v="Yes"/>
    <x v="0"/>
    <x v="0"/>
    <x v="3"/>
    <x v="1"/>
    <x v="0"/>
    <x v="1"/>
    <s v="3-Jul-1988"/>
    <n v="10011.44"/>
    <x v="2"/>
    <s v="tier - 3"/>
    <x v="12"/>
    <x v="23"/>
  </r>
  <r>
    <s v="Id1126"/>
    <s v="Bachman"/>
    <x v="628"/>
    <x v="564"/>
    <s v="Yes"/>
    <x v="0"/>
    <x v="0"/>
    <x v="1"/>
    <x v="1"/>
    <x v="3"/>
    <x v="0"/>
    <s v="11-Aug-1970"/>
    <n v="9991.0400000000009"/>
    <x v="1"/>
    <s v="tier - 3"/>
    <x v="1"/>
    <x v="2"/>
  </r>
  <r>
    <s v="Id1127"/>
    <s v="Bednar"/>
    <x v="67"/>
    <x v="399"/>
    <s v="No"/>
    <x v="0"/>
    <x v="0"/>
    <x v="0"/>
    <x v="1"/>
    <x v="0"/>
    <x v="0"/>
    <s v="6-Oct-1971"/>
    <n v="9964.06"/>
    <x v="1"/>
    <s v="tier - 2"/>
    <x v="9"/>
    <x v="14"/>
  </r>
  <r>
    <s v="Id1128"/>
    <s v="Daye"/>
    <x v="292"/>
    <x v="410"/>
    <s v="No"/>
    <x v="0"/>
    <x v="0"/>
    <x v="0"/>
    <x v="1"/>
    <x v="1"/>
    <x v="0"/>
    <s v="26-Dec-1971"/>
    <n v="9957.7199999999993"/>
    <x v="1"/>
    <s v="tier - 3"/>
    <x v="11"/>
    <x v="14"/>
  </r>
  <r>
    <s v="Id1129"/>
    <s v="Clarke"/>
    <x v="811"/>
    <x v="138"/>
    <s v="Yes"/>
    <x v="0"/>
    <x v="0"/>
    <x v="3"/>
    <x v="1"/>
    <x v="2"/>
    <x v="2"/>
    <s v="11-Sep-1964"/>
    <n v="9933.44"/>
    <x v="2"/>
    <s v="tier - 3"/>
    <x v="0"/>
    <x v="13"/>
  </r>
  <r>
    <s v="Id1130"/>
    <s v="Koren"/>
    <x v="607"/>
    <x v="180"/>
    <s v="Yes"/>
    <x v="0"/>
    <x v="1"/>
    <x v="3"/>
    <x v="1"/>
    <x v="0"/>
    <x v="2"/>
    <s v="3-Dec-1983"/>
    <n v="9931.9599999999991"/>
    <x v="1"/>
    <s v="tier - 2"/>
    <x v="1"/>
    <x v="33"/>
  </r>
  <r>
    <s v="Id1131"/>
    <s v="Kuramoto"/>
    <x v="812"/>
    <x v="332"/>
    <s v="Yes"/>
    <x v="0"/>
    <x v="0"/>
    <x v="0"/>
    <x v="1"/>
    <x v="0"/>
    <x v="2"/>
    <s v="19-Aug-1985"/>
    <n v="9930.64"/>
    <x v="1"/>
    <s v="tier - 3"/>
    <x v="15"/>
    <x v="17"/>
  </r>
  <r>
    <s v="Id1132"/>
    <s v="Lynn"/>
    <x v="402"/>
    <x v="115"/>
    <s v="No"/>
    <x v="0"/>
    <x v="0"/>
    <x v="1"/>
    <x v="1"/>
    <x v="0"/>
    <x v="2"/>
    <s v="14-Sep-1972"/>
    <n v="9910.36"/>
    <x v="1"/>
    <s v="tier - 3"/>
    <x v="1"/>
    <x v="28"/>
  </r>
  <r>
    <s v="Id1133"/>
    <s v="Dierksen"/>
    <x v="813"/>
    <x v="64"/>
    <s v="No"/>
    <x v="0"/>
    <x v="0"/>
    <x v="0"/>
    <x v="1"/>
    <x v="2"/>
    <x v="0"/>
    <s v="17-Aug-1962"/>
    <n v="9907.83"/>
    <x v="2"/>
    <s v="tier - 2"/>
    <x v="0"/>
    <x v="5"/>
  </r>
  <r>
    <s v="Id1134"/>
    <s v="Zoeller"/>
    <x v="814"/>
    <x v="80"/>
    <s v="Yes"/>
    <x v="0"/>
    <x v="0"/>
    <x v="0"/>
    <x v="1"/>
    <x v="0"/>
    <x v="2"/>
    <s v="8-Jul-1996"/>
    <n v="9894.69"/>
    <x v="1"/>
    <s v="tier - 3"/>
    <x v="1"/>
    <x v="45"/>
  </r>
  <r>
    <s v="Id1135"/>
    <s v="Flesch"/>
    <x v="613"/>
    <x v="134"/>
    <s v="Yes"/>
    <x v="0"/>
    <x v="0"/>
    <x v="1"/>
    <x v="1"/>
    <x v="1"/>
    <x v="2"/>
    <s v="5-Nov-1966"/>
    <n v="9890.23"/>
    <x v="2"/>
    <s v="tier - 3"/>
    <x v="0"/>
    <x v="24"/>
  </r>
  <r>
    <s v="Id1136"/>
    <s v="Maltby"/>
    <x v="815"/>
    <x v="485"/>
    <s v="No"/>
    <x v="0"/>
    <x v="0"/>
    <x v="0"/>
    <x v="1"/>
    <x v="0"/>
    <x v="0"/>
    <s v="8-Nov-1971"/>
    <n v="9880.07"/>
    <x v="1"/>
    <s v="tier - 3"/>
    <x v="3"/>
    <x v="14"/>
  </r>
  <r>
    <s v="Id1137"/>
    <s v="Custance"/>
    <x v="816"/>
    <x v="565"/>
    <s v="No"/>
    <x v="0"/>
    <x v="0"/>
    <x v="0"/>
    <x v="1"/>
    <x v="0"/>
    <x v="0"/>
    <s v="3-Oct-1971"/>
    <n v="9877.61"/>
    <x v="1"/>
    <s v="tier - 1"/>
    <x v="0"/>
    <x v="14"/>
  </r>
  <r>
    <s v="Id1138"/>
    <s v="Choi"/>
    <x v="817"/>
    <x v="220"/>
    <s v="No"/>
    <x v="0"/>
    <x v="0"/>
    <x v="0"/>
    <x v="1"/>
    <x v="0"/>
    <x v="0"/>
    <s v="3-Jul-1971"/>
    <n v="9875.68"/>
    <x v="1"/>
    <s v="tier - 3"/>
    <x v="2"/>
    <x v="14"/>
  </r>
  <r>
    <s v="Id1139"/>
    <s v="Barnett"/>
    <x v="54"/>
    <x v="566"/>
    <s v="No"/>
    <x v="0"/>
    <x v="0"/>
    <x v="0"/>
    <x v="1"/>
    <x v="0"/>
    <x v="0"/>
    <s v="22-Dec-1971"/>
    <n v="9872.7000000000007"/>
    <x v="1"/>
    <s v="tier - 2"/>
    <x v="3"/>
    <x v="14"/>
  </r>
  <r>
    <s v="Id1140"/>
    <s v="Proulx"/>
    <x v="547"/>
    <x v="85"/>
    <s v="No"/>
    <x v="0"/>
    <x v="0"/>
    <x v="3"/>
    <x v="1"/>
    <x v="0"/>
    <x v="1"/>
    <s v="6-Jul-1998"/>
    <n v="9870.59"/>
    <x v="1"/>
    <s v="tier - 2"/>
    <x v="8"/>
    <x v="44"/>
  </r>
  <r>
    <s v="Id1141"/>
    <s v="Hamilton"/>
    <x v="467"/>
    <x v="320"/>
    <s v="Yes"/>
    <x v="0"/>
    <x v="1"/>
    <x v="3"/>
    <x v="1"/>
    <x v="1"/>
    <x v="2"/>
    <s v="13-Aug-1969"/>
    <n v="9869.81"/>
    <x v="2"/>
    <s v="tier - 3"/>
    <x v="1"/>
    <x v="16"/>
  </r>
  <r>
    <s v="Id1142"/>
    <s v="Lundine"/>
    <x v="629"/>
    <x v="453"/>
    <s v="No"/>
    <x v="0"/>
    <x v="0"/>
    <x v="0"/>
    <x v="1"/>
    <x v="0"/>
    <x v="0"/>
    <s v="9-Nov-1971"/>
    <n v="9866.2999999999993"/>
    <x v="1"/>
    <s v="tier - 3"/>
    <x v="2"/>
    <x v="14"/>
  </r>
  <r>
    <s v="Id1143"/>
    <s v="Paullin"/>
    <x v="362"/>
    <x v="259"/>
    <s v="Yes"/>
    <x v="0"/>
    <x v="1"/>
    <x v="3"/>
    <x v="1"/>
    <x v="2"/>
    <x v="1"/>
    <s v="20-Oct-1969"/>
    <n v="9863.4699999999993"/>
    <x v="2"/>
    <s v="tier - 3"/>
    <x v="1"/>
    <x v="16"/>
  </r>
  <r>
    <s v="Id1144"/>
    <s v="Delucia"/>
    <x v="809"/>
    <x v="567"/>
    <s v="No"/>
    <x v="0"/>
    <x v="0"/>
    <x v="0"/>
    <x v="1"/>
    <x v="1"/>
    <x v="0"/>
    <s v="17-Jul-1971"/>
    <n v="9861.0300000000007"/>
    <x v="1"/>
    <s v="tier - 2"/>
    <x v="3"/>
    <x v="14"/>
  </r>
  <r>
    <s v="Id1145"/>
    <s v="Valentine"/>
    <x v="818"/>
    <x v="525"/>
    <s v="No"/>
    <x v="0"/>
    <x v="0"/>
    <x v="0"/>
    <x v="1"/>
    <x v="2"/>
    <x v="0"/>
    <s v="23-Oct-1971"/>
    <n v="9855.1299999999992"/>
    <x v="1"/>
    <s v="tier - 3"/>
    <x v="0"/>
    <x v="14"/>
  </r>
  <r>
    <s v="Id1146"/>
    <s v="Mohara"/>
    <x v="806"/>
    <x v="423"/>
    <s v="No"/>
    <x v="0"/>
    <x v="0"/>
    <x v="0"/>
    <x v="1"/>
    <x v="0"/>
    <x v="0"/>
    <s v="4-Nov-1968"/>
    <n v="9850.43"/>
    <x v="2"/>
    <s v="tier - 3"/>
    <x v="3"/>
    <x v="0"/>
  </r>
  <r>
    <s v="Id1147"/>
    <s v="Fairbrother"/>
    <x v="819"/>
    <x v="375"/>
    <s v="No"/>
    <x v="0"/>
    <x v="0"/>
    <x v="3"/>
    <x v="1"/>
    <x v="0"/>
    <x v="2"/>
    <s v="13-Aug-1992"/>
    <n v="9844.4500000000007"/>
    <x v="1"/>
    <s v="tier - 1"/>
    <x v="1"/>
    <x v="34"/>
  </r>
  <r>
    <s v="Id1148"/>
    <s v="Fagan"/>
    <x v="820"/>
    <x v="56"/>
    <s v="No"/>
    <x v="0"/>
    <x v="0"/>
    <x v="1"/>
    <x v="1"/>
    <x v="1"/>
    <x v="1"/>
    <s v="26-Sep-1972"/>
    <n v="9836.2099999999991"/>
    <x v="1"/>
    <s v="tier - 3"/>
    <x v="14"/>
    <x v="28"/>
  </r>
  <r>
    <s v="Id1149"/>
    <s v="Toth"/>
    <x v="821"/>
    <x v="336"/>
    <s v="No"/>
    <x v="0"/>
    <x v="0"/>
    <x v="1"/>
    <x v="1"/>
    <x v="1"/>
    <x v="1"/>
    <s v="28-Jun-1972"/>
    <n v="9819.25"/>
    <x v="1"/>
    <s v="tier - 2"/>
    <x v="14"/>
    <x v="28"/>
  </r>
  <r>
    <s v="Id1150"/>
    <s v="Guinn"/>
    <x v="822"/>
    <x v="568"/>
    <s v="No"/>
    <x v="0"/>
    <x v="0"/>
    <x v="1"/>
    <x v="1"/>
    <x v="0"/>
    <x v="0"/>
    <s v="17-Sep-1973"/>
    <n v="9800.89"/>
    <x v="1"/>
    <s v="tier - 1"/>
    <x v="0"/>
    <x v="30"/>
  </r>
  <r>
    <s v="Id1151"/>
    <s v="Rogers"/>
    <x v="823"/>
    <x v="240"/>
    <s v="No"/>
    <x v="0"/>
    <x v="0"/>
    <x v="0"/>
    <x v="1"/>
    <x v="2"/>
    <x v="1"/>
    <s v="7-Jun-1977"/>
    <n v="9788.8700000000008"/>
    <x v="2"/>
    <s v="tier - 2"/>
    <x v="0"/>
    <x v="1"/>
  </r>
  <r>
    <s v="Id1152"/>
    <s v="Diviney"/>
    <x v="824"/>
    <x v="111"/>
    <s v="Yes"/>
    <x v="0"/>
    <x v="0"/>
    <x v="0"/>
    <x v="1"/>
    <x v="0"/>
    <x v="2"/>
    <s v="8-Aug-1996"/>
    <n v="9787.32"/>
    <x v="1"/>
    <s v="tier - 3"/>
    <x v="8"/>
    <x v="45"/>
  </r>
  <r>
    <s v="Id1153"/>
    <s v="Marlatt"/>
    <x v="111"/>
    <x v="569"/>
    <s v="No"/>
    <x v="0"/>
    <x v="0"/>
    <x v="1"/>
    <x v="1"/>
    <x v="0"/>
    <x v="0"/>
    <s v="7-Jul-1973"/>
    <n v="9778.35"/>
    <x v="1"/>
    <s v="tier - 2"/>
    <x v="2"/>
    <x v="30"/>
  </r>
  <r>
    <s v="Id1154"/>
    <s v="Ohler"/>
    <x v="825"/>
    <x v="400"/>
    <s v="No"/>
    <x v="0"/>
    <x v="0"/>
    <x v="0"/>
    <x v="1"/>
    <x v="2"/>
    <x v="0"/>
    <s v="5-Sep-1965"/>
    <n v="9764.08"/>
    <x v="2"/>
    <s v="tier - 1"/>
    <x v="1"/>
    <x v="11"/>
  </r>
  <r>
    <s v="Id1155"/>
    <s v="Mossler"/>
    <x v="469"/>
    <x v="562"/>
    <s v="Yes"/>
    <x v="0"/>
    <x v="0"/>
    <x v="0"/>
    <x v="1"/>
    <x v="0"/>
    <x v="1"/>
    <s v="14-Jul-2001"/>
    <n v="9753.49"/>
    <x v="1"/>
    <s v="tier - 2"/>
    <x v="1"/>
    <x v="47"/>
  </r>
  <r>
    <s v="Id1156"/>
    <s v="Segall"/>
    <x v="826"/>
    <x v="424"/>
    <s v="Yes"/>
    <x v="0"/>
    <x v="0"/>
    <x v="1"/>
    <x v="1"/>
    <x v="0"/>
    <x v="0"/>
    <s v="4-Jul-1970"/>
    <n v="9748.91"/>
    <x v="1"/>
    <s v="tier - 1"/>
    <x v="0"/>
    <x v="2"/>
  </r>
  <r>
    <s v="Id1157"/>
    <s v="Sprieser"/>
    <x v="117"/>
    <x v="502"/>
    <s v="Yes"/>
    <x v="0"/>
    <x v="0"/>
    <x v="1"/>
    <x v="1"/>
    <x v="0"/>
    <x v="0"/>
    <s v="18-Aug-1970"/>
    <n v="9724.5300000000007"/>
    <x v="2"/>
    <s v="tier - 1"/>
    <x v="3"/>
    <x v="2"/>
  </r>
  <r>
    <s v="Id1158"/>
    <s v="Blanco"/>
    <x v="781"/>
    <x v="513"/>
    <s v="Yes"/>
    <x v="0"/>
    <x v="0"/>
    <x v="1"/>
    <x v="1"/>
    <x v="0"/>
    <x v="0"/>
    <s v="12-Sep-1970"/>
    <n v="9722.77"/>
    <x v="2"/>
    <s v="tier - 1"/>
    <x v="4"/>
    <x v="2"/>
  </r>
  <r>
    <s v="Id1159"/>
    <s v="Sheptock"/>
    <x v="401"/>
    <x v="113"/>
    <s v="Yes"/>
    <x v="0"/>
    <x v="0"/>
    <x v="3"/>
    <x v="1"/>
    <x v="1"/>
    <x v="0"/>
    <s v="27-Jun-1975"/>
    <n v="9715.84"/>
    <x v="1"/>
    <s v="tier - 1"/>
    <x v="2"/>
    <x v="27"/>
  </r>
  <r>
    <s v="Id1160"/>
    <s v="Chruniak"/>
    <x v="827"/>
    <x v="200"/>
    <s v="No"/>
    <x v="0"/>
    <x v="0"/>
    <x v="1"/>
    <x v="1"/>
    <x v="1"/>
    <x v="1"/>
    <s v="10-Jul-1972"/>
    <n v="9710.7099999999991"/>
    <x v="1"/>
    <s v="tier - 1"/>
    <x v="14"/>
    <x v="28"/>
  </r>
  <r>
    <s v="Id1161"/>
    <s v="Miller"/>
    <x v="828"/>
    <x v="347"/>
    <s v="No"/>
    <x v="0"/>
    <x v="0"/>
    <x v="0"/>
    <x v="1"/>
    <x v="0"/>
    <x v="2"/>
    <s v="19-Sep-1977"/>
    <n v="9704.67"/>
    <x v="1"/>
    <s v="tier - 3"/>
    <x v="2"/>
    <x v="29"/>
  </r>
  <r>
    <s v="Id1162"/>
    <s v="Theis"/>
    <x v="829"/>
    <x v="231"/>
    <s v="Yes"/>
    <x v="0"/>
    <x v="0"/>
    <x v="3"/>
    <x v="1"/>
    <x v="2"/>
    <x v="1"/>
    <s v="7-Nov-1964"/>
    <n v="9698.42"/>
    <x v="2"/>
    <s v="tier - 3"/>
    <x v="0"/>
    <x v="13"/>
  </r>
  <r>
    <s v="Id1163"/>
    <s v="Sadler"/>
    <x v="830"/>
    <x v="180"/>
    <s v="Yes"/>
    <x v="0"/>
    <x v="0"/>
    <x v="1"/>
    <x v="1"/>
    <x v="2"/>
    <x v="2"/>
    <s v="16-Sep-1966"/>
    <n v="9684.2900000000009"/>
    <x v="2"/>
    <s v="tier - 2"/>
    <x v="0"/>
    <x v="24"/>
  </r>
  <r>
    <s v="Id1164"/>
    <s v="Auger"/>
    <x v="831"/>
    <x v="570"/>
    <s v="Yes"/>
    <x v="0"/>
    <x v="0"/>
    <x v="0"/>
    <x v="1"/>
    <x v="0"/>
    <x v="0"/>
    <s v="8-Aug-1981"/>
    <n v="9664.34"/>
    <x v="1"/>
    <s v="tier - 3"/>
    <x v="3"/>
    <x v="36"/>
  </r>
  <r>
    <s v="Id1165"/>
    <s v="Steadman"/>
    <x v="705"/>
    <x v="571"/>
    <s v="No"/>
    <x v="0"/>
    <x v="0"/>
    <x v="0"/>
    <x v="1"/>
    <x v="0"/>
    <x v="0"/>
    <s v="8-Jul-1974"/>
    <n v="9653.81"/>
    <x v="1"/>
    <s v="tier - 2"/>
    <x v="3"/>
    <x v="19"/>
  </r>
  <r>
    <s v="Id1166"/>
    <s v="McCarron"/>
    <x v="832"/>
    <x v="457"/>
    <s v="No"/>
    <x v="0"/>
    <x v="0"/>
    <x v="0"/>
    <x v="1"/>
    <x v="3"/>
    <x v="0"/>
    <s v="19-Jul-1971"/>
    <n v="9644.25"/>
    <x v="1"/>
    <s v="tier - 1"/>
    <x v="1"/>
    <x v="14"/>
  </r>
  <r>
    <s v="Id1167"/>
    <s v="Roecker"/>
    <x v="396"/>
    <x v="521"/>
    <s v="Yes"/>
    <x v="0"/>
    <x v="0"/>
    <x v="1"/>
    <x v="1"/>
    <x v="0"/>
    <x v="0"/>
    <s v="30-Sep-1970"/>
    <n v="9634.5400000000009"/>
    <x v="1"/>
    <s v="tier - 2"/>
    <x v="3"/>
    <x v="2"/>
  </r>
  <r>
    <s v="Id1168"/>
    <s v="Giumarra"/>
    <x v="833"/>
    <x v="572"/>
    <s v="No"/>
    <x v="0"/>
    <x v="0"/>
    <x v="0"/>
    <x v="1"/>
    <x v="1"/>
    <x v="0"/>
    <s v="22-Jun-1968"/>
    <n v="9630.91"/>
    <x v="2"/>
    <s v="tier - 2"/>
    <x v="0"/>
    <x v="0"/>
  </r>
  <r>
    <s v="Id1169"/>
    <s v="Peters"/>
    <x v="67"/>
    <x v="161"/>
    <s v="No"/>
    <x v="0"/>
    <x v="0"/>
    <x v="1"/>
    <x v="1"/>
    <x v="0"/>
    <x v="2"/>
    <s v="23-Oct-1972"/>
    <n v="9630.4"/>
    <x v="1"/>
    <s v="tier - 2"/>
    <x v="3"/>
    <x v="28"/>
  </r>
  <r>
    <s v="Id1170"/>
    <s v="Bower"/>
    <x v="834"/>
    <x v="136"/>
    <s v="No"/>
    <x v="0"/>
    <x v="1"/>
    <x v="3"/>
    <x v="1"/>
    <x v="1"/>
    <x v="1"/>
    <s v="19-Dec-1979"/>
    <n v="9630.2999999999993"/>
    <x v="1"/>
    <s v="tier - 2"/>
    <x v="14"/>
    <x v="18"/>
  </r>
  <r>
    <s v="Id1171"/>
    <s v="Chen"/>
    <x v="78"/>
    <x v="98"/>
    <s v="No"/>
    <x v="0"/>
    <x v="0"/>
    <x v="3"/>
    <x v="1"/>
    <x v="0"/>
    <x v="2"/>
    <s v="23-Jun-1998"/>
    <n v="9628.7900000000009"/>
    <x v="1"/>
    <s v="tier - 2"/>
    <x v="12"/>
    <x v="44"/>
  </r>
  <r>
    <s v="Id1172"/>
    <s v="Capriccioso"/>
    <x v="835"/>
    <x v="573"/>
    <s v="Yes"/>
    <x v="0"/>
    <x v="0"/>
    <x v="1"/>
    <x v="1"/>
    <x v="0"/>
    <x v="0"/>
    <s v="16-Dec-1970"/>
    <n v="9625.92"/>
    <x v="1"/>
    <s v="tier - 3"/>
    <x v="3"/>
    <x v="2"/>
  </r>
  <r>
    <s v="Id1173"/>
    <s v="Starbuck"/>
    <x v="277"/>
    <x v="570"/>
    <s v="Yes"/>
    <x v="0"/>
    <x v="0"/>
    <x v="3"/>
    <x v="1"/>
    <x v="1"/>
    <x v="0"/>
    <s v="29-Oct-1975"/>
    <n v="9620.33"/>
    <x v="2"/>
    <s v="tier - 3"/>
    <x v="1"/>
    <x v="27"/>
  </r>
  <r>
    <s v="Id1174"/>
    <s v="McMahon"/>
    <x v="183"/>
    <x v="188"/>
    <s v="No"/>
    <x v="0"/>
    <x v="0"/>
    <x v="0"/>
    <x v="1"/>
    <x v="1"/>
    <x v="2"/>
    <s v="29-Aug-1982"/>
    <n v="9619.18"/>
    <x v="1"/>
    <s v="tier - 1"/>
    <x v="15"/>
    <x v="37"/>
  </r>
  <r>
    <s v="Id1175"/>
    <s v="Rissell"/>
    <x v="836"/>
    <x v="297"/>
    <s v="No"/>
    <x v="0"/>
    <x v="0"/>
    <x v="1"/>
    <x v="1"/>
    <x v="1"/>
    <x v="1"/>
    <s v="27-Dec-1972"/>
    <n v="9617.66"/>
    <x v="2"/>
    <s v="tier - 3"/>
    <x v="4"/>
    <x v="28"/>
  </r>
  <r>
    <s v="Id1176"/>
    <s v="Kromroy"/>
    <x v="837"/>
    <x v="60"/>
    <s v="Yes"/>
    <x v="0"/>
    <x v="0"/>
    <x v="3"/>
    <x v="1"/>
    <x v="2"/>
    <x v="1"/>
    <s v="15-Dec-1964"/>
    <n v="9597.6299999999992"/>
    <x v="2"/>
    <s v="tier - 3"/>
    <x v="0"/>
    <x v="13"/>
  </r>
  <r>
    <s v="Id1177"/>
    <s v="Manfredi"/>
    <x v="757"/>
    <x v="574"/>
    <s v="Yes"/>
    <x v="0"/>
    <x v="0"/>
    <x v="0"/>
    <x v="1"/>
    <x v="0"/>
    <x v="0"/>
    <s v="18-Oct-1981"/>
    <n v="9584.0400000000009"/>
    <x v="1"/>
    <s v="tier - 1"/>
    <x v="14"/>
    <x v="36"/>
  </r>
  <r>
    <s v="Id1178"/>
    <s v="Manwaring"/>
    <x v="838"/>
    <x v="116"/>
    <s v="No"/>
    <x v="0"/>
    <x v="0"/>
    <x v="1"/>
    <x v="1"/>
    <x v="0"/>
    <x v="0"/>
    <s v="28-Nov-1973"/>
    <n v="9583.89"/>
    <x v="1"/>
    <s v="tier - 3"/>
    <x v="1"/>
    <x v="30"/>
  </r>
  <r>
    <s v="Id1179"/>
    <s v="Tomaszewski"/>
    <x v="839"/>
    <x v="161"/>
    <s v="Yes"/>
    <x v="0"/>
    <x v="0"/>
    <x v="1"/>
    <x v="1"/>
    <x v="2"/>
    <x v="2"/>
    <s v="4-Dec-1966"/>
    <n v="9582.5400000000009"/>
    <x v="2"/>
    <s v="tier - 2"/>
    <x v="0"/>
    <x v="24"/>
  </r>
  <r>
    <s v="Id1180"/>
    <s v="Gannon"/>
    <x v="361"/>
    <x v="575"/>
    <s v="No"/>
    <x v="0"/>
    <x v="0"/>
    <x v="1"/>
    <x v="1"/>
    <x v="2"/>
    <x v="0"/>
    <s v="1-Dec-1973"/>
    <n v="9566.99"/>
    <x v="1"/>
    <s v="tier - 1"/>
    <x v="1"/>
    <x v="30"/>
  </r>
  <r>
    <s v="Id1181"/>
    <s v="Frye"/>
    <x v="606"/>
    <x v="410"/>
    <s v="No"/>
    <x v="0"/>
    <x v="0"/>
    <x v="0"/>
    <x v="1"/>
    <x v="0"/>
    <x v="0"/>
    <s v="14-Aug-1974"/>
    <n v="9563.0300000000007"/>
    <x v="2"/>
    <s v="tier - 1"/>
    <x v="3"/>
    <x v="19"/>
  </r>
  <r>
    <s v="Id1182"/>
    <s v="Jenkins"/>
    <x v="840"/>
    <x v="576"/>
    <s v="No"/>
    <x v="0"/>
    <x v="0"/>
    <x v="1"/>
    <x v="1"/>
    <x v="0"/>
    <x v="2"/>
    <s v="22-Sep-1972"/>
    <n v="9549.57"/>
    <x v="1"/>
    <s v="tier - 1"/>
    <x v="0"/>
    <x v="28"/>
  </r>
  <r>
    <s v="Id1183"/>
    <s v="Currier"/>
    <x v="841"/>
    <x v="27"/>
    <s v="No"/>
    <x v="0"/>
    <x v="0"/>
    <x v="1"/>
    <x v="1"/>
    <x v="0"/>
    <x v="2"/>
    <s v="22-Sep-1972"/>
    <n v="9541.7000000000007"/>
    <x v="1"/>
    <s v="tier - 1"/>
    <x v="2"/>
    <x v="28"/>
  </r>
  <r>
    <s v="Id1184"/>
    <s v="Whittendale"/>
    <x v="842"/>
    <x v="242"/>
    <s v="Yes"/>
    <x v="0"/>
    <x v="0"/>
    <x v="3"/>
    <x v="1"/>
    <x v="1"/>
    <x v="0"/>
    <s v="28-Jul-1975"/>
    <n v="9540.17"/>
    <x v="1"/>
    <s v="tier - 2"/>
    <x v="2"/>
    <x v="27"/>
  </r>
  <r>
    <s v="Id1185"/>
    <s v="Rixe"/>
    <x v="401"/>
    <x v="354"/>
    <s v="No"/>
    <x v="0"/>
    <x v="0"/>
    <x v="1"/>
    <x v="1"/>
    <x v="1"/>
    <x v="0"/>
    <s v="21-Dec-1973"/>
    <n v="9538.65"/>
    <x v="1"/>
    <s v="tier - 3"/>
    <x v="14"/>
    <x v="30"/>
  </r>
  <r>
    <s v="Id1186"/>
    <s v="Ballon-Landa"/>
    <x v="419"/>
    <x v="483"/>
    <s v="No"/>
    <x v="0"/>
    <x v="0"/>
    <x v="0"/>
    <x v="1"/>
    <x v="1"/>
    <x v="0"/>
    <s v="29-Nov-1971"/>
    <n v="9528.9"/>
    <x v="1"/>
    <s v="tier - 2"/>
    <x v="3"/>
    <x v="14"/>
  </r>
  <r>
    <s v="Id1187"/>
    <s v="Zaferos"/>
    <x v="843"/>
    <x v="152"/>
    <s v="No"/>
    <x v="0"/>
    <x v="0"/>
    <x v="3"/>
    <x v="1"/>
    <x v="0"/>
    <x v="2"/>
    <s v="22-Aug-1992"/>
    <n v="9507.68"/>
    <x v="1"/>
    <s v="tier - 1"/>
    <x v="1"/>
    <x v="34"/>
  </r>
  <r>
    <s v="Id1188"/>
    <s v="Jackson"/>
    <x v="617"/>
    <x v="577"/>
    <s v="Yes"/>
    <x v="0"/>
    <x v="1"/>
    <x v="3"/>
    <x v="1"/>
    <x v="0"/>
    <x v="2"/>
    <s v="24-Aug-1969"/>
    <n v="9504.31"/>
    <x v="2"/>
    <s v="tier - 2"/>
    <x v="0"/>
    <x v="16"/>
  </r>
  <r>
    <s v="Id1189"/>
    <s v="Evans Marke"/>
    <x v="376"/>
    <x v="3"/>
    <s v="Yes"/>
    <x v="0"/>
    <x v="0"/>
    <x v="0"/>
    <x v="1"/>
    <x v="2"/>
    <x v="1"/>
    <s v="28-Nov-1976"/>
    <n v="9500.57"/>
    <x v="1"/>
    <s v="tier - 3"/>
    <x v="6"/>
    <x v="1"/>
  </r>
  <r>
    <s v="Id1190"/>
    <s v="Samland"/>
    <x v="844"/>
    <x v="507"/>
    <s v="Yes"/>
    <x v="0"/>
    <x v="1"/>
    <x v="3"/>
    <x v="1"/>
    <x v="1"/>
    <x v="2"/>
    <s v="4-Jun-1969"/>
    <n v="9487.64"/>
    <x v="1"/>
    <s v="tier - 2"/>
    <x v="0"/>
    <x v="0"/>
  </r>
  <r>
    <s v="Id1191"/>
    <s v="Shapiro"/>
    <x v="845"/>
    <x v="87"/>
    <s v="No"/>
    <x v="0"/>
    <x v="1"/>
    <x v="3"/>
    <x v="1"/>
    <x v="1"/>
    <x v="1"/>
    <s v="17-Jul-1979"/>
    <n v="9453.92"/>
    <x v="1"/>
    <s v="tier - 2"/>
    <x v="14"/>
    <x v="18"/>
  </r>
  <r>
    <s v="Id1192"/>
    <s v="Snitzer"/>
    <x v="558"/>
    <x v="27"/>
    <s v="No"/>
    <x v="0"/>
    <x v="0"/>
    <x v="3"/>
    <x v="1"/>
    <x v="0"/>
    <x v="2"/>
    <s v="14-Nov-1987"/>
    <n v="9448.42"/>
    <x v="1"/>
    <s v="tier - 3"/>
    <x v="14"/>
    <x v="38"/>
  </r>
  <r>
    <s v="Id1193"/>
    <s v="Herra Arroyo"/>
    <x v="352"/>
    <x v="254"/>
    <s v="No"/>
    <x v="0"/>
    <x v="0"/>
    <x v="0"/>
    <x v="1"/>
    <x v="1"/>
    <x v="0"/>
    <s v="8-Jun-1974"/>
    <n v="9447.3799999999992"/>
    <x v="1"/>
    <s v="tier - 3"/>
    <x v="2"/>
    <x v="30"/>
  </r>
  <r>
    <s v="Id1194"/>
    <s v="Watters"/>
    <x v="384"/>
    <x v="271"/>
    <s v="No"/>
    <x v="0"/>
    <x v="0"/>
    <x v="0"/>
    <x v="1"/>
    <x v="1"/>
    <x v="0"/>
    <s v="27-Nov-1974"/>
    <n v="9447.25"/>
    <x v="1"/>
    <s v="tier - 1"/>
    <x v="2"/>
    <x v="19"/>
  </r>
  <r>
    <s v="Id1195"/>
    <s v="Steele-Belkin"/>
    <x v="846"/>
    <x v="81"/>
    <s v="Yes"/>
    <x v="0"/>
    <x v="0"/>
    <x v="0"/>
    <x v="1"/>
    <x v="0"/>
    <x v="2"/>
    <s v="3-Nov-1976"/>
    <n v="9432.93"/>
    <x v="1"/>
    <s v="tier - 1"/>
    <x v="2"/>
    <x v="1"/>
  </r>
  <r>
    <s v="Id1196"/>
    <s v="Christensen"/>
    <x v="65"/>
    <x v="182"/>
    <s v="Yes"/>
    <x v="0"/>
    <x v="0"/>
    <x v="0"/>
    <x v="1"/>
    <x v="0"/>
    <x v="2"/>
    <s v="30-Oct-1976"/>
    <n v="9414.92"/>
    <x v="1"/>
    <s v="tier - 2"/>
    <x v="3"/>
    <x v="1"/>
  </r>
  <r>
    <s v="Id1197"/>
    <s v="Hodge"/>
    <x v="67"/>
    <x v="203"/>
    <s v="Yes"/>
    <x v="0"/>
    <x v="0"/>
    <x v="0"/>
    <x v="1"/>
    <x v="0"/>
    <x v="2"/>
    <s v="17-Oct-1976"/>
    <n v="9411.01"/>
    <x v="1"/>
    <s v="tier - 3"/>
    <x v="2"/>
    <x v="1"/>
  </r>
  <r>
    <s v="Id1198"/>
    <s v="Rusterholz"/>
    <x v="573"/>
    <x v="578"/>
    <s v="No"/>
    <x v="0"/>
    <x v="0"/>
    <x v="0"/>
    <x v="1"/>
    <x v="0"/>
    <x v="0"/>
    <s v="20-Oct-1971"/>
    <n v="9391.35"/>
    <x v="2"/>
    <s v="tier - 3"/>
    <x v="3"/>
    <x v="14"/>
  </r>
  <r>
    <s v="Id1199"/>
    <s v="Lafrance"/>
    <x v="63"/>
    <x v="480"/>
    <s v="No"/>
    <x v="0"/>
    <x v="0"/>
    <x v="0"/>
    <x v="1"/>
    <x v="0"/>
    <x v="0"/>
    <s v="29-Dec-1971"/>
    <n v="9386.16"/>
    <x v="2"/>
    <s v="tier - 2"/>
    <x v="0"/>
    <x v="14"/>
  </r>
  <r>
    <s v="Id1200"/>
    <s v="Hallis"/>
    <x v="847"/>
    <x v="407"/>
    <s v="Yes"/>
    <x v="0"/>
    <x v="0"/>
    <x v="3"/>
    <x v="1"/>
    <x v="1"/>
    <x v="0"/>
    <s v="2-Dec-1975"/>
    <n v="9380.75"/>
    <x v="1"/>
    <s v="tier - 2"/>
    <x v="2"/>
    <x v="27"/>
  </r>
  <r>
    <s v="Id1201"/>
    <s v="Marshall"/>
    <x v="848"/>
    <x v="73"/>
    <s v="No"/>
    <x v="0"/>
    <x v="0"/>
    <x v="0"/>
    <x v="1"/>
    <x v="0"/>
    <x v="0"/>
    <s v="26-Nov-1971"/>
    <n v="9377.9"/>
    <x v="1"/>
    <s v="tier - 1"/>
    <x v="0"/>
    <x v="14"/>
  </r>
  <r>
    <s v="Id1202"/>
    <s v="Salowitz"/>
    <x v="849"/>
    <x v="216"/>
    <s v="Yes"/>
    <x v="0"/>
    <x v="1"/>
    <x v="3"/>
    <x v="1"/>
    <x v="1"/>
    <x v="1"/>
    <s v="24-Nov-1969"/>
    <n v="9377.4500000000007"/>
    <x v="1"/>
    <s v="tier - 3"/>
    <x v="0"/>
    <x v="16"/>
  </r>
  <r>
    <s v="Id1203"/>
    <s v="Blake"/>
    <x v="329"/>
    <x v="71"/>
    <s v="No"/>
    <x v="0"/>
    <x v="0"/>
    <x v="0"/>
    <x v="1"/>
    <x v="2"/>
    <x v="0"/>
    <s v="8-Oct-1971"/>
    <n v="9361.33"/>
    <x v="2"/>
    <s v="tier - 1"/>
    <x v="4"/>
    <x v="14"/>
  </r>
  <r>
    <s v="Id1204"/>
    <s v="Langerak"/>
    <x v="314"/>
    <x v="214"/>
    <s v="Yes"/>
    <x v="0"/>
    <x v="0"/>
    <x v="3"/>
    <x v="1"/>
    <x v="0"/>
    <x v="1"/>
    <s v="1-Jul-1988"/>
    <n v="9344.2000000000007"/>
    <x v="1"/>
    <s v="tier - 1"/>
    <x v="14"/>
    <x v="23"/>
  </r>
  <r>
    <s v="Id1205"/>
    <s v="Bonilla"/>
    <x v="850"/>
    <x v="229"/>
    <s v="Yes"/>
    <x v="0"/>
    <x v="0"/>
    <x v="0"/>
    <x v="1"/>
    <x v="0"/>
    <x v="1"/>
    <s v="12-Oct-1996"/>
    <n v="9338.61"/>
    <x v="1"/>
    <s v="tier - 1"/>
    <x v="12"/>
    <x v="45"/>
  </r>
  <r>
    <s v="Id1206"/>
    <s v="Ciabattoni"/>
    <x v="851"/>
    <x v="326"/>
    <s v="Yes"/>
    <x v="0"/>
    <x v="0"/>
    <x v="3"/>
    <x v="1"/>
    <x v="0"/>
    <x v="2"/>
    <s v="9-Jul-1988"/>
    <n v="9320.26"/>
    <x v="1"/>
    <s v="tier - 1"/>
    <x v="1"/>
    <x v="23"/>
  </r>
  <r>
    <s v="Id1207"/>
    <s v="Escanero Palmer"/>
    <x v="852"/>
    <x v="178"/>
    <s v="No"/>
    <x v="0"/>
    <x v="0"/>
    <x v="0"/>
    <x v="1"/>
    <x v="1"/>
    <x v="1"/>
    <s v="12-Oct-1977"/>
    <n v="9315.41"/>
    <x v="1"/>
    <s v="tier - 1"/>
    <x v="2"/>
    <x v="29"/>
  </r>
  <r>
    <s v="Id1208"/>
    <s v="Lowe"/>
    <x v="853"/>
    <x v="385"/>
    <s v="Yes"/>
    <x v="0"/>
    <x v="1"/>
    <x v="3"/>
    <x v="1"/>
    <x v="2"/>
    <x v="0"/>
    <s v="8-Jun-1963"/>
    <n v="9310.81"/>
    <x v="2"/>
    <s v="tier - 1"/>
    <x v="0"/>
    <x v="5"/>
  </r>
  <r>
    <s v="Id1209"/>
    <s v="Osmark"/>
    <x v="684"/>
    <x v="579"/>
    <s v="No"/>
    <x v="0"/>
    <x v="0"/>
    <x v="1"/>
    <x v="1"/>
    <x v="0"/>
    <x v="0"/>
    <s v="16-Oct-1973"/>
    <n v="9304.7000000000007"/>
    <x v="2"/>
    <s v="tier - 3"/>
    <x v="0"/>
    <x v="30"/>
  </r>
  <r>
    <s v="Id1210"/>
    <s v="Lawson"/>
    <x v="854"/>
    <x v="184"/>
    <s v="Yes"/>
    <x v="0"/>
    <x v="0"/>
    <x v="0"/>
    <x v="1"/>
    <x v="1"/>
    <x v="1"/>
    <s v="3-Nov-1976"/>
    <n v="9301.89"/>
    <x v="1"/>
    <s v="tier - 1"/>
    <x v="1"/>
    <x v="1"/>
  </r>
  <r>
    <s v="Id1211"/>
    <s v="Warwick"/>
    <x v="32"/>
    <x v="517"/>
    <s v="No"/>
    <x v="0"/>
    <x v="0"/>
    <x v="1"/>
    <x v="1"/>
    <x v="0"/>
    <x v="0"/>
    <s v="18-Sep-1973"/>
    <n v="9290.14"/>
    <x v="2"/>
    <s v="tier - 3"/>
    <x v="4"/>
    <x v="30"/>
  </r>
  <r>
    <s v="Id1212"/>
    <s v="Magnuson"/>
    <x v="277"/>
    <x v="64"/>
    <s v="No"/>
    <x v="0"/>
    <x v="0"/>
    <x v="1"/>
    <x v="1"/>
    <x v="1"/>
    <x v="0"/>
    <s v="16-Oct-1973"/>
    <n v="9288.0300000000007"/>
    <x v="1"/>
    <s v="tier - 3"/>
    <x v="11"/>
    <x v="30"/>
  </r>
  <r>
    <s v="Id1213"/>
    <s v="Marsh"/>
    <x v="855"/>
    <x v="251"/>
    <s v="Yes"/>
    <x v="0"/>
    <x v="1"/>
    <x v="3"/>
    <x v="1"/>
    <x v="1"/>
    <x v="2"/>
    <s v="26-Nov-1969"/>
    <n v="9285.8700000000008"/>
    <x v="1"/>
    <s v="tier - 3"/>
    <x v="0"/>
    <x v="16"/>
  </r>
  <r>
    <s v="Id1214"/>
    <s v="Kari"/>
    <x v="97"/>
    <x v="113"/>
    <s v="No"/>
    <x v="0"/>
    <x v="0"/>
    <x v="0"/>
    <x v="1"/>
    <x v="0"/>
    <x v="0"/>
    <s v="2-Jul-1971"/>
    <n v="9283.56"/>
    <x v="1"/>
    <s v="tier - 3"/>
    <x v="0"/>
    <x v="14"/>
  </r>
  <r>
    <s v="Id1215"/>
    <s v="Standiford"/>
    <x v="304"/>
    <x v="349"/>
    <s v="No"/>
    <x v="0"/>
    <x v="0"/>
    <x v="1"/>
    <x v="1"/>
    <x v="1"/>
    <x v="0"/>
    <s v="27-Oct-1973"/>
    <n v="9282.48"/>
    <x v="2"/>
    <s v="tier - 2"/>
    <x v="4"/>
    <x v="30"/>
  </r>
  <r>
    <s v="Id1216"/>
    <s v="Sherwin"/>
    <x v="856"/>
    <x v="580"/>
    <s v="No"/>
    <x v="0"/>
    <x v="0"/>
    <x v="0"/>
    <x v="1"/>
    <x v="2"/>
    <x v="0"/>
    <s v="6-Aug-1971"/>
    <n v="9264.7999999999993"/>
    <x v="1"/>
    <s v="tier - 1"/>
    <x v="3"/>
    <x v="14"/>
  </r>
  <r>
    <s v="Id1217"/>
    <s v="Parker"/>
    <x v="467"/>
    <x v="581"/>
    <s v="No"/>
    <x v="0"/>
    <x v="0"/>
    <x v="0"/>
    <x v="1"/>
    <x v="1"/>
    <x v="0"/>
    <s v="21-Aug-1974"/>
    <n v="9249.5"/>
    <x v="1"/>
    <s v="tier - 1"/>
    <x v="1"/>
    <x v="19"/>
  </r>
  <r>
    <s v="Id1218"/>
    <s v="Blekeli"/>
    <x v="857"/>
    <x v="332"/>
    <s v="No"/>
    <x v="0"/>
    <x v="0"/>
    <x v="0"/>
    <x v="1"/>
    <x v="1"/>
    <x v="2"/>
    <s v="5-Oct-1980"/>
    <n v="9247.94"/>
    <x v="1"/>
    <s v="tier - 1"/>
    <x v="14"/>
    <x v="25"/>
  </r>
  <r>
    <s v="Id1219"/>
    <s v="Vangampleare"/>
    <x v="247"/>
    <x v="384"/>
    <s v="Yes"/>
    <x v="0"/>
    <x v="0"/>
    <x v="3"/>
    <x v="1"/>
    <x v="1"/>
    <x v="0"/>
    <s v="6-Dec-1975"/>
    <n v="9225.26"/>
    <x v="2"/>
    <s v="tier - 3"/>
    <x v="5"/>
    <x v="27"/>
  </r>
  <r>
    <s v="Id1220"/>
    <s v="Hiatt"/>
    <x v="366"/>
    <x v="137"/>
    <s v="Yes"/>
    <x v="0"/>
    <x v="0"/>
    <x v="0"/>
    <x v="1"/>
    <x v="1"/>
    <x v="0"/>
    <s v="5-Dec-1981"/>
    <n v="9222.4"/>
    <x v="1"/>
    <s v="tier - 3"/>
    <x v="9"/>
    <x v="36"/>
  </r>
  <r>
    <s v="Id1221"/>
    <s v="Tadesse"/>
    <x v="858"/>
    <x v="582"/>
    <s v="Yes"/>
    <x v="0"/>
    <x v="0"/>
    <x v="3"/>
    <x v="1"/>
    <x v="0"/>
    <x v="0"/>
    <s v="25-Dec-1986"/>
    <n v="9210.06"/>
    <x v="1"/>
    <s v="tier - 3"/>
    <x v="14"/>
    <x v="26"/>
  </r>
  <r>
    <s v="Id1222"/>
    <s v="Jaswell"/>
    <x v="387"/>
    <x v="149"/>
    <s v="Yes"/>
    <x v="0"/>
    <x v="0"/>
    <x v="0"/>
    <x v="1"/>
    <x v="2"/>
    <x v="1"/>
    <s v="10-Sep-1976"/>
    <n v="9193.84"/>
    <x v="1"/>
    <s v="tier - 1"/>
    <x v="1"/>
    <x v="1"/>
  </r>
  <r>
    <s v="Id1223"/>
    <s v="Phillips-Cook"/>
    <x v="859"/>
    <x v="583"/>
    <s v="No"/>
    <x v="0"/>
    <x v="0"/>
    <x v="1"/>
    <x v="1"/>
    <x v="2"/>
    <x v="0"/>
    <s v="25-Dec-1973"/>
    <n v="9182.17"/>
    <x v="1"/>
    <s v="tier - 3"/>
    <x v="3"/>
    <x v="30"/>
  </r>
  <r>
    <s v="Id1224"/>
    <s v="Clark"/>
    <x v="860"/>
    <x v="498"/>
    <s v="No"/>
    <x v="0"/>
    <x v="0"/>
    <x v="0"/>
    <x v="1"/>
    <x v="0"/>
    <x v="0"/>
    <s v="29-Dec-1971"/>
    <n v="9174.14"/>
    <x v="2"/>
    <s v="tier - 1"/>
    <x v="1"/>
    <x v="14"/>
  </r>
  <r>
    <s v="Id1225"/>
    <s v="Wang"/>
    <x v="861"/>
    <x v="16"/>
    <s v="Yes"/>
    <x v="0"/>
    <x v="0"/>
    <x v="1"/>
    <x v="1"/>
    <x v="2"/>
    <x v="0"/>
    <s v="24-Oct-1970"/>
    <n v="9171.75"/>
    <x v="1"/>
    <s v="tier - 2"/>
    <x v="1"/>
    <x v="2"/>
  </r>
  <r>
    <s v="Id1226"/>
    <s v="Desruisseaux"/>
    <x v="851"/>
    <x v="259"/>
    <s v="No"/>
    <x v="0"/>
    <x v="0"/>
    <x v="0"/>
    <x v="1"/>
    <x v="0"/>
    <x v="1"/>
    <s v="23-Aug-1990"/>
    <n v="9159.51"/>
    <x v="1"/>
    <s v="tier - 2"/>
    <x v="14"/>
    <x v="3"/>
  </r>
  <r>
    <s v="Id1227"/>
    <s v="Ripp"/>
    <x v="256"/>
    <x v="268"/>
    <s v="No"/>
    <x v="0"/>
    <x v="0"/>
    <x v="0"/>
    <x v="1"/>
    <x v="1"/>
    <x v="1"/>
    <s v="8-Dec-1982"/>
    <n v="9147.5"/>
    <x v="1"/>
    <s v="tier - 1"/>
    <x v="1"/>
    <x v="37"/>
  </r>
  <r>
    <s v="Id1228"/>
    <s v="Harris"/>
    <x v="862"/>
    <x v="234"/>
    <s v="Yes"/>
    <x v="0"/>
    <x v="0"/>
    <x v="1"/>
    <x v="1"/>
    <x v="0"/>
    <x v="0"/>
    <s v="18-Oct-1970"/>
    <n v="9144.57"/>
    <x v="2"/>
    <s v="tier - 2"/>
    <x v="3"/>
    <x v="2"/>
  </r>
  <r>
    <s v="Id1229"/>
    <s v="Shafer"/>
    <x v="97"/>
    <x v="275"/>
    <s v="Yes"/>
    <x v="0"/>
    <x v="0"/>
    <x v="1"/>
    <x v="1"/>
    <x v="0"/>
    <x v="0"/>
    <s v="12-Aug-1970"/>
    <n v="9140.9500000000007"/>
    <x v="2"/>
    <s v="tier - 3"/>
    <x v="0"/>
    <x v="2"/>
  </r>
  <r>
    <s v="Id1230"/>
    <s v="Hemesath"/>
    <x v="460"/>
    <x v="515"/>
    <s v="No"/>
    <x v="0"/>
    <x v="0"/>
    <x v="0"/>
    <x v="1"/>
    <x v="1"/>
    <x v="2"/>
    <s v="2-Dec-1977"/>
    <n v="9101.7999999999993"/>
    <x v="1"/>
    <s v="tier - 1"/>
    <x v="3"/>
    <x v="29"/>
  </r>
  <r>
    <s v="Id1231"/>
    <s v="Vinci"/>
    <x v="863"/>
    <x v="584"/>
    <s v="No"/>
    <x v="0"/>
    <x v="0"/>
    <x v="0"/>
    <x v="1"/>
    <x v="2"/>
    <x v="0"/>
    <s v="9-Nov-1965"/>
    <n v="9095.94"/>
    <x v="2"/>
    <s v="tier - 1"/>
    <x v="3"/>
    <x v="11"/>
  </r>
  <r>
    <s v="Id1232"/>
    <s v="Diamond-Husmann"/>
    <x v="524"/>
    <x v="435"/>
    <s v="No"/>
    <x v="0"/>
    <x v="0"/>
    <x v="0"/>
    <x v="1"/>
    <x v="1"/>
    <x v="2"/>
    <s v="4-Nov-1977"/>
    <n v="9095.07"/>
    <x v="1"/>
    <s v="tier - 2"/>
    <x v="2"/>
    <x v="29"/>
  </r>
  <r>
    <s v="Id1233"/>
    <s v="Soto"/>
    <x v="864"/>
    <x v="81"/>
    <s v="No"/>
    <x v="0"/>
    <x v="0"/>
    <x v="1"/>
    <x v="1"/>
    <x v="0"/>
    <x v="2"/>
    <s v="2-Dec-1972"/>
    <n v="9058.73"/>
    <x v="2"/>
    <s v="tier - 2"/>
    <x v="0"/>
    <x v="28"/>
  </r>
  <r>
    <s v="Id1234"/>
    <s v="Howard"/>
    <x v="103"/>
    <x v="363"/>
    <s v="No"/>
    <x v="0"/>
    <x v="0"/>
    <x v="1"/>
    <x v="1"/>
    <x v="0"/>
    <x v="2"/>
    <s v="7-Dec-1972"/>
    <n v="9048.0300000000007"/>
    <x v="1"/>
    <s v="tier - 2"/>
    <x v="0"/>
    <x v="28"/>
  </r>
  <r>
    <s v="Id1235"/>
    <s v="Patrick"/>
    <x v="142"/>
    <x v="585"/>
    <s v="No"/>
    <x v="0"/>
    <x v="1"/>
    <x v="3"/>
    <x v="1"/>
    <x v="0"/>
    <x v="2"/>
    <s v="1-Dec-1993"/>
    <n v="9010.2000000000007"/>
    <x v="1"/>
    <s v="tier - 3"/>
    <x v="12"/>
    <x v="20"/>
  </r>
  <r>
    <s v="Id1236"/>
    <s v="Dacko"/>
    <x v="865"/>
    <x v="538"/>
    <s v="No"/>
    <x v="0"/>
    <x v="1"/>
    <x v="3"/>
    <x v="1"/>
    <x v="1"/>
    <x v="2"/>
    <s v="16-Dec-1979"/>
    <n v="8998.43"/>
    <x v="1"/>
    <s v="tier - 1"/>
    <x v="15"/>
    <x v="18"/>
  </r>
  <r>
    <s v="Id1237"/>
    <s v="Glassey"/>
    <x v="386"/>
    <x v="586"/>
    <s v="No"/>
    <x v="0"/>
    <x v="0"/>
    <x v="1"/>
    <x v="1"/>
    <x v="1"/>
    <x v="0"/>
    <s v="11-Oct-1973"/>
    <n v="8988.16"/>
    <x v="1"/>
    <s v="tier - 1"/>
    <x v="1"/>
    <x v="30"/>
  </r>
  <r>
    <s v="Id1238"/>
    <s v="Frechette"/>
    <x v="866"/>
    <x v="284"/>
    <s v="No"/>
    <x v="0"/>
    <x v="0"/>
    <x v="0"/>
    <x v="1"/>
    <x v="0"/>
    <x v="0"/>
    <s v="21-Jul-1974"/>
    <n v="8978.19"/>
    <x v="1"/>
    <s v="tier - 2"/>
    <x v="0"/>
    <x v="19"/>
  </r>
  <r>
    <s v="Id1239"/>
    <s v="Benitez"/>
    <x v="117"/>
    <x v="499"/>
    <s v="No"/>
    <x v="0"/>
    <x v="0"/>
    <x v="0"/>
    <x v="1"/>
    <x v="0"/>
    <x v="0"/>
    <s v="8-Sep-1974"/>
    <n v="8968.33"/>
    <x v="2"/>
    <s v="tier - 2"/>
    <x v="3"/>
    <x v="19"/>
  </r>
  <r>
    <s v="Id1240"/>
    <s v="Gauthier"/>
    <x v="388"/>
    <x v="69"/>
    <s v="Yes"/>
    <x v="0"/>
    <x v="1"/>
    <x v="3"/>
    <x v="1"/>
    <x v="2"/>
    <x v="2"/>
    <s v="15-Jul-1983"/>
    <n v="8965.7999999999993"/>
    <x v="1"/>
    <s v="tier - 3"/>
    <x v="1"/>
    <x v="33"/>
  </r>
  <r>
    <s v="Id1241"/>
    <s v="Fazioli"/>
    <x v="588"/>
    <x v="509"/>
    <s v="No"/>
    <x v="0"/>
    <x v="0"/>
    <x v="0"/>
    <x v="1"/>
    <x v="0"/>
    <x v="0"/>
    <s v="17-Aug-1974"/>
    <n v="8964.06"/>
    <x v="2"/>
    <s v="tier - 2"/>
    <x v="4"/>
    <x v="19"/>
  </r>
  <r>
    <s v="Id1242"/>
    <s v="Chorney"/>
    <x v="867"/>
    <x v="144"/>
    <s v="No"/>
    <x v="0"/>
    <x v="0"/>
    <x v="3"/>
    <x v="1"/>
    <x v="0"/>
    <x v="2"/>
    <s v="27-Sep-1992"/>
    <n v="8954.99"/>
    <x v="1"/>
    <s v="tier - 3"/>
    <x v="12"/>
    <x v="34"/>
  </r>
  <r>
    <s v="Id1243"/>
    <s v="Dannenhauer"/>
    <x v="30"/>
    <x v="147"/>
    <s v="Yes"/>
    <x v="0"/>
    <x v="0"/>
    <x v="0"/>
    <x v="1"/>
    <x v="0"/>
    <x v="1"/>
    <s v="25-Dec-1976"/>
    <n v="8944.1200000000008"/>
    <x v="2"/>
    <s v="tier - 2"/>
    <x v="0"/>
    <x v="1"/>
  </r>
  <r>
    <s v="Id1244"/>
    <s v="McComb"/>
    <x v="380"/>
    <x v="120"/>
    <s v="No"/>
    <x v="0"/>
    <x v="0"/>
    <x v="1"/>
    <x v="1"/>
    <x v="1"/>
    <x v="2"/>
    <s v="6-Jun-1972"/>
    <n v="8932.08"/>
    <x v="1"/>
    <s v="tier - 1"/>
    <x v="3"/>
    <x v="14"/>
  </r>
  <r>
    <s v="Id1245"/>
    <s v="Blake"/>
    <x v="868"/>
    <x v="12"/>
    <s v="Yes"/>
    <x v="0"/>
    <x v="0"/>
    <x v="3"/>
    <x v="1"/>
    <x v="1"/>
    <x v="0"/>
    <s v="7-Jul-1975"/>
    <n v="8930.93"/>
    <x v="1"/>
    <s v="tier - 2"/>
    <x v="1"/>
    <x v="27"/>
  </r>
  <r>
    <s v="Id1246"/>
    <s v="Sambasivam"/>
    <x v="869"/>
    <x v="499"/>
    <s v="Yes"/>
    <x v="0"/>
    <x v="0"/>
    <x v="0"/>
    <x v="1"/>
    <x v="2"/>
    <x v="0"/>
    <s v="6-Sep-1967"/>
    <n v="8908.4699999999993"/>
    <x v="2"/>
    <s v="tier - 2"/>
    <x v="0"/>
    <x v="22"/>
  </r>
  <r>
    <s v="Id1247"/>
    <s v="Maina"/>
    <x v="870"/>
    <x v="587"/>
    <s v="Yes"/>
    <x v="0"/>
    <x v="1"/>
    <x v="3"/>
    <x v="1"/>
    <x v="0"/>
    <x v="2"/>
    <s v="28-Nov-1997"/>
    <n v="8906.14"/>
    <x v="1"/>
    <s v="tier - 2"/>
    <x v="1"/>
    <x v="31"/>
  </r>
  <r>
    <s v="Id1248"/>
    <s v="Keshian"/>
    <x v="507"/>
    <x v="548"/>
    <s v="No"/>
    <x v="0"/>
    <x v="0"/>
    <x v="0"/>
    <x v="1"/>
    <x v="2"/>
    <x v="0"/>
    <s v="16-Dec-1978"/>
    <n v="8891.14"/>
    <x v="1"/>
    <s v="tier - 3"/>
    <x v="6"/>
    <x v="9"/>
  </r>
  <r>
    <s v="Id1249"/>
    <s v="Maas"/>
    <x v="871"/>
    <x v="588"/>
    <s v="No"/>
    <x v="0"/>
    <x v="0"/>
    <x v="1"/>
    <x v="1"/>
    <x v="1"/>
    <x v="0"/>
    <s v="9-Sep-1973"/>
    <n v="8890.59"/>
    <x v="1"/>
    <s v="tier - 3"/>
    <x v="1"/>
    <x v="30"/>
  </r>
  <r>
    <s v="Id1250"/>
    <s v="Sinasac"/>
    <x v="456"/>
    <x v="350"/>
    <s v="No"/>
    <x v="0"/>
    <x v="0"/>
    <x v="0"/>
    <x v="1"/>
    <x v="0"/>
    <x v="0"/>
    <s v="18-Jun-1974"/>
    <n v="8871.15"/>
    <x v="1"/>
    <s v="tier - 3"/>
    <x v="0"/>
    <x v="19"/>
  </r>
  <r>
    <s v="Id1251"/>
    <s v="Van De Kamp"/>
    <x v="723"/>
    <x v="105"/>
    <s v="No"/>
    <x v="0"/>
    <x v="0"/>
    <x v="1"/>
    <x v="1"/>
    <x v="0"/>
    <x v="1"/>
    <s v="22-Nov-1972"/>
    <n v="8835.26"/>
    <x v="2"/>
    <s v="tier - 2"/>
    <x v="1"/>
    <x v="28"/>
  </r>
  <r>
    <s v="Id1252"/>
    <s v="Ruffo"/>
    <x v="421"/>
    <x v="337"/>
    <s v="No"/>
    <x v="0"/>
    <x v="0"/>
    <x v="1"/>
    <x v="1"/>
    <x v="1"/>
    <x v="2"/>
    <s v="14-Nov-1972"/>
    <n v="8827.2099999999991"/>
    <x v="2"/>
    <s v="tier - 1"/>
    <x v="1"/>
    <x v="28"/>
  </r>
  <r>
    <s v="Id1253"/>
    <s v="Long"/>
    <x v="117"/>
    <x v="178"/>
    <s v="Yes"/>
    <x v="0"/>
    <x v="0"/>
    <x v="0"/>
    <x v="1"/>
    <x v="0"/>
    <x v="1"/>
    <s v="14-Jul-1976"/>
    <n v="8825.09"/>
    <x v="1"/>
    <s v="tier - 3"/>
    <x v="3"/>
    <x v="1"/>
  </r>
  <r>
    <s v="Id1254"/>
    <s v="Rohde"/>
    <x v="872"/>
    <x v="425"/>
    <s v="Yes"/>
    <x v="0"/>
    <x v="0"/>
    <x v="3"/>
    <x v="1"/>
    <x v="0"/>
    <x v="1"/>
    <s v="22-Aug-1988"/>
    <n v="8824.27"/>
    <x v="1"/>
    <s v="tier - 1"/>
    <x v="15"/>
    <x v="23"/>
  </r>
  <r>
    <s v="Id1255"/>
    <s v="Bonzi"/>
    <x v="764"/>
    <x v="589"/>
    <s v="Yes"/>
    <x v="0"/>
    <x v="0"/>
    <x v="0"/>
    <x v="1"/>
    <x v="0"/>
    <x v="1"/>
    <s v="19-Oct-1976"/>
    <n v="8823.99"/>
    <x v="1"/>
    <s v="tier - 3"/>
    <x v="2"/>
    <x v="1"/>
  </r>
  <r>
    <s v="Id1256"/>
    <s v="Moore"/>
    <x v="692"/>
    <x v="300"/>
    <s v="Yes"/>
    <x v="0"/>
    <x v="0"/>
    <x v="0"/>
    <x v="1"/>
    <x v="1"/>
    <x v="1"/>
    <s v="14-Jun-1976"/>
    <n v="8823.2800000000007"/>
    <x v="1"/>
    <s v="tier - 1"/>
    <x v="3"/>
    <x v="1"/>
  </r>
  <r>
    <s v="Id1257"/>
    <s v="McGrane"/>
    <x v="873"/>
    <x v="46"/>
    <s v="Yes"/>
    <x v="0"/>
    <x v="0"/>
    <x v="0"/>
    <x v="1"/>
    <x v="0"/>
    <x v="2"/>
    <s v="7-Nov-2001"/>
    <n v="8821.8799999999992"/>
    <x v="1"/>
    <s v="tier - 3"/>
    <x v="8"/>
    <x v="47"/>
  </r>
  <r>
    <s v="Id1258"/>
    <s v="Stepnowski"/>
    <x v="874"/>
    <x v="364"/>
    <s v="No"/>
    <x v="0"/>
    <x v="0"/>
    <x v="0"/>
    <x v="1"/>
    <x v="2"/>
    <x v="0"/>
    <s v="29-Aug-1965"/>
    <n v="8800.49"/>
    <x v="2"/>
    <s v="tier - 2"/>
    <x v="0"/>
    <x v="11"/>
  </r>
  <r>
    <s v="Id1259"/>
    <s v="Merkle"/>
    <x v="875"/>
    <x v="356"/>
    <s v="No"/>
    <x v="0"/>
    <x v="0"/>
    <x v="0"/>
    <x v="1"/>
    <x v="0"/>
    <x v="0"/>
    <s v="18-Jun-1971"/>
    <n v="8798.59"/>
    <x v="1"/>
    <s v="tier - 1"/>
    <x v="3"/>
    <x v="14"/>
  </r>
  <r>
    <s v="Id1260"/>
    <s v="Schaefer"/>
    <x v="876"/>
    <x v="499"/>
    <s v="No"/>
    <x v="0"/>
    <x v="0"/>
    <x v="0"/>
    <x v="1"/>
    <x v="1"/>
    <x v="0"/>
    <s v="23-Aug-1971"/>
    <n v="8782.4699999999993"/>
    <x v="1"/>
    <s v="tier - 3"/>
    <x v="3"/>
    <x v="14"/>
  </r>
  <r>
    <s v="Id1261"/>
    <s v="Vigneron"/>
    <x v="67"/>
    <x v="116"/>
    <s v="No"/>
    <x v="0"/>
    <x v="0"/>
    <x v="0"/>
    <x v="1"/>
    <x v="0"/>
    <x v="0"/>
    <s v="6-Sep-1974"/>
    <n v="8765.25"/>
    <x v="1"/>
    <s v="tier - 3"/>
    <x v="1"/>
    <x v="19"/>
  </r>
  <r>
    <s v="Id1262"/>
    <s v="Mucci"/>
    <x v="305"/>
    <x v="117"/>
    <s v="Yes"/>
    <x v="0"/>
    <x v="1"/>
    <x v="3"/>
    <x v="1"/>
    <x v="2"/>
    <x v="2"/>
    <s v="9-Sep-1969"/>
    <n v="8760.1200000000008"/>
    <x v="1"/>
    <s v="tier - 1"/>
    <x v="0"/>
    <x v="16"/>
  </r>
  <r>
    <s v="Id1263"/>
    <s v="MacDonald"/>
    <x v="441"/>
    <x v="268"/>
    <s v="No"/>
    <x v="0"/>
    <x v="0"/>
    <x v="0"/>
    <x v="1"/>
    <x v="0"/>
    <x v="1"/>
    <s v="23-Aug-1999"/>
    <n v="8747.68"/>
    <x v="1"/>
    <s v="tier - 3"/>
    <x v="3"/>
    <x v="35"/>
  </r>
  <r>
    <s v="Id1264"/>
    <s v="Deng"/>
    <x v="877"/>
    <x v="178"/>
    <s v="Yes"/>
    <x v="0"/>
    <x v="0"/>
    <x v="0"/>
    <x v="1"/>
    <x v="0"/>
    <x v="1"/>
    <s v="17-Jun-1976"/>
    <n v="8733.23"/>
    <x v="1"/>
    <s v="tier - 3"/>
    <x v="1"/>
    <x v="1"/>
  </r>
  <r>
    <s v="Id1265"/>
    <s v="De Mata"/>
    <x v="625"/>
    <x v="302"/>
    <s v="No"/>
    <x v="0"/>
    <x v="0"/>
    <x v="1"/>
    <x v="1"/>
    <x v="1"/>
    <x v="0"/>
    <s v="25-Jun-1973"/>
    <n v="8703.4599999999991"/>
    <x v="2"/>
    <s v="tier - 3"/>
    <x v="3"/>
    <x v="30"/>
  </r>
  <r>
    <s v="Id1266"/>
    <s v="Strickland"/>
    <x v="724"/>
    <x v="155"/>
    <s v="No"/>
    <x v="0"/>
    <x v="0"/>
    <x v="0"/>
    <x v="1"/>
    <x v="1"/>
    <x v="1"/>
    <s v="28-Oct-1980"/>
    <n v="8701.84"/>
    <x v="1"/>
    <s v="tier - 3"/>
    <x v="14"/>
    <x v="25"/>
  </r>
  <r>
    <s v="Id1267"/>
    <s v="Cheney"/>
    <x v="878"/>
    <x v="590"/>
    <s v="No"/>
    <x v="0"/>
    <x v="0"/>
    <x v="1"/>
    <x v="1"/>
    <x v="2"/>
    <x v="0"/>
    <s v="11-Oct-1973"/>
    <n v="8688.86"/>
    <x v="1"/>
    <s v="tier - 1"/>
    <x v="6"/>
    <x v="30"/>
  </r>
  <r>
    <s v="Id1268"/>
    <s v="Godoy"/>
    <x v="879"/>
    <x v="455"/>
    <s v="No"/>
    <x v="0"/>
    <x v="0"/>
    <x v="0"/>
    <x v="1"/>
    <x v="0"/>
    <x v="0"/>
    <s v="16-Aug-1974"/>
    <n v="8671.19"/>
    <x v="1"/>
    <s v="tier - 1"/>
    <x v="1"/>
    <x v="19"/>
  </r>
  <r>
    <s v="Id1269"/>
    <s v="Rider"/>
    <x v="880"/>
    <x v="78"/>
    <s v="Yes"/>
    <x v="0"/>
    <x v="1"/>
    <x v="3"/>
    <x v="1"/>
    <x v="2"/>
    <x v="2"/>
    <s v="10-Aug-1969"/>
    <n v="8665.14"/>
    <x v="1"/>
    <s v="tier - 3"/>
    <x v="0"/>
    <x v="16"/>
  </r>
  <r>
    <s v="Id1270"/>
    <s v="Evans"/>
    <x v="881"/>
    <x v="591"/>
    <s v="No"/>
    <x v="0"/>
    <x v="0"/>
    <x v="0"/>
    <x v="1"/>
    <x v="2"/>
    <x v="0"/>
    <s v="21-Oct-1965"/>
    <n v="8665.09"/>
    <x v="2"/>
    <s v="tier - 2"/>
    <x v="1"/>
    <x v="11"/>
  </r>
  <r>
    <s v="Id1271"/>
    <s v="Anderson"/>
    <x v="882"/>
    <x v="367"/>
    <s v="Yes"/>
    <x v="0"/>
    <x v="0"/>
    <x v="3"/>
    <x v="1"/>
    <x v="2"/>
    <x v="0"/>
    <s v="3-Aug-1975"/>
    <n v="8627.5400000000009"/>
    <x v="1"/>
    <s v="tier - 2"/>
    <x v="6"/>
    <x v="27"/>
  </r>
  <r>
    <s v="Id1272"/>
    <s v="Walters"/>
    <x v="419"/>
    <x v="100"/>
    <s v="No"/>
    <x v="0"/>
    <x v="0"/>
    <x v="0"/>
    <x v="1"/>
    <x v="1"/>
    <x v="1"/>
    <s v="2-Sep-1977"/>
    <n v="8615.2999999999993"/>
    <x v="1"/>
    <s v="tier - 3"/>
    <x v="3"/>
    <x v="29"/>
  </r>
  <r>
    <s v="Id1273"/>
    <s v="Leboeuf"/>
    <x v="352"/>
    <x v="10"/>
    <s v="No"/>
    <x v="0"/>
    <x v="1"/>
    <x v="3"/>
    <x v="1"/>
    <x v="1"/>
    <x v="1"/>
    <s v="17-Jul-1979"/>
    <n v="8606.2199999999993"/>
    <x v="0"/>
    <s v="tier - 2"/>
    <x v="7"/>
    <x v="18"/>
  </r>
  <r>
    <s v="Id1274"/>
    <s v="Scheibel"/>
    <x v="883"/>
    <x v="243"/>
    <s v="No"/>
    <x v="0"/>
    <x v="0"/>
    <x v="0"/>
    <x v="1"/>
    <x v="2"/>
    <x v="2"/>
    <s v="15-Oct-1977"/>
    <n v="8605.36"/>
    <x v="1"/>
    <s v="tier - 2"/>
    <x v="0"/>
    <x v="29"/>
  </r>
  <r>
    <s v="Id1275"/>
    <s v="Ritter"/>
    <x v="636"/>
    <x v="184"/>
    <s v="No"/>
    <x v="0"/>
    <x v="0"/>
    <x v="0"/>
    <x v="1"/>
    <x v="2"/>
    <x v="1"/>
    <s v="12-Nov-1977"/>
    <n v="8604.48"/>
    <x v="2"/>
    <s v="tier - 2"/>
    <x v="4"/>
    <x v="29"/>
  </r>
  <r>
    <s v="Id1276"/>
    <s v="Deeg"/>
    <x v="288"/>
    <x v="412"/>
    <s v="No"/>
    <x v="0"/>
    <x v="0"/>
    <x v="0"/>
    <x v="1"/>
    <x v="2"/>
    <x v="1"/>
    <s v="24-Sep-1977"/>
    <n v="8603.82"/>
    <x v="1"/>
    <s v="tier - 1"/>
    <x v="9"/>
    <x v="29"/>
  </r>
  <r>
    <s v="Id1277"/>
    <s v="Pretot"/>
    <x v="688"/>
    <x v="592"/>
    <s v="No"/>
    <x v="0"/>
    <x v="0"/>
    <x v="1"/>
    <x v="1"/>
    <x v="1"/>
    <x v="0"/>
    <s v="11-Jul-1973"/>
    <n v="8601.33"/>
    <x v="1"/>
    <s v="tier - 1"/>
    <x v="0"/>
    <x v="30"/>
  </r>
  <r>
    <s v="Id1278"/>
    <s v="Willsey"/>
    <x v="884"/>
    <x v="155"/>
    <s v="Yes"/>
    <x v="0"/>
    <x v="1"/>
    <x v="3"/>
    <x v="1"/>
    <x v="0"/>
    <x v="1"/>
    <s v="25-Jul-1983"/>
    <n v="8596.83"/>
    <x v="1"/>
    <s v="tier - 3"/>
    <x v="0"/>
    <x v="33"/>
  </r>
  <r>
    <s v="Id1279"/>
    <s v="Roach"/>
    <x v="885"/>
    <x v="372"/>
    <s v="Yes"/>
    <x v="0"/>
    <x v="1"/>
    <x v="3"/>
    <x v="1"/>
    <x v="2"/>
    <x v="2"/>
    <s v="30-Dec-1983"/>
    <n v="8582.2999999999993"/>
    <x v="1"/>
    <s v="tier - 1"/>
    <x v="0"/>
    <x v="33"/>
  </r>
  <r>
    <s v="Id1280"/>
    <s v="Jacobsen"/>
    <x v="886"/>
    <x v="69"/>
    <s v="No"/>
    <x v="0"/>
    <x v="0"/>
    <x v="3"/>
    <x v="1"/>
    <x v="0"/>
    <x v="2"/>
    <s v="11-Nov-1987"/>
    <n v="8573.2999999999993"/>
    <x v="1"/>
    <s v="tier - 2"/>
    <x v="14"/>
    <x v="38"/>
  </r>
  <r>
    <s v="Id1281"/>
    <s v="O'Hora"/>
    <x v="865"/>
    <x v="315"/>
    <s v="No"/>
    <x v="0"/>
    <x v="0"/>
    <x v="0"/>
    <x v="1"/>
    <x v="1"/>
    <x v="2"/>
    <s v="6-Dec-1982"/>
    <n v="8572.0400000000009"/>
    <x v="1"/>
    <s v="tier - 2"/>
    <x v="14"/>
    <x v="37"/>
  </r>
  <r>
    <s v="Id1282"/>
    <s v="Amato"/>
    <x v="887"/>
    <x v="593"/>
    <s v="Yes"/>
    <x v="0"/>
    <x v="0"/>
    <x v="3"/>
    <x v="1"/>
    <x v="0"/>
    <x v="0"/>
    <s v="26-Sep-1975"/>
    <n v="8569.86"/>
    <x v="1"/>
    <s v="tier - 3"/>
    <x v="0"/>
    <x v="27"/>
  </r>
  <r>
    <s v="Id1283"/>
    <s v="Reed"/>
    <x v="888"/>
    <x v="48"/>
    <s v="Yes"/>
    <x v="0"/>
    <x v="0"/>
    <x v="3"/>
    <x v="1"/>
    <x v="0"/>
    <x v="2"/>
    <s v="21-Sep-1988"/>
    <n v="8567.25"/>
    <x v="1"/>
    <s v="tier - 1"/>
    <x v="1"/>
    <x v="23"/>
  </r>
  <r>
    <s v="Id1284"/>
    <s v="Wegner"/>
    <x v="889"/>
    <x v="539"/>
    <s v="Yes"/>
    <x v="0"/>
    <x v="0"/>
    <x v="3"/>
    <x v="1"/>
    <x v="0"/>
    <x v="0"/>
    <s v="21-Aug-1975"/>
    <n v="8556.91"/>
    <x v="1"/>
    <s v="tier - 1"/>
    <x v="3"/>
    <x v="27"/>
  </r>
  <r>
    <s v="Id1285"/>
    <s v="Bokun"/>
    <x v="890"/>
    <x v="594"/>
    <s v="Yes"/>
    <x v="0"/>
    <x v="0"/>
    <x v="3"/>
    <x v="1"/>
    <x v="0"/>
    <x v="0"/>
    <s v="6-Aug-1975"/>
    <n v="8551.35"/>
    <x v="1"/>
    <s v="tier - 2"/>
    <x v="3"/>
    <x v="27"/>
  </r>
  <r>
    <s v="Id1286"/>
    <s v="Ainsley"/>
    <x v="891"/>
    <x v="126"/>
    <s v="Yes"/>
    <x v="0"/>
    <x v="0"/>
    <x v="3"/>
    <x v="1"/>
    <x v="1"/>
    <x v="0"/>
    <s v="12-Dec-1983"/>
    <n v="8547.69"/>
    <x v="1"/>
    <s v="tier - 1"/>
    <x v="0"/>
    <x v="33"/>
  </r>
  <r>
    <s v="Id1287"/>
    <s v="Foster"/>
    <x v="892"/>
    <x v="565"/>
    <s v="Yes"/>
    <x v="0"/>
    <x v="0"/>
    <x v="3"/>
    <x v="1"/>
    <x v="2"/>
    <x v="0"/>
    <s v="6-Nov-1975"/>
    <n v="8539.67"/>
    <x v="1"/>
    <s v="tier - 3"/>
    <x v="3"/>
    <x v="27"/>
  </r>
  <r>
    <s v="Id1288"/>
    <s v="Overpeck"/>
    <x v="893"/>
    <x v="354"/>
    <s v="Yes"/>
    <x v="0"/>
    <x v="0"/>
    <x v="0"/>
    <x v="1"/>
    <x v="0"/>
    <x v="0"/>
    <s v="27-Dec-1981"/>
    <n v="8538.2900000000009"/>
    <x v="1"/>
    <s v="tier - 3"/>
    <x v="2"/>
    <x v="36"/>
  </r>
  <r>
    <s v="Id1289"/>
    <s v="Levine"/>
    <x v="362"/>
    <x v="162"/>
    <s v="Yes"/>
    <x v="0"/>
    <x v="0"/>
    <x v="3"/>
    <x v="1"/>
    <x v="2"/>
    <x v="0"/>
    <s v="24-Jul-1983"/>
    <n v="8534.67"/>
    <x v="1"/>
    <s v="tier - 3"/>
    <x v="2"/>
    <x v="33"/>
  </r>
  <r>
    <s v="Id1290"/>
    <s v="Jean"/>
    <x v="20"/>
    <x v="152"/>
    <s v="No"/>
    <x v="0"/>
    <x v="0"/>
    <x v="0"/>
    <x v="1"/>
    <x v="0"/>
    <x v="2"/>
    <s v="26-Jul-1977"/>
    <n v="8527.5300000000007"/>
    <x v="1"/>
    <s v="tier - 2"/>
    <x v="0"/>
    <x v="29"/>
  </r>
  <r>
    <s v="Id1291"/>
    <s v="Wild"/>
    <x v="169"/>
    <x v="436"/>
    <s v="No"/>
    <x v="0"/>
    <x v="1"/>
    <x v="3"/>
    <x v="1"/>
    <x v="0"/>
    <x v="2"/>
    <s v="13-Aug-1979"/>
    <n v="8522"/>
    <x v="1"/>
    <s v="tier - 2"/>
    <x v="3"/>
    <x v="18"/>
  </r>
  <r>
    <s v="Id1292"/>
    <s v="Tabor"/>
    <x v="107"/>
    <x v="264"/>
    <s v="No"/>
    <x v="0"/>
    <x v="0"/>
    <x v="0"/>
    <x v="1"/>
    <x v="0"/>
    <x v="2"/>
    <s v="29-Dec-1977"/>
    <n v="8520.0300000000007"/>
    <x v="1"/>
    <s v="tier - 3"/>
    <x v="3"/>
    <x v="29"/>
  </r>
  <r>
    <s v="Id1293"/>
    <s v="Steffen"/>
    <x v="747"/>
    <x v="140"/>
    <s v="No"/>
    <x v="0"/>
    <x v="0"/>
    <x v="0"/>
    <x v="1"/>
    <x v="1"/>
    <x v="2"/>
    <s v="21-Jun-1977"/>
    <n v="8516.83"/>
    <x v="1"/>
    <s v="tier - 1"/>
    <x v="0"/>
    <x v="29"/>
  </r>
  <r>
    <s v="Id1294"/>
    <s v="Tadich"/>
    <x v="383"/>
    <x v="125"/>
    <s v="No"/>
    <x v="0"/>
    <x v="0"/>
    <x v="0"/>
    <x v="1"/>
    <x v="1"/>
    <x v="2"/>
    <s v="26-Dec-1977"/>
    <n v="8515.76"/>
    <x v="1"/>
    <s v="tier - 2"/>
    <x v="0"/>
    <x v="29"/>
  </r>
  <r>
    <s v="Id1295"/>
    <s v="Christenson"/>
    <x v="894"/>
    <x v="272"/>
    <s v="No"/>
    <x v="0"/>
    <x v="1"/>
    <x v="3"/>
    <x v="1"/>
    <x v="0"/>
    <x v="1"/>
    <s v="10-Nov-1993"/>
    <n v="8471.65"/>
    <x v="1"/>
    <s v="tier - 1"/>
    <x v="1"/>
    <x v="20"/>
  </r>
  <r>
    <s v="Id1296"/>
    <s v="Shell"/>
    <x v="895"/>
    <x v="216"/>
    <s v="No"/>
    <x v="0"/>
    <x v="0"/>
    <x v="3"/>
    <x v="1"/>
    <x v="0"/>
    <x v="1"/>
    <s v="9-Sep-1992"/>
    <n v="8466.35"/>
    <x v="1"/>
    <s v="tier - 2"/>
    <x v="1"/>
    <x v="34"/>
  </r>
  <r>
    <s v="Id1297"/>
    <s v="Rao"/>
    <x v="896"/>
    <x v="473"/>
    <s v="No"/>
    <x v="0"/>
    <x v="0"/>
    <x v="1"/>
    <x v="1"/>
    <x v="0"/>
    <x v="2"/>
    <s v="26-Dec-1972"/>
    <n v="8457.82"/>
    <x v="1"/>
    <s v="tier - 3"/>
    <x v="3"/>
    <x v="28"/>
  </r>
  <r>
    <s v="Id1298"/>
    <s v="Myers"/>
    <x v="897"/>
    <x v="450"/>
    <s v="No"/>
    <x v="0"/>
    <x v="0"/>
    <x v="3"/>
    <x v="1"/>
    <x v="1"/>
    <x v="2"/>
    <s v="19-Jun-1984"/>
    <n v="8450.82"/>
    <x v="1"/>
    <s v="tier - 2"/>
    <x v="15"/>
    <x v="32"/>
  </r>
  <r>
    <s v="Id1299"/>
    <s v="McLean"/>
    <x v="898"/>
    <x v="107"/>
    <s v="Yes"/>
    <x v="0"/>
    <x v="0"/>
    <x v="1"/>
    <x v="1"/>
    <x v="2"/>
    <x v="2"/>
    <s v="12-Jun-1966"/>
    <n v="8448.66"/>
    <x v="2"/>
    <s v="tier - 1"/>
    <x v="0"/>
    <x v="24"/>
  </r>
  <r>
    <s v="Id1300"/>
    <s v="Gomez"/>
    <x v="401"/>
    <x v="109"/>
    <s v="No"/>
    <x v="0"/>
    <x v="0"/>
    <x v="1"/>
    <x v="1"/>
    <x v="1"/>
    <x v="1"/>
    <s v="4-Sep-1972"/>
    <n v="8444.4699999999993"/>
    <x v="2"/>
    <s v="tier - 1"/>
    <x v="3"/>
    <x v="28"/>
  </r>
  <r>
    <s v="Id1301"/>
    <s v="Hemingway"/>
    <x v="367"/>
    <x v="326"/>
    <s v="No"/>
    <x v="0"/>
    <x v="0"/>
    <x v="1"/>
    <x v="1"/>
    <x v="1"/>
    <x v="2"/>
    <s v="9-Sep-1972"/>
    <n v="8442.67"/>
    <x v="1"/>
    <s v="tier - 3"/>
    <x v="0"/>
    <x v="28"/>
  </r>
  <r>
    <s v="Id1302"/>
    <s v="Pett"/>
    <x v="899"/>
    <x v="131"/>
    <s v="Yes"/>
    <x v="0"/>
    <x v="1"/>
    <x v="3"/>
    <x v="1"/>
    <x v="2"/>
    <x v="0"/>
    <s v="24-Sep-1963"/>
    <n v="8440.0499999999993"/>
    <x v="2"/>
    <s v="tier - 2"/>
    <x v="0"/>
    <x v="8"/>
  </r>
  <r>
    <s v="Id1303"/>
    <s v="Meingast"/>
    <x v="900"/>
    <x v="534"/>
    <s v="Yes"/>
    <x v="0"/>
    <x v="0"/>
    <x v="3"/>
    <x v="1"/>
    <x v="2"/>
    <x v="0"/>
    <s v="28-Sep-1975"/>
    <n v="8428.07"/>
    <x v="2"/>
    <s v="tier - 2"/>
    <x v="1"/>
    <x v="27"/>
  </r>
  <r>
    <s v="Id1304"/>
    <s v="McCarthy"/>
    <x v="88"/>
    <x v="412"/>
    <s v="No"/>
    <x v="0"/>
    <x v="0"/>
    <x v="0"/>
    <x v="1"/>
    <x v="0"/>
    <x v="1"/>
    <s v="4-Sep-1977"/>
    <n v="8413.4599999999991"/>
    <x v="2"/>
    <s v="tier - 1"/>
    <x v="1"/>
    <x v="29"/>
  </r>
  <r>
    <s v="Id1305"/>
    <s v="Boyle"/>
    <x v="402"/>
    <x v="300"/>
    <s v="No"/>
    <x v="0"/>
    <x v="1"/>
    <x v="3"/>
    <x v="1"/>
    <x v="0"/>
    <x v="1"/>
    <s v="11-Jun-1979"/>
    <n v="8410.0499999999993"/>
    <x v="1"/>
    <s v="tier - 2"/>
    <x v="1"/>
    <x v="18"/>
  </r>
  <r>
    <s v="Id1306"/>
    <s v="Gundersen"/>
    <x v="830"/>
    <x v="571"/>
    <s v="No"/>
    <x v="0"/>
    <x v="0"/>
    <x v="0"/>
    <x v="1"/>
    <x v="2"/>
    <x v="0"/>
    <s v="18-Sep-1971"/>
    <n v="8400.01"/>
    <x v="1"/>
    <s v="tier - 3"/>
    <x v="0"/>
    <x v="14"/>
  </r>
  <r>
    <s v="Id1307"/>
    <s v="Wolswinkel"/>
    <x v="901"/>
    <x v="14"/>
    <s v="No"/>
    <x v="0"/>
    <x v="0"/>
    <x v="0"/>
    <x v="1"/>
    <x v="2"/>
    <x v="0"/>
    <s v="4-Sep-1971"/>
    <n v="8396.6200000000008"/>
    <x v="1"/>
    <s v="tier - 3"/>
    <x v="0"/>
    <x v="14"/>
  </r>
  <r>
    <s v="Id1308"/>
    <s v="Bomberger"/>
    <x v="902"/>
    <x v="42"/>
    <s v="Yes"/>
    <x v="0"/>
    <x v="1"/>
    <x v="3"/>
    <x v="1"/>
    <x v="3"/>
    <x v="0"/>
    <s v="21-Sep-1963"/>
    <n v="8355.5400000000009"/>
    <x v="2"/>
    <s v="tier - 3"/>
    <x v="1"/>
    <x v="8"/>
  </r>
  <r>
    <s v="Id1309"/>
    <s v="Roy"/>
    <x v="168"/>
    <x v="376"/>
    <s v="Yes"/>
    <x v="0"/>
    <x v="0"/>
    <x v="0"/>
    <x v="1"/>
    <x v="0"/>
    <x v="2"/>
    <s v="12-Jun-1976"/>
    <n v="8347.16"/>
    <x v="1"/>
    <s v="tier - 1"/>
    <x v="0"/>
    <x v="1"/>
  </r>
  <r>
    <s v="Id1310"/>
    <s v="Lapierre"/>
    <x v="903"/>
    <x v="70"/>
    <s v="Yes"/>
    <x v="0"/>
    <x v="0"/>
    <x v="0"/>
    <x v="1"/>
    <x v="0"/>
    <x v="2"/>
    <s v="7-Jul-1976"/>
    <n v="8342.91"/>
    <x v="2"/>
    <s v="tier - 1"/>
    <x v="4"/>
    <x v="1"/>
  </r>
  <r>
    <s v="Id1311"/>
    <s v="Beaty"/>
    <x v="687"/>
    <x v="149"/>
    <s v="Yes"/>
    <x v="0"/>
    <x v="0"/>
    <x v="0"/>
    <x v="1"/>
    <x v="0"/>
    <x v="1"/>
    <s v="20-Jul-1976"/>
    <n v="8334.59"/>
    <x v="2"/>
    <s v="tier - 2"/>
    <x v="4"/>
    <x v="1"/>
  </r>
  <r>
    <s v="Id1312"/>
    <s v="Hammer"/>
    <x v="408"/>
    <x v="576"/>
    <s v="Yes"/>
    <x v="0"/>
    <x v="0"/>
    <x v="0"/>
    <x v="1"/>
    <x v="0"/>
    <x v="2"/>
    <s v="12-Jul-1976"/>
    <n v="8334.4599999999991"/>
    <x v="2"/>
    <s v="tier - 2"/>
    <x v="4"/>
    <x v="1"/>
  </r>
  <r>
    <s v="Id1313"/>
    <s v="Randolph"/>
    <x v="904"/>
    <x v="31"/>
    <s v="No"/>
    <x v="0"/>
    <x v="1"/>
    <x v="3"/>
    <x v="1"/>
    <x v="0"/>
    <x v="2"/>
    <s v="22-Jun-1993"/>
    <n v="8314.65"/>
    <x v="1"/>
    <s v="tier - 1"/>
    <x v="1"/>
    <x v="20"/>
  </r>
  <r>
    <s v="Id1314"/>
    <s v="Masterson"/>
    <x v="60"/>
    <x v="189"/>
    <s v="No"/>
    <x v="0"/>
    <x v="1"/>
    <x v="3"/>
    <x v="1"/>
    <x v="0"/>
    <x v="2"/>
    <s v="7-Aug-1979"/>
    <n v="8310.84"/>
    <x v="1"/>
    <s v="tier - 2"/>
    <x v="1"/>
    <x v="18"/>
  </r>
  <r>
    <s v="Id1315"/>
    <s v="Friess"/>
    <x v="905"/>
    <x v="595"/>
    <s v="No"/>
    <x v="0"/>
    <x v="0"/>
    <x v="0"/>
    <x v="1"/>
    <x v="2"/>
    <x v="0"/>
    <s v="26-Jun-1978"/>
    <n v="8302.5400000000009"/>
    <x v="2"/>
    <s v="tier - 3"/>
    <x v="4"/>
    <x v="9"/>
  </r>
  <r>
    <s v="Id1316"/>
    <s v="Mantoni"/>
    <x v="161"/>
    <x v="596"/>
    <s v="No"/>
    <x v="0"/>
    <x v="0"/>
    <x v="0"/>
    <x v="1"/>
    <x v="0"/>
    <x v="0"/>
    <s v="6-Jun-1974"/>
    <n v="8283.68"/>
    <x v="1"/>
    <s v="tier - 3"/>
    <x v="0"/>
    <x v="30"/>
  </r>
  <r>
    <s v="Id1317"/>
    <s v="Bodeen"/>
    <x v="201"/>
    <x v="481"/>
    <s v="No"/>
    <x v="0"/>
    <x v="0"/>
    <x v="0"/>
    <x v="1"/>
    <x v="0"/>
    <x v="0"/>
    <s v="22-Dec-1974"/>
    <n v="8280.6200000000008"/>
    <x v="1"/>
    <s v="tier - 2"/>
    <x v="0"/>
    <x v="19"/>
  </r>
  <r>
    <s v="Id1318"/>
    <s v="McPherson"/>
    <x v="692"/>
    <x v="454"/>
    <s v="No"/>
    <x v="0"/>
    <x v="0"/>
    <x v="0"/>
    <x v="1"/>
    <x v="1"/>
    <x v="0"/>
    <s v="26-Sep-1974"/>
    <n v="8277.52"/>
    <x v="1"/>
    <s v="tier - 2"/>
    <x v="3"/>
    <x v="19"/>
  </r>
  <r>
    <s v="Id1319"/>
    <s v="Palko"/>
    <x v="906"/>
    <x v="148"/>
    <s v="Yes"/>
    <x v="1"/>
    <x v="0"/>
    <x v="3"/>
    <x v="1"/>
    <x v="0"/>
    <x v="1"/>
    <s v="28-Nov-2000"/>
    <n v="8271.4599999999991"/>
    <x v="1"/>
    <s v="tier - 1"/>
    <x v="8"/>
    <x v="21"/>
  </r>
  <r>
    <s v="Id1320"/>
    <s v="Breathitt"/>
    <x v="907"/>
    <x v="42"/>
    <s v="No"/>
    <x v="0"/>
    <x v="0"/>
    <x v="0"/>
    <x v="1"/>
    <x v="2"/>
    <x v="0"/>
    <s v="5-Aug-1974"/>
    <n v="8269.0400000000009"/>
    <x v="1"/>
    <s v="tier - 1"/>
    <x v="3"/>
    <x v="19"/>
  </r>
  <r>
    <s v="Id1321"/>
    <s v="Evora"/>
    <x v="908"/>
    <x v="544"/>
    <s v="Yes"/>
    <x v="0"/>
    <x v="0"/>
    <x v="3"/>
    <x v="1"/>
    <x v="2"/>
    <x v="2"/>
    <s v="5-Sep-1964"/>
    <n v="8268"/>
    <x v="2"/>
    <s v="tier - 3"/>
    <x v="0"/>
    <x v="13"/>
  </r>
  <r>
    <s v="Id1322"/>
    <s v="Fischer"/>
    <x v="424"/>
    <x v="80"/>
    <s v="No"/>
    <x v="0"/>
    <x v="0"/>
    <x v="0"/>
    <x v="1"/>
    <x v="2"/>
    <x v="2"/>
    <s v="27-Sep-1982"/>
    <n v="8252.2800000000007"/>
    <x v="1"/>
    <s v="tier - 2"/>
    <x v="2"/>
    <x v="37"/>
  </r>
  <r>
    <s v="Id1323"/>
    <s v="Deba"/>
    <x v="687"/>
    <x v="18"/>
    <s v="Yes"/>
    <x v="0"/>
    <x v="0"/>
    <x v="0"/>
    <x v="1"/>
    <x v="0"/>
    <x v="2"/>
    <s v="2-Sep-1976"/>
    <n v="8240.59"/>
    <x v="1"/>
    <s v="tier - 2"/>
    <x v="0"/>
    <x v="1"/>
  </r>
  <r>
    <s v="Id1324"/>
    <s v="Leloup"/>
    <x v="909"/>
    <x v="507"/>
    <s v="Yes"/>
    <x v="0"/>
    <x v="0"/>
    <x v="0"/>
    <x v="1"/>
    <x v="1"/>
    <x v="2"/>
    <s v="30-Jun-1976"/>
    <n v="8233.1"/>
    <x v="1"/>
    <s v="tier - 2"/>
    <x v="0"/>
    <x v="1"/>
  </r>
  <r>
    <s v="Id1325"/>
    <s v="Labare"/>
    <x v="586"/>
    <x v="334"/>
    <s v="Yes"/>
    <x v="0"/>
    <x v="0"/>
    <x v="0"/>
    <x v="1"/>
    <x v="1"/>
    <x v="1"/>
    <s v="3-Sep-1976"/>
    <n v="8232.64"/>
    <x v="1"/>
    <s v="tier - 3"/>
    <x v="0"/>
    <x v="1"/>
  </r>
  <r>
    <s v="Id1326"/>
    <s v="Arouca"/>
    <x v="326"/>
    <x v="572"/>
    <s v="No"/>
    <x v="0"/>
    <x v="0"/>
    <x v="0"/>
    <x v="1"/>
    <x v="1"/>
    <x v="0"/>
    <s v="30-Jun-1978"/>
    <n v="8219.2000000000007"/>
    <x v="1"/>
    <s v="tier - 2"/>
    <x v="0"/>
    <x v="9"/>
  </r>
  <r>
    <s v="Id1327"/>
    <s v="Reese"/>
    <x v="390"/>
    <x v="514"/>
    <s v="No"/>
    <x v="0"/>
    <x v="0"/>
    <x v="0"/>
    <x v="1"/>
    <x v="2"/>
    <x v="0"/>
    <s v="24-Oct-1978"/>
    <n v="8211.1"/>
    <x v="1"/>
    <s v="tier - 3"/>
    <x v="0"/>
    <x v="9"/>
  </r>
  <r>
    <s v="Id1328"/>
    <s v="McCloskey"/>
    <x v="910"/>
    <x v="597"/>
    <s v="No"/>
    <x v="0"/>
    <x v="0"/>
    <x v="0"/>
    <x v="1"/>
    <x v="3"/>
    <x v="0"/>
    <s v="23-Nov-1962"/>
    <n v="8188.12"/>
    <x v="2"/>
    <s v="tier - 3"/>
    <x v="0"/>
    <x v="5"/>
  </r>
  <r>
    <s v="Id1329"/>
    <s v="Tedsen"/>
    <x v="911"/>
    <x v="180"/>
    <s v="Yes"/>
    <x v="0"/>
    <x v="1"/>
    <x v="3"/>
    <x v="1"/>
    <x v="0"/>
    <x v="2"/>
    <s v="21-Oct-1997"/>
    <n v="8182.89"/>
    <x v="1"/>
    <s v="tier - 1"/>
    <x v="12"/>
    <x v="31"/>
  </r>
  <r>
    <s v="Id1330"/>
    <s v="Koehlinger"/>
    <x v="912"/>
    <x v="82"/>
    <s v="Yes"/>
    <x v="0"/>
    <x v="1"/>
    <x v="3"/>
    <x v="1"/>
    <x v="1"/>
    <x v="2"/>
    <s v="8-Jun-1983"/>
    <n v="8179.51"/>
    <x v="1"/>
    <s v="tier - 2"/>
    <x v="16"/>
    <x v="37"/>
  </r>
  <r>
    <s v="Id1331"/>
    <s v="Pielechaty"/>
    <x v="913"/>
    <x v="598"/>
    <s v="Yes"/>
    <x v="0"/>
    <x v="1"/>
    <x v="3"/>
    <x v="1"/>
    <x v="3"/>
    <x v="0"/>
    <s v="5-Nov-1963"/>
    <n v="8177.9"/>
    <x v="2"/>
    <s v="tier - 1"/>
    <x v="0"/>
    <x v="8"/>
  </r>
  <r>
    <s v="Id1332"/>
    <s v="Korhonen"/>
    <x v="26"/>
    <x v="276"/>
    <s v="No"/>
    <x v="0"/>
    <x v="0"/>
    <x v="0"/>
    <x v="1"/>
    <x v="0"/>
    <x v="2"/>
    <s v="28-Jun-1982"/>
    <n v="8162.72"/>
    <x v="2"/>
    <s v="tier - 3"/>
    <x v="1"/>
    <x v="37"/>
  </r>
  <r>
    <s v="Id1333"/>
    <s v="Kehr"/>
    <x v="914"/>
    <x v="326"/>
    <s v="No"/>
    <x v="0"/>
    <x v="0"/>
    <x v="0"/>
    <x v="1"/>
    <x v="0"/>
    <x v="2"/>
    <s v="21-Jun-1990"/>
    <n v="8157.92"/>
    <x v="1"/>
    <s v="tier - 3"/>
    <x v="15"/>
    <x v="3"/>
  </r>
  <r>
    <s v="Id1334"/>
    <s v="Montagna"/>
    <x v="172"/>
    <x v="63"/>
    <s v="No"/>
    <x v="0"/>
    <x v="0"/>
    <x v="1"/>
    <x v="1"/>
    <x v="0"/>
    <x v="0"/>
    <s v="3-Sep-1973"/>
    <n v="8125.78"/>
    <x v="1"/>
    <s v="tier - 2"/>
    <x v="0"/>
    <x v="30"/>
  </r>
  <r>
    <s v="Id1335"/>
    <s v="M√ºller"/>
    <x v="28"/>
    <x v="7"/>
    <s v="No"/>
    <x v="0"/>
    <x v="0"/>
    <x v="1"/>
    <x v="1"/>
    <x v="0"/>
    <x v="0"/>
    <s v="30-Aug-1973"/>
    <n v="8124.41"/>
    <x v="2"/>
    <s v="tier - 1"/>
    <x v="0"/>
    <x v="30"/>
  </r>
  <r>
    <s v="Id1336"/>
    <s v="Baker"/>
    <x v="782"/>
    <x v="306"/>
    <s v="No"/>
    <x v="0"/>
    <x v="0"/>
    <x v="1"/>
    <x v="1"/>
    <x v="0"/>
    <x v="0"/>
    <s v="16-Dec-1973"/>
    <n v="8116.68"/>
    <x v="2"/>
    <s v="tier - 1"/>
    <x v="3"/>
    <x v="30"/>
  </r>
  <r>
    <s v="Id1337"/>
    <s v="Sidebottom"/>
    <x v="35"/>
    <x v="16"/>
    <s v="No"/>
    <x v="0"/>
    <x v="0"/>
    <x v="0"/>
    <x v="1"/>
    <x v="0"/>
    <x v="0"/>
    <s v="1-Sep-1978"/>
    <n v="8116.27"/>
    <x v="2"/>
    <s v="tier - 1"/>
    <x v="1"/>
    <x v="9"/>
  </r>
  <r>
    <s v="Id1338"/>
    <s v="Johnson"/>
    <x v="915"/>
    <x v="317"/>
    <s v="No"/>
    <x v="0"/>
    <x v="0"/>
    <x v="1"/>
    <x v="1"/>
    <x v="1"/>
    <x v="0"/>
    <s v="11-Oct-1973"/>
    <n v="8112.59"/>
    <x v="1"/>
    <s v="tier - 2"/>
    <x v="0"/>
    <x v="30"/>
  </r>
  <r>
    <s v="Id1339"/>
    <s v="Morris"/>
    <x v="916"/>
    <x v="220"/>
    <s v="Yes"/>
    <x v="0"/>
    <x v="0"/>
    <x v="0"/>
    <x v="1"/>
    <x v="2"/>
    <x v="0"/>
    <s v="10-Jun-1967"/>
    <n v="8091.3"/>
    <x v="2"/>
    <s v="tier - 1"/>
    <x v="1"/>
    <x v="22"/>
  </r>
  <r>
    <s v="Id1340"/>
    <s v="Chaisson"/>
    <x v="917"/>
    <x v="271"/>
    <s v="Yes"/>
    <x v="0"/>
    <x v="0"/>
    <x v="3"/>
    <x v="1"/>
    <x v="0"/>
    <x v="0"/>
    <s v="21-Dec-1975"/>
    <n v="8083.92"/>
    <x v="2"/>
    <s v="tier - 3"/>
    <x v="0"/>
    <x v="27"/>
  </r>
  <r>
    <s v="Id1341"/>
    <s v="Pigott"/>
    <x v="227"/>
    <x v="341"/>
    <s v="No"/>
    <x v="0"/>
    <x v="0"/>
    <x v="0"/>
    <x v="1"/>
    <x v="0"/>
    <x v="1"/>
    <s v="12-Oct-1994"/>
    <n v="8081.74"/>
    <x v="1"/>
    <s v="tier - 2"/>
    <x v="12"/>
    <x v="6"/>
  </r>
  <r>
    <s v="Id1342"/>
    <s v="Cochrane"/>
    <x v="918"/>
    <x v="391"/>
    <s v="Yes"/>
    <x v="0"/>
    <x v="0"/>
    <x v="0"/>
    <x v="1"/>
    <x v="0"/>
    <x v="2"/>
    <s v="28-Aug-2001"/>
    <n v="8081.26"/>
    <x v="1"/>
    <s v="tier - 2"/>
    <x v="1"/>
    <x v="47"/>
  </r>
  <r>
    <s v="Id1343"/>
    <s v="Armitage"/>
    <x v="29"/>
    <x v="435"/>
    <s v="No"/>
    <x v="0"/>
    <x v="1"/>
    <x v="3"/>
    <x v="1"/>
    <x v="0"/>
    <x v="2"/>
    <s v="7-Nov-1993"/>
    <n v="8077.41"/>
    <x v="1"/>
    <s v="tier - 1"/>
    <x v="12"/>
    <x v="20"/>
  </r>
  <r>
    <s v="Id1344"/>
    <s v="Shen"/>
    <x v="919"/>
    <x v="441"/>
    <s v="No"/>
    <x v="0"/>
    <x v="0"/>
    <x v="0"/>
    <x v="1"/>
    <x v="2"/>
    <x v="0"/>
    <s v="21-Oct-1965"/>
    <n v="8071.57"/>
    <x v="2"/>
    <s v="tier - 1"/>
    <x v="3"/>
    <x v="11"/>
  </r>
  <r>
    <s v="Id1345"/>
    <s v="O'Kelly"/>
    <x v="896"/>
    <x v="599"/>
    <s v="Yes"/>
    <x v="0"/>
    <x v="0"/>
    <x v="3"/>
    <x v="1"/>
    <x v="0"/>
    <x v="0"/>
    <s v="15-Dec-1975"/>
    <n v="8068.19"/>
    <x v="2"/>
    <s v="tier - 2"/>
    <x v="3"/>
    <x v="27"/>
  </r>
  <r>
    <s v="Id1346"/>
    <s v="Huff"/>
    <x v="920"/>
    <x v="432"/>
    <s v="No"/>
    <x v="0"/>
    <x v="0"/>
    <x v="0"/>
    <x v="1"/>
    <x v="2"/>
    <x v="0"/>
    <s v="11-Aug-1965"/>
    <n v="8067.83"/>
    <x v="2"/>
    <s v="tier - 1"/>
    <x v="0"/>
    <x v="11"/>
  </r>
  <r>
    <s v="Id1347"/>
    <s v="Dye"/>
    <x v="67"/>
    <x v="28"/>
    <s v="Yes"/>
    <x v="0"/>
    <x v="0"/>
    <x v="3"/>
    <x v="1"/>
    <x v="0"/>
    <x v="0"/>
    <s v="28-Jun-1975"/>
    <n v="8062.76"/>
    <x v="2"/>
    <s v="tier - 3"/>
    <x v="3"/>
    <x v="27"/>
  </r>
  <r>
    <s v="Id1348"/>
    <s v="Willard"/>
    <x v="921"/>
    <x v="600"/>
    <s v="Yes"/>
    <x v="0"/>
    <x v="0"/>
    <x v="1"/>
    <x v="1"/>
    <x v="2"/>
    <x v="0"/>
    <s v="12-Dec-1970"/>
    <n v="8062.31"/>
    <x v="1"/>
    <s v="tier - 1"/>
    <x v="0"/>
    <x v="2"/>
  </r>
  <r>
    <s v="Id1349"/>
    <s v="D'Addario"/>
    <x v="411"/>
    <x v="66"/>
    <s v="No"/>
    <x v="0"/>
    <x v="0"/>
    <x v="0"/>
    <x v="1"/>
    <x v="1"/>
    <x v="2"/>
    <s v="27-Dec-1982"/>
    <n v="8059.68"/>
    <x v="1"/>
    <s v="tier - 3"/>
    <x v="1"/>
    <x v="37"/>
  </r>
  <r>
    <s v="Id1350"/>
    <s v="Buchanan"/>
    <x v="225"/>
    <x v="224"/>
    <s v="Yes"/>
    <x v="0"/>
    <x v="0"/>
    <x v="0"/>
    <x v="1"/>
    <x v="1"/>
    <x v="2"/>
    <s v="28-Nov-1985"/>
    <n v="8059.06"/>
    <x v="1"/>
    <s v="tier - 3"/>
    <x v="1"/>
    <x v="17"/>
  </r>
  <r>
    <s v="Id1351"/>
    <s v="Clark"/>
    <x v="64"/>
    <x v="85"/>
    <s v="No"/>
    <x v="0"/>
    <x v="1"/>
    <x v="3"/>
    <x v="1"/>
    <x v="0"/>
    <x v="1"/>
    <s v="12-Dec-2003"/>
    <n v="8035.64"/>
    <x v="1"/>
    <s v="tier - 2"/>
    <x v="1"/>
    <x v="39"/>
  </r>
  <r>
    <s v="Id1352"/>
    <s v="Waterson"/>
    <x v="625"/>
    <x v="267"/>
    <s v="No"/>
    <x v="0"/>
    <x v="0"/>
    <x v="0"/>
    <x v="1"/>
    <x v="1"/>
    <x v="2"/>
    <s v="6-Nov-1977"/>
    <n v="8027.97"/>
    <x v="2"/>
    <s v="tier - 2"/>
    <x v="3"/>
    <x v="29"/>
  </r>
  <r>
    <s v="Id1353"/>
    <s v="Piras"/>
    <x v="292"/>
    <x v="87"/>
    <s v="Yes"/>
    <x v="0"/>
    <x v="0"/>
    <x v="0"/>
    <x v="1"/>
    <x v="1"/>
    <x v="1"/>
    <s v="20-Dec-1976"/>
    <n v="8026.67"/>
    <x v="1"/>
    <s v="tier - 2"/>
    <x v="1"/>
    <x v="1"/>
  </r>
  <r>
    <s v="Id1354"/>
    <s v="Olson"/>
    <x v="18"/>
    <x v="601"/>
    <s v="No"/>
    <x v="0"/>
    <x v="0"/>
    <x v="0"/>
    <x v="1"/>
    <x v="0"/>
    <x v="0"/>
    <s v="17-Jul-1978"/>
    <n v="8023.14"/>
    <x v="1"/>
    <s v="tier - 3"/>
    <x v="1"/>
    <x v="9"/>
  </r>
  <r>
    <s v="Id1355"/>
    <s v="Manfredi"/>
    <x v="713"/>
    <x v="259"/>
    <s v="No"/>
    <x v="0"/>
    <x v="0"/>
    <x v="0"/>
    <x v="1"/>
    <x v="0"/>
    <x v="1"/>
    <s v="3-Nov-1989"/>
    <n v="8021.11"/>
    <x v="1"/>
    <s v="tier - 1"/>
    <x v="1"/>
    <x v="4"/>
  </r>
  <r>
    <s v="Id1356"/>
    <s v="Landberg"/>
    <x v="381"/>
    <x v="176"/>
    <s v="No"/>
    <x v="0"/>
    <x v="0"/>
    <x v="0"/>
    <x v="1"/>
    <x v="2"/>
    <x v="2"/>
    <s v="8-Nov-1980"/>
    <n v="8017.06"/>
    <x v="1"/>
    <s v="tier - 2"/>
    <x v="1"/>
    <x v="25"/>
  </r>
  <r>
    <s v="Id1357"/>
    <s v="Flynn"/>
    <x v="922"/>
    <x v="18"/>
    <s v="Yes"/>
    <x v="0"/>
    <x v="0"/>
    <x v="3"/>
    <x v="1"/>
    <x v="0"/>
    <x v="2"/>
    <s v="18-Sep-1995"/>
    <n v="8014.62"/>
    <x v="1"/>
    <s v="tier - 3"/>
    <x v="1"/>
    <x v="40"/>
  </r>
  <r>
    <s v="Id1358"/>
    <s v="Bishop"/>
    <x v="923"/>
    <x v="602"/>
    <s v="No"/>
    <x v="0"/>
    <x v="0"/>
    <x v="0"/>
    <x v="1"/>
    <x v="3"/>
    <x v="0"/>
    <s v="22-Aug-1962"/>
    <n v="8004.96"/>
    <x v="2"/>
    <s v="tier - 1"/>
    <x v="0"/>
    <x v="5"/>
  </r>
  <r>
    <s v="Id1359"/>
    <s v="Devitt"/>
    <x v="924"/>
    <x v="106"/>
    <s v="Yes"/>
    <x v="0"/>
    <x v="1"/>
    <x v="3"/>
    <x v="1"/>
    <x v="2"/>
    <x v="1"/>
    <s v="20-Aug-1983"/>
    <n v="7986.48"/>
    <x v="1"/>
    <s v="tier - 3"/>
    <x v="2"/>
    <x v="33"/>
  </r>
  <r>
    <s v="Id1360"/>
    <s v="Lynch"/>
    <x v="907"/>
    <x v="144"/>
    <s v="Yes"/>
    <x v="0"/>
    <x v="1"/>
    <x v="3"/>
    <x v="1"/>
    <x v="2"/>
    <x v="2"/>
    <s v="28-Aug-1983"/>
    <n v="7985.82"/>
    <x v="1"/>
    <s v="tier - 1"/>
    <x v="2"/>
    <x v="33"/>
  </r>
  <r>
    <s v="Id1361"/>
    <s v="Tramontano"/>
    <x v="925"/>
    <x v="508"/>
    <s v="No"/>
    <x v="0"/>
    <x v="0"/>
    <x v="1"/>
    <x v="1"/>
    <x v="2"/>
    <x v="2"/>
    <s v="23-Nov-1972"/>
    <n v="7980.34"/>
    <x v="1"/>
    <s v="tier - 2"/>
    <x v="0"/>
    <x v="28"/>
  </r>
  <r>
    <s v="Id1362"/>
    <s v="Davidson"/>
    <x v="926"/>
    <x v="96"/>
    <s v="Yes"/>
    <x v="0"/>
    <x v="0"/>
    <x v="3"/>
    <x v="1"/>
    <x v="1"/>
    <x v="0"/>
    <s v="10-Aug-1975"/>
    <n v="7966.81"/>
    <x v="1"/>
    <s v="tier - 2"/>
    <x v="0"/>
    <x v="27"/>
  </r>
  <r>
    <s v="Id1363"/>
    <s v="Burke"/>
    <x v="309"/>
    <x v="531"/>
    <s v="Yes"/>
    <x v="0"/>
    <x v="0"/>
    <x v="1"/>
    <x v="1"/>
    <x v="2"/>
    <x v="0"/>
    <s v="19-Jun-1970"/>
    <n v="7958.13"/>
    <x v="1"/>
    <s v="tier - 2"/>
    <x v="0"/>
    <x v="2"/>
  </r>
  <r>
    <s v="Id1364"/>
    <s v="McGraw"/>
    <x v="927"/>
    <x v="555"/>
    <s v="Yes"/>
    <x v="0"/>
    <x v="0"/>
    <x v="0"/>
    <x v="1"/>
    <x v="0"/>
    <x v="0"/>
    <s v="28-Dec-1981"/>
    <n v="7954.52"/>
    <x v="1"/>
    <s v="tier - 2"/>
    <x v="3"/>
    <x v="36"/>
  </r>
  <r>
    <s v="Id1365"/>
    <s v="Fellure"/>
    <x v="928"/>
    <x v="21"/>
    <s v="Yes"/>
    <x v="0"/>
    <x v="0"/>
    <x v="1"/>
    <x v="1"/>
    <x v="3"/>
    <x v="1"/>
    <s v="9-Jul-1966"/>
    <n v="7953.72"/>
    <x v="2"/>
    <s v="tier - 3"/>
    <x v="1"/>
    <x v="24"/>
  </r>
  <r>
    <s v="Id1366"/>
    <s v="Sanford"/>
    <x v="929"/>
    <x v="427"/>
    <s v="No"/>
    <x v="0"/>
    <x v="0"/>
    <x v="3"/>
    <x v="1"/>
    <x v="1"/>
    <x v="1"/>
    <s v="29-Oct-1987"/>
    <n v="7948.22"/>
    <x v="1"/>
    <s v="tier - 3"/>
    <x v="15"/>
    <x v="38"/>
  </r>
  <r>
    <s v="Id1367"/>
    <s v="Wrenn"/>
    <x v="930"/>
    <x v="86"/>
    <s v="No"/>
    <x v="0"/>
    <x v="0"/>
    <x v="0"/>
    <x v="1"/>
    <x v="0"/>
    <x v="2"/>
    <s v="20-Jul-1977"/>
    <n v="7935.29"/>
    <x v="1"/>
    <s v="tier - 1"/>
    <x v="2"/>
    <x v="29"/>
  </r>
  <r>
    <s v="Id1368"/>
    <s v="Lindsey"/>
    <x v="931"/>
    <x v="53"/>
    <s v="No"/>
    <x v="0"/>
    <x v="0"/>
    <x v="0"/>
    <x v="1"/>
    <x v="3"/>
    <x v="0"/>
    <s v="10-Oct-1962"/>
    <n v="7896.41"/>
    <x v="2"/>
    <s v="tier - 2"/>
    <x v="0"/>
    <x v="5"/>
  </r>
  <r>
    <s v="Id1369"/>
    <s v="Krueger"/>
    <x v="932"/>
    <x v="128"/>
    <s v="No"/>
    <x v="0"/>
    <x v="0"/>
    <x v="0"/>
    <x v="1"/>
    <x v="0"/>
    <x v="1"/>
    <s v="17-Nov-1994"/>
    <n v="7851.85"/>
    <x v="1"/>
    <s v="tier - 3"/>
    <x v="1"/>
    <x v="6"/>
  </r>
  <r>
    <s v="Id1370"/>
    <s v="Babler"/>
    <x v="933"/>
    <x v="372"/>
    <s v="Yes"/>
    <x v="0"/>
    <x v="0"/>
    <x v="0"/>
    <x v="1"/>
    <x v="0"/>
    <x v="2"/>
    <s v="5-Oct-2001"/>
    <n v="7844.8"/>
    <x v="1"/>
    <s v="tier - 2"/>
    <x v="1"/>
    <x v="47"/>
  </r>
  <r>
    <s v="Id1371"/>
    <s v="Brezenski"/>
    <x v="934"/>
    <x v="337"/>
    <s v="No"/>
    <x v="0"/>
    <x v="0"/>
    <x v="0"/>
    <x v="1"/>
    <x v="0"/>
    <x v="2"/>
    <s v="12-Oct-1989"/>
    <n v="7824.37"/>
    <x v="1"/>
    <s v="tier - 2"/>
    <x v="1"/>
    <x v="4"/>
  </r>
  <r>
    <s v="Id1372"/>
    <s v="Marschner"/>
    <x v="935"/>
    <x v="214"/>
    <s v="No"/>
    <x v="0"/>
    <x v="0"/>
    <x v="0"/>
    <x v="1"/>
    <x v="0"/>
    <x v="1"/>
    <s v="21-Dec-1991"/>
    <n v="7812.67"/>
    <x v="1"/>
    <s v="tier - 1"/>
    <x v="1"/>
    <x v="42"/>
  </r>
  <r>
    <s v="Id1373"/>
    <s v="King"/>
    <x v="136"/>
    <x v="496"/>
    <s v="No"/>
    <x v="0"/>
    <x v="0"/>
    <x v="0"/>
    <x v="1"/>
    <x v="0"/>
    <x v="0"/>
    <s v="9-Nov-1974"/>
    <n v="7804.16"/>
    <x v="1"/>
    <s v="tier - 3"/>
    <x v="0"/>
    <x v="19"/>
  </r>
  <r>
    <s v="Id1374"/>
    <s v="Montez"/>
    <x v="627"/>
    <x v="128"/>
    <s v="Yes"/>
    <x v="0"/>
    <x v="1"/>
    <x v="3"/>
    <x v="1"/>
    <x v="0"/>
    <x v="1"/>
    <s v="2-Dec-1997"/>
    <n v="7803.77"/>
    <x v="1"/>
    <s v="tier - 3"/>
    <x v="1"/>
    <x v="31"/>
  </r>
  <r>
    <s v="Id1375"/>
    <s v="Campbell"/>
    <x v="936"/>
    <x v="124"/>
    <s v="No"/>
    <x v="0"/>
    <x v="0"/>
    <x v="0"/>
    <x v="1"/>
    <x v="0"/>
    <x v="2"/>
    <s v="25-Dec-1999"/>
    <n v="7794.68"/>
    <x v="1"/>
    <s v="tier - 2"/>
    <x v="12"/>
    <x v="35"/>
  </r>
  <r>
    <s v="Id1376"/>
    <s v="Hurt"/>
    <x v="425"/>
    <x v="355"/>
    <s v="No"/>
    <x v="0"/>
    <x v="0"/>
    <x v="0"/>
    <x v="1"/>
    <x v="1"/>
    <x v="0"/>
    <s v="6-Dec-1974"/>
    <n v="7789.64"/>
    <x v="0"/>
    <s v="tier - 3"/>
    <x v="0"/>
    <x v="19"/>
  </r>
  <r>
    <s v="Id1377"/>
    <s v="Garey"/>
    <x v="937"/>
    <x v="134"/>
    <s v="Yes"/>
    <x v="0"/>
    <x v="1"/>
    <x v="3"/>
    <x v="1"/>
    <x v="0"/>
    <x v="2"/>
    <s v="21-Dec-1997"/>
    <n v="7763.06"/>
    <x v="1"/>
    <s v="tier - 1"/>
    <x v="1"/>
    <x v="31"/>
  </r>
  <r>
    <s v="Id1378"/>
    <s v="Reddy"/>
    <x v="938"/>
    <x v="399"/>
    <s v="Yes"/>
    <x v="0"/>
    <x v="0"/>
    <x v="0"/>
    <x v="1"/>
    <x v="0"/>
    <x v="0"/>
    <s v="30-Jun-1981"/>
    <n v="7749.16"/>
    <x v="1"/>
    <s v="tier - 1"/>
    <x v="1"/>
    <x v="36"/>
  </r>
  <r>
    <s v="Id1379"/>
    <s v="Mueller"/>
    <x v="234"/>
    <x v="259"/>
    <s v="Yes"/>
    <x v="0"/>
    <x v="0"/>
    <x v="0"/>
    <x v="1"/>
    <x v="1"/>
    <x v="1"/>
    <s v="12-Dec-1976"/>
    <n v="7742.11"/>
    <x v="2"/>
    <s v="tier - 2"/>
    <x v="0"/>
    <x v="1"/>
  </r>
  <r>
    <s v="Id1380"/>
    <s v="Julia"/>
    <x v="680"/>
    <x v="421"/>
    <s v="No"/>
    <x v="0"/>
    <x v="0"/>
    <x v="0"/>
    <x v="1"/>
    <x v="0"/>
    <x v="0"/>
    <s v="4-Sep-1978"/>
    <n v="7740.34"/>
    <x v="0"/>
    <s v="tier - 1"/>
    <x v="3"/>
    <x v="9"/>
  </r>
  <r>
    <s v="Id1381"/>
    <s v="Uribe"/>
    <x v="939"/>
    <x v="547"/>
    <s v="No"/>
    <x v="0"/>
    <x v="0"/>
    <x v="0"/>
    <x v="1"/>
    <x v="3"/>
    <x v="0"/>
    <s v="18-Jul-1965"/>
    <n v="7736.39"/>
    <x v="2"/>
    <s v="tier - 2"/>
    <x v="0"/>
    <x v="11"/>
  </r>
  <r>
    <s v="Id1382"/>
    <s v="Hand"/>
    <x v="673"/>
    <x v="195"/>
    <s v="No"/>
    <x v="0"/>
    <x v="0"/>
    <x v="0"/>
    <x v="1"/>
    <x v="0"/>
    <x v="1"/>
    <s v="29-Aug-1977"/>
    <n v="7731.86"/>
    <x v="1"/>
    <s v="tier - 3"/>
    <x v="1"/>
    <x v="29"/>
  </r>
  <r>
    <s v="Id1383"/>
    <s v="Petersen"/>
    <x v="713"/>
    <x v="364"/>
    <s v="No"/>
    <x v="0"/>
    <x v="0"/>
    <x v="0"/>
    <x v="1"/>
    <x v="0"/>
    <x v="0"/>
    <s v="4-Dec-1978"/>
    <n v="7731.43"/>
    <x v="2"/>
    <s v="tier - 2"/>
    <x v="0"/>
    <x v="9"/>
  </r>
  <r>
    <s v="Id1384"/>
    <s v="Mac-Thiong"/>
    <x v="379"/>
    <x v="151"/>
    <s v="No"/>
    <x v="0"/>
    <x v="0"/>
    <x v="0"/>
    <x v="1"/>
    <x v="1"/>
    <x v="2"/>
    <s v="10-Sep-1980"/>
    <n v="7729.65"/>
    <x v="2"/>
    <s v="tier - 1"/>
    <x v="4"/>
    <x v="25"/>
  </r>
  <r>
    <s v="Id1385"/>
    <s v="Walker"/>
    <x v="940"/>
    <x v="562"/>
    <s v="No"/>
    <x v="0"/>
    <x v="1"/>
    <x v="3"/>
    <x v="1"/>
    <x v="0"/>
    <x v="1"/>
    <s v="2-Jun-1979"/>
    <n v="7727.25"/>
    <x v="1"/>
    <s v="tier - 3"/>
    <x v="1"/>
    <x v="9"/>
  </r>
  <r>
    <s v="Id1386"/>
    <s v="Steidl"/>
    <x v="941"/>
    <x v="603"/>
    <s v="No"/>
    <x v="0"/>
    <x v="0"/>
    <x v="0"/>
    <x v="1"/>
    <x v="1"/>
    <x v="0"/>
    <s v="29-Dec-1978"/>
    <n v="7726.85"/>
    <x v="0"/>
    <s v="tier - 2"/>
    <x v="3"/>
    <x v="9"/>
  </r>
  <r>
    <s v="Id1387"/>
    <s v="Rose"/>
    <x v="942"/>
    <x v="92"/>
    <s v="No"/>
    <x v="0"/>
    <x v="0"/>
    <x v="3"/>
    <x v="1"/>
    <x v="1"/>
    <x v="2"/>
    <s v="12-Jul-1987"/>
    <n v="7684.62"/>
    <x v="1"/>
    <s v="tier - 3"/>
    <x v="14"/>
    <x v="38"/>
  </r>
  <r>
    <s v="Id1388"/>
    <s v="Alderfer"/>
    <x v="409"/>
    <x v="90"/>
    <s v="No"/>
    <x v="0"/>
    <x v="0"/>
    <x v="0"/>
    <x v="1"/>
    <x v="0"/>
    <x v="2"/>
    <s v="18-Dec-1982"/>
    <n v="7682.67"/>
    <x v="1"/>
    <s v="tier - 1"/>
    <x v="0"/>
    <x v="37"/>
  </r>
  <r>
    <s v="Id1389"/>
    <s v="Ryland"/>
    <x v="852"/>
    <x v="579"/>
    <s v="Yes"/>
    <x v="0"/>
    <x v="0"/>
    <x v="0"/>
    <x v="1"/>
    <x v="1"/>
    <x v="0"/>
    <s v="19-Dec-1981"/>
    <n v="7681.17"/>
    <x v="1"/>
    <s v="tier - 2"/>
    <x v="16"/>
    <x v="36"/>
  </r>
  <r>
    <s v="Id1390"/>
    <s v="Bethea"/>
    <x v="943"/>
    <x v="604"/>
    <s v="No"/>
    <x v="0"/>
    <x v="0"/>
    <x v="0"/>
    <x v="1"/>
    <x v="2"/>
    <x v="0"/>
    <s v="11-Oct-1971"/>
    <n v="7680.92"/>
    <x v="1"/>
    <s v="tier - 1"/>
    <x v="0"/>
    <x v="14"/>
  </r>
  <r>
    <s v="Id1391"/>
    <s v="Kelly"/>
    <x v="944"/>
    <x v="105"/>
    <s v="Yes"/>
    <x v="0"/>
    <x v="0"/>
    <x v="3"/>
    <x v="1"/>
    <x v="0"/>
    <x v="1"/>
    <s v="13-Sep-1995"/>
    <n v="7676.4"/>
    <x v="1"/>
    <s v="tier - 1"/>
    <x v="1"/>
    <x v="40"/>
  </r>
  <r>
    <s v="Id1392"/>
    <s v="Blois"/>
    <x v="945"/>
    <x v="4"/>
    <s v="Yes"/>
    <x v="0"/>
    <x v="0"/>
    <x v="0"/>
    <x v="1"/>
    <x v="0"/>
    <x v="2"/>
    <s v="24-Nov-1996"/>
    <n v="7670.75"/>
    <x v="1"/>
    <s v="tier - 2"/>
    <x v="13"/>
    <x v="45"/>
  </r>
  <r>
    <s v="Id1393"/>
    <s v="Dayton"/>
    <x v="946"/>
    <x v="105"/>
    <s v="Yes"/>
    <x v="0"/>
    <x v="0"/>
    <x v="0"/>
    <x v="1"/>
    <x v="2"/>
    <x v="1"/>
    <s v="9-Oct-1976"/>
    <n v="7662.47"/>
    <x v="1"/>
    <s v="tier - 1"/>
    <x v="3"/>
    <x v="1"/>
  </r>
  <r>
    <s v="Id1394"/>
    <s v="Cloud"/>
    <x v="947"/>
    <x v="594"/>
    <s v="No"/>
    <x v="0"/>
    <x v="0"/>
    <x v="0"/>
    <x v="1"/>
    <x v="3"/>
    <x v="0"/>
    <s v="27-Dec-1965"/>
    <n v="7657.69"/>
    <x v="2"/>
    <s v="tier - 3"/>
    <x v="1"/>
    <x v="11"/>
  </r>
  <r>
    <s v="Id1395"/>
    <s v="Betournay"/>
    <x v="758"/>
    <x v="197"/>
    <s v="No"/>
    <x v="0"/>
    <x v="0"/>
    <x v="3"/>
    <x v="1"/>
    <x v="0"/>
    <x v="2"/>
    <s v="30-Sep-1998"/>
    <n v="7652.26"/>
    <x v="1"/>
    <s v="tier - 3"/>
    <x v="8"/>
    <x v="44"/>
  </r>
  <r>
    <s v="Id1396"/>
    <s v="Temple"/>
    <x v="948"/>
    <x v="473"/>
    <s v="No"/>
    <x v="0"/>
    <x v="1"/>
    <x v="3"/>
    <x v="1"/>
    <x v="0"/>
    <x v="2"/>
    <s v="10-Aug-1993"/>
    <n v="7650.8"/>
    <x v="1"/>
    <s v="tier - 2"/>
    <x v="1"/>
    <x v="20"/>
  </r>
  <r>
    <s v="Id1397"/>
    <s v="Rollie"/>
    <x v="462"/>
    <x v="1"/>
    <s v="No"/>
    <x v="0"/>
    <x v="0"/>
    <x v="0"/>
    <x v="1"/>
    <x v="0"/>
    <x v="1"/>
    <s v="16-Oct-1980"/>
    <n v="7650.77"/>
    <x v="1"/>
    <s v="tier - 2"/>
    <x v="2"/>
    <x v="25"/>
  </r>
  <r>
    <s v="Id1398"/>
    <s v="Roybal"/>
    <x v="949"/>
    <x v="85"/>
    <s v="No"/>
    <x v="0"/>
    <x v="0"/>
    <x v="0"/>
    <x v="1"/>
    <x v="0"/>
    <x v="1"/>
    <s v="15-Jun-1999"/>
    <n v="7642.05"/>
    <x v="1"/>
    <s v="tier - 2"/>
    <x v="12"/>
    <x v="35"/>
  </r>
  <r>
    <s v="Id1399"/>
    <s v="Turgeon"/>
    <x v="844"/>
    <x v="470"/>
    <s v="No"/>
    <x v="0"/>
    <x v="0"/>
    <x v="0"/>
    <x v="1"/>
    <x v="1"/>
    <x v="2"/>
    <s v="24-Jul-1980"/>
    <n v="7640.31"/>
    <x v="1"/>
    <s v="tier - 1"/>
    <x v="0"/>
    <x v="25"/>
  </r>
  <r>
    <s v="Id1400"/>
    <s v="Deingenis"/>
    <x v="893"/>
    <x v="103"/>
    <s v="No"/>
    <x v="0"/>
    <x v="0"/>
    <x v="0"/>
    <x v="1"/>
    <x v="0"/>
    <x v="2"/>
    <s v="20-Jun-1980"/>
    <n v="7639.42"/>
    <x v="1"/>
    <s v="tier - 2"/>
    <x v="2"/>
    <x v="25"/>
  </r>
  <r>
    <s v="Id1401"/>
    <s v="Hodge"/>
    <x v="950"/>
    <x v="336"/>
    <s v="Yes"/>
    <x v="0"/>
    <x v="0"/>
    <x v="0"/>
    <x v="1"/>
    <x v="0"/>
    <x v="1"/>
    <s v="13-Dec-2001"/>
    <n v="7636.92"/>
    <x v="1"/>
    <s v="tier - 3"/>
    <x v="1"/>
    <x v="47"/>
  </r>
  <r>
    <s v="Id1402"/>
    <s v="Gibbs"/>
    <x v="951"/>
    <x v="533"/>
    <s v="No"/>
    <x v="0"/>
    <x v="0"/>
    <x v="0"/>
    <x v="1"/>
    <x v="0"/>
    <x v="0"/>
    <s v="24-Aug-1978"/>
    <n v="7633.72"/>
    <x v="1"/>
    <s v="tier - 1"/>
    <x v="0"/>
    <x v="9"/>
  </r>
  <r>
    <s v="Id1403"/>
    <s v="Trom"/>
    <x v="419"/>
    <x v="605"/>
    <s v="No"/>
    <x v="0"/>
    <x v="0"/>
    <x v="0"/>
    <x v="1"/>
    <x v="1"/>
    <x v="0"/>
    <s v="29-Nov-1978"/>
    <n v="7626.99"/>
    <x v="1"/>
    <s v="tier - 2"/>
    <x v="3"/>
    <x v="9"/>
  </r>
  <r>
    <s v="Id1404"/>
    <s v="Sizer"/>
    <x v="809"/>
    <x v="606"/>
    <s v="No"/>
    <x v="0"/>
    <x v="0"/>
    <x v="0"/>
    <x v="1"/>
    <x v="1"/>
    <x v="0"/>
    <s v="6-Nov-1978"/>
    <n v="7624.63"/>
    <x v="1"/>
    <s v="tier - 1"/>
    <x v="3"/>
    <x v="9"/>
  </r>
  <r>
    <s v="Id1405"/>
    <s v="Ellison"/>
    <x v="613"/>
    <x v="607"/>
    <s v="No"/>
    <x v="0"/>
    <x v="0"/>
    <x v="0"/>
    <x v="1"/>
    <x v="1"/>
    <x v="0"/>
    <s v="28-Nov-1978"/>
    <n v="7623.52"/>
    <x v="1"/>
    <s v="tier - 1"/>
    <x v="3"/>
    <x v="9"/>
  </r>
  <r>
    <s v="Id1406"/>
    <s v="Sulkowski"/>
    <x v="645"/>
    <x v="237"/>
    <s v="Yes"/>
    <x v="0"/>
    <x v="0"/>
    <x v="0"/>
    <x v="1"/>
    <x v="0"/>
    <x v="2"/>
    <s v="17-Sep-1996"/>
    <n v="7623.13"/>
    <x v="1"/>
    <s v="tier - 3"/>
    <x v="3"/>
    <x v="45"/>
  </r>
  <r>
    <s v="Id1407"/>
    <s v="Maringo"/>
    <x v="952"/>
    <x v="608"/>
    <s v="No"/>
    <x v="0"/>
    <x v="0"/>
    <x v="0"/>
    <x v="1"/>
    <x v="3"/>
    <x v="0"/>
    <s v="3-Jul-1968"/>
    <n v="7609.6"/>
    <x v="2"/>
    <s v="tier - 2"/>
    <x v="1"/>
    <x v="0"/>
  </r>
  <r>
    <s v="Id1408"/>
    <s v="Lattin"/>
    <x v="953"/>
    <x v="21"/>
    <s v="Yes"/>
    <x v="0"/>
    <x v="1"/>
    <x v="3"/>
    <x v="1"/>
    <x v="0"/>
    <x v="1"/>
    <s v="30-Sep-1997"/>
    <n v="7607.03"/>
    <x v="1"/>
    <s v="tier - 2"/>
    <x v="1"/>
    <x v="31"/>
  </r>
  <r>
    <s v="Id1409"/>
    <s v="Deblander"/>
    <x v="954"/>
    <x v="609"/>
    <s v="Yes"/>
    <x v="0"/>
    <x v="0"/>
    <x v="0"/>
    <x v="1"/>
    <x v="2"/>
    <x v="0"/>
    <s v="17-Jul-1967"/>
    <n v="7585.62"/>
    <x v="2"/>
    <s v="tier - 2"/>
    <x v="0"/>
    <x v="22"/>
  </r>
  <r>
    <s v="Id1410"/>
    <s v="O'Neill"/>
    <x v="955"/>
    <x v="259"/>
    <s v="No"/>
    <x v="0"/>
    <x v="0"/>
    <x v="0"/>
    <x v="1"/>
    <x v="0"/>
    <x v="1"/>
    <s v="14-Aug-1994"/>
    <n v="7567.13"/>
    <x v="1"/>
    <s v="tier - 2"/>
    <x v="14"/>
    <x v="6"/>
  </r>
  <r>
    <s v="Id1411"/>
    <s v="Davis"/>
    <x v="956"/>
    <x v="120"/>
    <s v="Yes"/>
    <x v="0"/>
    <x v="0"/>
    <x v="3"/>
    <x v="1"/>
    <x v="1"/>
    <x v="2"/>
    <s v="15-Dec-1988"/>
    <n v="7538.52"/>
    <x v="1"/>
    <s v="tier - 2"/>
    <x v="1"/>
    <x v="23"/>
  </r>
  <r>
    <s v="Id1412"/>
    <s v="Stanek"/>
    <x v="43"/>
    <x v="335"/>
    <s v="No"/>
    <x v="0"/>
    <x v="0"/>
    <x v="3"/>
    <x v="1"/>
    <x v="0"/>
    <x v="2"/>
    <s v="22-Aug-1984"/>
    <n v="7537.16"/>
    <x v="1"/>
    <s v="tier - 2"/>
    <x v="1"/>
    <x v="32"/>
  </r>
  <r>
    <s v="Id1413"/>
    <s v="Harris"/>
    <x v="957"/>
    <x v="96"/>
    <s v="No"/>
    <x v="0"/>
    <x v="0"/>
    <x v="0"/>
    <x v="1"/>
    <x v="2"/>
    <x v="0"/>
    <s v="14-Dec-1978"/>
    <n v="7531.7"/>
    <x v="1"/>
    <s v="tier - 1"/>
    <x v="0"/>
    <x v="9"/>
  </r>
  <r>
    <s v="Id1414"/>
    <s v="Manning"/>
    <x v="958"/>
    <x v="268"/>
    <s v="Yes"/>
    <x v="0"/>
    <x v="0"/>
    <x v="0"/>
    <x v="1"/>
    <x v="2"/>
    <x v="1"/>
    <s v="10-Oct-1976"/>
    <n v="7526.71"/>
    <x v="2"/>
    <s v="tier - 1"/>
    <x v="1"/>
    <x v="1"/>
  </r>
  <r>
    <s v="Id1415"/>
    <s v="Barrera Munoz"/>
    <x v="275"/>
    <x v="308"/>
    <s v="No"/>
    <x v="0"/>
    <x v="0"/>
    <x v="0"/>
    <x v="1"/>
    <x v="1"/>
    <x v="0"/>
    <s v="18-Oct-1978"/>
    <n v="7518.03"/>
    <x v="1"/>
    <s v="tier - 3"/>
    <x v="1"/>
    <x v="9"/>
  </r>
  <r>
    <s v="Id1416"/>
    <s v="Schauwaers"/>
    <x v="404"/>
    <x v="331"/>
    <s v="Yes"/>
    <x v="0"/>
    <x v="1"/>
    <x v="3"/>
    <x v="1"/>
    <x v="1"/>
    <x v="1"/>
    <s v="10-Jul-1983"/>
    <n v="7512.27"/>
    <x v="2"/>
    <s v="tier - 2"/>
    <x v="3"/>
    <x v="33"/>
  </r>
  <r>
    <s v="Id1417"/>
    <s v="Hartman"/>
    <x v="959"/>
    <x v="148"/>
    <s v="Yes"/>
    <x v="0"/>
    <x v="1"/>
    <x v="3"/>
    <x v="1"/>
    <x v="0"/>
    <x v="1"/>
    <s v="28-Oct-1997"/>
    <n v="7504.3"/>
    <x v="1"/>
    <s v="tier - 1"/>
    <x v="1"/>
    <x v="31"/>
  </r>
  <r>
    <s v="Id1418"/>
    <s v="Fire"/>
    <x v="960"/>
    <x v="27"/>
    <s v="Yes"/>
    <x v="0"/>
    <x v="0"/>
    <x v="3"/>
    <x v="1"/>
    <x v="1"/>
    <x v="2"/>
    <s v="15-Dec-1988"/>
    <n v="7494.63"/>
    <x v="1"/>
    <s v="tier - 3"/>
    <x v="15"/>
    <x v="23"/>
  </r>
  <r>
    <s v="Id1419"/>
    <s v="Waliaula"/>
    <x v="961"/>
    <x v="191"/>
    <s v="Yes"/>
    <x v="0"/>
    <x v="0"/>
    <x v="0"/>
    <x v="1"/>
    <x v="0"/>
    <x v="2"/>
    <s v="14-Jun-1996"/>
    <n v="7487.38"/>
    <x v="1"/>
    <s v="tier - 3"/>
    <x v="1"/>
    <x v="45"/>
  </r>
  <r>
    <s v="Id1420"/>
    <s v="Blackshear"/>
    <x v="962"/>
    <x v="137"/>
    <s v="Yes"/>
    <x v="0"/>
    <x v="0"/>
    <x v="0"/>
    <x v="1"/>
    <x v="2"/>
    <x v="0"/>
    <s v="4-Aug-1967"/>
    <n v="7463.51"/>
    <x v="2"/>
    <s v="tier - 3"/>
    <x v="0"/>
    <x v="22"/>
  </r>
  <r>
    <s v="Id1421"/>
    <s v="Nettik"/>
    <x v="963"/>
    <x v="87"/>
    <s v="Yes"/>
    <x v="0"/>
    <x v="0"/>
    <x v="0"/>
    <x v="1"/>
    <x v="0"/>
    <x v="1"/>
    <s v="1-Jun-2001"/>
    <n v="7450.36"/>
    <x v="1"/>
    <s v="tier - 2"/>
    <x v="1"/>
    <x v="21"/>
  </r>
  <r>
    <s v="Id1422"/>
    <s v="Novales"/>
    <x v="964"/>
    <x v="119"/>
    <s v="No"/>
    <x v="0"/>
    <x v="0"/>
    <x v="0"/>
    <x v="1"/>
    <x v="0"/>
    <x v="1"/>
    <s v="30-Sep-1977"/>
    <n v="7448.4"/>
    <x v="2"/>
    <s v="tier - 3"/>
    <x v="6"/>
    <x v="29"/>
  </r>
  <r>
    <s v="Id1423"/>
    <s v="Rosauer"/>
    <x v="742"/>
    <x v="231"/>
    <s v="No"/>
    <x v="0"/>
    <x v="0"/>
    <x v="0"/>
    <x v="1"/>
    <x v="0"/>
    <x v="1"/>
    <s v="25-Sep-1977"/>
    <n v="7445.92"/>
    <x v="2"/>
    <s v="tier - 1"/>
    <x v="3"/>
    <x v="29"/>
  </r>
  <r>
    <s v="Id1424"/>
    <s v="Ryder"/>
    <x v="965"/>
    <x v="21"/>
    <s v="No"/>
    <x v="0"/>
    <x v="0"/>
    <x v="0"/>
    <x v="1"/>
    <x v="0"/>
    <x v="1"/>
    <s v="7-Jul-1980"/>
    <n v="7443.64"/>
    <x v="1"/>
    <s v="tier - 3"/>
    <x v="1"/>
    <x v="25"/>
  </r>
  <r>
    <s v="Id1425"/>
    <s v="Larsen"/>
    <x v="927"/>
    <x v="208"/>
    <s v="No"/>
    <x v="0"/>
    <x v="1"/>
    <x v="3"/>
    <x v="1"/>
    <x v="0"/>
    <x v="1"/>
    <s v="1-Sep-1979"/>
    <n v="7441.5"/>
    <x v="2"/>
    <s v="tier - 2"/>
    <x v="3"/>
    <x v="18"/>
  </r>
  <r>
    <s v="Id1426"/>
    <s v="Keate"/>
    <x v="117"/>
    <x v="155"/>
    <s v="No"/>
    <x v="0"/>
    <x v="0"/>
    <x v="0"/>
    <x v="1"/>
    <x v="0"/>
    <x v="1"/>
    <s v="25-Aug-1977"/>
    <n v="7441.05"/>
    <x v="2"/>
    <s v="tier - 2"/>
    <x v="3"/>
    <x v="29"/>
  </r>
  <r>
    <s v="Id1427"/>
    <s v="Williams"/>
    <x v="308"/>
    <x v="418"/>
    <s v="No"/>
    <x v="0"/>
    <x v="0"/>
    <x v="0"/>
    <x v="1"/>
    <x v="1"/>
    <x v="0"/>
    <s v="2-Dec-1978"/>
    <n v="7421.19"/>
    <x v="1"/>
    <s v="tier - 3"/>
    <x v="1"/>
    <x v="9"/>
  </r>
  <r>
    <s v="Id1428"/>
    <s v="Starosciak"/>
    <x v="421"/>
    <x v="154"/>
    <s v="No"/>
    <x v="0"/>
    <x v="0"/>
    <x v="0"/>
    <x v="1"/>
    <x v="1"/>
    <x v="0"/>
    <s v="12-Nov-1978"/>
    <n v="7419.48"/>
    <x v="1"/>
    <s v="tier - 2"/>
    <x v="1"/>
    <x v="9"/>
  </r>
  <r>
    <s v="Id1429"/>
    <s v="Smith"/>
    <x v="97"/>
    <x v="109"/>
    <s v="Yes"/>
    <x v="0"/>
    <x v="1"/>
    <x v="3"/>
    <x v="1"/>
    <x v="0"/>
    <x v="1"/>
    <s v="19-Sep-1983"/>
    <n v="7418.52"/>
    <x v="1"/>
    <s v="tier - 2"/>
    <x v="3"/>
    <x v="33"/>
  </r>
  <r>
    <s v="Id1430"/>
    <s v="Henderson"/>
    <x v="966"/>
    <x v="568"/>
    <s v="No"/>
    <x v="0"/>
    <x v="0"/>
    <x v="0"/>
    <x v="1"/>
    <x v="3"/>
    <x v="0"/>
    <s v="5-Dec-1965"/>
    <n v="7403.98"/>
    <x v="2"/>
    <s v="tier - 2"/>
    <x v="0"/>
    <x v="11"/>
  </r>
  <r>
    <s v="Id1431"/>
    <s v="Winkelman"/>
    <x v="967"/>
    <x v="226"/>
    <s v="No"/>
    <x v="0"/>
    <x v="1"/>
    <x v="3"/>
    <x v="1"/>
    <x v="0"/>
    <x v="2"/>
    <s v="22-Jul-1993"/>
    <n v="7388.85"/>
    <x v="1"/>
    <s v="tier - 2"/>
    <x v="12"/>
    <x v="20"/>
  </r>
  <r>
    <s v="Id1432"/>
    <s v="Monette"/>
    <x v="680"/>
    <x v="541"/>
    <s v="Yes"/>
    <x v="0"/>
    <x v="0"/>
    <x v="0"/>
    <x v="1"/>
    <x v="0"/>
    <x v="0"/>
    <s v="24-Nov-1981"/>
    <n v="7371.77"/>
    <x v="1"/>
    <s v="tier - 1"/>
    <x v="3"/>
    <x v="36"/>
  </r>
  <r>
    <s v="Id1433"/>
    <s v="Kramer"/>
    <x v="968"/>
    <x v="154"/>
    <s v="No"/>
    <x v="0"/>
    <x v="0"/>
    <x v="0"/>
    <x v="1"/>
    <x v="3"/>
    <x v="0"/>
    <s v="9-Dec-1965"/>
    <n v="7362.31"/>
    <x v="2"/>
    <s v="tier - 3"/>
    <x v="0"/>
    <x v="11"/>
  </r>
  <r>
    <s v="Id1434"/>
    <s v="Goldstein"/>
    <x v="860"/>
    <x v="402"/>
    <s v="Yes"/>
    <x v="0"/>
    <x v="0"/>
    <x v="0"/>
    <x v="1"/>
    <x v="0"/>
    <x v="0"/>
    <s v="16-Jul-1981"/>
    <n v="7358.18"/>
    <x v="1"/>
    <s v="tier - 3"/>
    <x v="2"/>
    <x v="36"/>
  </r>
  <r>
    <s v="Id1435"/>
    <s v="Gonzalez"/>
    <x v="969"/>
    <x v="21"/>
    <s v="Yes"/>
    <x v="0"/>
    <x v="1"/>
    <x v="3"/>
    <x v="1"/>
    <x v="2"/>
    <x v="1"/>
    <s v="21-Jun-1983"/>
    <n v="7357.49"/>
    <x v="1"/>
    <s v="tier - 2"/>
    <x v="1"/>
    <x v="33"/>
  </r>
  <r>
    <s v="Id1436"/>
    <s v="Barrett"/>
    <x v="970"/>
    <x v="229"/>
    <s v="No"/>
    <x v="0"/>
    <x v="1"/>
    <x v="3"/>
    <x v="1"/>
    <x v="0"/>
    <x v="1"/>
    <s v="5-Oct-1993"/>
    <n v="7349.12"/>
    <x v="1"/>
    <s v="tier - 2"/>
    <x v="14"/>
    <x v="20"/>
  </r>
  <r>
    <s v="Id1437"/>
    <s v="Irwin"/>
    <x v="98"/>
    <x v="150"/>
    <s v="No"/>
    <x v="0"/>
    <x v="0"/>
    <x v="0"/>
    <x v="1"/>
    <x v="0"/>
    <x v="2"/>
    <s v="1-Dec-1977"/>
    <n v="7348.14"/>
    <x v="1"/>
    <s v="tier - 1"/>
    <x v="3"/>
    <x v="29"/>
  </r>
  <r>
    <s v="Id1438"/>
    <s v="Glenn"/>
    <x v="971"/>
    <x v="331"/>
    <s v="No"/>
    <x v="0"/>
    <x v="1"/>
    <x v="3"/>
    <x v="1"/>
    <x v="0"/>
    <x v="1"/>
    <s v="26-Jun-1979"/>
    <n v="7345.73"/>
    <x v="1"/>
    <s v="tier - 1"/>
    <x v="0"/>
    <x v="18"/>
  </r>
  <r>
    <s v="Id1439"/>
    <s v="O'Meara"/>
    <x v="382"/>
    <x v="328"/>
    <s v="No"/>
    <x v="0"/>
    <x v="0"/>
    <x v="0"/>
    <x v="1"/>
    <x v="0"/>
    <x v="2"/>
    <s v="18-Dec-1977"/>
    <n v="7345.08"/>
    <x v="1"/>
    <s v="tier - 1"/>
    <x v="3"/>
    <x v="29"/>
  </r>
  <r>
    <s v="Id1440"/>
    <s v="Budrow"/>
    <x v="421"/>
    <x v="179"/>
    <s v="Yes"/>
    <x v="0"/>
    <x v="0"/>
    <x v="3"/>
    <x v="1"/>
    <x v="1"/>
    <x v="0"/>
    <s v="15-Jun-1986"/>
    <n v="7339.93"/>
    <x v="1"/>
    <s v="tier - 2"/>
    <x v="1"/>
    <x v="26"/>
  </r>
  <r>
    <s v="Id1441"/>
    <s v="Anderson"/>
    <x v="801"/>
    <x v="173"/>
    <s v="No"/>
    <x v="0"/>
    <x v="1"/>
    <x v="3"/>
    <x v="1"/>
    <x v="1"/>
    <x v="2"/>
    <s v="19-Sep-1979"/>
    <n v="7337.75"/>
    <x v="1"/>
    <s v="tier - 3"/>
    <x v="3"/>
    <x v="18"/>
  </r>
  <r>
    <s v="Id1442"/>
    <s v="Douglas"/>
    <x v="972"/>
    <x v="99"/>
    <s v="No"/>
    <x v="0"/>
    <x v="0"/>
    <x v="3"/>
    <x v="1"/>
    <x v="1"/>
    <x v="1"/>
    <s v="25-Jul-1984"/>
    <n v="7325.47"/>
    <x v="1"/>
    <s v="tier - 1"/>
    <x v="1"/>
    <x v="32"/>
  </r>
  <r>
    <s v="Id1443"/>
    <s v="Tecklenburg"/>
    <x v="369"/>
    <x v="330"/>
    <s v="No"/>
    <x v="0"/>
    <x v="1"/>
    <x v="3"/>
    <x v="1"/>
    <x v="1"/>
    <x v="1"/>
    <s v="19-Jun-1979"/>
    <n v="7325.05"/>
    <x v="1"/>
    <s v="tier - 3"/>
    <x v="2"/>
    <x v="18"/>
  </r>
  <r>
    <s v="Id1444"/>
    <s v="Baker"/>
    <x v="973"/>
    <x v="189"/>
    <s v="No"/>
    <x v="1"/>
    <x v="0"/>
    <x v="3"/>
    <x v="1"/>
    <x v="1"/>
    <x v="2"/>
    <s v="15-Nov-2004"/>
    <n v="7323.73"/>
    <x v="1"/>
    <s v="tier - 2"/>
    <x v="2"/>
    <x v="41"/>
  </r>
  <r>
    <s v="Id1445"/>
    <s v="Schenck"/>
    <x v="974"/>
    <x v="584"/>
    <s v="No"/>
    <x v="0"/>
    <x v="0"/>
    <x v="0"/>
    <x v="1"/>
    <x v="3"/>
    <x v="0"/>
    <s v="11-Jul-1965"/>
    <n v="7322.86"/>
    <x v="2"/>
    <s v="tier - 3"/>
    <x v="1"/>
    <x v="11"/>
  </r>
  <r>
    <s v="Id1446"/>
    <s v="Johnson"/>
    <x v="387"/>
    <x v="67"/>
    <s v="No"/>
    <x v="0"/>
    <x v="0"/>
    <x v="1"/>
    <x v="1"/>
    <x v="2"/>
    <x v="2"/>
    <s v="11-Aug-1972"/>
    <n v="7318.22"/>
    <x v="1"/>
    <s v="tier - 3"/>
    <x v="1"/>
    <x v="28"/>
  </r>
  <r>
    <s v="Id1447"/>
    <s v="Blendell"/>
    <x v="975"/>
    <x v="405"/>
    <s v="No"/>
    <x v="0"/>
    <x v="0"/>
    <x v="0"/>
    <x v="1"/>
    <x v="3"/>
    <x v="0"/>
    <s v="25-Jun-1965"/>
    <n v="7318.21"/>
    <x v="2"/>
    <s v="tier - 1"/>
    <x v="0"/>
    <x v="11"/>
  </r>
  <r>
    <s v="Id1448"/>
    <s v="Parodi"/>
    <x v="976"/>
    <x v="610"/>
    <s v="No"/>
    <x v="0"/>
    <x v="0"/>
    <x v="0"/>
    <x v="1"/>
    <x v="3"/>
    <x v="0"/>
    <s v="6-Jun-1965"/>
    <n v="7304.65"/>
    <x v="2"/>
    <s v="tier - 3"/>
    <x v="0"/>
    <x v="13"/>
  </r>
  <r>
    <s v="Id1449"/>
    <s v="Morgan"/>
    <x v="977"/>
    <x v="206"/>
    <s v="Yes"/>
    <x v="0"/>
    <x v="0"/>
    <x v="1"/>
    <x v="1"/>
    <x v="3"/>
    <x v="2"/>
    <s v="26-Dec-1966"/>
    <n v="7302.46"/>
    <x v="2"/>
    <s v="tier - 1"/>
    <x v="1"/>
    <x v="24"/>
  </r>
  <r>
    <s v="Id1450"/>
    <s v="Linden"/>
    <x v="292"/>
    <x v="10"/>
    <s v="Yes"/>
    <x v="0"/>
    <x v="0"/>
    <x v="0"/>
    <x v="1"/>
    <x v="1"/>
    <x v="1"/>
    <s v="2-Nov-1985"/>
    <n v="7281.51"/>
    <x v="1"/>
    <s v="tier - 1"/>
    <x v="1"/>
    <x v="17"/>
  </r>
  <r>
    <s v="Id1451"/>
    <s v="Horning"/>
    <x v="978"/>
    <x v="473"/>
    <s v="Yes"/>
    <x v="0"/>
    <x v="0"/>
    <x v="0"/>
    <x v="1"/>
    <x v="2"/>
    <x v="2"/>
    <s v="18-Dec-1976"/>
    <n v="7273.02"/>
    <x v="1"/>
    <s v="tier - 1"/>
    <x v="0"/>
    <x v="1"/>
  </r>
  <r>
    <s v="Id1452"/>
    <s v="Goode"/>
    <x v="29"/>
    <x v="531"/>
    <s v="Yes"/>
    <x v="0"/>
    <x v="0"/>
    <x v="0"/>
    <x v="1"/>
    <x v="0"/>
    <x v="0"/>
    <s v="4-Aug-1981"/>
    <n v="7265.7"/>
    <x v="2"/>
    <s v="tier - 3"/>
    <x v="1"/>
    <x v="36"/>
  </r>
  <r>
    <s v="Id1453"/>
    <s v="Doden"/>
    <x v="979"/>
    <x v="317"/>
    <s v="No"/>
    <x v="0"/>
    <x v="0"/>
    <x v="1"/>
    <x v="1"/>
    <x v="2"/>
    <x v="0"/>
    <s v="25-Oct-1973"/>
    <n v="7265.58"/>
    <x v="1"/>
    <s v="tier - 2"/>
    <x v="0"/>
    <x v="30"/>
  </r>
  <r>
    <s v="Id1454"/>
    <s v="Groff"/>
    <x v="54"/>
    <x v="611"/>
    <s v="Yes"/>
    <x v="0"/>
    <x v="0"/>
    <x v="0"/>
    <x v="1"/>
    <x v="0"/>
    <x v="0"/>
    <s v="13-Jun-1981"/>
    <n v="7261.74"/>
    <x v="2"/>
    <s v="tier - 3"/>
    <x v="1"/>
    <x v="36"/>
  </r>
  <r>
    <s v="Id1455"/>
    <s v="Kuehler"/>
    <x v="375"/>
    <x v="612"/>
    <s v="Yes"/>
    <x v="0"/>
    <x v="0"/>
    <x v="0"/>
    <x v="1"/>
    <x v="0"/>
    <x v="0"/>
    <s v="14-Aug-1981"/>
    <n v="7256.72"/>
    <x v="2"/>
    <s v="tier - 2"/>
    <x v="1"/>
    <x v="36"/>
  </r>
  <r>
    <s v="Id1456"/>
    <s v="Daniels"/>
    <x v="980"/>
    <x v="3"/>
    <s v="No"/>
    <x v="0"/>
    <x v="0"/>
    <x v="0"/>
    <x v="1"/>
    <x v="1"/>
    <x v="1"/>
    <s v="24-Jul-1982"/>
    <n v="7248.71"/>
    <x v="1"/>
    <s v="tier - 1"/>
    <x v="0"/>
    <x v="37"/>
  </r>
  <r>
    <s v="Id1457"/>
    <s v="Gibby"/>
    <x v="981"/>
    <x v="525"/>
    <s v="Yes"/>
    <x v="0"/>
    <x v="0"/>
    <x v="3"/>
    <x v="1"/>
    <x v="1"/>
    <x v="0"/>
    <s v="2-Sep-1986"/>
    <n v="7243.81"/>
    <x v="1"/>
    <s v="tier - 3"/>
    <x v="0"/>
    <x v="26"/>
  </r>
  <r>
    <s v="Id1458"/>
    <s v="Busa"/>
    <x v="905"/>
    <x v="592"/>
    <s v="Yes"/>
    <x v="0"/>
    <x v="0"/>
    <x v="3"/>
    <x v="1"/>
    <x v="2"/>
    <x v="0"/>
    <s v="13-Jul-1986"/>
    <n v="7228.22"/>
    <x v="1"/>
    <s v="tier - 1"/>
    <x v="2"/>
    <x v="26"/>
  </r>
  <r>
    <s v="Id1459"/>
    <s v="Moyo"/>
    <x v="982"/>
    <x v="538"/>
    <s v="No"/>
    <x v="0"/>
    <x v="0"/>
    <x v="0"/>
    <x v="1"/>
    <x v="2"/>
    <x v="2"/>
    <s v="15-Sep-1977"/>
    <n v="7222.79"/>
    <x v="2"/>
    <s v="tier - 3"/>
    <x v="1"/>
    <x v="29"/>
  </r>
  <r>
    <s v="Id1460"/>
    <s v="Horn"/>
    <x v="983"/>
    <x v="161"/>
    <s v="No"/>
    <x v="0"/>
    <x v="0"/>
    <x v="0"/>
    <x v="1"/>
    <x v="1"/>
    <x v="2"/>
    <s v="28-Jun-1991"/>
    <n v="7220.25"/>
    <x v="1"/>
    <s v="tier - 2"/>
    <x v="14"/>
    <x v="42"/>
  </r>
  <r>
    <s v="Id1461"/>
    <s v="Bien"/>
    <x v="141"/>
    <x v="358"/>
    <s v="Yes"/>
    <x v="0"/>
    <x v="1"/>
    <x v="3"/>
    <x v="1"/>
    <x v="0"/>
    <x v="2"/>
    <s v="21-Nov-1983"/>
    <n v="7209.49"/>
    <x v="1"/>
    <s v="tier - 3"/>
    <x v="1"/>
    <x v="33"/>
  </r>
  <r>
    <s v="Id1462"/>
    <s v="O'Connor"/>
    <x v="984"/>
    <x v="176"/>
    <s v="Yes"/>
    <x v="0"/>
    <x v="1"/>
    <x v="3"/>
    <x v="1"/>
    <x v="1"/>
    <x v="2"/>
    <s v="11-Aug-1983"/>
    <n v="7201.7"/>
    <x v="1"/>
    <s v="tier - 3"/>
    <x v="1"/>
    <x v="33"/>
  </r>
  <r>
    <s v="Id1463"/>
    <s v="Ash"/>
    <x v="98"/>
    <x v="495"/>
    <s v="No"/>
    <x v="0"/>
    <x v="0"/>
    <x v="0"/>
    <x v="1"/>
    <x v="0"/>
    <x v="2"/>
    <s v="14-Sep-1982"/>
    <n v="7196.87"/>
    <x v="2"/>
    <s v="tier - 2"/>
    <x v="3"/>
    <x v="37"/>
  </r>
  <r>
    <s v="Id1464"/>
    <s v="Do Prado"/>
    <x v="985"/>
    <x v="613"/>
    <s v="No"/>
    <x v="0"/>
    <x v="0"/>
    <x v="0"/>
    <x v="1"/>
    <x v="2"/>
    <x v="0"/>
    <s v="26-Aug-1968"/>
    <n v="7179.52"/>
    <x v="2"/>
    <s v="tier - 3"/>
    <x v="0"/>
    <x v="0"/>
  </r>
  <r>
    <s v="Id1465"/>
    <s v="Phillips"/>
    <x v="813"/>
    <x v="433"/>
    <s v="Yes"/>
    <x v="0"/>
    <x v="0"/>
    <x v="3"/>
    <x v="1"/>
    <x v="2"/>
    <x v="0"/>
    <s v="19-Jul-1975"/>
    <n v="7175.51"/>
    <x v="1"/>
    <s v="tier - 3"/>
    <x v="0"/>
    <x v="27"/>
  </r>
  <r>
    <s v="Id1466"/>
    <s v="Kelly"/>
    <x v="393"/>
    <x v="105"/>
    <s v="No"/>
    <x v="0"/>
    <x v="0"/>
    <x v="0"/>
    <x v="1"/>
    <x v="2"/>
    <x v="1"/>
    <s v="16-Aug-1982"/>
    <n v="7173.36"/>
    <x v="2"/>
    <s v="tier - 2"/>
    <x v="4"/>
    <x v="37"/>
  </r>
  <r>
    <s v="Id1467"/>
    <s v="Dever"/>
    <x v="160"/>
    <x v="143"/>
    <s v="No"/>
    <x v="0"/>
    <x v="0"/>
    <x v="0"/>
    <x v="1"/>
    <x v="0"/>
    <x v="2"/>
    <s v="30-Sep-1980"/>
    <n v="7162.01"/>
    <x v="1"/>
    <s v="tier - 3"/>
    <x v="0"/>
    <x v="25"/>
  </r>
  <r>
    <s v="Id1468"/>
    <s v="Horvath"/>
    <x v="63"/>
    <x v="192"/>
    <s v="No"/>
    <x v="0"/>
    <x v="0"/>
    <x v="0"/>
    <x v="1"/>
    <x v="0"/>
    <x v="2"/>
    <s v="7-Oct-1980"/>
    <n v="7160.33"/>
    <x v="1"/>
    <s v="tier - 1"/>
    <x v="0"/>
    <x v="25"/>
  </r>
  <r>
    <s v="Id1469"/>
    <s v="Danner"/>
    <x v="184"/>
    <x v="614"/>
    <s v="No"/>
    <x v="0"/>
    <x v="0"/>
    <x v="0"/>
    <x v="1"/>
    <x v="0"/>
    <x v="2"/>
    <s v="22-Jun-1980"/>
    <n v="7160.09"/>
    <x v="1"/>
    <s v="tier - 2"/>
    <x v="3"/>
    <x v="25"/>
  </r>
  <r>
    <s v="Id1470"/>
    <s v="Weiss"/>
    <x v="237"/>
    <x v="488"/>
    <s v="Yes"/>
    <x v="0"/>
    <x v="0"/>
    <x v="0"/>
    <x v="1"/>
    <x v="1"/>
    <x v="0"/>
    <s v="17-Jul-1981"/>
    <n v="7153.55"/>
    <x v="1"/>
    <s v="tier - 1"/>
    <x v="1"/>
    <x v="36"/>
  </r>
  <r>
    <s v="Id1471"/>
    <s v="D'Andrea"/>
    <x v="9"/>
    <x v="537"/>
    <s v="No"/>
    <x v="0"/>
    <x v="0"/>
    <x v="0"/>
    <x v="1"/>
    <x v="0"/>
    <x v="0"/>
    <s v="6-Sep-1978"/>
    <n v="7152.67"/>
    <x v="2"/>
    <s v="tier - 2"/>
    <x v="0"/>
    <x v="9"/>
  </r>
  <r>
    <s v="Id1472"/>
    <s v="Olesky"/>
    <x v="378"/>
    <x v="27"/>
    <s v="No"/>
    <x v="0"/>
    <x v="0"/>
    <x v="3"/>
    <x v="1"/>
    <x v="1"/>
    <x v="2"/>
    <s v="29-Jun-1984"/>
    <n v="7151.09"/>
    <x v="1"/>
    <s v="tier - 2"/>
    <x v="3"/>
    <x v="32"/>
  </r>
  <r>
    <s v="Id1473"/>
    <s v="Whitcraft"/>
    <x v="884"/>
    <x v="401"/>
    <s v="No"/>
    <x v="0"/>
    <x v="0"/>
    <x v="0"/>
    <x v="1"/>
    <x v="0"/>
    <x v="0"/>
    <s v="30-Jul-1978"/>
    <n v="7147.47"/>
    <x v="1"/>
    <s v="tier - 3"/>
    <x v="0"/>
    <x v="9"/>
  </r>
  <r>
    <s v="Id1474"/>
    <s v="Salazar"/>
    <x v="986"/>
    <x v="436"/>
    <s v="Yes"/>
    <x v="0"/>
    <x v="0"/>
    <x v="0"/>
    <x v="1"/>
    <x v="2"/>
    <x v="2"/>
    <s v="24-Jun-1976"/>
    <n v="7147.11"/>
    <x v="2"/>
    <s v="tier - 2"/>
    <x v="3"/>
    <x v="1"/>
  </r>
  <r>
    <s v="Id1475"/>
    <s v="Todd"/>
    <x v="422"/>
    <x v="100"/>
    <s v="No"/>
    <x v="0"/>
    <x v="0"/>
    <x v="3"/>
    <x v="1"/>
    <x v="1"/>
    <x v="1"/>
    <s v="21-Nov-1984"/>
    <n v="7144.86"/>
    <x v="1"/>
    <s v="tier - 2"/>
    <x v="2"/>
    <x v="32"/>
  </r>
  <r>
    <s v="Id1476"/>
    <s v="Pond"/>
    <x v="488"/>
    <x v="332"/>
    <s v="No"/>
    <x v="0"/>
    <x v="0"/>
    <x v="0"/>
    <x v="1"/>
    <x v="0"/>
    <x v="2"/>
    <s v="8-Aug-1999"/>
    <n v="7144.4"/>
    <x v="1"/>
    <s v="tier - 1"/>
    <x v="13"/>
    <x v="35"/>
  </r>
  <r>
    <s v="Id1477"/>
    <s v="Egan"/>
    <x v="387"/>
    <x v="184"/>
    <s v="No"/>
    <x v="0"/>
    <x v="0"/>
    <x v="3"/>
    <x v="1"/>
    <x v="2"/>
    <x v="1"/>
    <s v="7-Jul-1984"/>
    <n v="7133.9"/>
    <x v="1"/>
    <s v="tier - 1"/>
    <x v="2"/>
    <x v="32"/>
  </r>
  <r>
    <s v="Id1478"/>
    <s v="Bersani"/>
    <x v="987"/>
    <x v="316"/>
    <s v="No"/>
    <x v="0"/>
    <x v="1"/>
    <x v="3"/>
    <x v="1"/>
    <x v="0"/>
    <x v="2"/>
    <s v="1-Aug-1993"/>
    <n v="7128.64"/>
    <x v="1"/>
    <s v="tier - 2"/>
    <x v="14"/>
    <x v="20"/>
  </r>
  <r>
    <s v="Id1479"/>
    <s v="Creech"/>
    <x v="988"/>
    <x v="379"/>
    <s v="No"/>
    <x v="0"/>
    <x v="0"/>
    <x v="0"/>
    <x v="1"/>
    <x v="2"/>
    <x v="0"/>
    <s v="29-Jun-1968"/>
    <n v="7125.25"/>
    <x v="2"/>
    <s v="tier - 2"/>
    <x v="0"/>
    <x v="0"/>
  </r>
  <r>
    <s v="Id1480"/>
    <s v="Sudres"/>
    <x v="989"/>
    <x v="267"/>
    <s v="No"/>
    <x v="0"/>
    <x v="0"/>
    <x v="3"/>
    <x v="1"/>
    <x v="1"/>
    <x v="2"/>
    <s v="11-Aug-1987"/>
    <n v="7106.81"/>
    <x v="1"/>
    <s v="tier - 1"/>
    <x v="1"/>
    <x v="38"/>
  </r>
  <r>
    <s v="Id1481"/>
    <s v="Couture"/>
    <x v="990"/>
    <x v="427"/>
    <s v="No"/>
    <x v="0"/>
    <x v="0"/>
    <x v="3"/>
    <x v="1"/>
    <x v="0"/>
    <x v="1"/>
    <s v="18-Jun-1992"/>
    <n v="7096.98"/>
    <x v="1"/>
    <s v="tier - 2"/>
    <x v="1"/>
    <x v="34"/>
  </r>
  <r>
    <s v="Id1482"/>
    <s v="Willard"/>
    <x v="247"/>
    <x v="144"/>
    <s v="No"/>
    <x v="0"/>
    <x v="0"/>
    <x v="0"/>
    <x v="1"/>
    <x v="1"/>
    <x v="2"/>
    <s v="6-Oct-1982"/>
    <n v="7077.19"/>
    <x v="1"/>
    <s v="tier - 3"/>
    <x v="2"/>
    <x v="37"/>
  </r>
  <r>
    <s v="Id1483"/>
    <s v="Patronick"/>
    <x v="991"/>
    <x v="615"/>
    <s v="No"/>
    <x v="0"/>
    <x v="0"/>
    <x v="0"/>
    <x v="1"/>
    <x v="2"/>
    <x v="0"/>
    <s v="24-Jun-1978"/>
    <n v="7054.41"/>
    <x v="1"/>
    <s v="tier - 2"/>
    <x v="0"/>
    <x v="9"/>
  </r>
  <r>
    <s v="Id1484"/>
    <s v="Depasquale"/>
    <x v="683"/>
    <x v="176"/>
    <s v="No"/>
    <x v="0"/>
    <x v="0"/>
    <x v="0"/>
    <x v="1"/>
    <x v="1"/>
    <x v="2"/>
    <s v="28-Jun-1980"/>
    <n v="7050.64"/>
    <x v="1"/>
    <s v="tier - 3"/>
    <x v="3"/>
    <x v="25"/>
  </r>
  <r>
    <s v="Id1485"/>
    <s v="Lavergne"/>
    <x v="992"/>
    <x v="196"/>
    <s v="No"/>
    <x v="0"/>
    <x v="0"/>
    <x v="0"/>
    <x v="1"/>
    <x v="0"/>
    <x v="2"/>
    <s v="21-Jul-1980"/>
    <n v="7050.02"/>
    <x v="1"/>
    <s v="tier - 1"/>
    <x v="2"/>
    <x v="25"/>
  </r>
  <r>
    <s v="Id1486"/>
    <s v="Kawakami"/>
    <x v="993"/>
    <x v="507"/>
    <s v="No"/>
    <x v="0"/>
    <x v="0"/>
    <x v="0"/>
    <x v="1"/>
    <x v="1"/>
    <x v="2"/>
    <s v="22-Oct-1980"/>
    <n v="7046.72"/>
    <x v="1"/>
    <s v="tier - 3"/>
    <x v="0"/>
    <x v="25"/>
  </r>
  <r>
    <s v="Id1487"/>
    <s v="Gonsalves"/>
    <x v="367"/>
    <x v="89"/>
    <s v="No"/>
    <x v="0"/>
    <x v="0"/>
    <x v="0"/>
    <x v="1"/>
    <x v="1"/>
    <x v="2"/>
    <s v="26-Jul-1980"/>
    <n v="7045.5"/>
    <x v="1"/>
    <s v="tier - 1"/>
    <x v="3"/>
    <x v="25"/>
  </r>
  <r>
    <s v="Id1488"/>
    <s v="Peck"/>
    <x v="994"/>
    <x v="616"/>
    <s v="Yes"/>
    <x v="0"/>
    <x v="0"/>
    <x v="3"/>
    <x v="1"/>
    <x v="0"/>
    <x v="2"/>
    <s v="29-Oct-1995"/>
    <n v="7042.11"/>
    <x v="1"/>
    <s v="tier - 3"/>
    <x v="1"/>
    <x v="40"/>
  </r>
  <r>
    <s v="Id1489"/>
    <s v="Aure"/>
    <x v="995"/>
    <x v="617"/>
    <s v="No"/>
    <x v="0"/>
    <x v="0"/>
    <x v="0"/>
    <x v="1"/>
    <x v="2"/>
    <x v="0"/>
    <s v="2-Jun-1978"/>
    <n v="7033.08"/>
    <x v="1"/>
    <s v="tier - 2"/>
    <x v="0"/>
    <x v="29"/>
  </r>
  <r>
    <s v="Id1490"/>
    <s v="Mattingly"/>
    <x v="996"/>
    <x v="316"/>
    <s v="Yes"/>
    <x v="0"/>
    <x v="1"/>
    <x v="3"/>
    <x v="1"/>
    <x v="2"/>
    <x v="2"/>
    <s v="6-Jul-1969"/>
    <n v="7003.1"/>
    <x v="1"/>
    <s v="tier - 3"/>
    <x v="0"/>
    <x v="16"/>
  </r>
  <r>
    <s v="Id1491"/>
    <s v="Stelpflug"/>
    <x v="997"/>
    <x v="252"/>
    <s v="No"/>
    <x v="0"/>
    <x v="0"/>
    <x v="0"/>
    <x v="1"/>
    <x v="2"/>
    <x v="2"/>
    <s v="1-Sep-1982"/>
    <n v="6989.95"/>
    <x v="1"/>
    <s v="tier - 1"/>
    <x v="0"/>
    <x v="37"/>
  </r>
  <r>
    <s v="Id1492"/>
    <s v="Sanchez Antognini"/>
    <x v="67"/>
    <x v="391"/>
    <s v="No"/>
    <x v="0"/>
    <x v="0"/>
    <x v="0"/>
    <x v="1"/>
    <x v="0"/>
    <x v="2"/>
    <s v="18-Oct-1982"/>
    <n v="6986.7"/>
    <x v="2"/>
    <s v="tier - 1"/>
    <x v="1"/>
    <x v="37"/>
  </r>
  <r>
    <s v="Id1493"/>
    <s v="Condon"/>
    <x v="393"/>
    <x v="90"/>
    <s v="Yes"/>
    <x v="0"/>
    <x v="0"/>
    <x v="0"/>
    <x v="1"/>
    <x v="2"/>
    <x v="2"/>
    <s v="10-Dec-1985"/>
    <n v="6985.51"/>
    <x v="1"/>
    <s v="tier - 2"/>
    <x v="9"/>
    <x v="17"/>
  </r>
  <r>
    <s v="Id1494"/>
    <s v="Magato"/>
    <x v="998"/>
    <x v="234"/>
    <s v="Yes"/>
    <x v="0"/>
    <x v="0"/>
    <x v="3"/>
    <x v="1"/>
    <x v="2"/>
    <x v="0"/>
    <s v="3-Jun-1975"/>
    <n v="6965.21"/>
    <x v="1"/>
    <s v="tier - 3"/>
    <x v="0"/>
    <x v="19"/>
  </r>
  <r>
    <s v="Id1495"/>
    <s v="Dombrowski"/>
    <x v="999"/>
    <x v="70"/>
    <s v="No"/>
    <x v="0"/>
    <x v="0"/>
    <x v="0"/>
    <x v="1"/>
    <x v="2"/>
    <x v="2"/>
    <s v="18-Aug-1980"/>
    <n v="6951.12"/>
    <x v="1"/>
    <s v="tier - 2"/>
    <x v="0"/>
    <x v="25"/>
  </r>
  <r>
    <s v="Id1496"/>
    <s v="Ohara"/>
    <x v="1000"/>
    <x v="536"/>
    <s v="No"/>
    <x v="0"/>
    <x v="0"/>
    <x v="0"/>
    <x v="1"/>
    <x v="0"/>
    <x v="0"/>
    <s v="15-Dec-1978"/>
    <n v="6948.7"/>
    <x v="0"/>
    <s v="tier - 2"/>
    <x v="1"/>
    <x v="9"/>
  </r>
  <r>
    <s v="Id1497"/>
    <s v="Cifuentes Fetiva"/>
    <x v="1001"/>
    <x v="145"/>
    <s v="No"/>
    <x v="0"/>
    <x v="0"/>
    <x v="0"/>
    <x v="1"/>
    <x v="2"/>
    <x v="2"/>
    <s v="5-Oct-1980"/>
    <n v="6940.94"/>
    <x v="1"/>
    <s v="tier - 3"/>
    <x v="0"/>
    <x v="25"/>
  </r>
  <r>
    <s v="Id1498"/>
    <s v="Keno"/>
    <x v="984"/>
    <x v="216"/>
    <s v="No"/>
    <x v="0"/>
    <x v="0"/>
    <x v="0"/>
    <x v="1"/>
    <x v="1"/>
    <x v="1"/>
    <s v="30-Aug-1980"/>
    <n v="6940.91"/>
    <x v="1"/>
    <s v="tier - 2"/>
    <x v="1"/>
    <x v="25"/>
  </r>
  <r>
    <s v="Id1499"/>
    <s v="Bruce"/>
    <x v="1002"/>
    <x v="258"/>
    <s v="No"/>
    <x v="0"/>
    <x v="0"/>
    <x v="0"/>
    <x v="1"/>
    <x v="2"/>
    <x v="0"/>
    <s v="29-Nov-1978"/>
    <n v="6938.11"/>
    <x v="1"/>
    <s v="tier - 2"/>
    <x v="0"/>
    <x v="9"/>
  </r>
  <r>
    <s v="Id1500"/>
    <s v="Lorch"/>
    <x v="1003"/>
    <x v="435"/>
    <s v="No"/>
    <x v="0"/>
    <x v="0"/>
    <x v="3"/>
    <x v="1"/>
    <x v="2"/>
    <x v="2"/>
    <s v="5-Sep-1984"/>
    <n v="6933.24"/>
    <x v="1"/>
    <s v="tier - 3"/>
    <x v="1"/>
    <x v="32"/>
  </r>
  <r>
    <s v="Id1501"/>
    <s v="Sullivan"/>
    <x v="842"/>
    <x v="270"/>
    <s v="No"/>
    <x v="0"/>
    <x v="0"/>
    <x v="0"/>
    <x v="1"/>
    <x v="1"/>
    <x v="2"/>
    <s v="21-Dec-1989"/>
    <n v="6895.19"/>
    <x v="1"/>
    <s v="tier - 3"/>
    <x v="2"/>
    <x v="4"/>
  </r>
  <r>
    <s v="Id1502"/>
    <s v="Cave"/>
    <x v="649"/>
    <x v="353"/>
    <s v="Yes"/>
    <x v="0"/>
    <x v="0"/>
    <x v="0"/>
    <x v="1"/>
    <x v="3"/>
    <x v="2"/>
    <s v="10-Sep-1985"/>
    <n v="6877.98"/>
    <x v="1"/>
    <s v="tier - 1"/>
    <x v="2"/>
    <x v="17"/>
  </r>
  <r>
    <s v="Id1503"/>
    <s v="Gudenkauf"/>
    <x v="1004"/>
    <x v="189"/>
    <s v="No"/>
    <x v="1"/>
    <x v="0"/>
    <x v="3"/>
    <x v="1"/>
    <x v="0"/>
    <x v="2"/>
    <s v="24-Dec-2004"/>
    <n v="6876.53"/>
    <x v="1"/>
    <s v="tier - 1"/>
    <x v="1"/>
    <x v="41"/>
  </r>
  <r>
    <s v="Id1504"/>
    <s v="Thomas"/>
    <x v="21"/>
    <x v="618"/>
    <s v="Yes"/>
    <x v="0"/>
    <x v="0"/>
    <x v="0"/>
    <x v="1"/>
    <x v="0"/>
    <x v="0"/>
    <s v="23-Jun-1981"/>
    <n v="6875.96"/>
    <x v="1"/>
    <s v="tier - 2"/>
    <x v="3"/>
    <x v="36"/>
  </r>
  <r>
    <s v="Id1505"/>
    <s v="Holley"/>
    <x v="988"/>
    <x v="324"/>
    <s v="Yes"/>
    <x v="0"/>
    <x v="1"/>
    <x v="3"/>
    <x v="1"/>
    <x v="2"/>
    <x v="2"/>
    <s v="23-Oct-1969"/>
    <n v="6868.39"/>
    <x v="1"/>
    <s v="tier - 2"/>
    <x v="0"/>
    <x v="16"/>
  </r>
  <r>
    <s v="Id1506"/>
    <s v="Kemble"/>
    <x v="1005"/>
    <x v="461"/>
    <s v="No"/>
    <x v="0"/>
    <x v="0"/>
    <x v="0"/>
    <x v="1"/>
    <x v="2"/>
    <x v="0"/>
    <s v="5-Aug-1978"/>
    <n v="6863.49"/>
    <x v="1"/>
    <s v="tier - 1"/>
    <x v="0"/>
    <x v="9"/>
  </r>
  <r>
    <s v="Id1507"/>
    <s v="Bentley"/>
    <x v="305"/>
    <x v="537"/>
    <s v="Yes"/>
    <x v="0"/>
    <x v="0"/>
    <x v="0"/>
    <x v="1"/>
    <x v="2"/>
    <x v="0"/>
    <s v="19-Jun-1981"/>
    <n v="6858.48"/>
    <x v="1"/>
    <s v="tier - 2"/>
    <x v="9"/>
    <x v="36"/>
  </r>
  <r>
    <s v="Id1508"/>
    <s v="Jones"/>
    <x v="1006"/>
    <x v="495"/>
    <s v="No"/>
    <x v="0"/>
    <x v="1"/>
    <x v="3"/>
    <x v="1"/>
    <x v="0"/>
    <x v="2"/>
    <s v="4-Nov-1979"/>
    <n v="6849.03"/>
    <x v="1"/>
    <s v="tier - 2"/>
    <x v="3"/>
    <x v="18"/>
  </r>
  <r>
    <s v="Id1509"/>
    <s v="Tremblay"/>
    <x v="1007"/>
    <x v="562"/>
    <s v="No"/>
    <x v="0"/>
    <x v="0"/>
    <x v="0"/>
    <x v="1"/>
    <x v="2"/>
    <x v="1"/>
    <s v="15-Jun-1977"/>
    <n v="6843.17"/>
    <x v="1"/>
    <s v="tier - 1"/>
    <x v="0"/>
    <x v="29"/>
  </r>
  <r>
    <s v="Id1510"/>
    <s v="Bellucci"/>
    <x v="1008"/>
    <x v="86"/>
    <s v="No"/>
    <x v="1"/>
    <x v="0"/>
    <x v="3"/>
    <x v="1"/>
    <x v="0"/>
    <x v="2"/>
    <s v="30-Nov-2000"/>
    <n v="6842.28"/>
    <x v="1"/>
    <s v="tier - 1"/>
    <x v="1"/>
    <x v="21"/>
  </r>
  <r>
    <s v="Id1511"/>
    <s v="Collins"/>
    <x v="497"/>
    <x v="47"/>
    <s v="No"/>
    <x v="0"/>
    <x v="1"/>
    <x v="3"/>
    <x v="1"/>
    <x v="1"/>
    <x v="2"/>
    <s v="15-Jul-1979"/>
    <n v="6837.37"/>
    <x v="2"/>
    <s v="tier - 1"/>
    <x v="4"/>
    <x v="18"/>
  </r>
  <r>
    <s v="Id1512"/>
    <s v="Gillman"/>
    <x v="1009"/>
    <x v="106"/>
    <s v="No"/>
    <x v="0"/>
    <x v="0"/>
    <x v="0"/>
    <x v="1"/>
    <x v="0"/>
    <x v="1"/>
    <s v="8-Jul-1994"/>
    <n v="6827.69"/>
    <x v="1"/>
    <s v="tier - 2"/>
    <x v="14"/>
    <x v="6"/>
  </r>
  <r>
    <s v="Id1513"/>
    <s v="West"/>
    <x v="1010"/>
    <x v="619"/>
    <s v="Yes"/>
    <x v="0"/>
    <x v="0"/>
    <x v="3"/>
    <x v="1"/>
    <x v="2"/>
    <x v="0"/>
    <s v="17-Aug-1975"/>
    <n v="6809.46"/>
    <x v="1"/>
    <s v="tier - 1"/>
    <x v="1"/>
    <x v="27"/>
  </r>
  <r>
    <s v="Id1514"/>
    <s v="Chida"/>
    <x v="191"/>
    <x v="67"/>
    <s v="No"/>
    <x v="0"/>
    <x v="0"/>
    <x v="0"/>
    <x v="1"/>
    <x v="1"/>
    <x v="2"/>
    <s v="29-Jun-1991"/>
    <n v="6799.46"/>
    <x v="0"/>
    <s v="tier - 2"/>
    <x v="7"/>
    <x v="42"/>
  </r>
  <r>
    <s v="Id1515"/>
    <s v="Reisenauer"/>
    <x v="26"/>
    <x v="419"/>
    <s v="Yes"/>
    <x v="0"/>
    <x v="0"/>
    <x v="0"/>
    <x v="1"/>
    <x v="0"/>
    <x v="2"/>
    <s v="24-Dec-1985"/>
    <n v="6796.86"/>
    <x v="2"/>
    <s v="tier - 3"/>
    <x v="1"/>
    <x v="17"/>
  </r>
  <r>
    <s v="Id1516"/>
    <s v="Rosenberg-Wohl"/>
    <x v="1011"/>
    <x v="24"/>
    <s v="No"/>
    <x v="0"/>
    <x v="0"/>
    <x v="0"/>
    <x v="1"/>
    <x v="2"/>
    <x v="2"/>
    <s v="23-Nov-1980"/>
    <n v="6781.52"/>
    <x v="1"/>
    <s v="tier - 2"/>
    <x v="0"/>
    <x v="25"/>
  </r>
  <r>
    <s v="Id1517"/>
    <s v="Theriault"/>
    <x v="61"/>
    <x v="429"/>
    <s v="Yes"/>
    <x v="0"/>
    <x v="0"/>
    <x v="0"/>
    <x v="1"/>
    <x v="0"/>
    <x v="0"/>
    <s v="8-Oct-1981"/>
    <n v="6781.35"/>
    <x v="1"/>
    <s v="tier - 1"/>
    <x v="0"/>
    <x v="36"/>
  </r>
  <r>
    <s v="Id1518"/>
    <s v="Manuel"/>
    <x v="21"/>
    <x v="620"/>
    <s v="Yes"/>
    <x v="0"/>
    <x v="0"/>
    <x v="0"/>
    <x v="1"/>
    <x v="0"/>
    <x v="0"/>
    <s v="3-Sep-1981"/>
    <n v="6775.96"/>
    <x v="1"/>
    <s v="tier - 3"/>
    <x v="3"/>
    <x v="36"/>
  </r>
  <r>
    <s v="Id1519"/>
    <s v="Demko"/>
    <x v="909"/>
    <x v="543"/>
    <s v="Yes"/>
    <x v="0"/>
    <x v="0"/>
    <x v="0"/>
    <x v="1"/>
    <x v="1"/>
    <x v="0"/>
    <s v="21-Sep-1981"/>
    <n v="6770.19"/>
    <x v="1"/>
    <s v="tier - 3"/>
    <x v="0"/>
    <x v="36"/>
  </r>
  <r>
    <s v="Id1520"/>
    <s v="Battaglia"/>
    <x v="1012"/>
    <x v="339"/>
    <s v="Yes"/>
    <x v="0"/>
    <x v="0"/>
    <x v="3"/>
    <x v="1"/>
    <x v="2"/>
    <x v="2"/>
    <s v="10-Oct-1988"/>
    <n v="6753.04"/>
    <x v="1"/>
    <s v="tier - 2"/>
    <x v="2"/>
    <x v="23"/>
  </r>
  <r>
    <s v="Id1521"/>
    <s v="Follo"/>
    <x v="1013"/>
    <x v="117"/>
    <s v="Yes"/>
    <x v="0"/>
    <x v="0"/>
    <x v="1"/>
    <x v="1"/>
    <x v="3"/>
    <x v="2"/>
    <s v="9-Dec-1966"/>
    <n v="6750.27"/>
    <x v="2"/>
    <s v="tier - 2"/>
    <x v="0"/>
    <x v="24"/>
  </r>
  <r>
    <s v="Id1522"/>
    <s v="Barana"/>
    <x v="1014"/>
    <x v="621"/>
    <s v="Yes"/>
    <x v="0"/>
    <x v="0"/>
    <x v="1"/>
    <x v="1"/>
    <x v="2"/>
    <x v="0"/>
    <s v="17-Jun-1970"/>
    <n v="6749.63"/>
    <x v="1"/>
    <s v="tier - 1"/>
    <x v="0"/>
    <x v="2"/>
  </r>
  <r>
    <s v="Id1523"/>
    <s v="Lysaght"/>
    <x v="467"/>
    <x v="5"/>
    <s v="Yes"/>
    <x v="0"/>
    <x v="0"/>
    <x v="3"/>
    <x v="1"/>
    <x v="1"/>
    <x v="0"/>
    <s v="5-Jun-1986"/>
    <n v="6748.59"/>
    <x v="2"/>
    <s v="tier - 1"/>
    <x v="4"/>
    <x v="17"/>
  </r>
  <r>
    <s v="Id1524"/>
    <s v="Chalmers"/>
    <x v="589"/>
    <x v="535"/>
    <s v="Yes"/>
    <x v="0"/>
    <x v="0"/>
    <x v="3"/>
    <x v="1"/>
    <x v="1"/>
    <x v="0"/>
    <s v="7-Aug-1986"/>
    <n v="6746.74"/>
    <x v="2"/>
    <s v="tier - 2"/>
    <x v="4"/>
    <x v="26"/>
  </r>
  <r>
    <s v="Id1525"/>
    <s v="Phillippi"/>
    <x v="1015"/>
    <x v="461"/>
    <s v="No"/>
    <x v="0"/>
    <x v="0"/>
    <x v="0"/>
    <x v="1"/>
    <x v="3"/>
    <x v="0"/>
    <s v="18-Jul-1968"/>
    <n v="6738.84"/>
    <x v="2"/>
    <s v="tier - 1"/>
    <x v="1"/>
    <x v="0"/>
  </r>
  <r>
    <s v="Id1526"/>
    <s v="MacPherson"/>
    <x v="1016"/>
    <x v="104"/>
    <s v="No"/>
    <x v="0"/>
    <x v="0"/>
    <x v="0"/>
    <x v="1"/>
    <x v="2"/>
    <x v="0"/>
    <s v="21-Oct-1978"/>
    <n v="6737.98"/>
    <x v="1"/>
    <s v="tier - 3"/>
    <x v="0"/>
    <x v="9"/>
  </r>
  <r>
    <s v="Id1527"/>
    <s v="Delfidio"/>
    <x v="1017"/>
    <x v="56"/>
    <s v="No"/>
    <x v="0"/>
    <x v="0"/>
    <x v="0"/>
    <x v="1"/>
    <x v="0"/>
    <x v="1"/>
    <s v="13-Jun-1994"/>
    <n v="6721.37"/>
    <x v="1"/>
    <s v="tier - 1"/>
    <x v="1"/>
    <x v="6"/>
  </r>
  <r>
    <s v="Id1528"/>
    <s v="Cummings"/>
    <x v="1018"/>
    <x v="249"/>
    <s v="Yes"/>
    <x v="0"/>
    <x v="1"/>
    <x v="3"/>
    <x v="1"/>
    <x v="2"/>
    <x v="2"/>
    <s v="12-Jun-1983"/>
    <n v="6710.19"/>
    <x v="2"/>
    <s v="tier - 3"/>
    <x v="1"/>
    <x v="33"/>
  </r>
  <r>
    <s v="Id1529"/>
    <s v="Schroegel"/>
    <x v="1019"/>
    <x v="398"/>
    <s v="No"/>
    <x v="0"/>
    <x v="0"/>
    <x v="0"/>
    <x v="1"/>
    <x v="2"/>
    <x v="0"/>
    <s v="12-Dec-1971"/>
    <n v="6706.47"/>
    <x v="1"/>
    <s v="tier - 1"/>
    <x v="0"/>
    <x v="14"/>
  </r>
  <r>
    <s v="Id1530"/>
    <s v="Williams"/>
    <x v="1020"/>
    <x v="12"/>
    <s v="No"/>
    <x v="0"/>
    <x v="0"/>
    <x v="0"/>
    <x v="1"/>
    <x v="3"/>
    <x v="0"/>
    <s v="13-Jul-1968"/>
    <n v="6700.56"/>
    <x v="2"/>
    <s v="tier - 1"/>
    <x v="1"/>
    <x v="0"/>
  </r>
  <r>
    <s v="Id1531"/>
    <s v="Casey"/>
    <x v="424"/>
    <x v="450"/>
    <s v="Yes"/>
    <x v="0"/>
    <x v="0"/>
    <x v="0"/>
    <x v="1"/>
    <x v="2"/>
    <x v="2"/>
    <s v="9-Jul-1985"/>
    <n v="6686.43"/>
    <x v="1"/>
    <s v="tier - 3"/>
    <x v="1"/>
    <x v="17"/>
  </r>
  <r>
    <s v="Id1532"/>
    <s v="Randall"/>
    <x v="1021"/>
    <x v="81"/>
    <s v="No"/>
    <x v="0"/>
    <x v="0"/>
    <x v="0"/>
    <x v="1"/>
    <x v="0"/>
    <x v="2"/>
    <s v="20-Oct-1989"/>
    <n v="6666.24"/>
    <x v="2"/>
    <s v="tier - 1"/>
    <x v="3"/>
    <x v="4"/>
  </r>
  <r>
    <s v="Id1533"/>
    <s v="Doyon"/>
    <x v="1022"/>
    <x v="13"/>
    <s v="Yes"/>
    <x v="0"/>
    <x v="0"/>
    <x v="0"/>
    <x v="1"/>
    <x v="1"/>
    <x v="0"/>
    <s v="17-Sep-1981"/>
    <n v="6664.69"/>
    <x v="2"/>
    <s v="tier - 1"/>
    <x v="1"/>
    <x v="36"/>
  </r>
  <r>
    <s v="Id1534"/>
    <s v="Sankey"/>
    <x v="1023"/>
    <x v="47"/>
    <s v="No"/>
    <x v="0"/>
    <x v="0"/>
    <x v="0"/>
    <x v="1"/>
    <x v="2"/>
    <x v="2"/>
    <s v="27-Sep-1982"/>
    <n v="6664.32"/>
    <x v="1"/>
    <s v="tier - 2"/>
    <x v="0"/>
    <x v="37"/>
  </r>
  <r>
    <s v="Id1535"/>
    <s v="Stilgenbauer"/>
    <x v="687"/>
    <x v="117"/>
    <s v="No"/>
    <x v="0"/>
    <x v="0"/>
    <x v="0"/>
    <x v="1"/>
    <x v="0"/>
    <x v="2"/>
    <s v="19-Nov-1989"/>
    <n v="6653.79"/>
    <x v="1"/>
    <s v="tier - 1"/>
    <x v="0"/>
    <x v="4"/>
  </r>
  <r>
    <s v="Id1536"/>
    <s v="Jaskiewicz"/>
    <x v="1024"/>
    <x v="115"/>
    <s v="No"/>
    <x v="0"/>
    <x v="0"/>
    <x v="3"/>
    <x v="1"/>
    <x v="2"/>
    <x v="2"/>
    <s v="1-Jul-1984"/>
    <n v="6652.53"/>
    <x v="2"/>
    <s v="tier - 2"/>
    <x v="0"/>
    <x v="32"/>
  </r>
  <r>
    <s v="Id1537"/>
    <s v="Deppen"/>
    <x v="1025"/>
    <x v="293"/>
    <s v="Yes"/>
    <x v="0"/>
    <x v="0"/>
    <x v="1"/>
    <x v="1"/>
    <x v="3"/>
    <x v="0"/>
    <s v="8-Nov-1970"/>
    <n v="6651.26"/>
    <x v="1"/>
    <s v="tier - 3"/>
    <x v="0"/>
    <x v="2"/>
  </r>
  <r>
    <s v="Id1538"/>
    <s v="Hine"/>
    <x v="1026"/>
    <x v="507"/>
    <s v="No"/>
    <x v="0"/>
    <x v="0"/>
    <x v="3"/>
    <x v="1"/>
    <x v="3"/>
    <x v="2"/>
    <s v="8-Dec-1984"/>
    <n v="6640.54"/>
    <x v="1"/>
    <s v="tier - 3"/>
    <x v="9"/>
    <x v="32"/>
  </r>
  <r>
    <s v="Id1539"/>
    <s v="Mathews"/>
    <x v="820"/>
    <x v="419"/>
    <s v="No"/>
    <x v="0"/>
    <x v="0"/>
    <x v="0"/>
    <x v="1"/>
    <x v="1"/>
    <x v="2"/>
    <s v="6-Jun-1990"/>
    <n v="6639.3"/>
    <x v="1"/>
    <s v="tier - 2"/>
    <x v="14"/>
    <x v="4"/>
  </r>
  <r>
    <s v="Id1540"/>
    <s v="Yabu"/>
    <x v="307"/>
    <x v="587"/>
    <s v="No"/>
    <x v="0"/>
    <x v="1"/>
    <x v="3"/>
    <x v="1"/>
    <x v="0"/>
    <x v="2"/>
    <s v="4-Sep-2003"/>
    <n v="6638.16"/>
    <x v="1"/>
    <s v="tier - 1"/>
    <x v="1"/>
    <x v="39"/>
  </r>
  <r>
    <s v="Id1541"/>
    <s v="Strang"/>
    <x v="1027"/>
    <x v="622"/>
    <s v="No"/>
    <x v="0"/>
    <x v="0"/>
    <x v="1"/>
    <x v="1"/>
    <x v="2"/>
    <x v="0"/>
    <s v="29-Aug-1973"/>
    <n v="6630.31"/>
    <x v="1"/>
    <s v="tier - 1"/>
    <x v="0"/>
    <x v="30"/>
  </r>
  <r>
    <s v="Id1542"/>
    <s v="Frank"/>
    <x v="759"/>
    <x v="180"/>
    <s v="No"/>
    <x v="0"/>
    <x v="0"/>
    <x v="0"/>
    <x v="1"/>
    <x v="0"/>
    <x v="2"/>
    <s v="28-Aug-1982"/>
    <n v="6610.11"/>
    <x v="2"/>
    <s v="tier - 2"/>
    <x v="5"/>
    <x v="37"/>
  </r>
  <r>
    <s v="Id1543"/>
    <s v="Shanley"/>
    <x v="801"/>
    <x v="119"/>
    <s v="No"/>
    <x v="0"/>
    <x v="0"/>
    <x v="0"/>
    <x v="1"/>
    <x v="1"/>
    <x v="1"/>
    <s v="7-Nov-1982"/>
    <n v="6600.36"/>
    <x v="1"/>
    <s v="tier - 3"/>
    <x v="3"/>
    <x v="37"/>
  </r>
  <r>
    <s v="Id1544"/>
    <s v="Mancebo Garcia"/>
    <x v="50"/>
    <x v="623"/>
    <s v="No"/>
    <x v="0"/>
    <x v="0"/>
    <x v="0"/>
    <x v="1"/>
    <x v="0"/>
    <x v="1"/>
    <s v="29-Dec-1982"/>
    <n v="6600.21"/>
    <x v="2"/>
    <s v="tier - 2"/>
    <x v="4"/>
    <x v="37"/>
  </r>
  <r>
    <s v="Id1545"/>
    <s v="Keehan"/>
    <x v="1028"/>
    <x v="585"/>
    <s v="No"/>
    <x v="0"/>
    <x v="0"/>
    <x v="0"/>
    <x v="1"/>
    <x v="2"/>
    <x v="2"/>
    <s v="22-Nov-1982"/>
    <n v="6593.51"/>
    <x v="1"/>
    <s v="tier - 1"/>
    <x v="0"/>
    <x v="37"/>
  </r>
  <r>
    <s v="Id1546"/>
    <s v="Mahaney"/>
    <x v="105"/>
    <x v="40"/>
    <s v="No"/>
    <x v="0"/>
    <x v="0"/>
    <x v="3"/>
    <x v="1"/>
    <x v="0"/>
    <x v="2"/>
    <s v="5-Oct-1984"/>
    <n v="6571.54"/>
    <x v="1"/>
    <s v="tier - 3"/>
    <x v="3"/>
    <x v="32"/>
  </r>
  <r>
    <s v="Id1547"/>
    <s v="Nolan"/>
    <x v="520"/>
    <x v="624"/>
    <s v="Yes"/>
    <x v="0"/>
    <x v="0"/>
    <x v="0"/>
    <x v="1"/>
    <x v="0"/>
    <x v="0"/>
    <s v="20-Jul-1981"/>
    <n v="6571.02"/>
    <x v="1"/>
    <s v="tier - 1"/>
    <x v="1"/>
    <x v="36"/>
  </r>
  <r>
    <s v="Id1548"/>
    <s v="Sobrino"/>
    <x v="384"/>
    <x v="49"/>
    <s v="No"/>
    <x v="0"/>
    <x v="0"/>
    <x v="3"/>
    <x v="1"/>
    <x v="1"/>
    <x v="2"/>
    <s v="20-Sep-1984"/>
    <n v="6555.07"/>
    <x v="1"/>
    <s v="tier - 2"/>
    <x v="2"/>
    <x v="32"/>
  </r>
  <r>
    <s v="Id1549"/>
    <s v="Gennaro"/>
    <x v="1029"/>
    <x v="519"/>
    <s v="No"/>
    <x v="0"/>
    <x v="0"/>
    <x v="0"/>
    <x v="1"/>
    <x v="3"/>
    <x v="0"/>
    <s v="11-Dec-1968"/>
    <n v="6552.01"/>
    <x v="2"/>
    <s v="tier - 2"/>
    <x v="0"/>
    <x v="0"/>
  </r>
  <r>
    <s v="Id1550"/>
    <s v="Mayer"/>
    <x v="1030"/>
    <x v="195"/>
    <s v="No"/>
    <x v="0"/>
    <x v="0"/>
    <x v="0"/>
    <x v="1"/>
    <x v="0"/>
    <x v="1"/>
    <s v="6-Aug-1989"/>
    <n v="6551.75"/>
    <x v="1"/>
    <s v="tier - 2"/>
    <x v="2"/>
    <x v="4"/>
  </r>
  <r>
    <s v="Id1551"/>
    <s v="Becker"/>
    <x v="276"/>
    <x v="625"/>
    <s v="Yes"/>
    <x v="0"/>
    <x v="0"/>
    <x v="3"/>
    <x v="1"/>
    <x v="1"/>
    <x v="0"/>
    <s v="18-Dec-1986"/>
    <n v="6548.2"/>
    <x v="1"/>
    <s v="tier - 3"/>
    <x v="1"/>
    <x v="26"/>
  </r>
  <r>
    <s v="Id1552"/>
    <s v="Moore"/>
    <x v="1031"/>
    <x v="56"/>
    <s v="Yes"/>
    <x v="0"/>
    <x v="1"/>
    <x v="3"/>
    <x v="1"/>
    <x v="3"/>
    <x v="1"/>
    <s v="3-Dec-1969"/>
    <n v="6546.16"/>
    <x v="1"/>
    <s v="tier - 3"/>
    <x v="0"/>
    <x v="16"/>
  </r>
  <r>
    <s v="Id1553"/>
    <s v="Platt"/>
    <x v="643"/>
    <x v="374"/>
    <s v="No"/>
    <x v="0"/>
    <x v="0"/>
    <x v="0"/>
    <x v="1"/>
    <x v="2"/>
    <x v="2"/>
    <s v="2-Oct-1982"/>
    <n v="6536.68"/>
    <x v="1"/>
    <s v="tier - 2"/>
    <x v="1"/>
    <x v="37"/>
  </r>
  <r>
    <s v="Id1554"/>
    <s v="Brodeur"/>
    <x v="837"/>
    <x v="82"/>
    <s v="No"/>
    <x v="0"/>
    <x v="0"/>
    <x v="0"/>
    <x v="1"/>
    <x v="2"/>
    <x v="2"/>
    <s v="12-Aug-1982"/>
    <n v="6532.04"/>
    <x v="1"/>
    <s v="tier - 1"/>
    <x v="0"/>
    <x v="37"/>
  </r>
  <r>
    <s v="Id1555"/>
    <s v="Knight Pech"/>
    <x v="1032"/>
    <x v="133"/>
    <s v="Yes"/>
    <x v="0"/>
    <x v="0"/>
    <x v="0"/>
    <x v="1"/>
    <x v="2"/>
    <x v="2"/>
    <s v="23-Oct-1976"/>
    <n v="6529.21"/>
    <x v="1"/>
    <s v="tier - 1"/>
    <x v="0"/>
    <x v="1"/>
  </r>
  <r>
    <s v="Id1556"/>
    <s v="Richter"/>
    <x v="222"/>
    <x v="31"/>
    <s v="No"/>
    <x v="0"/>
    <x v="0"/>
    <x v="0"/>
    <x v="1"/>
    <x v="0"/>
    <x v="2"/>
    <s v="7-Jul-1994"/>
    <n v="6512.24"/>
    <x v="1"/>
    <s v="tier - 1"/>
    <x v="14"/>
    <x v="6"/>
  </r>
  <r>
    <s v="Id1557"/>
    <s v="Jubinski"/>
    <x v="326"/>
    <x v="124"/>
    <s v="No"/>
    <x v="0"/>
    <x v="0"/>
    <x v="0"/>
    <x v="1"/>
    <x v="1"/>
    <x v="2"/>
    <s v="28-Aug-1982"/>
    <n v="6500.24"/>
    <x v="1"/>
    <s v="tier - 2"/>
    <x v="0"/>
    <x v="37"/>
  </r>
  <r>
    <s v="Id1558"/>
    <s v="Wall"/>
    <x v="941"/>
    <x v="152"/>
    <s v="No"/>
    <x v="0"/>
    <x v="0"/>
    <x v="0"/>
    <x v="1"/>
    <x v="1"/>
    <x v="2"/>
    <s v="9-Oct-1982"/>
    <n v="6496.89"/>
    <x v="1"/>
    <s v="tier - 3"/>
    <x v="3"/>
    <x v="37"/>
  </r>
  <r>
    <s v="Id1559"/>
    <s v="McKay"/>
    <x v="1033"/>
    <x v="428"/>
    <s v="Yes"/>
    <x v="0"/>
    <x v="0"/>
    <x v="1"/>
    <x v="1"/>
    <x v="3"/>
    <x v="0"/>
    <s v="1-Dec-1970"/>
    <n v="6481.67"/>
    <x v="1"/>
    <s v="tier - 2"/>
    <x v="0"/>
    <x v="2"/>
  </r>
  <r>
    <s v="Id1560"/>
    <s v="Oh"/>
    <x v="528"/>
    <x v="334"/>
    <s v="No"/>
    <x v="0"/>
    <x v="0"/>
    <x v="0"/>
    <x v="1"/>
    <x v="0"/>
    <x v="1"/>
    <s v="8-Jun-1980"/>
    <n v="6474.01"/>
    <x v="1"/>
    <s v="tier - 3"/>
    <x v="3"/>
    <x v="18"/>
  </r>
  <r>
    <s v="Id1561"/>
    <s v="Kessell"/>
    <x v="397"/>
    <x v="42"/>
    <s v="Yes"/>
    <x v="0"/>
    <x v="0"/>
    <x v="0"/>
    <x v="1"/>
    <x v="1"/>
    <x v="0"/>
    <s v="27-Jul-1981"/>
    <n v="6473.15"/>
    <x v="1"/>
    <s v="tier - 2"/>
    <x v="0"/>
    <x v="36"/>
  </r>
  <r>
    <s v="Id1562"/>
    <s v="Hidalgo Zambrano"/>
    <x v="1034"/>
    <x v="79"/>
    <s v="No"/>
    <x v="0"/>
    <x v="0"/>
    <x v="3"/>
    <x v="1"/>
    <x v="1"/>
    <x v="2"/>
    <s v="1-Nov-1984"/>
    <n v="6457.84"/>
    <x v="1"/>
    <s v="tier - 3"/>
    <x v="1"/>
    <x v="32"/>
  </r>
  <r>
    <s v="Id1563"/>
    <s v="Caprario"/>
    <x v="422"/>
    <x v="176"/>
    <s v="No"/>
    <x v="0"/>
    <x v="0"/>
    <x v="3"/>
    <x v="1"/>
    <x v="1"/>
    <x v="2"/>
    <s v="26-Aug-1984"/>
    <n v="6455.86"/>
    <x v="2"/>
    <s v="tier - 3"/>
    <x v="1"/>
    <x v="32"/>
  </r>
  <r>
    <s v="Id1564"/>
    <s v="Ryan"/>
    <x v="1035"/>
    <x v="626"/>
    <s v="Yes"/>
    <x v="0"/>
    <x v="0"/>
    <x v="0"/>
    <x v="1"/>
    <x v="0"/>
    <x v="2"/>
    <s v="22-Jul-1985"/>
    <n v="6435.62"/>
    <x v="2"/>
    <s v="tier - 2"/>
    <x v="0"/>
    <x v="17"/>
  </r>
  <r>
    <s v="Id1565"/>
    <s v="Hoffman"/>
    <x v="1036"/>
    <x v="573"/>
    <s v="Yes"/>
    <x v="0"/>
    <x v="0"/>
    <x v="3"/>
    <x v="1"/>
    <x v="2"/>
    <x v="0"/>
    <s v="5-Aug-1975"/>
    <n v="6423.48"/>
    <x v="1"/>
    <s v="tier - 3"/>
    <x v="0"/>
    <x v="27"/>
  </r>
  <r>
    <s v="Id1566"/>
    <s v="Wong"/>
    <x v="1037"/>
    <x v="34"/>
    <s v="Yes"/>
    <x v="0"/>
    <x v="0"/>
    <x v="0"/>
    <x v="1"/>
    <x v="2"/>
    <x v="1"/>
    <s v="30-Dec-1976"/>
    <n v="6417.28"/>
    <x v="1"/>
    <s v="tier - 3"/>
    <x v="0"/>
    <x v="1"/>
  </r>
  <r>
    <s v="Id1567"/>
    <s v="Lea"/>
    <x v="500"/>
    <x v="380"/>
    <s v="No"/>
    <x v="0"/>
    <x v="0"/>
    <x v="3"/>
    <x v="1"/>
    <x v="1"/>
    <x v="2"/>
    <s v="4-Sep-1987"/>
    <n v="6414.18"/>
    <x v="1"/>
    <s v="tier - 2"/>
    <x v="3"/>
    <x v="38"/>
  </r>
  <r>
    <s v="Id1568"/>
    <s v="Patterson"/>
    <x v="1038"/>
    <x v="222"/>
    <s v="No"/>
    <x v="0"/>
    <x v="0"/>
    <x v="0"/>
    <x v="1"/>
    <x v="2"/>
    <x v="0"/>
    <s v="22-Aug-1971"/>
    <n v="6412.34"/>
    <x v="1"/>
    <s v="tier - 3"/>
    <x v="0"/>
    <x v="14"/>
  </r>
  <r>
    <s v="Id1569"/>
    <s v="Quigley"/>
    <x v="1039"/>
    <x v="590"/>
    <s v="Yes"/>
    <x v="0"/>
    <x v="0"/>
    <x v="1"/>
    <x v="1"/>
    <x v="3"/>
    <x v="0"/>
    <s v="20-Aug-1970"/>
    <n v="6407.05"/>
    <x v="1"/>
    <s v="tier - 1"/>
    <x v="0"/>
    <x v="2"/>
  </r>
  <r>
    <s v="Id1570"/>
    <s v="Korir"/>
    <x v="277"/>
    <x v="52"/>
    <s v="Yes"/>
    <x v="0"/>
    <x v="0"/>
    <x v="0"/>
    <x v="1"/>
    <x v="1"/>
    <x v="2"/>
    <s v="10-Dec-1985"/>
    <n v="6406.41"/>
    <x v="0"/>
    <s v="tier - 3"/>
    <x v="7"/>
    <x v="17"/>
  </r>
  <r>
    <s v="Id1571"/>
    <s v="Downs"/>
    <x v="1040"/>
    <x v="209"/>
    <s v="No"/>
    <x v="0"/>
    <x v="0"/>
    <x v="3"/>
    <x v="1"/>
    <x v="2"/>
    <x v="2"/>
    <s v="9-Sep-1987"/>
    <n v="6402.29"/>
    <x v="1"/>
    <s v="tier - 3"/>
    <x v="2"/>
    <x v="38"/>
  </r>
  <r>
    <s v="Id1572"/>
    <s v="Young"/>
    <x v="1041"/>
    <x v="280"/>
    <s v="No"/>
    <x v="0"/>
    <x v="0"/>
    <x v="0"/>
    <x v="1"/>
    <x v="1"/>
    <x v="2"/>
    <s v="28-Oct-1982"/>
    <n v="6393.6"/>
    <x v="1"/>
    <s v="tier - 1"/>
    <x v="1"/>
    <x v="37"/>
  </r>
  <r>
    <s v="Id1573"/>
    <s v="Zywek"/>
    <x v="728"/>
    <x v="127"/>
    <s v="Yes"/>
    <x v="0"/>
    <x v="1"/>
    <x v="3"/>
    <x v="1"/>
    <x v="0"/>
    <x v="2"/>
    <s v="16-Aug-1997"/>
    <n v="6389.53"/>
    <x v="1"/>
    <s v="tier - 2"/>
    <x v="14"/>
    <x v="31"/>
  </r>
  <r>
    <s v="Id1574"/>
    <s v="Faulkner"/>
    <x v="984"/>
    <x v="256"/>
    <s v="No"/>
    <x v="0"/>
    <x v="0"/>
    <x v="0"/>
    <x v="1"/>
    <x v="1"/>
    <x v="1"/>
    <s v="6-Aug-1982"/>
    <n v="6389.38"/>
    <x v="0"/>
    <s v="tier - 2"/>
    <x v="1"/>
    <x v="37"/>
  </r>
  <r>
    <s v="Id1575"/>
    <s v="Erspamer"/>
    <x v="1042"/>
    <x v="358"/>
    <s v="Yes"/>
    <x v="0"/>
    <x v="0"/>
    <x v="0"/>
    <x v="1"/>
    <x v="2"/>
    <x v="2"/>
    <s v="18-Nov-1976"/>
    <n v="6374.16"/>
    <x v="1"/>
    <s v="tier - 2"/>
    <x v="0"/>
    <x v="1"/>
  </r>
  <r>
    <s v="Id1576"/>
    <s v="Campbell"/>
    <x v="13"/>
    <x v="585"/>
    <s v="No"/>
    <x v="0"/>
    <x v="0"/>
    <x v="3"/>
    <x v="1"/>
    <x v="0"/>
    <x v="2"/>
    <s v="13-Aug-1984"/>
    <n v="6373.56"/>
    <x v="1"/>
    <s v="tier - 1"/>
    <x v="1"/>
    <x v="32"/>
  </r>
  <r>
    <s v="Id1577"/>
    <s v="Addison"/>
    <x v="1043"/>
    <x v="627"/>
    <s v="Yes"/>
    <x v="0"/>
    <x v="0"/>
    <x v="1"/>
    <x v="1"/>
    <x v="3"/>
    <x v="0"/>
    <s v="9-Nov-1970"/>
    <n v="6367.31"/>
    <x v="1"/>
    <s v="tier - 1"/>
    <x v="0"/>
    <x v="2"/>
  </r>
  <r>
    <s v="Id1578"/>
    <s v="Wu"/>
    <x v="1044"/>
    <x v="213"/>
    <s v="Yes"/>
    <x v="0"/>
    <x v="0"/>
    <x v="0"/>
    <x v="1"/>
    <x v="0"/>
    <x v="1"/>
    <s v="7-Jul-1996"/>
    <n v="6361.47"/>
    <x v="1"/>
    <s v="tier - 3"/>
    <x v="14"/>
    <x v="45"/>
  </r>
  <r>
    <s v="Id1579"/>
    <s v="Millett"/>
    <x v="1045"/>
    <x v="83"/>
    <s v="No"/>
    <x v="0"/>
    <x v="0"/>
    <x v="0"/>
    <x v="1"/>
    <x v="0"/>
    <x v="2"/>
    <s v="24-Jun-1989"/>
    <n v="6360.99"/>
    <x v="1"/>
    <s v="tier - 2"/>
    <x v="1"/>
    <x v="4"/>
  </r>
  <r>
    <s v="Id1580"/>
    <s v="Bosl"/>
    <x v="1046"/>
    <x v="587"/>
    <s v="No"/>
    <x v="0"/>
    <x v="0"/>
    <x v="0"/>
    <x v="1"/>
    <x v="0"/>
    <x v="2"/>
    <s v="30-Oct-1980"/>
    <n v="6358.78"/>
    <x v="1"/>
    <s v="tier - 1"/>
    <x v="1"/>
    <x v="25"/>
  </r>
  <r>
    <s v="Id1581"/>
    <s v="Goldberg"/>
    <x v="1047"/>
    <x v="80"/>
    <s v="Yes"/>
    <x v="0"/>
    <x v="1"/>
    <x v="3"/>
    <x v="1"/>
    <x v="0"/>
    <x v="2"/>
    <s v="19-Aug-1983"/>
    <n v="6356.27"/>
    <x v="2"/>
    <s v="tier - 2"/>
    <x v="0"/>
    <x v="33"/>
  </r>
  <r>
    <s v="Id1582"/>
    <s v="Kelley"/>
    <x v="951"/>
    <x v="316"/>
    <s v="Yes"/>
    <x v="0"/>
    <x v="1"/>
    <x v="3"/>
    <x v="1"/>
    <x v="0"/>
    <x v="2"/>
    <s v="21-Oct-1983"/>
    <n v="6338.08"/>
    <x v="1"/>
    <s v="tier - 1"/>
    <x v="0"/>
    <x v="33"/>
  </r>
  <r>
    <s v="Id1583"/>
    <s v="Johnston"/>
    <x v="247"/>
    <x v="628"/>
    <s v="Yes"/>
    <x v="0"/>
    <x v="0"/>
    <x v="3"/>
    <x v="1"/>
    <x v="1"/>
    <x v="0"/>
    <s v="25-Sep-1986"/>
    <n v="6335.64"/>
    <x v="1"/>
    <s v="tier - 2"/>
    <x v="0"/>
    <x v="26"/>
  </r>
  <r>
    <s v="Id1584"/>
    <s v="Keating"/>
    <x v="1048"/>
    <x v="134"/>
    <s v="No"/>
    <x v="0"/>
    <x v="0"/>
    <x v="0"/>
    <x v="1"/>
    <x v="0"/>
    <x v="2"/>
    <s v="13-Aug-1990"/>
    <n v="6334.34"/>
    <x v="1"/>
    <s v="tier - 2"/>
    <x v="2"/>
    <x v="3"/>
  </r>
  <r>
    <s v="Id1585"/>
    <s v="Duhon"/>
    <x v="65"/>
    <x v="334"/>
    <s v="Yes"/>
    <x v="0"/>
    <x v="0"/>
    <x v="0"/>
    <x v="1"/>
    <x v="0"/>
    <x v="1"/>
    <s v="15-Dec-1985"/>
    <n v="6313.76"/>
    <x v="1"/>
    <s v="tier - 1"/>
    <x v="0"/>
    <x v="17"/>
  </r>
  <r>
    <s v="Id1586"/>
    <s v="Briseno"/>
    <x v="1049"/>
    <x v="540"/>
    <s v="Yes"/>
    <x v="0"/>
    <x v="0"/>
    <x v="0"/>
    <x v="1"/>
    <x v="1"/>
    <x v="2"/>
    <s v="19-Nov-1985"/>
    <n v="6311.95"/>
    <x v="1"/>
    <s v="tier - 1"/>
    <x v="3"/>
    <x v="17"/>
  </r>
  <r>
    <s v="Id1587"/>
    <s v="Besse"/>
    <x v="1050"/>
    <x v="561"/>
    <s v="No"/>
    <x v="1"/>
    <x v="0"/>
    <x v="3"/>
    <x v="1"/>
    <x v="0"/>
    <x v="1"/>
    <s v="27-Jul-2004"/>
    <n v="6311.11"/>
    <x v="1"/>
    <s v="tier - 2"/>
    <x v="3"/>
    <x v="41"/>
  </r>
  <r>
    <s v="Id1588"/>
    <s v="Shillings"/>
    <x v="1051"/>
    <x v="239"/>
    <s v="Yes"/>
    <x v="0"/>
    <x v="1"/>
    <x v="3"/>
    <x v="1"/>
    <x v="3"/>
    <x v="2"/>
    <s v="4-Sep-1969"/>
    <n v="6305.61"/>
    <x v="1"/>
    <s v="tier - 2"/>
    <x v="1"/>
    <x v="16"/>
  </r>
  <r>
    <s v="Id1589"/>
    <s v="Tate"/>
    <x v="1052"/>
    <x v="305"/>
    <s v="No"/>
    <x v="0"/>
    <x v="0"/>
    <x v="0"/>
    <x v="1"/>
    <x v="2"/>
    <x v="0"/>
    <s v="17-Sep-1974"/>
    <n v="6302.23"/>
    <x v="1"/>
    <s v="tier - 1"/>
    <x v="0"/>
    <x v="19"/>
  </r>
  <r>
    <s v="Id1590"/>
    <s v="Arsenault"/>
    <x v="1053"/>
    <x v="224"/>
    <s v="Yes"/>
    <x v="0"/>
    <x v="0"/>
    <x v="0"/>
    <x v="1"/>
    <x v="0"/>
    <x v="2"/>
    <s v="4-Jul-1996"/>
    <n v="6293.63"/>
    <x v="1"/>
    <s v="tier - 3"/>
    <x v="14"/>
    <x v="45"/>
  </r>
  <r>
    <s v="Id1591"/>
    <s v="Hengoed"/>
    <x v="41"/>
    <x v="318"/>
    <s v="Yes"/>
    <x v="0"/>
    <x v="0"/>
    <x v="0"/>
    <x v="1"/>
    <x v="0"/>
    <x v="0"/>
    <s v="26-Aug-1981"/>
    <n v="6289.75"/>
    <x v="1"/>
    <s v="tier - 3"/>
    <x v="0"/>
    <x v="36"/>
  </r>
  <r>
    <s v="Id1592"/>
    <s v="Aller"/>
    <x v="1054"/>
    <x v="19"/>
    <s v="Yes"/>
    <x v="0"/>
    <x v="0"/>
    <x v="0"/>
    <x v="1"/>
    <x v="1"/>
    <x v="0"/>
    <s v="24-Nov-1981"/>
    <n v="6282.24"/>
    <x v="1"/>
    <s v="tier - 1"/>
    <x v="3"/>
    <x v="36"/>
  </r>
  <r>
    <s v="Id1593"/>
    <s v="Pisano"/>
    <x v="650"/>
    <x v="135"/>
    <s v="No"/>
    <x v="0"/>
    <x v="1"/>
    <x v="3"/>
    <x v="1"/>
    <x v="0"/>
    <x v="2"/>
    <s v="16-Oct-1993"/>
    <n v="6276.3"/>
    <x v="1"/>
    <s v="tier - 1"/>
    <x v="15"/>
    <x v="20"/>
  </r>
  <r>
    <s v="Id1594"/>
    <s v="Sanca"/>
    <x v="704"/>
    <x v="629"/>
    <s v="Yes"/>
    <x v="0"/>
    <x v="0"/>
    <x v="0"/>
    <x v="1"/>
    <x v="2"/>
    <x v="0"/>
    <s v="30-Jun-1981"/>
    <n v="6272.48"/>
    <x v="0"/>
    <s v="tier - 3"/>
    <x v="0"/>
    <x v="36"/>
  </r>
  <r>
    <s v="Id1595"/>
    <s v="Bond"/>
    <x v="711"/>
    <x v="52"/>
    <s v="No"/>
    <x v="0"/>
    <x v="0"/>
    <x v="3"/>
    <x v="1"/>
    <x v="2"/>
    <x v="2"/>
    <s v="25-Sep-1984"/>
    <n v="6269.33"/>
    <x v="1"/>
    <s v="tier - 1"/>
    <x v="0"/>
    <x v="32"/>
  </r>
  <r>
    <s v="Id1596"/>
    <s v="Carron"/>
    <x v="1055"/>
    <x v="103"/>
    <s v="Yes"/>
    <x v="0"/>
    <x v="0"/>
    <x v="3"/>
    <x v="1"/>
    <x v="0"/>
    <x v="2"/>
    <s v="17-Oct-1995"/>
    <n v="6261.2"/>
    <x v="1"/>
    <s v="tier - 1"/>
    <x v="12"/>
    <x v="40"/>
  </r>
  <r>
    <s v="Id1597"/>
    <s v="Ellwanger"/>
    <x v="1056"/>
    <x v="583"/>
    <s v="Yes"/>
    <x v="0"/>
    <x v="0"/>
    <x v="1"/>
    <x v="1"/>
    <x v="3"/>
    <x v="0"/>
    <s v="11-Oct-1970"/>
    <n v="6255.38"/>
    <x v="1"/>
    <s v="tier - 2"/>
    <x v="0"/>
    <x v="2"/>
  </r>
  <r>
    <s v="Id1598"/>
    <s v="Hanson"/>
    <x v="1057"/>
    <x v="589"/>
    <s v="No"/>
    <x v="0"/>
    <x v="0"/>
    <x v="1"/>
    <x v="1"/>
    <x v="3"/>
    <x v="1"/>
    <s v="8-Sep-1972"/>
    <n v="6254.13"/>
    <x v="1"/>
    <s v="tier - 2"/>
    <x v="1"/>
    <x v="28"/>
  </r>
  <r>
    <s v="Id1599"/>
    <s v="Tucker"/>
    <x v="1058"/>
    <x v="315"/>
    <s v="No"/>
    <x v="0"/>
    <x v="0"/>
    <x v="1"/>
    <x v="1"/>
    <x v="2"/>
    <x v="2"/>
    <s v="11-Nov-1972"/>
    <n v="6253.85"/>
    <x v="1"/>
    <s v="tier - 2"/>
    <x v="0"/>
    <x v="28"/>
  </r>
  <r>
    <s v="Id1600"/>
    <s v="Counts"/>
    <x v="1059"/>
    <x v="500"/>
    <s v="No"/>
    <x v="0"/>
    <x v="1"/>
    <x v="3"/>
    <x v="1"/>
    <x v="2"/>
    <x v="2"/>
    <s v="10-Oct-1979"/>
    <n v="6250.44"/>
    <x v="1"/>
    <s v="tier - 1"/>
    <x v="3"/>
    <x v="18"/>
  </r>
  <r>
    <s v="Id1601"/>
    <s v="Carson"/>
    <x v="1060"/>
    <x v="164"/>
    <s v="Yes"/>
    <x v="0"/>
    <x v="1"/>
    <x v="3"/>
    <x v="1"/>
    <x v="0"/>
    <x v="2"/>
    <s v="11-Aug-1983"/>
    <n v="6238.3"/>
    <x v="1"/>
    <s v="tier - 1"/>
    <x v="3"/>
    <x v="33"/>
  </r>
  <r>
    <s v="Id1602"/>
    <s v="Haines"/>
    <x v="405"/>
    <x v="457"/>
    <s v="No"/>
    <x v="0"/>
    <x v="0"/>
    <x v="0"/>
    <x v="1"/>
    <x v="2"/>
    <x v="0"/>
    <s v="19-Sep-1978"/>
    <n v="6236.95"/>
    <x v="1"/>
    <s v="tier - 2"/>
    <x v="0"/>
    <x v="9"/>
  </r>
  <r>
    <s v="Id1603"/>
    <s v="Schnabel"/>
    <x v="1061"/>
    <x v="261"/>
    <s v="No"/>
    <x v="0"/>
    <x v="0"/>
    <x v="1"/>
    <x v="1"/>
    <x v="2"/>
    <x v="2"/>
    <s v="29-Jun-1972"/>
    <n v="6219.93"/>
    <x v="1"/>
    <s v="tier - 2"/>
    <x v="0"/>
    <x v="28"/>
  </r>
  <r>
    <s v="Id1604"/>
    <s v="Thind"/>
    <x v="1062"/>
    <x v="124"/>
    <s v="No"/>
    <x v="0"/>
    <x v="0"/>
    <x v="3"/>
    <x v="1"/>
    <x v="0"/>
    <x v="2"/>
    <s v="12-Aug-1992"/>
    <n v="6208.5"/>
    <x v="1"/>
    <s v="tier - 1"/>
    <x v="14"/>
    <x v="34"/>
  </r>
  <r>
    <s v="Id1605"/>
    <s v="Simon"/>
    <x v="61"/>
    <x v="144"/>
    <s v="No"/>
    <x v="0"/>
    <x v="0"/>
    <x v="0"/>
    <x v="1"/>
    <x v="0"/>
    <x v="2"/>
    <s v="10-Sep-1999"/>
    <n v="6207.26"/>
    <x v="1"/>
    <s v="tier - 2"/>
    <x v="12"/>
    <x v="35"/>
  </r>
  <r>
    <s v="Id1606"/>
    <s v="Arciniaga"/>
    <x v="410"/>
    <x v="363"/>
    <s v="Yes"/>
    <x v="0"/>
    <x v="0"/>
    <x v="0"/>
    <x v="1"/>
    <x v="1"/>
    <x v="2"/>
    <s v="22-Sep-1985"/>
    <n v="6203.9"/>
    <x v="1"/>
    <s v="tier - 2"/>
    <x v="1"/>
    <x v="17"/>
  </r>
  <r>
    <s v="Id1607"/>
    <s v="Ryan"/>
    <x v="362"/>
    <x v="209"/>
    <s v="Yes"/>
    <x v="0"/>
    <x v="0"/>
    <x v="0"/>
    <x v="1"/>
    <x v="2"/>
    <x v="2"/>
    <s v="22-Jul-1985"/>
    <n v="6198.75"/>
    <x v="1"/>
    <s v="tier - 1"/>
    <x v="1"/>
    <x v="17"/>
  </r>
  <r>
    <s v="Id1608"/>
    <s v="Lizak"/>
    <x v="659"/>
    <x v="86"/>
    <s v="Yes"/>
    <x v="0"/>
    <x v="0"/>
    <x v="3"/>
    <x v="1"/>
    <x v="0"/>
    <x v="2"/>
    <s v="23-Oct-1988"/>
    <n v="6196.45"/>
    <x v="1"/>
    <s v="tier - 1"/>
    <x v="3"/>
    <x v="23"/>
  </r>
  <r>
    <s v="Id1609"/>
    <s v="Howery"/>
    <x v="806"/>
    <x v="218"/>
    <s v="Yes"/>
    <x v="0"/>
    <x v="0"/>
    <x v="0"/>
    <x v="1"/>
    <x v="0"/>
    <x v="0"/>
    <s v="1-Oct-1981"/>
    <n v="6186.13"/>
    <x v="1"/>
    <s v="tier - 3"/>
    <x v="3"/>
    <x v="36"/>
  </r>
  <r>
    <s v="Id1610"/>
    <s v="Crain"/>
    <x v="181"/>
    <x v="630"/>
    <s v="Yes"/>
    <x v="0"/>
    <x v="0"/>
    <x v="0"/>
    <x v="1"/>
    <x v="0"/>
    <x v="0"/>
    <s v="22-Nov-1981"/>
    <n v="6185.32"/>
    <x v="1"/>
    <s v="tier - 1"/>
    <x v="0"/>
    <x v="36"/>
  </r>
  <r>
    <s v="Id1611"/>
    <s v="Hotze"/>
    <x v="1034"/>
    <x v="251"/>
    <s v="Yes"/>
    <x v="0"/>
    <x v="0"/>
    <x v="3"/>
    <x v="1"/>
    <x v="1"/>
    <x v="2"/>
    <s v="1-Nov-1988"/>
    <n v="6184.3"/>
    <x v="1"/>
    <s v="tier - 3"/>
    <x v="0"/>
    <x v="23"/>
  </r>
  <r>
    <s v="Id1612"/>
    <s v="Chauhan"/>
    <x v="1063"/>
    <x v="14"/>
    <s v="Yes"/>
    <x v="0"/>
    <x v="0"/>
    <x v="1"/>
    <x v="1"/>
    <x v="3"/>
    <x v="0"/>
    <s v="5-Oct-1970"/>
    <n v="6183.46"/>
    <x v="1"/>
    <s v="tier - 2"/>
    <x v="1"/>
    <x v="2"/>
  </r>
  <r>
    <s v="Id1613"/>
    <s v="Raab"/>
    <x v="1064"/>
    <x v="111"/>
    <s v="Yes"/>
    <x v="0"/>
    <x v="0"/>
    <x v="0"/>
    <x v="1"/>
    <x v="2"/>
    <x v="2"/>
    <s v="9-Aug-1985"/>
    <n v="6183.32"/>
    <x v="1"/>
    <s v="tier - 2"/>
    <x v="1"/>
    <x v="17"/>
  </r>
  <r>
    <s v="Id1614"/>
    <s v="McKown"/>
    <x v="1065"/>
    <x v="139"/>
    <s v="No"/>
    <x v="0"/>
    <x v="0"/>
    <x v="3"/>
    <x v="1"/>
    <x v="2"/>
    <x v="2"/>
    <s v="6-Oct-1984"/>
    <n v="6170.96"/>
    <x v="1"/>
    <s v="tier - 1"/>
    <x v="0"/>
    <x v="32"/>
  </r>
  <r>
    <s v="Id1615"/>
    <s v="Schiemann"/>
    <x v="1066"/>
    <x v="83"/>
    <s v="Yes"/>
    <x v="0"/>
    <x v="0"/>
    <x v="0"/>
    <x v="1"/>
    <x v="2"/>
    <x v="2"/>
    <s v="15-Oct-1985"/>
    <n v="6159.57"/>
    <x v="1"/>
    <s v="tier - 1"/>
    <x v="1"/>
    <x v="17"/>
  </r>
  <r>
    <s v="Id1616"/>
    <s v="Cress"/>
    <x v="1067"/>
    <x v="543"/>
    <s v="No"/>
    <x v="0"/>
    <x v="0"/>
    <x v="1"/>
    <x v="1"/>
    <x v="2"/>
    <x v="0"/>
    <s v="6-Nov-1973"/>
    <n v="6152.05"/>
    <x v="1"/>
    <s v="tier - 3"/>
    <x v="0"/>
    <x v="30"/>
  </r>
  <r>
    <s v="Id1617"/>
    <s v="Mawson"/>
    <x v="1068"/>
    <x v="631"/>
    <s v="Yes"/>
    <x v="0"/>
    <x v="0"/>
    <x v="1"/>
    <x v="1"/>
    <x v="3"/>
    <x v="0"/>
    <s v="14-Oct-1970"/>
    <n v="6147.12"/>
    <x v="1"/>
    <s v="tier - 3"/>
    <x v="1"/>
    <x v="2"/>
  </r>
  <r>
    <s v="Id1618"/>
    <s v="Wigginton"/>
    <x v="1069"/>
    <x v="319"/>
    <s v="Yes"/>
    <x v="0"/>
    <x v="0"/>
    <x v="0"/>
    <x v="1"/>
    <x v="2"/>
    <x v="2"/>
    <s v="12-Dec-1976"/>
    <n v="6139.14"/>
    <x v="1"/>
    <s v="tier - 3"/>
    <x v="0"/>
    <x v="1"/>
  </r>
  <r>
    <s v="Id1619"/>
    <s v="Wang"/>
    <x v="1070"/>
    <x v="632"/>
    <s v="No"/>
    <x v="0"/>
    <x v="0"/>
    <x v="0"/>
    <x v="1"/>
    <x v="2"/>
    <x v="0"/>
    <s v="5-Sep-1978"/>
    <n v="6138.58"/>
    <x v="1"/>
    <s v="tier - 1"/>
    <x v="0"/>
    <x v="9"/>
  </r>
  <r>
    <s v="Id1620"/>
    <s v="Schroeder"/>
    <x v="1071"/>
    <x v="90"/>
    <s v="Yes"/>
    <x v="0"/>
    <x v="1"/>
    <x v="3"/>
    <x v="1"/>
    <x v="3"/>
    <x v="2"/>
    <s v="9-Nov-1969"/>
    <n v="6138.5"/>
    <x v="1"/>
    <s v="tier - 2"/>
    <x v="3"/>
    <x v="16"/>
  </r>
  <r>
    <s v="Id1621"/>
    <s v="Leonard"/>
    <x v="893"/>
    <x v="538"/>
    <s v="No"/>
    <x v="0"/>
    <x v="0"/>
    <x v="0"/>
    <x v="1"/>
    <x v="0"/>
    <x v="2"/>
    <s v="18-Aug-1990"/>
    <n v="6128.8"/>
    <x v="1"/>
    <s v="tier - 3"/>
    <x v="1"/>
    <x v="3"/>
  </r>
  <r>
    <s v="Id1622"/>
    <s v="Tissue"/>
    <x v="577"/>
    <x v="252"/>
    <s v="Yes"/>
    <x v="0"/>
    <x v="1"/>
    <x v="3"/>
    <x v="1"/>
    <x v="1"/>
    <x v="2"/>
    <s v="16-Nov-1983"/>
    <n v="6123.57"/>
    <x v="2"/>
    <s v="tier - 2"/>
    <x v="1"/>
    <x v="33"/>
  </r>
  <r>
    <s v="Id1623"/>
    <s v="Wood"/>
    <x v="507"/>
    <x v="274"/>
    <s v="Yes"/>
    <x v="0"/>
    <x v="1"/>
    <x v="3"/>
    <x v="1"/>
    <x v="2"/>
    <x v="2"/>
    <s v="11-Aug-1983"/>
    <n v="6117.49"/>
    <x v="1"/>
    <s v="tier - 3"/>
    <x v="1"/>
    <x v="33"/>
  </r>
  <r>
    <s v="Id1624"/>
    <s v="Denny"/>
    <x v="88"/>
    <x v="178"/>
    <s v="No"/>
    <x v="0"/>
    <x v="0"/>
    <x v="0"/>
    <x v="1"/>
    <x v="0"/>
    <x v="1"/>
    <s v="25-Jul-1991"/>
    <n v="6113.23"/>
    <x v="1"/>
    <s v="tier - 2"/>
    <x v="2"/>
    <x v="42"/>
  </r>
  <r>
    <s v="Id1625"/>
    <s v="Testa"/>
    <x v="50"/>
    <x v="215"/>
    <s v="Yes"/>
    <x v="0"/>
    <x v="0"/>
    <x v="0"/>
    <x v="1"/>
    <x v="0"/>
    <x v="2"/>
    <s v="21-Jul-1985"/>
    <n v="6112.35"/>
    <x v="1"/>
    <s v="tier - 1"/>
    <x v="1"/>
    <x v="17"/>
  </r>
  <r>
    <s v="Id1626"/>
    <s v="Mooney"/>
    <x v="1072"/>
    <x v="614"/>
    <s v="Yes"/>
    <x v="0"/>
    <x v="0"/>
    <x v="3"/>
    <x v="1"/>
    <x v="0"/>
    <x v="2"/>
    <s v="9-Sep-1995"/>
    <n v="6111.95"/>
    <x v="1"/>
    <s v="tier - 3"/>
    <x v="12"/>
    <x v="40"/>
  </r>
  <r>
    <s v="Id1627"/>
    <s v="Buchholtz"/>
    <x v="1073"/>
    <x v="35"/>
    <s v="Yes"/>
    <x v="0"/>
    <x v="0"/>
    <x v="1"/>
    <x v="1"/>
    <x v="3"/>
    <x v="0"/>
    <s v="9-Jun-1970"/>
    <n v="6098.38"/>
    <x v="1"/>
    <s v="tier - 2"/>
    <x v="0"/>
    <x v="2"/>
  </r>
  <r>
    <s v="Id1628"/>
    <s v="Hoyt"/>
    <x v="165"/>
    <x v="87"/>
    <s v="No"/>
    <x v="0"/>
    <x v="0"/>
    <x v="3"/>
    <x v="1"/>
    <x v="0"/>
    <x v="1"/>
    <s v="25-Jul-1984"/>
    <n v="6082.41"/>
    <x v="0"/>
    <s v="tier - 2"/>
    <x v="3"/>
    <x v="32"/>
  </r>
  <r>
    <s v="Id1629"/>
    <s v="Cabada"/>
    <x v="29"/>
    <x v="233"/>
    <s v="No"/>
    <x v="0"/>
    <x v="0"/>
    <x v="3"/>
    <x v="1"/>
    <x v="0"/>
    <x v="2"/>
    <s v="14-Oct-1984"/>
    <n v="6079.67"/>
    <x v="0"/>
    <s v="tier - 1"/>
    <x v="7"/>
    <x v="32"/>
  </r>
  <r>
    <s v="Id1630"/>
    <s v="Lobaciute"/>
    <x v="1074"/>
    <x v="150"/>
    <s v="No"/>
    <x v="0"/>
    <x v="1"/>
    <x v="3"/>
    <x v="1"/>
    <x v="2"/>
    <x v="2"/>
    <s v="8-Aug-1979"/>
    <n v="6074.37"/>
    <x v="1"/>
    <s v="tier - 2"/>
    <x v="1"/>
    <x v="18"/>
  </r>
  <r>
    <s v="Id1631"/>
    <s v="Dawes"/>
    <x v="410"/>
    <x v="633"/>
    <s v="No"/>
    <x v="0"/>
    <x v="0"/>
    <x v="3"/>
    <x v="1"/>
    <x v="1"/>
    <x v="2"/>
    <s v="21-Sep-1984"/>
    <n v="6067.13"/>
    <x v="2"/>
    <s v="tier - 1"/>
    <x v="4"/>
    <x v="32"/>
  </r>
  <r>
    <s v="Id1632"/>
    <s v="Deppen"/>
    <x v="24"/>
    <x v="85"/>
    <s v="No"/>
    <x v="0"/>
    <x v="0"/>
    <x v="0"/>
    <x v="1"/>
    <x v="0"/>
    <x v="1"/>
    <s v="8-Nov-1994"/>
    <n v="6064.37"/>
    <x v="1"/>
    <s v="tier - 2"/>
    <x v="3"/>
    <x v="6"/>
  </r>
  <r>
    <s v="Id1633"/>
    <s v="Oberndorfer"/>
    <x v="1075"/>
    <x v="127"/>
    <s v="Yes"/>
    <x v="0"/>
    <x v="0"/>
    <x v="0"/>
    <x v="1"/>
    <x v="0"/>
    <x v="2"/>
    <s v="28-Jul-1996"/>
    <n v="6061.8"/>
    <x v="1"/>
    <s v="tier - 3"/>
    <x v="1"/>
    <x v="45"/>
  </r>
  <r>
    <s v="Id1634"/>
    <s v="Hetherington"/>
    <x v="1076"/>
    <x v="228"/>
    <s v="No"/>
    <x v="0"/>
    <x v="0"/>
    <x v="0"/>
    <x v="1"/>
    <x v="1"/>
    <x v="2"/>
    <s v="16-Aug-1989"/>
    <n v="6059.17"/>
    <x v="1"/>
    <s v="tier - 1"/>
    <x v="3"/>
    <x v="4"/>
  </r>
  <r>
    <s v="Id1635"/>
    <s v="Murray"/>
    <x v="1077"/>
    <x v="550"/>
    <s v="No"/>
    <x v="0"/>
    <x v="0"/>
    <x v="0"/>
    <x v="1"/>
    <x v="2"/>
    <x v="2"/>
    <s v="8-Aug-1980"/>
    <n v="5993.62"/>
    <x v="1"/>
    <s v="tier - 3"/>
    <x v="0"/>
    <x v="25"/>
  </r>
  <r>
    <s v="Id1636"/>
    <s v="Higden"/>
    <x v="1078"/>
    <x v="499"/>
    <s v="No"/>
    <x v="0"/>
    <x v="0"/>
    <x v="0"/>
    <x v="1"/>
    <x v="2"/>
    <x v="0"/>
    <s v="17-Aug-1974"/>
    <n v="5990.17"/>
    <x v="1"/>
    <s v="tier - 2"/>
    <x v="0"/>
    <x v="19"/>
  </r>
  <r>
    <s v="Id1637"/>
    <s v="Rediger"/>
    <x v="1079"/>
    <x v="106"/>
    <s v="Yes"/>
    <x v="0"/>
    <x v="0"/>
    <x v="3"/>
    <x v="1"/>
    <x v="0"/>
    <x v="1"/>
    <s v="10-Jun-1988"/>
    <n v="5989.52"/>
    <x v="1"/>
    <s v="tier - 1"/>
    <x v="1"/>
    <x v="23"/>
  </r>
  <r>
    <s v="Id1638"/>
    <s v="Huff"/>
    <x v="1037"/>
    <x v="41"/>
    <s v="No"/>
    <x v="0"/>
    <x v="0"/>
    <x v="0"/>
    <x v="1"/>
    <x v="2"/>
    <x v="0"/>
    <s v="11-Oct-1974"/>
    <n v="5979.99"/>
    <x v="1"/>
    <s v="tier - 3"/>
    <x v="0"/>
    <x v="19"/>
  </r>
  <r>
    <s v="Id1639"/>
    <s v="Hall"/>
    <x v="97"/>
    <x v="361"/>
    <s v="No"/>
    <x v="0"/>
    <x v="0"/>
    <x v="0"/>
    <x v="1"/>
    <x v="0"/>
    <x v="2"/>
    <s v="10-Oct-1980"/>
    <n v="5979.73"/>
    <x v="1"/>
    <s v="tier - 2"/>
    <x v="3"/>
    <x v="25"/>
  </r>
  <r>
    <s v="Id1640"/>
    <s v="Grise"/>
    <x v="1080"/>
    <x v="452"/>
    <s v="Yes"/>
    <x v="0"/>
    <x v="0"/>
    <x v="1"/>
    <x v="1"/>
    <x v="3"/>
    <x v="0"/>
    <s v="25-Jun-1970"/>
    <n v="5979.66"/>
    <x v="1"/>
    <s v="tier - 3"/>
    <x v="0"/>
    <x v="2"/>
  </r>
  <r>
    <s v="Id1641"/>
    <s v="Skildum"/>
    <x v="713"/>
    <x v="249"/>
    <s v="No"/>
    <x v="0"/>
    <x v="0"/>
    <x v="3"/>
    <x v="1"/>
    <x v="0"/>
    <x v="2"/>
    <s v="11-Nov-1984"/>
    <n v="5976.83"/>
    <x v="1"/>
    <s v="tier - 2"/>
    <x v="0"/>
    <x v="32"/>
  </r>
  <r>
    <s v="Id1642"/>
    <s v="Yang"/>
    <x v="427"/>
    <x v="189"/>
    <s v="No"/>
    <x v="0"/>
    <x v="0"/>
    <x v="3"/>
    <x v="1"/>
    <x v="1"/>
    <x v="2"/>
    <s v="19-Sep-1984"/>
    <n v="5974.38"/>
    <x v="1"/>
    <s v="tier - 3"/>
    <x v="0"/>
    <x v="32"/>
  </r>
  <r>
    <s v="Id1643"/>
    <s v="Fischer-Daly"/>
    <x v="1081"/>
    <x v="141"/>
    <s v="No"/>
    <x v="0"/>
    <x v="0"/>
    <x v="0"/>
    <x v="1"/>
    <x v="0"/>
    <x v="2"/>
    <s v="22-Jul-1989"/>
    <n v="5972.38"/>
    <x v="1"/>
    <s v="tier - 2"/>
    <x v="3"/>
    <x v="4"/>
  </r>
  <r>
    <s v="Id1644"/>
    <s v="Asher"/>
    <x v="1082"/>
    <x v="212"/>
    <s v="No"/>
    <x v="0"/>
    <x v="0"/>
    <x v="0"/>
    <x v="1"/>
    <x v="1"/>
    <x v="2"/>
    <s v="21-Jul-1980"/>
    <n v="5969.72"/>
    <x v="2"/>
    <s v="tier - 3"/>
    <x v="3"/>
    <x v="25"/>
  </r>
  <r>
    <s v="Id1645"/>
    <s v="Zhou"/>
    <x v="332"/>
    <x v="195"/>
    <s v="No"/>
    <x v="0"/>
    <x v="0"/>
    <x v="0"/>
    <x v="1"/>
    <x v="2"/>
    <x v="1"/>
    <s v="5-Aug-1980"/>
    <n v="5966.89"/>
    <x v="1"/>
    <s v="tier - 3"/>
    <x v="0"/>
    <x v="25"/>
  </r>
  <r>
    <s v="Id1646"/>
    <s v="Rudder"/>
    <x v="173"/>
    <x v="149"/>
    <s v="No"/>
    <x v="1"/>
    <x v="0"/>
    <x v="3"/>
    <x v="1"/>
    <x v="0"/>
    <x v="1"/>
    <s v="15-Jul-2004"/>
    <n v="5960.91"/>
    <x v="1"/>
    <s v="tier - 1"/>
    <x v="12"/>
    <x v="41"/>
  </r>
  <r>
    <s v="Id1647"/>
    <s v="Cartmell"/>
    <x v="142"/>
    <x v="331"/>
    <s v="No"/>
    <x v="0"/>
    <x v="1"/>
    <x v="3"/>
    <x v="1"/>
    <x v="0"/>
    <x v="1"/>
    <s v="13-Aug-2003"/>
    <n v="5957.35"/>
    <x v="1"/>
    <s v="tier - 2"/>
    <x v="1"/>
    <x v="39"/>
  </r>
  <r>
    <s v="Id1648"/>
    <s v="Troland"/>
    <x v="884"/>
    <x v="361"/>
    <s v="No"/>
    <x v="0"/>
    <x v="0"/>
    <x v="3"/>
    <x v="1"/>
    <x v="0"/>
    <x v="2"/>
    <s v="14-Jul-1987"/>
    <n v="5934.38"/>
    <x v="2"/>
    <s v="tier - 2"/>
    <x v="0"/>
    <x v="38"/>
  </r>
  <r>
    <s v="Id1649"/>
    <s v="Hall"/>
    <x v="1083"/>
    <x v="167"/>
    <s v="No"/>
    <x v="0"/>
    <x v="0"/>
    <x v="0"/>
    <x v="1"/>
    <x v="0"/>
    <x v="2"/>
    <s v="30-Jul-1994"/>
    <n v="5927.65"/>
    <x v="1"/>
    <s v="tier - 1"/>
    <x v="1"/>
    <x v="6"/>
  </r>
  <r>
    <s v="Id1650"/>
    <s v="Berg"/>
    <x v="620"/>
    <x v="105"/>
    <s v="No"/>
    <x v="0"/>
    <x v="1"/>
    <x v="3"/>
    <x v="1"/>
    <x v="0"/>
    <x v="1"/>
    <s v="13-Aug-1993"/>
    <n v="5926.93"/>
    <x v="1"/>
    <s v="tier - 2"/>
    <x v="15"/>
    <x v="20"/>
  </r>
  <r>
    <s v="Id1651"/>
    <s v="Engtrakul"/>
    <x v="692"/>
    <x v="332"/>
    <s v="No"/>
    <x v="0"/>
    <x v="0"/>
    <x v="3"/>
    <x v="1"/>
    <x v="1"/>
    <x v="2"/>
    <s v="29-Jul-1987"/>
    <n v="5926.85"/>
    <x v="2"/>
    <s v="tier - 3"/>
    <x v="3"/>
    <x v="38"/>
  </r>
  <r>
    <s v="Id1652"/>
    <s v="Leonhardt"/>
    <x v="71"/>
    <x v="167"/>
    <s v="No"/>
    <x v="0"/>
    <x v="0"/>
    <x v="0"/>
    <x v="1"/>
    <x v="0"/>
    <x v="2"/>
    <s v="21-Dec-1982"/>
    <n v="5920.1"/>
    <x v="1"/>
    <s v="tier - 1"/>
    <x v="0"/>
    <x v="37"/>
  </r>
  <r>
    <s v="Id1653"/>
    <s v="Goetz"/>
    <x v="404"/>
    <x v="197"/>
    <s v="No"/>
    <x v="0"/>
    <x v="0"/>
    <x v="0"/>
    <x v="1"/>
    <x v="1"/>
    <x v="2"/>
    <s v="8-Jul-1982"/>
    <n v="5910.94"/>
    <x v="1"/>
    <s v="tier - 1"/>
    <x v="3"/>
    <x v="37"/>
  </r>
  <r>
    <s v="Id1654"/>
    <s v="Cacharelis"/>
    <x v="1084"/>
    <x v="128"/>
    <s v="No"/>
    <x v="0"/>
    <x v="1"/>
    <x v="3"/>
    <x v="1"/>
    <x v="0"/>
    <x v="1"/>
    <s v="19-Oct-1993"/>
    <n v="5877.02"/>
    <x v="1"/>
    <s v="tier - 2"/>
    <x v="14"/>
    <x v="20"/>
  </r>
  <r>
    <s v="Id1655"/>
    <s v="Kariolis"/>
    <x v="387"/>
    <x v="125"/>
    <s v="No"/>
    <x v="0"/>
    <x v="0"/>
    <x v="3"/>
    <x v="1"/>
    <x v="2"/>
    <x v="2"/>
    <s v="22-Nov-1984"/>
    <n v="5855.9"/>
    <x v="1"/>
    <s v="tier - 3"/>
    <x v="1"/>
    <x v="32"/>
  </r>
  <r>
    <s v="Id1656"/>
    <s v="Zelwin"/>
    <x v="468"/>
    <x v="56"/>
    <s v="Yes"/>
    <x v="0"/>
    <x v="0"/>
    <x v="0"/>
    <x v="1"/>
    <x v="2"/>
    <x v="1"/>
    <s v="18-Jun-1985"/>
    <n v="5847.24"/>
    <x v="1"/>
    <s v="tier - 1"/>
    <x v="0"/>
    <x v="17"/>
  </r>
  <r>
    <s v="Id1657"/>
    <s v="Barry"/>
    <x v="1085"/>
    <x v="470"/>
    <s v="No"/>
    <x v="0"/>
    <x v="0"/>
    <x v="3"/>
    <x v="1"/>
    <x v="0"/>
    <x v="2"/>
    <s v="30-Sep-1987"/>
    <n v="5846.92"/>
    <x v="1"/>
    <s v="tier - 2"/>
    <x v="0"/>
    <x v="38"/>
  </r>
  <r>
    <s v="Id1658"/>
    <s v="Bannon"/>
    <x v="1086"/>
    <x v="135"/>
    <s v="Yes"/>
    <x v="0"/>
    <x v="0"/>
    <x v="3"/>
    <x v="1"/>
    <x v="0"/>
    <x v="2"/>
    <s v="20-Aug-1995"/>
    <n v="5843.99"/>
    <x v="1"/>
    <s v="tier - 2"/>
    <x v="15"/>
    <x v="40"/>
  </r>
  <r>
    <s v="Id1659"/>
    <s v="Chang"/>
    <x v="28"/>
    <x v="21"/>
    <s v="No"/>
    <x v="0"/>
    <x v="0"/>
    <x v="3"/>
    <x v="1"/>
    <x v="0"/>
    <x v="1"/>
    <s v="27-Jul-1987"/>
    <n v="5836.52"/>
    <x v="1"/>
    <s v="tier - 3"/>
    <x v="0"/>
    <x v="38"/>
  </r>
  <r>
    <s v="Id1660"/>
    <s v="Vetter"/>
    <x v="1087"/>
    <x v="163"/>
    <s v="No"/>
    <x v="0"/>
    <x v="0"/>
    <x v="0"/>
    <x v="1"/>
    <x v="3"/>
    <x v="0"/>
    <s v="27-Sep-1971"/>
    <n v="5832.6"/>
    <x v="1"/>
    <s v="tier - 3"/>
    <x v="1"/>
    <x v="14"/>
  </r>
  <r>
    <s v="Id1661"/>
    <s v="Jablonski"/>
    <x v="1088"/>
    <x v="417"/>
    <s v="No"/>
    <x v="0"/>
    <x v="0"/>
    <x v="0"/>
    <x v="1"/>
    <x v="0"/>
    <x v="0"/>
    <s v="22-Jul-2002"/>
    <n v="5816.58"/>
    <x v="1"/>
    <s v="tier - 2"/>
    <x v="12"/>
    <x v="43"/>
  </r>
  <r>
    <s v="Id1662"/>
    <s v="Jakubowitch"/>
    <x v="1089"/>
    <x v="497"/>
    <s v="No"/>
    <x v="0"/>
    <x v="0"/>
    <x v="1"/>
    <x v="1"/>
    <x v="3"/>
    <x v="2"/>
    <s v="2-Nov-1972"/>
    <n v="5812.9"/>
    <x v="1"/>
    <s v="tier - 2"/>
    <x v="0"/>
    <x v="28"/>
  </r>
  <r>
    <s v="Id1663"/>
    <s v="Altshuler"/>
    <x v="1090"/>
    <x v="106"/>
    <s v="No"/>
    <x v="0"/>
    <x v="0"/>
    <x v="0"/>
    <x v="1"/>
    <x v="2"/>
    <x v="1"/>
    <s v="18-Sep-1980"/>
    <n v="5807.06"/>
    <x v="1"/>
    <s v="tier - 3"/>
    <x v="0"/>
    <x v="25"/>
  </r>
  <r>
    <s v="Id1664"/>
    <s v="Ugarte"/>
    <x v="1091"/>
    <x v="127"/>
    <s v="No"/>
    <x v="1"/>
    <x v="0"/>
    <x v="3"/>
    <x v="1"/>
    <x v="0"/>
    <x v="2"/>
    <s v="1-Nov-2004"/>
    <n v="5778.71"/>
    <x v="1"/>
    <s v="tier - 3"/>
    <x v="13"/>
    <x v="41"/>
  </r>
  <r>
    <s v="Id1665"/>
    <s v="Tusso"/>
    <x v="1092"/>
    <x v="425"/>
    <s v="Yes"/>
    <x v="0"/>
    <x v="1"/>
    <x v="3"/>
    <x v="1"/>
    <x v="0"/>
    <x v="1"/>
    <s v="30-Aug-1983"/>
    <n v="5757.41"/>
    <x v="1"/>
    <s v="tier - 3"/>
    <x v="9"/>
    <x v="33"/>
  </r>
  <r>
    <s v="Id1666"/>
    <s v="Johnson"/>
    <x v="1093"/>
    <x v="45"/>
    <s v="No"/>
    <x v="0"/>
    <x v="1"/>
    <x v="3"/>
    <x v="1"/>
    <x v="0"/>
    <x v="2"/>
    <s v="10-Jun-1993"/>
    <n v="5748.13"/>
    <x v="1"/>
    <s v="tier - 1"/>
    <x v="14"/>
    <x v="20"/>
  </r>
  <r>
    <s v="Id1667"/>
    <s v="Landry"/>
    <x v="1056"/>
    <x v="245"/>
    <s v="No"/>
    <x v="0"/>
    <x v="0"/>
    <x v="1"/>
    <x v="1"/>
    <x v="3"/>
    <x v="1"/>
    <s v="21-Aug-1972"/>
    <n v="5741.67"/>
    <x v="1"/>
    <s v="tier - 3"/>
    <x v="0"/>
    <x v="28"/>
  </r>
  <r>
    <s v="Id1668"/>
    <s v="McDonald"/>
    <x v="838"/>
    <x v="47"/>
    <s v="No"/>
    <x v="0"/>
    <x v="0"/>
    <x v="3"/>
    <x v="1"/>
    <x v="0"/>
    <x v="2"/>
    <s v="19-Oct-1987"/>
    <n v="5729.01"/>
    <x v="0"/>
    <s v="tier - 2"/>
    <x v="1"/>
    <x v="38"/>
  </r>
  <r>
    <s v="Id1669"/>
    <s v="Dunlap"/>
    <x v="1094"/>
    <x v="531"/>
    <s v="No"/>
    <x v="0"/>
    <x v="0"/>
    <x v="0"/>
    <x v="1"/>
    <x v="3"/>
    <x v="0"/>
    <s v="18-Dec-1971"/>
    <n v="5720.38"/>
    <x v="1"/>
    <s v="tier - 1"/>
    <x v="0"/>
    <x v="14"/>
  </r>
  <r>
    <s v="Id1670"/>
    <s v="Larue"/>
    <x v="1095"/>
    <x v="634"/>
    <s v="Yes"/>
    <x v="0"/>
    <x v="0"/>
    <x v="0"/>
    <x v="1"/>
    <x v="0"/>
    <x v="0"/>
    <s v="30-Aug-1981"/>
    <n v="5709.16"/>
    <x v="2"/>
    <s v="tier - 3"/>
    <x v="0"/>
    <x v="36"/>
  </r>
  <r>
    <s v="Id1671"/>
    <s v="Hodge"/>
    <x v="380"/>
    <x v="100"/>
    <s v="No"/>
    <x v="0"/>
    <x v="1"/>
    <x v="3"/>
    <x v="1"/>
    <x v="1"/>
    <x v="1"/>
    <s v="3-Nov-1993"/>
    <n v="5708.87"/>
    <x v="1"/>
    <s v="tier - 1"/>
    <x v="3"/>
    <x v="20"/>
  </r>
  <r>
    <s v="Id1672"/>
    <s v="Marcus"/>
    <x v="1096"/>
    <x v="333"/>
    <s v="Yes"/>
    <x v="0"/>
    <x v="0"/>
    <x v="0"/>
    <x v="1"/>
    <x v="0"/>
    <x v="0"/>
    <s v="15-Jun-1981"/>
    <n v="5699.84"/>
    <x v="1"/>
    <s v="tier - 3"/>
    <x v="0"/>
    <x v="36"/>
  </r>
  <r>
    <s v="Id1673"/>
    <s v="Daubert"/>
    <x v="1097"/>
    <x v="627"/>
    <s v="No"/>
    <x v="0"/>
    <x v="0"/>
    <x v="0"/>
    <x v="1"/>
    <x v="3"/>
    <x v="0"/>
    <s v="6-Jul-1974"/>
    <n v="5698.74"/>
    <x v="1"/>
    <s v="tier - 2"/>
    <x v="1"/>
    <x v="19"/>
  </r>
  <r>
    <s v="Id1674"/>
    <s v="Close"/>
    <x v="387"/>
    <x v="458"/>
    <s v="No"/>
    <x v="0"/>
    <x v="0"/>
    <x v="3"/>
    <x v="1"/>
    <x v="2"/>
    <x v="2"/>
    <s v="3-Nov-1992"/>
    <n v="5693.43"/>
    <x v="1"/>
    <s v="tier - 3"/>
    <x v="1"/>
    <x v="34"/>
  </r>
  <r>
    <s v="Id1675"/>
    <s v="Roels"/>
    <x v="1098"/>
    <x v="80"/>
    <s v="No"/>
    <x v="0"/>
    <x v="0"/>
    <x v="1"/>
    <x v="1"/>
    <x v="3"/>
    <x v="2"/>
    <s v="28-Oct-1972"/>
    <n v="5690.79"/>
    <x v="1"/>
    <s v="tier - 1"/>
    <x v="0"/>
    <x v="28"/>
  </r>
  <r>
    <s v="Id1676"/>
    <s v="Venosky"/>
    <x v="1099"/>
    <x v="170"/>
    <s v="No"/>
    <x v="0"/>
    <x v="0"/>
    <x v="3"/>
    <x v="1"/>
    <x v="2"/>
    <x v="2"/>
    <s v="12-Aug-1984"/>
    <n v="5679.13"/>
    <x v="1"/>
    <s v="tier - 2"/>
    <x v="0"/>
    <x v="32"/>
  </r>
  <r>
    <s v="Id1677"/>
    <s v="Gosnell"/>
    <x v="23"/>
    <x v="99"/>
    <s v="Yes"/>
    <x v="0"/>
    <x v="1"/>
    <x v="3"/>
    <x v="1"/>
    <x v="0"/>
    <x v="1"/>
    <s v="3-Sep-1983"/>
    <n v="5662.23"/>
    <x v="1"/>
    <s v="tier - 1"/>
    <x v="0"/>
    <x v="33"/>
  </r>
  <r>
    <s v="Id1678"/>
    <s v="Chewning-Kulick"/>
    <x v="261"/>
    <x v="569"/>
    <s v="No"/>
    <x v="0"/>
    <x v="0"/>
    <x v="0"/>
    <x v="1"/>
    <x v="2"/>
    <x v="0"/>
    <s v="27-Sep-1978"/>
    <n v="5650.14"/>
    <x v="1"/>
    <s v="tier - 1"/>
    <x v="0"/>
    <x v="9"/>
  </r>
  <r>
    <s v="Id1679"/>
    <s v="McCarron"/>
    <x v="5"/>
    <x v="635"/>
    <s v="Yes"/>
    <x v="0"/>
    <x v="1"/>
    <x v="3"/>
    <x v="1"/>
    <x v="0"/>
    <x v="1"/>
    <s v="8-Jun-1983"/>
    <n v="5649.72"/>
    <x v="1"/>
    <s v="tier - 3"/>
    <x v="3"/>
    <x v="37"/>
  </r>
  <r>
    <s v="Id1680"/>
    <s v="Manion"/>
    <x v="673"/>
    <x v="325"/>
    <s v="No"/>
    <x v="0"/>
    <x v="0"/>
    <x v="3"/>
    <x v="1"/>
    <x v="0"/>
    <x v="2"/>
    <s v="9-Dec-1987"/>
    <n v="5630.46"/>
    <x v="1"/>
    <s v="tier - 3"/>
    <x v="1"/>
    <x v="38"/>
  </r>
  <r>
    <s v="Id1681"/>
    <s v="Strong"/>
    <x v="925"/>
    <x v="195"/>
    <s v="No"/>
    <x v="0"/>
    <x v="0"/>
    <x v="0"/>
    <x v="1"/>
    <x v="2"/>
    <x v="1"/>
    <s v="15-Nov-1994"/>
    <n v="5615.37"/>
    <x v="1"/>
    <s v="tier - 3"/>
    <x v="3"/>
    <x v="6"/>
  </r>
  <r>
    <s v="Id1682"/>
    <s v="Leblanc"/>
    <x v="1100"/>
    <x v="534"/>
    <s v="No"/>
    <x v="0"/>
    <x v="0"/>
    <x v="0"/>
    <x v="1"/>
    <x v="2"/>
    <x v="0"/>
    <s v="11-Sep-1978"/>
    <n v="5612.83"/>
    <x v="1"/>
    <s v="tier - 3"/>
    <x v="0"/>
    <x v="9"/>
  </r>
  <r>
    <s v="Id1683"/>
    <s v="Palmer"/>
    <x v="781"/>
    <x v="133"/>
    <s v="Yes"/>
    <x v="0"/>
    <x v="0"/>
    <x v="3"/>
    <x v="1"/>
    <x v="0"/>
    <x v="2"/>
    <s v="18-Nov-1988"/>
    <n v="5594.85"/>
    <x v="1"/>
    <s v="tier - 3"/>
    <x v="2"/>
    <x v="23"/>
  </r>
  <r>
    <s v="Id1684"/>
    <s v="Shen"/>
    <x v="1101"/>
    <x v="117"/>
    <s v="Yes"/>
    <x v="0"/>
    <x v="1"/>
    <x v="3"/>
    <x v="1"/>
    <x v="2"/>
    <x v="2"/>
    <s v="3-Oct-1983"/>
    <n v="5587.59"/>
    <x v="1"/>
    <s v="tier - 1"/>
    <x v="0"/>
    <x v="33"/>
  </r>
  <r>
    <s v="Id1685"/>
    <s v="Goldsby"/>
    <x v="139"/>
    <x v="636"/>
    <s v="Yes"/>
    <x v="0"/>
    <x v="0"/>
    <x v="3"/>
    <x v="1"/>
    <x v="0"/>
    <x v="0"/>
    <s v="21-Nov-1986"/>
    <n v="5584.31"/>
    <x v="2"/>
    <s v="tier - 1"/>
    <x v="0"/>
    <x v="26"/>
  </r>
  <r>
    <s v="Id1686"/>
    <s v="Whitney"/>
    <x v="1102"/>
    <x v="67"/>
    <s v="Yes"/>
    <x v="0"/>
    <x v="0"/>
    <x v="0"/>
    <x v="1"/>
    <x v="2"/>
    <x v="2"/>
    <s v="5-Sep-1985"/>
    <n v="5582.95"/>
    <x v="1"/>
    <s v="tier - 1"/>
    <x v="1"/>
    <x v="17"/>
  </r>
  <r>
    <s v="Id1687"/>
    <s v="Mahoney"/>
    <x v="1103"/>
    <x v="564"/>
    <s v="No"/>
    <x v="0"/>
    <x v="0"/>
    <x v="0"/>
    <x v="1"/>
    <x v="3"/>
    <x v="0"/>
    <s v="18-Sep-1974"/>
    <n v="5576.35"/>
    <x v="1"/>
    <s v="tier - 3"/>
    <x v="0"/>
    <x v="19"/>
  </r>
  <r>
    <s v="Id1688"/>
    <s v="McCracken"/>
    <x v="851"/>
    <x v="140"/>
    <s v="No"/>
    <x v="0"/>
    <x v="0"/>
    <x v="0"/>
    <x v="1"/>
    <x v="0"/>
    <x v="2"/>
    <s v="22-Sep-1999"/>
    <n v="5552.61"/>
    <x v="1"/>
    <s v="tier - 3"/>
    <x v="12"/>
    <x v="35"/>
  </r>
  <r>
    <s v="Id1689"/>
    <s v="Spewak"/>
    <x v="1104"/>
    <x v="89"/>
    <s v="No"/>
    <x v="0"/>
    <x v="0"/>
    <x v="0"/>
    <x v="1"/>
    <x v="3"/>
    <x v="2"/>
    <s v="7-Dec-1980"/>
    <n v="5540.35"/>
    <x v="1"/>
    <s v="tier - 2"/>
    <x v="1"/>
    <x v="25"/>
  </r>
  <r>
    <s v="Id1690"/>
    <s v="Cottini"/>
    <x v="1105"/>
    <x v="77"/>
    <s v="Yes"/>
    <x v="0"/>
    <x v="0"/>
    <x v="0"/>
    <x v="1"/>
    <x v="2"/>
    <x v="0"/>
    <s v="7-Nov-1981"/>
    <n v="5539.4"/>
    <x v="1"/>
    <s v="tier - 2"/>
    <x v="0"/>
    <x v="36"/>
  </r>
  <r>
    <s v="Id1691"/>
    <s v="Findlay"/>
    <x v="1106"/>
    <x v="637"/>
    <s v="Yes"/>
    <x v="0"/>
    <x v="0"/>
    <x v="3"/>
    <x v="1"/>
    <x v="2"/>
    <x v="1"/>
    <s v="29-Jul-1988"/>
    <n v="5503.36"/>
    <x v="1"/>
    <s v="tier - 2"/>
    <x v="1"/>
    <x v="23"/>
  </r>
  <r>
    <s v="Id1692"/>
    <s v="Strasburg"/>
    <x v="1107"/>
    <x v="372"/>
    <s v="No"/>
    <x v="0"/>
    <x v="0"/>
    <x v="3"/>
    <x v="1"/>
    <x v="0"/>
    <x v="2"/>
    <s v="17-Aug-1984"/>
    <n v="5488.26"/>
    <x v="1"/>
    <s v="tier - 3"/>
    <x v="3"/>
    <x v="32"/>
  </r>
  <r>
    <s v="Id1693"/>
    <s v="Adams"/>
    <x v="1108"/>
    <x v="473"/>
    <s v="No"/>
    <x v="0"/>
    <x v="0"/>
    <x v="3"/>
    <x v="1"/>
    <x v="1"/>
    <x v="2"/>
    <s v="26-Aug-1984"/>
    <n v="5484.47"/>
    <x v="1"/>
    <s v="tier - 2"/>
    <x v="0"/>
    <x v="32"/>
  </r>
  <r>
    <s v="Id1694"/>
    <s v="Deeter"/>
    <x v="264"/>
    <x v="269"/>
    <s v="Yes"/>
    <x v="0"/>
    <x v="0"/>
    <x v="3"/>
    <x v="1"/>
    <x v="1"/>
    <x v="0"/>
    <s v="30-Sep-1986"/>
    <n v="5478.04"/>
    <x v="1"/>
    <s v="tier - 3"/>
    <x v="0"/>
    <x v="26"/>
  </r>
  <r>
    <s v="Id1695"/>
    <s v="Arpin"/>
    <x v="436"/>
    <x v="438"/>
    <s v="Yes"/>
    <x v="0"/>
    <x v="0"/>
    <x v="3"/>
    <x v="1"/>
    <x v="1"/>
    <x v="0"/>
    <s v="12-Jul-1986"/>
    <n v="5472.45"/>
    <x v="1"/>
    <s v="tier - 3"/>
    <x v="3"/>
    <x v="26"/>
  </r>
  <r>
    <s v="Id1696"/>
    <s v="Schoeneck"/>
    <x v="292"/>
    <x v="179"/>
    <s v="Yes"/>
    <x v="0"/>
    <x v="0"/>
    <x v="3"/>
    <x v="1"/>
    <x v="1"/>
    <x v="0"/>
    <s v="2-Dec-1986"/>
    <n v="5469.01"/>
    <x v="1"/>
    <s v="tier - 2"/>
    <x v="2"/>
    <x v="26"/>
  </r>
  <r>
    <s v="Id1697"/>
    <s v="Mueller"/>
    <x v="1109"/>
    <x v="638"/>
    <s v="No"/>
    <x v="0"/>
    <x v="0"/>
    <x v="1"/>
    <x v="1"/>
    <x v="3"/>
    <x v="0"/>
    <s v="24-Oct-1973"/>
    <n v="5466.88"/>
    <x v="1"/>
    <s v="tier - 2"/>
    <x v="0"/>
    <x v="30"/>
  </r>
  <r>
    <s v="Id1698"/>
    <s v="Willits"/>
    <x v="958"/>
    <x v="639"/>
    <s v="Yes"/>
    <x v="0"/>
    <x v="0"/>
    <x v="3"/>
    <x v="1"/>
    <x v="2"/>
    <x v="0"/>
    <s v="25-Dec-1986"/>
    <n v="5458.05"/>
    <x v="1"/>
    <s v="tier - 2"/>
    <x v="2"/>
    <x v="26"/>
  </r>
  <r>
    <s v="Id1699"/>
    <s v="Syring"/>
    <x v="1110"/>
    <x v="123"/>
    <s v="No"/>
    <x v="0"/>
    <x v="0"/>
    <x v="0"/>
    <x v="1"/>
    <x v="0"/>
    <x v="1"/>
    <s v="25-Aug-1982"/>
    <n v="5438.75"/>
    <x v="2"/>
    <s v="tier - 2"/>
    <x v="0"/>
    <x v="37"/>
  </r>
  <r>
    <s v="Id1700"/>
    <s v="Strike"/>
    <x v="1111"/>
    <x v="446"/>
    <s v="No"/>
    <x v="0"/>
    <x v="0"/>
    <x v="0"/>
    <x v="1"/>
    <x v="3"/>
    <x v="0"/>
    <s v="8-Jun-1978"/>
    <n v="5428.98"/>
    <x v="1"/>
    <s v="tier - 2"/>
    <x v="1"/>
    <x v="29"/>
  </r>
  <r>
    <s v="Id1701"/>
    <s v="Hennigar"/>
    <x v="661"/>
    <x v="193"/>
    <s v="No"/>
    <x v="0"/>
    <x v="0"/>
    <x v="3"/>
    <x v="1"/>
    <x v="0"/>
    <x v="2"/>
    <s v="17-Sep-1992"/>
    <n v="5428.73"/>
    <x v="2"/>
    <s v="tier - 1"/>
    <x v="6"/>
    <x v="34"/>
  </r>
  <r>
    <s v="Id1702"/>
    <s v="May"/>
    <x v="210"/>
    <x v="268"/>
    <s v="No"/>
    <x v="0"/>
    <x v="0"/>
    <x v="0"/>
    <x v="1"/>
    <x v="0"/>
    <x v="1"/>
    <s v="6-Jul-1991"/>
    <n v="5425.02"/>
    <x v="1"/>
    <s v="tier - 1"/>
    <x v="1"/>
    <x v="42"/>
  </r>
  <r>
    <s v="Id1703"/>
    <s v="Metcalf"/>
    <x v="369"/>
    <x v="372"/>
    <s v="No"/>
    <x v="0"/>
    <x v="0"/>
    <x v="0"/>
    <x v="1"/>
    <x v="1"/>
    <x v="2"/>
    <s v="27-Sep-1982"/>
    <n v="5415.66"/>
    <x v="1"/>
    <s v="tier - 3"/>
    <x v="0"/>
    <x v="37"/>
  </r>
  <r>
    <s v="Id1704"/>
    <s v="Tiska"/>
    <x v="1087"/>
    <x v="570"/>
    <s v="Yes"/>
    <x v="0"/>
    <x v="0"/>
    <x v="3"/>
    <x v="1"/>
    <x v="3"/>
    <x v="0"/>
    <s v="27-Sep-1975"/>
    <n v="5411.99"/>
    <x v="1"/>
    <s v="tier - 3"/>
    <x v="1"/>
    <x v="27"/>
  </r>
  <r>
    <s v="Id1705"/>
    <s v="McDonough"/>
    <x v="1112"/>
    <x v="27"/>
    <s v="Yes"/>
    <x v="0"/>
    <x v="0"/>
    <x v="0"/>
    <x v="1"/>
    <x v="2"/>
    <x v="2"/>
    <s v="23-Dec-1985"/>
    <n v="5402.89"/>
    <x v="1"/>
    <s v="tier - 1"/>
    <x v="0"/>
    <x v="17"/>
  </r>
  <r>
    <s v="Id1706"/>
    <s v="Fairley"/>
    <x v="136"/>
    <x v="623"/>
    <s v="No"/>
    <x v="0"/>
    <x v="0"/>
    <x v="3"/>
    <x v="1"/>
    <x v="0"/>
    <x v="1"/>
    <s v="1-Aug-1984"/>
    <n v="5400.98"/>
    <x v="1"/>
    <s v="tier - 2"/>
    <x v="0"/>
    <x v="32"/>
  </r>
  <r>
    <s v="Id1707"/>
    <s v="Barnett"/>
    <x v="816"/>
    <x v="109"/>
    <s v="No"/>
    <x v="0"/>
    <x v="0"/>
    <x v="3"/>
    <x v="1"/>
    <x v="0"/>
    <x v="1"/>
    <s v="3-Sep-1984"/>
    <n v="5397.62"/>
    <x v="1"/>
    <s v="tier - 2"/>
    <x v="0"/>
    <x v="32"/>
  </r>
  <r>
    <s v="Id1708"/>
    <s v="Piasta"/>
    <x v="1113"/>
    <x v="166"/>
    <s v="No"/>
    <x v="0"/>
    <x v="0"/>
    <x v="0"/>
    <x v="1"/>
    <x v="1"/>
    <x v="2"/>
    <s v="6-Nov-1989"/>
    <n v="5396.44"/>
    <x v="1"/>
    <s v="tier - 3"/>
    <x v="0"/>
    <x v="4"/>
  </r>
  <r>
    <s v="Id1709"/>
    <s v="Mueller"/>
    <x v="421"/>
    <x v="103"/>
    <s v="Yes"/>
    <x v="0"/>
    <x v="0"/>
    <x v="3"/>
    <x v="1"/>
    <x v="1"/>
    <x v="2"/>
    <s v="8-Aug-1988"/>
    <n v="5385.34"/>
    <x v="1"/>
    <s v="tier - 3"/>
    <x v="1"/>
    <x v="23"/>
  </r>
  <r>
    <s v="Id1710"/>
    <s v="Olsen"/>
    <x v="368"/>
    <x v="196"/>
    <s v="No"/>
    <x v="0"/>
    <x v="0"/>
    <x v="3"/>
    <x v="1"/>
    <x v="1"/>
    <x v="2"/>
    <s v="1-Jun-1984"/>
    <n v="5383.54"/>
    <x v="1"/>
    <s v="tier - 3"/>
    <x v="3"/>
    <x v="33"/>
  </r>
  <r>
    <s v="Id1711"/>
    <s v="De Jesus"/>
    <x v="428"/>
    <x v="640"/>
    <s v="Yes"/>
    <x v="0"/>
    <x v="0"/>
    <x v="3"/>
    <x v="1"/>
    <x v="0"/>
    <x v="0"/>
    <s v="22-Jul-1986"/>
    <n v="5377.46"/>
    <x v="1"/>
    <s v="tier - 3"/>
    <x v="1"/>
    <x v="26"/>
  </r>
  <r>
    <s v="Id1712"/>
    <s v="Bartus"/>
    <x v="174"/>
    <x v="261"/>
    <s v="No"/>
    <x v="0"/>
    <x v="0"/>
    <x v="0"/>
    <x v="1"/>
    <x v="0"/>
    <x v="2"/>
    <s v="18-Nov-1989"/>
    <n v="5375.04"/>
    <x v="1"/>
    <s v="tier - 1"/>
    <x v="3"/>
    <x v="4"/>
  </r>
  <r>
    <s v="Id1713"/>
    <s v="Stevens"/>
    <x v="26"/>
    <x v="114"/>
    <s v="Yes"/>
    <x v="0"/>
    <x v="0"/>
    <x v="3"/>
    <x v="1"/>
    <x v="0"/>
    <x v="0"/>
    <s v="1-Jun-1986"/>
    <n v="5373.36"/>
    <x v="1"/>
    <s v="tier - 2"/>
    <x v="1"/>
    <x v="17"/>
  </r>
  <r>
    <s v="Id1714"/>
    <s v="Rich"/>
    <x v="1114"/>
    <x v="119"/>
    <s v="No"/>
    <x v="0"/>
    <x v="0"/>
    <x v="0"/>
    <x v="1"/>
    <x v="0"/>
    <x v="1"/>
    <s v="7-Dec-1994"/>
    <n v="5364.66"/>
    <x v="1"/>
    <s v="tier - 1"/>
    <x v="3"/>
    <x v="6"/>
  </r>
  <r>
    <s v="Id1715"/>
    <s v="Fayter"/>
    <x v="905"/>
    <x v="199"/>
    <s v="No"/>
    <x v="0"/>
    <x v="0"/>
    <x v="0"/>
    <x v="1"/>
    <x v="2"/>
    <x v="2"/>
    <s v="7-Nov-1989"/>
    <n v="5354.07"/>
    <x v="1"/>
    <s v="tier - 3"/>
    <x v="2"/>
    <x v="4"/>
  </r>
  <r>
    <s v="Id1716"/>
    <s v="Parise"/>
    <x v="1115"/>
    <x v="31"/>
    <s v="No"/>
    <x v="0"/>
    <x v="0"/>
    <x v="1"/>
    <x v="1"/>
    <x v="3"/>
    <x v="2"/>
    <s v="15-Dec-1972"/>
    <n v="5344.81"/>
    <x v="1"/>
    <s v="tier - 3"/>
    <x v="0"/>
    <x v="28"/>
  </r>
  <r>
    <s v="Id1717"/>
    <s v="Andrew"/>
    <x v="101"/>
    <x v="505"/>
    <s v="No"/>
    <x v="0"/>
    <x v="0"/>
    <x v="0"/>
    <x v="1"/>
    <x v="0"/>
    <x v="2"/>
    <s v="28-Aug-1991"/>
    <n v="5327.4"/>
    <x v="1"/>
    <s v="tier - 1"/>
    <x v="1"/>
    <x v="42"/>
  </r>
  <r>
    <s v="Id1718"/>
    <s v="Gryniewicz"/>
    <x v="107"/>
    <x v="3"/>
    <s v="No"/>
    <x v="0"/>
    <x v="0"/>
    <x v="3"/>
    <x v="1"/>
    <x v="0"/>
    <x v="1"/>
    <s v="18-Jun-1992"/>
    <n v="5325.65"/>
    <x v="1"/>
    <s v="tier - 1"/>
    <x v="3"/>
    <x v="34"/>
  </r>
  <r>
    <s v="Id1719"/>
    <s v="Panora"/>
    <x v="1116"/>
    <x v="162"/>
    <s v="No"/>
    <x v="0"/>
    <x v="0"/>
    <x v="0"/>
    <x v="1"/>
    <x v="3"/>
    <x v="0"/>
    <s v="2-Sep-1974"/>
    <n v="5322.24"/>
    <x v="1"/>
    <s v="tier - 1"/>
    <x v="1"/>
    <x v="19"/>
  </r>
  <r>
    <s v="Id1720"/>
    <s v="Woodward"/>
    <x v="984"/>
    <x v="136"/>
    <s v="No"/>
    <x v="0"/>
    <x v="0"/>
    <x v="0"/>
    <x v="1"/>
    <x v="1"/>
    <x v="1"/>
    <s v="13-Nov-1994"/>
    <n v="5312.17"/>
    <x v="1"/>
    <s v="tier - 2"/>
    <x v="1"/>
    <x v="6"/>
  </r>
  <r>
    <s v="Id1721"/>
    <s v="Lambe"/>
    <x v="1117"/>
    <x v="120"/>
    <s v="No"/>
    <x v="1"/>
    <x v="0"/>
    <x v="3"/>
    <x v="1"/>
    <x v="0"/>
    <x v="2"/>
    <s v="9-Sep-2000"/>
    <n v="5306.7"/>
    <x v="1"/>
    <s v="tier - 3"/>
    <x v="1"/>
    <x v="21"/>
  </r>
  <r>
    <s v="Id1722"/>
    <s v="Casto"/>
    <x v="1118"/>
    <x v="169"/>
    <s v="No"/>
    <x v="1"/>
    <x v="0"/>
    <x v="3"/>
    <x v="1"/>
    <x v="0"/>
    <x v="1"/>
    <s v="22-Aug-2004"/>
    <n v="5293.67"/>
    <x v="1"/>
    <s v="tier - 2"/>
    <x v="13"/>
    <x v="41"/>
  </r>
  <r>
    <s v="Id1723"/>
    <s v="Martelli"/>
    <x v="1119"/>
    <x v="327"/>
    <s v="No"/>
    <x v="0"/>
    <x v="0"/>
    <x v="0"/>
    <x v="1"/>
    <x v="3"/>
    <x v="0"/>
    <s v="12-Nov-1974"/>
    <n v="5291.71"/>
    <x v="1"/>
    <s v="tier - 2"/>
    <x v="1"/>
    <x v="19"/>
  </r>
  <r>
    <s v="Id1724"/>
    <s v="Naskret"/>
    <x v="1120"/>
    <x v="149"/>
    <s v="No"/>
    <x v="0"/>
    <x v="0"/>
    <x v="3"/>
    <x v="1"/>
    <x v="2"/>
    <x v="1"/>
    <s v="1-Sep-1987"/>
    <n v="5275.86"/>
    <x v="1"/>
    <s v="tier - 2"/>
    <x v="0"/>
    <x v="38"/>
  </r>
  <r>
    <s v="Id1725"/>
    <s v="Morgan"/>
    <x v="226"/>
    <x v="281"/>
    <s v="Yes"/>
    <x v="0"/>
    <x v="0"/>
    <x v="3"/>
    <x v="1"/>
    <x v="0"/>
    <x v="0"/>
    <s v="20-Oct-1986"/>
    <n v="5272.18"/>
    <x v="1"/>
    <s v="tier - 3"/>
    <x v="1"/>
    <x v="26"/>
  </r>
  <r>
    <s v="Id1726"/>
    <s v="Maloney"/>
    <x v="295"/>
    <x v="262"/>
    <s v="Yes"/>
    <x v="0"/>
    <x v="0"/>
    <x v="3"/>
    <x v="1"/>
    <x v="1"/>
    <x v="0"/>
    <s v="20-Sep-1986"/>
    <n v="5267.82"/>
    <x v="1"/>
    <s v="tier - 2"/>
    <x v="1"/>
    <x v="26"/>
  </r>
  <r>
    <s v="Id1727"/>
    <s v="Amherst"/>
    <x v="304"/>
    <x v="641"/>
    <s v="Yes"/>
    <x v="0"/>
    <x v="0"/>
    <x v="3"/>
    <x v="1"/>
    <x v="1"/>
    <x v="0"/>
    <s v="25-Oct-1986"/>
    <n v="5266.37"/>
    <x v="1"/>
    <s v="tier - 2"/>
    <x v="1"/>
    <x v="26"/>
  </r>
  <r>
    <s v="Id1728"/>
    <s v="Davenport"/>
    <x v="836"/>
    <x v="117"/>
    <s v="No"/>
    <x v="0"/>
    <x v="0"/>
    <x v="0"/>
    <x v="1"/>
    <x v="1"/>
    <x v="2"/>
    <s v="19-Jul-1989"/>
    <n v="5261.47"/>
    <x v="1"/>
    <s v="tier - 2"/>
    <x v="1"/>
    <x v="4"/>
  </r>
  <r>
    <s v="Id1729"/>
    <s v="Johansen"/>
    <x v="403"/>
    <x v="155"/>
    <s v="No"/>
    <x v="0"/>
    <x v="0"/>
    <x v="0"/>
    <x v="1"/>
    <x v="2"/>
    <x v="1"/>
    <s v="25-Nov-1989"/>
    <n v="5257.51"/>
    <x v="1"/>
    <s v="tier - 2"/>
    <x v="1"/>
    <x v="4"/>
  </r>
  <r>
    <s v="Id1730"/>
    <s v="Bond"/>
    <x v="65"/>
    <x v="103"/>
    <s v="No"/>
    <x v="0"/>
    <x v="0"/>
    <x v="0"/>
    <x v="1"/>
    <x v="0"/>
    <x v="2"/>
    <s v="6-Jul-1990"/>
    <n v="5253.52"/>
    <x v="2"/>
    <s v="tier - 3"/>
    <x v="3"/>
    <x v="3"/>
  </r>
  <r>
    <s v="Id1731"/>
    <s v="Reilly"/>
    <x v="105"/>
    <x v="24"/>
    <s v="No"/>
    <x v="0"/>
    <x v="0"/>
    <x v="3"/>
    <x v="1"/>
    <x v="0"/>
    <x v="2"/>
    <s v="9-Sep-1987"/>
    <n v="5246.05"/>
    <x v="1"/>
    <s v="tier - 3"/>
    <x v="3"/>
    <x v="38"/>
  </r>
  <r>
    <s v="Id1732"/>
    <s v="Chandler"/>
    <x v="41"/>
    <x v="117"/>
    <s v="No"/>
    <x v="0"/>
    <x v="0"/>
    <x v="3"/>
    <x v="1"/>
    <x v="0"/>
    <x v="2"/>
    <s v="5-Jul-1987"/>
    <n v="5245.23"/>
    <x v="1"/>
    <s v="tier - 2"/>
    <x v="0"/>
    <x v="38"/>
  </r>
  <r>
    <s v="Id1733"/>
    <s v="Kaufmann"/>
    <x v="1107"/>
    <x v="626"/>
    <s v="No"/>
    <x v="0"/>
    <x v="0"/>
    <x v="3"/>
    <x v="1"/>
    <x v="0"/>
    <x v="2"/>
    <s v="26-Dec-1987"/>
    <n v="5240.7700000000004"/>
    <x v="1"/>
    <s v="tier - 2"/>
    <x v="3"/>
    <x v="38"/>
  </r>
  <r>
    <s v="Id1734"/>
    <s v="Barnes-Zurkinden"/>
    <x v="379"/>
    <x v="122"/>
    <s v="No"/>
    <x v="0"/>
    <x v="0"/>
    <x v="3"/>
    <x v="1"/>
    <x v="1"/>
    <x v="2"/>
    <s v="29-Jun-1987"/>
    <n v="5227.99"/>
    <x v="1"/>
    <s v="tier - 1"/>
    <x v="2"/>
    <x v="38"/>
  </r>
  <r>
    <s v="Id1735"/>
    <s v="Wolter"/>
    <x v="1121"/>
    <x v="79"/>
    <s v="Yes"/>
    <x v="0"/>
    <x v="0"/>
    <x v="3"/>
    <x v="1"/>
    <x v="0"/>
    <x v="2"/>
    <s v="6-Jun-1995"/>
    <n v="5216.4799999999996"/>
    <x v="1"/>
    <s v="tier - 2"/>
    <x v="15"/>
    <x v="6"/>
  </r>
  <r>
    <s v="Id1736"/>
    <s v="Pearson"/>
    <x v="1122"/>
    <x v="40"/>
    <s v="No"/>
    <x v="0"/>
    <x v="0"/>
    <x v="0"/>
    <x v="1"/>
    <x v="0"/>
    <x v="2"/>
    <s v="1-Dec-1999"/>
    <n v="5213.22"/>
    <x v="1"/>
    <s v="tier - 1"/>
    <x v="1"/>
    <x v="35"/>
  </r>
  <r>
    <s v="Id1737"/>
    <s v="Thomas"/>
    <x v="878"/>
    <x v="161"/>
    <s v="No"/>
    <x v="0"/>
    <x v="1"/>
    <x v="3"/>
    <x v="1"/>
    <x v="2"/>
    <x v="2"/>
    <s v="17-Jun-1993"/>
    <n v="5209.58"/>
    <x v="2"/>
    <s v="tier - 3"/>
    <x v="6"/>
    <x v="20"/>
  </r>
  <r>
    <s v="Id1738"/>
    <s v="Leon"/>
    <x v="1123"/>
    <x v="391"/>
    <s v="Yes"/>
    <x v="0"/>
    <x v="1"/>
    <x v="3"/>
    <x v="1"/>
    <x v="3"/>
    <x v="2"/>
    <s v="24-Oct-1983"/>
    <n v="5207.97"/>
    <x v="1"/>
    <s v="tier - 2"/>
    <x v="1"/>
    <x v="33"/>
  </r>
  <r>
    <s v="Id1739"/>
    <s v="Marriott"/>
    <x v="1124"/>
    <x v="497"/>
    <s v="No"/>
    <x v="1"/>
    <x v="0"/>
    <x v="3"/>
    <x v="1"/>
    <x v="0"/>
    <x v="2"/>
    <s v="6-Jun-2004"/>
    <n v="5198.6899999999996"/>
    <x v="1"/>
    <s v="tier - 2"/>
    <x v="13"/>
    <x v="39"/>
  </r>
  <r>
    <s v="Id1740"/>
    <s v="Wilkins"/>
    <x v="1125"/>
    <x v="366"/>
    <s v="No"/>
    <x v="0"/>
    <x v="1"/>
    <x v="3"/>
    <x v="1"/>
    <x v="3"/>
    <x v="1"/>
    <s v="12-Sep-1979"/>
    <n v="5195.58"/>
    <x v="1"/>
    <s v="tier - 2"/>
    <x v="0"/>
    <x v="18"/>
  </r>
  <r>
    <s v="Id1741"/>
    <s v="Saiter"/>
    <x v="1126"/>
    <x v="320"/>
    <s v="No"/>
    <x v="0"/>
    <x v="0"/>
    <x v="3"/>
    <x v="1"/>
    <x v="2"/>
    <x v="2"/>
    <s v="16-Oct-1984"/>
    <n v="5177.12"/>
    <x v="1"/>
    <s v="tier - 1"/>
    <x v="0"/>
    <x v="32"/>
  </r>
  <r>
    <s v="Id1742"/>
    <s v="Winrow"/>
    <x v="1127"/>
    <x v="435"/>
    <s v="No"/>
    <x v="0"/>
    <x v="0"/>
    <x v="0"/>
    <x v="1"/>
    <x v="2"/>
    <x v="2"/>
    <s v="29-Aug-1991"/>
    <n v="5166.96"/>
    <x v="1"/>
    <s v="tier - 2"/>
    <x v="1"/>
    <x v="42"/>
  </r>
  <r>
    <s v="Id1743"/>
    <s v="Gries"/>
    <x v="356"/>
    <x v="100"/>
    <s v="No"/>
    <x v="0"/>
    <x v="0"/>
    <x v="0"/>
    <x v="1"/>
    <x v="1"/>
    <x v="1"/>
    <s v="9-Oct-1990"/>
    <n v="5152.13"/>
    <x v="1"/>
    <s v="tier - 2"/>
    <x v="3"/>
    <x v="3"/>
  </r>
  <r>
    <s v="Id1744"/>
    <s v="Strohschein"/>
    <x v="735"/>
    <x v="380"/>
    <s v="No"/>
    <x v="0"/>
    <x v="0"/>
    <x v="0"/>
    <x v="1"/>
    <x v="0"/>
    <x v="2"/>
    <s v="22-Aug-1990"/>
    <n v="5148.55"/>
    <x v="1"/>
    <s v="tier - 2"/>
    <x v="2"/>
    <x v="3"/>
  </r>
  <r>
    <s v="Id1745"/>
    <s v="Berger"/>
    <x v="1128"/>
    <x v="122"/>
    <s v="No"/>
    <x v="0"/>
    <x v="0"/>
    <x v="3"/>
    <x v="1"/>
    <x v="2"/>
    <x v="2"/>
    <s v="22-Aug-1984"/>
    <n v="5144.18"/>
    <x v="1"/>
    <s v="tier - 1"/>
    <x v="0"/>
    <x v="32"/>
  </r>
  <r>
    <s v="Id1746"/>
    <s v="Coogan"/>
    <x v="440"/>
    <x v="226"/>
    <s v="No"/>
    <x v="0"/>
    <x v="1"/>
    <x v="3"/>
    <x v="1"/>
    <x v="0"/>
    <x v="2"/>
    <s v="10-Dec-1993"/>
    <n v="5138.26"/>
    <x v="1"/>
    <s v="tier - 2"/>
    <x v="0"/>
    <x v="20"/>
  </r>
  <r>
    <s v="Id1747"/>
    <s v="Gagnon"/>
    <x v="1129"/>
    <x v="347"/>
    <s v="Yes"/>
    <x v="0"/>
    <x v="0"/>
    <x v="3"/>
    <x v="1"/>
    <x v="2"/>
    <x v="2"/>
    <s v="15-Sep-1988"/>
    <n v="5136.75"/>
    <x v="1"/>
    <s v="tier - 1"/>
    <x v="0"/>
    <x v="23"/>
  </r>
  <r>
    <s v="Id1748"/>
    <s v="Pearson"/>
    <x v="377"/>
    <x v="112"/>
    <s v="No"/>
    <x v="0"/>
    <x v="0"/>
    <x v="3"/>
    <x v="1"/>
    <x v="2"/>
    <x v="2"/>
    <s v="13-Sep-1987"/>
    <n v="5125.22"/>
    <x v="0"/>
    <s v="tier - 2"/>
    <x v="1"/>
    <x v="38"/>
  </r>
  <r>
    <s v="Id1749"/>
    <s v="Brian"/>
    <x v="11"/>
    <x v="117"/>
    <s v="Yes"/>
    <x v="0"/>
    <x v="0"/>
    <x v="3"/>
    <x v="1"/>
    <x v="0"/>
    <x v="2"/>
    <s v="1-Nov-1988"/>
    <n v="5124.1899999999996"/>
    <x v="1"/>
    <s v="tier - 3"/>
    <x v="0"/>
    <x v="23"/>
  </r>
  <r>
    <s v="Id1750"/>
    <s v="Brown"/>
    <x v="1130"/>
    <x v="92"/>
    <s v="No"/>
    <x v="0"/>
    <x v="0"/>
    <x v="3"/>
    <x v="1"/>
    <x v="3"/>
    <x v="2"/>
    <s v="18-Nov-1987"/>
    <n v="5116.5"/>
    <x v="1"/>
    <s v="tier - 2"/>
    <x v="1"/>
    <x v="38"/>
  </r>
  <r>
    <s v="Id1751"/>
    <s v="Fox"/>
    <x v="176"/>
    <x v="368"/>
    <s v="No"/>
    <x v="0"/>
    <x v="0"/>
    <x v="0"/>
    <x v="1"/>
    <x v="0"/>
    <x v="2"/>
    <s v="19-Jun-1999"/>
    <n v="5087.92"/>
    <x v="1"/>
    <s v="tier - 2"/>
    <x v="12"/>
    <x v="35"/>
  </r>
  <r>
    <s v="Id1752"/>
    <s v="Traver"/>
    <x v="861"/>
    <x v="87"/>
    <s v="Yes"/>
    <x v="0"/>
    <x v="1"/>
    <x v="3"/>
    <x v="1"/>
    <x v="2"/>
    <x v="1"/>
    <s v="14-Jul-1997"/>
    <n v="5080.1000000000004"/>
    <x v="2"/>
    <s v="tier - 2"/>
    <x v="3"/>
    <x v="31"/>
  </r>
  <r>
    <s v="Id1753"/>
    <s v="Quick"/>
    <x v="1131"/>
    <x v="642"/>
    <s v="No"/>
    <x v="0"/>
    <x v="0"/>
    <x v="0"/>
    <x v="1"/>
    <x v="3"/>
    <x v="0"/>
    <s v="22-Nov-1978"/>
    <n v="5077.1899999999996"/>
    <x v="1"/>
    <s v="tier - 3"/>
    <x v="1"/>
    <x v="9"/>
  </r>
  <r>
    <s v="Id1754"/>
    <s v="Scott"/>
    <x v="1132"/>
    <x v="49"/>
    <s v="No"/>
    <x v="0"/>
    <x v="1"/>
    <x v="3"/>
    <x v="1"/>
    <x v="1"/>
    <x v="2"/>
    <s v="11-Jun-1993"/>
    <n v="5059.5600000000004"/>
    <x v="1"/>
    <s v="tier - 1"/>
    <x v="14"/>
    <x v="20"/>
  </r>
  <r>
    <s v="Id1755"/>
    <s v="Theriot"/>
    <x v="1133"/>
    <x v="436"/>
    <s v="No"/>
    <x v="0"/>
    <x v="0"/>
    <x v="0"/>
    <x v="1"/>
    <x v="2"/>
    <x v="2"/>
    <s v="7-Sep-1980"/>
    <n v="5054.05"/>
    <x v="1"/>
    <s v="tier - 2"/>
    <x v="0"/>
    <x v="25"/>
  </r>
  <r>
    <s v="Id1756"/>
    <s v="Michalis"/>
    <x v="1134"/>
    <x v="643"/>
    <s v="Yes"/>
    <x v="0"/>
    <x v="1"/>
    <x v="3"/>
    <x v="1"/>
    <x v="0"/>
    <x v="1"/>
    <s v="29-Jul-1997"/>
    <n v="5045.1499999999996"/>
    <x v="1"/>
    <s v="tier - 2"/>
    <x v="1"/>
    <x v="31"/>
  </r>
  <r>
    <s v="Id1757"/>
    <s v="Hall"/>
    <x v="1135"/>
    <x v="3"/>
    <s v="Yes"/>
    <x v="0"/>
    <x v="0"/>
    <x v="0"/>
    <x v="1"/>
    <x v="0"/>
    <x v="1"/>
    <s v="16-Oct-2001"/>
    <n v="5043.13"/>
    <x v="1"/>
    <s v="tier - 3"/>
    <x v="3"/>
    <x v="47"/>
  </r>
  <r>
    <s v="Id1758"/>
    <s v="Tjong Clemons"/>
    <x v="1136"/>
    <x v="70"/>
    <s v="Yes"/>
    <x v="0"/>
    <x v="1"/>
    <x v="3"/>
    <x v="1"/>
    <x v="0"/>
    <x v="2"/>
    <s v="4-Dec-1997"/>
    <n v="5038.57"/>
    <x v="1"/>
    <s v="tier - 2"/>
    <x v="15"/>
    <x v="31"/>
  </r>
  <r>
    <s v="Id1759"/>
    <s v="Palma"/>
    <x v="1099"/>
    <x v="379"/>
    <s v="Yes"/>
    <x v="0"/>
    <x v="0"/>
    <x v="3"/>
    <x v="1"/>
    <x v="2"/>
    <x v="0"/>
    <s v="29-Jun-1986"/>
    <n v="5034.1000000000004"/>
    <x v="1"/>
    <s v="tier - 2"/>
    <x v="0"/>
    <x v="26"/>
  </r>
  <r>
    <s v="Id1760"/>
    <s v="Takaoka"/>
    <x v="308"/>
    <x v="155"/>
    <s v="No"/>
    <x v="0"/>
    <x v="0"/>
    <x v="0"/>
    <x v="1"/>
    <x v="1"/>
    <x v="1"/>
    <s v="10-Sep-1991"/>
    <n v="5031.2700000000004"/>
    <x v="2"/>
    <s v="tier - 1"/>
    <x v="4"/>
    <x v="42"/>
  </r>
  <r>
    <s v="Id1761"/>
    <s v="Sherman"/>
    <x v="366"/>
    <x v="391"/>
    <s v="Yes"/>
    <x v="0"/>
    <x v="0"/>
    <x v="0"/>
    <x v="1"/>
    <x v="1"/>
    <x v="2"/>
    <s v="28-Dec-1985"/>
    <n v="5028.1499999999996"/>
    <x v="0"/>
    <s v="tier - 2"/>
    <x v="1"/>
    <x v="17"/>
  </r>
  <r>
    <s v="Id1762"/>
    <s v="Andre"/>
    <x v="742"/>
    <x v="538"/>
    <s v="Yes"/>
    <x v="0"/>
    <x v="0"/>
    <x v="3"/>
    <x v="1"/>
    <x v="0"/>
    <x v="2"/>
    <s v="9-Nov-1988"/>
    <n v="5012.47"/>
    <x v="1"/>
    <s v="tier - 3"/>
    <x v="3"/>
    <x v="23"/>
  </r>
  <r>
    <s v="Id1763"/>
    <s v="Switt"/>
    <x v="419"/>
    <x v="80"/>
    <s v="Yes"/>
    <x v="0"/>
    <x v="0"/>
    <x v="3"/>
    <x v="1"/>
    <x v="1"/>
    <x v="2"/>
    <s v="8-Jul-1988"/>
    <n v="5003.8500000000004"/>
    <x v="1"/>
    <s v="tier - 3"/>
    <x v="3"/>
    <x v="23"/>
  </r>
  <r>
    <s v="Id1764"/>
    <s v="Erickson"/>
    <x v="1111"/>
    <x v="34"/>
    <s v="No"/>
    <x v="0"/>
    <x v="0"/>
    <x v="0"/>
    <x v="1"/>
    <x v="3"/>
    <x v="1"/>
    <s v="9-Jun-1977"/>
    <n v="5003.7700000000004"/>
    <x v="1"/>
    <s v="tier - 3"/>
    <x v="0"/>
    <x v="29"/>
  </r>
  <r>
    <s v="Id1765"/>
    <s v="Miller"/>
    <x v="1137"/>
    <x v="435"/>
    <s v="Yes"/>
    <x v="0"/>
    <x v="0"/>
    <x v="3"/>
    <x v="1"/>
    <x v="1"/>
    <x v="2"/>
    <s v="4-Sep-1988"/>
    <n v="5002.78"/>
    <x v="1"/>
    <s v="tier - 2"/>
    <x v="0"/>
    <x v="23"/>
  </r>
  <r>
    <s v="Id1766"/>
    <s v="Whitbeck"/>
    <x v="1138"/>
    <x v="195"/>
    <s v="Yes"/>
    <x v="0"/>
    <x v="0"/>
    <x v="0"/>
    <x v="1"/>
    <x v="0"/>
    <x v="1"/>
    <s v="5-Oct-2001"/>
    <n v="4999.04"/>
    <x v="1"/>
    <s v="tier - 2"/>
    <x v="3"/>
    <x v="47"/>
  </r>
  <r>
    <s v="Id1767"/>
    <s v="Auer"/>
    <x v="288"/>
    <x v="4"/>
    <s v="Yes"/>
    <x v="0"/>
    <x v="0"/>
    <x v="3"/>
    <x v="1"/>
    <x v="2"/>
    <x v="2"/>
    <s v="24-Jun-1988"/>
    <n v="4992.38"/>
    <x v="1"/>
    <s v="tier - 3"/>
    <x v="2"/>
    <x v="23"/>
  </r>
  <r>
    <s v="Id1768"/>
    <s v="Attar"/>
    <x v="1139"/>
    <x v="532"/>
    <s v="No"/>
    <x v="0"/>
    <x v="0"/>
    <x v="1"/>
    <x v="1"/>
    <x v="3"/>
    <x v="0"/>
    <s v="7-Nov-1973"/>
    <n v="4985.22"/>
    <x v="1"/>
    <s v="tier - 3"/>
    <x v="0"/>
    <x v="30"/>
  </r>
  <r>
    <s v="Id1769"/>
    <s v="Misuraca"/>
    <x v="53"/>
    <x v="616"/>
    <s v="No"/>
    <x v="0"/>
    <x v="0"/>
    <x v="0"/>
    <x v="1"/>
    <x v="0"/>
    <x v="2"/>
    <s v="30-Aug-1991"/>
    <n v="4949.76"/>
    <x v="1"/>
    <s v="tier - 1"/>
    <x v="0"/>
    <x v="42"/>
  </r>
  <r>
    <s v="Id1770"/>
    <s v="Spannaus"/>
    <x v="1140"/>
    <x v="644"/>
    <s v="No"/>
    <x v="0"/>
    <x v="0"/>
    <x v="0"/>
    <x v="1"/>
    <x v="3"/>
    <x v="0"/>
    <s v="26-Jun-1974"/>
    <n v="4942.0600000000004"/>
    <x v="1"/>
    <s v="tier - 2"/>
    <x v="0"/>
    <x v="19"/>
  </r>
  <r>
    <s v="Id1771"/>
    <s v="Tarbiat"/>
    <x v="809"/>
    <x v="319"/>
    <s v="No"/>
    <x v="0"/>
    <x v="0"/>
    <x v="0"/>
    <x v="1"/>
    <x v="1"/>
    <x v="2"/>
    <s v="27-Nov-1991"/>
    <n v="4934.71"/>
    <x v="1"/>
    <s v="tier - 3"/>
    <x v="3"/>
    <x v="42"/>
  </r>
  <r>
    <s v="Id1772"/>
    <s v="Pulkkinen"/>
    <x v="892"/>
    <x v="280"/>
    <s v="No"/>
    <x v="0"/>
    <x v="0"/>
    <x v="0"/>
    <x v="1"/>
    <x v="2"/>
    <x v="2"/>
    <s v="23-Aug-1991"/>
    <n v="4931.6499999999996"/>
    <x v="1"/>
    <s v="tier - 3"/>
    <x v="3"/>
    <x v="42"/>
  </r>
  <r>
    <s v="Id1773"/>
    <s v="Trnovcova"/>
    <x v="355"/>
    <x v="149"/>
    <s v="No"/>
    <x v="0"/>
    <x v="1"/>
    <x v="3"/>
    <x v="1"/>
    <x v="0"/>
    <x v="1"/>
    <s v="10-Aug-1993"/>
    <n v="4922.92"/>
    <x v="1"/>
    <s v="tier - 2"/>
    <x v="1"/>
    <x v="20"/>
  </r>
  <r>
    <s v="Id1774"/>
    <s v="Anthony"/>
    <x v="402"/>
    <x v="429"/>
    <s v="No"/>
    <x v="0"/>
    <x v="0"/>
    <x v="0"/>
    <x v="1"/>
    <x v="0"/>
    <x v="0"/>
    <s v="21-Aug-2002"/>
    <n v="4915.0600000000004"/>
    <x v="1"/>
    <s v="tier - 1"/>
    <x v="6"/>
    <x v="43"/>
  </r>
  <r>
    <s v="Id1775"/>
    <s v="Hetrick"/>
    <x v="1141"/>
    <x v="445"/>
    <s v="Yes"/>
    <x v="0"/>
    <x v="0"/>
    <x v="0"/>
    <x v="1"/>
    <x v="2"/>
    <x v="0"/>
    <s v="18-Oct-1981"/>
    <n v="4911.8900000000003"/>
    <x v="1"/>
    <s v="tier - 3"/>
    <x v="0"/>
    <x v="36"/>
  </r>
  <r>
    <s v="Id1776"/>
    <s v="Stern"/>
    <x v="429"/>
    <x v="27"/>
    <s v="No"/>
    <x v="0"/>
    <x v="1"/>
    <x v="3"/>
    <x v="1"/>
    <x v="2"/>
    <x v="2"/>
    <s v="10-Jul-1993"/>
    <n v="4906.41"/>
    <x v="1"/>
    <s v="tier - 1"/>
    <x v="1"/>
    <x v="20"/>
  </r>
  <r>
    <s v="Id1777"/>
    <s v="Newman"/>
    <x v="397"/>
    <x v="155"/>
    <s v="Yes"/>
    <x v="0"/>
    <x v="0"/>
    <x v="3"/>
    <x v="1"/>
    <x v="1"/>
    <x v="1"/>
    <s v="23-Sep-1988"/>
    <n v="4894.75"/>
    <x v="2"/>
    <s v="tier - 3"/>
    <x v="1"/>
    <x v="23"/>
  </r>
  <r>
    <s v="Id1778"/>
    <s v="Reasoner"/>
    <x v="1142"/>
    <x v="259"/>
    <s v="No"/>
    <x v="0"/>
    <x v="0"/>
    <x v="0"/>
    <x v="1"/>
    <x v="2"/>
    <x v="1"/>
    <s v="28-Nov-1990"/>
    <n v="4894.3900000000003"/>
    <x v="1"/>
    <s v="tier - 3"/>
    <x v="0"/>
    <x v="3"/>
  </r>
  <r>
    <s v="Id1779"/>
    <s v="Mone"/>
    <x v="94"/>
    <x v="103"/>
    <s v="No"/>
    <x v="0"/>
    <x v="0"/>
    <x v="0"/>
    <x v="1"/>
    <x v="0"/>
    <x v="2"/>
    <s v="10-Jul-1989"/>
    <n v="4890"/>
    <x v="2"/>
    <s v="tier - 2"/>
    <x v="0"/>
    <x v="4"/>
  </r>
  <r>
    <s v="Id1780"/>
    <s v="Powers"/>
    <x v="264"/>
    <x v="221"/>
    <s v="Yes"/>
    <x v="0"/>
    <x v="0"/>
    <x v="3"/>
    <x v="1"/>
    <x v="1"/>
    <x v="0"/>
    <s v="27-Oct-1986"/>
    <n v="4889.04"/>
    <x v="1"/>
    <s v="tier - 1"/>
    <x v="0"/>
    <x v="26"/>
  </r>
  <r>
    <s v="Id1781"/>
    <s v="Ulery"/>
    <x v="1143"/>
    <x v="185"/>
    <s v="Yes"/>
    <x v="0"/>
    <x v="0"/>
    <x v="3"/>
    <x v="1"/>
    <x v="1"/>
    <x v="0"/>
    <s v="23-Dec-1986"/>
    <n v="4883.87"/>
    <x v="1"/>
    <s v="tier - 1"/>
    <x v="3"/>
    <x v="26"/>
  </r>
  <r>
    <s v="Id1782"/>
    <s v="Haines"/>
    <x v="312"/>
    <x v="139"/>
    <s v="Yes"/>
    <x v="0"/>
    <x v="1"/>
    <x v="3"/>
    <x v="1"/>
    <x v="1"/>
    <x v="2"/>
    <s v="29-Sep-1997"/>
    <n v="4877.9799999999996"/>
    <x v="1"/>
    <s v="tier - 3"/>
    <x v="1"/>
    <x v="31"/>
  </r>
  <r>
    <s v="Id1783"/>
    <s v="Airoldi"/>
    <x v="1144"/>
    <x v="335"/>
    <s v="No"/>
    <x v="0"/>
    <x v="0"/>
    <x v="0"/>
    <x v="1"/>
    <x v="2"/>
    <x v="2"/>
    <s v="1-Sep-1989"/>
    <n v="4859.8900000000003"/>
    <x v="1"/>
    <s v="tier - 3"/>
    <x v="3"/>
    <x v="4"/>
  </r>
  <r>
    <s v="Id1784"/>
    <s v="Mattis"/>
    <x v="1145"/>
    <x v="328"/>
    <s v="Yes"/>
    <x v="0"/>
    <x v="0"/>
    <x v="3"/>
    <x v="1"/>
    <x v="0"/>
    <x v="2"/>
    <s v="27-Dec-1995"/>
    <n v="4846.92"/>
    <x v="1"/>
    <s v="tier - 3"/>
    <x v="6"/>
    <x v="40"/>
  </r>
  <r>
    <s v="Id1785"/>
    <s v="Cho"/>
    <x v="1146"/>
    <x v="374"/>
    <s v="Yes"/>
    <x v="0"/>
    <x v="0"/>
    <x v="0"/>
    <x v="1"/>
    <x v="0"/>
    <x v="2"/>
    <s v="7-Jun-2001"/>
    <n v="4846.53"/>
    <x v="1"/>
    <s v="tier - 3"/>
    <x v="14"/>
    <x v="21"/>
  </r>
  <r>
    <s v="Id1786"/>
    <s v="Reumann"/>
    <x v="1147"/>
    <x v="645"/>
    <s v="No"/>
    <x v="0"/>
    <x v="0"/>
    <x v="0"/>
    <x v="1"/>
    <x v="3"/>
    <x v="0"/>
    <s v="11-Sep-1974"/>
    <n v="4844.67"/>
    <x v="1"/>
    <s v="tier - 2"/>
    <x v="0"/>
    <x v="19"/>
  </r>
  <r>
    <s v="Id1787"/>
    <s v="Cooper"/>
    <x v="1098"/>
    <x v="623"/>
    <s v="No"/>
    <x v="0"/>
    <x v="1"/>
    <x v="3"/>
    <x v="1"/>
    <x v="3"/>
    <x v="1"/>
    <s v="13-Dec-1979"/>
    <n v="4843.79"/>
    <x v="1"/>
    <s v="tier - 3"/>
    <x v="0"/>
    <x v="18"/>
  </r>
  <r>
    <s v="Id1788"/>
    <s v="Kennedy"/>
    <x v="1148"/>
    <x v="109"/>
    <s v="Yes"/>
    <x v="0"/>
    <x v="0"/>
    <x v="3"/>
    <x v="1"/>
    <x v="1"/>
    <x v="1"/>
    <s v="29-Sep-1995"/>
    <n v="4840.95"/>
    <x v="1"/>
    <s v="tier - 1"/>
    <x v="14"/>
    <x v="40"/>
  </r>
  <r>
    <s v="Id1789"/>
    <s v="Cichon"/>
    <x v="1089"/>
    <x v="120"/>
    <s v="No"/>
    <x v="0"/>
    <x v="0"/>
    <x v="3"/>
    <x v="1"/>
    <x v="3"/>
    <x v="2"/>
    <s v="15-Oct-1984"/>
    <n v="4839.18"/>
    <x v="1"/>
    <s v="tier - 1"/>
    <x v="1"/>
    <x v="32"/>
  </r>
  <r>
    <s v="Id1790"/>
    <s v="Maroevic"/>
    <x v="671"/>
    <x v="259"/>
    <s v="No"/>
    <x v="0"/>
    <x v="0"/>
    <x v="3"/>
    <x v="1"/>
    <x v="0"/>
    <x v="1"/>
    <s v="10-Sep-1992"/>
    <n v="4837.58"/>
    <x v="2"/>
    <s v="tier - 2"/>
    <x v="0"/>
    <x v="34"/>
  </r>
  <r>
    <s v="Id1791"/>
    <s v="Martin"/>
    <x v="314"/>
    <x v="151"/>
    <s v="No"/>
    <x v="1"/>
    <x v="0"/>
    <x v="3"/>
    <x v="1"/>
    <x v="0"/>
    <x v="2"/>
    <s v="11-Dec-2000"/>
    <n v="4835.43"/>
    <x v="1"/>
    <s v="tier - 2"/>
    <x v="14"/>
    <x v="21"/>
  </r>
  <r>
    <s v="Id1792"/>
    <s v="Schulz"/>
    <x v="875"/>
    <x v="278"/>
    <s v="No"/>
    <x v="0"/>
    <x v="0"/>
    <x v="0"/>
    <x v="1"/>
    <x v="0"/>
    <x v="0"/>
    <s v="27-Jun-2002"/>
    <n v="4830.63"/>
    <x v="1"/>
    <s v="tier - 1"/>
    <x v="3"/>
    <x v="43"/>
  </r>
  <r>
    <s v="Id1793"/>
    <s v="Capriolo"/>
    <x v="1149"/>
    <x v="470"/>
    <s v="Yes"/>
    <x v="0"/>
    <x v="0"/>
    <x v="3"/>
    <x v="1"/>
    <x v="2"/>
    <x v="2"/>
    <s v="1-Dec-1995"/>
    <n v="4827.8999999999996"/>
    <x v="0"/>
    <s v="tier - 2"/>
    <x v="10"/>
    <x v="40"/>
  </r>
  <r>
    <s v="Id1794"/>
    <s v="Borleis"/>
    <x v="306"/>
    <x v="646"/>
    <s v="Yes"/>
    <x v="0"/>
    <x v="0"/>
    <x v="0"/>
    <x v="1"/>
    <x v="2"/>
    <x v="0"/>
    <s v="3-Jul-1981"/>
    <n v="4827.1000000000004"/>
    <x v="1"/>
    <s v="tier - 1"/>
    <x v="0"/>
    <x v="36"/>
  </r>
  <r>
    <s v="Id1795"/>
    <s v="Kramer"/>
    <x v="1150"/>
    <x v="647"/>
    <s v="No"/>
    <x v="0"/>
    <x v="0"/>
    <x v="0"/>
    <x v="1"/>
    <x v="3"/>
    <x v="0"/>
    <s v="3-Oct-1978"/>
    <n v="4812.34"/>
    <x v="1"/>
    <s v="tier - 3"/>
    <x v="0"/>
    <x v="9"/>
  </r>
  <r>
    <s v="Id1796"/>
    <s v="Conrad"/>
    <x v="754"/>
    <x v="87"/>
    <s v="No"/>
    <x v="0"/>
    <x v="0"/>
    <x v="0"/>
    <x v="1"/>
    <x v="0"/>
    <x v="1"/>
    <s v="16-Dec-1989"/>
    <n v="4795.66"/>
    <x v="1"/>
    <s v="tier - 1"/>
    <x v="0"/>
    <x v="4"/>
  </r>
  <r>
    <s v="Id1797"/>
    <s v="Karakoyunlu"/>
    <x v="604"/>
    <x v="236"/>
    <s v="No"/>
    <x v="0"/>
    <x v="0"/>
    <x v="3"/>
    <x v="1"/>
    <x v="2"/>
    <x v="1"/>
    <s v="22-Jun-1987"/>
    <n v="4787.42"/>
    <x v="1"/>
    <s v="tier - 3"/>
    <x v="0"/>
    <x v="38"/>
  </r>
  <r>
    <s v="Id1798"/>
    <s v="Desrosiers"/>
    <x v="1108"/>
    <x v="196"/>
    <s v="No"/>
    <x v="0"/>
    <x v="0"/>
    <x v="0"/>
    <x v="1"/>
    <x v="1"/>
    <x v="2"/>
    <s v="9-Dec-1989"/>
    <n v="4779.6000000000004"/>
    <x v="1"/>
    <s v="tier - 3"/>
    <x v="0"/>
    <x v="4"/>
  </r>
  <r>
    <s v="Id1799"/>
    <s v="O'Mara"/>
    <x v="1151"/>
    <x v="196"/>
    <s v="No"/>
    <x v="0"/>
    <x v="0"/>
    <x v="0"/>
    <x v="1"/>
    <x v="2"/>
    <x v="2"/>
    <s v="1-Aug-1989"/>
    <n v="4766.0200000000004"/>
    <x v="1"/>
    <s v="tier - 3"/>
    <x v="3"/>
    <x v="4"/>
  </r>
  <r>
    <s v="Id1800"/>
    <s v="Shabot Marcos"/>
    <x v="795"/>
    <x v="216"/>
    <s v="No"/>
    <x v="0"/>
    <x v="0"/>
    <x v="3"/>
    <x v="1"/>
    <x v="0"/>
    <x v="1"/>
    <s v="27-Sep-1987"/>
    <n v="4762.33"/>
    <x v="2"/>
    <s v="tier - 3"/>
    <x v="3"/>
    <x v="38"/>
  </r>
  <r>
    <s v="Id1801"/>
    <s v="Comment"/>
    <x v="1152"/>
    <x v="178"/>
    <s v="No"/>
    <x v="0"/>
    <x v="0"/>
    <x v="3"/>
    <x v="1"/>
    <x v="0"/>
    <x v="1"/>
    <s v="16-Aug-1992"/>
    <n v="4753.6400000000003"/>
    <x v="1"/>
    <s v="tier - 3"/>
    <x v="0"/>
    <x v="34"/>
  </r>
  <r>
    <s v="Id1802"/>
    <s v="Moss"/>
    <x v="662"/>
    <x v="358"/>
    <s v="No"/>
    <x v="0"/>
    <x v="0"/>
    <x v="3"/>
    <x v="1"/>
    <x v="0"/>
    <x v="2"/>
    <s v="22-Nov-1987"/>
    <n v="4751.07"/>
    <x v="2"/>
    <s v="tier - 1"/>
    <x v="3"/>
    <x v="38"/>
  </r>
  <r>
    <s v="Id1803"/>
    <s v="Guzman"/>
    <x v="1153"/>
    <x v="192"/>
    <s v="No"/>
    <x v="0"/>
    <x v="0"/>
    <x v="3"/>
    <x v="1"/>
    <x v="1"/>
    <x v="2"/>
    <s v="2-Sep-1987"/>
    <n v="4747.05"/>
    <x v="1"/>
    <s v="tier - 2"/>
    <x v="0"/>
    <x v="38"/>
  </r>
  <r>
    <s v="Id1804"/>
    <s v="Cox"/>
    <x v="346"/>
    <x v="31"/>
    <s v="No"/>
    <x v="0"/>
    <x v="0"/>
    <x v="3"/>
    <x v="1"/>
    <x v="1"/>
    <x v="2"/>
    <s v="5-Jun-1987"/>
    <n v="4746.34"/>
    <x v="1"/>
    <s v="tier - 2"/>
    <x v="3"/>
    <x v="26"/>
  </r>
  <r>
    <s v="Id1805"/>
    <s v="Clash"/>
    <x v="746"/>
    <x v="508"/>
    <s v="No"/>
    <x v="1"/>
    <x v="0"/>
    <x v="3"/>
    <x v="1"/>
    <x v="0"/>
    <x v="2"/>
    <s v="24-Nov-2004"/>
    <n v="4740.78"/>
    <x v="1"/>
    <s v="tier - 3"/>
    <x v="14"/>
    <x v="41"/>
  </r>
  <r>
    <s v="Id1806"/>
    <s v="Blankenship"/>
    <x v="349"/>
    <x v="576"/>
    <s v="No"/>
    <x v="0"/>
    <x v="0"/>
    <x v="0"/>
    <x v="1"/>
    <x v="0"/>
    <x v="2"/>
    <s v="12-Oct-1991"/>
    <n v="4738.2700000000004"/>
    <x v="1"/>
    <s v="tier - 3"/>
    <x v="1"/>
    <x v="42"/>
  </r>
  <r>
    <s v="Id1807"/>
    <s v="Lloyd"/>
    <x v="1154"/>
    <x v="648"/>
    <s v="Yes"/>
    <x v="0"/>
    <x v="0"/>
    <x v="3"/>
    <x v="1"/>
    <x v="2"/>
    <x v="0"/>
    <s v="5-Sep-1986"/>
    <n v="4734.6400000000003"/>
    <x v="1"/>
    <s v="tier - 1"/>
    <x v="0"/>
    <x v="26"/>
  </r>
  <r>
    <s v="Id1808"/>
    <s v="Kong"/>
    <x v="1155"/>
    <x v="6"/>
    <s v="No"/>
    <x v="0"/>
    <x v="0"/>
    <x v="0"/>
    <x v="1"/>
    <x v="3"/>
    <x v="1"/>
    <s v="2-Jul-1980"/>
    <n v="4728.71"/>
    <x v="1"/>
    <s v="tier - 3"/>
    <x v="1"/>
    <x v="25"/>
  </r>
  <r>
    <s v="Id1809"/>
    <s v="Benson"/>
    <x v="374"/>
    <x v="67"/>
    <s v="No"/>
    <x v="0"/>
    <x v="0"/>
    <x v="0"/>
    <x v="1"/>
    <x v="2"/>
    <x v="2"/>
    <s v="12-Aug-1994"/>
    <n v="4719.74"/>
    <x v="1"/>
    <s v="tier - 1"/>
    <x v="1"/>
    <x v="6"/>
  </r>
  <r>
    <s v="Id1810"/>
    <s v="Huntington"/>
    <x v="192"/>
    <x v="219"/>
    <s v="No"/>
    <x v="0"/>
    <x v="0"/>
    <x v="3"/>
    <x v="1"/>
    <x v="2"/>
    <x v="2"/>
    <s v="28-Sep-1992"/>
    <n v="4719.5200000000004"/>
    <x v="1"/>
    <s v="tier - 2"/>
    <x v="2"/>
    <x v="34"/>
  </r>
  <r>
    <s v="Id1811"/>
    <s v="Kendall"/>
    <x v="1156"/>
    <x v="191"/>
    <s v="No"/>
    <x v="0"/>
    <x v="0"/>
    <x v="3"/>
    <x v="1"/>
    <x v="2"/>
    <x v="2"/>
    <s v="9-Oct-1992"/>
    <n v="4718.2"/>
    <x v="1"/>
    <s v="tier - 3"/>
    <x v="2"/>
    <x v="34"/>
  </r>
  <r>
    <s v="Id1812"/>
    <s v="Gast"/>
    <x v="1157"/>
    <x v="416"/>
    <s v="Yes"/>
    <x v="0"/>
    <x v="0"/>
    <x v="0"/>
    <x v="1"/>
    <x v="2"/>
    <x v="0"/>
    <s v="12-Aug-1981"/>
    <n v="4712.12"/>
    <x v="1"/>
    <s v="tier - 3"/>
    <x v="3"/>
    <x v="36"/>
  </r>
  <r>
    <s v="Id1813"/>
    <s v="Scanlin"/>
    <x v="1158"/>
    <x v="1"/>
    <s v="No"/>
    <x v="0"/>
    <x v="0"/>
    <x v="0"/>
    <x v="1"/>
    <x v="3"/>
    <x v="1"/>
    <s v="4-Dec-1977"/>
    <n v="4699.47"/>
    <x v="1"/>
    <s v="tier - 3"/>
    <x v="0"/>
    <x v="29"/>
  </r>
  <r>
    <s v="Id1814"/>
    <s v="Philbrook"/>
    <x v="747"/>
    <x v="637"/>
    <s v="No"/>
    <x v="0"/>
    <x v="1"/>
    <x v="3"/>
    <x v="1"/>
    <x v="1"/>
    <x v="1"/>
    <s v="22-Jun-2003"/>
    <n v="4687.8"/>
    <x v="1"/>
    <s v="tier - 3"/>
    <x v="3"/>
    <x v="39"/>
  </r>
  <r>
    <s v="Id1815"/>
    <s v="Cowan"/>
    <x v="1035"/>
    <x v="243"/>
    <s v="No"/>
    <x v="0"/>
    <x v="0"/>
    <x v="0"/>
    <x v="1"/>
    <x v="0"/>
    <x v="2"/>
    <s v="4-Sep-1990"/>
    <n v="4686.3900000000003"/>
    <x v="2"/>
    <s v="tier - 3"/>
    <x v="0"/>
    <x v="3"/>
  </r>
  <r>
    <s v="Id1816"/>
    <s v="Sousa"/>
    <x v="1159"/>
    <x v="199"/>
    <s v="No"/>
    <x v="0"/>
    <x v="1"/>
    <x v="3"/>
    <x v="1"/>
    <x v="0"/>
    <x v="2"/>
    <s v="4-Oct-2003"/>
    <n v="4678.8"/>
    <x v="1"/>
    <s v="tier - 1"/>
    <x v="14"/>
    <x v="39"/>
  </r>
  <r>
    <s v="Id1817"/>
    <s v="Stanton"/>
    <x v="1160"/>
    <x v="352"/>
    <s v="No"/>
    <x v="0"/>
    <x v="1"/>
    <x v="3"/>
    <x v="1"/>
    <x v="3"/>
    <x v="2"/>
    <s v="18-Oct-1979"/>
    <n v="4674.2"/>
    <x v="1"/>
    <s v="tier - 1"/>
    <x v="0"/>
    <x v="18"/>
  </r>
  <r>
    <s v="Id1818"/>
    <s v="Mollak"/>
    <x v="160"/>
    <x v="166"/>
    <s v="No"/>
    <x v="0"/>
    <x v="0"/>
    <x v="0"/>
    <x v="1"/>
    <x v="0"/>
    <x v="2"/>
    <s v="13-Jul-1990"/>
    <n v="4673.3900000000003"/>
    <x v="1"/>
    <s v="tier - 1"/>
    <x v="0"/>
    <x v="3"/>
  </r>
  <r>
    <s v="Id1819"/>
    <s v="Bell"/>
    <x v="40"/>
    <x v="122"/>
    <s v="No"/>
    <x v="0"/>
    <x v="0"/>
    <x v="0"/>
    <x v="1"/>
    <x v="0"/>
    <x v="2"/>
    <s v="26-Sep-1990"/>
    <n v="4670.6400000000003"/>
    <x v="1"/>
    <s v="tier - 2"/>
    <x v="3"/>
    <x v="3"/>
  </r>
  <r>
    <s v="Id1820"/>
    <s v="Weston"/>
    <x v="1079"/>
    <x v="436"/>
    <s v="No"/>
    <x v="0"/>
    <x v="0"/>
    <x v="0"/>
    <x v="1"/>
    <x v="0"/>
    <x v="2"/>
    <s v="5-Aug-1990"/>
    <n v="4667.6099999999997"/>
    <x v="2"/>
    <s v="tier - 3"/>
    <x v="4"/>
    <x v="3"/>
  </r>
  <r>
    <s v="Id1821"/>
    <s v="Rabuzzi"/>
    <x v="384"/>
    <x v="649"/>
    <s v="Yes"/>
    <x v="0"/>
    <x v="0"/>
    <x v="0"/>
    <x v="1"/>
    <x v="1"/>
    <x v="1"/>
    <s v="25-Oct-1996"/>
    <n v="4661.29"/>
    <x v="1"/>
    <s v="tier - 1"/>
    <x v="6"/>
    <x v="45"/>
  </r>
  <r>
    <s v="Id1822"/>
    <s v="Hendrix"/>
    <x v="65"/>
    <x v="166"/>
    <s v="Yes"/>
    <x v="0"/>
    <x v="0"/>
    <x v="0"/>
    <x v="1"/>
    <x v="0"/>
    <x v="2"/>
    <s v="22-Jun-1985"/>
    <n v="4646.76"/>
    <x v="0"/>
    <s v="tier - 1"/>
    <x v="3"/>
    <x v="17"/>
  </r>
  <r>
    <s v="Id1823"/>
    <s v="Van Nielen"/>
    <x v="43"/>
    <x v="127"/>
    <s v="No"/>
    <x v="0"/>
    <x v="0"/>
    <x v="3"/>
    <x v="1"/>
    <x v="0"/>
    <x v="2"/>
    <s v="29-Jun-1998"/>
    <n v="4618.08"/>
    <x v="1"/>
    <s v="tier - 1"/>
    <x v="1"/>
    <x v="44"/>
  </r>
  <r>
    <s v="Id1824"/>
    <s v="Blanton"/>
    <x v="722"/>
    <x v="351"/>
    <s v="No"/>
    <x v="1"/>
    <x v="0"/>
    <x v="3"/>
    <x v="1"/>
    <x v="0"/>
    <x v="2"/>
    <s v="2-Jul-2000"/>
    <n v="4608.03"/>
    <x v="1"/>
    <s v="tier - 3"/>
    <x v="3"/>
    <x v="21"/>
  </r>
  <r>
    <s v="Id1825"/>
    <s v="Schout"/>
    <x v="312"/>
    <x v="124"/>
    <s v="No"/>
    <x v="0"/>
    <x v="0"/>
    <x v="0"/>
    <x v="1"/>
    <x v="1"/>
    <x v="2"/>
    <s v="18-Sep-1989"/>
    <n v="4571.41"/>
    <x v="1"/>
    <s v="tier - 2"/>
    <x v="1"/>
    <x v="4"/>
  </r>
  <r>
    <s v="Id1826"/>
    <s v="Schmaltz"/>
    <x v="1041"/>
    <x v="82"/>
    <s v="Yes"/>
    <x v="0"/>
    <x v="0"/>
    <x v="0"/>
    <x v="1"/>
    <x v="1"/>
    <x v="2"/>
    <s v="25-Dec-1996"/>
    <n v="4564.1899999999996"/>
    <x v="1"/>
    <s v="tier - 2"/>
    <x v="2"/>
    <x v="45"/>
  </r>
  <r>
    <s v="Id1827"/>
    <s v="Eagen"/>
    <x v="1161"/>
    <x v="81"/>
    <s v="No"/>
    <x v="0"/>
    <x v="0"/>
    <x v="0"/>
    <x v="1"/>
    <x v="1"/>
    <x v="2"/>
    <s v="20-Sep-1990"/>
    <n v="4562.84"/>
    <x v="1"/>
    <s v="tier - 2"/>
    <x v="0"/>
    <x v="3"/>
  </r>
  <r>
    <s v="Id1828"/>
    <s v="Rotramel"/>
    <x v="32"/>
    <x v="267"/>
    <s v="No"/>
    <x v="1"/>
    <x v="0"/>
    <x v="3"/>
    <x v="1"/>
    <x v="0"/>
    <x v="2"/>
    <s v="22-Dec-2004"/>
    <n v="4561.1899999999996"/>
    <x v="1"/>
    <s v="tier - 2"/>
    <x v="2"/>
    <x v="41"/>
  </r>
  <r>
    <s v="Id1829"/>
    <s v="Prevost"/>
    <x v="559"/>
    <x v="249"/>
    <s v="No"/>
    <x v="0"/>
    <x v="0"/>
    <x v="0"/>
    <x v="1"/>
    <x v="2"/>
    <x v="2"/>
    <s v="17-Nov-1990"/>
    <n v="4544.2299999999996"/>
    <x v="1"/>
    <s v="tier - 1"/>
    <x v="2"/>
    <x v="3"/>
  </r>
  <r>
    <s v="Id1830"/>
    <s v="Boyd"/>
    <x v="19"/>
    <x v="189"/>
    <s v="Yes"/>
    <x v="0"/>
    <x v="0"/>
    <x v="3"/>
    <x v="1"/>
    <x v="0"/>
    <x v="2"/>
    <s v="13-Jun-1988"/>
    <n v="4536.26"/>
    <x v="1"/>
    <s v="tier - 2"/>
    <x v="3"/>
    <x v="23"/>
  </r>
  <r>
    <s v="Id1831"/>
    <s v="Dawes"/>
    <x v="473"/>
    <x v="236"/>
    <s v="No"/>
    <x v="0"/>
    <x v="1"/>
    <x v="3"/>
    <x v="1"/>
    <x v="2"/>
    <x v="1"/>
    <s v="29-Jun-1993"/>
    <n v="4529.4799999999996"/>
    <x v="1"/>
    <s v="tier - 1"/>
    <x v="3"/>
    <x v="20"/>
  </r>
  <r>
    <s v="Id1832"/>
    <s v="Jennings"/>
    <x v="1022"/>
    <x v="198"/>
    <s v="No"/>
    <x v="0"/>
    <x v="0"/>
    <x v="3"/>
    <x v="1"/>
    <x v="1"/>
    <x v="2"/>
    <s v="13-Aug-1992"/>
    <n v="4527.18"/>
    <x v="1"/>
    <s v="tier - 2"/>
    <x v="1"/>
    <x v="34"/>
  </r>
  <r>
    <s v="Id1833"/>
    <s v="Nyambaso"/>
    <x v="1162"/>
    <x v="268"/>
    <s v="Yes"/>
    <x v="0"/>
    <x v="0"/>
    <x v="3"/>
    <x v="1"/>
    <x v="0"/>
    <x v="1"/>
    <s v="21-Dec-1988"/>
    <n v="4518.83"/>
    <x v="1"/>
    <s v="tier - 2"/>
    <x v="6"/>
    <x v="23"/>
  </r>
  <r>
    <s v="Id1834"/>
    <s v="Shaffer"/>
    <x v="1163"/>
    <x v="100"/>
    <s v="No"/>
    <x v="0"/>
    <x v="0"/>
    <x v="3"/>
    <x v="1"/>
    <x v="2"/>
    <x v="1"/>
    <s v="5-Dec-1987"/>
    <n v="4518.7700000000004"/>
    <x v="1"/>
    <s v="tier - 3"/>
    <x v="1"/>
    <x v="38"/>
  </r>
  <r>
    <s v="Id1835"/>
    <s v="Corkum"/>
    <x v="1164"/>
    <x v="120"/>
    <s v="No"/>
    <x v="0"/>
    <x v="1"/>
    <x v="3"/>
    <x v="1"/>
    <x v="0"/>
    <x v="2"/>
    <s v="2-Oct-2003"/>
    <n v="4518.3999999999996"/>
    <x v="1"/>
    <s v="tier - 3"/>
    <x v="12"/>
    <x v="39"/>
  </r>
  <r>
    <s v="Id1836"/>
    <s v="Pedersen"/>
    <x v="910"/>
    <x v="203"/>
    <s v="No"/>
    <x v="0"/>
    <x v="0"/>
    <x v="0"/>
    <x v="1"/>
    <x v="3"/>
    <x v="2"/>
    <s v="16-Jun-1980"/>
    <n v="4515.71"/>
    <x v="1"/>
    <s v="tier - 3"/>
    <x v="0"/>
    <x v="25"/>
  </r>
  <r>
    <s v="Id1837"/>
    <s v="Melo"/>
    <x v="1165"/>
    <x v="106"/>
    <s v="No"/>
    <x v="0"/>
    <x v="0"/>
    <x v="0"/>
    <x v="1"/>
    <x v="3"/>
    <x v="1"/>
    <s v="27-Sep-1982"/>
    <n v="4511.41"/>
    <x v="1"/>
    <s v="tier - 3"/>
    <x v="0"/>
    <x v="37"/>
  </r>
  <r>
    <s v="Id1838"/>
    <s v="Sakamoto"/>
    <x v="534"/>
    <x v="337"/>
    <s v="Yes"/>
    <x v="0"/>
    <x v="1"/>
    <x v="3"/>
    <x v="1"/>
    <x v="0"/>
    <x v="2"/>
    <s v="13-Oct-1997"/>
    <n v="4504.66"/>
    <x v="0"/>
    <s v="tier - 2"/>
    <x v="0"/>
    <x v="31"/>
  </r>
  <r>
    <s v="Id1839"/>
    <s v="McMahon"/>
    <x v="982"/>
    <x v="366"/>
    <s v="Yes"/>
    <x v="0"/>
    <x v="0"/>
    <x v="3"/>
    <x v="1"/>
    <x v="2"/>
    <x v="1"/>
    <s v="26-Jun-1988"/>
    <n v="4500.34"/>
    <x v="1"/>
    <s v="tier - 1"/>
    <x v="6"/>
    <x v="23"/>
  </r>
  <r>
    <s v="Id1840"/>
    <s v="Harris"/>
    <x v="1166"/>
    <x v="214"/>
    <s v="No"/>
    <x v="0"/>
    <x v="0"/>
    <x v="3"/>
    <x v="1"/>
    <x v="1"/>
    <x v="1"/>
    <s v="12-Jul-1992"/>
    <n v="4488.58"/>
    <x v="1"/>
    <s v="tier - 3"/>
    <x v="1"/>
    <x v="34"/>
  </r>
  <r>
    <s v="Id1841"/>
    <s v="Lombardo"/>
    <x v="1167"/>
    <x v="6"/>
    <s v="No"/>
    <x v="1"/>
    <x v="0"/>
    <x v="3"/>
    <x v="1"/>
    <x v="0"/>
    <x v="1"/>
    <s v="18-Jul-2004"/>
    <n v="4468.25"/>
    <x v="1"/>
    <s v="tier - 2"/>
    <x v="1"/>
    <x v="41"/>
  </r>
  <r>
    <s v="Id1842"/>
    <s v="Bode"/>
    <x v="37"/>
    <x v="507"/>
    <s v="No"/>
    <x v="0"/>
    <x v="0"/>
    <x v="0"/>
    <x v="1"/>
    <x v="0"/>
    <x v="2"/>
    <s v="20-Nov-1999"/>
    <n v="4466.62"/>
    <x v="1"/>
    <s v="tier - 2"/>
    <x v="1"/>
    <x v="35"/>
  </r>
  <r>
    <s v="Id1843"/>
    <s v="Johnson"/>
    <x v="66"/>
    <x v="3"/>
    <s v="No"/>
    <x v="0"/>
    <x v="0"/>
    <x v="0"/>
    <x v="1"/>
    <x v="0"/>
    <x v="1"/>
    <s v="4-Jul-1991"/>
    <n v="4463.21"/>
    <x v="2"/>
    <s v="tier - 3"/>
    <x v="0"/>
    <x v="42"/>
  </r>
  <r>
    <s v="Id1844"/>
    <s v="Norcross"/>
    <x v="428"/>
    <x v="347"/>
    <s v="No"/>
    <x v="0"/>
    <x v="0"/>
    <x v="0"/>
    <x v="1"/>
    <x v="0"/>
    <x v="2"/>
    <s v="15-Jul-1990"/>
    <n v="4462.72"/>
    <x v="1"/>
    <s v="tier - 3"/>
    <x v="1"/>
    <x v="3"/>
  </r>
  <r>
    <s v="Id1845"/>
    <s v="Lazrus"/>
    <x v="422"/>
    <x v="191"/>
    <s v="No"/>
    <x v="0"/>
    <x v="0"/>
    <x v="0"/>
    <x v="1"/>
    <x v="1"/>
    <x v="2"/>
    <s v="8-Aug-1990"/>
    <n v="4454.3999999999996"/>
    <x v="1"/>
    <s v="tier - 3"/>
    <x v="1"/>
    <x v="3"/>
  </r>
  <r>
    <s v="Id1846"/>
    <s v="Tsegay"/>
    <x v="409"/>
    <x v="125"/>
    <s v="No"/>
    <x v="0"/>
    <x v="0"/>
    <x v="0"/>
    <x v="1"/>
    <x v="0"/>
    <x v="2"/>
    <s v="28-Jun-1994"/>
    <n v="4449.46"/>
    <x v="0"/>
    <s v="tier - 2"/>
    <x v="0"/>
    <x v="6"/>
  </r>
  <r>
    <s v="Id1847"/>
    <s v="Schneider"/>
    <x v="295"/>
    <x v="236"/>
    <s v="No"/>
    <x v="0"/>
    <x v="0"/>
    <x v="0"/>
    <x v="1"/>
    <x v="1"/>
    <x v="1"/>
    <s v="3-Sep-1991"/>
    <n v="4441.21"/>
    <x v="0"/>
    <s v="tier - 2"/>
    <x v="7"/>
    <x v="42"/>
  </r>
  <r>
    <s v="Id1848"/>
    <s v="Loreto"/>
    <x v="1034"/>
    <x v="321"/>
    <s v="No"/>
    <x v="0"/>
    <x v="0"/>
    <x v="0"/>
    <x v="1"/>
    <x v="1"/>
    <x v="2"/>
    <s v="24-Oct-1994"/>
    <n v="4438.26"/>
    <x v="1"/>
    <s v="tier - 3"/>
    <x v="6"/>
    <x v="6"/>
  </r>
  <r>
    <s v="Id1849"/>
    <s v="Callahan"/>
    <x v="303"/>
    <x v="500"/>
    <s v="No"/>
    <x v="0"/>
    <x v="0"/>
    <x v="0"/>
    <x v="1"/>
    <x v="1"/>
    <x v="2"/>
    <s v="8-Oct-1994"/>
    <n v="4435.09"/>
    <x v="2"/>
    <s v="tier - 2"/>
    <x v="4"/>
    <x v="6"/>
  </r>
  <r>
    <s v="Id1850"/>
    <s v="Timko"/>
    <x v="355"/>
    <x v="27"/>
    <s v="No"/>
    <x v="0"/>
    <x v="1"/>
    <x v="3"/>
    <x v="1"/>
    <x v="0"/>
    <x v="2"/>
    <s v="23-Dec-1993"/>
    <n v="4433.92"/>
    <x v="1"/>
    <s v="tier - 2"/>
    <x v="1"/>
    <x v="20"/>
  </r>
  <r>
    <s v="Id1851"/>
    <s v="Achatz"/>
    <x v="170"/>
    <x v="361"/>
    <s v="No"/>
    <x v="0"/>
    <x v="1"/>
    <x v="3"/>
    <x v="1"/>
    <x v="0"/>
    <x v="2"/>
    <s v="4-Sep-1993"/>
    <n v="4433.3900000000003"/>
    <x v="1"/>
    <s v="tier - 3"/>
    <x v="1"/>
    <x v="20"/>
  </r>
  <r>
    <s v="Id1852"/>
    <s v="Horwitz"/>
    <x v="878"/>
    <x v="180"/>
    <s v="No"/>
    <x v="0"/>
    <x v="0"/>
    <x v="0"/>
    <x v="1"/>
    <x v="2"/>
    <x v="2"/>
    <s v="29-Dec-1994"/>
    <n v="4428.8900000000003"/>
    <x v="2"/>
    <s v="tier - 1"/>
    <x v="6"/>
    <x v="6"/>
  </r>
  <r>
    <s v="Id1853"/>
    <s v="Gordyan"/>
    <x v="436"/>
    <x v="4"/>
    <s v="No"/>
    <x v="0"/>
    <x v="0"/>
    <x v="3"/>
    <x v="1"/>
    <x v="1"/>
    <x v="2"/>
    <s v="15-Aug-1992"/>
    <n v="4420.95"/>
    <x v="1"/>
    <s v="tier - 3"/>
    <x v="16"/>
    <x v="34"/>
  </r>
  <r>
    <s v="Id1854"/>
    <s v="Hetherington"/>
    <x v="586"/>
    <x v="52"/>
    <s v="Yes"/>
    <x v="0"/>
    <x v="0"/>
    <x v="3"/>
    <x v="1"/>
    <x v="1"/>
    <x v="2"/>
    <s v="16-Sep-1988"/>
    <n v="4415.16"/>
    <x v="1"/>
    <s v="tier - 1"/>
    <x v="0"/>
    <x v="23"/>
  </r>
  <r>
    <s v="Id1855"/>
    <s v="Thompson"/>
    <x v="1168"/>
    <x v="385"/>
    <s v="Yes"/>
    <x v="0"/>
    <x v="0"/>
    <x v="3"/>
    <x v="1"/>
    <x v="0"/>
    <x v="0"/>
    <s v="13-Jul-1986"/>
    <n v="4402.2299999999996"/>
    <x v="1"/>
    <s v="tier - 2"/>
    <x v="3"/>
    <x v="26"/>
  </r>
  <r>
    <s v="Id1856"/>
    <s v="Battoo"/>
    <x v="425"/>
    <x v="650"/>
    <s v="Yes"/>
    <x v="0"/>
    <x v="0"/>
    <x v="3"/>
    <x v="1"/>
    <x v="1"/>
    <x v="0"/>
    <s v="11-Aug-1986"/>
    <n v="4399.7299999999996"/>
    <x v="2"/>
    <s v="tier - 2"/>
    <x v="0"/>
    <x v="26"/>
  </r>
  <r>
    <s v="Id1857"/>
    <s v="Barker"/>
    <x v="1169"/>
    <x v="332"/>
    <s v="Yes"/>
    <x v="0"/>
    <x v="0"/>
    <x v="3"/>
    <x v="1"/>
    <x v="2"/>
    <x v="2"/>
    <s v="18-Jul-1988"/>
    <n v="4397.3100000000004"/>
    <x v="1"/>
    <s v="tier - 2"/>
    <x v="0"/>
    <x v="23"/>
  </r>
  <r>
    <s v="Id1858"/>
    <s v="Saarnilehto"/>
    <x v="1170"/>
    <x v="363"/>
    <s v="No"/>
    <x v="0"/>
    <x v="0"/>
    <x v="0"/>
    <x v="1"/>
    <x v="3"/>
    <x v="2"/>
    <s v="29-Jun-1982"/>
    <n v="4392.7"/>
    <x v="1"/>
    <s v="tier - 2"/>
    <x v="0"/>
    <x v="37"/>
  </r>
  <r>
    <s v="Id1859"/>
    <s v="Morton"/>
    <x v="925"/>
    <x v="166"/>
    <s v="Yes"/>
    <x v="0"/>
    <x v="1"/>
    <x v="3"/>
    <x v="1"/>
    <x v="2"/>
    <x v="2"/>
    <s v="29-Nov-1997"/>
    <n v="4391.6499999999996"/>
    <x v="1"/>
    <s v="tier - 2"/>
    <x v="3"/>
    <x v="31"/>
  </r>
  <r>
    <s v="Id1860"/>
    <s v="Thomas"/>
    <x v="252"/>
    <x v="123"/>
    <s v="No"/>
    <x v="0"/>
    <x v="0"/>
    <x v="0"/>
    <x v="1"/>
    <x v="1"/>
    <x v="1"/>
    <s v="28-Aug-1990"/>
    <n v="4357.04"/>
    <x v="1"/>
    <s v="tier - 3"/>
    <x v="1"/>
    <x v="3"/>
  </r>
  <r>
    <s v="Id1861"/>
    <s v="Hillman"/>
    <x v="1034"/>
    <x v="577"/>
    <s v="No"/>
    <x v="0"/>
    <x v="0"/>
    <x v="0"/>
    <x v="1"/>
    <x v="1"/>
    <x v="2"/>
    <s v="13-Sep-1991"/>
    <n v="4350.51"/>
    <x v="1"/>
    <s v="tier - 2"/>
    <x v="0"/>
    <x v="42"/>
  </r>
  <r>
    <s v="Id1862"/>
    <s v="Edwards"/>
    <x v="409"/>
    <x v="288"/>
    <s v="No"/>
    <x v="0"/>
    <x v="0"/>
    <x v="0"/>
    <x v="1"/>
    <x v="0"/>
    <x v="1"/>
    <s v="1-Nov-1994"/>
    <n v="4349.46"/>
    <x v="1"/>
    <s v="tier - 2"/>
    <x v="0"/>
    <x v="6"/>
  </r>
  <r>
    <s v="Id1863"/>
    <s v="Bartel"/>
    <x v="210"/>
    <x v="80"/>
    <s v="No"/>
    <x v="0"/>
    <x v="0"/>
    <x v="0"/>
    <x v="1"/>
    <x v="0"/>
    <x v="2"/>
    <s v="1-Jun-1991"/>
    <n v="4347.0200000000004"/>
    <x v="1"/>
    <s v="tier - 1"/>
    <x v="2"/>
    <x v="3"/>
  </r>
  <r>
    <s v="Id1864"/>
    <s v="Potekhina"/>
    <x v="1171"/>
    <x v="331"/>
    <s v="No"/>
    <x v="0"/>
    <x v="0"/>
    <x v="0"/>
    <x v="1"/>
    <x v="1"/>
    <x v="1"/>
    <s v="26-Oct-1994"/>
    <n v="4340.4399999999996"/>
    <x v="1"/>
    <s v="tier - 1"/>
    <x v="0"/>
    <x v="6"/>
  </r>
  <r>
    <s v="Id1865"/>
    <s v="Kelly"/>
    <x v="467"/>
    <x v="98"/>
    <s v="No"/>
    <x v="0"/>
    <x v="0"/>
    <x v="0"/>
    <x v="1"/>
    <x v="1"/>
    <x v="2"/>
    <s v="2-Nov-1994"/>
    <n v="4337.74"/>
    <x v="1"/>
    <s v="tier - 1"/>
    <x v="2"/>
    <x v="6"/>
  </r>
  <r>
    <s v="Id1866"/>
    <s v="Lapp"/>
    <x v="673"/>
    <x v="78"/>
    <s v="Yes"/>
    <x v="0"/>
    <x v="0"/>
    <x v="3"/>
    <x v="1"/>
    <x v="0"/>
    <x v="2"/>
    <s v="19-Dec-1988"/>
    <n v="4320.41"/>
    <x v="1"/>
    <s v="tier - 1"/>
    <x v="1"/>
    <x v="23"/>
  </r>
  <r>
    <s v="Id1867"/>
    <s v="Burke"/>
    <x v="1172"/>
    <x v="458"/>
    <s v="No"/>
    <x v="1"/>
    <x v="0"/>
    <x v="3"/>
    <x v="1"/>
    <x v="2"/>
    <x v="2"/>
    <s v="25-Nov-2000"/>
    <n v="4296.2700000000004"/>
    <x v="1"/>
    <s v="tier - 3"/>
    <x v="1"/>
    <x v="21"/>
  </r>
  <r>
    <s v="Id1868"/>
    <s v="Barry"/>
    <x v="1173"/>
    <x v="651"/>
    <s v="No"/>
    <x v="0"/>
    <x v="1"/>
    <x v="3"/>
    <x v="1"/>
    <x v="0"/>
    <x v="1"/>
    <s v="8-Jun-2003"/>
    <n v="4278.55"/>
    <x v="1"/>
    <s v="tier - 1"/>
    <x v="14"/>
    <x v="43"/>
  </r>
  <r>
    <s v="Id1869"/>
    <s v="McCormick"/>
    <x v="1174"/>
    <x v="40"/>
    <s v="No"/>
    <x v="0"/>
    <x v="0"/>
    <x v="3"/>
    <x v="1"/>
    <x v="0"/>
    <x v="2"/>
    <s v="18-Jun-1992"/>
    <n v="4266.17"/>
    <x v="2"/>
    <s v="tier - 2"/>
    <x v="0"/>
    <x v="34"/>
  </r>
  <r>
    <s v="Id1870"/>
    <s v="McElroy"/>
    <x v="1175"/>
    <x v="115"/>
    <s v="Yes"/>
    <x v="0"/>
    <x v="1"/>
    <x v="3"/>
    <x v="1"/>
    <x v="3"/>
    <x v="2"/>
    <s v="20-Nov-1983"/>
    <n v="4265.01"/>
    <x v="1"/>
    <s v="tier - 1"/>
    <x v="1"/>
    <x v="33"/>
  </r>
  <r>
    <s v="Id1871"/>
    <s v="Coffed"/>
    <x v="782"/>
    <x v="372"/>
    <s v="Yes"/>
    <x v="0"/>
    <x v="0"/>
    <x v="3"/>
    <x v="1"/>
    <x v="0"/>
    <x v="2"/>
    <s v="14-Oct-1995"/>
    <n v="4260.74"/>
    <x v="2"/>
    <s v="tier - 2"/>
    <x v="3"/>
    <x v="40"/>
  </r>
  <r>
    <s v="Id1872"/>
    <s v="Estes"/>
    <x v="1176"/>
    <x v="339"/>
    <s v="No"/>
    <x v="0"/>
    <x v="0"/>
    <x v="0"/>
    <x v="1"/>
    <x v="3"/>
    <x v="2"/>
    <s v="16-Jun-1982"/>
    <n v="4250.24"/>
    <x v="1"/>
    <s v="tier - 3"/>
    <x v="0"/>
    <x v="37"/>
  </r>
  <r>
    <s v="Id1873"/>
    <s v="Miles"/>
    <x v="276"/>
    <x v="508"/>
    <s v="No"/>
    <x v="0"/>
    <x v="0"/>
    <x v="0"/>
    <x v="1"/>
    <x v="1"/>
    <x v="2"/>
    <s v="1-Dec-1991"/>
    <n v="4243.59"/>
    <x v="2"/>
    <s v="tier - 1"/>
    <x v="1"/>
    <x v="42"/>
  </r>
  <r>
    <s v="Id1874"/>
    <s v="Zamore"/>
    <x v="751"/>
    <x v="144"/>
    <s v="No"/>
    <x v="0"/>
    <x v="0"/>
    <x v="0"/>
    <x v="1"/>
    <x v="1"/>
    <x v="2"/>
    <s v="3-Nov-1991"/>
    <n v="4239.8900000000003"/>
    <x v="1"/>
    <s v="tier - 2"/>
    <x v="1"/>
    <x v="42"/>
  </r>
  <r>
    <s v="Id1875"/>
    <s v="Donaghy"/>
    <x v="308"/>
    <x v="174"/>
    <s v="No"/>
    <x v="0"/>
    <x v="0"/>
    <x v="3"/>
    <x v="1"/>
    <x v="1"/>
    <x v="2"/>
    <s v="27-Jun-1992"/>
    <n v="4237.13"/>
    <x v="2"/>
    <s v="tier - 1"/>
    <x v="4"/>
    <x v="34"/>
  </r>
  <r>
    <s v="Id1876"/>
    <s v="Kennedy"/>
    <x v="1006"/>
    <x v="299"/>
    <s v="No"/>
    <x v="0"/>
    <x v="0"/>
    <x v="3"/>
    <x v="1"/>
    <x v="0"/>
    <x v="2"/>
    <s v="14-Dec-1998"/>
    <n v="4234.93"/>
    <x v="1"/>
    <s v="tier - 1"/>
    <x v="3"/>
    <x v="44"/>
  </r>
  <r>
    <s v="Id1877"/>
    <s v="Fiorini"/>
    <x v="666"/>
    <x v="633"/>
    <s v="Yes"/>
    <x v="0"/>
    <x v="1"/>
    <x v="3"/>
    <x v="1"/>
    <x v="1"/>
    <x v="2"/>
    <s v="6-Sep-1997"/>
    <n v="4189.1099999999997"/>
    <x v="1"/>
    <s v="tier - 2"/>
    <x v="1"/>
    <x v="31"/>
  </r>
  <r>
    <s v="Id1878"/>
    <s v="Alexander"/>
    <x v="346"/>
    <x v="138"/>
    <s v="Yes"/>
    <x v="0"/>
    <x v="0"/>
    <x v="3"/>
    <x v="1"/>
    <x v="1"/>
    <x v="2"/>
    <s v="3-Oct-1995"/>
    <n v="4188.7299999999996"/>
    <x v="1"/>
    <s v="tier - 2"/>
    <x v="15"/>
    <x v="40"/>
  </r>
  <r>
    <s v="Id1879"/>
    <s v="Watkins"/>
    <x v="823"/>
    <x v="66"/>
    <s v="No"/>
    <x v="0"/>
    <x v="0"/>
    <x v="0"/>
    <x v="1"/>
    <x v="2"/>
    <x v="2"/>
    <s v="25-Jun-1989"/>
    <n v="4185.1000000000004"/>
    <x v="1"/>
    <s v="tier - 3"/>
    <x v="0"/>
    <x v="4"/>
  </r>
  <r>
    <s v="Id1880"/>
    <s v="Cassel"/>
    <x v="1177"/>
    <x v="336"/>
    <s v="No"/>
    <x v="0"/>
    <x v="0"/>
    <x v="3"/>
    <x v="1"/>
    <x v="3"/>
    <x v="1"/>
    <s v="16-Sep-1984"/>
    <n v="4163.21"/>
    <x v="1"/>
    <s v="tier - 2"/>
    <x v="1"/>
    <x v="32"/>
  </r>
  <r>
    <s v="Id1881"/>
    <s v="Ferguson"/>
    <x v="750"/>
    <x v="99"/>
    <s v="No"/>
    <x v="0"/>
    <x v="0"/>
    <x v="3"/>
    <x v="1"/>
    <x v="0"/>
    <x v="1"/>
    <s v="26-Nov-1998"/>
    <n v="4154.97"/>
    <x v="1"/>
    <s v="tier - 1"/>
    <x v="1"/>
    <x v="44"/>
  </r>
  <r>
    <s v="Id1882"/>
    <s v="O'Sullivan"/>
    <x v="161"/>
    <x v="48"/>
    <s v="No"/>
    <x v="0"/>
    <x v="0"/>
    <x v="3"/>
    <x v="1"/>
    <x v="0"/>
    <x v="2"/>
    <s v="4-Aug-1992"/>
    <n v="4151.03"/>
    <x v="1"/>
    <s v="tier - 2"/>
    <x v="0"/>
    <x v="34"/>
  </r>
  <r>
    <s v="Id1883"/>
    <s v="Chepkirui"/>
    <x v="1178"/>
    <x v="31"/>
    <s v="No"/>
    <x v="0"/>
    <x v="0"/>
    <x v="3"/>
    <x v="1"/>
    <x v="0"/>
    <x v="2"/>
    <s v="28-Jun-1992"/>
    <n v="4149.74"/>
    <x v="1"/>
    <s v="tier - 1"/>
    <x v="3"/>
    <x v="34"/>
  </r>
  <r>
    <s v="Id1884"/>
    <s v="Gurney"/>
    <x v="445"/>
    <x v="450"/>
    <s v="No"/>
    <x v="0"/>
    <x v="0"/>
    <x v="3"/>
    <x v="1"/>
    <x v="1"/>
    <x v="2"/>
    <s v="18-Jun-1992"/>
    <n v="4137.5200000000004"/>
    <x v="1"/>
    <s v="tier - 3"/>
    <x v="2"/>
    <x v="34"/>
  </r>
  <r>
    <s v="Id1885"/>
    <s v="Francis"/>
    <x v="491"/>
    <x v="89"/>
    <s v="No"/>
    <x v="0"/>
    <x v="0"/>
    <x v="0"/>
    <x v="1"/>
    <x v="2"/>
    <x v="2"/>
    <s v="6-Aug-1991"/>
    <n v="4134.08"/>
    <x v="1"/>
    <s v="tier - 1"/>
    <x v="1"/>
    <x v="42"/>
  </r>
  <r>
    <s v="Id1886"/>
    <s v="Gruca"/>
    <x v="751"/>
    <x v="436"/>
    <s v="No"/>
    <x v="0"/>
    <x v="0"/>
    <x v="0"/>
    <x v="1"/>
    <x v="1"/>
    <x v="2"/>
    <s v="21-Aug-1994"/>
    <n v="4133.6400000000003"/>
    <x v="1"/>
    <s v="tier - 3"/>
    <x v="1"/>
    <x v="6"/>
  </r>
  <r>
    <s v="Id1887"/>
    <s v="Rojas Alvarez"/>
    <x v="1168"/>
    <x v="635"/>
    <s v="No"/>
    <x v="0"/>
    <x v="0"/>
    <x v="0"/>
    <x v="1"/>
    <x v="0"/>
    <x v="1"/>
    <s v="14-Dec-1990"/>
    <n v="4076.5"/>
    <x v="1"/>
    <s v="tier - 3"/>
    <x v="3"/>
    <x v="3"/>
  </r>
  <r>
    <s v="Id1888"/>
    <s v="Denton"/>
    <x v="848"/>
    <x v="652"/>
    <s v="No"/>
    <x v="0"/>
    <x v="0"/>
    <x v="0"/>
    <x v="1"/>
    <x v="0"/>
    <x v="1"/>
    <s v="1-Dec-1990"/>
    <n v="4074.45"/>
    <x v="2"/>
    <s v="tier - 2"/>
    <x v="0"/>
    <x v="3"/>
  </r>
  <r>
    <s v="Id1889"/>
    <s v="Mason"/>
    <x v="596"/>
    <x v="653"/>
    <s v="No"/>
    <x v="0"/>
    <x v="0"/>
    <x v="0"/>
    <x v="1"/>
    <x v="0"/>
    <x v="0"/>
    <s v="18-Oct-2002"/>
    <n v="4070.51"/>
    <x v="1"/>
    <s v="tier - 1"/>
    <x v="1"/>
    <x v="43"/>
  </r>
  <r>
    <s v="Id1890"/>
    <s v="Trout"/>
    <x v="1179"/>
    <x v="614"/>
    <s v="Yes"/>
    <x v="0"/>
    <x v="1"/>
    <x v="3"/>
    <x v="1"/>
    <x v="3"/>
    <x v="2"/>
    <s v="16-Sep-1983"/>
    <n v="4070.42"/>
    <x v="1"/>
    <s v="tier - 1"/>
    <x v="0"/>
    <x v="33"/>
  </r>
  <r>
    <s v="Id1891"/>
    <s v="Gilbert"/>
    <x v="893"/>
    <x v="352"/>
    <s v="Yes"/>
    <x v="0"/>
    <x v="0"/>
    <x v="3"/>
    <x v="1"/>
    <x v="0"/>
    <x v="2"/>
    <s v="14-Sep-1995"/>
    <n v="4058.71"/>
    <x v="2"/>
    <s v="tier - 3"/>
    <x v="1"/>
    <x v="40"/>
  </r>
  <r>
    <s v="Id1892"/>
    <s v="Chong"/>
    <x v="866"/>
    <x v="202"/>
    <s v="No"/>
    <x v="0"/>
    <x v="1"/>
    <x v="3"/>
    <x v="1"/>
    <x v="0"/>
    <x v="2"/>
    <s v="13-Aug-1993"/>
    <n v="4058.12"/>
    <x v="1"/>
    <s v="tier - 1"/>
    <x v="0"/>
    <x v="20"/>
  </r>
  <r>
    <s v="Id1893"/>
    <s v="Henry"/>
    <x v="1180"/>
    <x v="635"/>
    <s v="Yes"/>
    <x v="0"/>
    <x v="0"/>
    <x v="3"/>
    <x v="1"/>
    <x v="2"/>
    <x v="1"/>
    <s v="30-Nov-1988"/>
    <n v="4047.94"/>
    <x v="1"/>
    <s v="tier - 1"/>
    <x v="0"/>
    <x v="23"/>
  </r>
  <r>
    <s v="Id1894"/>
    <s v="Brenneman"/>
    <x v="331"/>
    <x v="198"/>
    <s v="No"/>
    <x v="0"/>
    <x v="1"/>
    <x v="3"/>
    <x v="1"/>
    <x v="1"/>
    <x v="2"/>
    <s v="26-Dec-1993"/>
    <n v="4040.56"/>
    <x v="2"/>
    <s v="tier - 3"/>
    <x v="5"/>
    <x v="20"/>
  </r>
  <r>
    <s v="Id1895"/>
    <s v="Kemp"/>
    <x v="1181"/>
    <x v="1"/>
    <s v="Yes"/>
    <x v="0"/>
    <x v="1"/>
    <x v="3"/>
    <x v="1"/>
    <x v="3"/>
    <x v="1"/>
    <s v="10-Nov-1983"/>
    <n v="4039.9"/>
    <x v="1"/>
    <s v="tier - 1"/>
    <x v="0"/>
    <x v="33"/>
  </r>
  <r>
    <s v="Id1896"/>
    <s v="Wilson"/>
    <x v="1182"/>
    <x v="58"/>
    <s v="No"/>
    <x v="0"/>
    <x v="0"/>
    <x v="3"/>
    <x v="1"/>
    <x v="3"/>
    <x v="1"/>
    <s v="7-Jul-1984"/>
    <n v="4038.41"/>
    <x v="1"/>
    <s v="tier - 1"/>
    <x v="0"/>
    <x v="32"/>
  </r>
  <r>
    <s v="Id1897"/>
    <s v="Hillyard"/>
    <x v="377"/>
    <x v="495"/>
    <s v="No"/>
    <x v="0"/>
    <x v="0"/>
    <x v="3"/>
    <x v="1"/>
    <x v="2"/>
    <x v="2"/>
    <s v="11-Oct-1992"/>
    <n v="4032.24"/>
    <x v="2"/>
    <s v="tier - 3"/>
    <x v="1"/>
    <x v="34"/>
  </r>
  <r>
    <s v="Id1898"/>
    <s v="Turner"/>
    <x v="387"/>
    <x v="273"/>
    <s v="No"/>
    <x v="1"/>
    <x v="0"/>
    <x v="1"/>
    <x v="1"/>
    <x v="2"/>
    <x v="2"/>
    <s v="13-Sep-2000"/>
    <n v="4005.42"/>
    <x v="1"/>
    <s v="tier - 1"/>
    <x v="5"/>
    <x v="21"/>
  </r>
  <r>
    <s v="Id1899"/>
    <s v="Benestad"/>
    <x v="317"/>
    <x v="326"/>
    <s v="No"/>
    <x v="0"/>
    <x v="0"/>
    <x v="0"/>
    <x v="1"/>
    <x v="2"/>
    <x v="2"/>
    <s v="10-Jul-1989"/>
    <n v="4002.36"/>
    <x v="1"/>
    <s v="tier - 1"/>
    <x v="0"/>
    <x v="4"/>
  </r>
  <r>
    <s v="Id1900"/>
    <s v="Gonzales"/>
    <x v="1174"/>
    <x v="348"/>
    <s v="No"/>
    <x v="0"/>
    <x v="0"/>
    <x v="0"/>
    <x v="1"/>
    <x v="0"/>
    <x v="1"/>
    <s v="1-Nov-1990"/>
    <n v="3994.18"/>
    <x v="1"/>
    <s v="tier - 2"/>
    <x v="0"/>
    <x v="3"/>
  </r>
  <r>
    <s v="Id1901"/>
    <s v="Newman"/>
    <x v="1183"/>
    <x v="427"/>
    <s v="No"/>
    <x v="0"/>
    <x v="0"/>
    <x v="0"/>
    <x v="1"/>
    <x v="0"/>
    <x v="1"/>
    <s v="22-Nov-1990"/>
    <n v="3989.84"/>
    <x v="1"/>
    <s v="tier - 2"/>
    <x v="3"/>
    <x v="3"/>
  </r>
  <r>
    <s v="Id1902"/>
    <s v="Sayre"/>
    <x v="54"/>
    <x v="226"/>
    <s v="Yes"/>
    <x v="0"/>
    <x v="0"/>
    <x v="0"/>
    <x v="1"/>
    <x v="0"/>
    <x v="2"/>
    <s v="8-Sep-1996"/>
    <n v="3987.93"/>
    <x v="1"/>
    <s v="tier - 2"/>
    <x v="3"/>
    <x v="45"/>
  </r>
  <r>
    <s v="Id1903"/>
    <s v="Panke"/>
    <x v="264"/>
    <x v="216"/>
    <s v="Yes"/>
    <x v="0"/>
    <x v="0"/>
    <x v="0"/>
    <x v="1"/>
    <x v="1"/>
    <x v="1"/>
    <s v="17-Aug-1996"/>
    <n v="3981.98"/>
    <x v="1"/>
    <s v="tier - 2"/>
    <x v="0"/>
    <x v="45"/>
  </r>
  <r>
    <s v="Id1904"/>
    <s v="Brennan"/>
    <x v="427"/>
    <x v="321"/>
    <s v="No"/>
    <x v="0"/>
    <x v="0"/>
    <x v="0"/>
    <x v="1"/>
    <x v="1"/>
    <x v="2"/>
    <s v="29-Jul-1990"/>
    <n v="3972.92"/>
    <x v="1"/>
    <s v="tier - 3"/>
    <x v="0"/>
    <x v="3"/>
  </r>
  <r>
    <s v="Id1905"/>
    <s v="Ngo"/>
    <x v="1046"/>
    <x v="85"/>
    <s v="Yes"/>
    <x v="0"/>
    <x v="0"/>
    <x v="3"/>
    <x v="1"/>
    <x v="0"/>
    <x v="1"/>
    <s v="11-Jul-1995"/>
    <n v="3956.07"/>
    <x v="1"/>
    <s v="tier - 2"/>
    <x v="1"/>
    <x v="40"/>
  </r>
  <r>
    <s v="Id1906"/>
    <s v="Guerdan"/>
    <x v="277"/>
    <x v="125"/>
    <s v="No"/>
    <x v="0"/>
    <x v="0"/>
    <x v="0"/>
    <x v="1"/>
    <x v="1"/>
    <x v="2"/>
    <s v="10-Jul-1999"/>
    <n v="3955.98"/>
    <x v="1"/>
    <s v="tier - 3"/>
    <x v="14"/>
    <x v="35"/>
  </r>
  <r>
    <s v="Id1907"/>
    <s v="Shaw"/>
    <x v="1161"/>
    <x v="635"/>
    <s v="No"/>
    <x v="0"/>
    <x v="1"/>
    <x v="3"/>
    <x v="1"/>
    <x v="1"/>
    <x v="1"/>
    <s v="11-Nov-1993"/>
    <n v="3947.41"/>
    <x v="1"/>
    <s v="tier - 2"/>
    <x v="0"/>
    <x v="20"/>
  </r>
  <r>
    <s v="Id1908"/>
    <s v="Mills-Honarvar"/>
    <x v="49"/>
    <x v="326"/>
    <s v="No"/>
    <x v="0"/>
    <x v="1"/>
    <x v="3"/>
    <x v="1"/>
    <x v="0"/>
    <x v="2"/>
    <s v="29-Sep-1993"/>
    <n v="3943.6"/>
    <x v="1"/>
    <s v="tier - 3"/>
    <x v="2"/>
    <x v="20"/>
  </r>
  <r>
    <s v="Id1909"/>
    <s v="Farvard"/>
    <x v="41"/>
    <x v="338"/>
    <s v="Yes"/>
    <x v="0"/>
    <x v="0"/>
    <x v="3"/>
    <x v="1"/>
    <x v="0"/>
    <x v="2"/>
    <s v="24-Oct-1988"/>
    <n v="3935.18"/>
    <x v="2"/>
    <s v="tier - 1"/>
    <x v="0"/>
    <x v="23"/>
  </r>
  <r>
    <s v="Id1910"/>
    <s v="Kelly"/>
    <x v="1184"/>
    <x v="221"/>
    <s v="No"/>
    <x v="0"/>
    <x v="0"/>
    <x v="0"/>
    <x v="1"/>
    <x v="0"/>
    <x v="0"/>
    <s v="15-Jun-2002"/>
    <n v="3931.51"/>
    <x v="1"/>
    <s v="tier - 3"/>
    <x v="3"/>
    <x v="43"/>
  </r>
  <r>
    <s v="Id1911"/>
    <s v="Skinner"/>
    <x v="940"/>
    <x v="39"/>
    <s v="No"/>
    <x v="1"/>
    <x v="0"/>
    <x v="1"/>
    <x v="1"/>
    <x v="0"/>
    <x v="2"/>
    <s v="10-Jul-2000"/>
    <n v="3925.76"/>
    <x v="1"/>
    <s v="tier - 2"/>
    <x v="2"/>
    <x v="21"/>
  </r>
  <r>
    <s v="Id1912"/>
    <s v="Murphy"/>
    <x v="279"/>
    <x v="587"/>
    <s v="Yes"/>
    <x v="0"/>
    <x v="0"/>
    <x v="0"/>
    <x v="1"/>
    <x v="3"/>
    <x v="2"/>
    <s v="5-Jul-1985"/>
    <n v="3910.44"/>
    <x v="1"/>
    <s v="tier - 2"/>
    <x v="0"/>
    <x v="17"/>
  </r>
  <r>
    <s v="Id1913"/>
    <s v="Shue"/>
    <x v="190"/>
    <x v="194"/>
    <s v="Yes"/>
    <x v="0"/>
    <x v="1"/>
    <x v="3"/>
    <x v="1"/>
    <x v="1"/>
    <x v="1"/>
    <s v="24-Nov-1997"/>
    <n v="3906.13"/>
    <x v="2"/>
    <s v="tier - 3"/>
    <x v="3"/>
    <x v="31"/>
  </r>
  <r>
    <s v="Id1914"/>
    <s v="Reilly"/>
    <x v="1185"/>
    <x v="269"/>
    <s v="Yes"/>
    <x v="0"/>
    <x v="0"/>
    <x v="0"/>
    <x v="1"/>
    <x v="3"/>
    <x v="0"/>
    <s v="27-Aug-1981"/>
    <n v="3902.07"/>
    <x v="1"/>
    <s v="tier - 2"/>
    <x v="0"/>
    <x v="36"/>
  </r>
  <r>
    <s v="Id1915"/>
    <s v="Blinn"/>
    <x v="1186"/>
    <x v="46"/>
    <s v="No"/>
    <x v="0"/>
    <x v="1"/>
    <x v="3"/>
    <x v="1"/>
    <x v="1"/>
    <x v="2"/>
    <s v="14-Sep-1993"/>
    <n v="3898.35"/>
    <x v="1"/>
    <s v="tier - 2"/>
    <x v="1"/>
    <x v="20"/>
  </r>
  <r>
    <s v="Id1916"/>
    <s v="Duyn"/>
    <x v="1187"/>
    <x v="550"/>
    <s v="No"/>
    <x v="1"/>
    <x v="0"/>
    <x v="3"/>
    <x v="1"/>
    <x v="0"/>
    <x v="2"/>
    <s v="13-Jul-2004"/>
    <n v="3889.2"/>
    <x v="1"/>
    <s v="tier - 2"/>
    <x v="1"/>
    <x v="41"/>
  </r>
  <r>
    <s v="Id1917"/>
    <s v="Wardian"/>
    <x v="26"/>
    <x v="436"/>
    <s v="Yes"/>
    <x v="0"/>
    <x v="0"/>
    <x v="0"/>
    <x v="1"/>
    <x v="0"/>
    <x v="2"/>
    <s v="23-Oct-1996"/>
    <n v="3877.3"/>
    <x v="0"/>
    <s v="tier - 3"/>
    <x v="1"/>
    <x v="45"/>
  </r>
  <r>
    <s v="Id1918"/>
    <s v="Heuninck"/>
    <x v="1188"/>
    <x v="273"/>
    <s v="No"/>
    <x v="0"/>
    <x v="0"/>
    <x v="0"/>
    <x v="1"/>
    <x v="0"/>
    <x v="2"/>
    <s v="25-Jul-1991"/>
    <n v="3875.73"/>
    <x v="1"/>
    <s v="tier - 3"/>
    <x v="0"/>
    <x v="42"/>
  </r>
  <r>
    <s v="Id1919"/>
    <s v="Kipyego"/>
    <x v="467"/>
    <x v="276"/>
    <s v="No"/>
    <x v="0"/>
    <x v="0"/>
    <x v="0"/>
    <x v="1"/>
    <x v="1"/>
    <x v="2"/>
    <s v="24-Jun-1990"/>
    <n v="3866.86"/>
    <x v="0"/>
    <s v="tier - 1"/>
    <x v="1"/>
    <x v="3"/>
  </r>
  <r>
    <s v="Id1920"/>
    <s v="Kuehl"/>
    <x v="429"/>
    <x v="170"/>
    <s v="Yes"/>
    <x v="0"/>
    <x v="0"/>
    <x v="0"/>
    <x v="1"/>
    <x v="2"/>
    <x v="2"/>
    <s v="18-Oct-2001"/>
    <n v="3861.21"/>
    <x v="1"/>
    <s v="tier - 2"/>
    <x v="4"/>
    <x v="47"/>
  </r>
  <r>
    <s v="Id1921"/>
    <s v="Burkholder"/>
    <x v="1189"/>
    <x v="111"/>
    <s v="Yes"/>
    <x v="0"/>
    <x v="0"/>
    <x v="0"/>
    <x v="1"/>
    <x v="0"/>
    <x v="2"/>
    <s v="6-Jun-2001"/>
    <n v="3858.51"/>
    <x v="1"/>
    <s v="tier - 3"/>
    <x v="15"/>
    <x v="21"/>
  </r>
  <r>
    <s v="Id1922"/>
    <s v="Stadolnik"/>
    <x v="26"/>
    <x v="651"/>
    <s v="No"/>
    <x v="0"/>
    <x v="0"/>
    <x v="0"/>
    <x v="1"/>
    <x v="0"/>
    <x v="1"/>
    <s v="19-Aug-1991"/>
    <n v="3857.76"/>
    <x v="2"/>
    <s v="tier - 1"/>
    <x v="4"/>
    <x v="42"/>
  </r>
  <r>
    <s v="Id1923"/>
    <s v="Shields"/>
    <x v="1190"/>
    <x v="337"/>
    <s v="No"/>
    <x v="0"/>
    <x v="0"/>
    <x v="0"/>
    <x v="1"/>
    <x v="2"/>
    <x v="2"/>
    <s v="12-Aug-1994"/>
    <n v="3847.67"/>
    <x v="2"/>
    <s v="tier - 2"/>
    <x v="3"/>
    <x v="6"/>
  </r>
  <r>
    <s v="Id1924"/>
    <s v="Margolis"/>
    <x v="1068"/>
    <x v="447"/>
    <s v="Yes"/>
    <x v="0"/>
    <x v="0"/>
    <x v="0"/>
    <x v="1"/>
    <x v="3"/>
    <x v="0"/>
    <s v="29-Sep-1981"/>
    <n v="3797.2"/>
    <x v="1"/>
    <s v="tier - 3"/>
    <x v="1"/>
    <x v="36"/>
  </r>
  <r>
    <s v="Id1925"/>
    <s v="Uffenbeck"/>
    <x v="217"/>
    <x v="124"/>
    <s v="No"/>
    <x v="0"/>
    <x v="0"/>
    <x v="0"/>
    <x v="1"/>
    <x v="0"/>
    <x v="2"/>
    <s v="24-Jun-1999"/>
    <n v="3796.36"/>
    <x v="1"/>
    <s v="tier - 3"/>
    <x v="1"/>
    <x v="35"/>
  </r>
  <r>
    <s v="Id1926"/>
    <s v="Brake"/>
    <x v="1191"/>
    <x v="507"/>
    <s v="Yes"/>
    <x v="0"/>
    <x v="0"/>
    <x v="3"/>
    <x v="1"/>
    <x v="2"/>
    <x v="2"/>
    <s v="28-Aug-1988"/>
    <n v="3793.55"/>
    <x v="1"/>
    <s v="tier - 3"/>
    <x v="0"/>
    <x v="23"/>
  </r>
  <r>
    <s v="Id1927"/>
    <s v="Stepanova"/>
    <x v="1192"/>
    <x v="62"/>
    <s v="Yes"/>
    <x v="0"/>
    <x v="0"/>
    <x v="0"/>
    <x v="1"/>
    <x v="3"/>
    <x v="0"/>
    <s v="13-Dec-1981"/>
    <n v="3785.77"/>
    <x v="1"/>
    <s v="tier - 1"/>
    <x v="0"/>
    <x v="36"/>
  </r>
  <r>
    <s v="Id1928"/>
    <s v="Verdi"/>
    <x v="1193"/>
    <x v="329"/>
    <s v="No"/>
    <x v="0"/>
    <x v="0"/>
    <x v="3"/>
    <x v="1"/>
    <x v="2"/>
    <x v="2"/>
    <s v="24-Oct-1987"/>
    <n v="3773.23"/>
    <x v="1"/>
    <s v="tier - 3"/>
    <x v="0"/>
    <x v="38"/>
  </r>
  <r>
    <s v="Id1929"/>
    <s v="McLean"/>
    <x v="149"/>
    <x v="237"/>
    <s v="No"/>
    <x v="0"/>
    <x v="0"/>
    <x v="0"/>
    <x v="1"/>
    <x v="0"/>
    <x v="2"/>
    <s v="21-Nov-1994"/>
    <n v="3766.88"/>
    <x v="1"/>
    <s v="tier - 1"/>
    <x v="0"/>
    <x v="6"/>
  </r>
  <r>
    <s v="Id1930"/>
    <s v="Ryan"/>
    <x v="770"/>
    <x v="145"/>
    <s v="No"/>
    <x v="0"/>
    <x v="0"/>
    <x v="0"/>
    <x v="1"/>
    <x v="1"/>
    <x v="2"/>
    <s v="24-Oct-1991"/>
    <n v="3761.29"/>
    <x v="1"/>
    <s v="tier - 3"/>
    <x v="3"/>
    <x v="42"/>
  </r>
  <r>
    <s v="Id1931"/>
    <s v="Mickelson"/>
    <x v="234"/>
    <x v="149"/>
    <s v="No"/>
    <x v="0"/>
    <x v="0"/>
    <x v="0"/>
    <x v="1"/>
    <x v="1"/>
    <x v="1"/>
    <s v="25-Aug-1991"/>
    <n v="3757.84"/>
    <x v="1"/>
    <s v="tier - 1"/>
    <x v="0"/>
    <x v="42"/>
  </r>
  <r>
    <s v="Id1932"/>
    <s v="Dibaba"/>
    <x v="664"/>
    <x v="74"/>
    <s v="No"/>
    <x v="0"/>
    <x v="0"/>
    <x v="0"/>
    <x v="1"/>
    <x v="1"/>
    <x v="1"/>
    <s v="28-Oct-1991"/>
    <n v="3756.62"/>
    <x v="1"/>
    <s v="tier - 2"/>
    <x v="0"/>
    <x v="42"/>
  </r>
  <r>
    <s v="Id1933"/>
    <s v="Shilling"/>
    <x v="1194"/>
    <x v="172"/>
    <s v="Yes"/>
    <x v="0"/>
    <x v="0"/>
    <x v="3"/>
    <x v="1"/>
    <x v="3"/>
    <x v="0"/>
    <s v="9-Sep-1986"/>
    <n v="3748.56"/>
    <x v="1"/>
    <s v="tier - 2"/>
    <x v="0"/>
    <x v="26"/>
  </r>
  <r>
    <s v="Id1934"/>
    <s v="Bashaw"/>
    <x v="497"/>
    <x v="412"/>
    <s v="No"/>
    <x v="0"/>
    <x v="1"/>
    <x v="3"/>
    <x v="1"/>
    <x v="1"/>
    <x v="1"/>
    <s v="22-Jun-1993"/>
    <n v="3736.46"/>
    <x v="1"/>
    <s v="tier - 2"/>
    <x v="1"/>
    <x v="20"/>
  </r>
  <r>
    <s v="Id1935"/>
    <s v="Jacob"/>
    <x v="649"/>
    <x v="244"/>
    <s v="No"/>
    <x v="0"/>
    <x v="0"/>
    <x v="0"/>
    <x v="1"/>
    <x v="3"/>
    <x v="2"/>
    <s v="22-Aug-1994"/>
    <n v="3732.63"/>
    <x v="1"/>
    <s v="tier - 3"/>
    <x v="2"/>
    <x v="6"/>
  </r>
  <r>
    <s v="Id1936"/>
    <s v="McCutcheon"/>
    <x v="1195"/>
    <x v="654"/>
    <s v="Yes"/>
    <x v="0"/>
    <x v="0"/>
    <x v="3"/>
    <x v="1"/>
    <x v="3"/>
    <x v="0"/>
    <s v="1-Dec-1986"/>
    <n v="3731.6"/>
    <x v="1"/>
    <s v="tier - 2"/>
    <x v="0"/>
    <x v="26"/>
  </r>
  <r>
    <s v="Id1937"/>
    <s v="Connor"/>
    <x v="342"/>
    <x v="245"/>
    <s v="No"/>
    <x v="1"/>
    <x v="0"/>
    <x v="3"/>
    <x v="1"/>
    <x v="0"/>
    <x v="1"/>
    <s v="5-Nov-2004"/>
    <n v="3722.23"/>
    <x v="1"/>
    <s v="tier - 2"/>
    <x v="15"/>
    <x v="41"/>
  </r>
  <r>
    <s v="Id1938"/>
    <s v="May"/>
    <x v="215"/>
    <x v="372"/>
    <s v="No"/>
    <x v="0"/>
    <x v="0"/>
    <x v="0"/>
    <x v="1"/>
    <x v="0"/>
    <x v="2"/>
    <s v="2-Dec-1989"/>
    <n v="3704.35"/>
    <x v="1"/>
    <s v="tier - 2"/>
    <x v="0"/>
    <x v="4"/>
  </r>
  <r>
    <s v="Id1939"/>
    <s v="Geoghegan"/>
    <x v="1196"/>
    <x v="60"/>
    <s v="Yes"/>
    <x v="0"/>
    <x v="0"/>
    <x v="3"/>
    <x v="1"/>
    <x v="2"/>
    <x v="1"/>
    <s v="18-Aug-1988"/>
    <n v="3699.54"/>
    <x v="1"/>
    <s v="tier - 3"/>
    <x v="0"/>
    <x v="23"/>
  </r>
  <r>
    <s v="Id1940"/>
    <s v="McGinn"/>
    <x v="595"/>
    <x v="167"/>
    <s v="Yes"/>
    <x v="0"/>
    <x v="0"/>
    <x v="3"/>
    <x v="1"/>
    <x v="0"/>
    <x v="2"/>
    <s v="21-Oct-1995"/>
    <n v="3693.43"/>
    <x v="1"/>
    <s v="tier - 3"/>
    <x v="3"/>
    <x v="40"/>
  </r>
  <r>
    <s v="Id1941"/>
    <s v="Jones"/>
    <x v="1029"/>
    <x v="356"/>
    <s v="Yes"/>
    <x v="0"/>
    <x v="0"/>
    <x v="0"/>
    <x v="1"/>
    <x v="3"/>
    <x v="0"/>
    <s v="14-Dec-1981"/>
    <n v="3688.38"/>
    <x v="1"/>
    <s v="tier - 2"/>
    <x v="0"/>
    <x v="36"/>
  </r>
  <r>
    <s v="Id1942"/>
    <s v="Quinteros"/>
    <x v="1197"/>
    <x v="174"/>
    <s v="No"/>
    <x v="0"/>
    <x v="1"/>
    <x v="3"/>
    <x v="1"/>
    <x v="0"/>
    <x v="2"/>
    <s v="10-Jul-2003"/>
    <n v="3688.35"/>
    <x v="1"/>
    <s v="tier - 2"/>
    <x v="14"/>
    <x v="39"/>
  </r>
  <r>
    <s v="Id1943"/>
    <s v="Loenser"/>
    <x v="1080"/>
    <x v="52"/>
    <s v="No"/>
    <x v="0"/>
    <x v="0"/>
    <x v="3"/>
    <x v="1"/>
    <x v="3"/>
    <x v="2"/>
    <s v="6-Jul-1984"/>
    <n v="3678.86"/>
    <x v="1"/>
    <s v="tier - 3"/>
    <x v="0"/>
    <x v="32"/>
  </r>
  <r>
    <s v="Id1944"/>
    <s v="Aitken"/>
    <x v="199"/>
    <x v="169"/>
    <s v="No"/>
    <x v="0"/>
    <x v="0"/>
    <x v="3"/>
    <x v="1"/>
    <x v="0"/>
    <x v="1"/>
    <s v="14-Sep-1992"/>
    <n v="3659.35"/>
    <x v="2"/>
    <s v="tier - 1"/>
    <x v="3"/>
    <x v="34"/>
  </r>
  <r>
    <s v="Id1945"/>
    <s v="Furrer"/>
    <x v="1198"/>
    <x v="326"/>
    <s v="No"/>
    <x v="0"/>
    <x v="0"/>
    <x v="0"/>
    <x v="1"/>
    <x v="2"/>
    <x v="2"/>
    <s v="8-Nov-1990"/>
    <n v="3653.29"/>
    <x v="1"/>
    <s v="tier - 3"/>
    <x v="3"/>
    <x v="3"/>
  </r>
  <r>
    <s v="Id1946"/>
    <s v="Konigs"/>
    <x v="247"/>
    <x v="419"/>
    <s v="No"/>
    <x v="0"/>
    <x v="0"/>
    <x v="3"/>
    <x v="1"/>
    <x v="1"/>
    <x v="2"/>
    <s v="17-Nov-1992"/>
    <n v="3645.09"/>
    <x v="0"/>
    <s v="tier - 2"/>
    <x v="7"/>
    <x v="34"/>
  </r>
  <r>
    <s v="Id1947"/>
    <s v="Tesdahl"/>
    <x v="1170"/>
    <x v="330"/>
    <s v="Yes"/>
    <x v="0"/>
    <x v="0"/>
    <x v="0"/>
    <x v="1"/>
    <x v="3"/>
    <x v="1"/>
    <s v="14-Jun-1985"/>
    <n v="3622.13"/>
    <x v="1"/>
    <s v="tier - 1"/>
    <x v="0"/>
    <x v="17"/>
  </r>
  <r>
    <s v="Id1948"/>
    <s v="Engel"/>
    <x v="1199"/>
    <x v="89"/>
    <s v="No"/>
    <x v="0"/>
    <x v="0"/>
    <x v="0"/>
    <x v="1"/>
    <x v="2"/>
    <x v="2"/>
    <s v="11-Oct-1990"/>
    <n v="3606.43"/>
    <x v="1"/>
    <s v="tier - 1"/>
    <x v="0"/>
    <x v="3"/>
  </r>
  <r>
    <s v="Id1949"/>
    <s v="Kuck"/>
    <x v="1038"/>
    <x v="213"/>
    <s v="Yes"/>
    <x v="0"/>
    <x v="0"/>
    <x v="3"/>
    <x v="1"/>
    <x v="2"/>
    <x v="1"/>
    <s v="4-Nov-1988"/>
    <n v="3603.6"/>
    <x v="1"/>
    <s v="tier - 1"/>
    <x v="0"/>
    <x v="23"/>
  </r>
  <r>
    <s v="Id1950"/>
    <s v="Dillon"/>
    <x v="680"/>
    <x v="339"/>
    <s v="No"/>
    <x v="0"/>
    <x v="0"/>
    <x v="0"/>
    <x v="1"/>
    <x v="0"/>
    <x v="2"/>
    <s v="12-Aug-1999"/>
    <n v="3597.6"/>
    <x v="1"/>
    <s v="tier - 2"/>
    <x v="3"/>
    <x v="35"/>
  </r>
  <r>
    <s v="Id1951"/>
    <s v="Neuschel"/>
    <x v="878"/>
    <x v="470"/>
    <s v="Yes"/>
    <x v="0"/>
    <x v="1"/>
    <x v="3"/>
    <x v="1"/>
    <x v="2"/>
    <x v="2"/>
    <s v="4-Nov-1997"/>
    <n v="3594.17"/>
    <x v="1"/>
    <s v="tier - 2"/>
    <x v="1"/>
    <x v="31"/>
  </r>
  <r>
    <s v="Id1952"/>
    <s v="Rosales Ramirez"/>
    <x v="204"/>
    <x v="497"/>
    <s v="No"/>
    <x v="0"/>
    <x v="0"/>
    <x v="0"/>
    <x v="1"/>
    <x v="0"/>
    <x v="2"/>
    <s v="6-Jun-1999"/>
    <n v="3591.48"/>
    <x v="1"/>
    <s v="tier - 3"/>
    <x v="3"/>
    <x v="44"/>
  </r>
  <r>
    <s v="Id1953"/>
    <s v="Marquez"/>
    <x v="1200"/>
    <x v="555"/>
    <s v="Yes"/>
    <x v="0"/>
    <x v="0"/>
    <x v="3"/>
    <x v="1"/>
    <x v="3"/>
    <x v="0"/>
    <s v="27-Dec-1986"/>
    <n v="3589.14"/>
    <x v="1"/>
    <s v="tier - 2"/>
    <x v="0"/>
    <x v="26"/>
  </r>
  <r>
    <s v="Id1954"/>
    <s v="Green"/>
    <x v="44"/>
    <x v="47"/>
    <s v="Yes"/>
    <x v="0"/>
    <x v="0"/>
    <x v="0"/>
    <x v="1"/>
    <x v="0"/>
    <x v="2"/>
    <s v="11-Nov-2001"/>
    <n v="3579.83"/>
    <x v="1"/>
    <s v="tier - 2"/>
    <x v="1"/>
    <x v="47"/>
  </r>
  <r>
    <s v="Id1955"/>
    <s v="Schubel"/>
    <x v="105"/>
    <x v="337"/>
    <s v="Yes"/>
    <x v="0"/>
    <x v="0"/>
    <x v="3"/>
    <x v="1"/>
    <x v="0"/>
    <x v="2"/>
    <s v="23-Aug-1995"/>
    <n v="3578"/>
    <x v="1"/>
    <s v="tier - 3"/>
    <x v="3"/>
    <x v="40"/>
  </r>
  <r>
    <s v="Id1956"/>
    <s v="Jimenez"/>
    <x v="1201"/>
    <x v="49"/>
    <s v="Yes"/>
    <x v="0"/>
    <x v="0"/>
    <x v="3"/>
    <x v="1"/>
    <x v="3"/>
    <x v="2"/>
    <s v="18-Aug-1988"/>
    <n v="3569.96"/>
    <x v="1"/>
    <s v="tier - 1"/>
    <x v="1"/>
    <x v="23"/>
  </r>
  <r>
    <s v="Id1957"/>
    <s v="Zimny-Schmitt"/>
    <x v="1097"/>
    <x v="655"/>
    <s v="Yes"/>
    <x v="0"/>
    <x v="0"/>
    <x v="0"/>
    <x v="1"/>
    <x v="3"/>
    <x v="0"/>
    <s v="10-Oct-1981"/>
    <n v="3562.87"/>
    <x v="1"/>
    <s v="tier - 1"/>
    <x v="0"/>
    <x v="36"/>
  </r>
  <r>
    <s v="Id1958"/>
    <s v="Hill"/>
    <x v="358"/>
    <x v="39"/>
    <s v="Yes"/>
    <x v="0"/>
    <x v="0"/>
    <x v="3"/>
    <x v="1"/>
    <x v="2"/>
    <x v="2"/>
    <s v="16-Jun-1995"/>
    <n v="3561.89"/>
    <x v="1"/>
    <s v="tier - 1"/>
    <x v="0"/>
    <x v="40"/>
  </r>
  <r>
    <s v="Id1959"/>
    <s v="Brohart"/>
    <x v="524"/>
    <x v="127"/>
    <s v="Yes"/>
    <x v="0"/>
    <x v="0"/>
    <x v="3"/>
    <x v="1"/>
    <x v="1"/>
    <x v="2"/>
    <s v="9-Oct-1995"/>
    <n v="3558.62"/>
    <x v="1"/>
    <s v="tier - 3"/>
    <x v="2"/>
    <x v="40"/>
  </r>
  <r>
    <s v="Id1960"/>
    <s v="Ryan"/>
    <x v="838"/>
    <x v="195"/>
    <s v="No"/>
    <x v="0"/>
    <x v="0"/>
    <x v="0"/>
    <x v="1"/>
    <x v="0"/>
    <x v="1"/>
    <s v="24-Sep-1994"/>
    <n v="3556.92"/>
    <x v="1"/>
    <s v="tier - 3"/>
    <x v="1"/>
    <x v="6"/>
  </r>
  <r>
    <s v="Id1961"/>
    <s v="Oka"/>
    <x v="500"/>
    <x v="374"/>
    <s v="No"/>
    <x v="0"/>
    <x v="0"/>
    <x v="3"/>
    <x v="1"/>
    <x v="1"/>
    <x v="2"/>
    <s v="22-Dec-1992"/>
    <n v="3554.2"/>
    <x v="1"/>
    <s v="tier - 3"/>
    <x v="3"/>
    <x v="34"/>
  </r>
  <r>
    <s v="Id1962"/>
    <s v="Newman"/>
    <x v="1202"/>
    <x v="18"/>
    <s v="Yes"/>
    <x v="0"/>
    <x v="0"/>
    <x v="3"/>
    <x v="1"/>
    <x v="2"/>
    <x v="2"/>
    <s v="15-Oct-1988"/>
    <n v="3540.12"/>
    <x v="1"/>
    <s v="tier - 1"/>
    <x v="0"/>
    <x v="23"/>
  </r>
  <r>
    <s v="Id1963"/>
    <s v="Metzger"/>
    <x v="235"/>
    <x v="145"/>
    <s v="No"/>
    <x v="0"/>
    <x v="1"/>
    <x v="3"/>
    <x v="1"/>
    <x v="0"/>
    <x v="2"/>
    <s v="24-Aug-2003"/>
    <n v="3538.9"/>
    <x v="1"/>
    <s v="tier - 2"/>
    <x v="1"/>
    <x v="39"/>
  </r>
  <r>
    <s v="Id1964"/>
    <s v="Gonzalez"/>
    <x v="191"/>
    <x v="184"/>
    <s v="No"/>
    <x v="0"/>
    <x v="0"/>
    <x v="3"/>
    <x v="1"/>
    <x v="1"/>
    <x v="1"/>
    <s v="16-Sep-1998"/>
    <n v="3537.7"/>
    <x v="2"/>
    <s v="tier - 3"/>
    <x v="1"/>
    <x v="44"/>
  </r>
  <r>
    <s v="Id1965"/>
    <s v="Vaughn"/>
    <x v="619"/>
    <x v="178"/>
    <s v="No"/>
    <x v="0"/>
    <x v="0"/>
    <x v="0"/>
    <x v="1"/>
    <x v="0"/>
    <x v="1"/>
    <s v="22-Sep-1999"/>
    <n v="3500.61"/>
    <x v="1"/>
    <s v="tier - 2"/>
    <x v="0"/>
    <x v="35"/>
  </r>
  <r>
    <s v="Id1966"/>
    <s v="Clifford"/>
    <x v="157"/>
    <x v="544"/>
    <s v="Yes"/>
    <x v="0"/>
    <x v="0"/>
    <x v="0"/>
    <x v="1"/>
    <x v="0"/>
    <x v="2"/>
    <s v="18-Sep-1996"/>
    <n v="3490.55"/>
    <x v="0"/>
    <s v="tier - 2"/>
    <x v="5"/>
    <x v="45"/>
  </r>
  <r>
    <s v="Id1967"/>
    <s v="Petty"/>
    <x v="765"/>
    <x v="122"/>
    <s v="Yes"/>
    <x v="0"/>
    <x v="0"/>
    <x v="0"/>
    <x v="1"/>
    <x v="2"/>
    <x v="2"/>
    <s v="19-Sep-1996"/>
    <n v="3484.33"/>
    <x v="2"/>
    <s v="tier - 3"/>
    <x v="3"/>
    <x v="45"/>
  </r>
  <r>
    <s v="Id1968"/>
    <s v="Sanford"/>
    <x v="217"/>
    <x v="33"/>
    <s v="No"/>
    <x v="1"/>
    <x v="0"/>
    <x v="3"/>
    <x v="1"/>
    <x v="0"/>
    <x v="1"/>
    <s v="26-Jun-2004"/>
    <n v="3481.87"/>
    <x v="1"/>
    <s v="tier - 3"/>
    <x v="4"/>
    <x v="41"/>
  </r>
  <r>
    <s v="Id1969"/>
    <s v="Sprague"/>
    <x v="42"/>
    <x v="67"/>
    <s v="No"/>
    <x v="0"/>
    <x v="1"/>
    <x v="3"/>
    <x v="1"/>
    <x v="0"/>
    <x v="2"/>
    <s v="12-Oct-1993"/>
    <n v="3471.41"/>
    <x v="1"/>
    <s v="tier - 2"/>
    <x v="0"/>
    <x v="20"/>
  </r>
  <r>
    <s v="Id1970"/>
    <s v="Lasseron"/>
    <x v="181"/>
    <x v="95"/>
    <s v="No"/>
    <x v="0"/>
    <x v="1"/>
    <x v="3"/>
    <x v="1"/>
    <x v="0"/>
    <x v="2"/>
    <s v="29-Jul-2003"/>
    <n v="3463.51"/>
    <x v="1"/>
    <s v="tier - 1"/>
    <x v="15"/>
    <x v="39"/>
  </r>
  <r>
    <s v="Id1971"/>
    <s v="Bushong"/>
    <x v="1203"/>
    <x v="176"/>
    <s v="No"/>
    <x v="0"/>
    <x v="0"/>
    <x v="3"/>
    <x v="1"/>
    <x v="3"/>
    <x v="2"/>
    <s v="14-Sep-1987"/>
    <n v="3453.77"/>
    <x v="1"/>
    <s v="tier - 1"/>
    <x v="3"/>
    <x v="38"/>
  </r>
  <r>
    <s v="Id1972"/>
    <s v="Dennison"/>
    <x v="105"/>
    <x v="614"/>
    <s v="Yes"/>
    <x v="1"/>
    <x v="0"/>
    <x v="1"/>
    <x v="1"/>
    <x v="0"/>
    <x v="2"/>
    <s v="20-Jun-2000"/>
    <n v="3443.06"/>
    <x v="1"/>
    <s v="tier - 1"/>
    <x v="3"/>
    <x v="21"/>
  </r>
  <r>
    <s v="Id1973"/>
    <s v="Lira"/>
    <x v="966"/>
    <x v="223"/>
    <s v="Yes"/>
    <x v="0"/>
    <x v="0"/>
    <x v="3"/>
    <x v="1"/>
    <x v="3"/>
    <x v="0"/>
    <s v="27-Aug-1986"/>
    <n v="3436.5"/>
    <x v="1"/>
    <s v="tier - 1"/>
    <x v="0"/>
    <x v="26"/>
  </r>
  <r>
    <s v="Id1974"/>
    <s v="Nahigian"/>
    <x v="812"/>
    <x v="112"/>
    <s v="Yes"/>
    <x v="0"/>
    <x v="0"/>
    <x v="0"/>
    <x v="1"/>
    <x v="0"/>
    <x v="2"/>
    <s v="26-Dec-2001"/>
    <n v="3434.38"/>
    <x v="1"/>
    <s v="tier - 2"/>
    <x v="3"/>
    <x v="47"/>
  </r>
  <r>
    <s v="Id1975"/>
    <s v="Cackett"/>
    <x v="1021"/>
    <x v="102"/>
    <s v="Yes"/>
    <x v="0"/>
    <x v="0"/>
    <x v="0"/>
    <x v="1"/>
    <x v="0"/>
    <x v="2"/>
    <s v="19-Dec-1996"/>
    <n v="3410.32"/>
    <x v="1"/>
    <s v="tier - 2"/>
    <x v="3"/>
    <x v="45"/>
  </r>
  <r>
    <s v="Id1976"/>
    <s v="Hunter-Galvan"/>
    <x v="1204"/>
    <x v="320"/>
    <s v="No"/>
    <x v="1"/>
    <x v="0"/>
    <x v="3"/>
    <x v="1"/>
    <x v="0"/>
    <x v="2"/>
    <s v="16-Jul-2004"/>
    <n v="3393.36"/>
    <x v="1"/>
    <s v="tier - 2"/>
    <x v="8"/>
    <x v="41"/>
  </r>
  <r>
    <s v="Id1977"/>
    <s v="Pierret"/>
    <x v="264"/>
    <x v="206"/>
    <s v="Yes"/>
    <x v="0"/>
    <x v="0"/>
    <x v="0"/>
    <x v="1"/>
    <x v="1"/>
    <x v="2"/>
    <s v="27-Oct-1996"/>
    <n v="3392.98"/>
    <x v="1"/>
    <s v="tier - 3"/>
    <x v="0"/>
    <x v="45"/>
  </r>
  <r>
    <s v="Id1978"/>
    <s v="White"/>
    <x v="844"/>
    <x v="197"/>
    <s v="Yes"/>
    <x v="0"/>
    <x v="0"/>
    <x v="0"/>
    <x v="1"/>
    <x v="1"/>
    <x v="2"/>
    <s v="10-Aug-1996"/>
    <n v="3392.37"/>
    <x v="1"/>
    <s v="tier - 3"/>
    <x v="0"/>
    <x v="45"/>
  </r>
  <r>
    <s v="Id1979"/>
    <s v="O'Neil"/>
    <x v="570"/>
    <x v="283"/>
    <s v="Yes"/>
    <x v="0"/>
    <x v="0"/>
    <x v="0"/>
    <x v="1"/>
    <x v="1"/>
    <x v="2"/>
    <s v="13-Nov-1996"/>
    <n v="3385.4"/>
    <x v="1"/>
    <s v="tier - 2"/>
    <x v="2"/>
    <x v="45"/>
  </r>
  <r>
    <s v="Id1980"/>
    <s v="Leitz"/>
    <x v="477"/>
    <x v="544"/>
    <s v="Yes"/>
    <x v="0"/>
    <x v="0"/>
    <x v="0"/>
    <x v="1"/>
    <x v="2"/>
    <x v="2"/>
    <s v="14-Dec-1996"/>
    <n v="3378.91"/>
    <x v="1"/>
    <s v="tier - 1"/>
    <x v="3"/>
    <x v="45"/>
  </r>
  <r>
    <s v="Id1981"/>
    <s v="Durfee"/>
    <x v="4"/>
    <x v="82"/>
    <s v="No"/>
    <x v="0"/>
    <x v="1"/>
    <x v="3"/>
    <x v="1"/>
    <x v="0"/>
    <x v="2"/>
    <s v="7-Oct-1993"/>
    <n v="3366.67"/>
    <x v="1"/>
    <s v="tier - 2"/>
    <x v="0"/>
    <x v="20"/>
  </r>
  <r>
    <s v="Id1982"/>
    <s v="Maylone"/>
    <x v="675"/>
    <x v="93"/>
    <s v="Yes"/>
    <x v="0"/>
    <x v="0"/>
    <x v="3"/>
    <x v="1"/>
    <x v="2"/>
    <x v="2"/>
    <s v="23-Jun-1995"/>
    <n v="3353.47"/>
    <x v="1"/>
    <s v="tier - 3"/>
    <x v="1"/>
    <x v="40"/>
  </r>
  <r>
    <s v="Id1983"/>
    <s v="Reiland"/>
    <x v="436"/>
    <x v="89"/>
    <s v="No"/>
    <x v="0"/>
    <x v="1"/>
    <x v="3"/>
    <x v="1"/>
    <x v="1"/>
    <x v="2"/>
    <s v="28-Oct-1993"/>
    <n v="3353.28"/>
    <x v="1"/>
    <s v="tier - 1"/>
    <x v="3"/>
    <x v="20"/>
  </r>
  <r>
    <s v="Id1984"/>
    <s v="Hu"/>
    <x v="1205"/>
    <x v="315"/>
    <s v="No"/>
    <x v="0"/>
    <x v="0"/>
    <x v="0"/>
    <x v="1"/>
    <x v="2"/>
    <x v="2"/>
    <s v="1-Sep-1991"/>
    <n v="3342.79"/>
    <x v="1"/>
    <s v="tier - 1"/>
    <x v="0"/>
    <x v="42"/>
  </r>
  <r>
    <s v="Id1985"/>
    <s v="Lessek"/>
    <x v="304"/>
    <x v="336"/>
    <s v="Yes"/>
    <x v="0"/>
    <x v="1"/>
    <x v="3"/>
    <x v="1"/>
    <x v="1"/>
    <x v="1"/>
    <s v="20-Jun-1997"/>
    <n v="3309.79"/>
    <x v="2"/>
    <s v="tier - 3"/>
    <x v="6"/>
    <x v="31"/>
  </r>
  <r>
    <s v="Id1986"/>
    <s v="Colavincenzo"/>
    <x v="1084"/>
    <x v="361"/>
    <s v="No"/>
    <x v="0"/>
    <x v="1"/>
    <x v="3"/>
    <x v="1"/>
    <x v="0"/>
    <x v="2"/>
    <s v="18-Nov-2003"/>
    <n v="3308.46"/>
    <x v="1"/>
    <s v="tier - 1"/>
    <x v="14"/>
    <x v="39"/>
  </r>
  <r>
    <s v="Id1987"/>
    <s v="Mendez-Karr"/>
    <x v="1206"/>
    <x v="633"/>
    <s v="No"/>
    <x v="0"/>
    <x v="1"/>
    <x v="3"/>
    <x v="1"/>
    <x v="0"/>
    <x v="2"/>
    <s v="5-Dec-2003"/>
    <n v="3300.7"/>
    <x v="1"/>
    <s v="tier - 2"/>
    <x v="15"/>
    <x v="39"/>
  </r>
  <r>
    <s v="Id1988"/>
    <s v="Saulnier"/>
    <x v="629"/>
    <x v="85"/>
    <s v="Yes"/>
    <x v="0"/>
    <x v="0"/>
    <x v="0"/>
    <x v="1"/>
    <x v="0"/>
    <x v="1"/>
    <s v="17-Nov-1996"/>
    <n v="3292.53"/>
    <x v="1"/>
    <s v="tier - 2"/>
    <x v="1"/>
    <x v="45"/>
  </r>
  <r>
    <s v="Id1989"/>
    <s v="Schoonover"/>
    <x v="1207"/>
    <x v="40"/>
    <s v="No"/>
    <x v="0"/>
    <x v="1"/>
    <x v="3"/>
    <x v="1"/>
    <x v="0"/>
    <x v="2"/>
    <s v="3-Jul-2003"/>
    <n v="3280.22"/>
    <x v="1"/>
    <s v="tier - 3"/>
    <x v="3"/>
    <x v="39"/>
  </r>
  <r>
    <s v="Id1990"/>
    <s v="Hass"/>
    <x v="854"/>
    <x v="473"/>
    <s v="Yes"/>
    <x v="0"/>
    <x v="0"/>
    <x v="0"/>
    <x v="1"/>
    <x v="1"/>
    <x v="2"/>
    <s v="6-Oct-2001"/>
    <n v="3279.87"/>
    <x v="1"/>
    <s v="tier - 1"/>
    <x v="6"/>
    <x v="47"/>
  </r>
  <r>
    <s v="Id1991"/>
    <s v="Cadotte"/>
    <x v="680"/>
    <x v="149"/>
    <s v="No"/>
    <x v="0"/>
    <x v="0"/>
    <x v="0"/>
    <x v="1"/>
    <x v="0"/>
    <x v="1"/>
    <s v="1-Jul-1994"/>
    <n v="3277.16"/>
    <x v="1"/>
    <s v="tier - 3"/>
    <x v="3"/>
    <x v="6"/>
  </r>
  <r>
    <s v="Id1992"/>
    <s v="Cacciapaglia"/>
    <x v="1208"/>
    <x v="336"/>
    <s v="No"/>
    <x v="0"/>
    <x v="0"/>
    <x v="0"/>
    <x v="1"/>
    <x v="0"/>
    <x v="1"/>
    <s v="2-Dec-1994"/>
    <n v="3268.85"/>
    <x v="2"/>
    <s v="tier - 1"/>
    <x v="4"/>
    <x v="6"/>
  </r>
  <r>
    <s v="Id1993"/>
    <s v="Mininger"/>
    <x v="1209"/>
    <x v="249"/>
    <s v="No"/>
    <x v="0"/>
    <x v="0"/>
    <x v="0"/>
    <x v="1"/>
    <x v="2"/>
    <x v="2"/>
    <s v="13-Nov-1991"/>
    <n v="3260.2"/>
    <x v="2"/>
    <s v="tier - 2"/>
    <x v="3"/>
    <x v="42"/>
  </r>
  <r>
    <s v="Id1994"/>
    <s v="Mayo"/>
    <x v="11"/>
    <x v="186"/>
    <s v="Yes"/>
    <x v="0"/>
    <x v="1"/>
    <x v="3"/>
    <x v="1"/>
    <x v="0"/>
    <x v="1"/>
    <s v="2-Sep-1997"/>
    <n v="3238.44"/>
    <x v="1"/>
    <s v="tier - 3"/>
    <x v="0"/>
    <x v="31"/>
  </r>
  <r>
    <s v="Id1995"/>
    <s v="Zicko"/>
    <x v="1210"/>
    <x v="249"/>
    <s v="Yes"/>
    <x v="0"/>
    <x v="1"/>
    <x v="3"/>
    <x v="1"/>
    <x v="0"/>
    <x v="2"/>
    <s v="2-Aug-1997"/>
    <n v="3227.12"/>
    <x v="1"/>
    <s v="tier - 3"/>
    <x v="0"/>
    <x v="31"/>
  </r>
  <r>
    <s v="Id1996"/>
    <s v="Graham"/>
    <x v="276"/>
    <x v="419"/>
    <s v="Yes"/>
    <x v="0"/>
    <x v="1"/>
    <x v="3"/>
    <x v="1"/>
    <x v="1"/>
    <x v="2"/>
    <s v="6-Jul-1997"/>
    <n v="3213.62"/>
    <x v="1"/>
    <s v="tier - 2"/>
    <x v="2"/>
    <x v="31"/>
  </r>
  <r>
    <s v="Id1997"/>
    <s v="Boland"/>
    <x v="1211"/>
    <x v="212"/>
    <s v="Yes"/>
    <x v="0"/>
    <x v="1"/>
    <x v="3"/>
    <x v="1"/>
    <x v="2"/>
    <x v="2"/>
    <s v="22-Dec-1997"/>
    <n v="3208.79"/>
    <x v="1"/>
    <s v="tier - 3"/>
    <x v="3"/>
    <x v="31"/>
  </r>
  <r>
    <s v="Id1998"/>
    <s v="Cupp"/>
    <x v="1040"/>
    <x v="106"/>
    <s v="Yes"/>
    <x v="0"/>
    <x v="1"/>
    <x v="3"/>
    <x v="1"/>
    <x v="2"/>
    <x v="1"/>
    <s v="5-Jul-1997"/>
    <n v="3206.49"/>
    <x v="1"/>
    <s v="tier - 3"/>
    <x v="2"/>
    <x v="31"/>
  </r>
  <r>
    <s v="Id1999"/>
    <s v="Shaw"/>
    <x v="1212"/>
    <x v="169"/>
    <s v="Yes"/>
    <x v="0"/>
    <x v="0"/>
    <x v="0"/>
    <x v="1"/>
    <x v="0"/>
    <x v="1"/>
    <s v="11-Oct-1996"/>
    <n v="3201.25"/>
    <x v="1"/>
    <s v="tier - 3"/>
    <x v="1"/>
    <x v="45"/>
  </r>
  <r>
    <s v="Id2000"/>
    <s v="Klassen"/>
    <x v="1213"/>
    <x v="186"/>
    <s v="Yes"/>
    <x v="0"/>
    <x v="0"/>
    <x v="0"/>
    <x v="1"/>
    <x v="2"/>
    <x v="1"/>
    <s v="2-Sep-2001"/>
    <n v="3180.51"/>
    <x v="1"/>
    <s v="tier - 2"/>
    <x v="0"/>
    <x v="47"/>
  </r>
  <r>
    <s v="Id2001"/>
    <s v="Musal"/>
    <x v="1214"/>
    <x v="34"/>
    <s v="Yes"/>
    <x v="1"/>
    <x v="0"/>
    <x v="1"/>
    <x v="1"/>
    <x v="1"/>
    <x v="1"/>
    <s v="23-Sep-2000"/>
    <n v="3179.96"/>
    <x v="1"/>
    <s v="tier - 2"/>
    <x v="1"/>
    <x v="21"/>
  </r>
  <r>
    <s v="Id2002"/>
    <s v="Kitayama"/>
    <x v="361"/>
    <x v="69"/>
    <s v="Yes"/>
    <x v="0"/>
    <x v="0"/>
    <x v="0"/>
    <x v="1"/>
    <x v="2"/>
    <x v="2"/>
    <s v="3-Jul-1996"/>
    <n v="3176.82"/>
    <x v="1"/>
    <s v="tier - 1"/>
    <x v="1"/>
    <x v="45"/>
  </r>
  <r>
    <s v="Id2003"/>
    <s v="Altman"/>
    <x v="699"/>
    <x v="34"/>
    <s v="Yes"/>
    <x v="0"/>
    <x v="0"/>
    <x v="0"/>
    <x v="1"/>
    <x v="2"/>
    <x v="1"/>
    <s v="14-Aug-1996"/>
    <n v="3176.29"/>
    <x v="1"/>
    <s v="tier - 2"/>
    <x v="1"/>
    <x v="45"/>
  </r>
  <r>
    <s v="Id2004"/>
    <s v="Demchko"/>
    <x v="127"/>
    <x v="49"/>
    <s v="No"/>
    <x v="0"/>
    <x v="0"/>
    <x v="0"/>
    <x v="1"/>
    <x v="0"/>
    <x v="2"/>
    <s v="6-Jul-1994"/>
    <n v="3172.02"/>
    <x v="1"/>
    <s v="tier - 1"/>
    <x v="3"/>
    <x v="6"/>
  </r>
  <r>
    <s v="Id2005"/>
    <s v="Wild"/>
    <x v="82"/>
    <x v="507"/>
    <s v="No"/>
    <x v="0"/>
    <x v="0"/>
    <x v="0"/>
    <x v="1"/>
    <x v="0"/>
    <x v="2"/>
    <s v="25-Oct-1994"/>
    <n v="3171.61"/>
    <x v="1"/>
    <s v="tier - 3"/>
    <x v="0"/>
    <x v="6"/>
  </r>
  <r>
    <s v="Id2006"/>
    <s v="Betts"/>
    <x v="1026"/>
    <x v="319"/>
    <s v="Yes"/>
    <x v="0"/>
    <x v="0"/>
    <x v="0"/>
    <x v="1"/>
    <x v="3"/>
    <x v="2"/>
    <s v="29-Aug-2001"/>
    <n v="3167.46"/>
    <x v="1"/>
    <s v="tier - 3"/>
    <x v="2"/>
    <x v="47"/>
  </r>
  <r>
    <s v="Id2007"/>
    <s v="Martin"/>
    <x v="1215"/>
    <x v="544"/>
    <s v="No"/>
    <x v="0"/>
    <x v="1"/>
    <x v="3"/>
    <x v="1"/>
    <x v="1"/>
    <x v="2"/>
    <s v="25-Sep-1993"/>
    <n v="3162.02"/>
    <x v="1"/>
    <s v="tier - 3"/>
    <x v="0"/>
    <x v="20"/>
  </r>
  <r>
    <s v="Id2008"/>
    <s v="Vandeventer"/>
    <x v="809"/>
    <x v="206"/>
    <s v="No"/>
    <x v="0"/>
    <x v="0"/>
    <x v="0"/>
    <x v="1"/>
    <x v="1"/>
    <x v="2"/>
    <s v="10-Jul-1994"/>
    <n v="3161.45"/>
    <x v="1"/>
    <s v="tier - 1"/>
    <x v="3"/>
    <x v="6"/>
  </r>
  <r>
    <s v="Id2009"/>
    <s v="Hirano"/>
    <x v="1216"/>
    <x v="45"/>
    <s v="No"/>
    <x v="0"/>
    <x v="0"/>
    <x v="0"/>
    <x v="1"/>
    <x v="1"/>
    <x v="2"/>
    <s v="25-Jun-1999"/>
    <n v="3128.35"/>
    <x v="1"/>
    <s v="tier - 3"/>
    <x v="14"/>
    <x v="35"/>
  </r>
  <r>
    <s v="Id2010"/>
    <s v="Davi"/>
    <x v="1217"/>
    <x v="198"/>
    <s v="No"/>
    <x v="0"/>
    <x v="0"/>
    <x v="3"/>
    <x v="1"/>
    <x v="3"/>
    <x v="2"/>
    <s v="1-Aug-1987"/>
    <n v="3088.06"/>
    <x v="1"/>
    <s v="tier - 2"/>
    <x v="0"/>
    <x v="38"/>
  </r>
  <r>
    <s v="Id2011"/>
    <s v="Sloan"/>
    <x v="711"/>
    <x v="206"/>
    <s v="Yes"/>
    <x v="0"/>
    <x v="0"/>
    <x v="0"/>
    <x v="1"/>
    <x v="2"/>
    <x v="2"/>
    <s v="13-Oct-2001"/>
    <n v="3077.1"/>
    <x v="1"/>
    <s v="tier - 1"/>
    <x v="1"/>
    <x v="47"/>
  </r>
  <r>
    <s v="Id2012"/>
    <s v="Homich"/>
    <x v="497"/>
    <x v="78"/>
    <s v="Yes"/>
    <x v="0"/>
    <x v="0"/>
    <x v="3"/>
    <x v="1"/>
    <x v="1"/>
    <x v="2"/>
    <s v="10-Sep-1995"/>
    <n v="3070.81"/>
    <x v="2"/>
    <s v="tier - 1"/>
    <x v="6"/>
    <x v="40"/>
  </r>
  <r>
    <s v="Id2013"/>
    <s v="Bell"/>
    <x v="1218"/>
    <x v="425"/>
    <s v="No"/>
    <x v="0"/>
    <x v="0"/>
    <x v="0"/>
    <x v="1"/>
    <x v="3"/>
    <x v="1"/>
    <s v="1-Oct-1989"/>
    <n v="3065.49"/>
    <x v="1"/>
    <s v="tier - 1"/>
    <x v="1"/>
    <x v="4"/>
  </r>
  <r>
    <s v="Id2014"/>
    <s v="Kristjansson"/>
    <x v="26"/>
    <x v="540"/>
    <s v="No"/>
    <x v="0"/>
    <x v="0"/>
    <x v="0"/>
    <x v="1"/>
    <x v="0"/>
    <x v="2"/>
    <s v="26-Sep-1994"/>
    <n v="3062.51"/>
    <x v="2"/>
    <s v="tier - 1"/>
    <x v="1"/>
    <x v="6"/>
  </r>
  <r>
    <s v="Id2015"/>
    <s v="Pitman"/>
    <x v="47"/>
    <x v="656"/>
    <s v="No"/>
    <x v="0"/>
    <x v="0"/>
    <x v="0"/>
    <x v="1"/>
    <x v="0"/>
    <x v="0"/>
    <s v="21-Jun-2002"/>
    <n v="3056.39"/>
    <x v="1"/>
    <s v="tier - 3"/>
    <x v="0"/>
    <x v="43"/>
  </r>
  <r>
    <s v="Id2016"/>
    <s v="Curley"/>
    <x v="1219"/>
    <x v="21"/>
    <s v="Yes"/>
    <x v="0"/>
    <x v="1"/>
    <x v="3"/>
    <x v="1"/>
    <x v="1"/>
    <x v="1"/>
    <s v="22-Dec-1997"/>
    <n v="3051.73"/>
    <x v="1"/>
    <s v="tier - 2"/>
    <x v="3"/>
    <x v="31"/>
  </r>
  <r>
    <s v="Id2017"/>
    <s v="Zimmer"/>
    <x v="401"/>
    <x v="280"/>
    <s v="No"/>
    <x v="0"/>
    <x v="0"/>
    <x v="3"/>
    <x v="1"/>
    <x v="1"/>
    <x v="2"/>
    <s v="9-Aug-1998"/>
    <n v="3046.06"/>
    <x v="1"/>
    <s v="tier - 1"/>
    <x v="8"/>
    <x v="44"/>
  </r>
  <r>
    <s v="Id2018"/>
    <s v="Granski"/>
    <x v="397"/>
    <x v="334"/>
    <s v="No"/>
    <x v="0"/>
    <x v="0"/>
    <x v="3"/>
    <x v="1"/>
    <x v="1"/>
    <x v="1"/>
    <s v="15-Sep-1998"/>
    <n v="3044.21"/>
    <x v="1"/>
    <s v="tier - 3"/>
    <x v="2"/>
    <x v="44"/>
  </r>
  <r>
    <s v="Id2019"/>
    <s v="Dunn"/>
    <x v="2"/>
    <x v="577"/>
    <s v="Yes"/>
    <x v="0"/>
    <x v="1"/>
    <x v="3"/>
    <x v="1"/>
    <x v="0"/>
    <x v="2"/>
    <s v="19-Dec-1997"/>
    <n v="3021.81"/>
    <x v="1"/>
    <s v="tier - 3"/>
    <x v="1"/>
    <x v="31"/>
  </r>
  <r>
    <s v="Id2020"/>
    <s v="Regina"/>
    <x v="1155"/>
    <x v="212"/>
    <s v="Yes"/>
    <x v="0"/>
    <x v="0"/>
    <x v="3"/>
    <x v="1"/>
    <x v="3"/>
    <x v="2"/>
    <s v="28-Sep-1988"/>
    <n v="3018.04"/>
    <x v="1"/>
    <s v="tier - 2"/>
    <x v="1"/>
    <x v="23"/>
  </r>
  <r>
    <s v="Id2021"/>
    <s v="O'Connor"/>
    <x v="1"/>
    <x v="464"/>
    <s v="No"/>
    <x v="0"/>
    <x v="0"/>
    <x v="0"/>
    <x v="1"/>
    <x v="0"/>
    <x v="0"/>
    <s v="15-Dec-2002"/>
    <n v="3012.22"/>
    <x v="1"/>
    <s v="tier - 3"/>
    <x v="1"/>
    <x v="43"/>
  </r>
  <r>
    <s v="Id2022"/>
    <s v="Howe"/>
    <x v="1220"/>
    <x v="237"/>
    <s v="No"/>
    <x v="0"/>
    <x v="0"/>
    <x v="0"/>
    <x v="1"/>
    <x v="2"/>
    <x v="2"/>
    <s v="20-Nov-1991"/>
    <n v="2985.67"/>
    <x v="1"/>
    <s v="tier - 2"/>
    <x v="0"/>
    <x v="42"/>
  </r>
  <r>
    <s v="Id2023"/>
    <s v="Atwater"/>
    <x v="1221"/>
    <x v="237"/>
    <s v="No"/>
    <x v="0"/>
    <x v="0"/>
    <x v="3"/>
    <x v="1"/>
    <x v="3"/>
    <x v="2"/>
    <s v="18-Jun-1987"/>
    <n v="2979.52"/>
    <x v="1"/>
    <s v="tier - 3"/>
    <x v="0"/>
    <x v="38"/>
  </r>
  <r>
    <s v="Id2024"/>
    <s v="Gurganus"/>
    <x v="345"/>
    <x v="171"/>
    <s v="Yes"/>
    <x v="0"/>
    <x v="0"/>
    <x v="3"/>
    <x v="1"/>
    <x v="2"/>
    <x v="2"/>
    <s v="24-Sep-1995"/>
    <n v="2974.13"/>
    <x v="1"/>
    <s v="tier - 1"/>
    <x v="3"/>
    <x v="40"/>
  </r>
  <r>
    <s v="Id2025"/>
    <s v="Holden"/>
    <x v="1222"/>
    <x v="207"/>
    <s v="No"/>
    <x v="0"/>
    <x v="0"/>
    <x v="0"/>
    <x v="1"/>
    <x v="1"/>
    <x v="0"/>
    <s v="30-Sep-2002"/>
    <n v="2943.41"/>
    <x v="1"/>
    <s v="tier - 3"/>
    <x v="1"/>
    <x v="43"/>
  </r>
  <r>
    <s v="Id2026"/>
    <s v="Parton"/>
    <x v="1035"/>
    <x v="95"/>
    <s v="Yes"/>
    <x v="0"/>
    <x v="0"/>
    <x v="0"/>
    <x v="1"/>
    <x v="0"/>
    <x v="2"/>
    <s v="30-Jun-1996"/>
    <n v="2927.06"/>
    <x v="1"/>
    <s v="tier - 2"/>
    <x v="0"/>
    <x v="45"/>
  </r>
  <r>
    <s v="Id2027"/>
    <s v="Downs"/>
    <x v="1023"/>
    <x v="102"/>
    <s v="No"/>
    <x v="0"/>
    <x v="1"/>
    <x v="3"/>
    <x v="1"/>
    <x v="2"/>
    <x v="2"/>
    <s v="5-Jun-2003"/>
    <n v="2913.57"/>
    <x v="1"/>
    <s v="tier - 2"/>
    <x v="3"/>
    <x v="43"/>
  </r>
  <r>
    <s v="Id2028"/>
    <s v="Dent"/>
    <x v="391"/>
    <x v="280"/>
    <s v="Yes"/>
    <x v="0"/>
    <x v="0"/>
    <x v="0"/>
    <x v="1"/>
    <x v="0"/>
    <x v="2"/>
    <s v="13-Jun-1996"/>
    <n v="2904.09"/>
    <x v="1"/>
    <s v="tier - 2"/>
    <x v="3"/>
    <x v="45"/>
  </r>
  <r>
    <s v="Id2029"/>
    <s v="Ranti"/>
    <x v="454"/>
    <x v="470"/>
    <s v="Yes"/>
    <x v="0"/>
    <x v="0"/>
    <x v="0"/>
    <x v="1"/>
    <x v="1"/>
    <x v="2"/>
    <s v="24-Oct-1996"/>
    <n v="2902.91"/>
    <x v="1"/>
    <s v="tier - 2"/>
    <x v="0"/>
    <x v="45"/>
  </r>
  <r>
    <s v="Id2030"/>
    <s v="Ishaq"/>
    <x v="702"/>
    <x v="375"/>
    <s v="No"/>
    <x v="0"/>
    <x v="0"/>
    <x v="0"/>
    <x v="1"/>
    <x v="0"/>
    <x v="2"/>
    <s v="1-Nov-1999"/>
    <n v="2899.49"/>
    <x v="1"/>
    <s v="tier - 2"/>
    <x v="2"/>
    <x v="35"/>
  </r>
  <r>
    <s v="Id2031"/>
    <s v="Wiles"/>
    <x v="389"/>
    <x v="122"/>
    <s v="Yes"/>
    <x v="1"/>
    <x v="0"/>
    <x v="1"/>
    <x v="1"/>
    <x v="1"/>
    <x v="2"/>
    <s v="14-Jul-2000"/>
    <n v="2897.46"/>
    <x v="1"/>
    <s v="tier - 1"/>
    <x v="1"/>
    <x v="21"/>
  </r>
  <r>
    <s v="Id2032"/>
    <s v="Roberts"/>
    <x v="1223"/>
    <x v="219"/>
    <s v="Yes"/>
    <x v="0"/>
    <x v="0"/>
    <x v="0"/>
    <x v="1"/>
    <x v="1"/>
    <x v="2"/>
    <s v="21-Jun-1996"/>
    <n v="2897.32"/>
    <x v="2"/>
    <s v="tier - 3"/>
    <x v="4"/>
    <x v="45"/>
  </r>
  <r>
    <s v="Id2033"/>
    <s v="Serafini"/>
    <x v="438"/>
    <x v="637"/>
    <s v="No"/>
    <x v="0"/>
    <x v="1"/>
    <x v="3"/>
    <x v="1"/>
    <x v="1"/>
    <x v="1"/>
    <s v="12-Aug-1993"/>
    <n v="2867.12"/>
    <x v="0"/>
    <s v="tier - 3"/>
    <x v="0"/>
    <x v="20"/>
  </r>
  <r>
    <s v="Id2034"/>
    <s v="Button"/>
    <x v="755"/>
    <x v="334"/>
    <s v="No"/>
    <x v="0"/>
    <x v="1"/>
    <x v="3"/>
    <x v="1"/>
    <x v="1"/>
    <x v="1"/>
    <s v="1-Nov-1993"/>
    <n v="2866.09"/>
    <x v="2"/>
    <s v="tier - 3"/>
    <x v="3"/>
    <x v="20"/>
  </r>
  <r>
    <s v="Id2035"/>
    <s v="Gaal"/>
    <x v="408"/>
    <x v="144"/>
    <s v="No"/>
    <x v="0"/>
    <x v="0"/>
    <x v="3"/>
    <x v="1"/>
    <x v="0"/>
    <x v="2"/>
    <s v="4-Sep-1998"/>
    <n v="2855.44"/>
    <x v="1"/>
    <s v="tier - 3"/>
    <x v="1"/>
    <x v="44"/>
  </r>
  <r>
    <s v="Id2036"/>
    <s v="Liptak"/>
    <x v="386"/>
    <x v="352"/>
    <s v="No"/>
    <x v="0"/>
    <x v="0"/>
    <x v="3"/>
    <x v="1"/>
    <x v="1"/>
    <x v="2"/>
    <s v="17-Jun-1998"/>
    <n v="2850.68"/>
    <x v="1"/>
    <s v="tier - 3"/>
    <x v="1"/>
    <x v="44"/>
  </r>
  <r>
    <s v="Id2037"/>
    <s v="Kellam"/>
    <x v="388"/>
    <x v="614"/>
    <s v="No"/>
    <x v="0"/>
    <x v="0"/>
    <x v="3"/>
    <x v="1"/>
    <x v="2"/>
    <x v="2"/>
    <s v="15-Nov-1998"/>
    <n v="2842.76"/>
    <x v="1"/>
    <s v="tier - 3"/>
    <x v="1"/>
    <x v="44"/>
  </r>
  <r>
    <s v="Id2038"/>
    <s v="Gordon"/>
    <x v="1224"/>
    <x v="251"/>
    <s v="No"/>
    <x v="1"/>
    <x v="0"/>
    <x v="3"/>
    <x v="1"/>
    <x v="1"/>
    <x v="2"/>
    <s v="1-Oct-2000"/>
    <n v="2819.51"/>
    <x v="1"/>
    <s v="tier - 3"/>
    <x v="3"/>
    <x v="21"/>
  </r>
  <r>
    <s v="Id2039"/>
    <s v="Hyland"/>
    <x v="1225"/>
    <x v="3"/>
    <s v="No"/>
    <x v="0"/>
    <x v="1"/>
    <x v="3"/>
    <x v="1"/>
    <x v="2"/>
    <x v="1"/>
    <s v="23-Sep-2003"/>
    <n v="2803.7"/>
    <x v="1"/>
    <s v="tier - 1"/>
    <x v="1"/>
    <x v="39"/>
  </r>
  <r>
    <s v="Id2040"/>
    <s v="Wagoner"/>
    <x v="1226"/>
    <x v="196"/>
    <s v="No"/>
    <x v="1"/>
    <x v="0"/>
    <x v="3"/>
    <x v="1"/>
    <x v="0"/>
    <x v="2"/>
    <s v="4-Aug-2004"/>
    <n v="2801.26"/>
    <x v="1"/>
    <s v="tier - 3"/>
    <x v="0"/>
    <x v="41"/>
  </r>
  <r>
    <s v="Id2041"/>
    <s v="Thomas"/>
    <x v="352"/>
    <x v="21"/>
    <s v="No"/>
    <x v="0"/>
    <x v="0"/>
    <x v="0"/>
    <x v="1"/>
    <x v="1"/>
    <x v="1"/>
    <s v="24-Dec-1999"/>
    <n v="2789.06"/>
    <x v="1"/>
    <s v="tier - 3"/>
    <x v="1"/>
    <x v="35"/>
  </r>
  <r>
    <s v="Id2042"/>
    <s v="Goffi"/>
    <x v="1227"/>
    <x v="85"/>
    <s v="No"/>
    <x v="0"/>
    <x v="0"/>
    <x v="0"/>
    <x v="1"/>
    <x v="3"/>
    <x v="1"/>
    <s v="29-Aug-1999"/>
    <n v="2775.19"/>
    <x v="1"/>
    <s v="tier - 1"/>
    <x v="1"/>
    <x v="35"/>
  </r>
  <r>
    <s v="Id2043"/>
    <s v="Salovaara"/>
    <x v="1121"/>
    <x v="268"/>
    <s v="No"/>
    <x v="1"/>
    <x v="0"/>
    <x v="3"/>
    <x v="1"/>
    <x v="0"/>
    <x v="1"/>
    <s v="14-Nov-2004"/>
    <n v="2773.46"/>
    <x v="1"/>
    <s v="tier - 1"/>
    <x v="14"/>
    <x v="41"/>
  </r>
  <r>
    <s v="Id2044"/>
    <s v="Reid"/>
    <x v="1228"/>
    <x v="60"/>
    <s v="Yes"/>
    <x v="0"/>
    <x v="1"/>
    <x v="3"/>
    <x v="1"/>
    <x v="1"/>
    <x v="1"/>
    <s v="10-Aug-1997"/>
    <n v="2758.99"/>
    <x v="1"/>
    <s v="tier - 1"/>
    <x v="1"/>
    <x v="31"/>
  </r>
  <r>
    <s v="Id2045"/>
    <s v="Allan"/>
    <x v="964"/>
    <x v="24"/>
    <s v="No"/>
    <x v="1"/>
    <x v="0"/>
    <x v="3"/>
    <x v="1"/>
    <x v="0"/>
    <x v="2"/>
    <s v="11-Oct-2000"/>
    <n v="2755.02"/>
    <x v="1"/>
    <s v="tier - 1"/>
    <x v="2"/>
    <x v="21"/>
  </r>
  <r>
    <s v="Id2046"/>
    <s v="McLaughlin"/>
    <x v="217"/>
    <x v="209"/>
    <s v="Yes"/>
    <x v="1"/>
    <x v="0"/>
    <x v="3"/>
    <x v="1"/>
    <x v="0"/>
    <x v="2"/>
    <s v="3-Oct-2000"/>
    <n v="2741.95"/>
    <x v="1"/>
    <s v="tier - 3"/>
    <x v="2"/>
    <x v="21"/>
  </r>
  <r>
    <s v="Id2047"/>
    <s v="Lee"/>
    <x v="567"/>
    <x v="180"/>
    <s v="No"/>
    <x v="1"/>
    <x v="0"/>
    <x v="3"/>
    <x v="1"/>
    <x v="2"/>
    <x v="2"/>
    <s v="17-Dec-2000"/>
    <n v="2731.91"/>
    <x v="1"/>
    <s v="tier - 3"/>
    <x v="2"/>
    <x v="21"/>
  </r>
  <r>
    <s v="Id2048"/>
    <s v="Tang"/>
    <x v="1229"/>
    <x v="147"/>
    <s v="No"/>
    <x v="0"/>
    <x v="1"/>
    <x v="3"/>
    <x v="1"/>
    <x v="0"/>
    <x v="1"/>
    <s v="3-Dec-2003"/>
    <n v="2730.11"/>
    <x v="1"/>
    <s v="tier - 3"/>
    <x v="1"/>
    <x v="39"/>
  </r>
  <r>
    <s v="Id2049"/>
    <s v="Kennedy"/>
    <x v="375"/>
    <x v="562"/>
    <s v="Yes"/>
    <x v="0"/>
    <x v="1"/>
    <x v="3"/>
    <x v="1"/>
    <x v="0"/>
    <x v="1"/>
    <s v="6-Oct-1997"/>
    <n v="2727.4"/>
    <x v="2"/>
    <s v="tier - 3"/>
    <x v="4"/>
    <x v="31"/>
  </r>
  <r>
    <s v="Id2050"/>
    <s v="Condon"/>
    <x v="1230"/>
    <x v="24"/>
    <s v="Yes"/>
    <x v="0"/>
    <x v="0"/>
    <x v="3"/>
    <x v="1"/>
    <x v="3"/>
    <x v="2"/>
    <s v="20-Aug-1988"/>
    <n v="2726.06"/>
    <x v="1"/>
    <s v="tier - 2"/>
    <x v="0"/>
    <x v="23"/>
  </r>
  <r>
    <s v="Id2051"/>
    <s v="Chepkwony"/>
    <x v="577"/>
    <x v="347"/>
    <s v="Yes"/>
    <x v="0"/>
    <x v="1"/>
    <x v="3"/>
    <x v="1"/>
    <x v="1"/>
    <x v="2"/>
    <s v="30-Oct-1997"/>
    <n v="2721.32"/>
    <x v="0"/>
    <s v="tier - 3"/>
    <x v="7"/>
    <x v="31"/>
  </r>
  <r>
    <s v="Id2052"/>
    <s v="Rodriguez"/>
    <x v="80"/>
    <x v="577"/>
    <s v="No"/>
    <x v="0"/>
    <x v="1"/>
    <x v="3"/>
    <x v="1"/>
    <x v="0"/>
    <x v="2"/>
    <s v="6-Aug-2003"/>
    <n v="2719.28"/>
    <x v="1"/>
    <s v="tier - 2"/>
    <x v="1"/>
    <x v="39"/>
  </r>
  <r>
    <s v="Id2053"/>
    <s v="Szynkarczuk"/>
    <x v="854"/>
    <x v="83"/>
    <s v="No"/>
    <x v="0"/>
    <x v="1"/>
    <x v="3"/>
    <x v="1"/>
    <x v="1"/>
    <x v="2"/>
    <s v="1-Dec-2003"/>
    <n v="2710.83"/>
    <x v="1"/>
    <s v="tier - 3"/>
    <x v="1"/>
    <x v="39"/>
  </r>
  <r>
    <s v="Id2054"/>
    <s v="Brill"/>
    <x v="403"/>
    <x v="133"/>
    <s v="No"/>
    <x v="0"/>
    <x v="1"/>
    <x v="3"/>
    <x v="1"/>
    <x v="2"/>
    <x v="2"/>
    <s v="21-Nov-2003"/>
    <n v="2709.24"/>
    <x v="1"/>
    <s v="tier - 2"/>
    <x v="1"/>
    <x v="39"/>
  </r>
  <r>
    <s v="Id2055"/>
    <s v="Adams"/>
    <x v="1018"/>
    <x v="180"/>
    <s v="No"/>
    <x v="0"/>
    <x v="1"/>
    <x v="3"/>
    <x v="1"/>
    <x v="2"/>
    <x v="2"/>
    <s v="17-Jul-2003"/>
    <n v="2709.11"/>
    <x v="1"/>
    <s v="tier - 2"/>
    <x v="1"/>
    <x v="39"/>
  </r>
  <r>
    <s v="Id2056"/>
    <s v="Nunn"/>
    <x v="210"/>
    <x v="90"/>
    <s v="Yes"/>
    <x v="0"/>
    <x v="0"/>
    <x v="0"/>
    <x v="1"/>
    <x v="0"/>
    <x v="2"/>
    <s v="13-Jun-1996"/>
    <n v="2699.57"/>
    <x v="1"/>
    <s v="tier - 1"/>
    <x v="1"/>
    <x v="45"/>
  </r>
  <r>
    <s v="Id2057"/>
    <s v="Blair"/>
    <x v="389"/>
    <x v="203"/>
    <s v="No"/>
    <x v="0"/>
    <x v="0"/>
    <x v="0"/>
    <x v="1"/>
    <x v="1"/>
    <x v="2"/>
    <s v="11-Jun-1999"/>
    <n v="2690.11"/>
    <x v="1"/>
    <s v="tier - 2"/>
    <x v="1"/>
    <x v="35"/>
  </r>
  <r>
    <s v="Id2058"/>
    <s v="Sharkey"/>
    <x v="9"/>
    <x v="635"/>
    <s v="No"/>
    <x v="0"/>
    <x v="0"/>
    <x v="0"/>
    <x v="1"/>
    <x v="0"/>
    <x v="1"/>
    <s v="2-Oct-1994"/>
    <n v="2689.5"/>
    <x v="2"/>
    <s v="tier - 2"/>
    <x v="0"/>
    <x v="6"/>
  </r>
  <r>
    <s v="Id2059"/>
    <s v="Scalard"/>
    <x v="1231"/>
    <x v="90"/>
    <s v="No"/>
    <x v="0"/>
    <x v="0"/>
    <x v="0"/>
    <x v="1"/>
    <x v="2"/>
    <x v="2"/>
    <s v="17-Sep-1994"/>
    <n v="2684.69"/>
    <x v="1"/>
    <s v="tier - 2"/>
    <x v="0"/>
    <x v="6"/>
  </r>
  <r>
    <s v="Id2060"/>
    <s v="Burget"/>
    <x v="1232"/>
    <x v="102"/>
    <s v="Yes"/>
    <x v="0"/>
    <x v="0"/>
    <x v="0"/>
    <x v="1"/>
    <x v="3"/>
    <x v="2"/>
    <s v="5-Aug-1996"/>
    <n v="2680.95"/>
    <x v="2"/>
    <s v="tier - 2"/>
    <x v="1"/>
    <x v="45"/>
  </r>
  <r>
    <s v="Id2061"/>
    <s v="English"/>
    <x v="32"/>
    <x v="85"/>
    <s v="No"/>
    <x v="1"/>
    <x v="0"/>
    <x v="3"/>
    <x v="1"/>
    <x v="0"/>
    <x v="1"/>
    <s v="9-Dec-2000"/>
    <n v="2643.27"/>
    <x v="1"/>
    <s v="tier - 1"/>
    <x v="1"/>
    <x v="21"/>
  </r>
  <r>
    <s v="Id2062"/>
    <s v="Hampton"/>
    <x v="237"/>
    <x v="652"/>
    <s v="No"/>
    <x v="1"/>
    <x v="0"/>
    <x v="3"/>
    <x v="1"/>
    <x v="1"/>
    <x v="1"/>
    <s v="24-Jun-2000"/>
    <n v="2639.04"/>
    <x v="1"/>
    <s v="tier - 2"/>
    <x v="1"/>
    <x v="21"/>
  </r>
  <r>
    <s v="Id2063"/>
    <s v="Flynn"/>
    <x v="782"/>
    <x v="376"/>
    <s v="Yes"/>
    <x v="0"/>
    <x v="1"/>
    <x v="3"/>
    <x v="1"/>
    <x v="0"/>
    <x v="2"/>
    <s v="26-Aug-1997"/>
    <n v="2632.99"/>
    <x v="1"/>
    <s v="tier - 1"/>
    <x v="3"/>
    <x v="31"/>
  </r>
  <r>
    <s v="Id2064"/>
    <s v="Knast"/>
    <x v="350"/>
    <x v="21"/>
    <s v="Yes"/>
    <x v="0"/>
    <x v="0"/>
    <x v="0"/>
    <x v="1"/>
    <x v="1"/>
    <x v="1"/>
    <s v="26-Aug-2001"/>
    <n v="2597.7800000000002"/>
    <x v="1"/>
    <s v="tier - 1"/>
    <x v="3"/>
    <x v="47"/>
  </r>
  <r>
    <s v="Id2065"/>
    <s v="Lucas"/>
    <x v="905"/>
    <x v="135"/>
    <s v="Yes"/>
    <x v="0"/>
    <x v="0"/>
    <x v="0"/>
    <x v="1"/>
    <x v="2"/>
    <x v="2"/>
    <s v="28-Jul-2001"/>
    <n v="2585.85"/>
    <x v="1"/>
    <s v="tier - 2"/>
    <x v="2"/>
    <x v="47"/>
  </r>
  <r>
    <s v="Id2066"/>
    <s v="Thomas"/>
    <x v="1233"/>
    <x v="146"/>
    <s v="Yes"/>
    <x v="0"/>
    <x v="0"/>
    <x v="0"/>
    <x v="1"/>
    <x v="3"/>
    <x v="2"/>
    <s v="15-Oct-2001"/>
    <n v="2585.27"/>
    <x v="1"/>
    <s v="tier - 3"/>
    <x v="3"/>
    <x v="47"/>
  </r>
  <r>
    <s v="Id2067"/>
    <s v="Cherewatti"/>
    <x v="1234"/>
    <x v="640"/>
    <s v="No"/>
    <x v="0"/>
    <x v="0"/>
    <x v="0"/>
    <x v="1"/>
    <x v="1"/>
    <x v="0"/>
    <s v="20-Jul-2002"/>
    <n v="2585.04"/>
    <x v="1"/>
    <s v="tier - 2"/>
    <x v="14"/>
    <x v="43"/>
  </r>
  <r>
    <s v="Id2068"/>
    <s v="Olle"/>
    <x v="201"/>
    <x v="657"/>
    <s v="No"/>
    <x v="0"/>
    <x v="0"/>
    <x v="0"/>
    <x v="1"/>
    <x v="0"/>
    <x v="0"/>
    <s v="11-Oct-2002"/>
    <n v="2566.4699999999998"/>
    <x v="1"/>
    <s v="tier - 3"/>
    <x v="0"/>
    <x v="43"/>
  </r>
  <r>
    <s v="Id2069"/>
    <s v="Hamsi"/>
    <x v="1235"/>
    <x v="174"/>
    <s v="No"/>
    <x v="0"/>
    <x v="0"/>
    <x v="0"/>
    <x v="1"/>
    <x v="3"/>
    <x v="2"/>
    <s v="17-Nov-1991"/>
    <n v="2545.6799999999998"/>
    <x v="1"/>
    <s v="tier - 1"/>
    <x v="0"/>
    <x v="42"/>
  </r>
  <r>
    <s v="Id2070"/>
    <s v="Finnegan"/>
    <x v="966"/>
    <x v="505"/>
    <s v="No"/>
    <x v="0"/>
    <x v="0"/>
    <x v="0"/>
    <x v="1"/>
    <x v="3"/>
    <x v="2"/>
    <s v="1-Oct-1990"/>
    <n v="2540.39"/>
    <x v="1"/>
    <s v="tier - 2"/>
    <x v="0"/>
    <x v="3"/>
  </r>
  <r>
    <s v="Id2071"/>
    <s v="Walsh"/>
    <x v="144"/>
    <x v="82"/>
    <s v="Yes"/>
    <x v="0"/>
    <x v="1"/>
    <x v="3"/>
    <x v="1"/>
    <x v="0"/>
    <x v="2"/>
    <s v="28-Jul-1997"/>
    <n v="2534.39"/>
    <x v="2"/>
    <s v="tier - 3"/>
    <x v="1"/>
    <x v="31"/>
  </r>
  <r>
    <s v="Id2072"/>
    <s v="Villa"/>
    <x v="429"/>
    <x v="331"/>
    <s v="Yes"/>
    <x v="1"/>
    <x v="0"/>
    <x v="1"/>
    <x v="1"/>
    <x v="2"/>
    <x v="1"/>
    <s v="25-Aug-2000"/>
    <n v="2527.8200000000002"/>
    <x v="1"/>
    <s v="tier - 3"/>
    <x v="1"/>
    <x v="21"/>
  </r>
  <r>
    <s v="Id2073"/>
    <s v="Cable"/>
    <x v="589"/>
    <x v="176"/>
    <s v="Yes"/>
    <x v="0"/>
    <x v="1"/>
    <x v="3"/>
    <x v="1"/>
    <x v="1"/>
    <x v="2"/>
    <s v="2-Nov-1997"/>
    <n v="2523.17"/>
    <x v="2"/>
    <s v="tier - 1"/>
    <x v="1"/>
    <x v="31"/>
  </r>
  <r>
    <s v="Id2074"/>
    <s v="Eiring"/>
    <x v="1236"/>
    <x v="562"/>
    <s v="No"/>
    <x v="0"/>
    <x v="0"/>
    <x v="0"/>
    <x v="1"/>
    <x v="3"/>
    <x v="1"/>
    <s v="5-Aug-1991"/>
    <n v="2510.79"/>
    <x v="1"/>
    <s v="tier - 1"/>
    <x v="0"/>
    <x v="42"/>
  </r>
  <r>
    <s v="Id2075"/>
    <s v="Connor"/>
    <x v="1237"/>
    <x v="100"/>
    <s v="No"/>
    <x v="1"/>
    <x v="0"/>
    <x v="3"/>
    <x v="1"/>
    <x v="1"/>
    <x v="1"/>
    <s v="6-Sep-2004"/>
    <n v="2500.9299999999998"/>
    <x v="1"/>
    <s v="tier - 2"/>
    <x v="1"/>
    <x v="41"/>
  </r>
  <r>
    <s v="Id2076"/>
    <s v="Friedman"/>
    <x v="534"/>
    <x v="267"/>
    <s v="Yes"/>
    <x v="0"/>
    <x v="0"/>
    <x v="3"/>
    <x v="1"/>
    <x v="0"/>
    <x v="2"/>
    <s v="15-Oct-1995"/>
    <n v="2498.41"/>
    <x v="2"/>
    <s v="tier - 3"/>
    <x v="0"/>
    <x v="40"/>
  </r>
  <r>
    <s v="Id2077"/>
    <s v="Croker"/>
    <x v="235"/>
    <x v="515"/>
    <s v="Yes"/>
    <x v="0"/>
    <x v="0"/>
    <x v="3"/>
    <x v="1"/>
    <x v="0"/>
    <x v="2"/>
    <s v="9-Jul-1995"/>
    <n v="2497.04"/>
    <x v="2"/>
    <s v="tier - 3"/>
    <x v="0"/>
    <x v="40"/>
  </r>
  <r>
    <s v="Id2078"/>
    <s v="Beganics"/>
    <x v="662"/>
    <x v="169"/>
    <s v="Yes"/>
    <x v="0"/>
    <x v="0"/>
    <x v="3"/>
    <x v="1"/>
    <x v="0"/>
    <x v="1"/>
    <s v="14-Oct-1995"/>
    <n v="2494.02"/>
    <x v="2"/>
    <s v="tier - 1"/>
    <x v="3"/>
    <x v="40"/>
  </r>
  <r>
    <s v="Id2079"/>
    <s v="Huberty"/>
    <x v="1238"/>
    <x v="563"/>
    <s v="Yes"/>
    <x v="0"/>
    <x v="0"/>
    <x v="3"/>
    <x v="1"/>
    <x v="2"/>
    <x v="1"/>
    <s v="6-Nov-1995"/>
    <n v="2483.7399999999998"/>
    <x v="2"/>
    <s v="tier - 2"/>
    <x v="0"/>
    <x v="40"/>
  </r>
  <r>
    <s v="Id2080"/>
    <s v="Jacobs"/>
    <x v="1188"/>
    <x v="358"/>
    <s v="No"/>
    <x v="0"/>
    <x v="0"/>
    <x v="3"/>
    <x v="1"/>
    <x v="0"/>
    <x v="2"/>
    <s v="20-Jun-1998"/>
    <n v="2480.98"/>
    <x v="1"/>
    <s v="tier - 2"/>
    <x v="0"/>
    <x v="44"/>
  </r>
  <r>
    <s v="Id2081"/>
    <s v="Hazlehurst"/>
    <x v="1210"/>
    <x v="188"/>
    <s v="No"/>
    <x v="0"/>
    <x v="0"/>
    <x v="3"/>
    <x v="1"/>
    <x v="0"/>
    <x v="2"/>
    <s v="2-Jul-1998"/>
    <n v="2473.33"/>
    <x v="1"/>
    <s v="tier - 3"/>
    <x v="0"/>
    <x v="44"/>
  </r>
  <r>
    <s v="Id2082"/>
    <s v="Marin"/>
    <x v="586"/>
    <x v="658"/>
    <s v="No"/>
    <x v="0"/>
    <x v="0"/>
    <x v="3"/>
    <x v="1"/>
    <x v="1"/>
    <x v="1"/>
    <s v="17-Aug-1998"/>
    <n v="2464.62"/>
    <x v="1"/>
    <s v="tier - 3"/>
    <x v="0"/>
    <x v="44"/>
  </r>
  <r>
    <s v="Id2083"/>
    <s v="Dear"/>
    <x v="375"/>
    <x v="659"/>
    <s v="No"/>
    <x v="0"/>
    <x v="0"/>
    <x v="0"/>
    <x v="1"/>
    <x v="0"/>
    <x v="0"/>
    <s v="11-Jul-2002"/>
    <n v="2459.7199999999998"/>
    <x v="1"/>
    <s v="tier - 2"/>
    <x v="2"/>
    <x v="43"/>
  </r>
  <r>
    <s v="Id2084"/>
    <s v="Lederer"/>
    <x v="450"/>
    <x v="60"/>
    <s v="No"/>
    <x v="0"/>
    <x v="0"/>
    <x v="3"/>
    <x v="1"/>
    <x v="2"/>
    <x v="1"/>
    <s v="19-Nov-1998"/>
    <n v="2457.5"/>
    <x v="1"/>
    <s v="tier - 1"/>
    <x v="3"/>
    <x v="44"/>
  </r>
  <r>
    <s v="Id2085"/>
    <s v="Robson"/>
    <x v="570"/>
    <x v="163"/>
    <s v="No"/>
    <x v="0"/>
    <x v="0"/>
    <x v="0"/>
    <x v="1"/>
    <x v="1"/>
    <x v="0"/>
    <s v="29-Jul-2002"/>
    <n v="2457.21"/>
    <x v="1"/>
    <s v="tier - 1"/>
    <x v="2"/>
    <x v="43"/>
  </r>
  <r>
    <s v="Id2086"/>
    <s v="Galvan"/>
    <x v="1239"/>
    <x v="330"/>
    <s v="No"/>
    <x v="0"/>
    <x v="0"/>
    <x v="0"/>
    <x v="1"/>
    <x v="0"/>
    <x v="1"/>
    <s v="21-Nov-1999"/>
    <n v="2438.06"/>
    <x v="1"/>
    <s v="tier - 2"/>
    <x v="0"/>
    <x v="35"/>
  </r>
  <r>
    <s v="Id2087"/>
    <s v="Walsh"/>
    <x v="40"/>
    <x v="141"/>
    <s v="No"/>
    <x v="0"/>
    <x v="0"/>
    <x v="0"/>
    <x v="1"/>
    <x v="0"/>
    <x v="2"/>
    <s v="12-Nov-1999"/>
    <n v="2416.96"/>
    <x v="1"/>
    <s v="tier - 2"/>
    <x v="3"/>
    <x v="35"/>
  </r>
  <r>
    <s v="Id2088"/>
    <s v="Teeuwen"/>
    <x v="437"/>
    <x v="335"/>
    <s v="Yes"/>
    <x v="0"/>
    <x v="0"/>
    <x v="0"/>
    <x v="1"/>
    <x v="0"/>
    <x v="2"/>
    <s v="3-Jun-2001"/>
    <n v="2404.73"/>
    <x v="1"/>
    <s v="tier - 3"/>
    <x v="1"/>
    <x v="21"/>
  </r>
  <r>
    <s v="Id2089"/>
    <s v="List"/>
    <x v="1018"/>
    <x v="164"/>
    <s v="No"/>
    <x v="0"/>
    <x v="0"/>
    <x v="0"/>
    <x v="1"/>
    <x v="2"/>
    <x v="2"/>
    <s v="10-Aug-1999"/>
    <n v="2396.1"/>
    <x v="1"/>
    <s v="tier - 1"/>
    <x v="9"/>
    <x v="35"/>
  </r>
  <r>
    <s v="Id2090"/>
    <s v="Shafar"/>
    <x v="374"/>
    <x v="46"/>
    <s v="No"/>
    <x v="0"/>
    <x v="0"/>
    <x v="0"/>
    <x v="1"/>
    <x v="2"/>
    <x v="2"/>
    <s v="17-Dec-1999"/>
    <n v="2395.17"/>
    <x v="1"/>
    <s v="tier - 1"/>
    <x v="7"/>
    <x v="35"/>
  </r>
  <r>
    <s v="Id2091"/>
    <s v="Copenhaver"/>
    <x v="1240"/>
    <x v="635"/>
    <s v="Yes"/>
    <x v="0"/>
    <x v="0"/>
    <x v="3"/>
    <x v="1"/>
    <x v="3"/>
    <x v="1"/>
    <s v="12-Dec-1988"/>
    <n v="2373.3000000000002"/>
    <x v="1"/>
    <s v="tier - 2"/>
    <x v="0"/>
    <x v="23"/>
  </r>
  <r>
    <s v="Id2092"/>
    <s v="Stump"/>
    <x v="443"/>
    <x v="485"/>
    <s v="No"/>
    <x v="0"/>
    <x v="0"/>
    <x v="0"/>
    <x v="1"/>
    <x v="0"/>
    <x v="0"/>
    <s v="5-Nov-2002"/>
    <n v="2362.23"/>
    <x v="1"/>
    <s v="tier - 1"/>
    <x v="1"/>
    <x v="43"/>
  </r>
  <r>
    <s v="Id2093"/>
    <s v="Wehrman"/>
    <x v="351"/>
    <x v="563"/>
    <s v="No"/>
    <x v="0"/>
    <x v="0"/>
    <x v="3"/>
    <x v="1"/>
    <x v="2"/>
    <x v="1"/>
    <s v="21-Oct-1998"/>
    <n v="2352.9699999999998"/>
    <x v="2"/>
    <s v="tier - 3"/>
    <x v="1"/>
    <x v="44"/>
  </r>
  <r>
    <s v="Id2094"/>
    <s v="Sischo"/>
    <x v="1241"/>
    <x v="412"/>
    <s v="No"/>
    <x v="0"/>
    <x v="1"/>
    <x v="3"/>
    <x v="1"/>
    <x v="1"/>
    <x v="1"/>
    <s v="18-Nov-2003"/>
    <n v="2331.52"/>
    <x v="1"/>
    <s v="tier - 3"/>
    <x v="3"/>
    <x v="39"/>
  </r>
  <r>
    <s v="Id2095"/>
    <s v="Fonti"/>
    <x v="768"/>
    <x v="202"/>
    <s v="Yes"/>
    <x v="0"/>
    <x v="0"/>
    <x v="0"/>
    <x v="1"/>
    <x v="0"/>
    <x v="2"/>
    <s v="17-Dec-1996"/>
    <n v="2322.62"/>
    <x v="1"/>
    <s v="tier - 1"/>
    <x v="0"/>
    <x v="45"/>
  </r>
  <r>
    <s v="Id2096"/>
    <s v="Merlis"/>
    <x v="993"/>
    <x v="65"/>
    <s v="No"/>
    <x v="1"/>
    <x v="0"/>
    <x v="3"/>
    <x v="1"/>
    <x v="1"/>
    <x v="1"/>
    <s v="6-Sep-2004"/>
    <n v="2304"/>
    <x v="1"/>
    <s v="tier - 3"/>
    <x v="0"/>
    <x v="41"/>
  </r>
  <r>
    <s v="Id2097"/>
    <s v="Hasegawa"/>
    <x v="1211"/>
    <x v="189"/>
    <s v="Yes"/>
    <x v="0"/>
    <x v="0"/>
    <x v="0"/>
    <x v="1"/>
    <x v="2"/>
    <x v="2"/>
    <s v="28-Nov-1996"/>
    <n v="2302.3000000000002"/>
    <x v="0"/>
    <s v="tier - 2"/>
    <x v="3"/>
    <x v="45"/>
  </r>
  <r>
    <s v="Id2098"/>
    <s v="Haselden"/>
    <x v="1242"/>
    <x v="192"/>
    <s v="No"/>
    <x v="0"/>
    <x v="0"/>
    <x v="0"/>
    <x v="1"/>
    <x v="3"/>
    <x v="2"/>
    <s v="5-Oct-1989"/>
    <n v="2295.2399999999998"/>
    <x v="1"/>
    <s v="tier - 1"/>
    <x v="0"/>
    <x v="4"/>
  </r>
  <r>
    <s v="Id2099"/>
    <s v="Simonson"/>
    <x v="1232"/>
    <x v="226"/>
    <s v="No"/>
    <x v="0"/>
    <x v="0"/>
    <x v="0"/>
    <x v="1"/>
    <x v="3"/>
    <x v="2"/>
    <s v="16-Jun-1991"/>
    <n v="2277.7199999999998"/>
    <x v="1"/>
    <s v="tier - 1"/>
    <x v="0"/>
    <x v="42"/>
  </r>
  <r>
    <s v="Id2100"/>
    <s v="Montag"/>
    <x v="141"/>
    <x v="53"/>
    <s v="No"/>
    <x v="0"/>
    <x v="0"/>
    <x v="0"/>
    <x v="1"/>
    <x v="0"/>
    <x v="0"/>
    <s v="12-Nov-2002"/>
    <n v="2261.5700000000002"/>
    <x v="1"/>
    <s v="tier - 1"/>
    <x v="1"/>
    <x v="43"/>
  </r>
  <r>
    <s v="Id2101"/>
    <s v="Deroian"/>
    <x v="331"/>
    <x v="580"/>
    <s v="No"/>
    <x v="0"/>
    <x v="0"/>
    <x v="0"/>
    <x v="1"/>
    <x v="1"/>
    <x v="0"/>
    <s v="15-Jul-2002"/>
    <n v="2257.48"/>
    <x v="1"/>
    <s v="tier - 1"/>
    <x v="1"/>
    <x v="43"/>
  </r>
  <r>
    <s v="Id2102"/>
    <s v="Goetz"/>
    <x v="170"/>
    <x v="226"/>
    <s v="Yes"/>
    <x v="1"/>
    <x v="0"/>
    <x v="1"/>
    <x v="1"/>
    <x v="0"/>
    <x v="2"/>
    <s v="11-Dec-2000"/>
    <n v="2254.8000000000002"/>
    <x v="1"/>
    <s v="tier - 3"/>
    <x v="4"/>
    <x v="21"/>
  </r>
  <r>
    <s v="Id2103"/>
    <s v="Brady"/>
    <x v="467"/>
    <x v="34"/>
    <s v="Yes"/>
    <x v="1"/>
    <x v="0"/>
    <x v="1"/>
    <x v="1"/>
    <x v="1"/>
    <x v="1"/>
    <s v="30-Jun-2000"/>
    <n v="2250.84"/>
    <x v="1"/>
    <s v="tier - 2"/>
    <x v="11"/>
    <x v="21"/>
  </r>
  <r>
    <s v="Id2104"/>
    <s v="Moran"/>
    <x v="417"/>
    <x v="78"/>
    <s v="No"/>
    <x v="0"/>
    <x v="1"/>
    <x v="3"/>
    <x v="1"/>
    <x v="1"/>
    <x v="2"/>
    <s v="10-Dec-2003"/>
    <n v="2221.56"/>
    <x v="1"/>
    <s v="tier - 3"/>
    <x v="1"/>
    <x v="39"/>
  </r>
  <r>
    <s v="Id2105"/>
    <s v="Strickler"/>
    <x v="866"/>
    <x v="135"/>
    <s v="No"/>
    <x v="1"/>
    <x v="0"/>
    <x v="3"/>
    <x v="1"/>
    <x v="0"/>
    <x v="2"/>
    <s v="12-Dec-2004"/>
    <n v="2219.4499999999998"/>
    <x v="1"/>
    <s v="tier - 1"/>
    <x v="0"/>
    <x v="41"/>
  </r>
  <r>
    <s v="Id2106"/>
    <s v="Simone"/>
    <x v="412"/>
    <x v="184"/>
    <s v="No"/>
    <x v="1"/>
    <x v="0"/>
    <x v="3"/>
    <x v="1"/>
    <x v="0"/>
    <x v="1"/>
    <s v="25-Sep-2004"/>
    <n v="2217.6"/>
    <x v="1"/>
    <s v="tier - 1"/>
    <x v="2"/>
    <x v="41"/>
  </r>
  <r>
    <s v="Id2107"/>
    <s v="Von Rock"/>
    <x v="1212"/>
    <x v="497"/>
    <s v="No"/>
    <x v="1"/>
    <x v="0"/>
    <x v="3"/>
    <x v="1"/>
    <x v="0"/>
    <x v="2"/>
    <s v="13-Jun-2004"/>
    <n v="2217.4699999999998"/>
    <x v="1"/>
    <s v="tier - 1"/>
    <x v="2"/>
    <x v="41"/>
  </r>
  <r>
    <s v="Id2108"/>
    <s v="Woodard"/>
    <x v="1243"/>
    <x v="105"/>
    <s v="No"/>
    <x v="0"/>
    <x v="0"/>
    <x v="0"/>
    <x v="1"/>
    <x v="2"/>
    <x v="1"/>
    <s v="17-Nov-1994"/>
    <n v="2213.21"/>
    <x v="1"/>
    <s v="tier - 2"/>
    <x v="0"/>
    <x v="6"/>
  </r>
  <r>
    <s v="Id2109"/>
    <s v="Li"/>
    <x v="144"/>
    <x v="200"/>
    <s v="No"/>
    <x v="1"/>
    <x v="0"/>
    <x v="3"/>
    <x v="1"/>
    <x v="0"/>
    <x v="1"/>
    <s v="27-Jul-2004"/>
    <n v="2211.13"/>
    <x v="1"/>
    <s v="tier - 2"/>
    <x v="2"/>
    <x v="41"/>
  </r>
  <r>
    <s v="Id2110"/>
    <s v="Sinda"/>
    <x v="893"/>
    <x v="192"/>
    <s v="No"/>
    <x v="1"/>
    <x v="0"/>
    <x v="3"/>
    <x v="1"/>
    <x v="0"/>
    <x v="2"/>
    <s v="6-Aug-2004"/>
    <n v="2207.6999999999998"/>
    <x v="1"/>
    <s v="tier - 2"/>
    <x v="2"/>
    <x v="41"/>
  </r>
  <r>
    <s v="Id2111"/>
    <s v="Rydland"/>
    <x v="141"/>
    <x v="264"/>
    <s v="No"/>
    <x v="1"/>
    <x v="0"/>
    <x v="3"/>
    <x v="1"/>
    <x v="0"/>
    <x v="2"/>
    <s v="13-Nov-2004"/>
    <n v="2205.98"/>
    <x v="1"/>
    <s v="tier - 3"/>
    <x v="2"/>
    <x v="41"/>
  </r>
  <r>
    <s v="Id2112"/>
    <s v="Vespa"/>
    <x v="703"/>
    <x v="31"/>
    <s v="No"/>
    <x v="1"/>
    <x v="0"/>
    <x v="3"/>
    <x v="1"/>
    <x v="0"/>
    <x v="2"/>
    <s v="28-Oct-2004"/>
    <n v="2203.7399999999998"/>
    <x v="1"/>
    <s v="tier - 2"/>
    <x v="2"/>
    <x v="41"/>
  </r>
  <r>
    <s v="Id2113"/>
    <s v="Meadows"/>
    <x v="402"/>
    <x v="24"/>
    <s v="No"/>
    <x v="1"/>
    <x v="0"/>
    <x v="3"/>
    <x v="1"/>
    <x v="0"/>
    <x v="2"/>
    <s v="6-Aug-2004"/>
    <n v="2203.4699999999998"/>
    <x v="1"/>
    <s v="tier - 2"/>
    <x v="2"/>
    <x v="41"/>
  </r>
  <r>
    <s v="Id2114"/>
    <s v="Toppen"/>
    <x v="1244"/>
    <x v="270"/>
    <s v="No"/>
    <x v="1"/>
    <x v="0"/>
    <x v="3"/>
    <x v="1"/>
    <x v="2"/>
    <x v="2"/>
    <s v="27-Jul-2004"/>
    <n v="2201.1"/>
    <x v="1"/>
    <s v="tier - 3"/>
    <x v="0"/>
    <x v="41"/>
  </r>
  <r>
    <s v="Id2115"/>
    <s v="Ermer"/>
    <x v="360"/>
    <x v="139"/>
    <s v="No"/>
    <x v="1"/>
    <x v="0"/>
    <x v="3"/>
    <x v="1"/>
    <x v="1"/>
    <x v="2"/>
    <s v="12-Sep-2004"/>
    <n v="2200.83"/>
    <x v="1"/>
    <s v="tier - 2"/>
    <x v="2"/>
    <x v="41"/>
  </r>
  <r>
    <s v="Id2116"/>
    <s v="Dionne"/>
    <x v="984"/>
    <x v="324"/>
    <s v="No"/>
    <x v="1"/>
    <x v="0"/>
    <x v="3"/>
    <x v="1"/>
    <x v="1"/>
    <x v="2"/>
    <s v="3-Sep-2004"/>
    <n v="2198.19"/>
    <x v="1"/>
    <s v="tier - 1"/>
    <x v="8"/>
    <x v="41"/>
  </r>
  <r>
    <s v="Id2117"/>
    <s v="Stasulli"/>
    <x v="369"/>
    <x v="111"/>
    <s v="No"/>
    <x v="1"/>
    <x v="0"/>
    <x v="3"/>
    <x v="1"/>
    <x v="1"/>
    <x v="2"/>
    <s v="7-Dec-2004"/>
    <n v="2196.4699999999998"/>
    <x v="1"/>
    <s v="tier - 3"/>
    <x v="2"/>
    <x v="41"/>
  </r>
  <r>
    <s v="Id2118"/>
    <s v="Duran"/>
    <x v="1245"/>
    <x v="31"/>
    <s v="No"/>
    <x v="0"/>
    <x v="0"/>
    <x v="0"/>
    <x v="1"/>
    <x v="3"/>
    <x v="2"/>
    <s v="16-Dec-1991"/>
    <n v="2193.1999999999998"/>
    <x v="1"/>
    <s v="tier - 2"/>
    <x v="1"/>
    <x v="42"/>
  </r>
  <r>
    <s v="Id2119"/>
    <s v="Klundt"/>
    <x v="1246"/>
    <x v="251"/>
    <s v="No"/>
    <x v="0"/>
    <x v="0"/>
    <x v="0"/>
    <x v="1"/>
    <x v="2"/>
    <x v="2"/>
    <s v="27-Sep-1994"/>
    <n v="2170.08"/>
    <x v="1"/>
    <s v="tier - 2"/>
    <x v="0"/>
    <x v="6"/>
  </r>
  <r>
    <s v="Id2120"/>
    <s v="Waters"/>
    <x v="889"/>
    <x v="497"/>
    <s v="No"/>
    <x v="1"/>
    <x v="0"/>
    <x v="3"/>
    <x v="1"/>
    <x v="0"/>
    <x v="2"/>
    <s v="23-Aug-2000"/>
    <n v="2166.73"/>
    <x v="1"/>
    <s v="tier - 2"/>
    <x v="3"/>
    <x v="21"/>
  </r>
  <r>
    <s v="Id2121"/>
    <s v="Rusk"/>
    <x v="1247"/>
    <x v="450"/>
    <s v="No"/>
    <x v="1"/>
    <x v="0"/>
    <x v="3"/>
    <x v="1"/>
    <x v="1"/>
    <x v="2"/>
    <s v="10-Dec-2000"/>
    <n v="2156.75"/>
    <x v="1"/>
    <s v="tier - 2"/>
    <x v="0"/>
    <x v="21"/>
  </r>
  <r>
    <s v="Id2122"/>
    <s v="Gersbach"/>
    <x v="909"/>
    <x v="58"/>
    <s v="No"/>
    <x v="1"/>
    <x v="0"/>
    <x v="3"/>
    <x v="1"/>
    <x v="1"/>
    <x v="1"/>
    <s v="29-Nov-2000"/>
    <n v="2155.6799999999998"/>
    <x v="1"/>
    <s v="tier - 3"/>
    <x v="0"/>
    <x v="21"/>
  </r>
  <r>
    <s v="Id2123"/>
    <s v="Taylor-Watson"/>
    <x v="346"/>
    <x v="150"/>
    <s v="No"/>
    <x v="1"/>
    <x v="0"/>
    <x v="3"/>
    <x v="1"/>
    <x v="1"/>
    <x v="2"/>
    <s v="22-Oct-2000"/>
    <n v="2154.36"/>
    <x v="1"/>
    <s v="tier - 2"/>
    <x v="3"/>
    <x v="21"/>
  </r>
  <r>
    <s v="Id2124"/>
    <s v="Crawford"/>
    <x v="925"/>
    <x v="148"/>
    <s v="Yes"/>
    <x v="1"/>
    <x v="0"/>
    <x v="3"/>
    <x v="1"/>
    <x v="2"/>
    <x v="1"/>
    <s v="27-Dec-2000"/>
    <n v="2150.4699999999998"/>
    <x v="1"/>
    <s v="tier - 3"/>
    <x v="3"/>
    <x v="21"/>
  </r>
  <r>
    <s v="Id2125"/>
    <s v="Levitsky"/>
    <x v="1248"/>
    <x v="87"/>
    <s v="No"/>
    <x v="1"/>
    <x v="0"/>
    <x v="3"/>
    <x v="1"/>
    <x v="0"/>
    <x v="1"/>
    <s v="4-Oct-2004"/>
    <n v="2144.85"/>
    <x v="1"/>
    <s v="tier - 1"/>
    <x v="3"/>
    <x v="41"/>
  </r>
  <r>
    <s v="Id2126"/>
    <s v="Carroll"/>
    <x v="661"/>
    <x v="176"/>
    <s v="No"/>
    <x v="0"/>
    <x v="1"/>
    <x v="3"/>
    <x v="1"/>
    <x v="0"/>
    <x v="2"/>
    <s v="19-Aug-2003"/>
    <n v="2138.0700000000002"/>
    <x v="1"/>
    <s v="tier - 1"/>
    <x v="1"/>
    <x v="39"/>
  </r>
  <r>
    <s v="Id2127"/>
    <s v="Campos"/>
    <x v="664"/>
    <x v="652"/>
    <s v="Yes"/>
    <x v="0"/>
    <x v="1"/>
    <x v="3"/>
    <x v="1"/>
    <x v="1"/>
    <x v="1"/>
    <s v="3-Sep-1997"/>
    <n v="2137.65"/>
    <x v="2"/>
    <s v="tier - 1"/>
    <x v="0"/>
    <x v="31"/>
  </r>
  <r>
    <s v="Id2128"/>
    <s v="Flajslik"/>
    <x v="879"/>
    <x v="252"/>
    <s v="No"/>
    <x v="0"/>
    <x v="1"/>
    <x v="3"/>
    <x v="1"/>
    <x v="0"/>
    <x v="2"/>
    <s v="26-Sep-2003"/>
    <n v="2136.88"/>
    <x v="1"/>
    <s v="tier - 2"/>
    <x v="1"/>
    <x v="39"/>
  </r>
  <r>
    <s v="Id2129"/>
    <s v="Chua"/>
    <x v="1249"/>
    <x v="324"/>
    <s v="No"/>
    <x v="0"/>
    <x v="1"/>
    <x v="3"/>
    <x v="1"/>
    <x v="0"/>
    <x v="2"/>
    <s v="1-Sep-2003"/>
    <n v="2134.9"/>
    <x v="1"/>
    <s v="tier - 3"/>
    <x v="1"/>
    <x v="39"/>
  </r>
  <r>
    <s v="Id2130"/>
    <s v="Wiltse"/>
    <x v="355"/>
    <x v="46"/>
    <s v="No"/>
    <x v="0"/>
    <x v="1"/>
    <x v="3"/>
    <x v="1"/>
    <x v="0"/>
    <x v="2"/>
    <s v="22-Dec-2003"/>
    <n v="2130.6799999999998"/>
    <x v="1"/>
    <s v="tier - 3"/>
    <x v="1"/>
    <x v="39"/>
  </r>
  <r>
    <s v="Id2131"/>
    <s v="Fisher"/>
    <x v="88"/>
    <x v="436"/>
    <s v="No"/>
    <x v="0"/>
    <x v="1"/>
    <x v="3"/>
    <x v="1"/>
    <x v="0"/>
    <x v="2"/>
    <s v="30-Aug-2003"/>
    <n v="2128.4299999999998"/>
    <x v="1"/>
    <s v="tier - 1"/>
    <x v="1"/>
    <x v="39"/>
  </r>
  <r>
    <s v="Id2132"/>
    <s v="Wilzbacher"/>
    <x v="1250"/>
    <x v="299"/>
    <s v="No"/>
    <x v="1"/>
    <x v="0"/>
    <x v="3"/>
    <x v="1"/>
    <x v="1"/>
    <x v="2"/>
    <s v="4-Nov-2004"/>
    <n v="2118.61"/>
    <x v="1"/>
    <s v="tier - 1"/>
    <x v="1"/>
    <x v="41"/>
  </r>
  <r>
    <s v="Id2133"/>
    <s v="Thayer"/>
    <x v="878"/>
    <x v="623"/>
    <s v="No"/>
    <x v="0"/>
    <x v="1"/>
    <x v="3"/>
    <x v="1"/>
    <x v="2"/>
    <x v="1"/>
    <s v="30-Sep-2003"/>
    <n v="2117.34"/>
    <x v="1"/>
    <s v="tier - 3"/>
    <x v="1"/>
    <x v="39"/>
  </r>
  <r>
    <s v="Id2134"/>
    <s v="Brosseau"/>
    <x v="947"/>
    <x v="80"/>
    <s v="No"/>
    <x v="0"/>
    <x v="0"/>
    <x v="0"/>
    <x v="1"/>
    <x v="3"/>
    <x v="2"/>
    <s v="21-Jul-1989"/>
    <n v="2106.2600000000002"/>
    <x v="1"/>
    <s v="tier - 2"/>
    <x v="0"/>
    <x v="4"/>
  </r>
  <r>
    <s v="Id2135"/>
    <s v="Phares"/>
    <x v="352"/>
    <x v="450"/>
    <s v="Yes"/>
    <x v="0"/>
    <x v="0"/>
    <x v="0"/>
    <x v="1"/>
    <x v="1"/>
    <x v="2"/>
    <s v="28-Nov-2001"/>
    <n v="2104.11"/>
    <x v="1"/>
    <s v="tier - 1"/>
    <x v="4"/>
    <x v="47"/>
  </r>
  <r>
    <s v="Id2136"/>
    <s v="Curley"/>
    <x v="986"/>
    <x v="143"/>
    <s v="Yes"/>
    <x v="0"/>
    <x v="0"/>
    <x v="0"/>
    <x v="1"/>
    <x v="2"/>
    <x v="2"/>
    <s v="22-Jun-2001"/>
    <n v="2103.08"/>
    <x v="2"/>
    <s v="tier - 2"/>
    <x v="3"/>
    <x v="47"/>
  </r>
  <r>
    <s v="Id2137"/>
    <s v="Johnston"/>
    <x v="497"/>
    <x v="336"/>
    <s v="Yes"/>
    <x v="0"/>
    <x v="0"/>
    <x v="0"/>
    <x v="1"/>
    <x v="1"/>
    <x v="1"/>
    <s v="14-Aug-2001"/>
    <n v="2102.2600000000002"/>
    <x v="2"/>
    <s v="tier - 2"/>
    <x v="9"/>
    <x v="47"/>
  </r>
  <r>
    <s v="Id2138"/>
    <s v="Padula"/>
    <x v="292"/>
    <x v="144"/>
    <s v="No"/>
    <x v="1"/>
    <x v="0"/>
    <x v="3"/>
    <x v="1"/>
    <x v="1"/>
    <x v="2"/>
    <s v="12-Jun-2004"/>
    <n v="2094.1"/>
    <x v="2"/>
    <s v="tier - 2"/>
    <x v="15"/>
    <x v="41"/>
  </r>
  <r>
    <s v="Id2139"/>
    <s v="Gamirov"/>
    <x v="355"/>
    <x v="79"/>
    <s v="Yes"/>
    <x v="1"/>
    <x v="0"/>
    <x v="1"/>
    <x v="1"/>
    <x v="0"/>
    <x v="2"/>
    <s v="26-Jul-2000"/>
    <n v="2055.3200000000002"/>
    <x v="2"/>
    <s v="tier - 3"/>
    <x v="1"/>
    <x v="21"/>
  </r>
  <r>
    <s v="Id2140"/>
    <s v="Briot"/>
    <x v="524"/>
    <x v="109"/>
    <s v="Yes"/>
    <x v="1"/>
    <x v="0"/>
    <x v="1"/>
    <x v="1"/>
    <x v="1"/>
    <x v="1"/>
    <s v="2-Sep-2000"/>
    <n v="2045.69"/>
    <x v="2"/>
    <s v="tier - 3"/>
    <x v="1"/>
    <x v="21"/>
  </r>
  <r>
    <s v="Id2141"/>
    <s v="De Hueck"/>
    <x v="1188"/>
    <x v="338"/>
    <s v="Yes"/>
    <x v="0"/>
    <x v="0"/>
    <x v="0"/>
    <x v="1"/>
    <x v="0"/>
    <x v="2"/>
    <s v="4-Aug-2001"/>
    <n v="2026.97"/>
    <x v="2"/>
    <s v="tier - 2"/>
    <x v="0"/>
    <x v="47"/>
  </r>
  <r>
    <s v="Id2142"/>
    <s v="Putt"/>
    <x v="1251"/>
    <x v="49"/>
    <s v="Yes"/>
    <x v="0"/>
    <x v="0"/>
    <x v="0"/>
    <x v="1"/>
    <x v="0"/>
    <x v="2"/>
    <s v="6-Sep-2001"/>
    <n v="2020.55"/>
    <x v="2"/>
    <s v="tier - 2"/>
    <x v="0"/>
    <x v="47"/>
  </r>
  <r>
    <s v="Id2143"/>
    <s v="Deiman"/>
    <x v="72"/>
    <x v="146"/>
    <s v="Yes"/>
    <x v="0"/>
    <x v="0"/>
    <x v="0"/>
    <x v="1"/>
    <x v="0"/>
    <x v="2"/>
    <s v="1-Jul-2001"/>
    <n v="2020.18"/>
    <x v="2"/>
    <s v="tier - 1"/>
    <x v="3"/>
    <x v="47"/>
  </r>
  <r>
    <s v="Id2144"/>
    <s v="Bonanni"/>
    <x v="809"/>
    <x v="109"/>
    <s v="Yes"/>
    <x v="0"/>
    <x v="0"/>
    <x v="0"/>
    <x v="1"/>
    <x v="1"/>
    <x v="1"/>
    <s v="14-Aug-2001"/>
    <n v="2007.95"/>
    <x v="2"/>
    <s v="tier - 2"/>
    <x v="3"/>
    <x v="47"/>
  </r>
  <r>
    <s v="Id2145"/>
    <s v="Stein"/>
    <x v="28"/>
    <x v="280"/>
    <s v="No"/>
    <x v="0"/>
    <x v="0"/>
    <x v="3"/>
    <x v="1"/>
    <x v="0"/>
    <x v="2"/>
    <s v="14-Sep-1998"/>
    <n v="1986.93"/>
    <x v="2"/>
    <s v="tier - 2"/>
    <x v="0"/>
    <x v="44"/>
  </r>
  <r>
    <s v="Id2146"/>
    <s v="Laumann"/>
    <x v="1252"/>
    <x v="660"/>
    <s v="No"/>
    <x v="0"/>
    <x v="0"/>
    <x v="0"/>
    <x v="1"/>
    <x v="0"/>
    <x v="0"/>
    <s v="29-Sep-2002"/>
    <n v="1984.45"/>
    <x v="2"/>
    <s v="tier - 3"/>
    <x v="4"/>
    <x v="43"/>
  </r>
  <r>
    <s v="Id2147"/>
    <s v="Galaviz"/>
    <x v="701"/>
    <x v="589"/>
    <s v="No"/>
    <x v="0"/>
    <x v="0"/>
    <x v="3"/>
    <x v="1"/>
    <x v="0"/>
    <x v="1"/>
    <s v="29-Dec-1998"/>
    <n v="1981.58"/>
    <x v="2"/>
    <s v="tier - 1"/>
    <x v="0"/>
    <x v="44"/>
  </r>
  <r>
    <s v="Id2148"/>
    <s v="Piper"/>
    <x v="409"/>
    <x v="101"/>
    <s v="No"/>
    <x v="0"/>
    <x v="0"/>
    <x v="0"/>
    <x v="1"/>
    <x v="0"/>
    <x v="0"/>
    <s v="16-Jul-2002"/>
    <n v="1980.07"/>
    <x v="2"/>
    <s v="tier - 3"/>
    <x v="3"/>
    <x v="43"/>
  </r>
  <r>
    <s v="Id2149"/>
    <s v="Cantini"/>
    <x v="514"/>
    <x v="259"/>
    <s v="No"/>
    <x v="0"/>
    <x v="0"/>
    <x v="3"/>
    <x v="1"/>
    <x v="1"/>
    <x v="1"/>
    <s v="29-Sep-1998"/>
    <n v="1977.82"/>
    <x v="2"/>
    <s v="tier - 1"/>
    <x v="3"/>
    <x v="44"/>
  </r>
  <r>
    <s v="Id2150"/>
    <s v="Hartman"/>
    <x v="809"/>
    <x v="351"/>
    <s v="No"/>
    <x v="0"/>
    <x v="0"/>
    <x v="3"/>
    <x v="1"/>
    <x v="1"/>
    <x v="2"/>
    <s v="5-Oct-1998"/>
    <n v="1972.95"/>
    <x v="2"/>
    <s v="tier - 1"/>
    <x v="3"/>
    <x v="44"/>
  </r>
  <r>
    <s v="Id2151"/>
    <s v="Werhane"/>
    <x v="1023"/>
    <x v="180"/>
    <s v="No"/>
    <x v="0"/>
    <x v="0"/>
    <x v="3"/>
    <x v="1"/>
    <x v="2"/>
    <x v="2"/>
    <s v="28-Sep-1998"/>
    <n v="1969.61"/>
    <x v="2"/>
    <s v="tier - 3"/>
    <x v="3"/>
    <x v="44"/>
  </r>
  <r>
    <s v="Id2152"/>
    <s v="Davies"/>
    <x v="445"/>
    <x v="502"/>
    <s v="No"/>
    <x v="0"/>
    <x v="0"/>
    <x v="0"/>
    <x v="1"/>
    <x v="1"/>
    <x v="0"/>
    <s v="29-Jul-2002"/>
    <n v="1967.02"/>
    <x v="2"/>
    <s v="tier - 2"/>
    <x v="4"/>
    <x v="43"/>
  </r>
  <r>
    <s v="Id2153"/>
    <s v="Hummel"/>
    <x v="1253"/>
    <x v="292"/>
    <s v="No"/>
    <x v="0"/>
    <x v="0"/>
    <x v="0"/>
    <x v="1"/>
    <x v="2"/>
    <x v="0"/>
    <s v="7-Sep-2002"/>
    <n v="1964.78"/>
    <x v="2"/>
    <s v="tier - 1"/>
    <x v="3"/>
    <x v="43"/>
  </r>
  <r>
    <s v="Id2154"/>
    <s v="Lutz"/>
    <x v="27"/>
    <x v="482"/>
    <s v="Yes"/>
    <x v="0"/>
    <x v="0"/>
    <x v="0"/>
    <x v="1"/>
    <x v="0"/>
    <x v="2"/>
    <s v="9-Dec-2001"/>
    <n v="1917.32"/>
    <x v="2"/>
    <s v="tier - 2"/>
    <x v="1"/>
    <x v="47"/>
  </r>
  <r>
    <s v="Id2155"/>
    <s v="Waters"/>
    <x v="1046"/>
    <x v="206"/>
    <s v="Yes"/>
    <x v="0"/>
    <x v="0"/>
    <x v="0"/>
    <x v="1"/>
    <x v="0"/>
    <x v="2"/>
    <s v="3-Aug-2001"/>
    <n v="1909.53"/>
    <x v="2"/>
    <s v="tier - 3"/>
    <x v="1"/>
    <x v="47"/>
  </r>
  <r>
    <s v="Id2156"/>
    <s v="Viglienzoni"/>
    <x v="1254"/>
    <x v="47"/>
    <s v="No"/>
    <x v="0"/>
    <x v="0"/>
    <x v="0"/>
    <x v="1"/>
    <x v="2"/>
    <x v="2"/>
    <s v="6-Oct-1994"/>
    <n v="1908.9"/>
    <x v="2"/>
    <s v="tier - 3"/>
    <x v="0"/>
    <x v="6"/>
  </r>
  <r>
    <s v="Id2157"/>
    <s v="Rathbun"/>
    <x v="331"/>
    <x v="83"/>
    <s v="Yes"/>
    <x v="0"/>
    <x v="0"/>
    <x v="0"/>
    <x v="1"/>
    <x v="1"/>
    <x v="2"/>
    <s v="10-Aug-2001"/>
    <n v="1906.36"/>
    <x v="2"/>
    <s v="tier - 1"/>
    <x v="1"/>
    <x v="47"/>
  </r>
  <r>
    <s v="Id2158"/>
    <s v="crane"/>
    <x v="766"/>
    <x v="661"/>
    <s v="No"/>
    <x v="0"/>
    <x v="0"/>
    <x v="0"/>
    <x v="1"/>
    <x v="0"/>
    <x v="0"/>
    <s v="21-Aug-2002"/>
    <n v="1880.49"/>
    <x v="2"/>
    <s v="tier - 1"/>
    <x v="3"/>
    <x v="43"/>
  </r>
  <r>
    <s v="Id2159"/>
    <s v="Conant"/>
    <x v="409"/>
    <x v="307"/>
    <s v="No"/>
    <x v="0"/>
    <x v="0"/>
    <x v="0"/>
    <x v="1"/>
    <x v="0"/>
    <x v="0"/>
    <s v="29-Aug-2002"/>
    <n v="1880.07"/>
    <x v="2"/>
    <s v="tier - 2"/>
    <x v="0"/>
    <x v="43"/>
  </r>
  <r>
    <s v="Id2160"/>
    <s v="Huyser-Wierenga"/>
    <x v="336"/>
    <x v="217"/>
    <s v="No"/>
    <x v="0"/>
    <x v="0"/>
    <x v="0"/>
    <x v="1"/>
    <x v="0"/>
    <x v="0"/>
    <s v="29-Oct-2002"/>
    <n v="1877.93"/>
    <x v="2"/>
    <s v="tier - 1"/>
    <x v="0"/>
    <x v="43"/>
  </r>
  <r>
    <s v="Id2161"/>
    <s v="Natalini"/>
    <x v="404"/>
    <x v="303"/>
    <s v="No"/>
    <x v="0"/>
    <x v="0"/>
    <x v="0"/>
    <x v="1"/>
    <x v="1"/>
    <x v="0"/>
    <s v="22-Sep-2002"/>
    <n v="1875.34"/>
    <x v="2"/>
    <s v="tier - 2"/>
    <x v="3"/>
    <x v="43"/>
  </r>
  <r>
    <s v="Id2162"/>
    <s v="Robbins"/>
    <x v="1255"/>
    <x v="46"/>
    <s v="Yes"/>
    <x v="0"/>
    <x v="0"/>
    <x v="0"/>
    <x v="1"/>
    <x v="2"/>
    <x v="2"/>
    <s v="2-Jul-1996"/>
    <n v="1865.98"/>
    <x v="2"/>
    <s v="tier - 3"/>
    <x v="1"/>
    <x v="45"/>
  </r>
  <r>
    <s v="Id2163"/>
    <s v="Stanislav"/>
    <x v="481"/>
    <x v="105"/>
    <s v="No"/>
    <x v="1"/>
    <x v="0"/>
    <x v="3"/>
    <x v="1"/>
    <x v="1"/>
    <x v="1"/>
    <s v="27-Dec-2004"/>
    <n v="1863.45"/>
    <x v="2"/>
    <s v="tier - 1"/>
    <x v="15"/>
    <x v="41"/>
  </r>
  <r>
    <s v="Id2164"/>
    <s v="Meyer"/>
    <x v="1256"/>
    <x v="189"/>
    <s v="No"/>
    <x v="0"/>
    <x v="0"/>
    <x v="0"/>
    <x v="1"/>
    <x v="2"/>
    <x v="2"/>
    <s v="6-Dec-1994"/>
    <n v="1850.55"/>
    <x v="2"/>
    <s v="tier - 2"/>
    <x v="1"/>
    <x v="6"/>
  </r>
  <r>
    <s v="Id2165"/>
    <s v="Mears"/>
    <x v="1241"/>
    <x v="167"/>
    <s v="No"/>
    <x v="0"/>
    <x v="1"/>
    <x v="3"/>
    <x v="1"/>
    <x v="1"/>
    <x v="2"/>
    <s v="20-Jul-2003"/>
    <n v="1842.52"/>
    <x v="2"/>
    <s v="tier - 2"/>
    <x v="3"/>
    <x v="39"/>
  </r>
  <r>
    <s v="Id2166"/>
    <s v="Neill"/>
    <x v="372"/>
    <x v="366"/>
    <s v="No"/>
    <x v="0"/>
    <x v="0"/>
    <x v="0"/>
    <x v="1"/>
    <x v="0"/>
    <x v="1"/>
    <s v="12-Dec-1999"/>
    <n v="1837.28"/>
    <x v="2"/>
    <s v="tier - 2"/>
    <x v="0"/>
    <x v="35"/>
  </r>
  <r>
    <s v="Id2167"/>
    <s v="Tola"/>
    <x v="473"/>
    <x v="366"/>
    <s v="No"/>
    <x v="0"/>
    <x v="1"/>
    <x v="3"/>
    <x v="1"/>
    <x v="2"/>
    <x v="1"/>
    <s v="4-Aug-2003"/>
    <n v="1837.24"/>
    <x v="2"/>
    <s v="tier - 2"/>
    <x v="3"/>
    <x v="39"/>
  </r>
  <r>
    <s v="Id2168"/>
    <s v="Briskman"/>
    <x v="405"/>
    <x v="89"/>
    <s v="No"/>
    <x v="0"/>
    <x v="1"/>
    <x v="3"/>
    <x v="1"/>
    <x v="2"/>
    <x v="2"/>
    <s v="11-Aug-2003"/>
    <n v="1832.09"/>
    <x v="2"/>
    <s v="tier - 3"/>
    <x v="3"/>
    <x v="39"/>
  </r>
  <r>
    <s v="Id2169"/>
    <s v="Ritzenhein"/>
    <x v="169"/>
    <x v="299"/>
    <s v="No"/>
    <x v="0"/>
    <x v="0"/>
    <x v="0"/>
    <x v="1"/>
    <x v="0"/>
    <x v="2"/>
    <s v="1-Oct-1999"/>
    <n v="1826.84"/>
    <x v="2"/>
    <s v="tier - 2"/>
    <x v="3"/>
    <x v="35"/>
  </r>
  <r>
    <s v="Id2170"/>
    <s v="Malkowski"/>
    <x v="84"/>
    <x v="332"/>
    <s v="No"/>
    <x v="0"/>
    <x v="0"/>
    <x v="0"/>
    <x v="1"/>
    <x v="0"/>
    <x v="2"/>
    <s v="17-Nov-1999"/>
    <n v="1824.29"/>
    <x v="2"/>
    <s v="tier - 3"/>
    <x v="0"/>
    <x v="35"/>
  </r>
  <r>
    <s v="Id2171"/>
    <s v="Andreyko"/>
    <x v="1257"/>
    <x v="24"/>
    <s v="No"/>
    <x v="1"/>
    <x v="0"/>
    <x v="3"/>
    <x v="1"/>
    <x v="1"/>
    <x v="2"/>
    <s v="19-Aug-2004"/>
    <n v="1822.54"/>
    <x v="2"/>
    <s v="tier - 1"/>
    <x v="1"/>
    <x v="41"/>
  </r>
  <r>
    <s v="Id2172"/>
    <s v="Landry"/>
    <x v="1171"/>
    <x v="253"/>
    <s v="No"/>
    <x v="0"/>
    <x v="0"/>
    <x v="0"/>
    <x v="1"/>
    <x v="1"/>
    <x v="2"/>
    <s v="25-Sep-1999"/>
    <n v="1815.88"/>
    <x v="2"/>
    <s v="tier - 3"/>
    <x v="0"/>
    <x v="35"/>
  </r>
  <r>
    <s v="Id2173"/>
    <s v="Lozier"/>
    <x v="252"/>
    <x v="397"/>
    <s v="No"/>
    <x v="0"/>
    <x v="0"/>
    <x v="0"/>
    <x v="1"/>
    <x v="1"/>
    <x v="0"/>
    <s v="13-Dec-2002"/>
    <n v="1769.53"/>
    <x v="2"/>
    <s v="tier - 3"/>
    <x v="1"/>
    <x v="43"/>
  </r>
  <r>
    <s v="Id2174"/>
    <s v="O'Brien"/>
    <x v="1258"/>
    <x v="66"/>
    <s v="No"/>
    <x v="0"/>
    <x v="1"/>
    <x v="3"/>
    <x v="1"/>
    <x v="0"/>
    <x v="2"/>
    <s v="19-Nov-2003"/>
    <n v="1759.34"/>
    <x v="2"/>
    <s v="tier - 1"/>
    <x v="3"/>
    <x v="39"/>
  </r>
  <r>
    <s v="Id2175"/>
    <s v="Rodas"/>
    <x v="1259"/>
    <x v="70"/>
    <s v="No"/>
    <x v="0"/>
    <x v="0"/>
    <x v="3"/>
    <x v="1"/>
    <x v="1"/>
    <x v="2"/>
    <s v="7-Oct-1998"/>
    <n v="1756.6"/>
    <x v="2"/>
    <s v="tier - 3"/>
    <x v="0"/>
    <x v="44"/>
  </r>
  <r>
    <s v="Id2176"/>
    <s v="O'Connor"/>
    <x v="174"/>
    <x v="226"/>
    <s v="No"/>
    <x v="0"/>
    <x v="1"/>
    <x v="3"/>
    <x v="1"/>
    <x v="0"/>
    <x v="2"/>
    <s v="26-Sep-2003"/>
    <n v="1748.77"/>
    <x v="2"/>
    <s v="tier - 1"/>
    <x v="3"/>
    <x v="39"/>
  </r>
  <r>
    <s v="Id2177"/>
    <s v="White"/>
    <x v="356"/>
    <x v="228"/>
    <s v="No"/>
    <x v="0"/>
    <x v="1"/>
    <x v="3"/>
    <x v="1"/>
    <x v="1"/>
    <x v="2"/>
    <s v="28-Jul-2003"/>
    <n v="1744.47"/>
    <x v="2"/>
    <s v="tier - 1"/>
    <x v="3"/>
    <x v="39"/>
  </r>
  <r>
    <s v="Id2178"/>
    <s v="Davenport"/>
    <x v="692"/>
    <x v="561"/>
    <s v="No"/>
    <x v="0"/>
    <x v="1"/>
    <x v="3"/>
    <x v="1"/>
    <x v="1"/>
    <x v="1"/>
    <s v="25-Jul-2003"/>
    <n v="1743.21"/>
    <x v="2"/>
    <s v="tier - 1"/>
    <x v="3"/>
    <x v="39"/>
  </r>
  <r>
    <s v="Id2179"/>
    <s v="Karmen"/>
    <x v="278"/>
    <x v="134"/>
    <s v="No"/>
    <x v="0"/>
    <x v="1"/>
    <x v="3"/>
    <x v="1"/>
    <x v="2"/>
    <x v="2"/>
    <s v="14-Nov-2003"/>
    <n v="1737.38"/>
    <x v="2"/>
    <s v="tier - 2"/>
    <x v="3"/>
    <x v="39"/>
  </r>
  <r>
    <s v="Id2180"/>
    <s v="Miller"/>
    <x v="856"/>
    <x v="39"/>
    <s v="No"/>
    <x v="0"/>
    <x v="1"/>
    <x v="3"/>
    <x v="1"/>
    <x v="2"/>
    <x v="2"/>
    <s v="9-Nov-2003"/>
    <n v="1731.68"/>
    <x v="2"/>
    <s v="tier - 2"/>
    <x v="3"/>
    <x v="39"/>
  </r>
  <r>
    <s v="Id2181"/>
    <s v="Lippmann"/>
    <x v="1260"/>
    <x v="633"/>
    <s v="No"/>
    <x v="0"/>
    <x v="1"/>
    <x v="3"/>
    <x v="1"/>
    <x v="2"/>
    <x v="2"/>
    <s v="1-Sep-2003"/>
    <n v="1728.9"/>
    <x v="2"/>
    <s v="tier - 2"/>
    <x v="3"/>
    <x v="39"/>
  </r>
  <r>
    <s v="Id2182"/>
    <s v="Klehm"/>
    <x v="1031"/>
    <x v="188"/>
    <s v="No"/>
    <x v="0"/>
    <x v="1"/>
    <x v="3"/>
    <x v="1"/>
    <x v="3"/>
    <x v="2"/>
    <s v="21-Nov-2003"/>
    <n v="1727.79"/>
    <x v="2"/>
    <s v="tier - 3"/>
    <x v="3"/>
    <x v="39"/>
  </r>
  <r>
    <s v="Id2183"/>
    <s v="Murphy"/>
    <x v="40"/>
    <x v="412"/>
    <s v="No"/>
    <x v="1"/>
    <x v="0"/>
    <x v="3"/>
    <x v="1"/>
    <x v="0"/>
    <x v="1"/>
    <s v="9-Sep-2004"/>
    <n v="1727.54"/>
    <x v="2"/>
    <s v="tier - 1"/>
    <x v="0"/>
    <x v="41"/>
  </r>
  <r>
    <s v="Id2184"/>
    <s v="Desisa"/>
    <x v="1261"/>
    <x v="93"/>
    <s v="No"/>
    <x v="1"/>
    <x v="0"/>
    <x v="3"/>
    <x v="1"/>
    <x v="0"/>
    <x v="2"/>
    <s v="21-Oct-2004"/>
    <n v="1725.55"/>
    <x v="2"/>
    <s v="tier - 2"/>
    <x v="0"/>
    <x v="41"/>
  </r>
  <r>
    <s v="Id2185"/>
    <s v="Brooks"/>
    <x v="848"/>
    <x v="299"/>
    <s v="No"/>
    <x v="1"/>
    <x v="0"/>
    <x v="3"/>
    <x v="1"/>
    <x v="0"/>
    <x v="2"/>
    <s v="11-Sep-2004"/>
    <n v="1720.35"/>
    <x v="2"/>
    <s v="tier - 3"/>
    <x v="0"/>
    <x v="41"/>
  </r>
  <r>
    <s v="Id2186"/>
    <s v="Stone"/>
    <x v="891"/>
    <x v="540"/>
    <s v="No"/>
    <x v="1"/>
    <x v="0"/>
    <x v="3"/>
    <x v="1"/>
    <x v="1"/>
    <x v="2"/>
    <s v="10-Jun-2004"/>
    <n v="1719.44"/>
    <x v="2"/>
    <s v="tier - 3"/>
    <x v="0"/>
    <x v="41"/>
  </r>
  <r>
    <s v="Id2187"/>
    <s v="Weispfennig"/>
    <x v="191"/>
    <x v="79"/>
    <s v="No"/>
    <x v="1"/>
    <x v="0"/>
    <x v="3"/>
    <x v="1"/>
    <x v="1"/>
    <x v="2"/>
    <s v="21-Sep-2004"/>
    <n v="1712.23"/>
    <x v="2"/>
    <s v="tier - 1"/>
    <x v="4"/>
    <x v="41"/>
  </r>
  <r>
    <s v="Id2188"/>
    <s v="Sorrell"/>
    <x v="1262"/>
    <x v="133"/>
    <s v="No"/>
    <x v="1"/>
    <x v="0"/>
    <x v="3"/>
    <x v="1"/>
    <x v="2"/>
    <x v="2"/>
    <s v="19-Sep-2004"/>
    <n v="1711.03"/>
    <x v="2"/>
    <s v="tier - 3"/>
    <x v="0"/>
    <x v="41"/>
  </r>
  <r>
    <s v="Id2189"/>
    <s v="Morris"/>
    <x v="379"/>
    <x v="173"/>
    <s v="No"/>
    <x v="1"/>
    <x v="0"/>
    <x v="3"/>
    <x v="1"/>
    <x v="1"/>
    <x v="2"/>
    <s v="12-Dec-2004"/>
    <n v="1708.93"/>
    <x v="2"/>
    <s v="tier - 1"/>
    <x v="9"/>
    <x v="41"/>
  </r>
  <r>
    <s v="Id2190"/>
    <s v="Marek"/>
    <x v="247"/>
    <x v="107"/>
    <s v="No"/>
    <x v="1"/>
    <x v="0"/>
    <x v="3"/>
    <x v="1"/>
    <x v="1"/>
    <x v="2"/>
    <s v="17-Oct-2004"/>
    <n v="1708"/>
    <x v="2"/>
    <s v="tier - 2"/>
    <x v="4"/>
    <x v="41"/>
  </r>
  <r>
    <s v="Id2191"/>
    <s v="Armstrong"/>
    <x v="711"/>
    <x v="173"/>
    <s v="No"/>
    <x v="1"/>
    <x v="0"/>
    <x v="3"/>
    <x v="1"/>
    <x v="2"/>
    <x v="2"/>
    <s v="6-Dec-2004"/>
    <n v="1705.62"/>
    <x v="1"/>
    <s v="tier - 2"/>
    <x v="5"/>
    <x v="41"/>
  </r>
  <r>
    <s v="Id2192"/>
    <s v="Werner"/>
    <x v="564"/>
    <x v="133"/>
    <s v="No"/>
    <x v="1"/>
    <x v="0"/>
    <x v="3"/>
    <x v="1"/>
    <x v="2"/>
    <x v="2"/>
    <s v="14-Dec-2004"/>
    <n v="1704.7"/>
    <x v="1"/>
    <s v="tier - 3"/>
    <x v="11"/>
    <x v="41"/>
  </r>
  <r>
    <s v="Id2193"/>
    <s v="Gries"/>
    <x v="335"/>
    <x v="388"/>
    <s v="No"/>
    <x v="1"/>
    <x v="0"/>
    <x v="3"/>
    <x v="1"/>
    <x v="2"/>
    <x v="2"/>
    <s v="7-Nov-2004"/>
    <n v="1704.57"/>
    <x v="1"/>
    <s v="tier - 1"/>
    <x v="4"/>
    <x v="41"/>
  </r>
  <r>
    <s v="Id2194"/>
    <s v="Mills"/>
    <x v="675"/>
    <x v="164"/>
    <s v="No"/>
    <x v="1"/>
    <x v="0"/>
    <x v="3"/>
    <x v="1"/>
    <x v="2"/>
    <x v="2"/>
    <s v="10-Dec-2004"/>
    <n v="1702.46"/>
    <x v="1"/>
    <s v="tier - 3"/>
    <x v="9"/>
    <x v="41"/>
  </r>
  <r>
    <s v="Id2195"/>
    <s v="Penny"/>
    <x v="1263"/>
    <x v="576"/>
    <s v="No"/>
    <x v="1"/>
    <x v="0"/>
    <x v="3"/>
    <x v="1"/>
    <x v="3"/>
    <x v="2"/>
    <s v="17-Nov-2004"/>
    <n v="1694.8"/>
    <x v="1"/>
    <s v="tier - 2"/>
    <x v="5"/>
    <x v="41"/>
  </r>
  <r>
    <s v="Id2196"/>
    <s v="Hicks"/>
    <x v="815"/>
    <x v="203"/>
    <s v="No"/>
    <x v="1"/>
    <x v="0"/>
    <x v="3"/>
    <x v="1"/>
    <x v="0"/>
    <x v="2"/>
    <s v="21-Oct-2000"/>
    <n v="1682.6"/>
    <x v="1"/>
    <s v="tier - 2"/>
    <x v="3"/>
    <x v="21"/>
  </r>
  <r>
    <s v="Id2197"/>
    <s v="Masayesva"/>
    <x v="1261"/>
    <x v="272"/>
    <s v="No"/>
    <x v="1"/>
    <x v="0"/>
    <x v="3"/>
    <x v="1"/>
    <x v="0"/>
    <x v="1"/>
    <s v="10-Jun-2000"/>
    <n v="1674.63"/>
    <x v="1"/>
    <s v="tier - 2"/>
    <x v="0"/>
    <x v="21"/>
  </r>
  <r>
    <s v="Id2198"/>
    <s v="Paavola"/>
    <x v="480"/>
    <x v="74"/>
    <s v="Yes"/>
    <x v="1"/>
    <x v="0"/>
    <x v="3"/>
    <x v="1"/>
    <x v="1"/>
    <x v="1"/>
    <s v="23-Oct-2000"/>
    <n v="1665"/>
    <x v="1"/>
    <s v="tier - 2"/>
    <x v="0"/>
    <x v="21"/>
  </r>
  <r>
    <s v="Id2199"/>
    <s v="Gehlsen"/>
    <x v="4"/>
    <x v="67"/>
    <s v="No"/>
    <x v="0"/>
    <x v="1"/>
    <x v="3"/>
    <x v="1"/>
    <x v="0"/>
    <x v="2"/>
    <s v="30-Dec-2003"/>
    <n v="1646.43"/>
    <x v="1"/>
    <s v="tier - 1"/>
    <x v="1"/>
    <x v="39"/>
  </r>
  <r>
    <s v="Id2200"/>
    <s v="Roche"/>
    <x v="375"/>
    <x v="500"/>
    <s v="No"/>
    <x v="0"/>
    <x v="1"/>
    <x v="3"/>
    <x v="1"/>
    <x v="0"/>
    <x v="2"/>
    <s v="21-Aug-2003"/>
    <n v="1639.56"/>
    <x v="1"/>
    <s v="tier - 2"/>
    <x v="1"/>
    <x v="39"/>
  </r>
  <r>
    <s v="Id2201"/>
    <s v="Hearn"/>
    <x v="375"/>
    <x v="550"/>
    <s v="No"/>
    <x v="0"/>
    <x v="1"/>
    <x v="3"/>
    <x v="1"/>
    <x v="0"/>
    <x v="2"/>
    <s v="16-Sep-2003"/>
    <n v="1639.56"/>
    <x v="1"/>
    <s v="tier - 2"/>
    <x v="1"/>
    <x v="39"/>
  </r>
  <r>
    <s v="Id2202"/>
    <s v="Dimson"/>
    <x v="422"/>
    <x v="321"/>
    <s v="No"/>
    <x v="0"/>
    <x v="1"/>
    <x v="3"/>
    <x v="1"/>
    <x v="1"/>
    <x v="2"/>
    <s v="30-Dec-2003"/>
    <n v="1635.73"/>
    <x v="1"/>
    <s v="tier - 3"/>
    <x v="1"/>
    <x v="39"/>
  </r>
  <r>
    <s v="Id2203"/>
    <s v="Slason"/>
    <x v="1095"/>
    <x v="315"/>
    <s v="No"/>
    <x v="1"/>
    <x v="0"/>
    <x v="3"/>
    <x v="1"/>
    <x v="0"/>
    <x v="2"/>
    <s v="13-Jun-2004"/>
    <n v="1634.57"/>
    <x v="1"/>
    <s v="tier - 2"/>
    <x v="0"/>
    <x v="41"/>
  </r>
  <r>
    <s v="Id2204"/>
    <s v="Gibson"/>
    <x v="754"/>
    <x v="214"/>
    <s v="No"/>
    <x v="1"/>
    <x v="0"/>
    <x v="3"/>
    <x v="1"/>
    <x v="0"/>
    <x v="1"/>
    <s v="8-Aug-2004"/>
    <n v="1633.96"/>
    <x v="1"/>
    <s v="tier - 1"/>
    <x v="0"/>
    <x v="41"/>
  </r>
  <r>
    <s v="Id2205"/>
    <s v="Erdos"/>
    <x v="568"/>
    <x v="336"/>
    <s v="No"/>
    <x v="1"/>
    <x v="0"/>
    <x v="3"/>
    <x v="1"/>
    <x v="0"/>
    <x v="1"/>
    <s v="13-Dec-2004"/>
    <n v="1633.04"/>
    <x v="1"/>
    <s v="tier - 2"/>
    <x v="0"/>
    <x v="41"/>
  </r>
  <r>
    <s v="Id2206"/>
    <s v="Cushman"/>
    <x v="417"/>
    <x v="161"/>
    <s v="No"/>
    <x v="0"/>
    <x v="1"/>
    <x v="3"/>
    <x v="1"/>
    <x v="1"/>
    <x v="2"/>
    <s v="16-Sep-2003"/>
    <n v="1632.56"/>
    <x v="1"/>
    <s v="tier - 2"/>
    <x v="1"/>
    <x v="39"/>
  </r>
  <r>
    <s v="Id2207"/>
    <s v="Hammel"/>
    <x v="524"/>
    <x v="300"/>
    <s v="No"/>
    <x v="0"/>
    <x v="1"/>
    <x v="3"/>
    <x v="1"/>
    <x v="1"/>
    <x v="1"/>
    <s v="3-Oct-2003"/>
    <n v="1632.04"/>
    <x v="1"/>
    <s v="tier - 2"/>
    <x v="1"/>
    <x v="39"/>
  </r>
  <r>
    <s v="Id2208"/>
    <s v="Ytterstad"/>
    <x v="166"/>
    <x v="125"/>
    <s v="No"/>
    <x v="1"/>
    <x v="0"/>
    <x v="3"/>
    <x v="1"/>
    <x v="0"/>
    <x v="2"/>
    <s v="9-Jul-2004"/>
    <n v="1631.82"/>
    <x v="1"/>
    <s v="tier - 1"/>
    <x v="0"/>
    <x v="41"/>
  </r>
  <r>
    <s v="Id2209"/>
    <s v="Prince"/>
    <x v="168"/>
    <x v="212"/>
    <s v="No"/>
    <x v="1"/>
    <x v="0"/>
    <x v="3"/>
    <x v="1"/>
    <x v="0"/>
    <x v="2"/>
    <s v="5-Dec-2004"/>
    <n v="1631.67"/>
    <x v="1"/>
    <s v="tier - 3"/>
    <x v="0"/>
    <x v="41"/>
  </r>
  <r>
    <s v="Id2210"/>
    <s v="Freeman"/>
    <x v="172"/>
    <x v="206"/>
    <s v="No"/>
    <x v="1"/>
    <x v="0"/>
    <x v="3"/>
    <x v="1"/>
    <x v="0"/>
    <x v="2"/>
    <s v="4-Oct-2004"/>
    <n v="1629.83"/>
    <x v="1"/>
    <s v="tier - 2"/>
    <x v="0"/>
    <x v="41"/>
  </r>
  <r>
    <s v="Id2211"/>
    <s v="Petrulak"/>
    <x v="361"/>
    <x v="251"/>
    <s v="No"/>
    <x v="0"/>
    <x v="1"/>
    <x v="3"/>
    <x v="1"/>
    <x v="2"/>
    <x v="2"/>
    <s v="17-Jul-2003"/>
    <n v="1628.47"/>
    <x v="1"/>
    <s v="tier - 1"/>
    <x v="1"/>
    <x v="39"/>
  </r>
  <r>
    <s v="Id2212"/>
    <s v="Lloyd"/>
    <x v="491"/>
    <x v="34"/>
    <s v="No"/>
    <x v="0"/>
    <x v="1"/>
    <x v="3"/>
    <x v="1"/>
    <x v="2"/>
    <x v="1"/>
    <s v="4-Dec-2003"/>
    <n v="1627.28"/>
    <x v="1"/>
    <s v="tier - 2"/>
    <x v="1"/>
    <x v="39"/>
  </r>
  <r>
    <s v="Id2213"/>
    <s v="Zablocki"/>
    <x v="1264"/>
    <x v="102"/>
    <s v="No"/>
    <x v="0"/>
    <x v="1"/>
    <x v="3"/>
    <x v="1"/>
    <x v="2"/>
    <x v="2"/>
    <s v="9-Sep-2003"/>
    <n v="1625.43"/>
    <x v="1"/>
    <s v="tier - 3"/>
    <x v="1"/>
    <x v="39"/>
  </r>
  <r>
    <s v="Id2214"/>
    <s v="Van Meter"/>
    <x v="32"/>
    <x v="141"/>
    <s v="No"/>
    <x v="1"/>
    <x v="0"/>
    <x v="3"/>
    <x v="1"/>
    <x v="0"/>
    <x v="2"/>
    <s v="25-Jul-2004"/>
    <n v="1622.19"/>
    <x v="1"/>
    <s v="tier - 1"/>
    <x v="0"/>
    <x v="41"/>
  </r>
  <r>
    <s v="Id2215"/>
    <s v="Babay"/>
    <x v="201"/>
    <x v="214"/>
    <s v="No"/>
    <x v="1"/>
    <x v="0"/>
    <x v="3"/>
    <x v="1"/>
    <x v="0"/>
    <x v="1"/>
    <s v="21-Aug-2004"/>
    <n v="1621.88"/>
    <x v="1"/>
    <s v="tier - 2"/>
    <x v="0"/>
    <x v="41"/>
  </r>
  <r>
    <s v="Id2216"/>
    <s v="Taylor"/>
    <x v="1265"/>
    <x v="662"/>
    <s v="No"/>
    <x v="0"/>
    <x v="1"/>
    <x v="3"/>
    <x v="1"/>
    <x v="3"/>
    <x v="2"/>
    <s v="14-Sep-2003"/>
    <n v="1621.34"/>
    <x v="1"/>
    <s v="tier - 2"/>
    <x v="1"/>
    <x v="39"/>
  </r>
  <r>
    <s v="Id2217"/>
    <s v="Smith"/>
    <x v="1266"/>
    <x v="330"/>
    <s v="Yes"/>
    <x v="0"/>
    <x v="0"/>
    <x v="3"/>
    <x v="1"/>
    <x v="2"/>
    <x v="1"/>
    <s v="5-Aug-1995"/>
    <n v="1617.16"/>
    <x v="1"/>
    <s v="tier - 1"/>
    <x v="0"/>
    <x v="40"/>
  </r>
  <r>
    <s v="Id2218"/>
    <s v="Moody"/>
    <x v="1137"/>
    <x v="31"/>
    <s v="No"/>
    <x v="1"/>
    <x v="0"/>
    <x v="3"/>
    <x v="1"/>
    <x v="1"/>
    <x v="2"/>
    <s v="22-Jul-2004"/>
    <n v="1615.77"/>
    <x v="1"/>
    <s v="tier - 1"/>
    <x v="0"/>
    <x v="41"/>
  </r>
  <r>
    <s v="Id2219"/>
    <s v="Swierzbinski"/>
    <x v="1267"/>
    <x v="85"/>
    <s v="No"/>
    <x v="1"/>
    <x v="0"/>
    <x v="3"/>
    <x v="1"/>
    <x v="2"/>
    <x v="1"/>
    <s v="19-Nov-2004"/>
    <n v="1607.51"/>
    <x v="1"/>
    <s v="tier - 3"/>
    <x v="0"/>
    <x v="41"/>
  </r>
  <r>
    <s v="Id2220"/>
    <s v="Schwartz"/>
    <x v="1268"/>
    <x v="325"/>
    <s v="No"/>
    <x v="0"/>
    <x v="0"/>
    <x v="3"/>
    <x v="1"/>
    <x v="2"/>
    <x v="2"/>
    <s v="22-Sep-1992"/>
    <n v="1566.88"/>
    <x v="1"/>
    <s v="tier - 1"/>
    <x v="0"/>
    <x v="34"/>
  </r>
  <r>
    <s v="Id2221"/>
    <s v="Sanseverino"/>
    <x v="172"/>
    <x v="67"/>
    <s v="Yes"/>
    <x v="0"/>
    <x v="0"/>
    <x v="0"/>
    <x v="1"/>
    <x v="0"/>
    <x v="2"/>
    <s v="5-Dec-2001"/>
    <n v="1534.3"/>
    <x v="1"/>
    <s v="tier - 2"/>
    <x v="0"/>
    <x v="47"/>
  </r>
  <r>
    <s v="Id2222"/>
    <s v="Lawder"/>
    <x v="4"/>
    <x v="188"/>
    <s v="Yes"/>
    <x v="0"/>
    <x v="0"/>
    <x v="0"/>
    <x v="1"/>
    <x v="0"/>
    <x v="2"/>
    <s v="2-Jun-2001"/>
    <n v="1532.47"/>
    <x v="1"/>
    <s v="tier - 2"/>
    <x v="0"/>
    <x v="21"/>
  </r>
  <r>
    <s v="Id2223"/>
    <s v="Young"/>
    <x v="1269"/>
    <x v="161"/>
    <s v="Yes"/>
    <x v="0"/>
    <x v="0"/>
    <x v="0"/>
    <x v="1"/>
    <x v="0"/>
    <x v="2"/>
    <s v="7-Jul-2001"/>
    <n v="1526.31"/>
    <x v="1"/>
    <s v="tier - 3"/>
    <x v="3"/>
    <x v="47"/>
  </r>
  <r>
    <s v="Id2224"/>
    <s v="Hoerner"/>
    <x v="358"/>
    <x v="219"/>
    <s v="Yes"/>
    <x v="0"/>
    <x v="0"/>
    <x v="0"/>
    <x v="1"/>
    <x v="2"/>
    <x v="2"/>
    <s v="25-Aug-2001"/>
    <n v="1515.34"/>
    <x v="1"/>
    <s v="tier - 3"/>
    <x v="0"/>
    <x v="47"/>
  </r>
  <r>
    <s v="Id2225"/>
    <s v="Benson"/>
    <x v="1270"/>
    <x v="10"/>
    <s v="No"/>
    <x v="0"/>
    <x v="0"/>
    <x v="3"/>
    <x v="1"/>
    <x v="3"/>
    <x v="1"/>
    <s v="19-Jun-1998"/>
    <n v="1497"/>
    <x v="1"/>
    <s v="tier - 2"/>
    <x v="0"/>
    <x v="44"/>
  </r>
  <r>
    <s v="Id2226"/>
    <s v="Horton"/>
    <x v="1271"/>
    <x v="70"/>
    <s v="Yes"/>
    <x v="0"/>
    <x v="0"/>
    <x v="3"/>
    <x v="1"/>
    <x v="3"/>
    <x v="2"/>
    <s v="7-Oct-1995"/>
    <n v="1493"/>
    <x v="1"/>
    <s v="tier - 3"/>
    <x v="0"/>
    <x v="40"/>
  </r>
  <r>
    <s v="Id2227"/>
    <s v="McGraw"/>
    <x v="1272"/>
    <x v="167"/>
    <s v="Yes"/>
    <x v="0"/>
    <x v="1"/>
    <x v="3"/>
    <x v="1"/>
    <x v="3"/>
    <x v="2"/>
    <s v="9-Jun-1997"/>
    <n v="1481"/>
    <x v="1"/>
    <s v="tier - 1"/>
    <x v="1"/>
    <x v="31"/>
  </r>
  <r>
    <s v="Id2228"/>
    <s v="Beaulne"/>
    <x v="1273"/>
    <x v="146"/>
    <s v="No"/>
    <x v="0"/>
    <x v="0"/>
    <x v="3"/>
    <x v="1"/>
    <x v="3"/>
    <x v="2"/>
    <s v="7-Dec-1998"/>
    <n v="1477"/>
    <x v="1"/>
    <s v="tier - 1"/>
    <x v="0"/>
    <x v="44"/>
  </r>
  <r>
    <s v="Id2229"/>
    <s v="Lunz"/>
    <x v="1274"/>
    <x v="450"/>
    <s v="No"/>
    <x v="0"/>
    <x v="1"/>
    <x v="3"/>
    <x v="1"/>
    <x v="2"/>
    <x v="2"/>
    <s v="20-Jun-2003"/>
    <n v="1467"/>
    <x v="1"/>
    <s v="tier - 2"/>
    <x v="0"/>
    <x v="39"/>
  </r>
  <r>
    <s v="Id2230"/>
    <s v="Kyle"/>
    <x v="910"/>
    <x v="109"/>
    <s v="Yes"/>
    <x v="0"/>
    <x v="1"/>
    <x v="3"/>
    <x v="1"/>
    <x v="3"/>
    <x v="1"/>
    <s v="19-Jun-1997"/>
    <n v="1445"/>
    <x v="1"/>
    <s v="tier - 1"/>
    <x v="0"/>
    <x v="31"/>
  </r>
  <r>
    <s v="Id2231"/>
    <s v="Brackenwagen"/>
    <x v="279"/>
    <x v="40"/>
    <s v="No"/>
    <x v="1"/>
    <x v="0"/>
    <x v="3"/>
    <x v="1"/>
    <x v="3"/>
    <x v="2"/>
    <s v="1-Sep-2000"/>
    <n v="1438"/>
    <x v="1"/>
    <s v="tier - 2"/>
    <x v="0"/>
    <x v="21"/>
  </r>
  <r>
    <s v="Id2232"/>
    <s v="Schmitt"/>
    <x v="1176"/>
    <x v="577"/>
    <s v="Yes"/>
    <x v="0"/>
    <x v="1"/>
    <x v="3"/>
    <x v="1"/>
    <x v="3"/>
    <x v="2"/>
    <s v="5-Dec-1997"/>
    <n v="1422"/>
    <x v="1"/>
    <s v="tier - 2"/>
    <x v="0"/>
    <x v="31"/>
  </r>
  <r>
    <s v="Id2233"/>
    <s v="Borden"/>
    <x v="1036"/>
    <x v="409"/>
    <s v="Yes"/>
    <x v="0"/>
    <x v="0"/>
    <x v="0"/>
    <x v="1"/>
    <x v="2"/>
    <x v="2"/>
    <s v="23-Aug-2001"/>
    <n v="1421"/>
    <x v="1"/>
    <s v="tier - 2"/>
    <x v="0"/>
    <x v="47"/>
  </r>
  <r>
    <s v="Id2234"/>
    <s v="McLean"/>
    <x v="1080"/>
    <x v="92"/>
    <s v="Yes"/>
    <x v="0"/>
    <x v="0"/>
    <x v="0"/>
    <x v="1"/>
    <x v="3"/>
    <x v="2"/>
    <s v="23-Jun-1996"/>
    <n v="1417"/>
    <x v="1"/>
    <s v="tier - 3"/>
    <x v="0"/>
    <x v="45"/>
  </r>
  <r>
    <s v="Id2235"/>
    <s v="Regan"/>
    <x v="1245"/>
    <x v="508"/>
    <s v="Yes"/>
    <x v="0"/>
    <x v="1"/>
    <x v="3"/>
    <x v="1"/>
    <x v="3"/>
    <x v="2"/>
    <s v="27-Oct-1997"/>
    <n v="1402"/>
    <x v="1"/>
    <s v="tier - 3"/>
    <x v="3"/>
    <x v="31"/>
  </r>
  <r>
    <s v="Id2236"/>
    <s v="Koenis"/>
    <x v="1275"/>
    <x v="24"/>
    <s v="No"/>
    <x v="0"/>
    <x v="0"/>
    <x v="3"/>
    <x v="1"/>
    <x v="2"/>
    <x v="2"/>
    <s v="5-Sep-1998"/>
    <n v="1400.44"/>
    <x v="1"/>
    <s v="tier - 2"/>
    <x v="0"/>
    <x v="44"/>
  </r>
  <r>
    <s v="Id2237"/>
    <s v="Kittaka"/>
    <x v="161"/>
    <x v="663"/>
    <s v="No"/>
    <x v="0"/>
    <x v="0"/>
    <x v="0"/>
    <x v="1"/>
    <x v="0"/>
    <x v="0"/>
    <s v="22-Dec-2002"/>
    <n v="1391.53"/>
    <x v="1"/>
    <s v="tier - 1"/>
    <x v="0"/>
    <x v="43"/>
  </r>
  <r>
    <s v="Id2238"/>
    <s v="Concannon"/>
    <x v="1151"/>
    <x v="496"/>
    <s v="No"/>
    <x v="0"/>
    <x v="0"/>
    <x v="0"/>
    <x v="1"/>
    <x v="2"/>
    <x v="0"/>
    <s v="14-Nov-2002"/>
    <n v="1390"/>
    <x v="1"/>
    <s v="tier - 2"/>
    <x v="0"/>
    <x v="43"/>
  </r>
  <r>
    <s v="Id2239"/>
    <s v="Johnson"/>
    <x v="1276"/>
    <x v="21"/>
    <s v="No"/>
    <x v="0"/>
    <x v="0"/>
    <x v="0"/>
    <x v="1"/>
    <x v="2"/>
    <x v="1"/>
    <s v="6-Jul-1999"/>
    <n v="1389"/>
    <x v="1"/>
    <s v="tier - 2"/>
    <x v="0"/>
    <x v="35"/>
  </r>
  <r>
    <s v="Id2240"/>
    <s v="Schultz"/>
    <x v="1277"/>
    <x v="564"/>
    <s v="No"/>
    <x v="0"/>
    <x v="0"/>
    <x v="0"/>
    <x v="1"/>
    <x v="3"/>
    <x v="0"/>
    <s v="15-Aug-2002"/>
    <n v="1382"/>
    <x v="1"/>
    <s v="tier - 1"/>
    <x v="0"/>
    <x v="43"/>
  </r>
  <r>
    <s v="Id2241"/>
    <s v="Brannigan"/>
    <x v="300"/>
    <x v="538"/>
    <s v="No"/>
    <x v="0"/>
    <x v="0"/>
    <x v="3"/>
    <x v="1"/>
    <x v="2"/>
    <x v="2"/>
    <s v="3-Dec-1998"/>
    <n v="1359"/>
    <x v="1"/>
    <s v="tier - 1"/>
    <x v="0"/>
    <x v="44"/>
  </r>
  <r>
    <s v="Id2242"/>
    <s v="Cavallo"/>
    <x v="1169"/>
    <x v="120"/>
    <s v="Yes"/>
    <x v="0"/>
    <x v="1"/>
    <x v="3"/>
    <x v="1"/>
    <x v="2"/>
    <x v="2"/>
    <s v="7-Nov-1997"/>
    <n v="1341.16"/>
    <x v="1"/>
    <s v="tier - 2"/>
    <x v="1"/>
    <x v="31"/>
  </r>
  <r>
    <s v="Id2243"/>
    <s v="Chang"/>
    <x v="1015"/>
    <x v="198"/>
    <s v="Yes"/>
    <x v="0"/>
    <x v="0"/>
    <x v="3"/>
    <x v="1"/>
    <x v="3"/>
    <x v="2"/>
    <s v="30-Jul-1995"/>
    <n v="1338"/>
    <x v="1"/>
    <s v="tier - 3"/>
    <x v="1"/>
    <x v="40"/>
  </r>
  <r>
    <s v="Id2244"/>
    <s v="Axelrod"/>
    <x v="1278"/>
    <x v="149"/>
    <s v="No"/>
    <x v="0"/>
    <x v="0"/>
    <x v="3"/>
    <x v="1"/>
    <x v="2"/>
    <x v="1"/>
    <s v="12-Jul-1998"/>
    <n v="1332.61"/>
    <x v="1"/>
    <s v="tier - 3"/>
    <x v="0"/>
    <x v="44"/>
  </r>
  <r>
    <s v="Id2245"/>
    <s v="Davenport"/>
    <x v="496"/>
    <x v="249"/>
    <s v="No"/>
    <x v="0"/>
    <x v="0"/>
    <x v="0"/>
    <x v="1"/>
    <x v="2"/>
    <x v="2"/>
    <s v="14-Oct-1999"/>
    <n v="1329.17"/>
    <x v="1"/>
    <s v="tier - 3"/>
    <x v="0"/>
    <x v="35"/>
  </r>
  <r>
    <s v="Id2246"/>
    <s v="Roberge"/>
    <x v="1279"/>
    <x v="565"/>
    <s v="No"/>
    <x v="0"/>
    <x v="0"/>
    <x v="0"/>
    <x v="1"/>
    <x v="2"/>
    <x v="0"/>
    <s v="13-Oct-2002"/>
    <n v="1315"/>
    <x v="1"/>
    <s v="tier - 2"/>
    <x v="0"/>
    <x v="43"/>
  </r>
  <r>
    <s v="Id2247"/>
    <s v="Schmidt"/>
    <x v="1280"/>
    <x v="117"/>
    <s v="No"/>
    <x v="0"/>
    <x v="0"/>
    <x v="0"/>
    <x v="1"/>
    <x v="2"/>
    <x v="2"/>
    <s v="2-Dec-1999"/>
    <n v="1304"/>
    <x v="1"/>
    <s v="tier - 2"/>
    <x v="0"/>
    <x v="35"/>
  </r>
  <r>
    <s v="Id2248"/>
    <s v="Kosters"/>
    <x v="1281"/>
    <x v="498"/>
    <s v="No"/>
    <x v="0"/>
    <x v="0"/>
    <x v="0"/>
    <x v="1"/>
    <x v="3"/>
    <x v="0"/>
    <s v="10-Dec-2002"/>
    <n v="1304"/>
    <x v="1"/>
    <s v="tier - 2"/>
    <x v="1"/>
    <x v="43"/>
  </r>
  <r>
    <s v="Id2249"/>
    <s v="Dykes"/>
    <x v="1282"/>
    <x v="79"/>
    <s v="Yes"/>
    <x v="0"/>
    <x v="0"/>
    <x v="0"/>
    <x v="1"/>
    <x v="3"/>
    <x v="2"/>
    <s v="29-Nov-2001"/>
    <n v="1293"/>
    <x v="1"/>
    <s v="tier - 3"/>
    <x v="1"/>
    <x v="47"/>
  </r>
  <r>
    <s v="Id2250"/>
    <s v="Velan"/>
    <x v="1283"/>
    <x v="523"/>
    <s v="No"/>
    <x v="0"/>
    <x v="0"/>
    <x v="3"/>
    <x v="1"/>
    <x v="2"/>
    <x v="2"/>
    <s v="4-Jun-1998"/>
    <n v="1290.93"/>
    <x v="1"/>
    <s v="tier - 2"/>
    <x v="0"/>
    <x v="31"/>
  </r>
  <r>
    <s v="Id2251"/>
    <s v="Goolik"/>
    <x v="1013"/>
    <x v="209"/>
    <s v="No"/>
    <x v="1"/>
    <x v="0"/>
    <x v="3"/>
    <x v="1"/>
    <x v="3"/>
    <x v="2"/>
    <s v="26-Jun-2000"/>
    <n v="1286"/>
    <x v="1"/>
    <s v="tier - 2"/>
    <x v="0"/>
    <x v="21"/>
  </r>
  <r>
    <s v="Id2252"/>
    <s v="Bain"/>
    <x v="1244"/>
    <x v="276"/>
    <s v="No"/>
    <x v="1"/>
    <x v="0"/>
    <x v="3"/>
    <x v="1"/>
    <x v="2"/>
    <x v="2"/>
    <s v="28-Jul-2004"/>
    <n v="1285"/>
    <x v="1"/>
    <s v="tier - 3"/>
    <x v="0"/>
    <x v="41"/>
  </r>
  <r>
    <s v="Id2253"/>
    <s v="Wieck"/>
    <x v="1284"/>
    <x v="561"/>
    <s v="No"/>
    <x v="1"/>
    <x v="0"/>
    <x v="3"/>
    <x v="1"/>
    <x v="2"/>
    <x v="1"/>
    <s v="30-Sep-2004"/>
    <n v="1283"/>
    <x v="1"/>
    <s v="tier - 1"/>
    <x v="0"/>
    <x v="41"/>
  </r>
  <r>
    <s v="Id2254"/>
    <s v="Friel"/>
    <x v="1285"/>
    <x v="329"/>
    <s v="Yes"/>
    <x v="0"/>
    <x v="1"/>
    <x v="3"/>
    <x v="1"/>
    <x v="3"/>
    <x v="2"/>
    <s v="26-Oct-1997"/>
    <n v="1276"/>
    <x v="1"/>
    <s v="tier - 2"/>
    <x v="1"/>
    <x v="31"/>
  </r>
  <r>
    <s v="Id2255"/>
    <s v="Santandreu"/>
    <x v="1286"/>
    <x v="403"/>
    <s v="No"/>
    <x v="0"/>
    <x v="0"/>
    <x v="0"/>
    <x v="1"/>
    <x v="2"/>
    <x v="0"/>
    <s v="4-Dec-2002"/>
    <n v="1267"/>
    <x v="1"/>
    <s v="tier - 1"/>
    <x v="0"/>
    <x v="43"/>
  </r>
  <r>
    <s v="Id2256"/>
    <s v="Johnson"/>
    <x v="1287"/>
    <x v="425"/>
    <s v="No"/>
    <x v="0"/>
    <x v="1"/>
    <x v="3"/>
    <x v="1"/>
    <x v="0"/>
    <x v="1"/>
    <s v="21-Nov-2003"/>
    <n v="1263.25"/>
    <x v="1"/>
    <s v="tier - 3"/>
    <x v="3"/>
    <x v="39"/>
  </r>
  <r>
    <s v="Id2257"/>
    <s v="Gerber"/>
    <x v="169"/>
    <x v="155"/>
    <s v="No"/>
    <x v="0"/>
    <x v="1"/>
    <x v="3"/>
    <x v="1"/>
    <x v="0"/>
    <x v="1"/>
    <s v="15-Aug-2003"/>
    <n v="1261.8599999999999"/>
    <x v="1"/>
    <s v="tier - 3"/>
    <x v="3"/>
    <x v="39"/>
  </r>
  <r>
    <s v="Id2258"/>
    <s v="Benadum"/>
    <x v="97"/>
    <x v="351"/>
    <s v="No"/>
    <x v="0"/>
    <x v="1"/>
    <x v="3"/>
    <x v="1"/>
    <x v="0"/>
    <x v="2"/>
    <s v="30-Oct-2003"/>
    <n v="1261.44"/>
    <x v="1"/>
    <s v="tier - 3"/>
    <x v="3"/>
    <x v="39"/>
  </r>
  <r>
    <s v="Id2259"/>
    <s v="Ragazzini"/>
    <x v="217"/>
    <x v="372"/>
    <s v="No"/>
    <x v="0"/>
    <x v="1"/>
    <x v="3"/>
    <x v="1"/>
    <x v="0"/>
    <x v="2"/>
    <s v="13-Oct-2003"/>
    <n v="1256.3"/>
    <x v="1"/>
    <s v="tier - 3"/>
    <x v="3"/>
    <x v="39"/>
  </r>
  <r>
    <s v="Id2260"/>
    <s v="Kessinger"/>
    <x v="625"/>
    <x v="115"/>
    <s v="No"/>
    <x v="0"/>
    <x v="1"/>
    <x v="3"/>
    <x v="1"/>
    <x v="1"/>
    <x v="2"/>
    <s v="10-Dec-2003"/>
    <n v="1253.94"/>
    <x v="1"/>
    <s v="tier - 2"/>
    <x v="3"/>
    <x v="39"/>
  </r>
  <r>
    <s v="Id2261"/>
    <s v="Bezgin"/>
    <x v="1165"/>
    <x v="614"/>
    <s v="Yes"/>
    <x v="0"/>
    <x v="1"/>
    <x v="3"/>
    <x v="1"/>
    <x v="3"/>
    <x v="2"/>
    <s v="4-Nov-1997"/>
    <n v="1253"/>
    <x v="1"/>
    <s v="tier - 2"/>
    <x v="0"/>
    <x v="31"/>
  </r>
  <r>
    <s v="Id2262"/>
    <s v="Woldesilassie"/>
    <x v="368"/>
    <x v="138"/>
    <s v="No"/>
    <x v="0"/>
    <x v="1"/>
    <x v="3"/>
    <x v="1"/>
    <x v="1"/>
    <x v="2"/>
    <s v="15-Sep-2003"/>
    <n v="1252.4100000000001"/>
    <x v="1"/>
    <s v="tier - 3"/>
    <x v="3"/>
    <x v="39"/>
  </r>
  <r>
    <s v="Id2263"/>
    <s v="Ruiz Herrero"/>
    <x v="1288"/>
    <x v="326"/>
    <s v="No"/>
    <x v="0"/>
    <x v="1"/>
    <x v="3"/>
    <x v="1"/>
    <x v="2"/>
    <x v="2"/>
    <s v="8-Sep-2003"/>
    <n v="1242.82"/>
    <x v="1"/>
    <s v="tier - 1"/>
    <x v="3"/>
    <x v="39"/>
  </r>
  <r>
    <s v="Id2264"/>
    <s v="Bin Alias"/>
    <x v="1289"/>
    <x v="240"/>
    <s v="No"/>
    <x v="0"/>
    <x v="1"/>
    <x v="3"/>
    <x v="1"/>
    <x v="2"/>
    <x v="1"/>
    <s v="15-Sep-2003"/>
    <n v="1242.26"/>
    <x v="1"/>
    <s v="tier - 1"/>
    <x v="3"/>
    <x v="39"/>
  </r>
  <r>
    <s v="Id2265"/>
    <s v="Fischer-Daly"/>
    <x v="477"/>
    <x v="89"/>
    <s v="No"/>
    <x v="0"/>
    <x v="1"/>
    <x v="3"/>
    <x v="1"/>
    <x v="2"/>
    <x v="2"/>
    <s v="2-Aug-2003"/>
    <n v="1241.57"/>
    <x v="1"/>
    <s v="tier - 2"/>
    <x v="3"/>
    <x v="39"/>
  </r>
  <r>
    <s v="Id2266"/>
    <s v="Pulliam"/>
    <x v="1290"/>
    <x v="350"/>
    <s v="No"/>
    <x v="0"/>
    <x v="0"/>
    <x v="0"/>
    <x v="1"/>
    <x v="2"/>
    <x v="0"/>
    <s v="1-Jul-2002"/>
    <n v="1241"/>
    <x v="1"/>
    <s v="tier - 2"/>
    <x v="0"/>
    <x v="43"/>
  </r>
  <r>
    <s v="Id2267"/>
    <s v="Guisinger"/>
    <x v="1291"/>
    <x v="231"/>
    <s v="No"/>
    <x v="0"/>
    <x v="0"/>
    <x v="3"/>
    <x v="1"/>
    <x v="3"/>
    <x v="1"/>
    <s v="11-Oct-1998"/>
    <n v="1240"/>
    <x v="1"/>
    <s v="tier - 1"/>
    <x v="1"/>
    <x v="44"/>
  </r>
  <r>
    <s v="Id2268"/>
    <s v="Arnerich"/>
    <x v="1292"/>
    <x v="355"/>
    <s v="No"/>
    <x v="0"/>
    <x v="0"/>
    <x v="0"/>
    <x v="1"/>
    <x v="2"/>
    <x v="0"/>
    <s v="12-Dec-2002"/>
    <n v="1237"/>
    <x v="1"/>
    <s v="tier - 2"/>
    <x v="0"/>
    <x v="43"/>
  </r>
  <r>
    <s v="Id2269"/>
    <s v="Lynch"/>
    <x v="1293"/>
    <x v="49"/>
    <s v="No"/>
    <x v="0"/>
    <x v="0"/>
    <x v="3"/>
    <x v="1"/>
    <x v="2"/>
    <x v="2"/>
    <s v="13-Jul-1998"/>
    <n v="1234"/>
    <x v="1"/>
    <s v="tier - 1"/>
    <x v="0"/>
    <x v="44"/>
  </r>
  <r>
    <s v="Id2270"/>
    <s v="Reilly"/>
    <x v="1058"/>
    <x v="70"/>
    <s v="No"/>
    <x v="1"/>
    <x v="0"/>
    <x v="3"/>
    <x v="1"/>
    <x v="2"/>
    <x v="2"/>
    <s v="16-Oct-2004"/>
    <n v="1228"/>
    <x v="1"/>
    <s v="tier - 1"/>
    <x v="1"/>
    <x v="41"/>
  </r>
  <r>
    <s v="Id2271"/>
    <s v="Nolette"/>
    <x v="515"/>
    <x v="577"/>
    <s v="No"/>
    <x v="1"/>
    <x v="0"/>
    <x v="3"/>
    <x v="1"/>
    <x v="2"/>
    <x v="2"/>
    <s v="9-Jul-2004"/>
    <n v="1224"/>
    <x v="1"/>
    <s v="tier - 1"/>
    <x v="0"/>
    <x v="41"/>
  </r>
  <r>
    <s v="Id2272"/>
    <s v="Chabrier"/>
    <x v="1294"/>
    <x v="200"/>
    <s v="Yes"/>
    <x v="0"/>
    <x v="0"/>
    <x v="0"/>
    <x v="1"/>
    <x v="3"/>
    <x v="1"/>
    <s v="4-Nov-1996"/>
    <n v="1220"/>
    <x v="1"/>
    <s v="tier - 3"/>
    <x v="1"/>
    <x v="45"/>
  </r>
  <r>
    <s v="Id2273"/>
    <s v="Lee"/>
    <x v="1295"/>
    <x v="193"/>
    <s v="No"/>
    <x v="1"/>
    <x v="0"/>
    <x v="3"/>
    <x v="1"/>
    <x v="3"/>
    <x v="2"/>
    <s v="2-Jun-2004"/>
    <n v="1210"/>
    <x v="1"/>
    <s v="tier - 1"/>
    <x v="0"/>
    <x v="39"/>
  </r>
  <r>
    <s v="Id2274"/>
    <s v="Knotts"/>
    <x v="1296"/>
    <x v="4"/>
    <s v="No"/>
    <x v="0"/>
    <x v="0"/>
    <x v="3"/>
    <x v="1"/>
    <x v="2"/>
    <x v="2"/>
    <s v="6-Oct-1992"/>
    <n v="1200.55"/>
    <x v="1"/>
    <s v="tier - 3"/>
    <x v="0"/>
    <x v="34"/>
  </r>
  <r>
    <s v="Id2275"/>
    <s v="Pultorak"/>
    <x v="1297"/>
    <x v="614"/>
    <s v="No"/>
    <x v="0"/>
    <x v="0"/>
    <x v="0"/>
    <x v="1"/>
    <x v="3"/>
    <x v="2"/>
    <s v="28-Jun-1999"/>
    <n v="1200"/>
    <x v="1"/>
    <s v="tier - 3"/>
    <x v="1"/>
    <x v="35"/>
  </r>
  <r>
    <s v="Id2276"/>
    <s v="Maxon"/>
    <x v="1298"/>
    <x v="664"/>
    <s v="No"/>
    <x v="0"/>
    <x v="0"/>
    <x v="0"/>
    <x v="1"/>
    <x v="2"/>
    <x v="0"/>
    <s v="26-Aug-2002"/>
    <n v="1191"/>
    <x v="1"/>
    <s v="tier - 1"/>
    <x v="0"/>
    <x v="43"/>
  </r>
  <r>
    <s v="Id2277"/>
    <s v="Kraai"/>
    <x v="1299"/>
    <x v="259"/>
    <s v="Yes"/>
    <x v="0"/>
    <x v="1"/>
    <x v="3"/>
    <x v="1"/>
    <x v="2"/>
    <x v="1"/>
    <s v="28-Jun-1997"/>
    <n v="1178.07"/>
    <x v="1"/>
    <s v="tier - 2"/>
    <x v="0"/>
    <x v="31"/>
  </r>
  <r>
    <s v="Id2278"/>
    <s v="Larosa"/>
    <x v="1300"/>
    <x v="273"/>
    <s v="Yes"/>
    <x v="0"/>
    <x v="0"/>
    <x v="0"/>
    <x v="1"/>
    <x v="3"/>
    <x v="2"/>
    <s v="11-Aug-1996"/>
    <n v="1178"/>
    <x v="1"/>
    <s v="tier - 3"/>
    <x v="0"/>
    <x v="45"/>
  </r>
  <r>
    <s v="Id2279"/>
    <s v="King"/>
    <x v="1010"/>
    <x v="98"/>
    <s v="Yes"/>
    <x v="0"/>
    <x v="0"/>
    <x v="0"/>
    <x v="1"/>
    <x v="2"/>
    <x v="2"/>
    <s v="12-Nov-2001"/>
    <n v="1167"/>
    <x v="1"/>
    <s v="tier - 1"/>
    <x v="0"/>
    <x v="47"/>
  </r>
  <r>
    <s v="Id2280"/>
    <s v="Haney"/>
    <x v="1301"/>
    <x v="400"/>
    <s v="No"/>
    <x v="0"/>
    <x v="0"/>
    <x v="0"/>
    <x v="1"/>
    <x v="3"/>
    <x v="0"/>
    <s v="11-Jun-2002"/>
    <n v="1165"/>
    <x v="1"/>
    <s v="tier - 3"/>
    <x v="1"/>
    <x v="43"/>
  </r>
  <r>
    <s v="Id2281"/>
    <s v="Boulay"/>
    <x v="1302"/>
    <x v="321"/>
    <s v="No"/>
    <x v="1"/>
    <x v="0"/>
    <x v="3"/>
    <x v="1"/>
    <x v="0"/>
    <x v="2"/>
    <s v="11-Nov-2004"/>
    <n v="1163.46"/>
    <x v="1"/>
    <s v="tier - 3"/>
    <x v="0"/>
    <x v="41"/>
  </r>
  <r>
    <s v="Id2282"/>
    <s v="Peters"/>
    <x v="1303"/>
    <x v="93"/>
    <s v="No"/>
    <x v="0"/>
    <x v="0"/>
    <x v="0"/>
    <x v="1"/>
    <x v="2"/>
    <x v="2"/>
    <s v="26-Jul-1994"/>
    <n v="1158.32"/>
    <x v="1"/>
    <s v="tier - 1"/>
    <x v="0"/>
    <x v="6"/>
  </r>
  <r>
    <s v="Id2283"/>
    <s v="Luy"/>
    <x v="1304"/>
    <x v="576"/>
    <s v="No"/>
    <x v="1"/>
    <x v="0"/>
    <x v="3"/>
    <x v="1"/>
    <x v="0"/>
    <x v="2"/>
    <s v="18-Jul-2004"/>
    <n v="1149.4000000000001"/>
    <x v="1"/>
    <s v="tier - 2"/>
    <x v="0"/>
    <x v="41"/>
  </r>
  <r>
    <s v="Id2284"/>
    <s v="Fava"/>
    <x v="1305"/>
    <x v="325"/>
    <s v="No"/>
    <x v="0"/>
    <x v="1"/>
    <x v="3"/>
    <x v="1"/>
    <x v="3"/>
    <x v="2"/>
    <s v="12-Jun-2003"/>
    <n v="1149"/>
    <x v="1"/>
    <s v="tier - 1"/>
    <x v="1"/>
    <x v="39"/>
  </r>
  <r>
    <s v="Id2285"/>
    <s v="Montoya"/>
    <x v="8"/>
    <x v="216"/>
    <s v="No"/>
    <x v="1"/>
    <x v="0"/>
    <x v="3"/>
    <x v="1"/>
    <x v="0"/>
    <x v="1"/>
    <s v="10-Jun-2004"/>
    <n v="1146.8"/>
    <x v="1"/>
    <s v="tier - 2"/>
    <x v="0"/>
    <x v="41"/>
  </r>
  <r>
    <s v="Id2286"/>
    <s v="Bain"/>
    <x v="1306"/>
    <x v="582"/>
    <s v="No"/>
    <x v="0"/>
    <x v="0"/>
    <x v="0"/>
    <x v="1"/>
    <x v="3"/>
    <x v="0"/>
    <s v="1-Oct-2002"/>
    <n v="1142"/>
    <x v="2"/>
    <s v="tier - 2"/>
    <x v="3"/>
    <x v="43"/>
  </r>
  <r>
    <s v="Id2287"/>
    <s v="Albertson"/>
    <x v="866"/>
    <x v="52"/>
    <s v="No"/>
    <x v="1"/>
    <x v="0"/>
    <x v="3"/>
    <x v="1"/>
    <x v="0"/>
    <x v="2"/>
    <s v="12-Sep-2004"/>
    <n v="1141.45"/>
    <x v="2"/>
    <s v="tier - 3"/>
    <x v="0"/>
    <x v="41"/>
  </r>
  <r>
    <s v="Id2288"/>
    <s v="Barger"/>
    <x v="1307"/>
    <x v="337"/>
    <s v="Yes"/>
    <x v="0"/>
    <x v="0"/>
    <x v="0"/>
    <x v="1"/>
    <x v="3"/>
    <x v="2"/>
    <s v="25-Oct-2001"/>
    <n v="1141"/>
    <x v="2"/>
    <s v="tier - 1"/>
    <x v="0"/>
    <x v="47"/>
  </r>
  <r>
    <s v="Id2289"/>
    <s v="Fraioli"/>
    <x v="139"/>
    <x v="159"/>
    <s v="No"/>
    <x v="1"/>
    <x v="0"/>
    <x v="3"/>
    <x v="1"/>
    <x v="0"/>
    <x v="2"/>
    <s v="27-Nov-2004"/>
    <n v="1137.47"/>
    <x v="2"/>
    <s v="tier - 2"/>
    <x v="0"/>
    <x v="41"/>
  </r>
  <r>
    <s v="Id2290"/>
    <s v="April"/>
    <x v="97"/>
    <x v="212"/>
    <s v="No"/>
    <x v="1"/>
    <x v="0"/>
    <x v="3"/>
    <x v="1"/>
    <x v="0"/>
    <x v="2"/>
    <s v="15-Oct-2004"/>
    <n v="1137.01"/>
    <x v="2"/>
    <s v="tier - 1"/>
    <x v="0"/>
    <x v="41"/>
  </r>
  <r>
    <s v="Id2291"/>
    <s v="King"/>
    <x v="515"/>
    <x v="665"/>
    <s v="No"/>
    <x v="0"/>
    <x v="0"/>
    <x v="0"/>
    <x v="1"/>
    <x v="2"/>
    <x v="0"/>
    <s v="11-Aug-2002"/>
    <n v="1137"/>
    <x v="2"/>
    <s v="tier - 1"/>
    <x v="0"/>
    <x v="43"/>
  </r>
  <r>
    <s v="Id2292"/>
    <s v="Talhelm"/>
    <x v="534"/>
    <x v="268"/>
    <s v="No"/>
    <x v="1"/>
    <x v="0"/>
    <x v="3"/>
    <x v="1"/>
    <x v="0"/>
    <x v="1"/>
    <s v="28-Nov-2004"/>
    <n v="1136.4000000000001"/>
    <x v="2"/>
    <s v="tier - 3"/>
    <x v="0"/>
    <x v="41"/>
  </r>
  <r>
    <s v="Id2293"/>
    <s v="Regnier"/>
    <x v="161"/>
    <x v="637"/>
    <s v="No"/>
    <x v="1"/>
    <x v="0"/>
    <x v="3"/>
    <x v="1"/>
    <x v="0"/>
    <x v="1"/>
    <s v="11-Jun-2004"/>
    <n v="1135.94"/>
    <x v="2"/>
    <s v="tier - 3"/>
    <x v="0"/>
    <x v="41"/>
  </r>
  <r>
    <s v="Id2294"/>
    <s v="Treece"/>
    <x v="1308"/>
    <x v="268"/>
    <s v="No"/>
    <x v="1"/>
    <x v="0"/>
    <x v="3"/>
    <x v="1"/>
    <x v="2"/>
    <x v="1"/>
    <s v="6-Oct-2004"/>
    <n v="1135"/>
    <x v="2"/>
    <s v="tier - 3"/>
    <x v="0"/>
    <x v="41"/>
  </r>
  <r>
    <s v="Id2295"/>
    <s v="Beisel"/>
    <x v="1309"/>
    <x v="402"/>
    <s v="No"/>
    <x v="0"/>
    <x v="0"/>
    <x v="0"/>
    <x v="1"/>
    <x v="3"/>
    <x v="0"/>
    <s v="19-Jul-2002"/>
    <n v="1132"/>
    <x v="2"/>
    <s v="tier - 1"/>
    <x v="0"/>
    <x v="43"/>
  </r>
  <r>
    <s v="Id2296"/>
    <s v="Enke"/>
    <x v="705"/>
    <x v="206"/>
    <s v="No"/>
    <x v="1"/>
    <x v="0"/>
    <x v="3"/>
    <x v="1"/>
    <x v="0"/>
    <x v="2"/>
    <s v="14-Jun-2004"/>
    <n v="1131.51"/>
    <x v="2"/>
    <s v="tier - 1"/>
    <x v="0"/>
    <x v="41"/>
  </r>
  <r>
    <s v="Id2297"/>
    <s v="Ruiz-Tagle Barros"/>
    <x v="358"/>
    <x v="161"/>
    <s v="No"/>
    <x v="1"/>
    <x v="0"/>
    <x v="3"/>
    <x v="1"/>
    <x v="2"/>
    <x v="2"/>
    <s v="12-Nov-2004"/>
    <n v="1121.8699999999999"/>
    <x v="2"/>
    <s v="tier - 1"/>
    <x v="0"/>
    <x v="41"/>
  </r>
  <r>
    <s v="Id2298"/>
    <s v="Ferrell"/>
    <x v="1310"/>
    <x v="666"/>
    <s v="No"/>
    <x v="0"/>
    <x v="0"/>
    <x v="0"/>
    <x v="1"/>
    <x v="3"/>
    <x v="0"/>
    <s v="13-Aug-2002"/>
    <n v="1086"/>
    <x v="2"/>
    <s v="tier - 3"/>
    <x v="0"/>
    <x v="43"/>
  </r>
  <r>
    <s v="Id2299"/>
    <s v="Gates"/>
    <x v="1158"/>
    <x v="124"/>
    <s v="No"/>
    <x v="0"/>
    <x v="0"/>
    <x v="3"/>
    <x v="1"/>
    <x v="3"/>
    <x v="2"/>
    <s v="26-Dec-1998"/>
    <n v="1082"/>
    <x v="2"/>
    <s v="tier - 2"/>
    <x v="0"/>
    <x v="44"/>
  </r>
  <r>
    <s v="Id2300"/>
    <s v="Jeffers"/>
    <x v="1033"/>
    <x v="196"/>
    <s v="Yes"/>
    <x v="0"/>
    <x v="1"/>
    <x v="3"/>
    <x v="1"/>
    <x v="3"/>
    <x v="2"/>
    <s v="13-Aug-1997"/>
    <n v="1071"/>
    <x v="2"/>
    <s v="tier - 3"/>
    <x v="0"/>
    <x v="31"/>
  </r>
  <r>
    <s v="Id2301"/>
    <s v="Sulhanek"/>
    <x v="1311"/>
    <x v="335"/>
    <s v="No"/>
    <x v="1"/>
    <x v="0"/>
    <x v="3"/>
    <x v="1"/>
    <x v="2"/>
    <x v="2"/>
    <s v="24-Aug-2004"/>
    <n v="1070"/>
    <x v="2"/>
    <s v="tier - 3"/>
    <x v="0"/>
    <x v="41"/>
  </r>
  <r>
    <s v="Id2302"/>
    <s v="Ozahowski"/>
    <x v="1312"/>
    <x v="66"/>
    <s v="No"/>
    <x v="0"/>
    <x v="1"/>
    <x v="3"/>
    <x v="1"/>
    <x v="3"/>
    <x v="2"/>
    <s v="28-Sep-1993"/>
    <n v="1068"/>
    <x v="2"/>
    <s v="tier - 1"/>
    <x v="0"/>
    <x v="20"/>
  </r>
  <r>
    <s v="Id2303"/>
    <s v="Caron"/>
    <x v="1313"/>
    <x v="3"/>
    <s v="Yes"/>
    <x v="0"/>
    <x v="0"/>
    <x v="3"/>
    <x v="1"/>
    <x v="3"/>
    <x v="1"/>
    <s v="1-Jun-1995"/>
    <n v="1056"/>
    <x v="2"/>
    <s v="tier - 2"/>
    <x v="0"/>
    <x v="6"/>
  </r>
  <r>
    <s v="Id2304"/>
    <s v="Fullarton"/>
    <x v="1314"/>
    <x v="467"/>
    <s v="No"/>
    <x v="0"/>
    <x v="0"/>
    <x v="0"/>
    <x v="1"/>
    <x v="3"/>
    <x v="0"/>
    <s v="1-Jul-2002"/>
    <n v="1049"/>
    <x v="2"/>
    <s v="tier - 2"/>
    <x v="1"/>
    <x v="43"/>
  </r>
  <r>
    <s v="Id2305"/>
    <s v="Lindgren"/>
    <x v="1315"/>
    <x v="456"/>
    <s v="No"/>
    <x v="0"/>
    <x v="0"/>
    <x v="0"/>
    <x v="1"/>
    <x v="3"/>
    <x v="0"/>
    <s v="20-Jul-2002"/>
    <n v="1047"/>
    <x v="2"/>
    <s v="tier - 1"/>
    <x v="0"/>
    <x v="43"/>
  </r>
  <r>
    <s v="Id2306"/>
    <s v="Akiha"/>
    <x v="1316"/>
    <x v="320"/>
    <s v="No"/>
    <x v="0"/>
    <x v="0"/>
    <x v="0"/>
    <x v="1"/>
    <x v="3"/>
    <x v="2"/>
    <s v="17-Nov-1994"/>
    <n v="1044"/>
    <x v="2"/>
    <s v="tier - 2"/>
    <x v="0"/>
    <x v="6"/>
  </r>
  <r>
    <s v="Id2307"/>
    <s v="Sweny"/>
    <x v="1317"/>
    <x v="150"/>
    <s v="Yes"/>
    <x v="0"/>
    <x v="0"/>
    <x v="3"/>
    <x v="1"/>
    <x v="2"/>
    <x v="2"/>
    <s v="5-Oct-1995"/>
    <n v="1033.74"/>
    <x v="2"/>
    <s v="tier - 1"/>
    <x v="0"/>
    <x v="40"/>
  </r>
  <r>
    <s v="Id2308"/>
    <s v="Tobin"/>
    <x v="1318"/>
    <x v="67"/>
    <s v="No"/>
    <x v="0"/>
    <x v="0"/>
    <x v="0"/>
    <x v="1"/>
    <x v="3"/>
    <x v="2"/>
    <s v="5-Aug-1999"/>
    <n v="1019"/>
    <x v="2"/>
    <s v="tier - 2"/>
    <x v="0"/>
    <x v="35"/>
  </r>
  <r>
    <s v="Id2309"/>
    <s v="Pedersen"/>
    <x v="1319"/>
    <x v="330"/>
    <s v="No"/>
    <x v="1"/>
    <x v="0"/>
    <x v="3"/>
    <x v="1"/>
    <x v="2"/>
    <x v="1"/>
    <s v="9-Oct-2000"/>
    <n v="1012"/>
    <x v="2"/>
    <s v="tier - 2"/>
    <x v="0"/>
    <x v="21"/>
  </r>
  <r>
    <s v="Id2310"/>
    <s v="Lynch"/>
    <x v="1209"/>
    <x v="173"/>
    <s v="No"/>
    <x v="0"/>
    <x v="0"/>
    <x v="0"/>
    <x v="1"/>
    <x v="2"/>
    <x v="2"/>
    <s v="22-Nov-1994"/>
    <n v="1006.65"/>
    <x v="2"/>
    <s v="tier - 2"/>
    <x v="0"/>
    <x v="6"/>
  </r>
  <r>
    <s v="Id2311"/>
    <s v="Keys"/>
    <x v="1320"/>
    <x v="409"/>
    <s v="Yes"/>
    <x v="0"/>
    <x v="0"/>
    <x v="0"/>
    <x v="1"/>
    <x v="1"/>
    <x v="2"/>
    <s v="19-Aug-2001"/>
    <n v="964.71"/>
    <x v="2"/>
    <s v="tier - 2"/>
    <x v="0"/>
    <x v="47"/>
  </r>
  <r>
    <s v="Id2312"/>
    <s v="Wilbur"/>
    <x v="1321"/>
    <x v="267"/>
    <s v="Yes"/>
    <x v="0"/>
    <x v="0"/>
    <x v="3"/>
    <x v="1"/>
    <x v="2"/>
    <x v="2"/>
    <s v="28-Oct-1995"/>
    <n v="928.59"/>
    <x v="2"/>
    <s v="tier - 1"/>
    <x v="0"/>
    <x v="40"/>
  </r>
  <r>
    <s v="Id2313"/>
    <s v="Ditota"/>
    <x v="447"/>
    <x v="140"/>
    <s v="No"/>
    <x v="0"/>
    <x v="0"/>
    <x v="0"/>
    <x v="1"/>
    <x v="2"/>
    <x v="2"/>
    <s v="30-Oct-1994"/>
    <n v="915.07"/>
    <x v="2"/>
    <s v="tier - 1"/>
    <x v="0"/>
    <x v="6"/>
  </r>
  <r>
    <s v="Id2314"/>
    <s v="Horbol"/>
    <x v="1322"/>
    <x v="184"/>
    <s v="No"/>
    <x v="0"/>
    <x v="1"/>
    <x v="3"/>
    <x v="1"/>
    <x v="2"/>
    <x v="1"/>
    <s v="27-Nov-1993"/>
    <n v="896.21"/>
    <x v="2"/>
    <s v="tier - 1"/>
    <x v="0"/>
    <x v="20"/>
  </r>
  <r>
    <s v="Id2315"/>
    <s v="O'Rourke"/>
    <x v="254"/>
    <x v="319"/>
    <s v="No"/>
    <x v="1"/>
    <x v="0"/>
    <x v="3"/>
    <x v="1"/>
    <x v="2"/>
    <x v="2"/>
    <s v="18-Nov-2000"/>
    <n v="865.41"/>
    <x v="2"/>
    <s v="tier - 1"/>
    <x v="0"/>
    <x v="21"/>
  </r>
  <r>
    <s v="Id2316"/>
    <s v="Williams"/>
    <x v="1323"/>
    <x v="119"/>
    <s v="No"/>
    <x v="1"/>
    <x v="0"/>
    <x v="3"/>
    <x v="1"/>
    <x v="1"/>
    <x v="1"/>
    <s v="7-Oct-2004"/>
    <n v="830.52"/>
    <x v="2"/>
    <s v="tier - 2"/>
    <x v="3"/>
    <x v="41"/>
  </r>
  <r>
    <s v="Id2317"/>
    <s v="Murakami"/>
    <x v="1324"/>
    <x v="336"/>
    <s v="Yes"/>
    <x v="0"/>
    <x v="0"/>
    <x v="3"/>
    <x v="1"/>
    <x v="2"/>
    <x v="1"/>
    <s v="7-Dec-1995"/>
    <n v="773.54"/>
    <x v="2"/>
    <s v="tier - 2"/>
    <x v="0"/>
    <x v="40"/>
  </r>
  <r>
    <s v="Id2318"/>
    <s v="Gagnon"/>
    <x v="1325"/>
    <x v="49"/>
    <s v="Yes"/>
    <x v="0"/>
    <x v="0"/>
    <x v="0"/>
    <x v="1"/>
    <x v="2"/>
    <x v="2"/>
    <s v="18-Sep-1996"/>
    <n v="770.38"/>
    <x v="2"/>
    <s v="tier - 2"/>
    <x v="1"/>
    <x v="45"/>
  </r>
  <r>
    <s v="Id2319"/>
    <s v="Petermann"/>
    <x v="1326"/>
    <x v="208"/>
    <s v="No"/>
    <x v="0"/>
    <x v="1"/>
    <x v="3"/>
    <x v="1"/>
    <x v="3"/>
    <x v="1"/>
    <s v="28-Jun-1993"/>
    <n v="770"/>
    <x v="2"/>
    <s v="tier - 3"/>
    <x v="0"/>
    <x v="20"/>
  </r>
  <r>
    <s v="Id2320"/>
    <s v="Graves - Rostro"/>
    <x v="1058"/>
    <x v="102"/>
    <s v="Yes"/>
    <x v="0"/>
    <x v="0"/>
    <x v="0"/>
    <x v="1"/>
    <x v="2"/>
    <x v="2"/>
    <s v="22-Oct-1996"/>
    <n v="760"/>
    <x v="2"/>
    <s v="tier - 3"/>
    <x v="0"/>
    <x v="45"/>
  </r>
  <r>
    <s v="Id2321"/>
    <s v="Danielson"/>
    <x v="1130"/>
    <x v="508"/>
    <s v="No"/>
    <x v="0"/>
    <x v="1"/>
    <x v="3"/>
    <x v="1"/>
    <x v="3"/>
    <x v="2"/>
    <s v="9-Aug-1993"/>
    <n v="760"/>
    <x v="2"/>
    <s v="tier - 1"/>
    <x v="0"/>
    <x v="20"/>
  </r>
  <r>
    <s v="Id2322"/>
    <s v="Street"/>
    <x v="1327"/>
    <x v="126"/>
    <s v="No"/>
    <x v="0"/>
    <x v="0"/>
    <x v="0"/>
    <x v="1"/>
    <x v="2"/>
    <x v="0"/>
    <s v="19-Sep-2002"/>
    <n v="750"/>
    <x v="2"/>
    <s v="tier - 1"/>
    <x v="1"/>
    <x v="43"/>
  </r>
  <r>
    <s v="Id2323"/>
    <s v="Buss"/>
    <x v="1328"/>
    <x v="425"/>
    <s v="No"/>
    <x v="0"/>
    <x v="0"/>
    <x v="0"/>
    <x v="1"/>
    <x v="2"/>
    <x v="1"/>
    <s v="14-Dec-1999"/>
    <n v="722.99"/>
    <x v="2"/>
    <s v="tier - 1"/>
    <x v="0"/>
    <x v="35"/>
  </r>
  <r>
    <s v="Id2324"/>
    <s v="Duffy"/>
    <x v="1329"/>
    <x v="264"/>
    <s v="No"/>
    <x v="0"/>
    <x v="0"/>
    <x v="0"/>
    <x v="1"/>
    <x v="2"/>
    <x v="2"/>
    <s v="26-Dec-1999"/>
    <n v="700"/>
    <x v="1"/>
    <s v="tier - 3"/>
    <x v="0"/>
    <x v="35"/>
  </r>
  <r>
    <s v="Id2325"/>
    <s v="Hines"/>
    <x v="1330"/>
    <x v="117"/>
    <s v="Yes"/>
    <x v="0"/>
    <x v="0"/>
    <x v="0"/>
    <x v="1"/>
    <x v="2"/>
    <x v="2"/>
    <s v="12-Sep-2001"/>
    <n v="687.54"/>
    <x v="2"/>
    <s v="tier - 2"/>
    <x v="0"/>
    <x v="47"/>
  </r>
  <r>
    <s v="Id2326"/>
    <s v="Castro"/>
    <x v="698"/>
    <x v="374"/>
    <s v="Yes"/>
    <x v="0"/>
    <x v="1"/>
    <x v="3"/>
    <x v="1"/>
    <x v="2"/>
    <x v="2"/>
    <s v="9-Nov-1997"/>
    <n v="670"/>
    <x v="2"/>
    <s v="tier - 3"/>
    <x v="0"/>
    <x v="31"/>
  </r>
  <r>
    <s v="Id2327"/>
    <s v="Howell"/>
    <x v="1331"/>
    <x v="156"/>
    <s v="No"/>
    <x v="0"/>
    <x v="0"/>
    <x v="0"/>
    <x v="1"/>
    <x v="2"/>
    <x v="0"/>
    <s v="29-Nov-2002"/>
    <n v="668"/>
    <x v="2"/>
    <s v="tier - 2"/>
    <x v="1"/>
    <x v="43"/>
  </r>
  <r>
    <s v="Id2328"/>
    <s v="Avery"/>
    <x v="1332"/>
    <x v="274"/>
    <s v="Yes"/>
    <x v="0"/>
    <x v="0"/>
    <x v="3"/>
    <x v="1"/>
    <x v="3"/>
    <x v="2"/>
    <s v="4-Jul-1995"/>
    <n v="650"/>
    <x v="2"/>
    <s v="tier - 3"/>
    <x v="0"/>
    <x v="40"/>
  </r>
  <r>
    <s v="Id2329"/>
    <s v="Bohinski"/>
    <x v="1333"/>
    <x v="151"/>
    <s v="No"/>
    <x v="0"/>
    <x v="1"/>
    <x v="3"/>
    <x v="1"/>
    <x v="3"/>
    <x v="2"/>
    <s v="1-Jun-1993"/>
    <n v="650"/>
    <x v="2"/>
    <s v="tier - 3"/>
    <x v="0"/>
    <x v="34"/>
  </r>
  <r>
    <s v="Id2330"/>
    <s v="Kohls"/>
    <x v="1329"/>
    <x v="144"/>
    <s v="Yes"/>
    <x v="0"/>
    <x v="0"/>
    <x v="0"/>
    <x v="1"/>
    <x v="2"/>
    <x v="2"/>
    <s v="20-Nov-2001"/>
    <n v="646.14"/>
    <x v="2"/>
    <s v="tier - 3"/>
    <x v="1"/>
    <x v="47"/>
  </r>
  <r>
    <s v="Id2331"/>
    <s v="Brietzke"/>
    <x v="1112"/>
    <x v="252"/>
    <s v="No"/>
    <x v="0"/>
    <x v="0"/>
    <x v="3"/>
    <x v="1"/>
    <x v="2"/>
    <x v="2"/>
    <s v="27-Jul-1998"/>
    <n v="637.26"/>
    <x v="2"/>
    <s v="tier - 3"/>
    <x v="0"/>
    <x v="44"/>
  </r>
  <r>
    <s v="Id2332"/>
    <s v="Riveros Gonzalez"/>
    <x v="1056"/>
    <x v="288"/>
    <s v="No"/>
    <x v="0"/>
    <x v="0"/>
    <x v="3"/>
    <x v="1"/>
    <x v="3"/>
    <x v="1"/>
    <s v="13-Sep-1992"/>
    <n v="604.54"/>
    <x v="2"/>
    <s v="tier - 3"/>
    <x v="0"/>
    <x v="34"/>
  </r>
  <r>
    <s v="Id2333"/>
    <s v="Albano"/>
    <x v="1140"/>
    <x v="348"/>
    <s v="No"/>
    <x v="0"/>
    <x v="1"/>
    <x v="3"/>
    <x v="1"/>
    <x v="3"/>
    <x v="1"/>
    <s v="30-Jun-1993"/>
    <n v="600"/>
    <x v="1"/>
    <s v="tier - 1"/>
    <x v="0"/>
    <x v="20"/>
  </r>
  <r>
    <s v="Id2334"/>
    <s v="Rosendahl"/>
    <x v="318"/>
    <x v="495"/>
    <s v="No"/>
    <x v="0"/>
    <x v="0"/>
    <x v="3"/>
    <x v="1"/>
    <x v="3"/>
    <x v="2"/>
    <s v="30-Nov-1992"/>
    <n v="570.62"/>
    <x v="1"/>
    <s v="tier - 1"/>
    <x v="0"/>
    <x v="34"/>
  </r>
  <r>
    <s v="Id2335"/>
    <s v="German"/>
    <x v="1334"/>
    <x v="523"/>
    <s v="No"/>
    <x v="0"/>
    <x v="0"/>
    <x v="3"/>
    <x v="1"/>
    <x v="3"/>
    <x v="2"/>
    <s v="9-Jul-1992"/>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D1FEEE-0660-46EC-9B8A-7459669CFC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D7" firstHeaderRow="1" firstDataRow="2" firstDataCol="1"/>
  <pivotFields count="10">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axis="axisRow" showAll="0" includeNewItemsInFilter="1" countASubtotal="1">
      <items count="3">
        <item x="0"/>
        <item x="1"/>
        <item t="countA"/>
      </items>
    </pivotField>
    <pivotField showAll="0"/>
    <pivotField axis="axisCol" showAll="0">
      <items count="3">
        <item x="0"/>
        <item h="1" x="1"/>
        <item t="default"/>
      </items>
    </pivotField>
  </pivotFields>
  <rowFields count="1">
    <field x="7"/>
  </rowFields>
  <rowItems count="3">
    <i>
      <x/>
    </i>
    <i>
      <x v="1"/>
    </i>
    <i t="grand">
      <x/>
    </i>
  </rowItems>
  <colFields count="1">
    <field x="9"/>
  </colFields>
  <colItems count="2">
    <i>
      <x/>
    </i>
    <i t="grand">
      <x/>
    </i>
  </colItems>
  <dataFields count="1">
    <dataField name="Count of Customer ID" fld="0" subtotal="count" baseField="0" baseItem="0"/>
  </dataFields>
  <chartFormats count="3">
    <chartFormat chart="6" format="0" series="1">
      <pivotArea type="data" outline="0" fieldPosition="0">
        <references count="2">
          <reference field="4294967294" count="1" selected="0">
            <x v="0"/>
          </reference>
          <reference field="9" count="1" selected="0">
            <x v="0"/>
          </reference>
        </references>
      </pivotArea>
    </chartFormat>
    <chartFormat chart="6" format="1">
      <pivotArea type="data" outline="0" fieldPosition="0">
        <references count="3">
          <reference field="4294967294" count="1" selected="0">
            <x v="0"/>
          </reference>
          <reference field="7" count="1" selected="0">
            <x v="1"/>
          </reference>
          <reference field="9" count="1" selected="0">
            <x v="0"/>
          </reference>
        </references>
      </pivotArea>
    </chartFormat>
    <chartFormat chart="6" format="2">
      <pivotArea type="data" outline="0" fieldPosition="0">
        <references count="3">
          <reference field="4294967294" count="1" selected="0">
            <x v="0"/>
          </reference>
          <reference field="7"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C56189-4F4E-43C1-A78E-15A19F36D2D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30:C33" firstHeaderRow="1" firstDataRow="1" firstDataCol="1"/>
  <pivotFields count="10">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includeNewItemsInFilter="1" countASubtotal="1">
      <items count="3">
        <item x="0"/>
        <item x="1"/>
        <item t="countA"/>
      </items>
    </pivotField>
    <pivotField dataField="1" showAll="0">
      <items count="5">
        <item x="0"/>
        <item x="3"/>
        <item x="1"/>
        <item x="2"/>
        <item t="default"/>
      </items>
    </pivotField>
    <pivotField showAll="0">
      <items count="3">
        <item x="0"/>
        <item h="1" x="1"/>
        <item t="default"/>
      </items>
    </pivotField>
  </pivotFields>
  <rowFields count="1">
    <field x="6"/>
  </rowFields>
  <rowItems count="3">
    <i>
      <x/>
    </i>
    <i>
      <x v="1"/>
    </i>
    <i t="grand">
      <x/>
    </i>
  </rowItems>
  <colItems count="1">
    <i/>
  </colItems>
  <dataFields count="1">
    <dataField name="Sum of NumberOfMajorSurgeries" fld="8" baseField="6" baseItem="0"/>
  </dataField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6" count="1" selected="0">
            <x v="0"/>
          </reference>
        </references>
      </pivotArea>
    </chartFormat>
    <chartFormat chart="9"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CDB68B-DB09-4467-911E-0B19D62792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0:H33" firstHeaderRow="1" firstDataRow="1" firstDataCol="1"/>
  <pivotFields count="10">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showAll="0"/>
    <pivotField axis="axisRow" showAll="0">
      <items count="3">
        <item x="0"/>
        <item x="1"/>
        <item t="default"/>
      </items>
    </pivotField>
    <pivotField showAll="0" includeNewItemsInFilter="1" countASubtotal="1">
      <items count="3">
        <item x="0"/>
        <item x="1"/>
        <item t="countA"/>
      </items>
    </pivotField>
    <pivotField showAll="0"/>
    <pivotField showAll="0">
      <items count="3">
        <item x="0"/>
        <item h="1" x="1"/>
        <item t="default"/>
      </items>
    </pivotField>
  </pivotFields>
  <rowFields count="1">
    <field x="6"/>
  </rowFields>
  <rowItems count="3">
    <i>
      <x/>
    </i>
    <i>
      <x v="1"/>
    </i>
    <i t="grand">
      <x/>
    </i>
  </rowItems>
  <colItems count="1">
    <i/>
  </colItems>
  <dataFields count="1">
    <dataField name="Average of HBA1C" fld="3" subtotal="average" baseField="6" baseItem="0" numFmtId="167"/>
  </dataFields>
  <formats count="1">
    <format dxfId="38">
      <pivotArea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6" count="1" selected="0">
            <x v="1"/>
          </reference>
        </references>
      </pivotArea>
    </chartFormat>
    <chartFormat chart="9" format="2">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72A1FB-8E0D-4A2A-83D8-E92168DAA0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I7" firstHeaderRow="1" firstDataRow="2" firstDataCol="1"/>
  <pivotFields count="10">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axis="axisRow" showAll="0" includeNewItemsInFilter="1" countASubtotal="1">
      <items count="3">
        <item x="0"/>
        <item x="1"/>
        <item t="countA"/>
      </items>
    </pivotField>
    <pivotField showAll="0"/>
    <pivotField axis="axisCol" showAll="0">
      <items count="3">
        <item h="1" x="0"/>
        <item x="1"/>
        <item t="default"/>
      </items>
    </pivotField>
  </pivotFields>
  <rowFields count="1">
    <field x="7"/>
  </rowFields>
  <rowItems count="3">
    <i>
      <x/>
    </i>
    <i>
      <x v="1"/>
    </i>
    <i t="grand">
      <x/>
    </i>
  </rowItems>
  <colFields count="1">
    <field x="9"/>
  </colFields>
  <colItems count="2">
    <i>
      <x v="1"/>
    </i>
    <i t="grand">
      <x/>
    </i>
  </colItems>
  <dataFields count="1">
    <dataField name="Count of Customer ID" fld="0" subtotal="count" baseField="0" baseItem="0"/>
  </dataFields>
  <chartFormats count="3">
    <chartFormat chart="0" format="0" series="1">
      <pivotArea type="data" outline="0" fieldPosition="0">
        <references count="2">
          <reference field="4294967294" count="1" selected="0">
            <x v="0"/>
          </reference>
          <reference field="9" count="1" selected="0">
            <x v="1"/>
          </reference>
        </references>
      </pivotArea>
    </chartFormat>
    <chartFormat chart="0" format="1">
      <pivotArea type="data" outline="0" fieldPosition="0">
        <references count="3">
          <reference field="4294967294" count="1" selected="0">
            <x v="0"/>
          </reference>
          <reference field="7" count="1" selected="0">
            <x v="1"/>
          </reference>
          <reference field="9" count="1" selected="0">
            <x v="1"/>
          </reference>
        </references>
      </pivotArea>
    </chartFormat>
    <chartFormat chart="0" format="2">
      <pivotArea type="data" outline="0" fieldPosition="0">
        <references count="3">
          <reference field="4294967294" count="1" selected="0">
            <x v="0"/>
          </reference>
          <reference field="7"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B04E6F-5EAA-47A4-B2FD-69AABF6902E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26:F45"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9" baseItem="2" numFmtId="1"/>
  </dataFields>
  <formats count="1">
    <format dxfId="36">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7" format="0" series="1">
      <pivotArea type="data" outline="0" fieldPosition="0">
        <references count="2">
          <reference field="4294967294" count="1" selected="0">
            <x v="0"/>
          </reference>
          <reference field="13" count="1" selected="0">
            <x v="0"/>
          </reference>
        </references>
      </pivotArea>
    </chartFormat>
    <chartFormat chart="27" format="1" series="1">
      <pivotArea type="data" outline="0" fieldPosition="0">
        <references count="2">
          <reference field="4294967294" count="1" selected="0">
            <x v="0"/>
          </reference>
          <reference field="13" count="1" selected="0">
            <x v="1"/>
          </reference>
        </references>
      </pivotArea>
    </chartFormat>
    <chartFormat chart="27"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2C4C98-4B33-4D14-A3C6-F245F4EDE66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4:I8"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axis="axisRow" showAll="0">
      <items count="4">
        <item x="0"/>
        <item x="2"/>
        <item x="1"/>
        <item t="default"/>
      </items>
    </pivotField>
    <pivotField showAll="0"/>
    <pivotField dataField="1" showAll="0"/>
    <pivotField showAll="0"/>
    <pivotField showAll="0"/>
    <pivotField showAll="0"/>
    <pivotField showAll="0"/>
  </pivotFields>
  <rowFields count="1">
    <field x="10"/>
  </rowFields>
  <rowItems count="4">
    <i>
      <x/>
    </i>
    <i>
      <x v="1"/>
    </i>
    <i>
      <x v="2"/>
    </i>
    <i t="grand">
      <x/>
    </i>
  </rowItems>
  <colItems count="1">
    <i/>
  </colItems>
  <dataFields count="1">
    <dataField name="Average of charges" fld="12" subtotal="average" baseField="10" baseItem="1"/>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5888DC-F851-49FC-A047-90967F6749B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C8"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4">
        <item x="0"/>
        <item x="2"/>
        <item x="1"/>
        <item t="default"/>
      </items>
    </pivotField>
    <pivotField showAll="0"/>
    <pivotField dataField="1" showAll="0"/>
    <pivotField showAll="0"/>
    <pivotField showAll="0"/>
    <pivotField showAll="0"/>
    <pivotField showAll="0"/>
  </pivotFields>
  <rowFields count="1">
    <field x="9"/>
  </rowFields>
  <rowItems count="5">
    <i>
      <x/>
    </i>
    <i>
      <x v="1"/>
    </i>
    <i>
      <x v="2"/>
    </i>
    <i>
      <x v="3"/>
    </i>
    <i t="grand">
      <x/>
    </i>
  </rowItems>
  <colItems count="1">
    <i/>
  </colItems>
  <dataFields count="1">
    <dataField name="Average of charges" fld="12" subtotal="average" baseField="9" baseItem="2" numFmtId="1"/>
  </dataFields>
  <formats count="1">
    <format dxfId="37">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2"/>
          </reference>
        </references>
      </pivotArea>
    </chartFormat>
    <chartFormat chart="1" format="2">
      <pivotArea type="data" outline="0" fieldPosition="0">
        <references count="2">
          <reference field="4294967294" count="1" selected="0">
            <x v="0"/>
          </reference>
          <reference field="9" count="1" selected="0">
            <x v="3"/>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 format="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4169B2-CADF-4E90-8BC8-E9ABF4F1ACE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L27:M76" firstHeaderRow="1" firstDataRow="1"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dataField="1"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2"/>
  </dataFields>
  <formats count="1">
    <format dxfId="32">
      <pivotArea outline="0" collapsedLevelsAreSubtotals="1" fieldPosition="0"/>
    </format>
  </formats>
  <chartFormats count="3">
    <chartFormat chart="52" format="0"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0"/>
          </reference>
        </references>
      </pivotArea>
    </chartFormat>
    <chartFormat chart="6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27F054-984E-47C9-80E2-4CCE4EA87FB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27:C76"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0"/>
    <dataField name="Average of HBA1C" fld="3" subtotal="average" baseField="16" baseItem="0"/>
  </dataFields>
  <formats count="1">
    <format dxfId="33">
      <pivotArea outline="0" collapsedLevelsAreSubtotals="1" fieldPosition="0"/>
    </format>
  </formats>
  <chartFormats count="4">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53" format="8" series="1">
      <pivotArea type="data" outline="0" fieldPosition="0">
        <references count="1">
          <reference field="4294967294" count="1" selected="0">
            <x v="0"/>
          </reference>
        </references>
      </pivotArea>
    </chartFormat>
    <chartFormat chart="5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0997B6-4623-484F-8563-AEF02FECF3A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Q2:U21"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9" baseItem="0" numFmtId="1"/>
  </dataFields>
  <formats count="1">
    <format dxfId="34">
      <pivotArea outline="0" collapsedLevelsAreSubtotals="1" fieldPosition="0"/>
    </format>
  </formats>
  <chartFormats count="7">
    <chartFormat chart="27" format="4" series="1">
      <pivotArea type="data" outline="0" fieldPosition="0">
        <references count="1">
          <reference field="4294967294" count="1" selected="0">
            <x v="0"/>
          </reference>
        </references>
      </pivotArea>
    </chartFormat>
    <chartFormat chart="42" format="0" series="1">
      <pivotArea type="data" outline="0" fieldPosition="0">
        <references count="2">
          <reference field="4294967294" count="1" selected="0">
            <x v="0"/>
          </reference>
          <reference field="13" count="1" selected="0">
            <x v="0"/>
          </reference>
        </references>
      </pivotArea>
    </chartFormat>
    <chartFormat chart="42" format="1" series="1">
      <pivotArea type="data" outline="0" fieldPosition="0">
        <references count="2">
          <reference field="4294967294" count="1" selected="0">
            <x v="0"/>
          </reference>
          <reference field="13" count="1" selected="0">
            <x v="1"/>
          </reference>
        </references>
      </pivotArea>
    </chartFormat>
    <chartFormat chart="42" format="2" series="1">
      <pivotArea type="data" outline="0" fieldPosition="0">
        <references count="2">
          <reference field="4294967294" count="1" selected="0">
            <x v="0"/>
          </reference>
          <reference field="13" count="1" selected="0">
            <x v="2"/>
          </reference>
        </references>
      </pivotArea>
    </chartFormat>
    <chartFormat chart="48" format="12" series="1">
      <pivotArea type="data" outline="0" fieldPosition="0">
        <references count="2">
          <reference field="4294967294" count="1" selected="0">
            <x v="0"/>
          </reference>
          <reference field="13" count="1" selected="0">
            <x v="0"/>
          </reference>
        </references>
      </pivotArea>
    </chartFormat>
    <chartFormat chart="48" format="13" series="1">
      <pivotArea type="data" outline="0" fieldPosition="0">
        <references count="2">
          <reference field="4294967294" count="1" selected="0">
            <x v="0"/>
          </reference>
          <reference field="13" count="1" selected="0">
            <x v="1"/>
          </reference>
        </references>
      </pivotArea>
    </chartFormat>
    <chartFormat chart="48" format="1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06F03D-A4FF-4C7B-AE66-6B5C4067AAD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K3:O9"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
  </dataFields>
  <formats count="1">
    <format dxfId="35">
      <pivotArea outline="0" collapsedLevelsAreSubtotals="1" fieldPosition="0"/>
    </format>
  </formats>
  <chartFormats count="35">
    <chartFormat chart="27" format="0" series="1">
      <pivotArea type="data" outline="0" fieldPosition="0">
        <references count="2">
          <reference field="4294967294" count="1" selected="0">
            <x v="0"/>
          </reference>
          <reference field="9" count="1" selected="0">
            <x v="0"/>
          </reference>
        </references>
      </pivotArea>
    </chartFormat>
    <chartFormat chart="27" format="1" series="1">
      <pivotArea type="data" outline="0" fieldPosition="0">
        <references count="2">
          <reference field="4294967294" count="1" selected="0">
            <x v="0"/>
          </reference>
          <reference field="9" count="1" selected="0">
            <x v="1"/>
          </reference>
        </references>
      </pivotArea>
    </chartFormat>
    <chartFormat chart="27" format="2" series="1">
      <pivotArea type="data" outline="0" fieldPosition="0">
        <references count="2">
          <reference field="4294967294" count="1" selected="0">
            <x v="0"/>
          </reference>
          <reference field="9" count="1" selected="0">
            <x v="2"/>
          </reference>
        </references>
      </pivotArea>
    </chartFormat>
    <chartFormat chart="27" format="3" series="1">
      <pivotArea type="data" outline="0" fieldPosition="0">
        <references count="2">
          <reference field="4294967294" count="1" selected="0">
            <x v="0"/>
          </reference>
          <reference field="9" count="1" selected="0">
            <x v="3"/>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2">
          <reference field="4294967294" count="1" selected="0">
            <x v="0"/>
          </reference>
          <reference field="10" count="1" selected="0">
            <x v="1"/>
          </reference>
        </references>
      </pivotArea>
    </chartFormat>
    <chartFormat chart="27" format="6" series="1">
      <pivotArea type="data" outline="0" fieldPosition="0">
        <references count="2">
          <reference field="4294967294" count="1" selected="0">
            <x v="0"/>
          </reference>
          <reference field="10" count="1" selected="0">
            <x v="2"/>
          </reference>
        </references>
      </pivotArea>
    </chartFormat>
    <chartFormat chart="27" format="7" series="1">
      <pivotArea type="data" outline="0" fieldPosition="0">
        <references count="2">
          <reference field="4294967294" count="1" selected="0">
            <x v="0"/>
          </reference>
          <reference field="10" count="1" selected="0">
            <x v="0"/>
          </reference>
        </references>
      </pivotArea>
    </chartFormat>
    <chartFormat chart="27" format="8">
      <pivotArea type="data" outline="0" fieldPosition="0">
        <references count="3">
          <reference field="4294967294" count="1" selected="0">
            <x v="0"/>
          </reference>
          <reference field="9" count="1" selected="0">
            <x v="0"/>
          </reference>
          <reference field="10" count="1" selected="0">
            <x v="0"/>
          </reference>
        </references>
      </pivotArea>
    </chartFormat>
    <chartFormat chart="27" format="9">
      <pivotArea type="data" outline="0" fieldPosition="0">
        <references count="3">
          <reference field="4294967294" count="1" selected="0">
            <x v="0"/>
          </reference>
          <reference field="9" count="1" selected="0">
            <x v="1"/>
          </reference>
          <reference field="10" count="1" selected="0">
            <x v="0"/>
          </reference>
        </references>
      </pivotArea>
    </chartFormat>
    <chartFormat chart="27" format="10">
      <pivotArea type="data" outline="0" fieldPosition="0">
        <references count="3">
          <reference field="4294967294" count="1" selected="0">
            <x v="0"/>
          </reference>
          <reference field="9" count="1" selected="0">
            <x v="2"/>
          </reference>
          <reference field="10" count="1" selected="0">
            <x v="0"/>
          </reference>
        </references>
      </pivotArea>
    </chartFormat>
    <chartFormat chart="27" format="11">
      <pivotArea type="data" outline="0" fieldPosition="0">
        <references count="3">
          <reference field="4294967294" count="1" selected="0">
            <x v="0"/>
          </reference>
          <reference field="9" count="1" selected="0">
            <x v="3"/>
          </reference>
          <reference field="10" count="1" selected="0">
            <x v="0"/>
          </reference>
        </references>
      </pivotArea>
    </chartFormat>
    <chartFormat chart="27" format="12">
      <pivotArea type="data" outline="0" fieldPosition="0">
        <references count="3">
          <reference field="4294967294" count="1" selected="0">
            <x v="0"/>
          </reference>
          <reference field="9" count="1" selected="0">
            <x v="3"/>
          </reference>
          <reference field="10" count="1" selected="0">
            <x v="1"/>
          </reference>
        </references>
      </pivotArea>
    </chartFormat>
    <chartFormat chart="27" format="13">
      <pivotArea type="data" outline="0" fieldPosition="0">
        <references count="3">
          <reference field="4294967294" count="1" selected="0">
            <x v="0"/>
          </reference>
          <reference field="9" count="1" selected="0">
            <x v="3"/>
          </reference>
          <reference field="10" count="1" selected="0">
            <x v="2"/>
          </reference>
        </references>
      </pivotArea>
    </chartFormat>
    <chartFormat chart="27" format="14">
      <pivotArea type="data" outline="0" fieldPosition="0">
        <references count="3">
          <reference field="4294967294" count="1" selected="0">
            <x v="0"/>
          </reference>
          <reference field="9" count="1" selected="0">
            <x v="2"/>
          </reference>
          <reference field="10" count="1" selected="0">
            <x v="1"/>
          </reference>
        </references>
      </pivotArea>
    </chartFormat>
    <chartFormat chart="27" format="15">
      <pivotArea type="data" outline="0" fieldPosition="0">
        <references count="3">
          <reference field="4294967294" count="1" selected="0">
            <x v="0"/>
          </reference>
          <reference field="9" count="1" selected="0">
            <x v="1"/>
          </reference>
          <reference field="10" count="1" selected="0">
            <x v="1"/>
          </reference>
        </references>
      </pivotArea>
    </chartFormat>
    <chartFormat chart="27" format="16">
      <pivotArea type="data" outline="0" fieldPosition="0">
        <references count="3">
          <reference field="4294967294" count="1" selected="0">
            <x v="0"/>
          </reference>
          <reference field="9" count="1" selected="0">
            <x v="0"/>
          </reference>
          <reference field="10" count="1" selected="0">
            <x v="2"/>
          </reference>
        </references>
      </pivotArea>
    </chartFormat>
    <chartFormat chart="27" format="17">
      <pivotArea type="data" outline="0" fieldPosition="0">
        <references count="3">
          <reference field="4294967294" count="1" selected="0">
            <x v="0"/>
          </reference>
          <reference field="9" count="1" selected="0">
            <x v="0"/>
          </reference>
          <reference field="10" count="1" selected="0">
            <x v="1"/>
          </reference>
        </references>
      </pivotArea>
    </chartFormat>
    <chartFormat chart="27" format="18">
      <pivotArea type="data" outline="0" fieldPosition="0">
        <references count="3">
          <reference field="4294967294" count="1" selected="0">
            <x v="0"/>
          </reference>
          <reference field="9" count="1" selected="0">
            <x v="1"/>
          </reference>
          <reference field="10" count="1" selected="0">
            <x v="2"/>
          </reference>
        </references>
      </pivotArea>
    </chartFormat>
    <chartFormat chart="27" format="19">
      <pivotArea type="data" outline="0" fieldPosition="0">
        <references count="3">
          <reference field="4294967294" count="1" selected="0">
            <x v="0"/>
          </reference>
          <reference field="9" count="1" selected="0">
            <x v="2"/>
          </reference>
          <reference field="10" count="1" selected="0">
            <x v="2"/>
          </reference>
        </references>
      </pivotArea>
    </chartFormat>
    <chartFormat chart="36" format="65" series="1">
      <pivotArea type="data" outline="0" fieldPosition="0">
        <references count="2">
          <reference field="4294967294" count="1" selected="0">
            <x v="0"/>
          </reference>
          <reference field="10" count="1" selected="0">
            <x v="0"/>
          </reference>
        </references>
      </pivotArea>
    </chartFormat>
    <chartFormat chart="36" format="66">
      <pivotArea type="data" outline="0" fieldPosition="0">
        <references count="3">
          <reference field="4294967294" count="1" selected="0">
            <x v="0"/>
          </reference>
          <reference field="9" count="1" selected="0">
            <x v="0"/>
          </reference>
          <reference field="10" count="1" selected="0">
            <x v="0"/>
          </reference>
        </references>
      </pivotArea>
    </chartFormat>
    <chartFormat chart="36" format="67">
      <pivotArea type="data" outline="0" fieldPosition="0">
        <references count="3">
          <reference field="4294967294" count="1" selected="0">
            <x v="0"/>
          </reference>
          <reference field="9" count="1" selected="0">
            <x v="1"/>
          </reference>
          <reference field="10" count="1" selected="0">
            <x v="0"/>
          </reference>
        </references>
      </pivotArea>
    </chartFormat>
    <chartFormat chart="36" format="68">
      <pivotArea type="data" outline="0" fieldPosition="0">
        <references count="3">
          <reference field="4294967294" count="1" selected="0">
            <x v="0"/>
          </reference>
          <reference field="9" count="1" selected="0">
            <x v="2"/>
          </reference>
          <reference field="10" count="1" selected="0">
            <x v="0"/>
          </reference>
        </references>
      </pivotArea>
    </chartFormat>
    <chartFormat chart="36" format="69">
      <pivotArea type="data" outline="0" fieldPosition="0">
        <references count="3">
          <reference field="4294967294" count="1" selected="0">
            <x v="0"/>
          </reference>
          <reference field="9" count="1" selected="0">
            <x v="3"/>
          </reference>
          <reference field="10" count="1" selected="0">
            <x v="0"/>
          </reference>
        </references>
      </pivotArea>
    </chartFormat>
    <chartFormat chart="36" format="70" series="1">
      <pivotArea type="data" outline="0" fieldPosition="0">
        <references count="2">
          <reference field="4294967294" count="1" selected="0">
            <x v="0"/>
          </reference>
          <reference field="10" count="1" selected="0">
            <x v="1"/>
          </reference>
        </references>
      </pivotArea>
    </chartFormat>
    <chartFormat chart="36" format="71">
      <pivotArea type="data" outline="0" fieldPosition="0">
        <references count="3">
          <reference field="4294967294" count="1" selected="0">
            <x v="0"/>
          </reference>
          <reference field="9" count="1" selected="0">
            <x v="0"/>
          </reference>
          <reference field="10" count="1" selected="0">
            <x v="1"/>
          </reference>
        </references>
      </pivotArea>
    </chartFormat>
    <chartFormat chart="36" format="72">
      <pivotArea type="data" outline="0" fieldPosition="0">
        <references count="3">
          <reference field="4294967294" count="1" selected="0">
            <x v="0"/>
          </reference>
          <reference field="9" count="1" selected="0">
            <x v="1"/>
          </reference>
          <reference field="10" count="1" selected="0">
            <x v="1"/>
          </reference>
        </references>
      </pivotArea>
    </chartFormat>
    <chartFormat chart="36" format="73">
      <pivotArea type="data" outline="0" fieldPosition="0">
        <references count="3">
          <reference field="4294967294" count="1" selected="0">
            <x v="0"/>
          </reference>
          <reference field="9" count="1" selected="0">
            <x v="2"/>
          </reference>
          <reference field="10" count="1" selected="0">
            <x v="1"/>
          </reference>
        </references>
      </pivotArea>
    </chartFormat>
    <chartFormat chart="36" format="74">
      <pivotArea type="data" outline="0" fieldPosition="0">
        <references count="3">
          <reference field="4294967294" count="1" selected="0">
            <x v="0"/>
          </reference>
          <reference field="9" count="1" selected="0">
            <x v="3"/>
          </reference>
          <reference field="10" count="1" selected="0">
            <x v="1"/>
          </reference>
        </references>
      </pivotArea>
    </chartFormat>
    <chartFormat chart="36" format="75" series="1">
      <pivotArea type="data" outline="0" fieldPosition="0">
        <references count="2">
          <reference field="4294967294" count="1" selected="0">
            <x v="0"/>
          </reference>
          <reference field="10" count="1" selected="0">
            <x v="2"/>
          </reference>
        </references>
      </pivotArea>
    </chartFormat>
    <chartFormat chart="36" format="76">
      <pivotArea type="data" outline="0" fieldPosition="0">
        <references count="3">
          <reference field="4294967294" count="1" selected="0">
            <x v="0"/>
          </reference>
          <reference field="9" count="1" selected="0">
            <x v="0"/>
          </reference>
          <reference field="10" count="1" selected="0">
            <x v="2"/>
          </reference>
        </references>
      </pivotArea>
    </chartFormat>
    <chartFormat chart="36" format="77">
      <pivotArea type="data" outline="0" fieldPosition="0">
        <references count="3">
          <reference field="4294967294" count="1" selected="0">
            <x v="0"/>
          </reference>
          <reference field="9" count="1" selected="0">
            <x v="1"/>
          </reference>
          <reference field="10" count="1" selected="0">
            <x v="2"/>
          </reference>
        </references>
      </pivotArea>
    </chartFormat>
    <chartFormat chart="36" format="78">
      <pivotArea type="data" outline="0" fieldPosition="0">
        <references count="3">
          <reference field="4294967294" count="1" selected="0">
            <x v="0"/>
          </reference>
          <reference field="9" count="1" selected="0">
            <x v="2"/>
          </reference>
          <reference field="10" count="1" selected="0">
            <x v="2"/>
          </reference>
        </references>
      </pivotArea>
    </chartFormat>
    <chartFormat chart="36" format="79">
      <pivotArea type="data" outline="0" fieldPosition="0">
        <references count="3">
          <reference field="4294967294" count="1" selected="0">
            <x v="0"/>
          </reference>
          <reference field="9" count="1" selected="0">
            <x v="3"/>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BB490C-8EB2-4FF9-B528-84ADDCDAA59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3:I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Count of NumberOfMajorSurgeries" fld="7" subtotal="count" baseField="5" baseItem="0"/>
    <dataField name="Average of HBA1C" fld="3" subtotal="average" baseField="5" baseItem="0"/>
  </dataFields>
  <chartFormats count="18">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pivotArea type="data" outline="0" fieldPosition="0">
        <references count="2">
          <reference field="4294967294" count="1" selected="0">
            <x v="1"/>
          </reference>
          <reference field="5" count="1" selected="0">
            <x v="0"/>
          </reference>
        </references>
      </pivotArea>
    </chartFormat>
    <chartFormat chart="16" format="3">
      <pivotArea type="data" outline="0" fieldPosition="0">
        <references count="2">
          <reference field="4294967294" count="1" selected="0">
            <x v="0"/>
          </reference>
          <reference field="5" count="1" selected="0">
            <x v="0"/>
          </reference>
        </references>
      </pivotArea>
    </chartFormat>
    <chartFormat chart="16" format="4">
      <pivotArea type="data" outline="0" fieldPosition="0">
        <references count="2">
          <reference field="4294967294" count="1" selected="0">
            <x v="0"/>
          </reference>
          <reference field="5" count="1" selected="0">
            <x v="1"/>
          </reference>
        </references>
      </pivotArea>
    </chartFormat>
    <chartFormat chart="16" format="5">
      <pivotArea type="data" outline="0" fieldPosition="0">
        <references count="2">
          <reference field="4294967294" count="1" selected="0">
            <x v="1"/>
          </reference>
          <reference field="5" count="1" selected="0">
            <x v="1"/>
          </reference>
        </references>
      </pivotArea>
    </chartFormat>
    <chartFormat chart="22" format="24" series="1">
      <pivotArea type="data" outline="0" fieldPosition="0">
        <references count="1">
          <reference field="4294967294" count="1" selected="0">
            <x v="0"/>
          </reference>
        </references>
      </pivotArea>
    </chartFormat>
    <chartFormat chart="22" format="25">
      <pivotArea type="data" outline="0" fieldPosition="0">
        <references count="2">
          <reference field="4294967294" count="1" selected="0">
            <x v="0"/>
          </reference>
          <reference field="5" count="1" selected="0">
            <x v="0"/>
          </reference>
        </references>
      </pivotArea>
    </chartFormat>
    <chartFormat chart="22" format="26">
      <pivotArea type="data" outline="0" fieldPosition="0">
        <references count="2">
          <reference field="4294967294" count="1" selected="0">
            <x v="0"/>
          </reference>
          <reference field="5" count="1" selected="0">
            <x v="1"/>
          </reference>
        </references>
      </pivotArea>
    </chartFormat>
    <chartFormat chart="22" format="27" series="1">
      <pivotArea type="data" outline="0" fieldPosition="0">
        <references count="1">
          <reference field="4294967294" count="1" selected="0">
            <x v="1"/>
          </reference>
        </references>
      </pivotArea>
    </chartFormat>
    <chartFormat chart="22" format="28">
      <pivotArea type="data" outline="0" fieldPosition="0">
        <references count="2">
          <reference field="4294967294" count="1" selected="0">
            <x v="1"/>
          </reference>
          <reference field="5" count="1" selected="0">
            <x v="0"/>
          </reference>
        </references>
      </pivotArea>
    </chartFormat>
    <chartFormat chart="22" format="29">
      <pivotArea type="data" outline="0" fieldPosition="0">
        <references count="2">
          <reference field="4294967294" count="1" selected="0">
            <x v="1"/>
          </reference>
          <reference field="5" count="1" selected="0">
            <x v="1"/>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5" count="1" selected="0">
            <x v="0"/>
          </reference>
        </references>
      </pivotArea>
    </chartFormat>
    <chartFormat chart="24" format="14">
      <pivotArea type="data" outline="0" fieldPosition="0">
        <references count="2">
          <reference field="4294967294" count="1" selected="0">
            <x v="0"/>
          </reference>
          <reference field="5" count="1" selected="0">
            <x v="1"/>
          </reference>
        </references>
      </pivotArea>
    </chartFormat>
    <chartFormat chart="24" format="15" series="1">
      <pivotArea type="data" outline="0" fieldPosition="0">
        <references count="1">
          <reference field="4294967294" count="1" selected="0">
            <x v="1"/>
          </reference>
        </references>
      </pivotArea>
    </chartFormat>
    <chartFormat chart="24" format="16">
      <pivotArea type="data" outline="0" fieldPosition="0">
        <references count="2">
          <reference field="4294967294" count="1" selected="0">
            <x v="1"/>
          </reference>
          <reference field="5" count="1" selected="0">
            <x v="0"/>
          </reference>
        </references>
      </pivotArea>
    </chartFormat>
    <chartFormat chart="24"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63E675-E463-4728-837F-7F36D18FE1B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7">
    <pivotField showAll="0"/>
    <pivotField showAll="0"/>
    <pivotField showAll="0"/>
    <pivotField showAll="0"/>
    <pivotField showAll="0"/>
    <pivotField showAll="0"/>
    <pivotField axis="axisCol" showAll="0">
      <items count="3">
        <item x="0"/>
        <item x="1"/>
        <item t="default"/>
      </items>
    </pivotField>
    <pivotField showAll="0"/>
    <pivotField axis="axisRow" dataField="1"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smoker" fld="8" subtotal="count" baseField="0" baseItem="0"/>
  </dataFields>
  <chartFormats count="18">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pivotArea type="data" outline="0" fieldPosition="0">
        <references count="3">
          <reference field="4294967294" count="1" selected="0">
            <x v="0"/>
          </reference>
          <reference field="6" count="1" selected="0">
            <x v="0"/>
          </reference>
          <reference field="8" count="1" selected="0">
            <x v="0"/>
          </reference>
        </references>
      </pivotArea>
    </chartFormat>
    <chartFormat chart="1" format="3">
      <pivotArea type="data" outline="0" fieldPosition="0">
        <references count="3">
          <reference field="4294967294" count="1" selected="0">
            <x v="0"/>
          </reference>
          <reference field="6" count="1" selected="0">
            <x v="0"/>
          </reference>
          <reference field="8" count="1" selected="0">
            <x v="1"/>
          </reference>
        </references>
      </pivotArea>
    </chartFormat>
    <chartFormat chart="1" format="4">
      <pivotArea type="data" outline="0" fieldPosition="0">
        <references count="3">
          <reference field="4294967294" count="1" selected="0">
            <x v="0"/>
          </reference>
          <reference field="6" count="1" selected="0">
            <x v="1"/>
          </reference>
          <reference field="8" count="1" selected="0">
            <x v="0"/>
          </reference>
        </references>
      </pivotArea>
    </chartFormat>
    <chartFormat chart="1" format="5">
      <pivotArea type="data" outline="0" fieldPosition="0">
        <references count="3">
          <reference field="4294967294" count="1" selected="0">
            <x v="0"/>
          </reference>
          <reference field="6" count="1" selected="0">
            <x v="1"/>
          </reference>
          <reference field="8" count="1" selected="0">
            <x v="1"/>
          </reference>
        </references>
      </pivotArea>
    </chartFormat>
    <chartFormat chart="9" format="22" series="1">
      <pivotArea type="data" outline="0" fieldPosition="0">
        <references count="2">
          <reference field="4294967294" count="1" selected="0">
            <x v="0"/>
          </reference>
          <reference field="6" count="1" selected="0">
            <x v="0"/>
          </reference>
        </references>
      </pivotArea>
    </chartFormat>
    <chartFormat chart="9" format="23">
      <pivotArea type="data" outline="0" fieldPosition="0">
        <references count="3">
          <reference field="4294967294" count="1" selected="0">
            <x v="0"/>
          </reference>
          <reference field="6" count="1" selected="0">
            <x v="0"/>
          </reference>
          <reference field="8" count="1" selected="0">
            <x v="0"/>
          </reference>
        </references>
      </pivotArea>
    </chartFormat>
    <chartFormat chart="9" format="24">
      <pivotArea type="data" outline="0" fieldPosition="0">
        <references count="3">
          <reference field="4294967294" count="1" selected="0">
            <x v="0"/>
          </reference>
          <reference field="6" count="1" selected="0">
            <x v="0"/>
          </reference>
          <reference field="8" count="1" selected="0">
            <x v="1"/>
          </reference>
        </references>
      </pivotArea>
    </chartFormat>
    <chartFormat chart="9" format="25" series="1">
      <pivotArea type="data" outline="0" fieldPosition="0">
        <references count="2">
          <reference field="4294967294" count="1" selected="0">
            <x v="0"/>
          </reference>
          <reference field="6" count="1" selected="0">
            <x v="1"/>
          </reference>
        </references>
      </pivotArea>
    </chartFormat>
    <chartFormat chart="9" format="26">
      <pivotArea type="data" outline="0" fieldPosition="0">
        <references count="3">
          <reference field="4294967294" count="1" selected="0">
            <x v="0"/>
          </reference>
          <reference field="6" count="1" selected="0">
            <x v="1"/>
          </reference>
          <reference field="8" count="1" selected="0">
            <x v="0"/>
          </reference>
        </references>
      </pivotArea>
    </chartFormat>
    <chartFormat chart="9" format="27">
      <pivotArea type="data" outline="0" fieldPosition="0">
        <references count="3">
          <reference field="4294967294" count="1" selected="0">
            <x v="0"/>
          </reference>
          <reference field="6" count="1" selected="0">
            <x v="1"/>
          </reference>
          <reference field="8" count="1" selected="0">
            <x v="1"/>
          </reference>
        </references>
      </pivotArea>
    </chartFormat>
    <chartFormat chart="11" format="12" series="1">
      <pivotArea type="data" outline="0" fieldPosition="0">
        <references count="2">
          <reference field="4294967294" count="1" selected="0">
            <x v="0"/>
          </reference>
          <reference field="6" count="1" selected="0">
            <x v="0"/>
          </reference>
        </references>
      </pivotArea>
    </chartFormat>
    <chartFormat chart="11" format="13">
      <pivotArea type="data" outline="0" fieldPosition="0">
        <references count="3">
          <reference field="4294967294" count="1" selected="0">
            <x v="0"/>
          </reference>
          <reference field="6" count="1" selected="0">
            <x v="0"/>
          </reference>
          <reference field="8" count="1" selected="0">
            <x v="0"/>
          </reference>
        </references>
      </pivotArea>
    </chartFormat>
    <chartFormat chart="11" format="14">
      <pivotArea type="data" outline="0" fieldPosition="0">
        <references count="3">
          <reference field="4294967294" count="1" selected="0">
            <x v="0"/>
          </reference>
          <reference field="6" count="1" selected="0">
            <x v="0"/>
          </reference>
          <reference field="8" count="1" selected="0">
            <x v="1"/>
          </reference>
        </references>
      </pivotArea>
    </chartFormat>
    <chartFormat chart="11" format="15" series="1">
      <pivotArea type="data" outline="0" fieldPosition="0">
        <references count="2">
          <reference field="4294967294" count="1" selected="0">
            <x v="0"/>
          </reference>
          <reference field="6" count="1" selected="0">
            <x v="1"/>
          </reference>
        </references>
      </pivotArea>
    </chartFormat>
    <chartFormat chart="11" format="16">
      <pivotArea type="data" outline="0" fieldPosition="0">
        <references count="3">
          <reference field="4294967294" count="1" selected="0">
            <x v="0"/>
          </reference>
          <reference field="6" count="1" selected="0">
            <x v="1"/>
          </reference>
          <reference field="8" count="1" selected="0">
            <x v="0"/>
          </reference>
        </references>
      </pivotArea>
    </chartFormat>
    <chartFormat chart="11"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D6EE90-4D28-4FCF-9A71-0C89A7AEFDD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5:D39" firstHeaderRow="1" firstDataRow="2" firstDataCol="1"/>
  <pivotFields count="17">
    <pivotField showAll="0"/>
    <pivotField showAll="0"/>
    <pivotField showAll="0"/>
    <pivotField showAll="0"/>
    <pivotField showAll="0"/>
    <pivotField showAll="0"/>
    <pivotField axis="axisCol" showAll="0">
      <items count="3">
        <item x="0"/>
        <item x="1"/>
        <item t="default"/>
      </items>
    </pivotField>
    <pivotField showAll="0"/>
    <pivotField axis="axisRow" dataField="1"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smoker" fld="8" subtotal="count" baseField="8" baseItem="0"/>
  </dataFields>
  <formats count="20">
    <format dxfId="31">
      <pivotArea type="all" dataOnly="0" outline="0" fieldPosition="0"/>
    </format>
    <format dxfId="30">
      <pivotArea outline="0" collapsedLevelsAreSubtotals="1" fieldPosition="0"/>
    </format>
    <format dxfId="29">
      <pivotArea type="origin" dataOnly="0" labelOnly="1" outline="0" fieldPosition="0"/>
    </format>
    <format dxfId="28">
      <pivotArea field="6" type="button" dataOnly="0" labelOnly="1" outline="0" axis="axisCol" fieldPosition="0"/>
    </format>
    <format dxfId="27">
      <pivotArea type="topRight" dataOnly="0" labelOnly="1" outline="0" fieldPosition="0"/>
    </format>
    <format dxfId="26">
      <pivotArea field="8" type="button" dataOnly="0" labelOnly="1" outline="0" axis="axisRow" fieldPosition="0"/>
    </format>
    <format dxfId="25">
      <pivotArea dataOnly="0" labelOnly="1" fieldPosition="0">
        <references count="1">
          <reference field="8" count="0"/>
        </references>
      </pivotArea>
    </format>
    <format dxfId="24">
      <pivotArea dataOnly="0" labelOnly="1" grandRow="1" outline="0" fieldPosition="0"/>
    </format>
    <format dxfId="23">
      <pivotArea dataOnly="0" labelOnly="1" fieldPosition="0">
        <references count="1">
          <reference field="6" count="0"/>
        </references>
      </pivotArea>
    </format>
    <format dxfId="22">
      <pivotArea dataOnly="0" labelOnly="1" grandCol="1" outline="0" fieldPosition="0"/>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6" type="button" dataOnly="0" labelOnly="1" outline="0" axis="axisCol" fieldPosition="0"/>
    </format>
    <format dxfId="17">
      <pivotArea type="topRight" dataOnly="0" labelOnly="1" outline="0" fieldPosition="0"/>
    </format>
    <format dxfId="16">
      <pivotArea field="8" type="button" dataOnly="0" labelOnly="1" outline="0" axis="axisRow" fieldPosition="0"/>
    </format>
    <format dxfId="15">
      <pivotArea dataOnly="0" labelOnly="1" fieldPosition="0">
        <references count="1">
          <reference field="8" count="0"/>
        </references>
      </pivotArea>
    </format>
    <format dxfId="14">
      <pivotArea dataOnly="0" labelOnly="1" grandRow="1" outline="0" fieldPosition="0"/>
    </format>
    <format dxfId="13">
      <pivotArea dataOnly="0" labelOnly="1" fieldPosition="0">
        <references count="1">
          <reference field="6" count="0"/>
        </references>
      </pivotArea>
    </format>
    <format dxfId="12">
      <pivotArea dataOnly="0" labelOnly="1" grandCol="1" outline="0" fieldPosition="0"/>
    </format>
  </formats>
  <chartFormats count="24">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pivotArea type="data" outline="0" fieldPosition="0">
        <references count="3">
          <reference field="4294967294" count="1" selected="0">
            <x v="0"/>
          </reference>
          <reference field="6" count="1" selected="0">
            <x v="0"/>
          </reference>
          <reference field="8" count="1" selected="0">
            <x v="0"/>
          </reference>
        </references>
      </pivotArea>
    </chartFormat>
    <chartFormat chart="1" format="3">
      <pivotArea type="data" outline="0" fieldPosition="0">
        <references count="3">
          <reference field="4294967294" count="1" selected="0">
            <x v="0"/>
          </reference>
          <reference field="6" count="1" selected="0">
            <x v="0"/>
          </reference>
          <reference field="8" count="1" selected="0">
            <x v="1"/>
          </reference>
        </references>
      </pivotArea>
    </chartFormat>
    <chartFormat chart="6" format="10" series="1">
      <pivotArea type="data" outline="0" fieldPosition="0">
        <references count="2">
          <reference field="4294967294" count="1" selected="0">
            <x v="0"/>
          </reference>
          <reference field="6" count="1" selected="0">
            <x v="0"/>
          </reference>
        </references>
      </pivotArea>
    </chartFormat>
    <chartFormat chart="6" format="11">
      <pivotArea type="data" outline="0" fieldPosition="0">
        <references count="3">
          <reference field="4294967294" count="1" selected="0">
            <x v="0"/>
          </reference>
          <reference field="6" count="1" selected="0">
            <x v="0"/>
          </reference>
          <reference field="8" count="1" selected="0">
            <x v="0"/>
          </reference>
        </references>
      </pivotArea>
    </chartFormat>
    <chartFormat chart="6" format="12">
      <pivotArea type="data" outline="0" fieldPosition="0">
        <references count="3">
          <reference field="4294967294" count="1" selected="0">
            <x v="0"/>
          </reference>
          <reference field="6" count="1" selected="0">
            <x v="0"/>
          </reference>
          <reference field="8" count="1" selected="0">
            <x v="1"/>
          </reference>
        </references>
      </pivotArea>
    </chartFormat>
    <chartFormat chart="6" format="13" series="1">
      <pivotArea type="data" outline="0" fieldPosition="0">
        <references count="2">
          <reference field="4294967294" count="1" selected="0">
            <x v="0"/>
          </reference>
          <reference field="6" count="1" selected="0">
            <x v="1"/>
          </reference>
        </references>
      </pivotArea>
    </chartFormat>
    <chartFormat chart="6" format="14">
      <pivotArea type="data" outline="0" fieldPosition="0">
        <references count="3">
          <reference field="4294967294" count="1" selected="0">
            <x v="0"/>
          </reference>
          <reference field="6" count="1" selected="0">
            <x v="1"/>
          </reference>
          <reference field="8" count="1" selected="0">
            <x v="0"/>
          </reference>
        </references>
      </pivotArea>
    </chartFormat>
    <chartFormat chart="6" format="15">
      <pivotArea type="data" outline="0" fieldPosition="0">
        <references count="3">
          <reference field="4294967294" count="1" selected="0">
            <x v="0"/>
          </reference>
          <reference field="6" count="1" selected="0">
            <x v="1"/>
          </reference>
          <reference field="8" count="1" selected="0">
            <x v="1"/>
          </reference>
        </references>
      </pivotArea>
    </chartFormat>
    <chartFormat chart="1" format="4">
      <pivotArea type="data" outline="0" fieldPosition="0">
        <references count="3">
          <reference field="4294967294" count="1" selected="0">
            <x v="0"/>
          </reference>
          <reference field="6" count="1" selected="0">
            <x v="1"/>
          </reference>
          <reference field="8" count="1" selected="0">
            <x v="0"/>
          </reference>
        </references>
      </pivotArea>
    </chartFormat>
    <chartFormat chart="1" format="5">
      <pivotArea type="data" outline="0" fieldPosition="0">
        <references count="3">
          <reference field="4294967294" count="1" selected="0">
            <x v="0"/>
          </reference>
          <reference field="6" count="1" selected="0">
            <x v="1"/>
          </reference>
          <reference field="8" count="1" selected="0">
            <x v="1"/>
          </reference>
        </references>
      </pivotArea>
    </chartFormat>
    <chartFormat chart="9" format="22" series="1">
      <pivotArea type="data" outline="0" fieldPosition="0">
        <references count="2">
          <reference field="4294967294" count="1" selected="0">
            <x v="0"/>
          </reference>
          <reference field="6" count="1" selected="0">
            <x v="0"/>
          </reference>
        </references>
      </pivotArea>
    </chartFormat>
    <chartFormat chart="9" format="23">
      <pivotArea type="data" outline="0" fieldPosition="0">
        <references count="3">
          <reference field="4294967294" count="1" selected="0">
            <x v="0"/>
          </reference>
          <reference field="6" count="1" selected="0">
            <x v="0"/>
          </reference>
          <reference field="8" count="1" selected="0">
            <x v="0"/>
          </reference>
        </references>
      </pivotArea>
    </chartFormat>
    <chartFormat chart="9" format="24">
      <pivotArea type="data" outline="0" fieldPosition="0">
        <references count="3">
          <reference field="4294967294" count="1" selected="0">
            <x v="0"/>
          </reference>
          <reference field="6" count="1" selected="0">
            <x v="0"/>
          </reference>
          <reference field="8" count="1" selected="0">
            <x v="1"/>
          </reference>
        </references>
      </pivotArea>
    </chartFormat>
    <chartFormat chart="9" format="25" series="1">
      <pivotArea type="data" outline="0" fieldPosition="0">
        <references count="2">
          <reference field="4294967294" count="1" selected="0">
            <x v="0"/>
          </reference>
          <reference field="6" count="1" selected="0">
            <x v="1"/>
          </reference>
        </references>
      </pivotArea>
    </chartFormat>
    <chartFormat chart="9" format="26">
      <pivotArea type="data" outline="0" fieldPosition="0">
        <references count="3">
          <reference field="4294967294" count="1" selected="0">
            <x v="0"/>
          </reference>
          <reference field="6" count="1" selected="0">
            <x v="1"/>
          </reference>
          <reference field="8" count="1" selected="0">
            <x v="0"/>
          </reference>
        </references>
      </pivotArea>
    </chartFormat>
    <chartFormat chart="9" format="27">
      <pivotArea type="data" outline="0" fieldPosition="0">
        <references count="3">
          <reference field="4294967294" count="1" selected="0">
            <x v="0"/>
          </reference>
          <reference field="6" count="1" selected="0">
            <x v="1"/>
          </reference>
          <reference field="8" count="1" selected="0">
            <x v="1"/>
          </reference>
        </references>
      </pivotArea>
    </chartFormat>
    <chartFormat chart="11" format="12" series="1">
      <pivotArea type="data" outline="0" fieldPosition="0">
        <references count="2">
          <reference field="4294967294" count="1" selected="0">
            <x v="0"/>
          </reference>
          <reference field="6" count="1" selected="0">
            <x v="0"/>
          </reference>
        </references>
      </pivotArea>
    </chartFormat>
    <chartFormat chart="11" format="13">
      <pivotArea type="data" outline="0" fieldPosition="0">
        <references count="3">
          <reference field="4294967294" count="1" selected="0">
            <x v="0"/>
          </reference>
          <reference field="6" count="1" selected="0">
            <x v="0"/>
          </reference>
          <reference field="8" count="1" selected="0">
            <x v="0"/>
          </reference>
        </references>
      </pivotArea>
    </chartFormat>
    <chartFormat chart="11" format="14">
      <pivotArea type="data" outline="0" fieldPosition="0">
        <references count="3">
          <reference field="4294967294" count="1" selected="0">
            <x v="0"/>
          </reference>
          <reference field="6" count="1" selected="0">
            <x v="0"/>
          </reference>
          <reference field="8" count="1" selected="0">
            <x v="1"/>
          </reference>
        </references>
      </pivotArea>
    </chartFormat>
    <chartFormat chart="11" format="15" series="1">
      <pivotArea type="data" outline="0" fieldPosition="0">
        <references count="2">
          <reference field="4294967294" count="1" selected="0">
            <x v="0"/>
          </reference>
          <reference field="6" count="1" selected="0">
            <x v="1"/>
          </reference>
        </references>
      </pivotArea>
    </chartFormat>
    <chartFormat chart="11" format="16">
      <pivotArea type="data" outline="0" fieldPosition="0">
        <references count="3">
          <reference field="4294967294" count="1" selected="0">
            <x v="0"/>
          </reference>
          <reference field="6" count="1" selected="0">
            <x v="1"/>
          </reference>
          <reference field="8" count="1" selected="0">
            <x v="0"/>
          </reference>
        </references>
      </pivotArea>
    </chartFormat>
    <chartFormat chart="11"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E2266E4-8128-4202-9DBB-133A6D142AE9}" sourceName="Diabetes Status">
  <pivotTables>
    <pivotTable tabId="34" name="PivotTable1"/>
    <pivotTable tabId="23" name="PivotTable6"/>
    <pivotTable tabId="23" name="PivotTable7"/>
    <pivotTable tabId="23" name="PivotTable8"/>
    <pivotTable tabId="34" name="PivotTable2"/>
    <pivotTable tabId="34" name="PivotTable3"/>
    <pivotTable tabId="34" name="PivotTable4"/>
    <pivotTable tabId="34" name="PivotTable5"/>
    <pivotTable tabId="34" name="PivotTable6"/>
    <pivotTable tabId="36" name="PivotTable1"/>
  </pivotTables>
  <data>
    <tabular pivotCacheId="94061721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ght_Status" xr10:uid="{34C20B30-DFFE-4C0F-93FF-290F651535E4}" sourceName="Wight Status">
  <pivotTables>
    <pivotTable tabId="34" name="PivotTable1"/>
    <pivotTable tabId="23" name="PivotTable6"/>
    <pivotTable tabId="23" name="PivotTable7"/>
    <pivotTable tabId="23" name="PivotTable8"/>
    <pivotTable tabId="34" name="PivotTable2"/>
    <pivotTable tabId="34" name="PivotTable3"/>
    <pivotTable tabId="34" name="PivotTable4"/>
    <pivotTable tabId="34" name="PivotTable5"/>
    <pivotTable tabId="34" name="PivotTable6"/>
    <pivotTable tabId="36" name="PivotTable1"/>
  </pivotTables>
  <data>
    <tabular pivotCacheId="94061721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46595AE8-185C-43E6-8DB1-DA694046F243}" cache="Slicer_Diabetes_Status" caption="Diabetes Status" rowHeight="234950"/>
  <slicer name="Wight Status" xr10:uid="{51B4AB3B-E768-4981-9EAC-D115984DE1CE}" cache="Slicer_Wight_Status" caption="Wight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8415BFB-DEBB-4A42-BF39-CD1A096F33A6}" name="Table8" displayName="Table8" ref="A1:J2336" totalsRowShown="0" headerRowDxfId="1" dataDxfId="0" headerRowBorderDxfId="56" tableBorderDxfId="55" totalsRowBorderDxfId="54">
  <tableColumns count="10">
    <tableColumn id="1" xr3:uid="{EC93BF7E-EE05-4083-A0D2-E236B9478043}" name="Customer ID" dataDxfId="11"/>
    <tableColumn id="2" xr3:uid="{8B6E31BC-9416-46FE-86C2-80571962B35E}" name="BMI" dataDxfId="10"/>
    <tableColumn id="9" xr3:uid="{A0924998-F0C7-432E-B88A-729CFB84F79D}" name="Wight Status" dataDxfId="9">
      <calculatedColumnFormula>IF(Table8[[#This Row],[BMI]]&lt;18.5,"Under Weight",IF(Table8[[#This Row],[BMI]]&lt;25,"Normal Weight",IF(Table8[[#This Row],[BMI]]&lt;30,"Over Weight","Obesity")))</calculatedColumnFormula>
    </tableColumn>
    <tableColumn id="3" xr3:uid="{7DC5B5FD-B3E9-4E7F-9F5B-D97A59E4D6B2}" name="HBA1C" dataDxfId="8"/>
    <tableColumn id="10" xr3:uid="{8C40DF4C-E1CB-4BD7-936E-BA33D8ADBCDF}" name="Diabetes Status" dataDxfId="7">
      <calculatedColumnFormula>IF(Table8[[#This Row],[HBA1C]]&lt;5.7,"Normal",IF(Table8[[#This Row],[HBA1C]]&lt;6.5,"Prediabetes","Diabetes"))</calculatedColumnFormula>
    </tableColumn>
    <tableColumn id="4" xr3:uid="{FED2C2CC-5235-47F9-A11B-BDE79E5F990C}" name="Heart Issues" dataDxfId="6"/>
    <tableColumn id="5" xr3:uid="{D9797562-6F25-458D-8EF3-268D37CF3E99}" name="Any Transplants" dataDxfId="5"/>
    <tableColumn id="6" xr3:uid="{D9697BE2-BF50-4E76-9DCF-4EDA2B5AF2C0}" name="Cancer history" dataDxfId="4"/>
    <tableColumn id="7" xr3:uid="{A2F26AE3-5825-4491-B797-FB4305836A3A}" name="NumberOfMajorSurgeries" dataDxfId="3"/>
    <tableColumn id="8" xr3:uid="{CA5A2A29-72C1-4E2B-888F-1FC09A304F59}" name="smoker" dataDxfId="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724D08-55D9-453D-9AC3-4541F47A3CC9}" name="Table1" displayName="Table1" ref="A1:K2344" totalsRowShown="0" headerRowDxfId="53" headerRowBorderDxfId="52" tableBorderDxfId="51" totalsRowBorderDxfId="50">
  <tableColumns count="11">
    <tableColumn id="1" xr3:uid="{4AC72A98-DD65-4171-9138-87F8492B5D4D}" name="Customer ID" dataDxfId="49"/>
    <tableColumn id="2" xr3:uid="{BE44D63C-D5E3-40EE-AFC5-3978C7FC8A72}" name="year" dataDxfId="48"/>
    <tableColumn id="3" xr3:uid="{6F72CFF3-1804-4243-A1C5-F63F7B879B68}" name="month" dataDxfId="47"/>
    <tableColumn id="4" xr3:uid="{A34D4686-8151-4CB5-B2A0-40B83812E4A5}" name="date" dataDxfId="46"/>
    <tableColumn id="15" xr3:uid="{170FF204-3B55-4F7C-A983-5BDBAF702E4B}" name="Date Of Birth" dataDxfId="45">
      <calculatedColumnFormula>CONCATENATE(Table1[[#This Row],[date]],"-",Table1[[#This Row],[month]],"-",Table1[[#This Row],[year]])</calculatedColumnFormula>
    </tableColumn>
    <tableColumn id="16" xr3:uid="{B2FCF5DF-49A0-47F1-A448-D29E137C3CC7}" name="Age" dataDxfId="44">
      <calculatedColumnFormula>DATEDIF(Table1[[#This Row],[Date Of Birth]],DATE(2023,6,8),"Y")</calculatedColumnFormula>
    </tableColumn>
    <tableColumn id="5" xr3:uid="{79E5A8D2-D133-4A97-85D9-C04717326647}" name="children" dataDxfId="43"/>
    <tableColumn id="6" xr3:uid="{A21A306D-A914-4700-927A-8B288271EB98}" name="charges" dataDxfId="42"/>
    <tableColumn id="7" xr3:uid="{251800C7-F18E-4D5B-9B1D-A80C462F10CB}" name="Hospital tier" dataDxfId="41"/>
    <tableColumn id="8" xr3:uid="{48DCF907-2A8E-4185-8440-9A8CF5A78D2C}" name="City tier" dataDxfId="40"/>
    <tableColumn id="9" xr3:uid="{2849B459-FFA2-4091-887D-E9B1650D2553}" name="State ID" dataDxfId="39"/>
  </tableColumns>
  <tableStyleInfo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C76B0-5D3F-4120-A632-D50B549A8F98}">
  <dimension ref="A1:D2336"/>
  <sheetViews>
    <sheetView topLeftCell="A3" workbookViewId="0">
      <selection activeCell="C19" sqref="C19:C21"/>
    </sheetView>
  </sheetViews>
  <sheetFormatPr defaultRowHeight="13.9" x14ac:dyDescent="0.4"/>
  <cols>
    <col min="1" max="1" width="12.5" style="24" customWidth="1"/>
    <col min="2" max="2" width="5.0625" style="24" customWidth="1"/>
    <col min="3" max="3" width="19.0625" style="24" customWidth="1"/>
    <col min="4" max="4" width="19.1875" style="24" customWidth="1"/>
    <col min="5" max="16384" width="9" style="24"/>
  </cols>
  <sheetData>
    <row r="1" spans="1:4" ht="15" x14ac:dyDescent="0.4">
      <c r="A1" s="20" t="s">
        <v>0</v>
      </c>
      <c r="B1" s="20" t="s">
        <v>5962</v>
      </c>
      <c r="C1" s="21" t="s">
        <v>5966</v>
      </c>
      <c r="D1" s="21" t="s">
        <v>5965</v>
      </c>
    </row>
    <row r="2" spans="1:4" ht="15.4" x14ac:dyDescent="0.45">
      <c r="A2" s="25" t="s">
        <v>1</v>
      </c>
      <c r="B2" s="24" t="s">
        <v>5963</v>
      </c>
      <c r="C2" s="25" t="s">
        <v>2382</v>
      </c>
      <c r="D2" s="24" t="s">
        <v>2383</v>
      </c>
    </row>
    <row r="3" spans="1:4" ht="15.4" x14ac:dyDescent="0.45">
      <c r="A3" s="25" t="s">
        <v>2</v>
      </c>
      <c r="B3" s="24" t="s">
        <v>5964</v>
      </c>
      <c r="C3" s="25" t="s">
        <v>2384</v>
      </c>
      <c r="D3" s="24" t="s">
        <v>2385</v>
      </c>
    </row>
    <row r="4" spans="1:4" ht="15.4" x14ac:dyDescent="0.45">
      <c r="A4" s="25" t="s">
        <v>3</v>
      </c>
      <c r="B4" s="24" t="s">
        <v>5964</v>
      </c>
      <c r="C4" s="25" t="s">
        <v>2386</v>
      </c>
      <c r="D4" s="24" t="s">
        <v>2387</v>
      </c>
    </row>
    <row r="5" spans="1:4" ht="15.4" x14ac:dyDescent="0.45">
      <c r="A5" s="25" t="s">
        <v>4</v>
      </c>
      <c r="B5" s="24" t="s">
        <v>5963</v>
      </c>
      <c r="C5" s="25" t="s">
        <v>2388</v>
      </c>
      <c r="D5" s="24" t="s">
        <v>2389</v>
      </c>
    </row>
    <row r="6" spans="1:4" ht="15.4" x14ac:dyDescent="0.45">
      <c r="A6" s="25" t="s">
        <v>5</v>
      </c>
      <c r="B6" s="24" t="s">
        <v>5963</v>
      </c>
      <c r="C6" s="25" t="s">
        <v>2390</v>
      </c>
      <c r="D6" s="24" t="s">
        <v>2391</v>
      </c>
    </row>
    <row r="7" spans="1:4" ht="15.4" x14ac:dyDescent="0.45">
      <c r="A7" s="25" t="s">
        <v>6</v>
      </c>
      <c r="B7" s="24" t="s">
        <v>5964</v>
      </c>
      <c r="C7" s="25" t="s">
        <v>2392</v>
      </c>
      <c r="D7" s="24" t="s">
        <v>2393</v>
      </c>
    </row>
    <row r="8" spans="1:4" ht="15.4" x14ac:dyDescent="0.45">
      <c r="A8" s="25" t="s">
        <v>7</v>
      </c>
      <c r="B8" s="24" t="s">
        <v>5964</v>
      </c>
      <c r="C8" s="25" t="s">
        <v>2394</v>
      </c>
      <c r="D8" s="24" t="s">
        <v>2395</v>
      </c>
    </row>
    <row r="9" spans="1:4" ht="15.4" x14ac:dyDescent="0.45">
      <c r="A9" s="25" t="s">
        <v>8</v>
      </c>
      <c r="B9" s="24" t="s">
        <v>5964</v>
      </c>
      <c r="C9" s="25" t="s">
        <v>2396</v>
      </c>
      <c r="D9" s="24" t="s">
        <v>2397</v>
      </c>
    </row>
    <row r="10" spans="1:4" ht="15.4" x14ac:dyDescent="0.45">
      <c r="A10" s="25" t="s">
        <v>9</v>
      </c>
      <c r="B10" s="24" t="s">
        <v>5964</v>
      </c>
      <c r="C10" s="25" t="s">
        <v>2398</v>
      </c>
      <c r="D10" s="24" t="s">
        <v>2399</v>
      </c>
    </row>
    <row r="11" spans="1:4" ht="15.4" x14ac:dyDescent="0.45">
      <c r="A11" s="25" t="s">
        <v>10</v>
      </c>
      <c r="B11" s="24" t="s">
        <v>5969</v>
      </c>
      <c r="C11" s="25" t="s">
        <v>2400</v>
      </c>
      <c r="D11" s="24" t="s">
        <v>2401</v>
      </c>
    </row>
    <row r="12" spans="1:4" ht="15.4" x14ac:dyDescent="0.45">
      <c r="A12" s="25" t="s">
        <v>11</v>
      </c>
      <c r="B12" s="24" t="s">
        <v>5969</v>
      </c>
      <c r="C12" s="25" t="s">
        <v>2402</v>
      </c>
      <c r="D12" s="24" t="s">
        <v>2403</v>
      </c>
    </row>
    <row r="13" spans="1:4" ht="15.4" x14ac:dyDescent="0.45">
      <c r="A13" s="25" t="s">
        <v>12</v>
      </c>
      <c r="B13" s="24" t="s">
        <v>5964</v>
      </c>
      <c r="C13" s="25" t="s">
        <v>2404</v>
      </c>
      <c r="D13" s="24" t="s">
        <v>2405</v>
      </c>
    </row>
    <row r="14" spans="1:4" ht="15.4" x14ac:dyDescent="0.45">
      <c r="A14" s="25" t="s">
        <v>13</v>
      </c>
      <c r="B14" s="24" t="s">
        <v>5964</v>
      </c>
      <c r="C14" s="25" t="s">
        <v>2406</v>
      </c>
      <c r="D14" s="24" t="s">
        <v>2407</v>
      </c>
    </row>
    <row r="15" spans="1:4" ht="15.4" x14ac:dyDescent="0.45">
      <c r="A15" s="25" t="s">
        <v>14</v>
      </c>
      <c r="B15" s="24" t="s">
        <v>5964</v>
      </c>
      <c r="C15" s="25" t="s">
        <v>2408</v>
      </c>
      <c r="D15" s="24" t="s">
        <v>2409</v>
      </c>
    </row>
    <row r="16" spans="1:4" ht="15.4" x14ac:dyDescent="0.45">
      <c r="A16" s="25" t="s">
        <v>15</v>
      </c>
      <c r="B16" s="24" t="s">
        <v>5969</v>
      </c>
      <c r="C16" s="25" t="s">
        <v>2410</v>
      </c>
      <c r="D16" s="24" t="s">
        <v>2411</v>
      </c>
    </row>
    <row r="17" spans="1:4" ht="15.4" x14ac:dyDescent="0.45">
      <c r="A17" s="25" t="s">
        <v>16</v>
      </c>
      <c r="B17" s="24" t="s">
        <v>5964</v>
      </c>
      <c r="C17" s="25" t="s">
        <v>2412</v>
      </c>
      <c r="D17" s="24" t="s">
        <v>2413</v>
      </c>
    </row>
    <row r="18" spans="1:4" ht="15.4" x14ac:dyDescent="0.45">
      <c r="A18" s="25" t="s">
        <v>17</v>
      </c>
      <c r="B18" s="24" t="s">
        <v>5969</v>
      </c>
      <c r="C18" s="25" t="s">
        <v>2414</v>
      </c>
      <c r="D18" s="24" t="s">
        <v>2415</v>
      </c>
    </row>
    <row r="19" spans="1:4" ht="15.4" x14ac:dyDescent="0.45">
      <c r="A19" s="25" t="s">
        <v>18</v>
      </c>
      <c r="B19" s="24" t="s">
        <v>5969</v>
      </c>
      <c r="C19" s="25" t="s">
        <v>2416</v>
      </c>
      <c r="D19" s="24" t="s">
        <v>2417</v>
      </c>
    </row>
    <row r="20" spans="1:4" ht="15.4" x14ac:dyDescent="0.45">
      <c r="A20" s="25" t="s">
        <v>19</v>
      </c>
      <c r="B20" s="24" t="s">
        <v>5964</v>
      </c>
      <c r="C20" s="25" t="s">
        <v>2418</v>
      </c>
      <c r="D20" s="24" t="s">
        <v>2419</v>
      </c>
    </row>
    <row r="21" spans="1:4" ht="15.4" x14ac:dyDescent="0.45">
      <c r="A21" s="25" t="s">
        <v>20</v>
      </c>
      <c r="B21" s="24" t="s">
        <v>5964</v>
      </c>
      <c r="C21" s="25" t="s">
        <v>2420</v>
      </c>
      <c r="D21" s="24" t="s">
        <v>2421</v>
      </c>
    </row>
    <row r="22" spans="1:4" ht="15.4" x14ac:dyDescent="0.45">
      <c r="A22" s="25" t="s">
        <v>21</v>
      </c>
      <c r="B22" s="24" t="s">
        <v>5964</v>
      </c>
      <c r="C22" s="25" t="s">
        <v>2422</v>
      </c>
      <c r="D22" s="24" t="s">
        <v>2423</v>
      </c>
    </row>
    <row r="23" spans="1:4" ht="15.4" x14ac:dyDescent="0.45">
      <c r="A23" s="25" t="s">
        <v>22</v>
      </c>
      <c r="B23" s="24" t="s">
        <v>5969</v>
      </c>
      <c r="C23" s="25" t="s">
        <v>2424</v>
      </c>
      <c r="D23" s="24" t="s">
        <v>2425</v>
      </c>
    </row>
    <row r="24" spans="1:4" ht="15.4" x14ac:dyDescent="0.45">
      <c r="A24" s="25" t="s">
        <v>23</v>
      </c>
      <c r="B24" s="24" t="s">
        <v>5963</v>
      </c>
      <c r="C24" s="25" t="s">
        <v>2426</v>
      </c>
      <c r="D24" s="24" t="s">
        <v>2427</v>
      </c>
    </row>
    <row r="25" spans="1:4" ht="15.4" x14ac:dyDescent="0.45">
      <c r="A25" s="25" t="s">
        <v>24</v>
      </c>
      <c r="B25" s="24" t="s">
        <v>5964</v>
      </c>
      <c r="C25" s="25" t="s">
        <v>2428</v>
      </c>
      <c r="D25" s="24" t="s">
        <v>2429</v>
      </c>
    </row>
    <row r="26" spans="1:4" ht="15.4" x14ac:dyDescent="0.45">
      <c r="A26" s="25" t="s">
        <v>25</v>
      </c>
      <c r="B26" s="24" t="s">
        <v>5964</v>
      </c>
      <c r="C26" s="25" t="s">
        <v>2430</v>
      </c>
      <c r="D26" s="24" t="s">
        <v>2431</v>
      </c>
    </row>
    <row r="27" spans="1:4" ht="15.4" x14ac:dyDescent="0.45">
      <c r="A27" s="25" t="s">
        <v>26</v>
      </c>
      <c r="B27" s="24" t="s">
        <v>5964</v>
      </c>
      <c r="C27" s="25" t="s">
        <v>2432</v>
      </c>
      <c r="D27" s="24" t="s">
        <v>2433</v>
      </c>
    </row>
    <row r="28" spans="1:4" ht="15.4" x14ac:dyDescent="0.45">
      <c r="A28" s="25" t="s">
        <v>27</v>
      </c>
      <c r="B28" s="24" t="s">
        <v>5964</v>
      </c>
      <c r="C28" s="25" t="s">
        <v>2434</v>
      </c>
      <c r="D28" s="24" t="s">
        <v>2435</v>
      </c>
    </row>
    <row r="29" spans="1:4" ht="15.4" x14ac:dyDescent="0.45">
      <c r="A29" s="25" t="s">
        <v>28</v>
      </c>
      <c r="B29" s="24" t="s">
        <v>5963</v>
      </c>
      <c r="C29" s="25" t="s">
        <v>2436</v>
      </c>
      <c r="D29" s="24" t="s">
        <v>2437</v>
      </c>
    </row>
    <row r="30" spans="1:4" ht="15.4" x14ac:dyDescent="0.45">
      <c r="A30" s="25" t="s">
        <v>29</v>
      </c>
      <c r="B30" s="24" t="s">
        <v>5964</v>
      </c>
      <c r="C30" s="25" t="s">
        <v>2438</v>
      </c>
      <c r="D30" s="24" t="s">
        <v>2397</v>
      </c>
    </row>
    <row r="31" spans="1:4" ht="15.4" x14ac:dyDescent="0.45">
      <c r="A31" s="25" t="s">
        <v>30</v>
      </c>
      <c r="B31" s="24" t="s">
        <v>5963</v>
      </c>
      <c r="C31" s="25" t="s">
        <v>2439</v>
      </c>
      <c r="D31" s="24" t="s">
        <v>2440</v>
      </c>
    </row>
    <row r="32" spans="1:4" ht="15.4" x14ac:dyDescent="0.45">
      <c r="A32" s="25" t="s">
        <v>31</v>
      </c>
      <c r="B32" s="24" t="s">
        <v>5963</v>
      </c>
      <c r="C32" s="25" t="s">
        <v>2441</v>
      </c>
      <c r="D32" s="24" t="s">
        <v>2442</v>
      </c>
    </row>
    <row r="33" spans="1:4" ht="15.4" x14ac:dyDescent="0.45">
      <c r="A33" s="25" t="s">
        <v>32</v>
      </c>
      <c r="B33" s="24" t="s">
        <v>5964</v>
      </c>
      <c r="C33" s="25" t="s">
        <v>2443</v>
      </c>
      <c r="D33" s="24" t="s">
        <v>2444</v>
      </c>
    </row>
    <row r="34" spans="1:4" ht="15.4" x14ac:dyDescent="0.45">
      <c r="A34" s="25" t="s">
        <v>33</v>
      </c>
      <c r="B34" s="24" t="s">
        <v>5964</v>
      </c>
      <c r="C34" s="25" t="s">
        <v>2445</v>
      </c>
      <c r="D34" s="24" t="s">
        <v>2446</v>
      </c>
    </row>
    <row r="35" spans="1:4" ht="15.4" x14ac:dyDescent="0.45">
      <c r="A35" s="25" t="s">
        <v>34</v>
      </c>
      <c r="B35" s="24" t="s">
        <v>5963</v>
      </c>
      <c r="C35" s="25" t="s">
        <v>2447</v>
      </c>
      <c r="D35" s="24" t="s">
        <v>2448</v>
      </c>
    </row>
    <row r="36" spans="1:4" ht="15.4" x14ac:dyDescent="0.45">
      <c r="A36" s="25" t="s">
        <v>35</v>
      </c>
      <c r="B36" s="24" t="s">
        <v>5963</v>
      </c>
      <c r="C36" s="25" t="s">
        <v>2449</v>
      </c>
      <c r="D36" s="24" t="s">
        <v>2450</v>
      </c>
    </row>
    <row r="37" spans="1:4" ht="15.4" x14ac:dyDescent="0.45">
      <c r="A37" s="25" t="s">
        <v>36</v>
      </c>
      <c r="B37" s="24" t="s">
        <v>5964</v>
      </c>
      <c r="C37" s="25" t="s">
        <v>2451</v>
      </c>
      <c r="D37" s="24" t="s">
        <v>2452</v>
      </c>
    </row>
    <row r="38" spans="1:4" ht="15.4" x14ac:dyDescent="0.45">
      <c r="A38" s="25" t="s">
        <v>37</v>
      </c>
      <c r="B38" s="24" t="s">
        <v>5964</v>
      </c>
      <c r="C38" s="25" t="s">
        <v>2453</v>
      </c>
      <c r="D38" s="24" t="s">
        <v>2454</v>
      </c>
    </row>
    <row r="39" spans="1:4" ht="15.4" x14ac:dyDescent="0.45">
      <c r="A39" s="25" t="s">
        <v>38</v>
      </c>
      <c r="B39" s="24" t="s">
        <v>5963</v>
      </c>
      <c r="C39" s="25" t="s">
        <v>2455</v>
      </c>
      <c r="D39" s="24" t="s">
        <v>2456</v>
      </c>
    </row>
    <row r="40" spans="1:4" ht="15.4" x14ac:dyDescent="0.45">
      <c r="A40" s="25" t="s">
        <v>39</v>
      </c>
      <c r="B40" s="24" t="s">
        <v>5963</v>
      </c>
      <c r="C40" s="25" t="s">
        <v>2457</v>
      </c>
      <c r="D40" s="24" t="s">
        <v>2458</v>
      </c>
    </row>
    <row r="41" spans="1:4" ht="15.4" x14ac:dyDescent="0.45">
      <c r="A41" s="25" t="s">
        <v>40</v>
      </c>
      <c r="B41" s="24" t="s">
        <v>5964</v>
      </c>
      <c r="C41" s="25" t="s">
        <v>2459</v>
      </c>
      <c r="D41" s="24" t="s">
        <v>2460</v>
      </c>
    </row>
    <row r="42" spans="1:4" ht="15.4" x14ac:dyDescent="0.45">
      <c r="A42" s="25" t="s">
        <v>41</v>
      </c>
      <c r="B42" s="24" t="s">
        <v>5964</v>
      </c>
      <c r="C42" s="25" t="s">
        <v>2461</v>
      </c>
      <c r="D42" s="24" t="s">
        <v>2462</v>
      </c>
    </row>
    <row r="43" spans="1:4" ht="15.4" x14ac:dyDescent="0.45">
      <c r="A43" s="25" t="s">
        <v>42</v>
      </c>
      <c r="B43" s="24" t="s">
        <v>5963</v>
      </c>
      <c r="C43" s="25" t="s">
        <v>2463</v>
      </c>
      <c r="D43" s="24" t="s">
        <v>2464</v>
      </c>
    </row>
    <row r="44" spans="1:4" ht="15.4" x14ac:dyDescent="0.45">
      <c r="A44" s="25" t="s">
        <v>43</v>
      </c>
      <c r="B44" s="24" t="s">
        <v>5963</v>
      </c>
      <c r="C44" s="25" t="s">
        <v>2465</v>
      </c>
      <c r="D44" s="24" t="s">
        <v>2427</v>
      </c>
    </row>
    <row r="45" spans="1:4" ht="15.4" x14ac:dyDescent="0.45">
      <c r="A45" s="25" t="s">
        <v>44</v>
      </c>
      <c r="B45" s="24" t="s">
        <v>5964</v>
      </c>
      <c r="C45" s="25" t="s">
        <v>2466</v>
      </c>
      <c r="D45" s="24" t="s">
        <v>2467</v>
      </c>
    </row>
    <row r="46" spans="1:4" ht="15.4" x14ac:dyDescent="0.45">
      <c r="A46" s="25" t="s">
        <v>45</v>
      </c>
      <c r="B46" s="24" t="s">
        <v>5964</v>
      </c>
      <c r="C46" s="25" t="s">
        <v>2468</v>
      </c>
      <c r="D46" s="24" t="s">
        <v>2469</v>
      </c>
    </row>
    <row r="47" spans="1:4" ht="15.4" x14ac:dyDescent="0.45">
      <c r="A47" s="25" t="s">
        <v>46</v>
      </c>
      <c r="B47" s="24" t="s">
        <v>5963</v>
      </c>
      <c r="C47" s="25" t="s">
        <v>2470</v>
      </c>
      <c r="D47" s="24" t="s">
        <v>2471</v>
      </c>
    </row>
    <row r="48" spans="1:4" ht="15.4" x14ac:dyDescent="0.45">
      <c r="A48" s="25" t="s">
        <v>47</v>
      </c>
      <c r="B48" s="24" t="s">
        <v>5964</v>
      </c>
      <c r="C48" s="25" t="s">
        <v>2472</v>
      </c>
      <c r="D48" s="24" t="s">
        <v>2473</v>
      </c>
    </row>
    <row r="49" spans="1:4" ht="15.4" x14ac:dyDescent="0.45">
      <c r="A49" s="25" t="s">
        <v>48</v>
      </c>
      <c r="B49" s="24" t="s">
        <v>5963</v>
      </c>
      <c r="C49" s="25" t="s">
        <v>2463</v>
      </c>
      <c r="D49" s="24" t="s">
        <v>2474</v>
      </c>
    </row>
    <row r="50" spans="1:4" ht="15.4" x14ac:dyDescent="0.45">
      <c r="A50" s="25" t="s">
        <v>49</v>
      </c>
      <c r="B50" s="24" t="s">
        <v>5964</v>
      </c>
      <c r="C50" s="25" t="s">
        <v>2475</v>
      </c>
      <c r="D50" s="24" t="s">
        <v>2476</v>
      </c>
    </row>
    <row r="51" spans="1:4" ht="15.4" x14ac:dyDescent="0.45">
      <c r="A51" s="25" t="s">
        <v>50</v>
      </c>
      <c r="B51" s="24" t="s">
        <v>5964</v>
      </c>
      <c r="C51" s="25" t="s">
        <v>2477</v>
      </c>
      <c r="D51" s="24" t="s">
        <v>2478</v>
      </c>
    </row>
    <row r="52" spans="1:4" ht="15.4" x14ac:dyDescent="0.45">
      <c r="A52" s="25" t="s">
        <v>51</v>
      </c>
      <c r="B52" s="24" t="s">
        <v>5964</v>
      </c>
      <c r="C52" s="25" t="s">
        <v>2479</v>
      </c>
      <c r="D52" s="24" t="s">
        <v>2480</v>
      </c>
    </row>
    <row r="53" spans="1:4" ht="15.4" x14ac:dyDescent="0.45">
      <c r="A53" s="25" t="s">
        <v>52</v>
      </c>
      <c r="B53" s="24" t="s">
        <v>5963</v>
      </c>
      <c r="C53" s="25" t="s">
        <v>2481</v>
      </c>
      <c r="D53" s="24" t="s">
        <v>2482</v>
      </c>
    </row>
    <row r="54" spans="1:4" ht="15.4" x14ac:dyDescent="0.45">
      <c r="A54" s="25" t="s">
        <v>53</v>
      </c>
      <c r="B54" s="24" t="s">
        <v>5964</v>
      </c>
      <c r="C54" s="25" t="s">
        <v>2483</v>
      </c>
      <c r="D54" s="24" t="s">
        <v>2405</v>
      </c>
    </row>
    <row r="55" spans="1:4" ht="15.4" x14ac:dyDescent="0.45">
      <c r="A55" s="25" t="s">
        <v>54</v>
      </c>
      <c r="B55" s="24" t="s">
        <v>5964</v>
      </c>
      <c r="C55" s="25" t="s">
        <v>2484</v>
      </c>
      <c r="D55" s="24" t="s">
        <v>2485</v>
      </c>
    </row>
    <row r="56" spans="1:4" ht="15.4" x14ac:dyDescent="0.45">
      <c r="A56" s="25" t="s">
        <v>55</v>
      </c>
      <c r="B56" s="24" t="s">
        <v>5963</v>
      </c>
      <c r="C56" s="25" t="s">
        <v>2486</v>
      </c>
      <c r="D56" s="24" t="s">
        <v>2487</v>
      </c>
    </row>
    <row r="57" spans="1:4" ht="15.4" x14ac:dyDescent="0.45">
      <c r="A57" s="25" t="s">
        <v>56</v>
      </c>
      <c r="B57" s="24" t="s">
        <v>5963</v>
      </c>
      <c r="C57" s="25" t="s">
        <v>2488</v>
      </c>
      <c r="D57" s="24" t="s">
        <v>2489</v>
      </c>
    </row>
    <row r="58" spans="1:4" ht="15.4" x14ac:dyDescent="0.45">
      <c r="A58" s="25" t="s">
        <v>57</v>
      </c>
      <c r="B58" s="24" t="s">
        <v>5964</v>
      </c>
      <c r="C58" s="25" t="s">
        <v>2490</v>
      </c>
      <c r="D58" s="24" t="s">
        <v>2491</v>
      </c>
    </row>
    <row r="59" spans="1:4" ht="15.4" x14ac:dyDescent="0.45">
      <c r="A59" s="25" t="s">
        <v>58</v>
      </c>
      <c r="B59" s="24" t="s">
        <v>5963</v>
      </c>
      <c r="C59" s="25" t="s">
        <v>2492</v>
      </c>
      <c r="D59" s="24" t="s">
        <v>2493</v>
      </c>
    </row>
    <row r="60" spans="1:4" ht="15.4" x14ac:dyDescent="0.45">
      <c r="A60" s="25" t="s">
        <v>59</v>
      </c>
      <c r="B60" s="24" t="s">
        <v>5964</v>
      </c>
      <c r="C60" s="25" t="s">
        <v>2494</v>
      </c>
      <c r="D60" s="24" t="s">
        <v>2495</v>
      </c>
    </row>
    <row r="61" spans="1:4" ht="15.4" x14ac:dyDescent="0.45">
      <c r="A61" s="25" t="s">
        <v>60</v>
      </c>
      <c r="B61" s="24" t="s">
        <v>5963</v>
      </c>
      <c r="C61" s="25" t="s">
        <v>2496</v>
      </c>
      <c r="D61" s="24" t="s">
        <v>2497</v>
      </c>
    </row>
    <row r="62" spans="1:4" ht="15.4" x14ac:dyDescent="0.45">
      <c r="A62" s="25" t="s">
        <v>61</v>
      </c>
      <c r="B62" s="24" t="s">
        <v>5964</v>
      </c>
      <c r="C62" s="25" t="s">
        <v>2498</v>
      </c>
      <c r="D62" s="24" t="s">
        <v>2499</v>
      </c>
    </row>
    <row r="63" spans="1:4" ht="15.4" x14ac:dyDescent="0.45">
      <c r="A63" s="25" t="s">
        <v>62</v>
      </c>
      <c r="B63" s="24" t="s">
        <v>5963</v>
      </c>
      <c r="C63" s="25" t="s">
        <v>2500</v>
      </c>
      <c r="D63" s="24" t="s">
        <v>2501</v>
      </c>
    </row>
    <row r="64" spans="1:4" ht="15.4" x14ac:dyDescent="0.45">
      <c r="A64" s="25" t="s">
        <v>63</v>
      </c>
      <c r="B64" s="24" t="s">
        <v>5963</v>
      </c>
      <c r="C64" s="25" t="s">
        <v>2502</v>
      </c>
      <c r="D64" s="24" t="s">
        <v>2503</v>
      </c>
    </row>
    <row r="65" spans="1:4" ht="15.4" x14ac:dyDescent="0.45">
      <c r="A65" s="25" t="s">
        <v>64</v>
      </c>
      <c r="B65" s="24" t="s">
        <v>5964</v>
      </c>
      <c r="C65" s="25" t="s">
        <v>2504</v>
      </c>
      <c r="D65" s="24" t="s">
        <v>2405</v>
      </c>
    </row>
    <row r="66" spans="1:4" ht="15.4" x14ac:dyDescent="0.45">
      <c r="A66" s="25" t="s">
        <v>65</v>
      </c>
      <c r="B66" s="24" t="s">
        <v>5964</v>
      </c>
      <c r="C66" s="25" t="s">
        <v>2505</v>
      </c>
      <c r="D66" s="24" t="s">
        <v>2506</v>
      </c>
    </row>
    <row r="67" spans="1:4" ht="15.4" x14ac:dyDescent="0.45">
      <c r="A67" s="25" t="s">
        <v>66</v>
      </c>
      <c r="B67" s="24" t="s">
        <v>5963</v>
      </c>
      <c r="C67" s="25" t="s">
        <v>2507</v>
      </c>
      <c r="D67" s="24" t="s">
        <v>2508</v>
      </c>
    </row>
    <row r="68" spans="1:4" ht="15.4" x14ac:dyDescent="0.45">
      <c r="A68" s="25" t="s">
        <v>67</v>
      </c>
      <c r="B68" s="24" t="s">
        <v>5964</v>
      </c>
      <c r="C68" s="25" t="s">
        <v>2509</v>
      </c>
      <c r="D68" s="24" t="s">
        <v>2510</v>
      </c>
    </row>
    <row r="69" spans="1:4" ht="15.4" x14ac:dyDescent="0.45">
      <c r="A69" s="25" t="s">
        <v>68</v>
      </c>
      <c r="B69" s="24" t="s">
        <v>5964</v>
      </c>
      <c r="C69" s="25" t="s">
        <v>2511</v>
      </c>
      <c r="D69" s="24" t="s">
        <v>2512</v>
      </c>
    </row>
    <row r="70" spans="1:4" ht="15.4" x14ac:dyDescent="0.45">
      <c r="A70" s="25" t="s">
        <v>69</v>
      </c>
      <c r="B70" s="24" t="s">
        <v>5963</v>
      </c>
      <c r="C70" s="25" t="s">
        <v>2513</v>
      </c>
      <c r="D70" s="24" t="s">
        <v>2514</v>
      </c>
    </row>
    <row r="71" spans="1:4" ht="15.4" x14ac:dyDescent="0.45">
      <c r="A71" s="25" t="s">
        <v>70</v>
      </c>
      <c r="B71" s="24" t="s">
        <v>5964</v>
      </c>
      <c r="C71" s="25" t="s">
        <v>2515</v>
      </c>
      <c r="D71" s="24" t="s">
        <v>2516</v>
      </c>
    </row>
    <row r="72" spans="1:4" ht="15.4" x14ac:dyDescent="0.45">
      <c r="A72" s="25" t="s">
        <v>71</v>
      </c>
      <c r="B72" s="24" t="s">
        <v>5964</v>
      </c>
      <c r="C72" s="25" t="s">
        <v>2517</v>
      </c>
      <c r="D72" s="24" t="s">
        <v>2518</v>
      </c>
    </row>
    <row r="73" spans="1:4" ht="15.4" x14ac:dyDescent="0.45">
      <c r="A73" s="25" t="s">
        <v>72</v>
      </c>
      <c r="B73" s="24" t="s">
        <v>5964</v>
      </c>
      <c r="C73" s="25" t="s">
        <v>2519</v>
      </c>
      <c r="D73" s="24" t="s">
        <v>5977</v>
      </c>
    </row>
    <row r="74" spans="1:4" ht="15.4" x14ac:dyDescent="0.45">
      <c r="A74" s="25" t="s">
        <v>73</v>
      </c>
      <c r="B74" s="24" t="s">
        <v>5963</v>
      </c>
      <c r="C74" s="25" t="s">
        <v>2520</v>
      </c>
      <c r="D74" s="24" t="s">
        <v>2521</v>
      </c>
    </row>
    <row r="75" spans="1:4" ht="15.4" x14ac:dyDescent="0.45">
      <c r="A75" s="25" t="s">
        <v>74</v>
      </c>
      <c r="B75" s="24" t="s">
        <v>5963</v>
      </c>
      <c r="C75" s="25" t="s">
        <v>2522</v>
      </c>
      <c r="D75" s="24" t="s">
        <v>2523</v>
      </c>
    </row>
    <row r="76" spans="1:4" ht="15.4" x14ac:dyDescent="0.45">
      <c r="A76" s="25" t="s">
        <v>75</v>
      </c>
      <c r="B76" s="24" t="s">
        <v>5963</v>
      </c>
      <c r="C76" s="25" t="s">
        <v>2524</v>
      </c>
      <c r="D76" s="24" t="s">
        <v>2525</v>
      </c>
    </row>
    <row r="77" spans="1:4" ht="15.4" x14ac:dyDescent="0.45">
      <c r="A77" s="25" t="s">
        <v>76</v>
      </c>
      <c r="B77" s="24" t="s">
        <v>5964</v>
      </c>
      <c r="C77" s="25" t="s">
        <v>2526</v>
      </c>
      <c r="D77" s="24" t="s">
        <v>2527</v>
      </c>
    </row>
    <row r="78" spans="1:4" ht="15.4" x14ac:dyDescent="0.45">
      <c r="A78" s="25" t="s">
        <v>77</v>
      </c>
      <c r="B78" s="24" t="s">
        <v>5963</v>
      </c>
      <c r="C78" s="25" t="s">
        <v>2528</v>
      </c>
      <c r="D78" s="24" t="s">
        <v>2529</v>
      </c>
    </row>
    <row r="79" spans="1:4" ht="15.4" x14ac:dyDescent="0.45">
      <c r="A79" s="25" t="s">
        <v>78</v>
      </c>
      <c r="B79" s="24" t="s">
        <v>5963</v>
      </c>
      <c r="C79" s="25" t="s">
        <v>2530</v>
      </c>
      <c r="D79" s="24" t="s">
        <v>2531</v>
      </c>
    </row>
    <row r="80" spans="1:4" ht="15.4" x14ac:dyDescent="0.45">
      <c r="A80" s="25" t="s">
        <v>79</v>
      </c>
      <c r="B80" s="24" t="s">
        <v>5964</v>
      </c>
      <c r="C80" s="25" t="s">
        <v>2532</v>
      </c>
      <c r="D80" s="24" t="s">
        <v>2533</v>
      </c>
    </row>
    <row r="81" spans="1:4" ht="15.4" x14ac:dyDescent="0.45">
      <c r="A81" s="25" t="s">
        <v>80</v>
      </c>
      <c r="B81" s="24" t="s">
        <v>5963</v>
      </c>
      <c r="C81" s="25" t="s">
        <v>2534</v>
      </c>
      <c r="D81" s="24" t="s">
        <v>2535</v>
      </c>
    </row>
    <row r="82" spans="1:4" ht="15.4" x14ac:dyDescent="0.45">
      <c r="A82" s="25" t="s">
        <v>81</v>
      </c>
      <c r="B82" s="24" t="s">
        <v>5963</v>
      </c>
      <c r="C82" s="25" t="s">
        <v>2536</v>
      </c>
      <c r="D82" s="24" t="s">
        <v>2537</v>
      </c>
    </row>
    <row r="83" spans="1:4" ht="15.4" x14ac:dyDescent="0.45">
      <c r="A83" s="25" t="s">
        <v>82</v>
      </c>
      <c r="B83" s="24" t="s">
        <v>5964</v>
      </c>
      <c r="C83" s="25" t="s">
        <v>2538</v>
      </c>
      <c r="D83" s="24" t="s">
        <v>2539</v>
      </c>
    </row>
    <row r="84" spans="1:4" ht="15.4" x14ac:dyDescent="0.45">
      <c r="A84" s="25" t="s">
        <v>83</v>
      </c>
      <c r="B84" s="24" t="s">
        <v>5963</v>
      </c>
      <c r="C84" s="25" t="s">
        <v>2540</v>
      </c>
      <c r="D84" s="24" t="s">
        <v>2541</v>
      </c>
    </row>
    <row r="85" spans="1:4" ht="15.4" x14ac:dyDescent="0.45">
      <c r="A85" s="25" t="s">
        <v>84</v>
      </c>
      <c r="B85" s="24" t="s">
        <v>5964</v>
      </c>
      <c r="C85" s="25" t="s">
        <v>2542</v>
      </c>
      <c r="D85" s="24" t="s">
        <v>2543</v>
      </c>
    </row>
    <row r="86" spans="1:4" ht="15.4" x14ac:dyDescent="0.45">
      <c r="A86" s="25" t="s">
        <v>85</v>
      </c>
      <c r="B86" s="24" t="s">
        <v>5964</v>
      </c>
      <c r="C86" s="25" t="s">
        <v>2544</v>
      </c>
      <c r="D86" s="24" t="s">
        <v>2545</v>
      </c>
    </row>
    <row r="87" spans="1:4" ht="15.4" x14ac:dyDescent="0.45">
      <c r="A87" s="25" t="s">
        <v>86</v>
      </c>
      <c r="B87" s="24" t="s">
        <v>5964</v>
      </c>
      <c r="C87" s="25" t="s">
        <v>2546</v>
      </c>
      <c r="D87" s="24" t="s">
        <v>2547</v>
      </c>
    </row>
    <row r="88" spans="1:4" ht="15.4" x14ac:dyDescent="0.45">
      <c r="A88" s="25" t="s">
        <v>87</v>
      </c>
      <c r="B88" s="24" t="s">
        <v>5964</v>
      </c>
      <c r="C88" s="25" t="s">
        <v>2548</v>
      </c>
      <c r="D88" s="24" t="s">
        <v>2549</v>
      </c>
    </row>
    <row r="89" spans="1:4" ht="15.4" x14ac:dyDescent="0.45">
      <c r="A89" s="25" t="s">
        <v>88</v>
      </c>
      <c r="B89" s="24" t="s">
        <v>5963</v>
      </c>
      <c r="C89" s="25" t="s">
        <v>2550</v>
      </c>
      <c r="D89" s="24" t="s">
        <v>2551</v>
      </c>
    </row>
    <row r="90" spans="1:4" ht="15.4" x14ac:dyDescent="0.45">
      <c r="A90" s="25" t="s">
        <v>89</v>
      </c>
      <c r="B90" s="24" t="s">
        <v>5963</v>
      </c>
      <c r="C90" s="25" t="s">
        <v>2552</v>
      </c>
      <c r="D90" s="24" t="s">
        <v>2553</v>
      </c>
    </row>
    <row r="91" spans="1:4" ht="15.4" x14ac:dyDescent="0.45">
      <c r="A91" s="25" t="s">
        <v>90</v>
      </c>
      <c r="B91" s="24" t="s">
        <v>5963</v>
      </c>
      <c r="C91" s="25" t="s">
        <v>2554</v>
      </c>
      <c r="D91" s="24" t="s">
        <v>2555</v>
      </c>
    </row>
    <row r="92" spans="1:4" ht="15.4" x14ac:dyDescent="0.45">
      <c r="A92" s="25" t="s">
        <v>91</v>
      </c>
      <c r="B92" s="24" t="s">
        <v>5963</v>
      </c>
      <c r="C92" s="25" t="s">
        <v>2556</v>
      </c>
      <c r="D92" s="24" t="s">
        <v>2557</v>
      </c>
    </row>
    <row r="93" spans="1:4" ht="15.4" x14ac:dyDescent="0.45">
      <c r="A93" s="25" t="s">
        <v>92</v>
      </c>
      <c r="B93" s="24" t="s">
        <v>5963</v>
      </c>
      <c r="C93" s="25" t="s">
        <v>2558</v>
      </c>
      <c r="D93" s="24" t="s">
        <v>2559</v>
      </c>
    </row>
    <row r="94" spans="1:4" ht="15.4" x14ac:dyDescent="0.45">
      <c r="A94" s="25" t="s">
        <v>93</v>
      </c>
      <c r="B94" s="24" t="s">
        <v>5964</v>
      </c>
      <c r="C94" s="25" t="s">
        <v>2560</v>
      </c>
      <c r="D94" s="24" t="s">
        <v>2561</v>
      </c>
    </row>
    <row r="95" spans="1:4" ht="15.4" x14ac:dyDescent="0.45">
      <c r="A95" s="25" t="s">
        <v>94</v>
      </c>
      <c r="B95" s="24" t="s">
        <v>5964</v>
      </c>
      <c r="C95" s="25" t="s">
        <v>2562</v>
      </c>
      <c r="D95" s="24" t="s">
        <v>2405</v>
      </c>
    </row>
    <row r="96" spans="1:4" ht="15.4" x14ac:dyDescent="0.45">
      <c r="A96" s="25" t="s">
        <v>95</v>
      </c>
      <c r="B96" s="24" t="s">
        <v>5963</v>
      </c>
      <c r="C96" s="25" t="s">
        <v>2563</v>
      </c>
      <c r="D96" s="24" t="s">
        <v>2440</v>
      </c>
    </row>
    <row r="97" spans="1:4" ht="15.4" x14ac:dyDescent="0.45">
      <c r="A97" s="25" t="s">
        <v>96</v>
      </c>
      <c r="B97" s="24" t="s">
        <v>5964</v>
      </c>
      <c r="C97" s="25" t="s">
        <v>2564</v>
      </c>
      <c r="D97" s="24" t="s">
        <v>2565</v>
      </c>
    </row>
    <row r="98" spans="1:4" ht="15.4" x14ac:dyDescent="0.45">
      <c r="A98" s="25" t="s">
        <v>97</v>
      </c>
      <c r="B98" s="24" t="s">
        <v>5963</v>
      </c>
      <c r="C98" s="25" t="s">
        <v>2566</v>
      </c>
      <c r="D98" s="24" t="s">
        <v>2567</v>
      </c>
    </row>
    <row r="99" spans="1:4" ht="15.4" x14ac:dyDescent="0.45">
      <c r="A99" s="25" t="s">
        <v>98</v>
      </c>
      <c r="B99" s="24" t="s">
        <v>5963</v>
      </c>
      <c r="C99" s="25" t="s">
        <v>2568</v>
      </c>
      <c r="D99" s="24" t="s">
        <v>2569</v>
      </c>
    </row>
    <row r="100" spans="1:4" ht="15.4" x14ac:dyDescent="0.45">
      <c r="A100" s="25" t="s">
        <v>99</v>
      </c>
      <c r="B100" s="24" t="s">
        <v>5964</v>
      </c>
      <c r="C100" s="25" t="s">
        <v>2570</v>
      </c>
      <c r="D100" s="24" t="s">
        <v>2571</v>
      </c>
    </row>
    <row r="101" spans="1:4" ht="15.4" x14ac:dyDescent="0.45">
      <c r="A101" s="25" t="s">
        <v>100</v>
      </c>
      <c r="B101" s="24" t="s">
        <v>5964</v>
      </c>
      <c r="C101" s="25" t="s">
        <v>2572</v>
      </c>
      <c r="D101" s="24" t="s">
        <v>2510</v>
      </c>
    </row>
    <row r="102" spans="1:4" ht="15.4" x14ac:dyDescent="0.45">
      <c r="A102" s="25" t="s">
        <v>101</v>
      </c>
      <c r="B102" s="24" t="s">
        <v>5964</v>
      </c>
      <c r="C102" s="25" t="s">
        <v>2573</v>
      </c>
      <c r="D102" s="24" t="s">
        <v>2574</v>
      </c>
    </row>
    <row r="103" spans="1:4" ht="15.4" x14ac:dyDescent="0.45">
      <c r="A103" s="25" t="s">
        <v>102</v>
      </c>
      <c r="B103" s="24" t="s">
        <v>5963</v>
      </c>
      <c r="C103" s="25" t="s">
        <v>2575</v>
      </c>
      <c r="D103" s="24" t="s">
        <v>2576</v>
      </c>
    </row>
    <row r="104" spans="1:4" ht="15.4" x14ac:dyDescent="0.45">
      <c r="A104" s="25" t="s">
        <v>103</v>
      </c>
      <c r="B104" s="24" t="s">
        <v>5964</v>
      </c>
      <c r="C104" s="25" t="s">
        <v>2577</v>
      </c>
      <c r="D104" s="24" t="s">
        <v>2578</v>
      </c>
    </row>
    <row r="105" spans="1:4" ht="15.4" x14ac:dyDescent="0.45">
      <c r="A105" s="25" t="s">
        <v>104</v>
      </c>
      <c r="B105" s="24" t="s">
        <v>5964</v>
      </c>
      <c r="C105" s="25" t="s">
        <v>2579</v>
      </c>
      <c r="D105" s="24" t="s">
        <v>2580</v>
      </c>
    </row>
    <row r="106" spans="1:4" ht="15.4" x14ac:dyDescent="0.45">
      <c r="A106" s="25" t="s">
        <v>105</v>
      </c>
      <c r="B106" s="24" t="s">
        <v>5964</v>
      </c>
      <c r="C106" s="25" t="s">
        <v>2581</v>
      </c>
      <c r="D106" s="24" t="s">
        <v>2582</v>
      </c>
    </row>
    <row r="107" spans="1:4" ht="15.4" x14ac:dyDescent="0.45">
      <c r="A107" s="25" t="s">
        <v>106</v>
      </c>
      <c r="B107" s="24" t="s">
        <v>5964</v>
      </c>
      <c r="C107" s="25" t="s">
        <v>2583</v>
      </c>
      <c r="D107" s="24" t="s">
        <v>2584</v>
      </c>
    </row>
    <row r="108" spans="1:4" ht="15.4" x14ac:dyDescent="0.45">
      <c r="A108" s="25" t="s">
        <v>107</v>
      </c>
      <c r="B108" s="24" t="s">
        <v>5964</v>
      </c>
      <c r="C108" s="25" t="s">
        <v>2585</v>
      </c>
      <c r="D108" s="24" t="s">
        <v>2586</v>
      </c>
    </row>
    <row r="109" spans="1:4" ht="15.4" x14ac:dyDescent="0.45">
      <c r="A109" s="25" t="s">
        <v>108</v>
      </c>
      <c r="B109" s="24" t="s">
        <v>5963</v>
      </c>
      <c r="C109" s="25" t="s">
        <v>2587</v>
      </c>
      <c r="D109" s="24" t="s">
        <v>2588</v>
      </c>
    </row>
    <row r="110" spans="1:4" ht="15.4" x14ac:dyDescent="0.45">
      <c r="A110" s="25" t="s">
        <v>109</v>
      </c>
      <c r="B110" s="24" t="s">
        <v>5963</v>
      </c>
      <c r="C110" s="25" t="s">
        <v>2589</v>
      </c>
      <c r="D110" s="24" t="s">
        <v>2590</v>
      </c>
    </row>
    <row r="111" spans="1:4" ht="15.4" x14ac:dyDescent="0.45">
      <c r="A111" s="25" t="s">
        <v>110</v>
      </c>
      <c r="B111" s="24" t="s">
        <v>5964</v>
      </c>
      <c r="C111" s="25" t="s">
        <v>2591</v>
      </c>
      <c r="D111" s="24" t="s">
        <v>2561</v>
      </c>
    </row>
    <row r="112" spans="1:4" ht="15.4" x14ac:dyDescent="0.45">
      <c r="A112" s="25" t="s">
        <v>111</v>
      </c>
      <c r="B112" s="24" t="s">
        <v>5964</v>
      </c>
      <c r="C112" s="25" t="s">
        <v>2592</v>
      </c>
      <c r="D112" s="24" t="s">
        <v>2593</v>
      </c>
    </row>
    <row r="113" spans="1:4" ht="15.4" x14ac:dyDescent="0.45">
      <c r="A113" s="25" t="s">
        <v>112</v>
      </c>
      <c r="B113" s="24" t="s">
        <v>5963</v>
      </c>
      <c r="C113" s="25" t="s">
        <v>2594</v>
      </c>
      <c r="D113" s="24" t="s">
        <v>2595</v>
      </c>
    </row>
    <row r="114" spans="1:4" ht="15.4" x14ac:dyDescent="0.45">
      <c r="A114" s="25" t="s">
        <v>113</v>
      </c>
      <c r="B114" s="24" t="s">
        <v>5963</v>
      </c>
      <c r="C114" s="25" t="s">
        <v>2596</v>
      </c>
      <c r="D114" s="24" t="s">
        <v>2597</v>
      </c>
    </row>
    <row r="115" spans="1:4" ht="15.4" x14ac:dyDescent="0.45">
      <c r="A115" s="25" t="s">
        <v>114</v>
      </c>
      <c r="B115" s="24" t="s">
        <v>5964</v>
      </c>
      <c r="C115" s="25" t="s">
        <v>2598</v>
      </c>
      <c r="D115" s="24" t="s">
        <v>2599</v>
      </c>
    </row>
    <row r="116" spans="1:4" ht="15.4" x14ac:dyDescent="0.45">
      <c r="A116" s="25" t="s">
        <v>115</v>
      </c>
      <c r="B116" s="24" t="s">
        <v>5964</v>
      </c>
      <c r="C116" s="25" t="s">
        <v>2600</v>
      </c>
      <c r="D116" s="24" t="s">
        <v>2601</v>
      </c>
    </row>
    <row r="117" spans="1:4" ht="15.4" x14ac:dyDescent="0.45">
      <c r="A117" s="25" t="s">
        <v>116</v>
      </c>
      <c r="B117" s="24" t="s">
        <v>5963</v>
      </c>
      <c r="C117" s="25" t="s">
        <v>2602</v>
      </c>
      <c r="D117" s="24" t="s">
        <v>2603</v>
      </c>
    </row>
    <row r="118" spans="1:4" ht="15.4" x14ac:dyDescent="0.45">
      <c r="A118" s="25" t="s">
        <v>117</v>
      </c>
      <c r="B118" s="24" t="s">
        <v>5964</v>
      </c>
      <c r="C118" s="25" t="s">
        <v>2604</v>
      </c>
      <c r="D118" s="24" t="s">
        <v>2605</v>
      </c>
    </row>
    <row r="119" spans="1:4" ht="15.4" x14ac:dyDescent="0.45">
      <c r="A119" s="25" t="s">
        <v>118</v>
      </c>
      <c r="B119" s="24" t="s">
        <v>5964</v>
      </c>
      <c r="C119" s="25" t="s">
        <v>2606</v>
      </c>
      <c r="D119" s="24" t="s">
        <v>2421</v>
      </c>
    </row>
    <row r="120" spans="1:4" ht="15.4" x14ac:dyDescent="0.45">
      <c r="A120" s="25" t="s">
        <v>119</v>
      </c>
      <c r="B120" s="24" t="s">
        <v>5964</v>
      </c>
      <c r="C120" s="25" t="s">
        <v>2607</v>
      </c>
      <c r="D120" s="24" t="s">
        <v>2608</v>
      </c>
    </row>
    <row r="121" spans="1:4" ht="15.4" x14ac:dyDescent="0.45">
      <c r="A121" s="25" t="s">
        <v>120</v>
      </c>
      <c r="B121" s="24" t="s">
        <v>5964</v>
      </c>
      <c r="C121" s="25" t="s">
        <v>2609</v>
      </c>
      <c r="D121" s="24" t="s">
        <v>2610</v>
      </c>
    </row>
    <row r="122" spans="1:4" ht="15.4" x14ac:dyDescent="0.45">
      <c r="A122" s="25" t="s">
        <v>121</v>
      </c>
      <c r="B122" s="24" t="s">
        <v>5964</v>
      </c>
      <c r="C122" s="25" t="s">
        <v>2611</v>
      </c>
      <c r="D122" s="24" t="s">
        <v>2612</v>
      </c>
    </row>
    <row r="123" spans="1:4" ht="15.4" x14ac:dyDescent="0.45">
      <c r="A123" s="25" t="s">
        <v>122</v>
      </c>
      <c r="B123" s="24" t="s">
        <v>5964</v>
      </c>
      <c r="C123" s="25" t="s">
        <v>2613</v>
      </c>
      <c r="D123" s="24" t="s">
        <v>2614</v>
      </c>
    </row>
    <row r="124" spans="1:4" ht="15.4" x14ac:dyDescent="0.45">
      <c r="A124" s="25" t="s">
        <v>123</v>
      </c>
      <c r="B124" s="24" t="s">
        <v>5963</v>
      </c>
      <c r="C124" s="25" t="s">
        <v>2615</v>
      </c>
      <c r="D124" s="24" t="s">
        <v>2616</v>
      </c>
    </row>
    <row r="125" spans="1:4" ht="15.4" x14ac:dyDescent="0.45">
      <c r="A125" s="25" t="s">
        <v>124</v>
      </c>
      <c r="B125" s="24" t="s">
        <v>5964</v>
      </c>
      <c r="C125" s="25" t="s">
        <v>2617</v>
      </c>
      <c r="D125" s="24" t="s">
        <v>2618</v>
      </c>
    </row>
    <row r="126" spans="1:4" ht="15.4" x14ac:dyDescent="0.45">
      <c r="A126" s="25" t="s">
        <v>125</v>
      </c>
      <c r="B126" s="24" t="s">
        <v>5963</v>
      </c>
      <c r="C126" s="25" t="s">
        <v>2619</v>
      </c>
      <c r="D126" s="24" t="s">
        <v>2620</v>
      </c>
    </row>
    <row r="127" spans="1:4" ht="15.4" x14ac:dyDescent="0.45">
      <c r="A127" s="25" t="s">
        <v>126</v>
      </c>
      <c r="B127" s="24" t="s">
        <v>5964</v>
      </c>
      <c r="C127" s="25" t="s">
        <v>2621</v>
      </c>
      <c r="D127" s="24" t="s">
        <v>2622</v>
      </c>
    </row>
    <row r="128" spans="1:4" ht="15.4" x14ac:dyDescent="0.45">
      <c r="A128" s="25" t="s">
        <v>127</v>
      </c>
      <c r="B128" s="24" t="s">
        <v>5964</v>
      </c>
      <c r="C128" s="25" t="s">
        <v>2623</v>
      </c>
      <c r="D128" s="24" t="s">
        <v>2624</v>
      </c>
    </row>
    <row r="129" spans="1:4" ht="15.4" x14ac:dyDescent="0.45">
      <c r="A129" s="25" t="s">
        <v>128</v>
      </c>
      <c r="B129" s="24" t="s">
        <v>5964</v>
      </c>
      <c r="C129" s="25" t="s">
        <v>2625</v>
      </c>
      <c r="D129" s="24" t="s">
        <v>2626</v>
      </c>
    </row>
    <row r="130" spans="1:4" ht="15.4" x14ac:dyDescent="0.45">
      <c r="A130" s="25" t="s">
        <v>129</v>
      </c>
      <c r="B130" s="24" t="s">
        <v>5964</v>
      </c>
      <c r="C130" s="25" t="s">
        <v>2627</v>
      </c>
      <c r="D130" s="24" t="s">
        <v>2628</v>
      </c>
    </row>
    <row r="131" spans="1:4" ht="15.4" x14ac:dyDescent="0.45">
      <c r="A131" s="25" t="s">
        <v>130</v>
      </c>
      <c r="B131" s="24" t="s">
        <v>5964</v>
      </c>
      <c r="C131" s="25" t="s">
        <v>2629</v>
      </c>
      <c r="D131" s="24" t="s">
        <v>2630</v>
      </c>
    </row>
    <row r="132" spans="1:4" ht="15.4" x14ac:dyDescent="0.45">
      <c r="A132" s="25" t="s">
        <v>131</v>
      </c>
      <c r="B132" s="24" t="s">
        <v>5964</v>
      </c>
      <c r="C132" s="25" t="s">
        <v>2631</v>
      </c>
      <c r="D132" s="24" t="s">
        <v>2632</v>
      </c>
    </row>
    <row r="133" spans="1:4" ht="15.4" x14ac:dyDescent="0.45">
      <c r="A133" s="25" t="s">
        <v>132</v>
      </c>
      <c r="B133" s="24" t="s">
        <v>5963</v>
      </c>
      <c r="C133" s="25" t="s">
        <v>2633</v>
      </c>
      <c r="D133" s="24" t="s">
        <v>2634</v>
      </c>
    </row>
    <row r="134" spans="1:4" ht="15.4" x14ac:dyDescent="0.45">
      <c r="A134" s="25" t="s">
        <v>133</v>
      </c>
      <c r="B134" s="24" t="s">
        <v>5964</v>
      </c>
      <c r="C134" s="25" t="s">
        <v>2635</v>
      </c>
      <c r="D134" s="24" t="s">
        <v>2636</v>
      </c>
    </row>
    <row r="135" spans="1:4" ht="15.4" x14ac:dyDescent="0.45">
      <c r="A135" s="25" t="s">
        <v>134</v>
      </c>
      <c r="B135" s="24" t="s">
        <v>5964</v>
      </c>
      <c r="C135" s="25" t="s">
        <v>2637</v>
      </c>
      <c r="D135" s="24" t="s">
        <v>2638</v>
      </c>
    </row>
    <row r="136" spans="1:4" ht="15.4" x14ac:dyDescent="0.45">
      <c r="A136" s="25" t="s">
        <v>135</v>
      </c>
      <c r="B136" s="24" t="s">
        <v>5963</v>
      </c>
      <c r="C136" s="25" t="s">
        <v>2639</v>
      </c>
      <c r="D136" s="24" t="s">
        <v>2640</v>
      </c>
    </row>
    <row r="137" spans="1:4" ht="15.4" x14ac:dyDescent="0.45">
      <c r="A137" s="25" t="s">
        <v>136</v>
      </c>
      <c r="B137" s="24" t="s">
        <v>5963</v>
      </c>
      <c r="C137" s="25" t="s">
        <v>2641</v>
      </c>
      <c r="D137" s="24" t="s">
        <v>2642</v>
      </c>
    </row>
    <row r="138" spans="1:4" ht="15.4" x14ac:dyDescent="0.45">
      <c r="A138" s="25" t="s">
        <v>137</v>
      </c>
      <c r="B138" s="24" t="s">
        <v>5963</v>
      </c>
      <c r="C138" s="25" t="s">
        <v>2643</v>
      </c>
      <c r="D138" s="24" t="s">
        <v>2644</v>
      </c>
    </row>
    <row r="139" spans="1:4" ht="15.4" x14ac:dyDescent="0.45">
      <c r="A139" s="25" t="s">
        <v>138</v>
      </c>
      <c r="B139" s="24" t="s">
        <v>5964</v>
      </c>
      <c r="C139" s="25" t="s">
        <v>2645</v>
      </c>
      <c r="D139" s="24" t="s">
        <v>2646</v>
      </c>
    </row>
    <row r="140" spans="1:4" ht="15.4" x14ac:dyDescent="0.45">
      <c r="A140" s="25" t="s">
        <v>139</v>
      </c>
      <c r="B140" s="24" t="s">
        <v>5964</v>
      </c>
      <c r="C140" s="25" t="s">
        <v>5968</v>
      </c>
      <c r="D140" s="24" t="s">
        <v>2647</v>
      </c>
    </row>
    <row r="141" spans="1:4" ht="15.4" x14ac:dyDescent="0.45">
      <c r="A141" s="25" t="s">
        <v>140</v>
      </c>
      <c r="B141" s="24" t="s">
        <v>5964</v>
      </c>
      <c r="C141" s="25" t="s">
        <v>2648</v>
      </c>
      <c r="D141" s="24" t="s">
        <v>2649</v>
      </c>
    </row>
    <row r="142" spans="1:4" ht="15.4" x14ac:dyDescent="0.45">
      <c r="A142" s="25" t="s">
        <v>141</v>
      </c>
      <c r="B142" s="24" t="s">
        <v>5964</v>
      </c>
      <c r="C142" s="25" t="s">
        <v>2650</v>
      </c>
      <c r="D142" s="24" t="s">
        <v>2651</v>
      </c>
    </row>
    <row r="143" spans="1:4" ht="15.4" x14ac:dyDescent="0.45">
      <c r="A143" s="25" t="s">
        <v>142</v>
      </c>
      <c r="B143" s="24" t="s">
        <v>5964</v>
      </c>
      <c r="C143" s="25" t="s">
        <v>2652</v>
      </c>
      <c r="D143" s="24" t="s">
        <v>2653</v>
      </c>
    </row>
    <row r="144" spans="1:4" ht="15.4" x14ac:dyDescent="0.45">
      <c r="A144" s="25" t="s">
        <v>143</v>
      </c>
      <c r="B144" s="24" t="s">
        <v>5963</v>
      </c>
      <c r="C144" s="25" t="s">
        <v>2654</v>
      </c>
      <c r="D144" s="24" t="s">
        <v>2655</v>
      </c>
    </row>
    <row r="145" spans="1:4" ht="15.4" x14ac:dyDescent="0.45">
      <c r="A145" s="25" t="s">
        <v>144</v>
      </c>
      <c r="B145" s="24" t="s">
        <v>5964</v>
      </c>
      <c r="C145" s="25" t="s">
        <v>2656</v>
      </c>
      <c r="D145" s="24" t="s">
        <v>2657</v>
      </c>
    </row>
    <row r="146" spans="1:4" ht="15.4" x14ac:dyDescent="0.45">
      <c r="A146" s="25" t="s">
        <v>145</v>
      </c>
      <c r="B146" s="24" t="s">
        <v>5964</v>
      </c>
      <c r="C146" s="25" t="s">
        <v>2658</v>
      </c>
      <c r="D146" s="24" t="s">
        <v>2659</v>
      </c>
    </row>
    <row r="147" spans="1:4" ht="15.4" x14ac:dyDescent="0.45">
      <c r="A147" s="25" t="s">
        <v>146</v>
      </c>
      <c r="B147" s="24" t="s">
        <v>5963</v>
      </c>
      <c r="C147" s="25" t="s">
        <v>2660</v>
      </c>
      <c r="D147" s="24" t="s">
        <v>2661</v>
      </c>
    </row>
    <row r="148" spans="1:4" ht="15.4" x14ac:dyDescent="0.45">
      <c r="A148" s="25" t="s">
        <v>147</v>
      </c>
      <c r="B148" s="24" t="s">
        <v>5964</v>
      </c>
      <c r="C148" s="25" t="s">
        <v>2536</v>
      </c>
      <c r="D148" s="24" t="s">
        <v>2662</v>
      </c>
    </row>
    <row r="149" spans="1:4" ht="15.4" x14ac:dyDescent="0.45">
      <c r="A149" s="25" t="s">
        <v>148</v>
      </c>
      <c r="B149" s="24" t="s">
        <v>5964</v>
      </c>
      <c r="C149" s="25" t="s">
        <v>2663</v>
      </c>
      <c r="D149" s="24" t="s">
        <v>2664</v>
      </c>
    </row>
    <row r="150" spans="1:4" ht="15.4" x14ac:dyDescent="0.45">
      <c r="A150" s="25" t="s">
        <v>149</v>
      </c>
      <c r="B150" s="24" t="s">
        <v>5964</v>
      </c>
      <c r="C150" s="25" t="s">
        <v>2665</v>
      </c>
      <c r="D150" s="24" t="s">
        <v>2666</v>
      </c>
    </row>
    <row r="151" spans="1:4" ht="15.4" x14ac:dyDescent="0.45">
      <c r="A151" s="25" t="s">
        <v>150</v>
      </c>
      <c r="B151" s="24" t="s">
        <v>5964</v>
      </c>
      <c r="C151" s="25" t="s">
        <v>2667</v>
      </c>
      <c r="D151" s="24" t="s">
        <v>2668</v>
      </c>
    </row>
    <row r="152" spans="1:4" ht="15.4" x14ac:dyDescent="0.45">
      <c r="A152" s="25" t="s">
        <v>151</v>
      </c>
      <c r="B152" s="24" t="s">
        <v>5963</v>
      </c>
      <c r="C152" s="25" t="s">
        <v>2669</v>
      </c>
      <c r="D152" s="24" t="s">
        <v>2670</v>
      </c>
    </row>
    <row r="153" spans="1:4" ht="15.4" x14ac:dyDescent="0.45">
      <c r="A153" s="25" t="s">
        <v>152</v>
      </c>
      <c r="B153" s="24" t="s">
        <v>5964</v>
      </c>
      <c r="C153" s="25" t="s">
        <v>2671</v>
      </c>
      <c r="D153" s="24" t="s">
        <v>2662</v>
      </c>
    </row>
    <row r="154" spans="1:4" ht="15.4" x14ac:dyDescent="0.45">
      <c r="A154" s="25" t="s">
        <v>153</v>
      </c>
      <c r="B154" s="24" t="s">
        <v>5964</v>
      </c>
      <c r="C154" s="25" t="s">
        <v>2672</v>
      </c>
      <c r="D154" s="24" t="s">
        <v>2673</v>
      </c>
    </row>
    <row r="155" spans="1:4" ht="15.4" x14ac:dyDescent="0.45">
      <c r="A155" s="25" t="s">
        <v>154</v>
      </c>
      <c r="B155" s="24" t="s">
        <v>5964</v>
      </c>
      <c r="C155" s="25" t="s">
        <v>2674</v>
      </c>
      <c r="D155" s="24" t="s">
        <v>2675</v>
      </c>
    </row>
    <row r="156" spans="1:4" ht="15.4" x14ac:dyDescent="0.45">
      <c r="A156" s="25" t="s">
        <v>155</v>
      </c>
      <c r="B156" s="24" t="s">
        <v>5964</v>
      </c>
      <c r="C156" s="25" t="s">
        <v>2676</v>
      </c>
      <c r="D156" s="24" t="s">
        <v>2677</v>
      </c>
    </row>
    <row r="157" spans="1:4" ht="15.4" x14ac:dyDescent="0.45">
      <c r="A157" s="25" t="s">
        <v>156</v>
      </c>
      <c r="B157" s="24" t="s">
        <v>5964</v>
      </c>
      <c r="C157" s="25" t="s">
        <v>2678</v>
      </c>
      <c r="D157" s="24" t="s">
        <v>2679</v>
      </c>
    </row>
    <row r="158" spans="1:4" ht="15.4" x14ac:dyDescent="0.45">
      <c r="A158" s="25" t="s">
        <v>157</v>
      </c>
      <c r="B158" s="24" t="s">
        <v>5964</v>
      </c>
      <c r="C158" s="25" t="s">
        <v>2680</v>
      </c>
      <c r="D158" s="24" t="s">
        <v>2510</v>
      </c>
    </row>
    <row r="159" spans="1:4" ht="15.4" x14ac:dyDescent="0.45">
      <c r="A159" s="25" t="s">
        <v>158</v>
      </c>
      <c r="B159" s="24" t="s">
        <v>5963</v>
      </c>
      <c r="C159" s="25" t="s">
        <v>2681</v>
      </c>
      <c r="D159" s="24" t="s">
        <v>2682</v>
      </c>
    </row>
    <row r="160" spans="1:4" ht="15.4" x14ac:dyDescent="0.45">
      <c r="A160" s="25" t="s">
        <v>159</v>
      </c>
      <c r="B160" s="24" t="s">
        <v>5963</v>
      </c>
      <c r="C160" s="25" t="s">
        <v>2683</v>
      </c>
      <c r="D160" s="24" t="s">
        <v>2684</v>
      </c>
    </row>
    <row r="161" spans="1:4" ht="15.4" x14ac:dyDescent="0.45">
      <c r="A161" s="25" t="s">
        <v>160</v>
      </c>
      <c r="B161" s="24" t="s">
        <v>5964</v>
      </c>
      <c r="C161" s="25" t="s">
        <v>2685</v>
      </c>
      <c r="D161" s="24" t="s">
        <v>2686</v>
      </c>
    </row>
    <row r="162" spans="1:4" ht="15.4" x14ac:dyDescent="0.45">
      <c r="A162" s="25" t="s">
        <v>161</v>
      </c>
      <c r="B162" s="24" t="s">
        <v>5964</v>
      </c>
      <c r="C162" s="25" t="s">
        <v>2687</v>
      </c>
      <c r="D162" s="24" t="s">
        <v>2688</v>
      </c>
    </row>
    <row r="163" spans="1:4" ht="15.4" x14ac:dyDescent="0.45">
      <c r="A163" s="25" t="s">
        <v>162</v>
      </c>
      <c r="B163" s="24" t="s">
        <v>5964</v>
      </c>
      <c r="C163" s="25" t="s">
        <v>2689</v>
      </c>
      <c r="D163" s="24" t="s">
        <v>2690</v>
      </c>
    </row>
    <row r="164" spans="1:4" ht="15.4" x14ac:dyDescent="0.45">
      <c r="A164" s="25" t="s">
        <v>163</v>
      </c>
      <c r="B164" s="24" t="s">
        <v>5964</v>
      </c>
      <c r="C164" s="25" t="s">
        <v>2691</v>
      </c>
      <c r="D164" s="24" t="s">
        <v>2692</v>
      </c>
    </row>
    <row r="165" spans="1:4" ht="15.4" x14ac:dyDescent="0.45">
      <c r="A165" s="25" t="s">
        <v>164</v>
      </c>
      <c r="B165" s="24" t="s">
        <v>5964</v>
      </c>
      <c r="C165" s="25" t="s">
        <v>2693</v>
      </c>
      <c r="D165" s="24" t="s">
        <v>2694</v>
      </c>
    </row>
    <row r="166" spans="1:4" ht="15.4" x14ac:dyDescent="0.45">
      <c r="A166" s="25" t="s">
        <v>165</v>
      </c>
      <c r="B166" s="24" t="s">
        <v>5963</v>
      </c>
      <c r="C166" s="25" t="s">
        <v>2695</v>
      </c>
      <c r="D166" s="24" t="s">
        <v>2696</v>
      </c>
    </row>
    <row r="167" spans="1:4" ht="15.4" x14ac:dyDescent="0.45">
      <c r="A167" s="25" t="s">
        <v>166</v>
      </c>
      <c r="B167" s="24" t="s">
        <v>5964</v>
      </c>
      <c r="C167" s="25" t="s">
        <v>2697</v>
      </c>
      <c r="D167" s="24" t="s">
        <v>2698</v>
      </c>
    </row>
    <row r="168" spans="1:4" ht="15.4" x14ac:dyDescent="0.45">
      <c r="A168" s="25" t="s">
        <v>167</v>
      </c>
      <c r="B168" s="24" t="s">
        <v>5963</v>
      </c>
      <c r="C168" s="25" t="s">
        <v>2699</v>
      </c>
      <c r="D168" s="24" t="s">
        <v>2700</v>
      </c>
    </row>
    <row r="169" spans="1:4" ht="15.4" x14ac:dyDescent="0.45">
      <c r="A169" s="25" t="s">
        <v>168</v>
      </c>
      <c r="B169" s="24" t="s">
        <v>5963</v>
      </c>
      <c r="C169" s="25" t="s">
        <v>2701</v>
      </c>
      <c r="D169" s="24" t="s">
        <v>2702</v>
      </c>
    </row>
    <row r="170" spans="1:4" ht="15.4" x14ac:dyDescent="0.45">
      <c r="A170" s="25" t="s">
        <v>169</v>
      </c>
      <c r="B170" s="24" t="s">
        <v>5964</v>
      </c>
      <c r="C170" s="25" t="s">
        <v>2703</v>
      </c>
      <c r="D170" s="24" t="s">
        <v>2704</v>
      </c>
    </row>
    <row r="171" spans="1:4" ht="15.4" x14ac:dyDescent="0.45">
      <c r="A171" s="25" t="s">
        <v>170</v>
      </c>
      <c r="B171" s="24" t="s">
        <v>5964</v>
      </c>
      <c r="C171" s="25" t="s">
        <v>2705</v>
      </c>
      <c r="D171" s="24" t="s">
        <v>2706</v>
      </c>
    </row>
    <row r="172" spans="1:4" ht="15.4" x14ac:dyDescent="0.45">
      <c r="A172" s="25" t="s">
        <v>171</v>
      </c>
      <c r="B172" s="24" t="s">
        <v>5963</v>
      </c>
      <c r="C172" s="25" t="s">
        <v>2707</v>
      </c>
      <c r="D172" s="24" t="s">
        <v>2440</v>
      </c>
    </row>
    <row r="173" spans="1:4" ht="15.4" x14ac:dyDescent="0.45">
      <c r="A173" s="25" t="s">
        <v>172</v>
      </c>
      <c r="B173" s="24" t="s">
        <v>5963</v>
      </c>
      <c r="C173" s="25" t="s">
        <v>2708</v>
      </c>
      <c r="D173" s="24" t="s">
        <v>2709</v>
      </c>
    </row>
    <row r="174" spans="1:4" ht="15.4" x14ac:dyDescent="0.45">
      <c r="A174" s="25" t="s">
        <v>173</v>
      </c>
      <c r="B174" s="24" t="s">
        <v>5964</v>
      </c>
      <c r="C174" s="25" t="s">
        <v>2710</v>
      </c>
      <c r="D174" s="24" t="s">
        <v>2711</v>
      </c>
    </row>
    <row r="175" spans="1:4" ht="15.4" x14ac:dyDescent="0.45">
      <c r="A175" s="25" t="s">
        <v>174</v>
      </c>
      <c r="B175" s="24" t="s">
        <v>5963</v>
      </c>
      <c r="C175" s="25" t="s">
        <v>2712</v>
      </c>
      <c r="D175" s="24" t="s">
        <v>2590</v>
      </c>
    </row>
    <row r="176" spans="1:4" ht="15.4" x14ac:dyDescent="0.45">
      <c r="A176" s="25" t="s">
        <v>175</v>
      </c>
      <c r="B176" s="24" t="s">
        <v>5964</v>
      </c>
      <c r="C176" s="25" t="s">
        <v>2713</v>
      </c>
      <c r="D176" s="24" t="s">
        <v>2714</v>
      </c>
    </row>
    <row r="177" spans="1:4" ht="15.4" x14ac:dyDescent="0.45">
      <c r="A177" s="25" t="s">
        <v>176</v>
      </c>
      <c r="B177" s="24" t="s">
        <v>5964</v>
      </c>
      <c r="C177" s="25" t="s">
        <v>2715</v>
      </c>
      <c r="D177" s="24" t="s">
        <v>2421</v>
      </c>
    </row>
    <row r="178" spans="1:4" ht="15.4" x14ac:dyDescent="0.45">
      <c r="A178" s="25" t="s">
        <v>177</v>
      </c>
      <c r="B178" s="24" t="s">
        <v>5963</v>
      </c>
      <c r="C178" s="25" t="s">
        <v>2716</v>
      </c>
      <c r="D178" s="24" t="s">
        <v>2717</v>
      </c>
    </row>
    <row r="179" spans="1:4" ht="15.4" x14ac:dyDescent="0.45">
      <c r="A179" s="25" t="s">
        <v>178</v>
      </c>
      <c r="B179" s="24" t="s">
        <v>5963</v>
      </c>
      <c r="C179" s="25" t="s">
        <v>2718</v>
      </c>
      <c r="D179" s="24" t="s">
        <v>2719</v>
      </c>
    </row>
    <row r="180" spans="1:4" ht="15.4" x14ac:dyDescent="0.45">
      <c r="A180" s="25" t="s">
        <v>179</v>
      </c>
      <c r="B180" s="24" t="s">
        <v>5963</v>
      </c>
      <c r="C180" s="25" t="s">
        <v>2720</v>
      </c>
      <c r="D180" s="24" t="s">
        <v>2721</v>
      </c>
    </row>
    <row r="181" spans="1:4" ht="15.4" x14ac:dyDescent="0.45">
      <c r="A181" s="25" t="s">
        <v>180</v>
      </c>
      <c r="B181" s="24" t="s">
        <v>5963</v>
      </c>
      <c r="C181" s="25" t="s">
        <v>2722</v>
      </c>
      <c r="D181" s="24" t="s">
        <v>2723</v>
      </c>
    </row>
    <row r="182" spans="1:4" ht="15.4" x14ac:dyDescent="0.45">
      <c r="A182" s="25" t="s">
        <v>181</v>
      </c>
      <c r="B182" s="24" t="s">
        <v>5963</v>
      </c>
      <c r="C182" s="25" t="s">
        <v>2724</v>
      </c>
      <c r="D182" s="24" t="s">
        <v>2725</v>
      </c>
    </row>
    <row r="183" spans="1:4" ht="15.4" x14ac:dyDescent="0.45">
      <c r="A183" s="25" t="s">
        <v>182</v>
      </c>
      <c r="B183" s="24" t="s">
        <v>5964</v>
      </c>
      <c r="C183" s="25" t="s">
        <v>2726</v>
      </c>
      <c r="D183" s="24" t="s">
        <v>2727</v>
      </c>
    </row>
    <row r="184" spans="1:4" ht="15.4" x14ac:dyDescent="0.45">
      <c r="A184" s="25" t="s">
        <v>183</v>
      </c>
      <c r="B184" s="24" t="s">
        <v>5964</v>
      </c>
      <c r="C184" s="25" t="s">
        <v>2728</v>
      </c>
      <c r="D184" s="24" t="s">
        <v>2729</v>
      </c>
    </row>
    <row r="185" spans="1:4" ht="15.4" x14ac:dyDescent="0.45">
      <c r="A185" s="25" t="s">
        <v>184</v>
      </c>
      <c r="B185" s="24" t="s">
        <v>5964</v>
      </c>
      <c r="C185" s="25" t="s">
        <v>2730</v>
      </c>
      <c r="D185" s="24" t="s">
        <v>2731</v>
      </c>
    </row>
    <row r="186" spans="1:4" ht="15.4" x14ac:dyDescent="0.45">
      <c r="A186" s="25" t="s">
        <v>185</v>
      </c>
      <c r="B186" s="24" t="s">
        <v>5964</v>
      </c>
      <c r="C186" s="25" t="s">
        <v>2732</v>
      </c>
      <c r="D186" s="24" t="s">
        <v>2733</v>
      </c>
    </row>
    <row r="187" spans="1:4" ht="15.4" x14ac:dyDescent="0.45">
      <c r="A187" s="25" t="s">
        <v>186</v>
      </c>
      <c r="B187" s="24" t="s">
        <v>5963</v>
      </c>
      <c r="C187" s="25" t="s">
        <v>2734</v>
      </c>
      <c r="D187" s="24" t="s">
        <v>2735</v>
      </c>
    </row>
    <row r="188" spans="1:4" ht="15.4" x14ac:dyDescent="0.45">
      <c r="A188" s="25" t="s">
        <v>187</v>
      </c>
      <c r="B188" s="24" t="s">
        <v>5964</v>
      </c>
      <c r="C188" s="25" t="s">
        <v>2736</v>
      </c>
      <c r="D188" s="24" t="s">
        <v>5975</v>
      </c>
    </row>
    <row r="189" spans="1:4" ht="15.4" x14ac:dyDescent="0.45">
      <c r="A189" s="25" t="s">
        <v>188</v>
      </c>
      <c r="B189" s="24" t="s">
        <v>5964</v>
      </c>
      <c r="C189" s="25" t="s">
        <v>2737</v>
      </c>
      <c r="D189" s="24" t="s">
        <v>5976</v>
      </c>
    </row>
    <row r="190" spans="1:4" ht="15.4" x14ac:dyDescent="0.45">
      <c r="A190" s="25" t="s">
        <v>189</v>
      </c>
      <c r="B190" s="24" t="s">
        <v>5963</v>
      </c>
      <c r="C190" s="25" t="s">
        <v>2738</v>
      </c>
      <c r="D190" s="24" t="s">
        <v>2739</v>
      </c>
    </row>
    <row r="191" spans="1:4" ht="15.4" x14ac:dyDescent="0.45">
      <c r="A191" s="25" t="s">
        <v>190</v>
      </c>
      <c r="B191" s="24" t="s">
        <v>5963</v>
      </c>
      <c r="C191" s="25" t="s">
        <v>2740</v>
      </c>
      <c r="D191" s="24" t="s">
        <v>2741</v>
      </c>
    </row>
    <row r="192" spans="1:4" ht="15.4" x14ac:dyDescent="0.45">
      <c r="A192" s="25" t="s">
        <v>191</v>
      </c>
      <c r="B192" s="24" t="s">
        <v>5964</v>
      </c>
      <c r="C192" s="25" t="s">
        <v>2742</v>
      </c>
      <c r="D192" s="24" t="s">
        <v>2743</v>
      </c>
    </row>
    <row r="193" spans="1:4" ht="15.4" x14ac:dyDescent="0.45">
      <c r="A193" s="25" t="s">
        <v>192</v>
      </c>
      <c r="B193" s="24" t="s">
        <v>5964</v>
      </c>
      <c r="C193" s="25" t="s">
        <v>2744</v>
      </c>
      <c r="D193" s="24" t="s">
        <v>2745</v>
      </c>
    </row>
    <row r="194" spans="1:4" ht="15.4" x14ac:dyDescent="0.45">
      <c r="A194" s="25" t="s">
        <v>193</v>
      </c>
      <c r="B194" s="24" t="s">
        <v>5963</v>
      </c>
      <c r="C194" s="25" t="s">
        <v>2746</v>
      </c>
      <c r="D194" s="24" t="s">
        <v>2747</v>
      </c>
    </row>
    <row r="195" spans="1:4" ht="15.4" x14ac:dyDescent="0.45">
      <c r="A195" s="25" t="s">
        <v>194</v>
      </c>
      <c r="B195" s="24" t="s">
        <v>5964</v>
      </c>
      <c r="C195" s="25" t="s">
        <v>2748</v>
      </c>
      <c r="D195" s="24" t="s">
        <v>2749</v>
      </c>
    </row>
    <row r="196" spans="1:4" ht="15.4" x14ac:dyDescent="0.45">
      <c r="A196" s="25" t="s">
        <v>195</v>
      </c>
      <c r="B196" s="24" t="s">
        <v>5964</v>
      </c>
      <c r="C196" s="25" t="s">
        <v>2750</v>
      </c>
      <c r="D196" s="24" t="s">
        <v>2751</v>
      </c>
    </row>
    <row r="197" spans="1:4" ht="15.4" x14ac:dyDescent="0.45">
      <c r="A197" s="25" t="s">
        <v>196</v>
      </c>
      <c r="B197" s="24" t="s">
        <v>5964</v>
      </c>
      <c r="C197" s="25" t="s">
        <v>2752</v>
      </c>
      <c r="D197" s="24" t="s">
        <v>2753</v>
      </c>
    </row>
    <row r="198" spans="1:4" ht="15.4" x14ac:dyDescent="0.45">
      <c r="A198" s="25" t="s">
        <v>197</v>
      </c>
      <c r="B198" s="24" t="s">
        <v>5964</v>
      </c>
      <c r="C198" s="25" t="s">
        <v>2754</v>
      </c>
      <c r="D198" s="24" t="s">
        <v>2755</v>
      </c>
    </row>
    <row r="199" spans="1:4" ht="15.4" x14ac:dyDescent="0.45">
      <c r="A199" s="25" t="s">
        <v>198</v>
      </c>
      <c r="B199" s="24" t="s">
        <v>5964</v>
      </c>
      <c r="C199" s="25" t="s">
        <v>2756</v>
      </c>
      <c r="D199" s="24" t="s">
        <v>2653</v>
      </c>
    </row>
    <row r="200" spans="1:4" ht="15.4" x14ac:dyDescent="0.45">
      <c r="A200" s="25" t="s">
        <v>199</v>
      </c>
      <c r="B200" s="24" t="s">
        <v>5963</v>
      </c>
      <c r="C200" s="25" t="s">
        <v>2757</v>
      </c>
      <c r="D200" s="24" t="s">
        <v>2758</v>
      </c>
    </row>
    <row r="201" spans="1:4" ht="15.4" x14ac:dyDescent="0.45">
      <c r="A201" s="25" t="s">
        <v>200</v>
      </c>
      <c r="B201" s="24" t="s">
        <v>5964</v>
      </c>
      <c r="C201" s="25" t="s">
        <v>2759</v>
      </c>
      <c r="D201" s="24" t="s">
        <v>2647</v>
      </c>
    </row>
    <row r="202" spans="1:4" ht="15.4" x14ac:dyDescent="0.45">
      <c r="A202" s="25" t="s">
        <v>201</v>
      </c>
      <c r="B202" s="24" t="s">
        <v>5964</v>
      </c>
      <c r="C202" s="25" t="s">
        <v>2760</v>
      </c>
      <c r="D202" s="24" t="s">
        <v>2761</v>
      </c>
    </row>
    <row r="203" spans="1:4" ht="15.4" x14ac:dyDescent="0.45">
      <c r="A203" s="25" t="s">
        <v>202</v>
      </c>
      <c r="B203" s="24" t="s">
        <v>5964</v>
      </c>
      <c r="C203" s="25" t="s">
        <v>2762</v>
      </c>
      <c r="D203" s="24" t="s">
        <v>2763</v>
      </c>
    </row>
    <row r="204" spans="1:4" ht="15.4" x14ac:dyDescent="0.45">
      <c r="A204" s="25" t="s">
        <v>203</v>
      </c>
      <c r="B204" s="24" t="s">
        <v>5964</v>
      </c>
      <c r="C204" s="25" t="s">
        <v>2764</v>
      </c>
      <c r="D204" s="24" t="s">
        <v>2765</v>
      </c>
    </row>
    <row r="205" spans="1:4" ht="15.4" x14ac:dyDescent="0.45">
      <c r="A205" s="25" t="s">
        <v>204</v>
      </c>
      <c r="B205" s="24" t="s">
        <v>5963</v>
      </c>
      <c r="C205" s="25" t="s">
        <v>2766</v>
      </c>
      <c r="D205" s="24" t="s">
        <v>2551</v>
      </c>
    </row>
    <row r="206" spans="1:4" ht="15.4" x14ac:dyDescent="0.45">
      <c r="A206" s="25" t="s">
        <v>205</v>
      </c>
      <c r="B206" s="24" t="s">
        <v>5964</v>
      </c>
      <c r="C206" s="25" t="s">
        <v>2767</v>
      </c>
      <c r="D206" s="24" t="s">
        <v>2768</v>
      </c>
    </row>
    <row r="207" spans="1:4" ht="15.4" x14ac:dyDescent="0.45">
      <c r="A207" s="25" t="s">
        <v>206</v>
      </c>
      <c r="B207" s="24" t="s">
        <v>5963</v>
      </c>
      <c r="C207" s="25" t="s">
        <v>2769</v>
      </c>
      <c r="D207" s="24" t="s">
        <v>2770</v>
      </c>
    </row>
    <row r="208" spans="1:4" ht="15.4" x14ac:dyDescent="0.45">
      <c r="A208" s="25" t="s">
        <v>207</v>
      </c>
      <c r="B208" s="24" t="s">
        <v>5963</v>
      </c>
      <c r="C208" s="25" t="s">
        <v>2771</v>
      </c>
      <c r="D208" s="24" t="s">
        <v>2772</v>
      </c>
    </row>
    <row r="209" spans="1:4" ht="15.4" x14ac:dyDescent="0.45">
      <c r="A209" s="25" t="s">
        <v>208</v>
      </c>
      <c r="B209" s="24" t="s">
        <v>5964</v>
      </c>
      <c r="C209" s="25" t="s">
        <v>2773</v>
      </c>
      <c r="D209" s="24" t="s">
        <v>2774</v>
      </c>
    </row>
    <row r="210" spans="1:4" ht="15.4" x14ac:dyDescent="0.45">
      <c r="A210" s="25" t="s">
        <v>209</v>
      </c>
      <c r="B210" s="24" t="s">
        <v>5963</v>
      </c>
      <c r="C210" s="25" t="s">
        <v>2775</v>
      </c>
      <c r="D210" s="24" t="s">
        <v>2776</v>
      </c>
    </row>
    <row r="211" spans="1:4" ht="15.4" x14ac:dyDescent="0.45">
      <c r="A211" s="25" t="s">
        <v>210</v>
      </c>
      <c r="B211" s="24" t="s">
        <v>5963</v>
      </c>
      <c r="C211" s="25" t="s">
        <v>2777</v>
      </c>
      <c r="D211" s="24" t="s">
        <v>2778</v>
      </c>
    </row>
    <row r="212" spans="1:4" ht="15.4" x14ac:dyDescent="0.45">
      <c r="A212" s="25" t="s">
        <v>211</v>
      </c>
      <c r="B212" s="24" t="s">
        <v>5964</v>
      </c>
      <c r="C212" s="25" t="s">
        <v>2779</v>
      </c>
      <c r="D212" s="24" t="s">
        <v>2780</v>
      </c>
    </row>
    <row r="213" spans="1:4" ht="15.4" x14ac:dyDescent="0.45">
      <c r="A213" s="25" t="s">
        <v>212</v>
      </c>
      <c r="B213" s="24" t="s">
        <v>5964</v>
      </c>
      <c r="C213" s="25" t="s">
        <v>2781</v>
      </c>
      <c r="D213" s="24" t="s">
        <v>2782</v>
      </c>
    </row>
    <row r="214" spans="1:4" ht="15.4" x14ac:dyDescent="0.45">
      <c r="A214" s="25" t="s">
        <v>213</v>
      </c>
      <c r="B214" s="24" t="s">
        <v>5964</v>
      </c>
      <c r="C214" s="25" t="s">
        <v>2783</v>
      </c>
      <c r="D214" s="24" t="s">
        <v>2784</v>
      </c>
    </row>
    <row r="215" spans="1:4" ht="15.4" x14ac:dyDescent="0.45">
      <c r="A215" s="25" t="s">
        <v>214</v>
      </c>
      <c r="B215" s="24" t="s">
        <v>5964</v>
      </c>
      <c r="C215" s="25" t="s">
        <v>2785</v>
      </c>
      <c r="D215" s="24" t="s">
        <v>2385</v>
      </c>
    </row>
    <row r="216" spans="1:4" ht="15.4" x14ac:dyDescent="0.45">
      <c r="A216" s="25" t="s">
        <v>215</v>
      </c>
      <c r="B216" s="24" t="s">
        <v>5963</v>
      </c>
      <c r="C216" s="25" t="s">
        <v>2786</v>
      </c>
      <c r="D216" s="24" t="s">
        <v>2569</v>
      </c>
    </row>
    <row r="217" spans="1:4" ht="15.4" x14ac:dyDescent="0.45">
      <c r="A217" s="25" t="s">
        <v>216</v>
      </c>
      <c r="B217" s="24" t="s">
        <v>5964</v>
      </c>
      <c r="C217" s="25" t="s">
        <v>2787</v>
      </c>
      <c r="D217" s="24" t="s">
        <v>2788</v>
      </c>
    </row>
    <row r="218" spans="1:4" ht="15.4" x14ac:dyDescent="0.45">
      <c r="A218" s="25" t="s">
        <v>217</v>
      </c>
      <c r="B218" s="24" t="s">
        <v>5964</v>
      </c>
      <c r="C218" s="25" t="s">
        <v>2789</v>
      </c>
      <c r="D218" s="24" t="s">
        <v>2482</v>
      </c>
    </row>
    <row r="219" spans="1:4" ht="15.4" x14ac:dyDescent="0.45">
      <c r="A219" s="25" t="s">
        <v>218</v>
      </c>
      <c r="B219" s="24" t="s">
        <v>5964</v>
      </c>
      <c r="C219" s="25" t="s">
        <v>2790</v>
      </c>
      <c r="D219" s="24" t="s">
        <v>2543</v>
      </c>
    </row>
    <row r="220" spans="1:4" ht="15.4" x14ac:dyDescent="0.45">
      <c r="A220" s="25" t="s">
        <v>219</v>
      </c>
      <c r="B220" s="24" t="s">
        <v>5964</v>
      </c>
      <c r="C220" s="25" t="s">
        <v>2791</v>
      </c>
      <c r="D220" s="24" t="s">
        <v>2792</v>
      </c>
    </row>
    <row r="221" spans="1:4" ht="15.4" x14ac:dyDescent="0.45">
      <c r="A221" s="25" t="s">
        <v>220</v>
      </c>
      <c r="B221" s="24" t="s">
        <v>5964</v>
      </c>
      <c r="C221" s="25" t="s">
        <v>2536</v>
      </c>
      <c r="D221" s="24" t="s">
        <v>2793</v>
      </c>
    </row>
    <row r="222" spans="1:4" ht="15.4" x14ac:dyDescent="0.45">
      <c r="A222" s="25" t="s">
        <v>221</v>
      </c>
      <c r="B222" s="24" t="s">
        <v>5963</v>
      </c>
      <c r="C222" s="25" t="s">
        <v>2794</v>
      </c>
      <c r="D222" s="24" t="s">
        <v>2795</v>
      </c>
    </row>
    <row r="223" spans="1:4" ht="15.4" x14ac:dyDescent="0.45">
      <c r="A223" s="25" t="s">
        <v>222</v>
      </c>
      <c r="B223" s="24" t="s">
        <v>5964</v>
      </c>
      <c r="C223" s="25" t="s">
        <v>2796</v>
      </c>
      <c r="D223" s="24" t="s">
        <v>2797</v>
      </c>
    </row>
    <row r="224" spans="1:4" ht="15.4" x14ac:dyDescent="0.45">
      <c r="A224" s="25" t="s">
        <v>223</v>
      </c>
      <c r="B224" s="24" t="s">
        <v>5964</v>
      </c>
      <c r="C224" s="25" t="s">
        <v>2798</v>
      </c>
      <c r="D224" s="24" t="s">
        <v>2799</v>
      </c>
    </row>
    <row r="225" spans="1:4" ht="15.4" x14ac:dyDescent="0.45">
      <c r="A225" s="25" t="s">
        <v>224</v>
      </c>
      <c r="B225" s="24" t="s">
        <v>5963</v>
      </c>
      <c r="C225" s="25" t="s">
        <v>2800</v>
      </c>
      <c r="D225" s="24" t="s">
        <v>2801</v>
      </c>
    </row>
    <row r="226" spans="1:4" ht="15.4" x14ac:dyDescent="0.45">
      <c r="A226" s="25" t="s">
        <v>225</v>
      </c>
      <c r="B226" s="24" t="s">
        <v>5963</v>
      </c>
      <c r="C226" s="25" t="s">
        <v>2802</v>
      </c>
      <c r="D226" s="24" t="s">
        <v>2535</v>
      </c>
    </row>
    <row r="227" spans="1:4" ht="15.4" x14ac:dyDescent="0.45">
      <c r="A227" s="25" t="s">
        <v>226</v>
      </c>
      <c r="B227" s="24" t="s">
        <v>5964</v>
      </c>
      <c r="C227" s="25" t="s">
        <v>2505</v>
      </c>
      <c r="D227" s="24" t="s">
        <v>2803</v>
      </c>
    </row>
    <row r="228" spans="1:4" ht="15.4" x14ac:dyDescent="0.45">
      <c r="A228" s="25" t="s">
        <v>227</v>
      </c>
      <c r="B228" s="24" t="s">
        <v>5963</v>
      </c>
      <c r="C228" s="25" t="s">
        <v>2804</v>
      </c>
      <c r="D228" s="24" t="s">
        <v>2805</v>
      </c>
    </row>
    <row r="229" spans="1:4" ht="15.4" x14ac:dyDescent="0.45">
      <c r="A229" s="25" t="s">
        <v>228</v>
      </c>
      <c r="B229" s="24" t="s">
        <v>5964</v>
      </c>
      <c r="C229" s="25" t="s">
        <v>2806</v>
      </c>
      <c r="D229" s="24" t="s">
        <v>2807</v>
      </c>
    </row>
    <row r="230" spans="1:4" ht="15.4" x14ac:dyDescent="0.45">
      <c r="A230" s="25" t="s">
        <v>229</v>
      </c>
      <c r="B230" s="24" t="s">
        <v>5963</v>
      </c>
      <c r="C230" s="25" t="s">
        <v>2808</v>
      </c>
      <c r="D230" s="24" t="s">
        <v>2809</v>
      </c>
    </row>
    <row r="231" spans="1:4" ht="15.4" x14ac:dyDescent="0.45">
      <c r="A231" s="25" t="s">
        <v>230</v>
      </c>
      <c r="B231" s="24" t="s">
        <v>5963</v>
      </c>
      <c r="C231" s="25" t="s">
        <v>2810</v>
      </c>
      <c r="D231" s="24" t="s">
        <v>2811</v>
      </c>
    </row>
    <row r="232" spans="1:4" ht="15.4" x14ac:dyDescent="0.45">
      <c r="A232" s="25" t="s">
        <v>231</v>
      </c>
      <c r="B232" s="24" t="s">
        <v>5964</v>
      </c>
      <c r="C232" s="25" t="s">
        <v>2812</v>
      </c>
      <c r="D232" s="24" t="s">
        <v>2813</v>
      </c>
    </row>
    <row r="233" spans="1:4" ht="15.4" x14ac:dyDescent="0.45">
      <c r="A233" s="25" t="s">
        <v>232</v>
      </c>
      <c r="B233" s="24" t="s">
        <v>5964</v>
      </c>
      <c r="C233" s="25" t="s">
        <v>2814</v>
      </c>
      <c r="D233" s="24" t="s">
        <v>2815</v>
      </c>
    </row>
    <row r="234" spans="1:4" ht="15.4" x14ac:dyDescent="0.45">
      <c r="A234" s="25" t="s">
        <v>233</v>
      </c>
      <c r="B234" s="24" t="s">
        <v>5964</v>
      </c>
      <c r="C234" s="25" t="s">
        <v>2816</v>
      </c>
      <c r="D234" s="24" t="s">
        <v>2817</v>
      </c>
    </row>
    <row r="235" spans="1:4" ht="15.4" x14ac:dyDescent="0.45">
      <c r="A235" s="25" t="s">
        <v>234</v>
      </c>
      <c r="B235" s="24" t="s">
        <v>5964</v>
      </c>
      <c r="C235" s="25" t="s">
        <v>2818</v>
      </c>
      <c r="D235" s="24" t="s">
        <v>2819</v>
      </c>
    </row>
    <row r="236" spans="1:4" ht="15.4" x14ac:dyDescent="0.45">
      <c r="A236" s="25" t="s">
        <v>235</v>
      </c>
      <c r="B236" s="24" t="s">
        <v>5964</v>
      </c>
      <c r="C236" s="25" t="s">
        <v>2637</v>
      </c>
      <c r="D236" s="24" t="s">
        <v>2807</v>
      </c>
    </row>
    <row r="237" spans="1:4" ht="15.4" x14ac:dyDescent="0.45">
      <c r="A237" s="25" t="s">
        <v>236</v>
      </c>
      <c r="B237" s="24" t="s">
        <v>5963</v>
      </c>
      <c r="C237" s="25" t="s">
        <v>2820</v>
      </c>
      <c r="D237" s="24" t="s">
        <v>2821</v>
      </c>
    </row>
    <row r="238" spans="1:4" ht="15.4" x14ac:dyDescent="0.45">
      <c r="A238" s="25" t="s">
        <v>237</v>
      </c>
      <c r="B238" s="24" t="s">
        <v>5964</v>
      </c>
      <c r="C238" s="25" t="s">
        <v>2822</v>
      </c>
      <c r="D238" s="24" t="s">
        <v>2823</v>
      </c>
    </row>
    <row r="239" spans="1:4" ht="15.4" x14ac:dyDescent="0.45">
      <c r="A239" s="25" t="s">
        <v>238</v>
      </c>
      <c r="B239" s="24" t="s">
        <v>5964</v>
      </c>
      <c r="C239" s="25" t="s">
        <v>2824</v>
      </c>
      <c r="D239" s="24" t="s">
        <v>2825</v>
      </c>
    </row>
    <row r="240" spans="1:4" ht="15.4" x14ac:dyDescent="0.45">
      <c r="A240" s="25" t="s">
        <v>239</v>
      </c>
      <c r="B240" s="24" t="s">
        <v>5963</v>
      </c>
      <c r="C240" s="25" t="s">
        <v>2826</v>
      </c>
      <c r="D240" s="24" t="s">
        <v>2827</v>
      </c>
    </row>
    <row r="241" spans="1:4" ht="15.4" x14ac:dyDescent="0.45">
      <c r="A241" s="25" t="s">
        <v>240</v>
      </c>
      <c r="B241" s="24" t="s">
        <v>5963</v>
      </c>
      <c r="C241" s="25" t="s">
        <v>2828</v>
      </c>
      <c r="D241" s="24" t="s">
        <v>2829</v>
      </c>
    </row>
    <row r="242" spans="1:4" ht="15.4" x14ac:dyDescent="0.45">
      <c r="A242" s="25" t="s">
        <v>241</v>
      </c>
      <c r="B242" s="24" t="s">
        <v>5964</v>
      </c>
      <c r="C242" s="25" t="s">
        <v>2830</v>
      </c>
      <c r="D242" s="24" t="s">
        <v>2831</v>
      </c>
    </row>
    <row r="243" spans="1:4" ht="15.4" x14ac:dyDescent="0.45">
      <c r="A243" s="25" t="s">
        <v>242</v>
      </c>
      <c r="B243" s="24" t="s">
        <v>5964</v>
      </c>
      <c r="C243" s="25" t="s">
        <v>2832</v>
      </c>
      <c r="D243" s="24" t="s">
        <v>2833</v>
      </c>
    </row>
    <row r="244" spans="1:4" ht="15.4" x14ac:dyDescent="0.45">
      <c r="A244" s="25" t="s">
        <v>243</v>
      </c>
      <c r="B244" s="24" t="s">
        <v>5964</v>
      </c>
      <c r="C244" s="25" t="s">
        <v>2834</v>
      </c>
      <c r="D244" s="24" t="s">
        <v>2835</v>
      </c>
    </row>
    <row r="245" spans="1:4" ht="15.4" x14ac:dyDescent="0.45">
      <c r="A245" s="25" t="s">
        <v>244</v>
      </c>
      <c r="B245" s="24" t="s">
        <v>5964</v>
      </c>
      <c r="C245" s="25" t="s">
        <v>2836</v>
      </c>
      <c r="D245" s="24" t="s">
        <v>2837</v>
      </c>
    </row>
    <row r="246" spans="1:4" ht="15.4" x14ac:dyDescent="0.45">
      <c r="A246" s="25" t="s">
        <v>245</v>
      </c>
      <c r="B246" s="24" t="s">
        <v>5964</v>
      </c>
      <c r="C246" s="25" t="s">
        <v>2838</v>
      </c>
      <c r="D246" s="24" t="s">
        <v>2839</v>
      </c>
    </row>
    <row r="247" spans="1:4" ht="15.4" x14ac:dyDescent="0.45">
      <c r="A247" s="25" t="s">
        <v>246</v>
      </c>
      <c r="B247" s="24" t="s">
        <v>5964</v>
      </c>
      <c r="C247" s="25" t="s">
        <v>2840</v>
      </c>
      <c r="D247" s="24" t="s">
        <v>2841</v>
      </c>
    </row>
    <row r="248" spans="1:4" ht="15.4" x14ac:dyDescent="0.45">
      <c r="A248" s="25" t="s">
        <v>247</v>
      </c>
      <c r="B248" s="24" t="s">
        <v>5963</v>
      </c>
      <c r="C248" s="25" t="s">
        <v>2842</v>
      </c>
      <c r="D248" s="24" t="s">
        <v>2843</v>
      </c>
    </row>
    <row r="249" spans="1:4" ht="15.4" x14ac:dyDescent="0.45">
      <c r="A249" s="25" t="s">
        <v>248</v>
      </c>
      <c r="B249" s="24" t="s">
        <v>5963</v>
      </c>
      <c r="C249" s="25" t="s">
        <v>2844</v>
      </c>
      <c r="D249" s="24" t="s">
        <v>2845</v>
      </c>
    </row>
    <row r="250" spans="1:4" ht="15.4" x14ac:dyDescent="0.45">
      <c r="A250" s="25" t="s">
        <v>249</v>
      </c>
      <c r="B250" s="24" t="s">
        <v>5963</v>
      </c>
      <c r="C250" s="25" t="s">
        <v>2846</v>
      </c>
      <c r="D250" s="24" t="s">
        <v>2847</v>
      </c>
    </row>
    <row r="251" spans="1:4" ht="15.4" x14ac:dyDescent="0.45">
      <c r="A251" s="25" t="s">
        <v>250</v>
      </c>
      <c r="B251" s="24" t="s">
        <v>5963</v>
      </c>
      <c r="C251" s="25" t="s">
        <v>2848</v>
      </c>
      <c r="D251" s="24" t="s">
        <v>2849</v>
      </c>
    </row>
    <row r="252" spans="1:4" ht="15.4" x14ac:dyDescent="0.45">
      <c r="A252" s="25" t="s">
        <v>251</v>
      </c>
      <c r="B252" s="24" t="s">
        <v>5963</v>
      </c>
      <c r="C252" s="25" t="s">
        <v>2850</v>
      </c>
      <c r="D252" s="24" t="s">
        <v>2851</v>
      </c>
    </row>
    <row r="253" spans="1:4" ht="15.4" x14ac:dyDescent="0.45">
      <c r="A253" s="25" t="s">
        <v>252</v>
      </c>
      <c r="B253" s="24" t="s">
        <v>5963</v>
      </c>
      <c r="C253" s="25" t="s">
        <v>2852</v>
      </c>
      <c r="D253" s="24" t="s">
        <v>2383</v>
      </c>
    </row>
    <row r="254" spans="1:4" ht="15.4" x14ac:dyDescent="0.45">
      <c r="A254" s="25" t="s">
        <v>253</v>
      </c>
      <c r="B254" s="24" t="s">
        <v>5963</v>
      </c>
      <c r="C254" s="25" t="s">
        <v>2853</v>
      </c>
      <c r="D254" s="24" t="s">
        <v>2854</v>
      </c>
    </row>
    <row r="255" spans="1:4" ht="15.4" x14ac:dyDescent="0.45">
      <c r="A255" s="25" t="s">
        <v>254</v>
      </c>
      <c r="B255" s="24" t="s">
        <v>5964</v>
      </c>
      <c r="C255" s="25" t="s">
        <v>2855</v>
      </c>
      <c r="D255" s="24" t="s">
        <v>2482</v>
      </c>
    </row>
    <row r="256" spans="1:4" ht="15.4" x14ac:dyDescent="0.45">
      <c r="A256" s="25" t="s">
        <v>255</v>
      </c>
      <c r="B256" s="24" t="s">
        <v>5964</v>
      </c>
      <c r="C256" s="25" t="s">
        <v>2856</v>
      </c>
      <c r="D256" s="24" t="s">
        <v>2857</v>
      </c>
    </row>
    <row r="257" spans="1:4" ht="15.4" x14ac:dyDescent="0.45">
      <c r="A257" s="25" t="s">
        <v>256</v>
      </c>
      <c r="B257" s="24" t="s">
        <v>5964</v>
      </c>
      <c r="C257" s="25" t="s">
        <v>2858</v>
      </c>
      <c r="D257" s="24" t="s">
        <v>2859</v>
      </c>
    </row>
    <row r="258" spans="1:4" ht="15.4" x14ac:dyDescent="0.45">
      <c r="A258" s="25" t="s">
        <v>257</v>
      </c>
      <c r="B258" s="24" t="s">
        <v>5964</v>
      </c>
      <c r="C258" s="25" t="s">
        <v>2860</v>
      </c>
      <c r="D258" s="24" t="s">
        <v>2861</v>
      </c>
    </row>
    <row r="259" spans="1:4" ht="15.4" x14ac:dyDescent="0.45">
      <c r="A259" s="25" t="s">
        <v>258</v>
      </c>
      <c r="B259" s="24" t="s">
        <v>5964</v>
      </c>
      <c r="C259" s="25" t="s">
        <v>2862</v>
      </c>
      <c r="D259" s="24" t="s">
        <v>2863</v>
      </c>
    </row>
    <row r="260" spans="1:4" ht="15.4" x14ac:dyDescent="0.45">
      <c r="A260" s="25" t="s">
        <v>259</v>
      </c>
      <c r="B260" s="24" t="s">
        <v>5964</v>
      </c>
      <c r="C260" s="25" t="s">
        <v>2864</v>
      </c>
      <c r="D260" s="24" t="s">
        <v>2865</v>
      </c>
    </row>
    <row r="261" spans="1:4" ht="15.4" x14ac:dyDescent="0.45">
      <c r="A261" s="25" t="s">
        <v>260</v>
      </c>
      <c r="B261" s="24" t="s">
        <v>5963</v>
      </c>
      <c r="C261" s="25" t="s">
        <v>2866</v>
      </c>
      <c r="D261" s="24" t="s">
        <v>2867</v>
      </c>
    </row>
    <row r="262" spans="1:4" ht="15.4" x14ac:dyDescent="0.45">
      <c r="A262" s="25" t="s">
        <v>261</v>
      </c>
      <c r="B262" s="24" t="s">
        <v>5964</v>
      </c>
      <c r="C262" s="25" t="s">
        <v>2868</v>
      </c>
      <c r="D262" s="24" t="s">
        <v>2869</v>
      </c>
    </row>
    <row r="263" spans="1:4" ht="15.4" x14ac:dyDescent="0.45">
      <c r="A263" s="25" t="s">
        <v>262</v>
      </c>
      <c r="B263" s="24" t="s">
        <v>5963</v>
      </c>
      <c r="C263" s="25" t="s">
        <v>2870</v>
      </c>
      <c r="D263" s="24" t="s">
        <v>2871</v>
      </c>
    </row>
    <row r="264" spans="1:4" ht="15.4" x14ac:dyDescent="0.45">
      <c r="A264" s="25" t="s">
        <v>263</v>
      </c>
      <c r="B264" s="24" t="s">
        <v>5964</v>
      </c>
      <c r="C264" s="25" t="s">
        <v>2872</v>
      </c>
      <c r="D264" s="24" t="s">
        <v>2873</v>
      </c>
    </row>
    <row r="265" spans="1:4" ht="15.4" x14ac:dyDescent="0.45">
      <c r="A265" s="25" t="s">
        <v>264</v>
      </c>
      <c r="B265" s="24" t="s">
        <v>5963</v>
      </c>
      <c r="C265" s="25" t="s">
        <v>2874</v>
      </c>
      <c r="D265" s="24" t="s">
        <v>2875</v>
      </c>
    </row>
    <row r="266" spans="1:4" ht="15.4" x14ac:dyDescent="0.45">
      <c r="A266" s="25" t="s">
        <v>265</v>
      </c>
      <c r="B266" s="24" t="s">
        <v>5963</v>
      </c>
      <c r="C266" s="25" t="s">
        <v>2876</v>
      </c>
      <c r="D266" s="24" t="s">
        <v>2877</v>
      </c>
    </row>
    <row r="267" spans="1:4" ht="15.4" x14ac:dyDescent="0.45">
      <c r="A267" s="25" t="s">
        <v>266</v>
      </c>
      <c r="B267" s="24" t="s">
        <v>5964</v>
      </c>
      <c r="C267" s="25" t="s">
        <v>2878</v>
      </c>
      <c r="D267" s="24" t="s">
        <v>2799</v>
      </c>
    </row>
    <row r="268" spans="1:4" ht="15.4" x14ac:dyDescent="0.45">
      <c r="A268" s="25" t="s">
        <v>267</v>
      </c>
      <c r="B268" s="24" t="s">
        <v>5963</v>
      </c>
      <c r="C268" s="25" t="s">
        <v>2879</v>
      </c>
      <c r="D268" s="24" t="s">
        <v>2880</v>
      </c>
    </row>
    <row r="269" spans="1:4" ht="15.4" x14ac:dyDescent="0.45">
      <c r="A269" s="25" t="s">
        <v>268</v>
      </c>
      <c r="B269" s="24" t="s">
        <v>5963</v>
      </c>
      <c r="C269" s="25" t="s">
        <v>2740</v>
      </c>
      <c r="D269" s="24" t="s">
        <v>2881</v>
      </c>
    </row>
    <row r="270" spans="1:4" ht="15.4" x14ac:dyDescent="0.45">
      <c r="A270" s="25" t="s">
        <v>269</v>
      </c>
      <c r="B270" s="24" t="s">
        <v>5964</v>
      </c>
      <c r="C270" s="25" t="s">
        <v>2882</v>
      </c>
      <c r="D270" s="24" t="s">
        <v>2433</v>
      </c>
    </row>
    <row r="271" spans="1:4" ht="15.4" x14ac:dyDescent="0.45">
      <c r="A271" s="25" t="s">
        <v>270</v>
      </c>
      <c r="B271" s="24" t="s">
        <v>5964</v>
      </c>
      <c r="C271" s="25" t="s">
        <v>2883</v>
      </c>
      <c r="D271" s="24" t="s">
        <v>2884</v>
      </c>
    </row>
    <row r="272" spans="1:4" ht="15.4" x14ac:dyDescent="0.45">
      <c r="A272" s="25" t="s">
        <v>271</v>
      </c>
      <c r="B272" s="24" t="s">
        <v>5964</v>
      </c>
      <c r="C272" s="25" t="s">
        <v>2885</v>
      </c>
      <c r="D272" s="24" t="s">
        <v>2886</v>
      </c>
    </row>
    <row r="273" spans="1:4" ht="15.4" x14ac:dyDescent="0.45">
      <c r="A273" s="25" t="s">
        <v>272</v>
      </c>
      <c r="B273" s="24" t="s">
        <v>5964</v>
      </c>
      <c r="C273" s="25" t="s">
        <v>2887</v>
      </c>
      <c r="D273" s="24" t="s">
        <v>2397</v>
      </c>
    </row>
    <row r="274" spans="1:4" ht="15.4" x14ac:dyDescent="0.45">
      <c r="A274" s="25" t="s">
        <v>273</v>
      </c>
      <c r="B274" s="24" t="s">
        <v>5964</v>
      </c>
      <c r="C274" s="25" t="s">
        <v>2888</v>
      </c>
      <c r="D274" s="24" t="s">
        <v>2485</v>
      </c>
    </row>
    <row r="275" spans="1:4" ht="15.4" x14ac:dyDescent="0.45">
      <c r="A275" s="25" t="s">
        <v>274</v>
      </c>
      <c r="B275" s="24" t="s">
        <v>5964</v>
      </c>
      <c r="C275" s="25" t="s">
        <v>2889</v>
      </c>
      <c r="D275" s="24" t="s">
        <v>2890</v>
      </c>
    </row>
    <row r="276" spans="1:4" ht="15.4" x14ac:dyDescent="0.45">
      <c r="A276" s="25" t="s">
        <v>275</v>
      </c>
      <c r="B276" s="24" t="s">
        <v>5964</v>
      </c>
      <c r="C276" s="25" t="s">
        <v>2891</v>
      </c>
      <c r="D276" s="24" t="s">
        <v>2892</v>
      </c>
    </row>
    <row r="277" spans="1:4" ht="15.4" x14ac:dyDescent="0.45">
      <c r="A277" s="25" t="s">
        <v>276</v>
      </c>
      <c r="B277" s="24" t="s">
        <v>5964</v>
      </c>
      <c r="C277" s="25" t="s">
        <v>2893</v>
      </c>
      <c r="D277" s="24" t="s">
        <v>2768</v>
      </c>
    </row>
    <row r="278" spans="1:4" ht="15.4" x14ac:dyDescent="0.45">
      <c r="A278" s="25" t="s">
        <v>277</v>
      </c>
      <c r="B278" s="24" t="s">
        <v>5964</v>
      </c>
      <c r="C278" s="25" t="s">
        <v>2894</v>
      </c>
      <c r="D278" s="24" t="s">
        <v>2895</v>
      </c>
    </row>
    <row r="279" spans="1:4" ht="15.4" x14ac:dyDescent="0.45">
      <c r="A279" s="25" t="s">
        <v>278</v>
      </c>
      <c r="B279" s="24" t="s">
        <v>5964</v>
      </c>
      <c r="C279" s="25" t="s">
        <v>2896</v>
      </c>
      <c r="D279" s="24" t="s">
        <v>2897</v>
      </c>
    </row>
    <row r="280" spans="1:4" ht="15.4" x14ac:dyDescent="0.45">
      <c r="A280" s="25" t="s">
        <v>279</v>
      </c>
      <c r="B280" s="24" t="s">
        <v>5963</v>
      </c>
      <c r="C280" s="25" t="s">
        <v>2724</v>
      </c>
      <c r="D280" s="24" t="s">
        <v>2898</v>
      </c>
    </row>
    <row r="281" spans="1:4" ht="15.4" x14ac:dyDescent="0.45">
      <c r="A281" s="25" t="s">
        <v>280</v>
      </c>
      <c r="B281" s="24" t="s">
        <v>5964</v>
      </c>
      <c r="C281" s="25" t="s">
        <v>2899</v>
      </c>
      <c r="D281" s="24" t="s">
        <v>2900</v>
      </c>
    </row>
    <row r="282" spans="1:4" ht="15.4" x14ac:dyDescent="0.45">
      <c r="A282" s="25" t="s">
        <v>281</v>
      </c>
      <c r="B282" s="24" t="s">
        <v>5963</v>
      </c>
      <c r="C282" s="25" t="s">
        <v>2901</v>
      </c>
      <c r="D282" s="24" t="s">
        <v>2902</v>
      </c>
    </row>
    <row r="283" spans="1:4" ht="15.4" x14ac:dyDescent="0.45">
      <c r="A283" s="25" t="s">
        <v>282</v>
      </c>
      <c r="B283" s="24" t="s">
        <v>5964</v>
      </c>
      <c r="C283" s="25" t="s">
        <v>2562</v>
      </c>
      <c r="D283" s="24" t="s">
        <v>2903</v>
      </c>
    </row>
    <row r="284" spans="1:4" ht="15.4" x14ac:dyDescent="0.45">
      <c r="A284" s="25" t="s">
        <v>283</v>
      </c>
      <c r="B284" s="24" t="s">
        <v>5964</v>
      </c>
      <c r="C284" s="25" t="s">
        <v>2904</v>
      </c>
      <c r="D284" s="24" t="s">
        <v>2905</v>
      </c>
    </row>
    <row r="285" spans="1:4" ht="15.4" x14ac:dyDescent="0.45">
      <c r="A285" s="25" t="s">
        <v>284</v>
      </c>
      <c r="B285" s="24" t="s">
        <v>5964</v>
      </c>
      <c r="C285" s="25" t="s">
        <v>2906</v>
      </c>
      <c r="D285" s="24" t="s">
        <v>2907</v>
      </c>
    </row>
    <row r="286" spans="1:4" ht="15.4" x14ac:dyDescent="0.45">
      <c r="A286" s="25" t="s">
        <v>285</v>
      </c>
      <c r="B286" s="24" t="s">
        <v>5964</v>
      </c>
      <c r="C286" s="25" t="s">
        <v>2908</v>
      </c>
      <c r="D286" s="24" t="s">
        <v>2909</v>
      </c>
    </row>
    <row r="287" spans="1:4" ht="15.4" x14ac:dyDescent="0.45">
      <c r="A287" s="25" t="s">
        <v>286</v>
      </c>
      <c r="B287" s="24" t="s">
        <v>5963</v>
      </c>
      <c r="C287" s="25" t="s">
        <v>2910</v>
      </c>
      <c r="D287" s="24" t="s">
        <v>2911</v>
      </c>
    </row>
    <row r="288" spans="1:4" ht="15.4" x14ac:dyDescent="0.45">
      <c r="A288" s="25" t="s">
        <v>287</v>
      </c>
      <c r="B288" s="24" t="s">
        <v>5963</v>
      </c>
      <c r="C288" s="25" t="s">
        <v>2912</v>
      </c>
      <c r="D288" s="24" t="s">
        <v>2913</v>
      </c>
    </row>
    <row r="289" spans="1:4" ht="15.4" x14ac:dyDescent="0.45">
      <c r="A289" s="25" t="s">
        <v>288</v>
      </c>
      <c r="B289" s="24" t="s">
        <v>5964</v>
      </c>
      <c r="C289" s="25" t="s">
        <v>2914</v>
      </c>
      <c r="D289" s="24" t="s">
        <v>2768</v>
      </c>
    </row>
    <row r="290" spans="1:4" ht="15.4" x14ac:dyDescent="0.45">
      <c r="A290" s="25" t="s">
        <v>289</v>
      </c>
      <c r="B290" s="24" t="s">
        <v>5964</v>
      </c>
      <c r="C290" s="25" t="s">
        <v>2915</v>
      </c>
      <c r="D290" s="24" t="s">
        <v>2916</v>
      </c>
    </row>
    <row r="291" spans="1:4" ht="15.4" x14ac:dyDescent="0.45">
      <c r="A291" s="25" t="s">
        <v>290</v>
      </c>
      <c r="B291" s="24" t="s">
        <v>5964</v>
      </c>
      <c r="C291" s="25" t="s">
        <v>2917</v>
      </c>
      <c r="D291" s="24" t="s">
        <v>2803</v>
      </c>
    </row>
    <row r="292" spans="1:4" ht="15.4" x14ac:dyDescent="0.45">
      <c r="A292" s="25" t="s">
        <v>291</v>
      </c>
      <c r="B292" s="24" t="s">
        <v>5964</v>
      </c>
      <c r="C292" s="25" t="s">
        <v>2918</v>
      </c>
      <c r="D292" s="24" t="s">
        <v>2919</v>
      </c>
    </row>
    <row r="293" spans="1:4" ht="15.4" x14ac:dyDescent="0.45">
      <c r="A293" s="25" t="s">
        <v>292</v>
      </c>
      <c r="B293" s="24" t="s">
        <v>5964</v>
      </c>
      <c r="C293" s="25" t="s">
        <v>2920</v>
      </c>
      <c r="D293" s="24" t="s">
        <v>2921</v>
      </c>
    </row>
    <row r="294" spans="1:4" ht="15.4" x14ac:dyDescent="0.45">
      <c r="A294" s="25" t="s">
        <v>293</v>
      </c>
      <c r="B294" s="24" t="s">
        <v>5964</v>
      </c>
      <c r="C294" s="25" t="s">
        <v>2922</v>
      </c>
      <c r="D294" s="24" t="s">
        <v>2923</v>
      </c>
    </row>
    <row r="295" spans="1:4" ht="15.4" x14ac:dyDescent="0.45">
      <c r="A295" s="25" t="s">
        <v>294</v>
      </c>
      <c r="B295" s="24" t="s">
        <v>5963</v>
      </c>
      <c r="C295" s="25" t="s">
        <v>2924</v>
      </c>
      <c r="D295" s="24" t="s">
        <v>2925</v>
      </c>
    </row>
    <row r="296" spans="1:4" ht="15.4" x14ac:dyDescent="0.45">
      <c r="A296" s="25" t="s">
        <v>295</v>
      </c>
      <c r="B296" s="24" t="s">
        <v>5964</v>
      </c>
      <c r="C296" s="25" t="s">
        <v>2926</v>
      </c>
      <c r="D296" s="24" t="s">
        <v>2927</v>
      </c>
    </row>
    <row r="297" spans="1:4" ht="15.4" x14ac:dyDescent="0.45">
      <c r="A297" s="25" t="s">
        <v>296</v>
      </c>
      <c r="B297" s="24" t="s">
        <v>5964</v>
      </c>
      <c r="C297" s="25" t="s">
        <v>2928</v>
      </c>
      <c r="D297" s="24" t="s">
        <v>2929</v>
      </c>
    </row>
    <row r="298" spans="1:4" ht="15.4" x14ac:dyDescent="0.45">
      <c r="A298" s="25" t="s">
        <v>297</v>
      </c>
      <c r="B298" s="24" t="s">
        <v>5964</v>
      </c>
      <c r="C298" s="25" t="s">
        <v>2930</v>
      </c>
      <c r="D298" s="24" t="s">
        <v>2931</v>
      </c>
    </row>
    <row r="299" spans="1:4" ht="15.4" x14ac:dyDescent="0.45">
      <c r="A299" s="25" t="s">
        <v>298</v>
      </c>
      <c r="B299" s="24" t="s">
        <v>5963</v>
      </c>
      <c r="C299" s="25" t="s">
        <v>2932</v>
      </c>
      <c r="D299" s="24" t="s">
        <v>2933</v>
      </c>
    </row>
    <row r="300" spans="1:4" ht="15.4" x14ac:dyDescent="0.45">
      <c r="A300" s="25" t="s">
        <v>299</v>
      </c>
      <c r="B300" s="24" t="s">
        <v>5964</v>
      </c>
      <c r="C300" s="25" t="s">
        <v>2934</v>
      </c>
      <c r="D300" s="24" t="s">
        <v>2935</v>
      </c>
    </row>
    <row r="301" spans="1:4" ht="15.4" x14ac:dyDescent="0.45">
      <c r="A301" s="25" t="s">
        <v>300</v>
      </c>
      <c r="B301" s="24" t="s">
        <v>5963</v>
      </c>
      <c r="C301" s="25" t="s">
        <v>2936</v>
      </c>
      <c r="D301" s="24" t="s">
        <v>2937</v>
      </c>
    </row>
    <row r="302" spans="1:4" ht="15.4" x14ac:dyDescent="0.45">
      <c r="A302" s="25" t="s">
        <v>301</v>
      </c>
      <c r="B302" s="24" t="s">
        <v>5964</v>
      </c>
      <c r="C302" s="25" t="s">
        <v>2834</v>
      </c>
      <c r="D302" s="24" t="s">
        <v>2938</v>
      </c>
    </row>
    <row r="303" spans="1:4" ht="15.4" x14ac:dyDescent="0.45">
      <c r="A303" s="25" t="s">
        <v>302</v>
      </c>
      <c r="B303" s="24" t="s">
        <v>5963</v>
      </c>
      <c r="C303" s="25" t="s">
        <v>2939</v>
      </c>
      <c r="D303" s="24" t="s">
        <v>2541</v>
      </c>
    </row>
    <row r="304" spans="1:4" ht="15.4" x14ac:dyDescent="0.45">
      <c r="A304" s="25" t="s">
        <v>303</v>
      </c>
      <c r="B304" s="24" t="s">
        <v>5964</v>
      </c>
      <c r="C304" s="25" t="s">
        <v>2940</v>
      </c>
      <c r="D304" s="24" t="s">
        <v>2941</v>
      </c>
    </row>
    <row r="305" spans="1:4" ht="15.4" x14ac:dyDescent="0.45">
      <c r="A305" s="25" t="s">
        <v>304</v>
      </c>
      <c r="B305" s="24" t="s">
        <v>5963</v>
      </c>
      <c r="C305" s="25" t="s">
        <v>2942</v>
      </c>
      <c r="D305" s="24" t="s">
        <v>2943</v>
      </c>
    </row>
    <row r="306" spans="1:4" ht="15.4" x14ac:dyDescent="0.45">
      <c r="A306" s="25" t="s">
        <v>305</v>
      </c>
      <c r="B306" s="24" t="s">
        <v>5963</v>
      </c>
      <c r="C306" s="25" t="s">
        <v>2944</v>
      </c>
      <c r="D306" s="24" t="s">
        <v>2945</v>
      </c>
    </row>
    <row r="307" spans="1:4" ht="15.4" x14ac:dyDescent="0.45">
      <c r="A307" s="25" t="s">
        <v>306</v>
      </c>
      <c r="B307" s="24" t="s">
        <v>5963</v>
      </c>
      <c r="C307" s="25" t="s">
        <v>2828</v>
      </c>
      <c r="D307" s="24" t="s">
        <v>2946</v>
      </c>
    </row>
    <row r="308" spans="1:4" ht="15.4" x14ac:dyDescent="0.45">
      <c r="A308" s="25" t="s">
        <v>307</v>
      </c>
      <c r="B308" s="24" t="s">
        <v>5963</v>
      </c>
      <c r="C308" s="25" t="s">
        <v>2947</v>
      </c>
      <c r="D308" s="24" t="s">
        <v>2508</v>
      </c>
    </row>
    <row r="309" spans="1:4" ht="15.4" x14ac:dyDescent="0.45">
      <c r="A309" s="25" t="s">
        <v>308</v>
      </c>
      <c r="B309" s="24" t="s">
        <v>5964</v>
      </c>
      <c r="C309" s="25" t="s">
        <v>2948</v>
      </c>
      <c r="D309" s="24" t="s">
        <v>2949</v>
      </c>
    </row>
    <row r="310" spans="1:4" ht="15.4" x14ac:dyDescent="0.45">
      <c r="A310" s="25" t="s">
        <v>309</v>
      </c>
      <c r="B310" s="24" t="s">
        <v>5963</v>
      </c>
      <c r="C310" s="25" t="s">
        <v>2950</v>
      </c>
      <c r="D310" s="24" t="s">
        <v>2951</v>
      </c>
    </row>
    <row r="311" spans="1:4" ht="15.4" x14ac:dyDescent="0.45">
      <c r="A311" s="25" t="s">
        <v>310</v>
      </c>
      <c r="B311" s="24" t="s">
        <v>5963</v>
      </c>
      <c r="C311" s="25" t="s">
        <v>2952</v>
      </c>
      <c r="D311" s="24" t="s">
        <v>2953</v>
      </c>
    </row>
    <row r="312" spans="1:4" ht="15.4" x14ac:dyDescent="0.45">
      <c r="A312" s="25" t="s">
        <v>311</v>
      </c>
      <c r="B312" s="24" t="s">
        <v>5964</v>
      </c>
      <c r="C312" s="25" t="s">
        <v>2517</v>
      </c>
      <c r="D312" s="24" t="s">
        <v>2954</v>
      </c>
    </row>
    <row r="313" spans="1:4" ht="15.4" x14ac:dyDescent="0.45">
      <c r="A313" s="25" t="s">
        <v>312</v>
      </c>
      <c r="B313" s="24" t="s">
        <v>5964</v>
      </c>
      <c r="C313" s="25" t="s">
        <v>2955</v>
      </c>
      <c r="D313" s="24" t="s">
        <v>2956</v>
      </c>
    </row>
    <row r="314" spans="1:4" ht="15.4" x14ac:dyDescent="0.45">
      <c r="A314" s="25" t="s">
        <v>313</v>
      </c>
      <c r="B314" s="24" t="s">
        <v>5964</v>
      </c>
      <c r="C314" s="25" t="s">
        <v>2957</v>
      </c>
      <c r="D314" s="24" t="s">
        <v>2958</v>
      </c>
    </row>
    <row r="315" spans="1:4" ht="15.4" x14ac:dyDescent="0.45">
      <c r="A315" s="25" t="s">
        <v>314</v>
      </c>
      <c r="B315" s="24" t="s">
        <v>5963</v>
      </c>
      <c r="C315" s="25" t="s">
        <v>2959</v>
      </c>
      <c r="D315" s="24" t="s">
        <v>2960</v>
      </c>
    </row>
    <row r="316" spans="1:4" ht="15.4" x14ac:dyDescent="0.45">
      <c r="A316" s="25" t="s">
        <v>315</v>
      </c>
      <c r="B316" s="24" t="s">
        <v>5963</v>
      </c>
      <c r="C316" s="25" t="s">
        <v>2961</v>
      </c>
      <c r="D316" s="24" t="s">
        <v>2962</v>
      </c>
    </row>
    <row r="317" spans="1:4" ht="15.4" x14ac:dyDescent="0.45">
      <c r="A317" s="25" t="s">
        <v>316</v>
      </c>
      <c r="B317" s="24" t="s">
        <v>5964</v>
      </c>
      <c r="C317" s="25" t="s">
        <v>2963</v>
      </c>
      <c r="D317" s="24" t="s">
        <v>2714</v>
      </c>
    </row>
    <row r="318" spans="1:4" ht="15.4" x14ac:dyDescent="0.45">
      <c r="A318" s="25" t="s">
        <v>317</v>
      </c>
      <c r="B318" s="24" t="s">
        <v>5964</v>
      </c>
      <c r="C318" s="25" t="s">
        <v>2964</v>
      </c>
      <c r="D318" s="24" t="s">
        <v>2421</v>
      </c>
    </row>
    <row r="319" spans="1:4" ht="15.4" x14ac:dyDescent="0.45">
      <c r="A319" s="25" t="s">
        <v>318</v>
      </c>
      <c r="B319" s="24" t="s">
        <v>5964</v>
      </c>
      <c r="C319" s="25" t="s">
        <v>2965</v>
      </c>
      <c r="D319" s="24" t="s">
        <v>2966</v>
      </c>
    </row>
    <row r="320" spans="1:4" ht="15.4" x14ac:dyDescent="0.45">
      <c r="A320" s="25" t="s">
        <v>319</v>
      </c>
      <c r="B320" s="24" t="s">
        <v>5964</v>
      </c>
      <c r="C320" s="25" t="s">
        <v>2967</v>
      </c>
      <c r="D320" s="24" t="s">
        <v>2968</v>
      </c>
    </row>
    <row r="321" spans="1:4" ht="15.4" x14ac:dyDescent="0.45">
      <c r="A321" s="25" t="s">
        <v>320</v>
      </c>
      <c r="B321" s="24" t="s">
        <v>5963</v>
      </c>
      <c r="C321" s="25" t="s">
        <v>2969</v>
      </c>
      <c r="D321" s="24" t="s">
        <v>2970</v>
      </c>
    </row>
    <row r="322" spans="1:4" ht="15.4" x14ac:dyDescent="0.45">
      <c r="A322" s="25" t="s">
        <v>321</v>
      </c>
      <c r="B322" s="24" t="s">
        <v>5963</v>
      </c>
      <c r="C322" s="25" t="s">
        <v>2971</v>
      </c>
      <c r="D322" s="24" t="s">
        <v>2972</v>
      </c>
    </row>
    <row r="323" spans="1:4" ht="15.4" x14ac:dyDescent="0.45">
      <c r="A323" s="25" t="s">
        <v>322</v>
      </c>
      <c r="B323" s="24" t="s">
        <v>5964</v>
      </c>
      <c r="C323" s="25" t="s">
        <v>2973</v>
      </c>
      <c r="D323" s="24" t="s">
        <v>2974</v>
      </c>
    </row>
    <row r="324" spans="1:4" ht="15.4" x14ac:dyDescent="0.45">
      <c r="A324" s="25" t="s">
        <v>323</v>
      </c>
      <c r="B324" s="24" t="s">
        <v>5964</v>
      </c>
      <c r="C324" s="25" t="s">
        <v>2904</v>
      </c>
      <c r="D324" s="24" t="s">
        <v>2975</v>
      </c>
    </row>
    <row r="325" spans="1:4" ht="15.4" x14ac:dyDescent="0.45">
      <c r="A325" s="25" t="s">
        <v>324</v>
      </c>
      <c r="B325" s="24" t="s">
        <v>5964</v>
      </c>
      <c r="C325" s="25" t="s">
        <v>2976</v>
      </c>
      <c r="D325" s="24" t="s">
        <v>2675</v>
      </c>
    </row>
    <row r="326" spans="1:4" ht="15.4" x14ac:dyDescent="0.45">
      <c r="A326" s="25" t="s">
        <v>325</v>
      </c>
      <c r="B326" s="24" t="s">
        <v>5963</v>
      </c>
      <c r="C326" s="25" t="s">
        <v>2977</v>
      </c>
      <c r="D326" s="24" t="s">
        <v>2978</v>
      </c>
    </row>
    <row r="327" spans="1:4" ht="15.4" x14ac:dyDescent="0.45">
      <c r="A327" s="25" t="s">
        <v>326</v>
      </c>
      <c r="B327" s="24" t="s">
        <v>5964</v>
      </c>
      <c r="C327" s="25" t="s">
        <v>2979</v>
      </c>
      <c r="D327" s="24" t="s">
        <v>2980</v>
      </c>
    </row>
    <row r="328" spans="1:4" ht="15.4" x14ac:dyDescent="0.45">
      <c r="A328" s="25" t="s">
        <v>327</v>
      </c>
      <c r="B328" s="24" t="s">
        <v>5964</v>
      </c>
      <c r="C328" s="25" t="s">
        <v>2981</v>
      </c>
      <c r="D328" s="24" t="s">
        <v>2813</v>
      </c>
    </row>
    <row r="329" spans="1:4" ht="15.4" x14ac:dyDescent="0.45">
      <c r="A329" s="25" t="s">
        <v>328</v>
      </c>
      <c r="B329" s="24" t="s">
        <v>5964</v>
      </c>
      <c r="C329" s="25" t="s">
        <v>2982</v>
      </c>
      <c r="D329" s="24" t="s">
        <v>2983</v>
      </c>
    </row>
    <row r="330" spans="1:4" ht="15.4" x14ac:dyDescent="0.45">
      <c r="A330" s="25" t="s">
        <v>329</v>
      </c>
      <c r="B330" s="24" t="s">
        <v>5964</v>
      </c>
      <c r="C330" s="25" t="s">
        <v>2984</v>
      </c>
      <c r="D330" s="24" t="s">
        <v>2803</v>
      </c>
    </row>
    <row r="331" spans="1:4" ht="15.4" x14ac:dyDescent="0.45">
      <c r="A331" s="25" t="s">
        <v>330</v>
      </c>
      <c r="B331" s="24" t="s">
        <v>5964</v>
      </c>
      <c r="C331" s="25" t="s">
        <v>2985</v>
      </c>
      <c r="D331" s="24" t="s">
        <v>2986</v>
      </c>
    </row>
    <row r="332" spans="1:4" ht="15.4" x14ac:dyDescent="0.45">
      <c r="A332" s="25" t="s">
        <v>331</v>
      </c>
      <c r="B332" s="24" t="s">
        <v>5964</v>
      </c>
      <c r="C332" s="25" t="s">
        <v>2987</v>
      </c>
      <c r="D332" s="24" t="s">
        <v>2988</v>
      </c>
    </row>
    <row r="333" spans="1:4" ht="15.4" x14ac:dyDescent="0.45">
      <c r="A333" s="25" t="s">
        <v>332</v>
      </c>
      <c r="B333" s="24" t="s">
        <v>5964</v>
      </c>
      <c r="C333" s="25" t="s">
        <v>2989</v>
      </c>
      <c r="D333" s="24" t="s">
        <v>2968</v>
      </c>
    </row>
    <row r="334" spans="1:4" ht="15.4" x14ac:dyDescent="0.45">
      <c r="A334" s="25" t="s">
        <v>333</v>
      </c>
      <c r="B334" s="24" t="s">
        <v>5963</v>
      </c>
      <c r="C334" s="25" t="s">
        <v>2990</v>
      </c>
      <c r="D334" s="24" t="s">
        <v>2991</v>
      </c>
    </row>
    <row r="335" spans="1:4" ht="15.4" x14ac:dyDescent="0.45">
      <c r="A335" s="25" t="s">
        <v>334</v>
      </c>
      <c r="B335" s="24" t="s">
        <v>5964</v>
      </c>
      <c r="C335" s="25" t="s">
        <v>2992</v>
      </c>
      <c r="D335" s="24" t="s">
        <v>2993</v>
      </c>
    </row>
    <row r="336" spans="1:4" ht="15.4" x14ac:dyDescent="0.45">
      <c r="A336" s="25" t="s">
        <v>335</v>
      </c>
      <c r="B336" s="24" t="s">
        <v>5963</v>
      </c>
      <c r="C336" s="25" t="s">
        <v>2994</v>
      </c>
      <c r="D336" s="24" t="s">
        <v>2995</v>
      </c>
    </row>
    <row r="337" spans="1:4" ht="15.4" x14ac:dyDescent="0.45">
      <c r="A337" s="25" t="s">
        <v>336</v>
      </c>
      <c r="B337" s="24" t="s">
        <v>5964</v>
      </c>
      <c r="C337" s="25" t="s">
        <v>2996</v>
      </c>
      <c r="D337" s="24" t="s">
        <v>2997</v>
      </c>
    </row>
    <row r="338" spans="1:4" ht="15.4" x14ac:dyDescent="0.45">
      <c r="A338" s="25" t="s">
        <v>337</v>
      </c>
      <c r="B338" s="24" t="s">
        <v>5963</v>
      </c>
      <c r="C338" s="25" t="s">
        <v>2998</v>
      </c>
      <c r="D338" s="24" t="s">
        <v>2999</v>
      </c>
    </row>
    <row r="339" spans="1:4" ht="15.4" x14ac:dyDescent="0.45">
      <c r="A339" s="25" t="s">
        <v>338</v>
      </c>
      <c r="B339" s="24" t="s">
        <v>5963</v>
      </c>
      <c r="C339" s="25" t="s">
        <v>3000</v>
      </c>
      <c r="D339" s="24" t="s">
        <v>2770</v>
      </c>
    </row>
    <row r="340" spans="1:4" ht="15.4" x14ac:dyDescent="0.45">
      <c r="A340" s="25" t="s">
        <v>339</v>
      </c>
      <c r="B340" s="24" t="s">
        <v>5964</v>
      </c>
      <c r="C340" s="25" t="s">
        <v>3001</v>
      </c>
      <c r="D340" s="24" t="s">
        <v>2694</v>
      </c>
    </row>
    <row r="341" spans="1:4" ht="15.4" x14ac:dyDescent="0.45">
      <c r="A341" s="25" t="s">
        <v>340</v>
      </c>
      <c r="B341" s="24" t="s">
        <v>5963</v>
      </c>
      <c r="C341" s="25" t="s">
        <v>3002</v>
      </c>
      <c r="D341" s="24" t="s">
        <v>3003</v>
      </c>
    </row>
    <row r="342" spans="1:4" ht="15.4" x14ac:dyDescent="0.45">
      <c r="A342" s="25" t="s">
        <v>341</v>
      </c>
      <c r="B342" s="24" t="s">
        <v>5963</v>
      </c>
      <c r="C342" s="25" t="s">
        <v>3004</v>
      </c>
      <c r="D342" s="24" t="s">
        <v>3005</v>
      </c>
    </row>
    <row r="343" spans="1:4" ht="15.4" x14ac:dyDescent="0.45">
      <c r="A343" s="25" t="s">
        <v>342</v>
      </c>
      <c r="B343" s="24" t="s">
        <v>5963</v>
      </c>
      <c r="C343" s="25" t="s">
        <v>3006</v>
      </c>
      <c r="D343" s="24" t="s">
        <v>3007</v>
      </c>
    </row>
    <row r="344" spans="1:4" ht="15.4" x14ac:dyDescent="0.45">
      <c r="A344" s="25" t="s">
        <v>343</v>
      </c>
      <c r="B344" s="24" t="s">
        <v>5963</v>
      </c>
      <c r="C344" s="25" t="s">
        <v>3008</v>
      </c>
      <c r="D344" s="24" t="s">
        <v>2569</v>
      </c>
    </row>
    <row r="345" spans="1:4" ht="15.4" x14ac:dyDescent="0.45">
      <c r="A345" s="25" t="s">
        <v>344</v>
      </c>
      <c r="B345" s="24" t="s">
        <v>5964</v>
      </c>
      <c r="C345" s="25" t="s">
        <v>3009</v>
      </c>
      <c r="D345" s="24" t="s">
        <v>3010</v>
      </c>
    </row>
    <row r="346" spans="1:4" ht="15.4" x14ac:dyDescent="0.45">
      <c r="A346" s="25" t="s">
        <v>345</v>
      </c>
      <c r="B346" s="24" t="s">
        <v>5963</v>
      </c>
      <c r="C346" s="25" t="s">
        <v>3011</v>
      </c>
      <c r="D346" s="24" t="s">
        <v>3012</v>
      </c>
    </row>
    <row r="347" spans="1:4" ht="15.4" x14ac:dyDescent="0.45">
      <c r="A347" s="25" t="s">
        <v>346</v>
      </c>
      <c r="B347" s="24" t="s">
        <v>5964</v>
      </c>
      <c r="C347" s="25" t="s">
        <v>3013</v>
      </c>
      <c r="D347" s="24" t="s">
        <v>2482</v>
      </c>
    </row>
    <row r="348" spans="1:4" ht="15.4" x14ac:dyDescent="0.45">
      <c r="A348" s="25" t="s">
        <v>347</v>
      </c>
      <c r="B348" s="24" t="s">
        <v>5963</v>
      </c>
      <c r="C348" s="25" t="s">
        <v>3014</v>
      </c>
      <c r="D348" s="24" t="s">
        <v>3015</v>
      </c>
    </row>
    <row r="349" spans="1:4" ht="15.4" x14ac:dyDescent="0.45">
      <c r="A349" s="25" t="s">
        <v>348</v>
      </c>
      <c r="B349" s="24" t="s">
        <v>5963</v>
      </c>
      <c r="C349" s="25" t="s">
        <v>3016</v>
      </c>
      <c r="D349" s="24" t="s">
        <v>3017</v>
      </c>
    </row>
    <row r="350" spans="1:4" ht="15.4" x14ac:dyDescent="0.45">
      <c r="A350" s="25" t="s">
        <v>349</v>
      </c>
      <c r="B350" s="24" t="s">
        <v>5964</v>
      </c>
      <c r="C350" s="25" t="s">
        <v>3018</v>
      </c>
      <c r="D350" s="24" t="s">
        <v>3019</v>
      </c>
    </row>
    <row r="351" spans="1:4" ht="15.4" x14ac:dyDescent="0.45">
      <c r="A351" s="25" t="s">
        <v>350</v>
      </c>
      <c r="B351" s="24" t="s">
        <v>5963</v>
      </c>
      <c r="C351" s="25" t="s">
        <v>3020</v>
      </c>
      <c r="D351" s="24" t="s">
        <v>3021</v>
      </c>
    </row>
    <row r="352" spans="1:4" ht="15.4" x14ac:dyDescent="0.45">
      <c r="A352" s="25" t="s">
        <v>351</v>
      </c>
      <c r="B352" s="24" t="s">
        <v>5964</v>
      </c>
      <c r="C352" s="25" t="s">
        <v>3022</v>
      </c>
      <c r="D352" s="24" t="s">
        <v>3023</v>
      </c>
    </row>
    <row r="353" spans="1:4" ht="15.4" x14ac:dyDescent="0.45">
      <c r="A353" s="25" t="s">
        <v>352</v>
      </c>
      <c r="B353" s="24" t="s">
        <v>5963</v>
      </c>
      <c r="C353" s="25" t="s">
        <v>3024</v>
      </c>
      <c r="D353" s="24" t="s">
        <v>3025</v>
      </c>
    </row>
    <row r="354" spans="1:4" ht="15.4" x14ac:dyDescent="0.45">
      <c r="A354" s="25" t="s">
        <v>353</v>
      </c>
      <c r="B354" s="24" t="s">
        <v>5964</v>
      </c>
      <c r="C354" s="25" t="s">
        <v>2536</v>
      </c>
      <c r="D354" s="24" t="s">
        <v>3026</v>
      </c>
    </row>
    <row r="355" spans="1:4" ht="15.4" x14ac:dyDescent="0.45">
      <c r="A355" s="25" t="s">
        <v>354</v>
      </c>
      <c r="B355" s="24" t="s">
        <v>5963</v>
      </c>
      <c r="C355" s="25" t="s">
        <v>3027</v>
      </c>
      <c r="D355" s="24" t="s">
        <v>3028</v>
      </c>
    </row>
    <row r="356" spans="1:4" ht="15.4" x14ac:dyDescent="0.45">
      <c r="A356" s="25" t="s">
        <v>355</v>
      </c>
      <c r="B356" s="24" t="s">
        <v>5963</v>
      </c>
      <c r="C356" s="25" t="s">
        <v>3029</v>
      </c>
      <c r="D356" s="24" t="s">
        <v>3030</v>
      </c>
    </row>
    <row r="357" spans="1:4" ht="15.4" x14ac:dyDescent="0.45">
      <c r="A357" s="25" t="s">
        <v>356</v>
      </c>
      <c r="B357" s="24" t="s">
        <v>5963</v>
      </c>
      <c r="C357" s="25" t="s">
        <v>3031</v>
      </c>
      <c r="D357" s="24" t="s">
        <v>3032</v>
      </c>
    </row>
    <row r="358" spans="1:4" ht="15.4" x14ac:dyDescent="0.45">
      <c r="A358" s="25" t="s">
        <v>357</v>
      </c>
      <c r="B358" s="24" t="s">
        <v>5964</v>
      </c>
      <c r="C358" s="25" t="s">
        <v>3033</v>
      </c>
      <c r="D358" s="24" t="s">
        <v>3034</v>
      </c>
    </row>
    <row r="359" spans="1:4" ht="15.4" x14ac:dyDescent="0.45">
      <c r="A359" s="25" t="s">
        <v>358</v>
      </c>
      <c r="B359" s="24" t="s">
        <v>5964</v>
      </c>
      <c r="C359" s="25" t="s">
        <v>3035</v>
      </c>
      <c r="D359" s="24" t="s">
        <v>3036</v>
      </c>
    </row>
    <row r="360" spans="1:4" ht="15.4" x14ac:dyDescent="0.45">
      <c r="A360" s="25" t="s">
        <v>359</v>
      </c>
      <c r="B360" s="24" t="s">
        <v>5964</v>
      </c>
      <c r="C360" s="25" t="s">
        <v>3037</v>
      </c>
      <c r="D360" s="24" t="s">
        <v>3038</v>
      </c>
    </row>
    <row r="361" spans="1:4" ht="15.4" x14ac:dyDescent="0.45">
      <c r="A361" s="25" t="s">
        <v>360</v>
      </c>
      <c r="B361" s="24" t="s">
        <v>5964</v>
      </c>
      <c r="C361" s="25" t="s">
        <v>2738</v>
      </c>
      <c r="D361" s="24" t="s">
        <v>3039</v>
      </c>
    </row>
    <row r="362" spans="1:4" ht="15.4" x14ac:dyDescent="0.45">
      <c r="A362" s="25" t="s">
        <v>361</v>
      </c>
      <c r="B362" s="24" t="s">
        <v>5964</v>
      </c>
      <c r="C362" s="25" t="s">
        <v>3040</v>
      </c>
      <c r="D362" s="24" t="s">
        <v>3041</v>
      </c>
    </row>
    <row r="363" spans="1:4" ht="15.4" x14ac:dyDescent="0.45">
      <c r="A363" s="25" t="s">
        <v>362</v>
      </c>
      <c r="B363" s="24" t="s">
        <v>5964</v>
      </c>
      <c r="C363" s="25" t="s">
        <v>3042</v>
      </c>
      <c r="D363" s="24" t="s">
        <v>2510</v>
      </c>
    </row>
    <row r="364" spans="1:4" ht="15.4" x14ac:dyDescent="0.45">
      <c r="A364" s="25" t="s">
        <v>363</v>
      </c>
      <c r="B364" s="24" t="s">
        <v>5964</v>
      </c>
      <c r="C364" s="25" t="s">
        <v>3043</v>
      </c>
      <c r="D364" s="24" t="s">
        <v>3044</v>
      </c>
    </row>
    <row r="365" spans="1:4" ht="15.4" x14ac:dyDescent="0.45">
      <c r="A365" s="25" t="s">
        <v>364</v>
      </c>
      <c r="B365" s="24" t="s">
        <v>5963</v>
      </c>
      <c r="C365" s="25" t="s">
        <v>3045</v>
      </c>
      <c r="D365" s="24" t="s">
        <v>3046</v>
      </c>
    </row>
    <row r="366" spans="1:4" ht="15.4" x14ac:dyDescent="0.45">
      <c r="A366" s="25" t="s">
        <v>365</v>
      </c>
      <c r="B366" s="24" t="s">
        <v>5963</v>
      </c>
      <c r="C366" s="25" t="s">
        <v>3047</v>
      </c>
      <c r="D366" s="24" t="s">
        <v>3048</v>
      </c>
    </row>
    <row r="367" spans="1:4" ht="15.4" x14ac:dyDescent="0.45">
      <c r="A367" s="25" t="s">
        <v>366</v>
      </c>
      <c r="B367" s="24" t="s">
        <v>5964</v>
      </c>
      <c r="C367" s="25" t="s">
        <v>3049</v>
      </c>
      <c r="D367" s="24" t="s">
        <v>3050</v>
      </c>
    </row>
    <row r="368" spans="1:4" ht="15.4" x14ac:dyDescent="0.45">
      <c r="A368" s="25" t="s">
        <v>367</v>
      </c>
      <c r="B368" s="24" t="s">
        <v>5964</v>
      </c>
      <c r="C368" s="25" t="s">
        <v>3051</v>
      </c>
      <c r="D368" s="24" t="s">
        <v>3052</v>
      </c>
    </row>
    <row r="369" spans="1:4" ht="15.4" x14ac:dyDescent="0.45">
      <c r="A369" s="25" t="s">
        <v>368</v>
      </c>
      <c r="B369" s="24" t="s">
        <v>5963</v>
      </c>
      <c r="C369" s="25" t="s">
        <v>3053</v>
      </c>
      <c r="D369" s="24" t="s">
        <v>3054</v>
      </c>
    </row>
    <row r="370" spans="1:4" ht="15.4" x14ac:dyDescent="0.45">
      <c r="A370" s="25" t="s">
        <v>369</v>
      </c>
      <c r="B370" s="24" t="s">
        <v>5964</v>
      </c>
      <c r="C370" s="25" t="s">
        <v>3055</v>
      </c>
      <c r="D370" s="24" t="s">
        <v>3056</v>
      </c>
    </row>
    <row r="371" spans="1:4" ht="15.4" x14ac:dyDescent="0.45">
      <c r="A371" s="25" t="s">
        <v>370</v>
      </c>
      <c r="B371" s="24" t="s">
        <v>5964</v>
      </c>
      <c r="C371" s="25" t="s">
        <v>3057</v>
      </c>
      <c r="D371" s="24" t="s">
        <v>3058</v>
      </c>
    </row>
    <row r="372" spans="1:4" ht="15.4" x14ac:dyDescent="0.45">
      <c r="A372" s="25" t="s">
        <v>371</v>
      </c>
      <c r="B372" s="24" t="s">
        <v>5963</v>
      </c>
      <c r="C372" s="25" t="s">
        <v>3059</v>
      </c>
      <c r="D372" s="24" t="s">
        <v>3060</v>
      </c>
    </row>
    <row r="373" spans="1:4" ht="15.4" x14ac:dyDescent="0.45">
      <c r="A373" s="25" t="s">
        <v>372</v>
      </c>
      <c r="B373" s="24" t="s">
        <v>5964</v>
      </c>
      <c r="C373" s="25" t="s">
        <v>3061</v>
      </c>
      <c r="D373" s="24" t="s">
        <v>3062</v>
      </c>
    </row>
    <row r="374" spans="1:4" ht="15.4" x14ac:dyDescent="0.45">
      <c r="A374" s="25" t="s">
        <v>373</v>
      </c>
      <c r="B374" s="24" t="s">
        <v>5963</v>
      </c>
      <c r="C374" s="25" t="s">
        <v>3063</v>
      </c>
      <c r="D374" s="24" t="s">
        <v>3064</v>
      </c>
    </row>
    <row r="375" spans="1:4" ht="15.4" x14ac:dyDescent="0.45">
      <c r="A375" s="25" t="s">
        <v>374</v>
      </c>
      <c r="B375" s="24" t="s">
        <v>5963</v>
      </c>
      <c r="C375" s="25" t="s">
        <v>3065</v>
      </c>
      <c r="D375" s="24" t="s">
        <v>2911</v>
      </c>
    </row>
    <row r="376" spans="1:4" ht="15.4" x14ac:dyDescent="0.45">
      <c r="A376" s="25" t="s">
        <v>375</v>
      </c>
      <c r="B376" s="24" t="s">
        <v>5963</v>
      </c>
      <c r="C376" s="25" t="s">
        <v>3066</v>
      </c>
      <c r="D376" s="24" t="s">
        <v>3067</v>
      </c>
    </row>
    <row r="377" spans="1:4" ht="15.4" x14ac:dyDescent="0.45">
      <c r="A377" s="25" t="s">
        <v>376</v>
      </c>
      <c r="B377" s="24" t="s">
        <v>5964</v>
      </c>
      <c r="C377" s="25" t="s">
        <v>3068</v>
      </c>
      <c r="D377" s="24" t="s">
        <v>3069</v>
      </c>
    </row>
    <row r="378" spans="1:4" ht="15.4" x14ac:dyDescent="0.45">
      <c r="A378" s="25" t="s">
        <v>377</v>
      </c>
      <c r="B378" s="24" t="s">
        <v>5964</v>
      </c>
      <c r="C378" s="25" t="s">
        <v>3070</v>
      </c>
      <c r="D378" s="24" t="s">
        <v>2675</v>
      </c>
    </row>
    <row r="379" spans="1:4" ht="15.4" x14ac:dyDescent="0.45">
      <c r="A379" s="25" t="s">
        <v>378</v>
      </c>
      <c r="B379" s="24" t="s">
        <v>5963</v>
      </c>
      <c r="C379" s="25" t="s">
        <v>3071</v>
      </c>
      <c r="D379" s="24" t="s">
        <v>3072</v>
      </c>
    </row>
    <row r="380" spans="1:4" ht="15.4" x14ac:dyDescent="0.45">
      <c r="A380" s="25" t="s">
        <v>379</v>
      </c>
      <c r="B380" s="24" t="s">
        <v>5963</v>
      </c>
      <c r="C380" s="25" t="s">
        <v>3073</v>
      </c>
      <c r="D380" s="24" t="s">
        <v>2747</v>
      </c>
    </row>
    <row r="381" spans="1:4" ht="15.4" x14ac:dyDescent="0.45">
      <c r="A381" s="25" t="s">
        <v>380</v>
      </c>
      <c r="B381" s="24" t="s">
        <v>5964</v>
      </c>
      <c r="C381" s="25" t="s">
        <v>3074</v>
      </c>
      <c r="D381" s="24" t="s">
        <v>3075</v>
      </c>
    </row>
    <row r="382" spans="1:4" ht="15.4" x14ac:dyDescent="0.45">
      <c r="A382" s="25" t="s">
        <v>381</v>
      </c>
      <c r="B382" s="24" t="s">
        <v>5963</v>
      </c>
      <c r="C382" s="25" t="s">
        <v>3076</v>
      </c>
      <c r="D382" s="24" t="s">
        <v>3077</v>
      </c>
    </row>
    <row r="383" spans="1:4" ht="15.4" x14ac:dyDescent="0.45">
      <c r="A383" s="25" t="s">
        <v>382</v>
      </c>
      <c r="B383" s="24" t="s">
        <v>5964</v>
      </c>
      <c r="C383" s="25" t="s">
        <v>3078</v>
      </c>
      <c r="D383" s="24" t="s">
        <v>2395</v>
      </c>
    </row>
    <row r="384" spans="1:4" ht="15.4" x14ac:dyDescent="0.45">
      <c r="A384" s="25" t="s">
        <v>383</v>
      </c>
      <c r="B384" s="24" t="s">
        <v>5964</v>
      </c>
      <c r="C384" s="25" t="s">
        <v>3079</v>
      </c>
      <c r="D384" s="24" t="s">
        <v>2817</v>
      </c>
    </row>
    <row r="385" spans="1:4" ht="15.4" x14ac:dyDescent="0.45">
      <c r="A385" s="25" t="s">
        <v>384</v>
      </c>
      <c r="B385" s="24" t="s">
        <v>5963</v>
      </c>
      <c r="C385" s="25" t="s">
        <v>3080</v>
      </c>
      <c r="D385" s="24" t="s">
        <v>2529</v>
      </c>
    </row>
    <row r="386" spans="1:4" ht="15.4" x14ac:dyDescent="0.45">
      <c r="A386" s="25" t="s">
        <v>385</v>
      </c>
      <c r="B386" s="24" t="s">
        <v>5964</v>
      </c>
      <c r="C386" s="25" t="s">
        <v>3081</v>
      </c>
      <c r="D386" s="24" t="s">
        <v>3082</v>
      </c>
    </row>
    <row r="387" spans="1:4" ht="15.4" x14ac:dyDescent="0.45">
      <c r="A387" s="25" t="s">
        <v>386</v>
      </c>
      <c r="B387" s="24" t="s">
        <v>5964</v>
      </c>
      <c r="C387" s="25" t="s">
        <v>3083</v>
      </c>
      <c r="D387" s="24" t="s">
        <v>3084</v>
      </c>
    </row>
    <row r="388" spans="1:4" ht="15.4" x14ac:dyDescent="0.45">
      <c r="A388" s="25" t="s">
        <v>387</v>
      </c>
      <c r="B388" s="24" t="s">
        <v>5963</v>
      </c>
      <c r="C388" s="25" t="s">
        <v>3085</v>
      </c>
      <c r="D388" s="24" t="s">
        <v>3086</v>
      </c>
    </row>
    <row r="389" spans="1:4" ht="15.4" x14ac:dyDescent="0.45">
      <c r="A389" s="25" t="s">
        <v>388</v>
      </c>
      <c r="B389" s="24" t="s">
        <v>5964</v>
      </c>
      <c r="C389" s="25" t="s">
        <v>3087</v>
      </c>
      <c r="D389" s="24" t="s">
        <v>3088</v>
      </c>
    </row>
    <row r="390" spans="1:4" ht="15.4" x14ac:dyDescent="0.45">
      <c r="A390" s="25" t="s">
        <v>389</v>
      </c>
      <c r="B390" s="24" t="s">
        <v>5963</v>
      </c>
      <c r="C390" s="25" t="s">
        <v>3089</v>
      </c>
      <c r="D390" s="24" t="s">
        <v>2953</v>
      </c>
    </row>
    <row r="391" spans="1:4" ht="15.4" x14ac:dyDescent="0.45">
      <c r="A391" s="25" t="s">
        <v>390</v>
      </c>
      <c r="B391" s="24" t="s">
        <v>5963</v>
      </c>
      <c r="C391" s="25" t="s">
        <v>3090</v>
      </c>
      <c r="D391" s="24" t="s">
        <v>3091</v>
      </c>
    </row>
    <row r="392" spans="1:4" ht="15.4" x14ac:dyDescent="0.45">
      <c r="A392" s="25" t="s">
        <v>391</v>
      </c>
      <c r="B392" s="24" t="s">
        <v>5964</v>
      </c>
      <c r="C392" s="25" t="s">
        <v>3092</v>
      </c>
      <c r="D392" s="24" t="s">
        <v>3093</v>
      </c>
    </row>
    <row r="393" spans="1:4" ht="15.4" x14ac:dyDescent="0.45">
      <c r="A393" s="25" t="s">
        <v>392</v>
      </c>
      <c r="B393" s="24" t="s">
        <v>5964</v>
      </c>
      <c r="C393" s="25" t="s">
        <v>3094</v>
      </c>
      <c r="D393" s="24" t="s">
        <v>2478</v>
      </c>
    </row>
    <row r="394" spans="1:4" ht="15.4" x14ac:dyDescent="0.45">
      <c r="A394" s="25" t="s">
        <v>393</v>
      </c>
      <c r="B394" s="24" t="s">
        <v>5963</v>
      </c>
      <c r="C394" s="25" t="s">
        <v>3095</v>
      </c>
      <c r="D394" s="24" t="s">
        <v>3096</v>
      </c>
    </row>
    <row r="395" spans="1:4" ht="15.4" x14ac:dyDescent="0.45">
      <c r="A395" s="25" t="s">
        <v>394</v>
      </c>
      <c r="B395" s="24" t="s">
        <v>5964</v>
      </c>
      <c r="C395" s="25" t="s">
        <v>2769</v>
      </c>
      <c r="D395" s="24" t="s">
        <v>3097</v>
      </c>
    </row>
    <row r="396" spans="1:4" ht="15.4" x14ac:dyDescent="0.45">
      <c r="A396" s="25" t="s">
        <v>395</v>
      </c>
      <c r="B396" s="24" t="s">
        <v>5963</v>
      </c>
      <c r="C396" s="25" t="s">
        <v>3098</v>
      </c>
      <c r="D396" s="24" t="s">
        <v>3099</v>
      </c>
    </row>
    <row r="397" spans="1:4" ht="15.4" x14ac:dyDescent="0.45">
      <c r="A397" s="25" t="s">
        <v>396</v>
      </c>
      <c r="B397" s="24" t="s">
        <v>5963</v>
      </c>
      <c r="C397" s="25" t="s">
        <v>3100</v>
      </c>
      <c r="D397" s="24" t="s">
        <v>3101</v>
      </c>
    </row>
    <row r="398" spans="1:4" ht="15.4" x14ac:dyDescent="0.45">
      <c r="A398" s="25" t="s">
        <v>397</v>
      </c>
      <c r="B398" s="24" t="s">
        <v>5963</v>
      </c>
      <c r="C398" s="25" t="s">
        <v>3102</v>
      </c>
      <c r="D398" s="24" t="s">
        <v>3103</v>
      </c>
    </row>
    <row r="399" spans="1:4" ht="15.4" x14ac:dyDescent="0.45">
      <c r="A399" s="25" t="s">
        <v>398</v>
      </c>
      <c r="B399" s="24" t="s">
        <v>5964</v>
      </c>
      <c r="C399" s="25" t="s">
        <v>3104</v>
      </c>
      <c r="D399" s="24" t="s">
        <v>3105</v>
      </c>
    </row>
    <row r="400" spans="1:4" ht="15.4" x14ac:dyDescent="0.45">
      <c r="A400" s="25" t="s">
        <v>399</v>
      </c>
      <c r="B400" s="24" t="s">
        <v>5963</v>
      </c>
      <c r="C400" s="25" t="s">
        <v>3106</v>
      </c>
      <c r="D400" s="24" t="s">
        <v>2551</v>
      </c>
    </row>
    <row r="401" spans="1:4" ht="15.4" x14ac:dyDescent="0.45">
      <c r="A401" s="25" t="s">
        <v>400</v>
      </c>
      <c r="B401" s="24" t="s">
        <v>5963</v>
      </c>
      <c r="C401" s="25" t="s">
        <v>3107</v>
      </c>
      <c r="D401" s="24" t="s">
        <v>3108</v>
      </c>
    </row>
    <row r="402" spans="1:4" ht="15.4" x14ac:dyDescent="0.45">
      <c r="A402" s="25" t="s">
        <v>401</v>
      </c>
      <c r="B402" s="24" t="s">
        <v>5964</v>
      </c>
      <c r="C402" s="25" t="s">
        <v>3109</v>
      </c>
      <c r="D402" s="24" t="s">
        <v>3110</v>
      </c>
    </row>
    <row r="403" spans="1:4" ht="15.4" x14ac:dyDescent="0.45">
      <c r="A403" s="25" t="s">
        <v>402</v>
      </c>
      <c r="B403" s="24" t="s">
        <v>5963</v>
      </c>
      <c r="C403" s="25" t="s">
        <v>3111</v>
      </c>
      <c r="D403" s="24" t="s">
        <v>3112</v>
      </c>
    </row>
    <row r="404" spans="1:4" ht="15.4" x14ac:dyDescent="0.45">
      <c r="A404" s="25" t="s">
        <v>403</v>
      </c>
      <c r="B404" s="24" t="s">
        <v>5963</v>
      </c>
      <c r="C404" s="25" t="s">
        <v>3113</v>
      </c>
      <c r="D404" s="24" t="s">
        <v>3114</v>
      </c>
    </row>
    <row r="405" spans="1:4" ht="15.4" x14ac:dyDescent="0.45">
      <c r="A405" s="25" t="s">
        <v>404</v>
      </c>
      <c r="B405" s="24" t="s">
        <v>5964</v>
      </c>
      <c r="C405" s="25" t="s">
        <v>3115</v>
      </c>
      <c r="D405" s="24" t="s">
        <v>3116</v>
      </c>
    </row>
    <row r="406" spans="1:4" ht="15.4" x14ac:dyDescent="0.45">
      <c r="A406" s="25" t="s">
        <v>405</v>
      </c>
      <c r="B406" s="24" t="s">
        <v>5964</v>
      </c>
      <c r="C406" s="25" t="s">
        <v>3117</v>
      </c>
      <c r="D406" s="24" t="s">
        <v>3118</v>
      </c>
    </row>
    <row r="407" spans="1:4" ht="15.4" x14ac:dyDescent="0.45">
      <c r="A407" s="25" t="s">
        <v>406</v>
      </c>
      <c r="B407" s="24" t="s">
        <v>5964</v>
      </c>
      <c r="C407" s="25" t="s">
        <v>3119</v>
      </c>
      <c r="D407" s="24" t="s">
        <v>3120</v>
      </c>
    </row>
    <row r="408" spans="1:4" ht="15.4" x14ac:dyDescent="0.45">
      <c r="A408" s="25" t="s">
        <v>407</v>
      </c>
      <c r="B408" s="24" t="s">
        <v>5964</v>
      </c>
      <c r="C408" s="25" t="s">
        <v>3121</v>
      </c>
      <c r="D408" s="24" t="s">
        <v>3122</v>
      </c>
    </row>
    <row r="409" spans="1:4" ht="15.4" x14ac:dyDescent="0.45">
      <c r="A409" s="25" t="s">
        <v>408</v>
      </c>
      <c r="B409" s="24" t="s">
        <v>5964</v>
      </c>
      <c r="C409" s="25" t="s">
        <v>3123</v>
      </c>
      <c r="D409" s="24" t="s">
        <v>3124</v>
      </c>
    </row>
    <row r="410" spans="1:4" ht="15.4" x14ac:dyDescent="0.45">
      <c r="A410" s="25" t="s">
        <v>409</v>
      </c>
      <c r="B410" s="24" t="s">
        <v>5964</v>
      </c>
      <c r="C410" s="25" t="s">
        <v>3125</v>
      </c>
      <c r="D410" s="24" t="s">
        <v>3126</v>
      </c>
    </row>
    <row r="411" spans="1:4" ht="15.4" x14ac:dyDescent="0.45">
      <c r="A411" s="25" t="s">
        <v>410</v>
      </c>
      <c r="B411" s="24" t="s">
        <v>5963</v>
      </c>
      <c r="C411" s="25" t="s">
        <v>3127</v>
      </c>
      <c r="D411" s="24" t="s">
        <v>3128</v>
      </c>
    </row>
    <row r="412" spans="1:4" ht="15.4" x14ac:dyDescent="0.45">
      <c r="A412" s="25" t="s">
        <v>411</v>
      </c>
      <c r="B412" s="24" t="s">
        <v>5963</v>
      </c>
      <c r="C412" s="25" t="s">
        <v>3129</v>
      </c>
      <c r="D412" s="24" t="s">
        <v>3130</v>
      </c>
    </row>
    <row r="413" spans="1:4" ht="15.4" x14ac:dyDescent="0.45">
      <c r="A413" s="25" t="s">
        <v>412</v>
      </c>
      <c r="B413" s="24" t="s">
        <v>5964</v>
      </c>
      <c r="C413" s="25" t="s">
        <v>3131</v>
      </c>
      <c r="D413" s="24" t="s">
        <v>3132</v>
      </c>
    </row>
    <row r="414" spans="1:4" ht="15.4" x14ac:dyDescent="0.45">
      <c r="A414" s="25" t="s">
        <v>413</v>
      </c>
      <c r="B414" s="24" t="s">
        <v>5963</v>
      </c>
      <c r="C414" s="25" t="s">
        <v>3133</v>
      </c>
      <c r="D414" s="24" t="s">
        <v>3134</v>
      </c>
    </row>
    <row r="415" spans="1:4" ht="15.4" x14ac:dyDescent="0.45">
      <c r="A415" s="25" t="s">
        <v>414</v>
      </c>
      <c r="B415" s="24" t="s">
        <v>5963</v>
      </c>
      <c r="C415" s="25" t="s">
        <v>3135</v>
      </c>
      <c r="D415" s="24" t="s">
        <v>3136</v>
      </c>
    </row>
    <row r="416" spans="1:4" ht="15.4" x14ac:dyDescent="0.45">
      <c r="A416" s="25" t="s">
        <v>415</v>
      </c>
      <c r="B416" s="24" t="s">
        <v>5964</v>
      </c>
      <c r="C416" s="25" t="s">
        <v>3137</v>
      </c>
      <c r="D416" s="24" t="s">
        <v>3138</v>
      </c>
    </row>
    <row r="417" spans="1:4" ht="15.4" x14ac:dyDescent="0.45">
      <c r="A417" s="25" t="s">
        <v>416</v>
      </c>
      <c r="B417" s="24" t="s">
        <v>5964</v>
      </c>
      <c r="C417" s="25" t="s">
        <v>3139</v>
      </c>
      <c r="D417" s="24" t="s">
        <v>2395</v>
      </c>
    </row>
    <row r="418" spans="1:4" ht="15.4" x14ac:dyDescent="0.45">
      <c r="A418" s="25" t="s">
        <v>417</v>
      </c>
      <c r="B418" s="24" t="s">
        <v>5963</v>
      </c>
      <c r="C418" s="25" t="s">
        <v>3140</v>
      </c>
      <c r="D418" s="24" t="s">
        <v>3141</v>
      </c>
    </row>
    <row r="419" spans="1:4" ht="15.4" x14ac:dyDescent="0.45">
      <c r="A419" s="25" t="s">
        <v>418</v>
      </c>
      <c r="B419" s="24" t="s">
        <v>5963</v>
      </c>
      <c r="C419" s="25" t="s">
        <v>3142</v>
      </c>
      <c r="D419" s="24" t="s">
        <v>3012</v>
      </c>
    </row>
    <row r="420" spans="1:4" ht="15.4" x14ac:dyDescent="0.45">
      <c r="A420" s="25" t="s">
        <v>419</v>
      </c>
      <c r="B420" s="24" t="s">
        <v>5963</v>
      </c>
      <c r="C420" s="25" t="s">
        <v>3143</v>
      </c>
      <c r="D420" s="24" t="s">
        <v>3144</v>
      </c>
    </row>
    <row r="421" spans="1:4" ht="15.4" x14ac:dyDescent="0.45">
      <c r="A421" s="25" t="s">
        <v>420</v>
      </c>
      <c r="B421" s="24" t="s">
        <v>5963</v>
      </c>
      <c r="C421" s="25" t="s">
        <v>3145</v>
      </c>
      <c r="D421" s="24" t="s">
        <v>3146</v>
      </c>
    </row>
    <row r="422" spans="1:4" ht="15.4" x14ac:dyDescent="0.45">
      <c r="A422" s="25" t="s">
        <v>421</v>
      </c>
      <c r="B422" s="24" t="s">
        <v>5964</v>
      </c>
      <c r="C422" s="25" t="s">
        <v>3147</v>
      </c>
      <c r="D422" s="24" t="s">
        <v>3148</v>
      </c>
    </row>
    <row r="423" spans="1:4" ht="15.4" x14ac:dyDescent="0.45">
      <c r="A423" s="25" t="s">
        <v>422</v>
      </c>
      <c r="B423" s="24" t="s">
        <v>5963</v>
      </c>
      <c r="C423" s="25" t="s">
        <v>2592</v>
      </c>
      <c r="D423" s="24" t="s">
        <v>3149</v>
      </c>
    </row>
    <row r="424" spans="1:4" ht="15.4" x14ac:dyDescent="0.45">
      <c r="A424" s="25" t="s">
        <v>423</v>
      </c>
      <c r="B424" s="24" t="s">
        <v>5963</v>
      </c>
      <c r="C424" s="25" t="s">
        <v>3150</v>
      </c>
      <c r="D424" s="24" t="s">
        <v>3151</v>
      </c>
    </row>
    <row r="425" spans="1:4" ht="15.4" x14ac:dyDescent="0.45">
      <c r="A425" s="25" t="s">
        <v>424</v>
      </c>
      <c r="B425" s="24" t="s">
        <v>5963</v>
      </c>
      <c r="C425" s="25" t="s">
        <v>3152</v>
      </c>
      <c r="D425" s="24" t="s">
        <v>3153</v>
      </c>
    </row>
    <row r="426" spans="1:4" ht="15.4" x14ac:dyDescent="0.45">
      <c r="A426" s="25" t="s">
        <v>425</v>
      </c>
      <c r="B426" s="24" t="s">
        <v>5964</v>
      </c>
      <c r="C426" s="25" t="s">
        <v>3154</v>
      </c>
      <c r="D426" s="24" t="s">
        <v>3136</v>
      </c>
    </row>
    <row r="427" spans="1:4" ht="15.4" x14ac:dyDescent="0.45">
      <c r="A427" s="25" t="s">
        <v>426</v>
      </c>
      <c r="B427" s="24" t="s">
        <v>5964</v>
      </c>
      <c r="C427" s="25" t="s">
        <v>3155</v>
      </c>
      <c r="D427" s="24" t="s">
        <v>2768</v>
      </c>
    </row>
    <row r="428" spans="1:4" ht="15.4" x14ac:dyDescent="0.45">
      <c r="A428" s="25" t="s">
        <v>427</v>
      </c>
      <c r="B428" s="24" t="s">
        <v>5963</v>
      </c>
      <c r="C428" s="25" t="s">
        <v>3156</v>
      </c>
      <c r="D428" s="24" t="s">
        <v>3157</v>
      </c>
    </row>
    <row r="429" spans="1:4" ht="15.4" x14ac:dyDescent="0.45">
      <c r="A429" s="25" t="s">
        <v>428</v>
      </c>
      <c r="B429" s="24" t="s">
        <v>5963</v>
      </c>
      <c r="C429" s="25" t="s">
        <v>3158</v>
      </c>
      <c r="D429" s="24" t="s">
        <v>3159</v>
      </c>
    </row>
    <row r="430" spans="1:4" ht="15.4" x14ac:dyDescent="0.45">
      <c r="A430" s="25" t="s">
        <v>429</v>
      </c>
      <c r="B430" s="24" t="s">
        <v>5963</v>
      </c>
      <c r="C430" s="25" t="s">
        <v>3160</v>
      </c>
      <c r="D430" s="24" t="s">
        <v>2535</v>
      </c>
    </row>
    <row r="431" spans="1:4" ht="15.4" x14ac:dyDescent="0.45">
      <c r="A431" s="25" t="s">
        <v>430</v>
      </c>
      <c r="B431" s="24" t="s">
        <v>5963</v>
      </c>
      <c r="C431" s="25" t="s">
        <v>3161</v>
      </c>
      <c r="D431" s="24" t="s">
        <v>3162</v>
      </c>
    </row>
    <row r="432" spans="1:4" ht="15.4" x14ac:dyDescent="0.45">
      <c r="A432" s="25" t="s">
        <v>431</v>
      </c>
      <c r="B432" s="24" t="s">
        <v>5963</v>
      </c>
      <c r="C432" s="25" t="s">
        <v>3163</v>
      </c>
      <c r="D432" s="24" t="s">
        <v>3164</v>
      </c>
    </row>
    <row r="433" spans="1:4" ht="15.4" x14ac:dyDescent="0.45">
      <c r="A433" s="25" t="s">
        <v>432</v>
      </c>
      <c r="B433" s="24" t="s">
        <v>5963</v>
      </c>
      <c r="C433" s="25" t="s">
        <v>3165</v>
      </c>
      <c r="D433" s="24" t="s">
        <v>3166</v>
      </c>
    </row>
    <row r="434" spans="1:4" ht="15.4" x14ac:dyDescent="0.45">
      <c r="A434" s="25" t="s">
        <v>433</v>
      </c>
      <c r="B434" s="24" t="s">
        <v>5964</v>
      </c>
      <c r="C434" s="25" t="s">
        <v>3167</v>
      </c>
      <c r="D434" s="24" t="s">
        <v>3122</v>
      </c>
    </row>
    <row r="435" spans="1:4" ht="15.4" x14ac:dyDescent="0.45">
      <c r="A435" s="25" t="s">
        <v>434</v>
      </c>
      <c r="B435" s="24" t="s">
        <v>5963</v>
      </c>
      <c r="C435" s="25" t="s">
        <v>3168</v>
      </c>
      <c r="D435" s="24" t="s">
        <v>2551</v>
      </c>
    </row>
    <row r="436" spans="1:4" ht="15.4" x14ac:dyDescent="0.45">
      <c r="A436" s="25" t="s">
        <v>435</v>
      </c>
      <c r="B436" s="24" t="s">
        <v>5964</v>
      </c>
      <c r="C436" s="25" t="s">
        <v>3169</v>
      </c>
      <c r="D436" s="24" t="s">
        <v>3170</v>
      </c>
    </row>
    <row r="437" spans="1:4" ht="15.4" x14ac:dyDescent="0.45">
      <c r="A437" s="25" t="s">
        <v>436</v>
      </c>
      <c r="B437" s="24" t="s">
        <v>5964</v>
      </c>
      <c r="C437" s="25" t="s">
        <v>3171</v>
      </c>
      <c r="D437" s="24" t="s">
        <v>3172</v>
      </c>
    </row>
    <row r="438" spans="1:4" ht="15.4" x14ac:dyDescent="0.45">
      <c r="A438" s="25" t="s">
        <v>437</v>
      </c>
      <c r="B438" s="24" t="s">
        <v>5964</v>
      </c>
      <c r="C438" s="25" t="s">
        <v>3173</v>
      </c>
      <c r="D438" s="24" t="s">
        <v>3174</v>
      </c>
    </row>
    <row r="439" spans="1:4" ht="15.4" x14ac:dyDescent="0.45">
      <c r="A439" s="25" t="s">
        <v>438</v>
      </c>
      <c r="B439" s="24" t="s">
        <v>5963</v>
      </c>
      <c r="C439" s="25" t="s">
        <v>3175</v>
      </c>
      <c r="D439" s="24" t="s">
        <v>3048</v>
      </c>
    </row>
    <row r="440" spans="1:4" ht="15.4" x14ac:dyDescent="0.45">
      <c r="A440" s="25" t="s">
        <v>439</v>
      </c>
      <c r="B440" s="24" t="s">
        <v>5964</v>
      </c>
      <c r="C440" s="25" t="s">
        <v>3176</v>
      </c>
      <c r="D440" s="24" t="s">
        <v>3177</v>
      </c>
    </row>
    <row r="441" spans="1:4" ht="15.4" x14ac:dyDescent="0.45">
      <c r="A441" s="25" t="s">
        <v>440</v>
      </c>
      <c r="B441" s="24" t="s">
        <v>5963</v>
      </c>
      <c r="C441" s="25" t="s">
        <v>3178</v>
      </c>
      <c r="D441" s="24" t="s">
        <v>3179</v>
      </c>
    </row>
    <row r="442" spans="1:4" ht="15.4" x14ac:dyDescent="0.45">
      <c r="A442" s="25" t="s">
        <v>441</v>
      </c>
      <c r="B442" s="24" t="s">
        <v>5963</v>
      </c>
      <c r="C442" s="25" t="s">
        <v>3180</v>
      </c>
      <c r="D442" s="24" t="s">
        <v>3181</v>
      </c>
    </row>
    <row r="443" spans="1:4" ht="15.4" x14ac:dyDescent="0.45">
      <c r="A443" s="25" t="s">
        <v>442</v>
      </c>
      <c r="B443" s="24" t="s">
        <v>5964</v>
      </c>
      <c r="C443" s="25" t="s">
        <v>3182</v>
      </c>
      <c r="D443" s="24" t="s">
        <v>3183</v>
      </c>
    </row>
    <row r="444" spans="1:4" ht="15.4" x14ac:dyDescent="0.45">
      <c r="A444" s="25" t="s">
        <v>443</v>
      </c>
      <c r="B444" s="24" t="s">
        <v>5964</v>
      </c>
      <c r="C444" s="25" t="s">
        <v>2515</v>
      </c>
      <c r="D444" s="24" t="s">
        <v>3184</v>
      </c>
    </row>
    <row r="445" spans="1:4" ht="15.4" x14ac:dyDescent="0.45">
      <c r="A445" s="25" t="s">
        <v>444</v>
      </c>
      <c r="B445" s="24" t="s">
        <v>5963</v>
      </c>
      <c r="C445" s="25" t="s">
        <v>3185</v>
      </c>
      <c r="D445" s="24" t="s">
        <v>3186</v>
      </c>
    </row>
    <row r="446" spans="1:4" ht="15.4" x14ac:dyDescent="0.45">
      <c r="A446" s="25" t="s">
        <v>445</v>
      </c>
      <c r="B446" s="24" t="s">
        <v>5963</v>
      </c>
      <c r="C446" s="25" t="s">
        <v>3187</v>
      </c>
      <c r="D446" s="24" t="s">
        <v>3188</v>
      </c>
    </row>
    <row r="447" spans="1:4" ht="15.4" x14ac:dyDescent="0.45">
      <c r="A447" s="25" t="s">
        <v>446</v>
      </c>
      <c r="B447" s="24" t="s">
        <v>5964</v>
      </c>
      <c r="C447" s="25" t="s">
        <v>3189</v>
      </c>
      <c r="D447" s="24" t="s">
        <v>2983</v>
      </c>
    </row>
    <row r="448" spans="1:4" ht="15.4" x14ac:dyDescent="0.45">
      <c r="A448" s="25" t="s">
        <v>447</v>
      </c>
      <c r="B448" s="24" t="s">
        <v>5963</v>
      </c>
      <c r="C448" s="25" t="s">
        <v>3190</v>
      </c>
      <c r="D448" s="24" t="s">
        <v>3191</v>
      </c>
    </row>
    <row r="449" spans="1:4" ht="15.4" x14ac:dyDescent="0.45">
      <c r="A449" s="25" t="s">
        <v>448</v>
      </c>
      <c r="B449" s="24" t="s">
        <v>5964</v>
      </c>
      <c r="C449" s="25" t="s">
        <v>3192</v>
      </c>
      <c r="D449" s="24" t="s">
        <v>3193</v>
      </c>
    </row>
    <row r="450" spans="1:4" ht="15.4" x14ac:dyDescent="0.45">
      <c r="A450" s="25" t="s">
        <v>449</v>
      </c>
      <c r="B450" s="24" t="s">
        <v>5964</v>
      </c>
      <c r="C450" s="25" t="s">
        <v>3194</v>
      </c>
      <c r="D450" s="24" t="s">
        <v>3195</v>
      </c>
    </row>
    <row r="451" spans="1:4" ht="15.4" x14ac:dyDescent="0.45">
      <c r="A451" s="25" t="s">
        <v>450</v>
      </c>
      <c r="B451" s="24" t="s">
        <v>5963</v>
      </c>
      <c r="C451" s="25" t="s">
        <v>3196</v>
      </c>
      <c r="D451" s="24" t="s">
        <v>3197</v>
      </c>
    </row>
    <row r="452" spans="1:4" ht="15.4" x14ac:dyDescent="0.45">
      <c r="A452" s="25" t="s">
        <v>451</v>
      </c>
      <c r="B452" s="24" t="s">
        <v>5963</v>
      </c>
      <c r="C452" s="25" t="s">
        <v>3020</v>
      </c>
      <c r="D452" s="24" t="s">
        <v>3198</v>
      </c>
    </row>
    <row r="453" spans="1:4" ht="15.4" x14ac:dyDescent="0.45">
      <c r="A453" s="25" t="s">
        <v>452</v>
      </c>
      <c r="B453" s="24" t="s">
        <v>5964</v>
      </c>
      <c r="C453" s="25" t="s">
        <v>2481</v>
      </c>
      <c r="D453" s="24" t="s">
        <v>3199</v>
      </c>
    </row>
    <row r="454" spans="1:4" ht="15.4" x14ac:dyDescent="0.45">
      <c r="A454" s="25" t="s">
        <v>453</v>
      </c>
      <c r="B454" s="24" t="s">
        <v>5963</v>
      </c>
      <c r="C454" s="25" t="s">
        <v>3200</v>
      </c>
      <c r="D454" s="24" t="s">
        <v>3201</v>
      </c>
    </row>
    <row r="455" spans="1:4" ht="15.4" x14ac:dyDescent="0.45">
      <c r="A455" s="25" t="s">
        <v>454</v>
      </c>
      <c r="B455" s="24" t="s">
        <v>5964</v>
      </c>
      <c r="C455" s="25" t="s">
        <v>3202</v>
      </c>
      <c r="D455" s="24" t="s">
        <v>2636</v>
      </c>
    </row>
    <row r="456" spans="1:4" ht="15.4" x14ac:dyDescent="0.45">
      <c r="A456" s="25" t="s">
        <v>455</v>
      </c>
      <c r="B456" s="24" t="s">
        <v>5964</v>
      </c>
      <c r="C456" s="25" t="s">
        <v>3203</v>
      </c>
      <c r="D456" s="24" t="s">
        <v>2395</v>
      </c>
    </row>
    <row r="457" spans="1:4" ht="15.4" x14ac:dyDescent="0.45">
      <c r="A457" s="25" t="s">
        <v>456</v>
      </c>
      <c r="B457" s="24" t="s">
        <v>5964</v>
      </c>
      <c r="C457" s="25" t="s">
        <v>3204</v>
      </c>
      <c r="D457" s="24" t="s">
        <v>3205</v>
      </c>
    </row>
    <row r="458" spans="1:4" ht="15.4" x14ac:dyDescent="0.45">
      <c r="A458" s="25" t="s">
        <v>457</v>
      </c>
      <c r="B458" s="24" t="s">
        <v>5964</v>
      </c>
      <c r="C458" s="25" t="s">
        <v>3206</v>
      </c>
      <c r="D458" s="24" t="s">
        <v>2916</v>
      </c>
    </row>
    <row r="459" spans="1:4" ht="15.4" x14ac:dyDescent="0.45">
      <c r="A459" s="25" t="s">
        <v>458</v>
      </c>
      <c r="B459" s="24" t="s">
        <v>5964</v>
      </c>
      <c r="C459" s="25" t="s">
        <v>3207</v>
      </c>
      <c r="D459" s="24" t="s">
        <v>3208</v>
      </c>
    </row>
    <row r="460" spans="1:4" ht="15.4" x14ac:dyDescent="0.45">
      <c r="A460" s="25" t="s">
        <v>459</v>
      </c>
      <c r="B460" s="24" t="s">
        <v>5963</v>
      </c>
      <c r="C460" s="25" t="s">
        <v>3209</v>
      </c>
      <c r="D460" s="24" t="s">
        <v>3210</v>
      </c>
    </row>
    <row r="461" spans="1:4" ht="15.4" x14ac:dyDescent="0.45">
      <c r="A461" s="25" t="s">
        <v>460</v>
      </c>
      <c r="B461" s="24" t="s">
        <v>5964</v>
      </c>
      <c r="C461" s="25" t="s">
        <v>2505</v>
      </c>
      <c r="D461" s="24" t="s">
        <v>3211</v>
      </c>
    </row>
    <row r="462" spans="1:4" ht="15.4" x14ac:dyDescent="0.45">
      <c r="A462" s="25" t="s">
        <v>461</v>
      </c>
      <c r="B462" s="24" t="s">
        <v>5963</v>
      </c>
      <c r="C462" s="25" t="s">
        <v>2926</v>
      </c>
      <c r="D462" s="24" t="s">
        <v>3212</v>
      </c>
    </row>
    <row r="463" spans="1:4" ht="15.4" x14ac:dyDescent="0.45">
      <c r="A463" s="25" t="s">
        <v>462</v>
      </c>
      <c r="B463" s="24" t="s">
        <v>5963</v>
      </c>
      <c r="C463" s="25" t="s">
        <v>2536</v>
      </c>
      <c r="D463" s="24" t="s">
        <v>2493</v>
      </c>
    </row>
    <row r="464" spans="1:4" ht="15.4" x14ac:dyDescent="0.45">
      <c r="A464" s="25" t="s">
        <v>463</v>
      </c>
      <c r="B464" s="24" t="s">
        <v>5963</v>
      </c>
      <c r="C464" s="25" t="s">
        <v>3213</v>
      </c>
      <c r="D464" s="24" t="s">
        <v>3214</v>
      </c>
    </row>
    <row r="465" spans="1:4" ht="15.4" x14ac:dyDescent="0.45">
      <c r="A465" s="25" t="s">
        <v>464</v>
      </c>
      <c r="B465" s="24" t="s">
        <v>5964</v>
      </c>
      <c r="C465" s="25" t="s">
        <v>3215</v>
      </c>
      <c r="D465" s="24" t="s">
        <v>3216</v>
      </c>
    </row>
    <row r="466" spans="1:4" ht="15.4" x14ac:dyDescent="0.45">
      <c r="A466" s="25" t="s">
        <v>465</v>
      </c>
      <c r="B466" s="24" t="s">
        <v>5963</v>
      </c>
      <c r="C466" s="25" t="s">
        <v>3217</v>
      </c>
      <c r="D466" s="24" t="s">
        <v>2529</v>
      </c>
    </row>
    <row r="467" spans="1:4" ht="15.4" x14ac:dyDescent="0.45">
      <c r="A467" s="25" t="s">
        <v>466</v>
      </c>
      <c r="B467" s="24" t="s">
        <v>5964</v>
      </c>
      <c r="C467" s="25" t="s">
        <v>3218</v>
      </c>
      <c r="D467" s="24" t="s">
        <v>3219</v>
      </c>
    </row>
    <row r="468" spans="1:4" ht="15.4" x14ac:dyDescent="0.45">
      <c r="A468" s="25" t="s">
        <v>467</v>
      </c>
      <c r="B468" s="24" t="s">
        <v>5964</v>
      </c>
      <c r="C468" s="25" t="s">
        <v>2511</v>
      </c>
      <c r="D468" s="24" t="s">
        <v>3220</v>
      </c>
    </row>
    <row r="469" spans="1:4" ht="15.4" x14ac:dyDescent="0.45">
      <c r="A469" s="25" t="s">
        <v>468</v>
      </c>
      <c r="B469" s="24" t="s">
        <v>5963</v>
      </c>
      <c r="C469" s="25" t="s">
        <v>3221</v>
      </c>
      <c r="D469" s="24" t="s">
        <v>3222</v>
      </c>
    </row>
    <row r="470" spans="1:4" ht="15.4" x14ac:dyDescent="0.45">
      <c r="A470" s="25" t="s">
        <v>469</v>
      </c>
      <c r="B470" s="24" t="s">
        <v>5963</v>
      </c>
      <c r="C470" s="25" t="s">
        <v>3223</v>
      </c>
      <c r="D470" s="24" t="s">
        <v>3224</v>
      </c>
    </row>
    <row r="471" spans="1:4" ht="15.4" x14ac:dyDescent="0.45">
      <c r="A471" s="25" t="s">
        <v>470</v>
      </c>
      <c r="B471" s="24" t="s">
        <v>5964</v>
      </c>
      <c r="C471" s="25" t="s">
        <v>3225</v>
      </c>
      <c r="D471" s="24" t="s">
        <v>3226</v>
      </c>
    </row>
    <row r="472" spans="1:4" ht="15.4" x14ac:dyDescent="0.45">
      <c r="A472" s="25" t="s">
        <v>471</v>
      </c>
      <c r="B472" s="24" t="s">
        <v>5964</v>
      </c>
      <c r="C472" s="25" t="s">
        <v>3227</v>
      </c>
      <c r="D472" s="24" t="s">
        <v>3228</v>
      </c>
    </row>
    <row r="473" spans="1:4" ht="15.4" x14ac:dyDescent="0.45">
      <c r="A473" s="25" t="s">
        <v>472</v>
      </c>
      <c r="B473" s="24" t="s">
        <v>5964</v>
      </c>
      <c r="C473" s="25" t="s">
        <v>3229</v>
      </c>
      <c r="D473" s="24" t="s">
        <v>2803</v>
      </c>
    </row>
    <row r="474" spans="1:4" ht="15.4" x14ac:dyDescent="0.45">
      <c r="A474" s="25" t="s">
        <v>473</v>
      </c>
      <c r="B474" s="24" t="s">
        <v>5964</v>
      </c>
      <c r="C474" s="25" t="s">
        <v>2838</v>
      </c>
      <c r="D474" s="24" t="s">
        <v>3230</v>
      </c>
    </row>
    <row r="475" spans="1:4" ht="15.4" x14ac:dyDescent="0.45">
      <c r="A475" s="25" t="s">
        <v>474</v>
      </c>
      <c r="B475" s="24" t="s">
        <v>5964</v>
      </c>
      <c r="C475" s="25" t="s">
        <v>3231</v>
      </c>
      <c r="D475" s="24" t="s">
        <v>2405</v>
      </c>
    </row>
    <row r="476" spans="1:4" ht="15.4" x14ac:dyDescent="0.45">
      <c r="A476" s="25" t="s">
        <v>475</v>
      </c>
      <c r="B476" s="24" t="s">
        <v>5964</v>
      </c>
      <c r="C476" s="25" t="s">
        <v>3232</v>
      </c>
      <c r="D476" s="24" t="s">
        <v>3233</v>
      </c>
    </row>
    <row r="477" spans="1:4" ht="15.4" x14ac:dyDescent="0.45">
      <c r="A477" s="25" t="s">
        <v>476</v>
      </c>
      <c r="B477" s="24" t="s">
        <v>5964</v>
      </c>
      <c r="C477" s="25" t="s">
        <v>3234</v>
      </c>
      <c r="D477" s="24" t="s">
        <v>5979</v>
      </c>
    </row>
    <row r="478" spans="1:4" ht="15.4" x14ac:dyDescent="0.45">
      <c r="A478" s="25" t="s">
        <v>477</v>
      </c>
      <c r="B478" s="24" t="s">
        <v>5963</v>
      </c>
      <c r="C478" s="25" t="s">
        <v>3235</v>
      </c>
      <c r="D478" s="24" t="s">
        <v>3236</v>
      </c>
    </row>
    <row r="479" spans="1:4" ht="15.4" x14ac:dyDescent="0.45">
      <c r="A479" s="25" t="s">
        <v>478</v>
      </c>
      <c r="B479" s="24" t="s">
        <v>5964</v>
      </c>
      <c r="C479" s="25" t="s">
        <v>3237</v>
      </c>
      <c r="D479" s="24" t="s">
        <v>3238</v>
      </c>
    </row>
    <row r="480" spans="1:4" ht="15.4" x14ac:dyDescent="0.45">
      <c r="A480" s="25" t="s">
        <v>479</v>
      </c>
      <c r="B480" s="24" t="s">
        <v>5964</v>
      </c>
      <c r="C480" s="25" t="s">
        <v>3239</v>
      </c>
      <c r="D480" s="24" t="s">
        <v>3240</v>
      </c>
    </row>
    <row r="481" spans="1:4" ht="15.4" x14ac:dyDescent="0.45">
      <c r="A481" s="25" t="s">
        <v>480</v>
      </c>
      <c r="B481" s="24" t="s">
        <v>5964</v>
      </c>
      <c r="C481" s="25" t="s">
        <v>3241</v>
      </c>
      <c r="D481" s="24" t="s">
        <v>3242</v>
      </c>
    </row>
    <row r="482" spans="1:4" ht="15.4" x14ac:dyDescent="0.45">
      <c r="A482" s="25" t="s">
        <v>481</v>
      </c>
      <c r="B482" s="24" t="s">
        <v>5964</v>
      </c>
      <c r="C482" s="25" t="s">
        <v>3243</v>
      </c>
      <c r="D482" s="24" t="s">
        <v>2729</v>
      </c>
    </row>
    <row r="483" spans="1:4" ht="15.4" x14ac:dyDescent="0.45">
      <c r="A483" s="25" t="s">
        <v>482</v>
      </c>
      <c r="B483" s="24" t="s">
        <v>5964</v>
      </c>
      <c r="C483" s="25" t="s">
        <v>3244</v>
      </c>
      <c r="D483" s="24" t="s">
        <v>3245</v>
      </c>
    </row>
    <row r="484" spans="1:4" ht="15.4" x14ac:dyDescent="0.45">
      <c r="A484" s="25" t="s">
        <v>483</v>
      </c>
      <c r="B484" s="24" t="s">
        <v>5963</v>
      </c>
      <c r="C484" s="25" t="s">
        <v>3246</v>
      </c>
      <c r="D484" s="24" t="s">
        <v>3247</v>
      </c>
    </row>
    <row r="485" spans="1:4" ht="15.4" x14ac:dyDescent="0.45">
      <c r="A485" s="25" t="s">
        <v>484</v>
      </c>
      <c r="B485" s="24" t="s">
        <v>5963</v>
      </c>
      <c r="C485" s="25" t="s">
        <v>2631</v>
      </c>
      <c r="D485" s="24" t="s">
        <v>3248</v>
      </c>
    </row>
    <row r="486" spans="1:4" ht="15.4" x14ac:dyDescent="0.45">
      <c r="A486" s="25" t="s">
        <v>485</v>
      </c>
      <c r="B486" s="24" t="s">
        <v>5964</v>
      </c>
      <c r="C486" s="25" t="s">
        <v>3249</v>
      </c>
      <c r="D486" s="24" t="s">
        <v>2679</v>
      </c>
    </row>
    <row r="487" spans="1:4" ht="15.4" x14ac:dyDescent="0.45">
      <c r="A487" s="25" t="s">
        <v>486</v>
      </c>
      <c r="B487" s="24" t="s">
        <v>5964</v>
      </c>
      <c r="C487" s="25" t="s">
        <v>2984</v>
      </c>
      <c r="D487" s="24" t="s">
        <v>2518</v>
      </c>
    </row>
    <row r="488" spans="1:4" ht="15.4" x14ac:dyDescent="0.45">
      <c r="A488" s="25" t="s">
        <v>487</v>
      </c>
      <c r="B488" s="24" t="s">
        <v>5967</v>
      </c>
      <c r="C488" s="25" t="s">
        <v>3250</v>
      </c>
      <c r="D488" s="24" t="s">
        <v>3251</v>
      </c>
    </row>
    <row r="489" spans="1:4" ht="15.4" x14ac:dyDescent="0.45">
      <c r="A489" s="25" t="s">
        <v>488</v>
      </c>
      <c r="B489" s="24" t="s">
        <v>5963</v>
      </c>
      <c r="C489" s="25" t="s">
        <v>3252</v>
      </c>
      <c r="D489" s="24" t="s">
        <v>3253</v>
      </c>
    </row>
    <row r="490" spans="1:4" ht="15.4" x14ac:dyDescent="0.45">
      <c r="A490" s="25" t="s">
        <v>489</v>
      </c>
      <c r="B490" s="24" t="s">
        <v>5964</v>
      </c>
      <c r="C490" s="25" t="s">
        <v>3254</v>
      </c>
      <c r="D490" s="24" t="s">
        <v>2638</v>
      </c>
    </row>
    <row r="491" spans="1:4" ht="15.4" x14ac:dyDescent="0.45">
      <c r="A491" s="25" t="s">
        <v>490</v>
      </c>
      <c r="B491" s="24" t="s">
        <v>5964</v>
      </c>
      <c r="C491" s="25" t="s">
        <v>3255</v>
      </c>
      <c r="D491" s="24" t="s">
        <v>2395</v>
      </c>
    </row>
    <row r="492" spans="1:4" ht="15.4" x14ac:dyDescent="0.45">
      <c r="A492" s="25" t="s">
        <v>491</v>
      </c>
      <c r="B492" s="24" t="s">
        <v>5963</v>
      </c>
      <c r="C492" s="25" t="s">
        <v>3256</v>
      </c>
      <c r="D492" s="24" t="s">
        <v>3257</v>
      </c>
    </row>
    <row r="493" spans="1:4" ht="15.4" x14ac:dyDescent="0.45">
      <c r="A493" s="25" t="s">
        <v>492</v>
      </c>
      <c r="B493" s="24" t="s">
        <v>5963</v>
      </c>
      <c r="C493" s="25" t="s">
        <v>3258</v>
      </c>
      <c r="D493" s="24" t="s">
        <v>3259</v>
      </c>
    </row>
    <row r="494" spans="1:4" ht="15.4" x14ac:dyDescent="0.45">
      <c r="A494" s="25" t="s">
        <v>493</v>
      </c>
      <c r="B494" s="24" t="s">
        <v>5963</v>
      </c>
      <c r="C494" s="25" t="s">
        <v>3260</v>
      </c>
      <c r="D494" s="24" t="s">
        <v>2943</v>
      </c>
    </row>
    <row r="495" spans="1:4" ht="15.4" x14ac:dyDescent="0.45">
      <c r="A495" s="25" t="s">
        <v>494</v>
      </c>
      <c r="B495" s="24" t="s">
        <v>5964</v>
      </c>
      <c r="C495" s="25" t="s">
        <v>3261</v>
      </c>
      <c r="D495" s="24" t="s">
        <v>3262</v>
      </c>
    </row>
    <row r="496" spans="1:4" ht="15.4" x14ac:dyDescent="0.45">
      <c r="A496" s="25" t="s">
        <v>495</v>
      </c>
      <c r="B496" s="24" t="s">
        <v>5964</v>
      </c>
      <c r="C496" s="25" t="s">
        <v>3243</v>
      </c>
      <c r="D496" s="24" t="s">
        <v>3263</v>
      </c>
    </row>
    <row r="497" spans="1:4" ht="15.4" x14ac:dyDescent="0.45">
      <c r="A497" s="25" t="s">
        <v>496</v>
      </c>
      <c r="B497" s="24" t="s">
        <v>5967</v>
      </c>
      <c r="C497" s="25" t="s">
        <v>3264</v>
      </c>
      <c r="D497" s="24" t="s">
        <v>2569</v>
      </c>
    </row>
    <row r="498" spans="1:4" ht="15.4" x14ac:dyDescent="0.45">
      <c r="A498" s="25" t="s">
        <v>497</v>
      </c>
      <c r="B498" s="24" t="s">
        <v>5963</v>
      </c>
      <c r="C498" s="25" t="s">
        <v>3265</v>
      </c>
      <c r="D498" s="24" t="s">
        <v>3266</v>
      </c>
    </row>
    <row r="499" spans="1:4" ht="15.4" x14ac:dyDescent="0.45">
      <c r="A499" s="25" t="s">
        <v>498</v>
      </c>
      <c r="B499" s="24" t="s">
        <v>5964</v>
      </c>
      <c r="C499" s="25" t="s">
        <v>3267</v>
      </c>
      <c r="D499" s="24" t="s">
        <v>2803</v>
      </c>
    </row>
    <row r="500" spans="1:4" ht="15.4" x14ac:dyDescent="0.45">
      <c r="A500" s="25" t="s">
        <v>499</v>
      </c>
      <c r="B500" s="24" t="s">
        <v>5963</v>
      </c>
      <c r="C500" s="25" t="s">
        <v>3268</v>
      </c>
      <c r="D500" s="24" t="s">
        <v>3269</v>
      </c>
    </row>
    <row r="501" spans="1:4" ht="15.4" x14ac:dyDescent="0.45">
      <c r="A501" s="25" t="s">
        <v>500</v>
      </c>
      <c r="B501" s="24" t="s">
        <v>5963</v>
      </c>
      <c r="C501" s="25" t="s">
        <v>3270</v>
      </c>
      <c r="D501" s="24" t="s">
        <v>2569</v>
      </c>
    </row>
    <row r="502" spans="1:4" ht="15.4" x14ac:dyDescent="0.45">
      <c r="A502" s="25" t="s">
        <v>501</v>
      </c>
      <c r="B502" s="24" t="s">
        <v>5964</v>
      </c>
      <c r="C502" s="25" t="s">
        <v>3271</v>
      </c>
      <c r="D502" s="24" t="s">
        <v>3272</v>
      </c>
    </row>
    <row r="503" spans="1:4" ht="15.4" x14ac:dyDescent="0.45">
      <c r="A503" s="25" t="s">
        <v>502</v>
      </c>
      <c r="B503" s="24" t="s">
        <v>5964</v>
      </c>
      <c r="C503" s="25" t="s">
        <v>2515</v>
      </c>
      <c r="D503" s="24" t="s">
        <v>3273</v>
      </c>
    </row>
    <row r="504" spans="1:4" ht="15.4" x14ac:dyDescent="0.45">
      <c r="A504" s="25" t="s">
        <v>503</v>
      </c>
      <c r="B504" s="24" t="s">
        <v>5963</v>
      </c>
      <c r="C504" s="25" t="s">
        <v>3274</v>
      </c>
      <c r="D504" s="24" t="s">
        <v>3275</v>
      </c>
    </row>
    <row r="505" spans="1:4" ht="15.4" x14ac:dyDescent="0.45">
      <c r="A505" s="25" t="s">
        <v>504</v>
      </c>
      <c r="B505" s="24" t="s">
        <v>5963</v>
      </c>
      <c r="C505" s="25" t="s">
        <v>3276</v>
      </c>
      <c r="D505" s="24" t="s">
        <v>3277</v>
      </c>
    </row>
    <row r="506" spans="1:4" ht="15.4" x14ac:dyDescent="0.45">
      <c r="A506" s="25" t="s">
        <v>505</v>
      </c>
      <c r="B506" s="24" t="s">
        <v>5963</v>
      </c>
      <c r="C506" s="25" t="s">
        <v>3278</v>
      </c>
      <c r="D506" s="24" t="s">
        <v>2535</v>
      </c>
    </row>
    <row r="507" spans="1:4" ht="15.4" x14ac:dyDescent="0.45">
      <c r="A507" s="25" t="s">
        <v>506</v>
      </c>
      <c r="B507" s="24" t="s">
        <v>5963</v>
      </c>
      <c r="C507" s="25" t="s">
        <v>3279</v>
      </c>
      <c r="D507" s="24" t="s">
        <v>3280</v>
      </c>
    </row>
    <row r="508" spans="1:4" ht="15.4" x14ac:dyDescent="0.45">
      <c r="A508" s="25" t="s">
        <v>507</v>
      </c>
      <c r="B508" s="24" t="s">
        <v>5964</v>
      </c>
      <c r="C508" s="25" t="s">
        <v>3281</v>
      </c>
      <c r="D508" s="24" t="s">
        <v>3282</v>
      </c>
    </row>
    <row r="509" spans="1:4" ht="15.4" x14ac:dyDescent="0.45">
      <c r="A509" s="25" t="s">
        <v>508</v>
      </c>
      <c r="B509" s="24" t="s">
        <v>5964</v>
      </c>
      <c r="C509" s="25" t="s">
        <v>3283</v>
      </c>
      <c r="D509" s="24" t="s">
        <v>3284</v>
      </c>
    </row>
    <row r="510" spans="1:4" ht="15.4" x14ac:dyDescent="0.45">
      <c r="A510" s="25" t="s">
        <v>509</v>
      </c>
      <c r="B510" s="24" t="s">
        <v>5963</v>
      </c>
      <c r="C510" s="25" t="s">
        <v>3285</v>
      </c>
      <c r="D510" s="24" t="s">
        <v>3286</v>
      </c>
    </row>
    <row r="511" spans="1:4" ht="15.4" x14ac:dyDescent="0.45">
      <c r="A511" s="25" t="s">
        <v>510</v>
      </c>
      <c r="B511" s="24" t="s">
        <v>5964</v>
      </c>
      <c r="C511" s="25" t="s">
        <v>3287</v>
      </c>
      <c r="D511" s="24" t="s">
        <v>3288</v>
      </c>
    </row>
    <row r="512" spans="1:4" ht="15.4" x14ac:dyDescent="0.45">
      <c r="A512" s="25" t="s">
        <v>511</v>
      </c>
      <c r="B512" s="24" t="s">
        <v>5964</v>
      </c>
      <c r="C512" s="25" t="s">
        <v>3289</v>
      </c>
      <c r="D512" s="24" t="s">
        <v>3039</v>
      </c>
    </row>
    <row r="513" spans="1:4" ht="15.4" x14ac:dyDescent="0.45">
      <c r="A513" s="25" t="s">
        <v>512</v>
      </c>
      <c r="B513" s="24" t="s">
        <v>5964</v>
      </c>
      <c r="C513" s="25" t="s">
        <v>3290</v>
      </c>
      <c r="D513" s="24" t="s">
        <v>2679</v>
      </c>
    </row>
    <row r="514" spans="1:4" ht="15.4" x14ac:dyDescent="0.45">
      <c r="A514" s="25" t="s">
        <v>513</v>
      </c>
      <c r="B514" s="24" t="s">
        <v>5964</v>
      </c>
      <c r="C514" s="25" t="s">
        <v>3291</v>
      </c>
      <c r="D514" s="24" t="s">
        <v>3292</v>
      </c>
    </row>
    <row r="515" spans="1:4" ht="15.4" x14ac:dyDescent="0.45">
      <c r="A515" s="25" t="s">
        <v>514</v>
      </c>
      <c r="B515" s="24" t="s">
        <v>5963</v>
      </c>
      <c r="C515" s="25" t="s">
        <v>3293</v>
      </c>
      <c r="D515" s="24" t="s">
        <v>3294</v>
      </c>
    </row>
    <row r="516" spans="1:4" ht="15.4" x14ac:dyDescent="0.45">
      <c r="A516" s="25" t="s">
        <v>515</v>
      </c>
      <c r="B516" s="24" t="s">
        <v>5964</v>
      </c>
      <c r="C516" s="25" t="s">
        <v>3295</v>
      </c>
      <c r="D516" s="24" t="s">
        <v>3296</v>
      </c>
    </row>
    <row r="517" spans="1:4" ht="15.4" x14ac:dyDescent="0.45">
      <c r="A517" s="25" t="s">
        <v>516</v>
      </c>
      <c r="B517" s="24" t="s">
        <v>5964</v>
      </c>
      <c r="C517" s="25" t="s">
        <v>3297</v>
      </c>
      <c r="D517" s="24" t="s">
        <v>2510</v>
      </c>
    </row>
    <row r="518" spans="1:4" ht="15.4" x14ac:dyDescent="0.45">
      <c r="A518" s="25" t="s">
        <v>517</v>
      </c>
      <c r="B518" s="24" t="s">
        <v>5963</v>
      </c>
      <c r="C518" s="25" t="s">
        <v>3298</v>
      </c>
      <c r="D518" s="24" t="s">
        <v>2590</v>
      </c>
    </row>
    <row r="519" spans="1:4" ht="15.4" x14ac:dyDescent="0.45">
      <c r="A519" s="25" t="s">
        <v>518</v>
      </c>
      <c r="B519" s="24" t="s">
        <v>5963</v>
      </c>
      <c r="C519" s="25" t="s">
        <v>3299</v>
      </c>
      <c r="D519" s="24" t="s">
        <v>3269</v>
      </c>
    </row>
    <row r="520" spans="1:4" ht="15.4" x14ac:dyDescent="0.45">
      <c r="A520" s="25" t="s">
        <v>519</v>
      </c>
      <c r="B520" s="24" t="s">
        <v>5964</v>
      </c>
      <c r="C520" s="25" t="s">
        <v>3300</v>
      </c>
      <c r="D520" s="24" t="s">
        <v>3110</v>
      </c>
    </row>
    <row r="521" spans="1:4" ht="15.4" x14ac:dyDescent="0.45">
      <c r="A521" s="25" t="s">
        <v>520</v>
      </c>
      <c r="B521" s="24" t="s">
        <v>5963</v>
      </c>
      <c r="C521" s="25" t="s">
        <v>3301</v>
      </c>
      <c r="D521" s="24" t="s">
        <v>3302</v>
      </c>
    </row>
    <row r="522" spans="1:4" ht="15.4" x14ac:dyDescent="0.45">
      <c r="A522" s="25" t="s">
        <v>521</v>
      </c>
      <c r="B522" s="24" t="s">
        <v>5964</v>
      </c>
      <c r="C522" s="25" t="s">
        <v>3303</v>
      </c>
      <c r="D522" s="24" t="s">
        <v>3304</v>
      </c>
    </row>
    <row r="523" spans="1:4" ht="15.4" x14ac:dyDescent="0.45">
      <c r="A523" s="25" t="s">
        <v>522</v>
      </c>
      <c r="B523" s="24" t="s">
        <v>5964</v>
      </c>
      <c r="C523" s="25" t="s">
        <v>3305</v>
      </c>
      <c r="D523" s="24" t="s">
        <v>2433</v>
      </c>
    </row>
    <row r="524" spans="1:4" ht="15.4" x14ac:dyDescent="0.45">
      <c r="A524" s="25" t="s">
        <v>523</v>
      </c>
      <c r="B524" s="24" t="s">
        <v>5963</v>
      </c>
      <c r="C524" s="25" t="s">
        <v>3306</v>
      </c>
      <c r="D524" s="24" t="s">
        <v>3307</v>
      </c>
    </row>
    <row r="525" spans="1:4" ht="15.4" x14ac:dyDescent="0.45">
      <c r="A525" s="25" t="s">
        <v>524</v>
      </c>
      <c r="B525" s="24" t="s">
        <v>5967</v>
      </c>
      <c r="C525" s="25" t="s">
        <v>3308</v>
      </c>
      <c r="D525" s="24" t="s">
        <v>3309</v>
      </c>
    </row>
    <row r="526" spans="1:4" ht="15.4" x14ac:dyDescent="0.45">
      <c r="A526" s="25" t="s">
        <v>525</v>
      </c>
      <c r="B526" s="24" t="s">
        <v>5963</v>
      </c>
      <c r="C526" s="25" t="s">
        <v>3310</v>
      </c>
      <c r="D526" s="24" t="s">
        <v>3311</v>
      </c>
    </row>
    <row r="527" spans="1:4" ht="15.4" x14ac:dyDescent="0.45">
      <c r="A527" s="25" t="s">
        <v>526</v>
      </c>
      <c r="B527" s="24" t="s">
        <v>5963</v>
      </c>
      <c r="C527" s="25" t="s">
        <v>3312</v>
      </c>
      <c r="D527" s="24" t="s">
        <v>2739</v>
      </c>
    </row>
    <row r="528" spans="1:4" ht="15.4" x14ac:dyDescent="0.45">
      <c r="A528" s="25" t="s">
        <v>527</v>
      </c>
      <c r="B528" s="24" t="s">
        <v>5967</v>
      </c>
      <c r="C528" s="25" t="s">
        <v>3313</v>
      </c>
      <c r="D528" s="24" t="s">
        <v>3314</v>
      </c>
    </row>
    <row r="529" spans="1:4" ht="15.4" x14ac:dyDescent="0.45">
      <c r="A529" s="25" t="s">
        <v>528</v>
      </c>
      <c r="B529" s="24" t="s">
        <v>5963</v>
      </c>
      <c r="C529" s="25" t="s">
        <v>3315</v>
      </c>
      <c r="D529" s="24" t="s">
        <v>2493</v>
      </c>
    </row>
    <row r="530" spans="1:4" ht="15.4" x14ac:dyDescent="0.45">
      <c r="A530" s="25" t="s">
        <v>529</v>
      </c>
      <c r="B530" s="24" t="s">
        <v>5964</v>
      </c>
      <c r="C530" s="25" t="s">
        <v>3316</v>
      </c>
      <c r="D530" s="24" t="s">
        <v>2859</v>
      </c>
    </row>
    <row r="531" spans="1:4" ht="15.4" x14ac:dyDescent="0.45">
      <c r="A531" s="25" t="s">
        <v>530</v>
      </c>
      <c r="B531" s="24" t="s">
        <v>5964</v>
      </c>
      <c r="C531" s="25" t="s">
        <v>3317</v>
      </c>
      <c r="D531" s="24" t="s">
        <v>3318</v>
      </c>
    </row>
    <row r="532" spans="1:4" ht="15.4" x14ac:dyDescent="0.45">
      <c r="A532" s="25" t="s">
        <v>531</v>
      </c>
      <c r="B532" s="24" t="s">
        <v>5963</v>
      </c>
      <c r="C532" s="25" t="s">
        <v>3319</v>
      </c>
      <c r="D532" s="24" t="s">
        <v>3320</v>
      </c>
    </row>
    <row r="533" spans="1:4" ht="15.4" x14ac:dyDescent="0.45">
      <c r="A533" s="25" t="s">
        <v>532</v>
      </c>
      <c r="B533" s="24" t="s">
        <v>5964</v>
      </c>
      <c r="C533" s="25" t="s">
        <v>3321</v>
      </c>
      <c r="D533" s="24" t="s">
        <v>2659</v>
      </c>
    </row>
    <row r="534" spans="1:4" ht="15.4" x14ac:dyDescent="0.45">
      <c r="A534" s="25" t="s">
        <v>533</v>
      </c>
      <c r="B534" s="24" t="s">
        <v>5963</v>
      </c>
      <c r="C534" s="25" t="s">
        <v>3322</v>
      </c>
      <c r="D534" s="24" t="s">
        <v>3323</v>
      </c>
    </row>
    <row r="535" spans="1:4" ht="15.4" x14ac:dyDescent="0.45">
      <c r="A535" s="25" t="s">
        <v>534</v>
      </c>
      <c r="B535" s="24" t="s">
        <v>5964</v>
      </c>
      <c r="C535" s="25" t="s">
        <v>3324</v>
      </c>
      <c r="D535" s="24" t="s">
        <v>3284</v>
      </c>
    </row>
    <row r="536" spans="1:4" ht="15.4" x14ac:dyDescent="0.45">
      <c r="A536" s="25" t="s">
        <v>535</v>
      </c>
      <c r="B536" s="24" t="s">
        <v>5963</v>
      </c>
      <c r="C536" s="25" t="s">
        <v>3325</v>
      </c>
      <c r="D536" s="24" t="s">
        <v>3326</v>
      </c>
    </row>
    <row r="537" spans="1:4" ht="15.4" x14ac:dyDescent="0.45">
      <c r="A537" s="25" t="s">
        <v>536</v>
      </c>
      <c r="B537" s="24" t="s">
        <v>5964</v>
      </c>
      <c r="C537" s="25" t="s">
        <v>2515</v>
      </c>
      <c r="D537" s="24" t="s">
        <v>3327</v>
      </c>
    </row>
    <row r="538" spans="1:4" ht="15.4" x14ac:dyDescent="0.45">
      <c r="A538" s="25" t="s">
        <v>537</v>
      </c>
      <c r="B538" s="24" t="s">
        <v>5963</v>
      </c>
      <c r="C538" s="25" t="s">
        <v>3328</v>
      </c>
      <c r="D538" s="24" t="s">
        <v>3329</v>
      </c>
    </row>
    <row r="539" spans="1:4" ht="15.4" x14ac:dyDescent="0.45">
      <c r="A539" s="25" t="s">
        <v>538</v>
      </c>
      <c r="B539" s="24" t="s">
        <v>5963</v>
      </c>
      <c r="C539" s="25" t="s">
        <v>3330</v>
      </c>
      <c r="D539" s="24" t="s">
        <v>3331</v>
      </c>
    </row>
    <row r="540" spans="1:4" ht="15.4" x14ac:dyDescent="0.45">
      <c r="A540" s="25" t="s">
        <v>539</v>
      </c>
      <c r="B540" s="24" t="s">
        <v>5963</v>
      </c>
      <c r="C540" s="25" t="s">
        <v>3332</v>
      </c>
      <c r="D540" s="24" t="s">
        <v>3320</v>
      </c>
    </row>
    <row r="541" spans="1:4" ht="15.4" x14ac:dyDescent="0.45">
      <c r="A541" s="25" t="s">
        <v>540</v>
      </c>
      <c r="B541" s="24" t="s">
        <v>5964</v>
      </c>
      <c r="C541" s="25" t="s">
        <v>3333</v>
      </c>
      <c r="D541" s="24" t="s">
        <v>2510</v>
      </c>
    </row>
    <row r="542" spans="1:4" ht="15.4" x14ac:dyDescent="0.45">
      <c r="A542" s="25" t="s">
        <v>541</v>
      </c>
      <c r="B542" s="24" t="s">
        <v>5964</v>
      </c>
      <c r="C542" s="25" t="s">
        <v>3334</v>
      </c>
      <c r="D542" s="24" t="s">
        <v>3335</v>
      </c>
    </row>
    <row r="543" spans="1:4" ht="15.4" x14ac:dyDescent="0.45">
      <c r="A543" s="25" t="s">
        <v>542</v>
      </c>
      <c r="B543" s="24" t="s">
        <v>5964</v>
      </c>
      <c r="C543" s="25" t="s">
        <v>3336</v>
      </c>
      <c r="D543" s="24" t="s">
        <v>3337</v>
      </c>
    </row>
    <row r="544" spans="1:4" ht="15.4" x14ac:dyDescent="0.45">
      <c r="A544" s="25" t="s">
        <v>543</v>
      </c>
      <c r="B544" s="24" t="s">
        <v>5963</v>
      </c>
      <c r="C544" s="25" t="s">
        <v>3338</v>
      </c>
      <c r="D544" s="24" t="s">
        <v>2811</v>
      </c>
    </row>
    <row r="545" spans="1:4" ht="15.4" x14ac:dyDescent="0.45">
      <c r="A545" s="25" t="s">
        <v>544</v>
      </c>
      <c r="B545" s="24" t="s">
        <v>5963</v>
      </c>
      <c r="C545" s="25" t="s">
        <v>3339</v>
      </c>
      <c r="D545" s="24" t="s">
        <v>3340</v>
      </c>
    </row>
    <row r="546" spans="1:4" ht="15.4" x14ac:dyDescent="0.45">
      <c r="A546" s="25" t="s">
        <v>545</v>
      </c>
      <c r="B546" s="24" t="s">
        <v>5967</v>
      </c>
      <c r="C546" s="25" t="s">
        <v>3341</v>
      </c>
      <c r="D546" s="24" t="s">
        <v>3342</v>
      </c>
    </row>
    <row r="547" spans="1:4" ht="15.4" x14ac:dyDescent="0.45">
      <c r="A547" s="25" t="s">
        <v>546</v>
      </c>
      <c r="B547" s="24" t="s">
        <v>5964</v>
      </c>
      <c r="C547" s="25" t="s">
        <v>3343</v>
      </c>
      <c r="D547" s="24" t="s">
        <v>3069</v>
      </c>
    </row>
    <row r="548" spans="1:4" ht="15.4" x14ac:dyDescent="0.45">
      <c r="A548" s="25" t="s">
        <v>547</v>
      </c>
      <c r="B548" s="24" t="s">
        <v>5963</v>
      </c>
      <c r="C548" s="25" t="s">
        <v>3344</v>
      </c>
      <c r="D548" s="24" t="s">
        <v>3345</v>
      </c>
    </row>
    <row r="549" spans="1:4" ht="15.4" x14ac:dyDescent="0.45">
      <c r="A549" s="25" t="s">
        <v>548</v>
      </c>
      <c r="B549" s="24" t="s">
        <v>5964</v>
      </c>
      <c r="C549" s="25" t="s">
        <v>3346</v>
      </c>
      <c r="D549" s="24" t="s">
        <v>3347</v>
      </c>
    </row>
    <row r="550" spans="1:4" ht="15.4" x14ac:dyDescent="0.45">
      <c r="A550" s="25" t="s">
        <v>549</v>
      </c>
      <c r="B550" s="24" t="s">
        <v>5964</v>
      </c>
      <c r="C550" s="25" t="s">
        <v>3348</v>
      </c>
      <c r="D550" s="24" t="s">
        <v>3349</v>
      </c>
    </row>
    <row r="551" spans="1:4" ht="15.4" x14ac:dyDescent="0.45">
      <c r="A551" s="25" t="s">
        <v>550</v>
      </c>
      <c r="B551" s="24" t="s">
        <v>5964</v>
      </c>
      <c r="C551" s="25" t="s">
        <v>3350</v>
      </c>
      <c r="D551" s="24" t="s">
        <v>3351</v>
      </c>
    </row>
    <row r="552" spans="1:4" ht="15.4" x14ac:dyDescent="0.45">
      <c r="A552" s="25" t="s">
        <v>551</v>
      </c>
      <c r="B552" s="24" t="s">
        <v>5963</v>
      </c>
      <c r="C552" s="25" t="s">
        <v>3352</v>
      </c>
      <c r="D552" s="24" t="s">
        <v>3353</v>
      </c>
    </row>
    <row r="553" spans="1:4" ht="15.4" x14ac:dyDescent="0.45">
      <c r="A553" s="25" t="s">
        <v>552</v>
      </c>
      <c r="B553" s="24" t="s">
        <v>5964</v>
      </c>
      <c r="C553" s="25" t="s">
        <v>2722</v>
      </c>
      <c r="D553" s="24" t="s">
        <v>3228</v>
      </c>
    </row>
    <row r="554" spans="1:4" ht="15.4" x14ac:dyDescent="0.45">
      <c r="A554" s="25" t="s">
        <v>553</v>
      </c>
      <c r="B554" s="24" t="s">
        <v>5964</v>
      </c>
      <c r="C554" s="25" t="s">
        <v>3354</v>
      </c>
      <c r="D554" s="24" t="s">
        <v>3355</v>
      </c>
    </row>
    <row r="555" spans="1:4" ht="15.4" x14ac:dyDescent="0.45">
      <c r="A555" s="25" t="s">
        <v>554</v>
      </c>
      <c r="B555" s="24" t="s">
        <v>5963</v>
      </c>
      <c r="C555" s="25" t="s">
        <v>3356</v>
      </c>
      <c r="D555" s="24" t="s">
        <v>3357</v>
      </c>
    </row>
    <row r="556" spans="1:4" ht="15.4" x14ac:dyDescent="0.45">
      <c r="A556" s="25" t="s">
        <v>555</v>
      </c>
      <c r="B556" s="24" t="s">
        <v>5964</v>
      </c>
      <c r="C556" s="25" t="s">
        <v>3358</v>
      </c>
      <c r="D556" s="24" t="s">
        <v>2574</v>
      </c>
    </row>
    <row r="557" spans="1:4" ht="15.4" x14ac:dyDescent="0.45">
      <c r="A557" s="25" t="s">
        <v>556</v>
      </c>
      <c r="B557" s="24" t="s">
        <v>5964</v>
      </c>
      <c r="C557" s="25" t="s">
        <v>3359</v>
      </c>
      <c r="D557" s="24" t="s">
        <v>3360</v>
      </c>
    </row>
    <row r="558" spans="1:4" ht="15.4" x14ac:dyDescent="0.45">
      <c r="A558" s="25" t="s">
        <v>557</v>
      </c>
      <c r="B558" s="24" t="s">
        <v>5963</v>
      </c>
      <c r="C558" s="25" t="s">
        <v>3361</v>
      </c>
      <c r="D558" s="24" t="s">
        <v>3362</v>
      </c>
    </row>
    <row r="559" spans="1:4" ht="15.4" x14ac:dyDescent="0.45">
      <c r="A559" s="25" t="s">
        <v>558</v>
      </c>
      <c r="B559" s="24" t="s">
        <v>5964</v>
      </c>
      <c r="C559" s="25" t="s">
        <v>3363</v>
      </c>
      <c r="D559" s="24" t="s">
        <v>2561</v>
      </c>
    </row>
    <row r="560" spans="1:4" ht="15.4" x14ac:dyDescent="0.45">
      <c r="A560" s="25" t="s">
        <v>559</v>
      </c>
      <c r="B560" s="24" t="s">
        <v>5963</v>
      </c>
      <c r="C560" s="25" t="s">
        <v>3364</v>
      </c>
      <c r="D560" s="24" t="s">
        <v>3236</v>
      </c>
    </row>
    <row r="561" spans="1:4" ht="15.4" x14ac:dyDescent="0.45">
      <c r="A561" s="25" t="s">
        <v>560</v>
      </c>
      <c r="B561" s="24" t="s">
        <v>5964</v>
      </c>
      <c r="C561" s="25" t="s">
        <v>3365</v>
      </c>
      <c r="D561" s="24" t="s">
        <v>3366</v>
      </c>
    </row>
    <row r="562" spans="1:4" ht="15.4" x14ac:dyDescent="0.45">
      <c r="A562" s="25" t="s">
        <v>561</v>
      </c>
      <c r="B562" s="24" t="s">
        <v>5963</v>
      </c>
      <c r="C562" s="25" t="s">
        <v>3367</v>
      </c>
      <c r="D562" s="24" t="s">
        <v>3368</v>
      </c>
    </row>
    <row r="563" spans="1:4" ht="15.4" x14ac:dyDescent="0.45">
      <c r="A563" s="25" t="s">
        <v>562</v>
      </c>
      <c r="B563" s="24" t="s">
        <v>5964</v>
      </c>
      <c r="C563" s="25" t="s">
        <v>3369</v>
      </c>
      <c r="D563" s="24" t="s">
        <v>3370</v>
      </c>
    </row>
    <row r="564" spans="1:4" ht="15.4" x14ac:dyDescent="0.45">
      <c r="A564" s="25" t="s">
        <v>563</v>
      </c>
      <c r="B564" s="24" t="s">
        <v>5964</v>
      </c>
      <c r="C564" s="25" t="s">
        <v>3371</v>
      </c>
      <c r="D564" s="24" t="s">
        <v>3372</v>
      </c>
    </row>
    <row r="565" spans="1:4" ht="15.4" x14ac:dyDescent="0.45">
      <c r="A565" s="25" t="s">
        <v>564</v>
      </c>
      <c r="B565" s="24" t="s">
        <v>5963</v>
      </c>
      <c r="C565" s="25" t="s">
        <v>3373</v>
      </c>
      <c r="D565" s="24" t="s">
        <v>3374</v>
      </c>
    </row>
    <row r="566" spans="1:4" ht="15.4" x14ac:dyDescent="0.45">
      <c r="A566" s="25" t="s">
        <v>565</v>
      </c>
      <c r="B566" s="24" t="s">
        <v>5967</v>
      </c>
      <c r="C566" s="25" t="s">
        <v>3375</v>
      </c>
      <c r="D566" s="24" t="s">
        <v>3320</v>
      </c>
    </row>
    <row r="567" spans="1:4" ht="15.4" x14ac:dyDescent="0.45">
      <c r="A567" s="25" t="s">
        <v>566</v>
      </c>
      <c r="B567" s="24" t="s">
        <v>5964</v>
      </c>
      <c r="C567" s="25" t="s">
        <v>3376</v>
      </c>
      <c r="D567" s="24" t="s">
        <v>3377</v>
      </c>
    </row>
    <row r="568" spans="1:4" ht="15.4" x14ac:dyDescent="0.45">
      <c r="A568" s="25" t="s">
        <v>567</v>
      </c>
      <c r="B568" s="24" t="s">
        <v>5963</v>
      </c>
      <c r="C568" s="25" t="s">
        <v>3378</v>
      </c>
      <c r="D568" s="24" t="s">
        <v>3379</v>
      </c>
    </row>
    <row r="569" spans="1:4" ht="15.4" x14ac:dyDescent="0.45">
      <c r="A569" s="25" t="s">
        <v>568</v>
      </c>
      <c r="B569" s="24" t="s">
        <v>5963</v>
      </c>
      <c r="C569" s="25" t="s">
        <v>3380</v>
      </c>
      <c r="D569" s="24" t="s">
        <v>3381</v>
      </c>
    </row>
    <row r="570" spans="1:4" ht="15.4" x14ac:dyDescent="0.45">
      <c r="A570" s="25" t="s">
        <v>569</v>
      </c>
      <c r="B570" s="24" t="s">
        <v>5963</v>
      </c>
      <c r="C570" s="25" t="s">
        <v>3382</v>
      </c>
      <c r="D570" s="24" t="s">
        <v>3383</v>
      </c>
    </row>
    <row r="571" spans="1:4" ht="15.4" x14ac:dyDescent="0.45">
      <c r="A571" s="25" t="s">
        <v>570</v>
      </c>
      <c r="B571" s="24" t="s">
        <v>5964</v>
      </c>
      <c r="C571" s="25" t="s">
        <v>3384</v>
      </c>
      <c r="D571" s="24" t="s">
        <v>3385</v>
      </c>
    </row>
    <row r="572" spans="1:4" ht="15.4" x14ac:dyDescent="0.45">
      <c r="A572" s="25" t="s">
        <v>571</v>
      </c>
      <c r="B572" s="24" t="s">
        <v>5964</v>
      </c>
      <c r="C572" s="25" t="s">
        <v>3386</v>
      </c>
      <c r="D572" s="24" t="s">
        <v>3387</v>
      </c>
    </row>
    <row r="573" spans="1:4" ht="15.4" x14ac:dyDescent="0.45">
      <c r="A573" s="25" t="s">
        <v>572</v>
      </c>
      <c r="B573" s="24" t="s">
        <v>5964</v>
      </c>
      <c r="C573" s="25" t="s">
        <v>3388</v>
      </c>
      <c r="D573" s="24" t="s">
        <v>2761</v>
      </c>
    </row>
    <row r="574" spans="1:4" ht="15.4" x14ac:dyDescent="0.45">
      <c r="A574" s="25" t="s">
        <v>573</v>
      </c>
      <c r="B574" s="24" t="s">
        <v>5967</v>
      </c>
      <c r="C574" s="25" t="s">
        <v>3389</v>
      </c>
      <c r="D574" s="24" t="s">
        <v>3390</v>
      </c>
    </row>
    <row r="575" spans="1:4" ht="15.4" x14ac:dyDescent="0.45">
      <c r="A575" s="25" t="s">
        <v>574</v>
      </c>
      <c r="B575" s="24" t="s">
        <v>5964</v>
      </c>
      <c r="C575" s="25" t="s">
        <v>3391</v>
      </c>
      <c r="D575" s="24" t="s">
        <v>3392</v>
      </c>
    </row>
    <row r="576" spans="1:4" ht="15.4" x14ac:dyDescent="0.45">
      <c r="A576" s="25" t="s">
        <v>575</v>
      </c>
      <c r="B576" s="24" t="s">
        <v>5964</v>
      </c>
      <c r="C576" s="25" t="s">
        <v>3393</v>
      </c>
      <c r="D576" s="24" t="s">
        <v>3394</v>
      </c>
    </row>
    <row r="577" spans="1:4" ht="15.4" x14ac:dyDescent="0.45">
      <c r="A577" s="25" t="s">
        <v>576</v>
      </c>
      <c r="B577" s="24" t="s">
        <v>5963</v>
      </c>
      <c r="C577" s="25" t="s">
        <v>3395</v>
      </c>
      <c r="D577" s="24" t="s">
        <v>3396</v>
      </c>
    </row>
    <row r="578" spans="1:4" ht="15.4" x14ac:dyDescent="0.45">
      <c r="A578" s="25" t="s">
        <v>577</v>
      </c>
      <c r="B578" s="24" t="s">
        <v>5967</v>
      </c>
      <c r="C578" s="25" t="s">
        <v>3397</v>
      </c>
      <c r="D578" s="24" t="s">
        <v>2616</v>
      </c>
    </row>
    <row r="579" spans="1:4" ht="15.4" x14ac:dyDescent="0.45">
      <c r="A579" s="25" t="s">
        <v>578</v>
      </c>
      <c r="B579" s="24" t="s">
        <v>5964</v>
      </c>
      <c r="C579" s="25" t="s">
        <v>3398</v>
      </c>
      <c r="D579" s="24" t="s">
        <v>3399</v>
      </c>
    </row>
    <row r="580" spans="1:4" ht="15.4" x14ac:dyDescent="0.45">
      <c r="A580" s="25" t="s">
        <v>579</v>
      </c>
      <c r="B580" s="24" t="s">
        <v>5963</v>
      </c>
      <c r="C580" s="25" t="s">
        <v>3400</v>
      </c>
      <c r="D580" s="24" t="s">
        <v>3401</v>
      </c>
    </row>
    <row r="581" spans="1:4" ht="15.4" x14ac:dyDescent="0.45">
      <c r="A581" s="25" t="s">
        <v>580</v>
      </c>
      <c r="B581" s="24" t="s">
        <v>5963</v>
      </c>
      <c r="C581" s="25" t="s">
        <v>3402</v>
      </c>
      <c r="D581" s="24" t="s">
        <v>3403</v>
      </c>
    </row>
    <row r="582" spans="1:4" ht="15.4" x14ac:dyDescent="0.45">
      <c r="A582" s="25" t="s">
        <v>581</v>
      </c>
      <c r="B582" s="24" t="s">
        <v>5964</v>
      </c>
      <c r="C582" s="25" t="s">
        <v>3404</v>
      </c>
      <c r="D582" s="24" t="s">
        <v>3405</v>
      </c>
    </row>
    <row r="583" spans="1:4" ht="15.4" x14ac:dyDescent="0.45">
      <c r="A583" s="25" t="s">
        <v>582</v>
      </c>
      <c r="B583" s="24" t="s">
        <v>5964</v>
      </c>
      <c r="C583" s="25" t="s">
        <v>3406</v>
      </c>
      <c r="D583" s="24" t="s">
        <v>2387</v>
      </c>
    </row>
    <row r="584" spans="1:4" ht="15.4" x14ac:dyDescent="0.45">
      <c r="A584" s="25" t="s">
        <v>583</v>
      </c>
      <c r="B584" s="24" t="s">
        <v>5963</v>
      </c>
      <c r="C584" s="25" t="s">
        <v>3407</v>
      </c>
      <c r="D584" s="24" t="s">
        <v>3408</v>
      </c>
    </row>
    <row r="585" spans="1:4" ht="15.4" x14ac:dyDescent="0.45">
      <c r="A585" s="25" t="s">
        <v>584</v>
      </c>
      <c r="B585" s="24" t="s">
        <v>5964</v>
      </c>
      <c r="C585" s="25" t="s">
        <v>3409</v>
      </c>
      <c r="D585" s="24" t="s">
        <v>3132</v>
      </c>
    </row>
    <row r="586" spans="1:4" ht="15.4" x14ac:dyDescent="0.45">
      <c r="A586" s="25" t="s">
        <v>585</v>
      </c>
      <c r="B586" s="24" t="s">
        <v>5963</v>
      </c>
      <c r="C586" s="25" t="s">
        <v>3410</v>
      </c>
      <c r="D586" s="24" t="s">
        <v>3411</v>
      </c>
    </row>
    <row r="587" spans="1:4" ht="15.4" x14ac:dyDescent="0.45">
      <c r="A587" s="25" t="s">
        <v>586</v>
      </c>
      <c r="B587" s="24" t="s">
        <v>5963</v>
      </c>
      <c r="C587" s="25" t="s">
        <v>3412</v>
      </c>
      <c r="D587" s="24" t="s">
        <v>3048</v>
      </c>
    </row>
    <row r="588" spans="1:4" ht="15.4" x14ac:dyDescent="0.45">
      <c r="A588" s="25" t="s">
        <v>587</v>
      </c>
      <c r="B588" s="24" t="s">
        <v>5963</v>
      </c>
      <c r="C588" s="25" t="s">
        <v>3413</v>
      </c>
      <c r="D588" s="24" t="s">
        <v>3414</v>
      </c>
    </row>
    <row r="589" spans="1:4" ht="15.4" x14ac:dyDescent="0.45">
      <c r="A589" s="25" t="s">
        <v>588</v>
      </c>
      <c r="B589" s="24" t="s">
        <v>5963</v>
      </c>
      <c r="C589" s="25" t="s">
        <v>3415</v>
      </c>
      <c r="D589" s="24" t="s">
        <v>3416</v>
      </c>
    </row>
    <row r="590" spans="1:4" ht="15.4" x14ac:dyDescent="0.45">
      <c r="A590" s="25" t="s">
        <v>589</v>
      </c>
      <c r="B590" s="24" t="s">
        <v>5967</v>
      </c>
      <c r="C590" s="25" t="s">
        <v>2532</v>
      </c>
      <c r="D590" s="24" t="s">
        <v>3417</v>
      </c>
    </row>
    <row r="591" spans="1:4" ht="15.4" x14ac:dyDescent="0.45">
      <c r="A591" s="25" t="s">
        <v>590</v>
      </c>
      <c r="B591" s="24" t="s">
        <v>5963</v>
      </c>
      <c r="C591" s="25" t="s">
        <v>3418</v>
      </c>
      <c r="D591" s="24" t="s">
        <v>3419</v>
      </c>
    </row>
    <row r="592" spans="1:4" ht="15.4" x14ac:dyDescent="0.45">
      <c r="A592" s="25" t="s">
        <v>591</v>
      </c>
      <c r="B592" s="24" t="s">
        <v>5964</v>
      </c>
      <c r="C592" s="25" t="s">
        <v>3420</v>
      </c>
      <c r="D592" s="24" t="s">
        <v>2865</v>
      </c>
    </row>
    <row r="593" spans="1:4" ht="15.4" x14ac:dyDescent="0.45">
      <c r="A593" s="25" t="s">
        <v>592</v>
      </c>
      <c r="B593" s="24" t="s">
        <v>5963</v>
      </c>
      <c r="C593" s="25" t="s">
        <v>2511</v>
      </c>
      <c r="D593" s="24" t="s">
        <v>3421</v>
      </c>
    </row>
    <row r="594" spans="1:4" ht="15.4" x14ac:dyDescent="0.45">
      <c r="A594" s="25" t="s">
        <v>593</v>
      </c>
      <c r="B594" s="24" t="s">
        <v>5963</v>
      </c>
      <c r="C594" s="25" t="s">
        <v>3422</v>
      </c>
      <c r="D594" s="24" t="s">
        <v>3423</v>
      </c>
    </row>
    <row r="595" spans="1:4" ht="15.4" x14ac:dyDescent="0.45">
      <c r="A595" s="25" t="s">
        <v>594</v>
      </c>
      <c r="B595" s="24" t="s">
        <v>5967</v>
      </c>
      <c r="C595" s="25" t="s">
        <v>3424</v>
      </c>
      <c r="D595" s="24" t="s">
        <v>3425</v>
      </c>
    </row>
    <row r="596" spans="1:4" ht="15.4" x14ac:dyDescent="0.45">
      <c r="A596" s="25" t="s">
        <v>595</v>
      </c>
      <c r="B596" s="24" t="s">
        <v>5963</v>
      </c>
      <c r="C596" s="25" t="s">
        <v>3426</v>
      </c>
      <c r="D596" s="24" t="s">
        <v>3427</v>
      </c>
    </row>
    <row r="597" spans="1:4" ht="15.4" x14ac:dyDescent="0.45">
      <c r="A597" s="25" t="s">
        <v>596</v>
      </c>
      <c r="B597" s="24" t="s">
        <v>5964</v>
      </c>
      <c r="C597" s="25" t="s">
        <v>3428</v>
      </c>
      <c r="D597" s="24" t="s">
        <v>3429</v>
      </c>
    </row>
    <row r="598" spans="1:4" ht="15.4" x14ac:dyDescent="0.45">
      <c r="A598" s="25" t="s">
        <v>597</v>
      </c>
      <c r="B598" s="24" t="s">
        <v>5964</v>
      </c>
      <c r="C598" s="25" t="s">
        <v>3430</v>
      </c>
      <c r="D598" s="24" t="s">
        <v>3431</v>
      </c>
    </row>
    <row r="599" spans="1:4" ht="15.4" x14ac:dyDescent="0.45">
      <c r="A599" s="25" t="s">
        <v>598</v>
      </c>
      <c r="B599" s="24" t="s">
        <v>5963</v>
      </c>
      <c r="C599" s="25" t="s">
        <v>3432</v>
      </c>
      <c r="D599" s="24" t="s">
        <v>3433</v>
      </c>
    </row>
    <row r="600" spans="1:4" ht="15.4" x14ac:dyDescent="0.45">
      <c r="A600" s="25" t="s">
        <v>599</v>
      </c>
      <c r="B600" s="24" t="s">
        <v>5963</v>
      </c>
      <c r="C600" s="25" t="s">
        <v>3434</v>
      </c>
      <c r="D600" s="24" t="s">
        <v>3435</v>
      </c>
    </row>
    <row r="601" spans="1:4" ht="15.4" x14ac:dyDescent="0.45">
      <c r="A601" s="25" t="s">
        <v>600</v>
      </c>
      <c r="B601" s="24" t="s">
        <v>5964</v>
      </c>
      <c r="C601" s="25" t="s">
        <v>3436</v>
      </c>
      <c r="D601" s="24" t="s">
        <v>3437</v>
      </c>
    </row>
    <row r="602" spans="1:4" ht="15.4" x14ac:dyDescent="0.45">
      <c r="A602" s="25" t="s">
        <v>601</v>
      </c>
      <c r="B602" s="24" t="s">
        <v>5963</v>
      </c>
      <c r="C602" s="25" t="s">
        <v>3438</v>
      </c>
      <c r="D602" s="24" t="s">
        <v>3439</v>
      </c>
    </row>
    <row r="603" spans="1:4" ht="15.4" x14ac:dyDescent="0.45">
      <c r="A603" s="25" t="s">
        <v>602</v>
      </c>
      <c r="B603" s="24" t="s">
        <v>5967</v>
      </c>
      <c r="C603" s="25" t="s">
        <v>3440</v>
      </c>
      <c r="D603" s="24" t="s">
        <v>2747</v>
      </c>
    </row>
    <row r="604" spans="1:4" ht="15.4" x14ac:dyDescent="0.45">
      <c r="A604" s="25" t="s">
        <v>603</v>
      </c>
      <c r="B604" s="24" t="s">
        <v>5967</v>
      </c>
      <c r="C604" s="25" t="s">
        <v>3441</v>
      </c>
      <c r="D604" s="24" t="s">
        <v>3442</v>
      </c>
    </row>
    <row r="605" spans="1:4" ht="15.4" x14ac:dyDescent="0.45">
      <c r="A605" s="25" t="s">
        <v>604</v>
      </c>
      <c r="B605" s="24" t="s">
        <v>5964</v>
      </c>
      <c r="C605" s="25" t="s">
        <v>3443</v>
      </c>
      <c r="D605" s="24" t="s">
        <v>3405</v>
      </c>
    </row>
    <row r="606" spans="1:4" ht="15.4" x14ac:dyDescent="0.45">
      <c r="A606" s="25" t="s">
        <v>605</v>
      </c>
      <c r="B606" s="24" t="s">
        <v>5964</v>
      </c>
      <c r="C606" s="25" t="s">
        <v>2602</v>
      </c>
      <c r="D606" s="24" t="s">
        <v>3444</v>
      </c>
    </row>
    <row r="607" spans="1:4" ht="15.4" x14ac:dyDescent="0.45">
      <c r="A607" s="25" t="s">
        <v>606</v>
      </c>
      <c r="B607" s="24" t="s">
        <v>5964</v>
      </c>
      <c r="C607" s="25" t="s">
        <v>3445</v>
      </c>
      <c r="D607" s="24" t="s">
        <v>3446</v>
      </c>
    </row>
    <row r="608" spans="1:4" ht="15.4" x14ac:dyDescent="0.45">
      <c r="A608" s="25" t="s">
        <v>607</v>
      </c>
      <c r="B608" s="24" t="s">
        <v>5964</v>
      </c>
      <c r="C608" s="25" t="s">
        <v>3447</v>
      </c>
      <c r="D608" s="24" t="s">
        <v>3448</v>
      </c>
    </row>
    <row r="609" spans="1:4" ht="15.4" x14ac:dyDescent="0.45">
      <c r="A609" s="25" t="s">
        <v>608</v>
      </c>
      <c r="B609" s="24" t="s">
        <v>5964</v>
      </c>
      <c r="C609" s="25" t="s">
        <v>3449</v>
      </c>
      <c r="D609" s="24" t="s">
        <v>3450</v>
      </c>
    </row>
    <row r="610" spans="1:4" ht="15.4" x14ac:dyDescent="0.45">
      <c r="A610" s="25" t="s">
        <v>609</v>
      </c>
      <c r="B610" s="24" t="s">
        <v>5964</v>
      </c>
      <c r="C610" s="25" t="s">
        <v>3451</v>
      </c>
      <c r="D610" s="24" t="s">
        <v>3452</v>
      </c>
    </row>
    <row r="611" spans="1:4" ht="15.4" x14ac:dyDescent="0.45">
      <c r="A611" s="25" t="s">
        <v>610</v>
      </c>
      <c r="B611" s="24" t="s">
        <v>5967</v>
      </c>
      <c r="C611" s="25" t="s">
        <v>3453</v>
      </c>
      <c r="D611" s="24" t="s">
        <v>3454</v>
      </c>
    </row>
    <row r="612" spans="1:4" ht="15.4" x14ac:dyDescent="0.45">
      <c r="A612" s="25" t="s">
        <v>611</v>
      </c>
      <c r="B612" s="24" t="s">
        <v>5964</v>
      </c>
      <c r="C612" s="25" t="s">
        <v>3455</v>
      </c>
      <c r="D612" s="24" t="s">
        <v>3456</v>
      </c>
    </row>
    <row r="613" spans="1:4" ht="15.4" x14ac:dyDescent="0.45">
      <c r="A613" s="25" t="s">
        <v>612</v>
      </c>
      <c r="B613" s="24" t="s">
        <v>5963</v>
      </c>
      <c r="C613" s="25" t="s">
        <v>3457</v>
      </c>
      <c r="D613" s="24" t="s">
        <v>2867</v>
      </c>
    </row>
    <row r="614" spans="1:4" ht="15.4" x14ac:dyDescent="0.45">
      <c r="A614" s="25" t="s">
        <v>613</v>
      </c>
      <c r="B614" s="24" t="s">
        <v>5963</v>
      </c>
      <c r="C614" s="25" t="s">
        <v>3458</v>
      </c>
      <c r="D614" s="24" t="s">
        <v>3459</v>
      </c>
    </row>
    <row r="615" spans="1:4" ht="15.4" x14ac:dyDescent="0.45">
      <c r="A615" s="25" t="s">
        <v>614</v>
      </c>
      <c r="B615" s="24" t="s">
        <v>5964</v>
      </c>
      <c r="C615" s="25" t="s">
        <v>3460</v>
      </c>
      <c r="D615" s="24" t="s">
        <v>3461</v>
      </c>
    </row>
    <row r="616" spans="1:4" ht="15.4" x14ac:dyDescent="0.45">
      <c r="A616" s="25" t="s">
        <v>615</v>
      </c>
      <c r="B616" s="24" t="s">
        <v>5963</v>
      </c>
      <c r="C616" s="25" t="s">
        <v>3462</v>
      </c>
      <c r="D616" s="24" t="s">
        <v>3463</v>
      </c>
    </row>
    <row r="617" spans="1:4" ht="15.4" x14ac:dyDescent="0.45">
      <c r="A617" s="25" t="s">
        <v>616</v>
      </c>
      <c r="B617" s="24" t="s">
        <v>5963</v>
      </c>
      <c r="C617" s="25" t="s">
        <v>2517</v>
      </c>
      <c r="D617" s="24" t="s">
        <v>3464</v>
      </c>
    </row>
    <row r="618" spans="1:4" ht="15.4" x14ac:dyDescent="0.45">
      <c r="A618" s="25" t="s">
        <v>617</v>
      </c>
      <c r="B618" s="24" t="s">
        <v>5967</v>
      </c>
      <c r="C618" s="25" t="s">
        <v>2904</v>
      </c>
      <c r="D618" s="24" t="s">
        <v>2739</v>
      </c>
    </row>
    <row r="619" spans="1:4" ht="15.4" x14ac:dyDescent="0.45">
      <c r="A619" s="25" t="s">
        <v>618</v>
      </c>
      <c r="B619" s="24" t="s">
        <v>5963</v>
      </c>
      <c r="C619" s="25" t="s">
        <v>3465</v>
      </c>
      <c r="D619" s="24" t="s">
        <v>2735</v>
      </c>
    </row>
    <row r="620" spans="1:4" ht="15.4" x14ac:dyDescent="0.45">
      <c r="A620" s="25" t="s">
        <v>619</v>
      </c>
      <c r="B620" s="24" t="s">
        <v>5963</v>
      </c>
      <c r="C620" s="25" t="s">
        <v>3466</v>
      </c>
      <c r="D620" s="24" t="s">
        <v>2827</v>
      </c>
    </row>
    <row r="621" spans="1:4" ht="15.4" x14ac:dyDescent="0.45">
      <c r="A621" s="25" t="s">
        <v>620</v>
      </c>
      <c r="B621" s="24" t="s">
        <v>5963</v>
      </c>
      <c r="C621" s="25" t="s">
        <v>3467</v>
      </c>
      <c r="D621" s="24" t="s">
        <v>3468</v>
      </c>
    </row>
    <row r="622" spans="1:4" ht="15.4" x14ac:dyDescent="0.45">
      <c r="A622" s="25" t="s">
        <v>621</v>
      </c>
      <c r="B622" s="24" t="s">
        <v>5967</v>
      </c>
      <c r="C622" s="25" t="s">
        <v>3469</v>
      </c>
      <c r="D622" s="24" t="s">
        <v>3470</v>
      </c>
    </row>
    <row r="623" spans="1:4" ht="15.4" x14ac:dyDescent="0.45">
      <c r="A623" s="25" t="s">
        <v>622</v>
      </c>
      <c r="B623" s="24" t="s">
        <v>5964</v>
      </c>
      <c r="C623" s="25" t="s">
        <v>3471</v>
      </c>
      <c r="D623" s="24" t="s">
        <v>3472</v>
      </c>
    </row>
    <row r="624" spans="1:4" ht="15.4" x14ac:dyDescent="0.45">
      <c r="A624" s="25" t="s">
        <v>623</v>
      </c>
      <c r="B624" s="24" t="s">
        <v>5963</v>
      </c>
      <c r="C624" s="25" t="s">
        <v>3473</v>
      </c>
      <c r="D624" s="24" t="s">
        <v>3474</v>
      </c>
    </row>
    <row r="625" spans="1:4" ht="15.4" x14ac:dyDescent="0.45">
      <c r="A625" s="25" t="s">
        <v>624</v>
      </c>
      <c r="B625" s="24" t="s">
        <v>5964</v>
      </c>
      <c r="C625" s="25" t="s">
        <v>3475</v>
      </c>
      <c r="D625" s="24" t="s">
        <v>3476</v>
      </c>
    </row>
    <row r="626" spans="1:4" ht="15.4" x14ac:dyDescent="0.45">
      <c r="A626" s="25" t="s">
        <v>625</v>
      </c>
      <c r="B626" s="24" t="s">
        <v>5964</v>
      </c>
      <c r="C626" s="25" t="s">
        <v>3477</v>
      </c>
      <c r="D626" s="24" t="s">
        <v>3478</v>
      </c>
    </row>
    <row r="627" spans="1:4" ht="15.4" x14ac:dyDescent="0.45">
      <c r="A627" s="25" t="s">
        <v>626</v>
      </c>
      <c r="B627" s="24" t="s">
        <v>5964</v>
      </c>
      <c r="C627" s="25" t="s">
        <v>3479</v>
      </c>
      <c r="D627" s="24" t="s">
        <v>3480</v>
      </c>
    </row>
    <row r="628" spans="1:4" ht="15.4" x14ac:dyDescent="0.45">
      <c r="A628" s="25" t="s">
        <v>627</v>
      </c>
      <c r="B628" s="24" t="s">
        <v>5964</v>
      </c>
      <c r="C628" s="25" t="s">
        <v>3481</v>
      </c>
      <c r="D628" s="24" t="s">
        <v>3482</v>
      </c>
    </row>
    <row r="629" spans="1:4" ht="15.4" x14ac:dyDescent="0.45">
      <c r="A629" s="25" t="s">
        <v>628</v>
      </c>
      <c r="B629" s="24" t="s">
        <v>5967</v>
      </c>
      <c r="C629" s="25" t="s">
        <v>3483</v>
      </c>
      <c r="D629" s="24" t="s">
        <v>3484</v>
      </c>
    </row>
    <row r="630" spans="1:4" ht="15.4" x14ac:dyDescent="0.45">
      <c r="A630" s="25" t="s">
        <v>629</v>
      </c>
      <c r="B630" s="24" t="s">
        <v>5964</v>
      </c>
      <c r="C630" s="25" t="s">
        <v>3485</v>
      </c>
      <c r="D630" s="24" t="s">
        <v>3486</v>
      </c>
    </row>
    <row r="631" spans="1:4" ht="15.4" x14ac:dyDescent="0.45">
      <c r="A631" s="25" t="s">
        <v>630</v>
      </c>
      <c r="B631" s="24" t="s">
        <v>5963</v>
      </c>
      <c r="C631" s="25" t="s">
        <v>2885</v>
      </c>
      <c r="D631" s="24" t="s">
        <v>3487</v>
      </c>
    </row>
    <row r="632" spans="1:4" ht="15.4" x14ac:dyDescent="0.45">
      <c r="A632" s="25" t="s">
        <v>631</v>
      </c>
      <c r="B632" s="24" t="s">
        <v>5967</v>
      </c>
      <c r="C632" s="25" t="s">
        <v>3488</v>
      </c>
      <c r="D632" s="24" t="s">
        <v>3489</v>
      </c>
    </row>
    <row r="633" spans="1:4" ht="15.4" x14ac:dyDescent="0.45">
      <c r="A633" s="25" t="s">
        <v>632</v>
      </c>
      <c r="B633" s="24" t="s">
        <v>5964</v>
      </c>
      <c r="C633" s="25" t="s">
        <v>3490</v>
      </c>
      <c r="D633" s="24" t="s">
        <v>2799</v>
      </c>
    </row>
    <row r="634" spans="1:4" ht="15.4" x14ac:dyDescent="0.45">
      <c r="A634" s="25" t="s">
        <v>633</v>
      </c>
      <c r="B634" s="24" t="s">
        <v>5964</v>
      </c>
      <c r="C634" s="25" t="s">
        <v>3491</v>
      </c>
      <c r="D634" s="24" t="s">
        <v>3132</v>
      </c>
    </row>
    <row r="635" spans="1:4" ht="15.4" x14ac:dyDescent="0.45">
      <c r="A635" s="25" t="s">
        <v>634</v>
      </c>
      <c r="B635" s="24" t="s">
        <v>5967</v>
      </c>
      <c r="C635" s="25" t="s">
        <v>3492</v>
      </c>
      <c r="D635" s="24" t="s">
        <v>3493</v>
      </c>
    </row>
    <row r="636" spans="1:4" ht="15.4" x14ac:dyDescent="0.45">
      <c r="A636" s="25" t="s">
        <v>635</v>
      </c>
      <c r="B636" s="24" t="s">
        <v>5964</v>
      </c>
      <c r="C636" s="25" t="s">
        <v>2989</v>
      </c>
      <c r="D636" s="24" t="s">
        <v>3494</v>
      </c>
    </row>
    <row r="637" spans="1:4" ht="15.4" x14ac:dyDescent="0.45">
      <c r="A637" s="25" t="s">
        <v>636</v>
      </c>
      <c r="B637" s="24" t="s">
        <v>5967</v>
      </c>
      <c r="C637" s="25" t="s">
        <v>3495</v>
      </c>
      <c r="D637" s="24" t="s">
        <v>3496</v>
      </c>
    </row>
    <row r="638" spans="1:4" ht="15.4" x14ac:dyDescent="0.45">
      <c r="A638" s="25" t="s">
        <v>637</v>
      </c>
      <c r="B638" s="24" t="s">
        <v>5963</v>
      </c>
      <c r="C638" s="25" t="s">
        <v>3497</v>
      </c>
      <c r="D638" s="24" t="s">
        <v>2843</v>
      </c>
    </row>
    <row r="639" spans="1:4" ht="15.4" x14ac:dyDescent="0.45">
      <c r="A639" s="25" t="s">
        <v>638</v>
      </c>
      <c r="B639" s="24" t="s">
        <v>5964</v>
      </c>
      <c r="C639" s="25" t="s">
        <v>3498</v>
      </c>
      <c r="D639" s="24" t="s">
        <v>2618</v>
      </c>
    </row>
    <row r="640" spans="1:4" ht="15.4" x14ac:dyDescent="0.45">
      <c r="A640" s="25" t="s">
        <v>639</v>
      </c>
      <c r="B640" s="24" t="s">
        <v>5963</v>
      </c>
      <c r="C640" s="25" t="s">
        <v>3499</v>
      </c>
      <c r="D640" s="24" t="s">
        <v>3500</v>
      </c>
    </row>
    <row r="641" spans="1:4" ht="15.4" x14ac:dyDescent="0.45">
      <c r="A641" s="25" t="s">
        <v>640</v>
      </c>
      <c r="B641" s="24" t="s">
        <v>5967</v>
      </c>
      <c r="C641" s="25" t="s">
        <v>2388</v>
      </c>
      <c r="D641" s="24" t="s">
        <v>3501</v>
      </c>
    </row>
    <row r="642" spans="1:4" ht="15.4" x14ac:dyDescent="0.45">
      <c r="A642" s="25" t="s">
        <v>641</v>
      </c>
      <c r="B642" s="24" t="s">
        <v>5964</v>
      </c>
      <c r="C642" s="25" t="s">
        <v>3502</v>
      </c>
      <c r="D642" s="24" t="s">
        <v>3503</v>
      </c>
    </row>
    <row r="643" spans="1:4" ht="15.4" x14ac:dyDescent="0.45">
      <c r="A643" s="25" t="s">
        <v>642</v>
      </c>
      <c r="B643" s="24" t="s">
        <v>5963</v>
      </c>
      <c r="C643" s="25" t="s">
        <v>2505</v>
      </c>
      <c r="D643" s="24" t="s">
        <v>3504</v>
      </c>
    </row>
    <row r="644" spans="1:4" ht="15.4" x14ac:dyDescent="0.45">
      <c r="A644" s="25" t="s">
        <v>643</v>
      </c>
      <c r="B644" s="24" t="s">
        <v>5964</v>
      </c>
      <c r="C644" s="25" t="s">
        <v>3505</v>
      </c>
      <c r="D644" s="24" t="s">
        <v>2395</v>
      </c>
    </row>
    <row r="645" spans="1:4" ht="15.4" x14ac:dyDescent="0.45">
      <c r="A645" s="25" t="s">
        <v>644</v>
      </c>
      <c r="B645" s="24" t="s">
        <v>5964</v>
      </c>
      <c r="C645" s="25" t="s">
        <v>3506</v>
      </c>
      <c r="D645" s="24" t="s">
        <v>3507</v>
      </c>
    </row>
    <row r="646" spans="1:4" ht="15.4" x14ac:dyDescent="0.45">
      <c r="A646" s="25" t="s">
        <v>645</v>
      </c>
      <c r="B646" s="24" t="s">
        <v>5963</v>
      </c>
      <c r="C646" s="25" t="s">
        <v>3508</v>
      </c>
      <c r="D646" s="24" t="s">
        <v>3108</v>
      </c>
    </row>
    <row r="647" spans="1:4" ht="15.4" x14ac:dyDescent="0.45">
      <c r="A647" s="25" t="s">
        <v>646</v>
      </c>
      <c r="B647" s="24" t="s">
        <v>5963</v>
      </c>
      <c r="C647" s="25" t="s">
        <v>3509</v>
      </c>
      <c r="D647" s="24" t="s">
        <v>3510</v>
      </c>
    </row>
    <row r="648" spans="1:4" ht="15.4" x14ac:dyDescent="0.45">
      <c r="A648" s="25" t="s">
        <v>647</v>
      </c>
      <c r="B648" s="24" t="s">
        <v>5963</v>
      </c>
      <c r="C648" s="25" t="s">
        <v>3511</v>
      </c>
      <c r="D648" s="24" t="s">
        <v>3512</v>
      </c>
    </row>
    <row r="649" spans="1:4" ht="15.4" x14ac:dyDescent="0.45">
      <c r="A649" s="25" t="s">
        <v>648</v>
      </c>
      <c r="B649" s="24" t="s">
        <v>5964</v>
      </c>
      <c r="C649" s="25" t="s">
        <v>3513</v>
      </c>
      <c r="D649" s="24" t="s">
        <v>3514</v>
      </c>
    </row>
    <row r="650" spans="1:4" ht="15.4" x14ac:dyDescent="0.45">
      <c r="A650" s="25" t="s">
        <v>649</v>
      </c>
      <c r="B650" s="24" t="s">
        <v>5964</v>
      </c>
      <c r="C650" s="25" t="s">
        <v>3515</v>
      </c>
      <c r="D650" s="24" t="s">
        <v>3110</v>
      </c>
    </row>
    <row r="651" spans="1:4" ht="15.4" x14ac:dyDescent="0.45">
      <c r="A651" s="25" t="s">
        <v>650</v>
      </c>
      <c r="B651" s="24" t="s">
        <v>5963</v>
      </c>
      <c r="C651" s="25" t="s">
        <v>3516</v>
      </c>
      <c r="D651" s="24" t="s">
        <v>3517</v>
      </c>
    </row>
    <row r="652" spans="1:4" ht="15.4" x14ac:dyDescent="0.45">
      <c r="A652" s="25" t="s">
        <v>651</v>
      </c>
      <c r="B652" s="24" t="s">
        <v>5964</v>
      </c>
      <c r="C652" s="25" t="s">
        <v>3518</v>
      </c>
      <c r="D652" s="24" t="s">
        <v>2405</v>
      </c>
    </row>
    <row r="653" spans="1:4" ht="15.4" x14ac:dyDescent="0.45">
      <c r="A653" s="25" t="s">
        <v>652</v>
      </c>
      <c r="B653" s="24" t="s">
        <v>5963</v>
      </c>
      <c r="C653" s="25" t="s">
        <v>3519</v>
      </c>
      <c r="D653" s="24" t="s">
        <v>3520</v>
      </c>
    </row>
    <row r="654" spans="1:4" ht="15.4" x14ac:dyDescent="0.45">
      <c r="A654" s="25" t="s">
        <v>653</v>
      </c>
      <c r="B654" s="24" t="s">
        <v>5964</v>
      </c>
      <c r="C654" s="25" t="s">
        <v>3521</v>
      </c>
      <c r="D654" s="24" t="s">
        <v>3522</v>
      </c>
    </row>
    <row r="655" spans="1:4" ht="15.4" x14ac:dyDescent="0.45">
      <c r="A655" s="25" t="s">
        <v>654</v>
      </c>
      <c r="B655" s="24" t="s">
        <v>5964</v>
      </c>
      <c r="C655" s="25" t="s">
        <v>3523</v>
      </c>
      <c r="D655" s="24" t="s">
        <v>2565</v>
      </c>
    </row>
    <row r="656" spans="1:4" ht="15.4" x14ac:dyDescent="0.45">
      <c r="A656" s="25" t="s">
        <v>655</v>
      </c>
      <c r="B656" s="24" t="s">
        <v>5964</v>
      </c>
      <c r="C656" s="25" t="s">
        <v>3524</v>
      </c>
      <c r="D656" s="24" t="s">
        <v>3525</v>
      </c>
    </row>
    <row r="657" spans="1:4" ht="15.4" x14ac:dyDescent="0.45">
      <c r="A657" s="25" t="s">
        <v>656</v>
      </c>
      <c r="B657" s="24" t="s">
        <v>5964</v>
      </c>
      <c r="C657" s="25" t="s">
        <v>3526</v>
      </c>
      <c r="D657" s="24" t="s">
        <v>3527</v>
      </c>
    </row>
    <row r="658" spans="1:4" ht="15.4" x14ac:dyDescent="0.45">
      <c r="A658" s="25" t="s">
        <v>657</v>
      </c>
      <c r="B658" s="24" t="s">
        <v>5963</v>
      </c>
      <c r="C658" s="25" t="s">
        <v>3528</v>
      </c>
      <c r="D658" s="24" t="s">
        <v>3529</v>
      </c>
    </row>
    <row r="659" spans="1:4" ht="15.4" x14ac:dyDescent="0.45">
      <c r="A659" s="25" t="s">
        <v>658</v>
      </c>
      <c r="B659" s="24" t="s">
        <v>5963</v>
      </c>
      <c r="C659" s="25" t="s">
        <v>3530</v>
      </c>
      <c r="D659" s="24" t="s">
        <v>3531</v>
      </c>
    </row>
    <row r="660" spans="1:4" ht="15.4" x14ac:dyDescent="0.45">
      <c r="A660" s="25" t="s">
        <v>659</v>
      </c>
      <c r="B660" s="24" t="s">
        <v>5963</v>
      </c>
      <c r="C660" s="25" t="s">
        <v>3532</v>
      </c>
      <c r="D660" s="24" t="s">
        <v>3533</v>
      </c>
    </row>
    <row r="661" spans="1:4" ht="15.4" x14ac:dyDescent="0.45">
      <c r="A661" s="25" t="s">
        <v>660</v>
      </c>
      <c r="B661" s="24" t="s">
        <v>5963</v>
      </c>
      <c r="C661" s="25" t="s">
        <v>3534</v>
      </c>
      <c r="D661" s="24" t="s">
        <v>3535</v>
      </c>
    </row>
    <row r="662" spans="1:4" ht="15.4" x14ac:dyDescent="0.45">
      <c r="A662" s="25" t="s">
        <v>661</v>
      </c>
      <c r="B662" s="24" t="s">
        <v>5964</v>
      </c>
      <c r="C662" s="25" t="s">
        <v>3536</v>
      </c>
      <c r="D662" s="24" t="s">
        <v>3537</v>
      </c>
    </row>
    <row r="663" spans="1:4" ht="15.4" x14ac:dyDescent="0.45">
      <c r="A663" s="25" t="s">
        <v>662</v>
      </c>
      <c r="B663" s="24" t="s">
        <v>5964</v>
      </c>
      <c r="C663" s="25" t="s">
        <v>3538</v>
      </c>
      <c r="D663" s="24" t="s">
        <v>3539</v>
      </c>
    </row>
    <row r="664" spans="1:4" ht="15.4" x14ac:dyDescent="0.45">
      <c r="A664" s="25" t="s">
        <v>663</v>
      </c>
      <c r="B664" s="24" t="s">
        <v>5964</v>
      </c>
      <c r="C664" s="25" t="s">
        <v>3540</v>
      </c>
      <c r="D664" s="24" t="s">
        <v>3541</v>
      </c>
    </row>
    <row r="665" spans="1:4" ht="15.4" x14ac:dyDescent="0.45">
      <c r="A665" s="25" t="s">
        <v>664</v>
      </c>
      <c r="B665" s="24" t="s">
        <v>5963</v>
      </c>
      <c r="C665" s="25" t="s">
        <v>3542</v>
      </c>
      <c r="D665" s="24" t="s">
        <v>3543</v>
      </c>
    </row>
    <row r="666" spans="1:4" ht="15.4" x14ac:dyDescent="0.45">
      <c r="A666" s="25" t="s">
        <v>665</v>
      </c>
      <c r="B666" s="24" t="s">
        <v>5963</v>
      </c>
      <c r="C666" s="25" t="s">
        <v>3544</v>
      </c>
      <c r="D666" s="24" t="s">
        <v>3545</v>
      </c>
    </row>
    <row r="667" spans="1:4" ht="15.4" x14ac:dyDescent="0.45">
      <c r="A667" s="25" t="s">
        <v>666</v>
      </c>
      <c r="B667" s="24" t="s">
        <v>5964</v>
      </c>
      <c r="C667" s="25" t="s">
        <v>3546</v>
      </c>
      <c r="D667" s="24" t="s">
        <v>3547</v>
      </c>
    </row>
    <row r="668" spans="1:4" ht="15.4" x14ac:dyDescent="0.45">
      <c r="A668" s="25" t="s">
        <v>667</v>
      </c>
      <c r="B668" s="24" t="s">
        <v>5967</v>
      </c>
      <c r="C668" s="25" t="s">
        <v>3548</v>
      </c>
      <c r="D668" s="24" t="s">
        <v>3368</v>
      </c>
    </row>
    <row r="669" spans="1:4" ht="15.4" x14ac:dyDescent="0.45">
      <c r="A669" s="25" t="s">
        <v>668</v>
      </c>
      <c r="B669" s="24" t="s">
        <v>5967</v>
      </c>
      <c r="C669" s="25" t="s">
        <v>3549</v>
      </c>
      <c r="D669" s="24" t="s">
        <v>3550</v>
      </c>
    </row>
    <row r="670" spans="1:4" ht="15.4" x14ac:dyDescent="0.45">
      <c r="A670" s="25" t="s">
        <v>669</v>
      </c>
      <c r="B670" s="24" t="s">
        <v>5964</v>
      </c>
      <c r="C670" s="25" t="s">
        <v>3551</v>
      </c>
      <c r="D670" s="24" t="s">
        <v>2733</v>
      </c>
    </row>
    <row r="671" spans="1:4" ht="15.4" x14ac:dyDescent="0.45">
      <c r="A671" s="25" t="s">
        <v>670</v>
      </c>
      <c r="B671" s="24" t="s">
        <v>5967</v>
      </c>
      <c r="C671" s="25" t="s">
        <v>3049</v>
      </c>
      <c r="D671" s="24" t="s">
        <v>2535</v>
      </c>
    </row>
    <row r="672" spans="1:4" ht="15.4" x14ac:dyDescent="0.45">
      <c r="A672" s="25" t="s">
        <v>671</v>
      </c>
      <c r="B672" s="24" t="s">
        <v>5964</v>
      </c>
      <c r="C672" s="25" t="s">
        <v>3552</v>
      </c>
      <c r="D672" s="24" t="s">
        <v>3553</v>
      </c>
    </row>
    <row r="673" spans="1:4" ht="15.4" x14ac:dyDescent="0.45">
      <c r="A673" s="25" t="s">
        <v>672</v>
      </c>
      <c r="B673" s="24" t="s">
        <v>5963</v>
      </c>
      <c r="C673" s="25" t="s">
        <v>3554</v>
      </c>
      <c r="D673" s="24" t="s">
        <v>3555</v>
      </c>
    </row>
    <row r="674" spans="1:4" ht="15.4" x14ac:dyDescent="0.45">
      <c r="A674" s="25" t="s">
        <v>673</v>
      </c>
      <c r="B674" s="24" t="s">
        <v>5963</v>
      </c>
      <c r="C674" s="25" t="s">
        <v>3556</v>
      </c>
      <c r="D674" s="24" t="s">
        <v>3557</v>
      </c>
    </row>
    <row r="675" spans="1:4" ht="15.4" x14ac:dyDescent="0.45">
      <c r="A675" s="25" t="s">
        <v>674</v>
      </c>
      <c r="B675" s="24" t="s">
        <v>5963</v>
      </c>
      <c r="C675" s="25" t="s">
        <v>3558</v>
      </c>
      <c r="D675" s="24" t="s">
        <v>3559</v>
      </c>
    </row>
    <row r="676" spans="1:4" ht="15.4" x14ac:dyDescent="0.45">
      <c r="A676" s="25" t="s">
        <v>675</v>
      </c>
      <c r="B676" s="24" t="s">
        <v>5963</v>
      </c>
      <c r="C676" s="25" t="s">
        <v>3560</v>
      </c>
      <c r="D676" s="24" t="s">
        <v>3561</v>
      </c>
    </row>
    <row r="677" spans="1:4" ht="15.4" x14ac:dyDescent="0.45">
      <c r="A677" s="25" t="s">
        <v>676</v>
      </c>
      <c r="B677" s="24" t="s">
        <v>5963</v>
      </c>
      <c r="C677" s="25" t="s">
        <v>3562</v>
      </c>
      <c r="D677" s="24" t="s">
        <v>3563</v>
      </c>
    </row>
    <row r="678" spans="1:4" ht="15.4" x14ac:dyDescent="0.45">
      <c r="A678" s="25" t="s">
        <v>677</v>
      </c>
      <c r="B678" s="24" t="s">
        <v>5967</v>
      </c>
      <c r="C678" s="25" t="s">
        <v>3564</v>
      </c>
      <c r="D678" s="24" t="s">
        <v>3565</v>
      </c>
    </row>
    <row r="679" spans="1:4" ht="15.4" x14ac:dyDescent="0.45">
      <c r="A679" s="25" t="s">
        <v>678</v>
      </c>
      <c r="B679" s="24" t="s">
        <v>5963</v>
      </c>
      <c r="C679" s="25" t="s">
        <v>3566</v>
      </c>
      <c r="D679" s="24" t="s">
        <v>3567</v>
      </c>
    </row>
    <row r="680" spans="1:4" ht="15.4" x14ac:dyDescent="0.45">
      <c r="A680" s="25" t="s">
        <v>679</v>
      </c>
      <c r="B680" s="24" t="s">
        <v>5964</v>
      </c>
      <c r="C680" s="25" t="s">
        <v>3568</v>
      </c>
      <c r="D680" s="24" t="s">
        <v>3569</v>
      </c>
    </row>
    <row r="681" spans="1:4" ht="15.4" x14ac:dyDescent="0.45">
      <c r="A681" s="25" t="s">
        <v>680</v>
      </c>
      <c r="B681" s="24" t="s">
        <v>5964</v>
      </c>
      <c r="C681" s="25" t="s">
        <v>3570</v>
      </c>
      <c r="D681" s="24" t="s">
        <v>3105</v>
      </c>
    </row>
    <row r="682" spans="1:4" ht="15.4" x14ac:dyDescent="0.45">
      <c r="A682" s="25" t="s">
        <v>681</v>
      </c>
      <c r="B682" s="24" t="s">
        <v>5963</v>
      </c>
      <c r="C682" s="25" t="s">
        <v>3571</v>
      </c>
      <c r="D682" s="24" t="s">
        <v>3572</v>
      </c>
    </row>
    <row r="683" spans="1:4" ht="15.4" x14ac:dyDescent="0.45">
      <c r="A683" s="25" t="s">
        <v>682</v>
      </c>
      <c r="B683" s="24" t="s">
        <v>5967</v>
      </c>
      <c r="C683" s="25" t="s">
        <v>3573</v>
      </c>
      <c r="D683" s="24" t="s">
        <v>3574</v>
      </c>
    </row>
    <row r="684" spans="1:4" ht="15.4" x14ac:dyDescent="0.45">
      <c r="A684" s="25" t="s">
        <v>683</v>
      </c>
      <c r="B684" s="24" t="s">
        <v>5963</v>
      </c>
      <c r="C684" s="25" t="s">
        <v>3575</v>
      </c>
      <c r="D684" s="24" t="s">
        <v>2569</v>
      </c>
    </row>
    <row r="685" spans="1:4" ht="15.4" x14ac:dyDescent="0.45">
      <c r="A685" s="25" t="s">
        <v>684</v>
      </c>
      <c r="B685" s="24" t="s">
        <v>5963</v>
      </c>
      <c r="C685" s="25" t="s">
        <v>3576</v>
      </c>
      <c r="D685" s="24" t="s">
        <v>3577</v>
      </c>
    </row>
    <row r="686" spans="1:4" ht="15.4" x14ac:dyDescent="0.45">
      <c r="A686" s="25" t="s">
        <v>685</v>
      </c>
      <c r="B686" s="24" t="s">
        <v>5964</v>
      </c>
      <c r="C686" s="25" t="s">
        <v>3578</v>
      </c>
      <c r="D686" s="24" t="s">
        <v>3579</v>
      </c>
    </row>
    <row r="687" spans="1:4" ht="15.4" x14ac:dyDescent="0.45">
      <c r="A687" s="25" t="s">
        <v>686</v>
      </c>
      <c r="B687" s="24" t="s">
        <v>5964</v>
      </c>
      <c r="C687" s="25" t="s">
        <v>3580</v>
      </c>
      <c r="D687" s="24" t="s">
        <v>3581</v>
      </c>
    </row>
    <row r="688" spans="1:4" ht="15.4" x14ac:dyDescent="0.45">
      <c r="A688" s="25" t="s">
        <v>687</v>
      </c>
      <c r="B688" s="24" t="s">
        <v>5963</v>
      </c>
      <c r="C688" s="25" t="s">
        <v>3582</v>
      </c>
      <c r="D688" s="24" t="s">
        <v>3583</v>
      </c>
    </row>
    <row r="689" spans="1:4" ht="15.4" x14ac:dyDescent="0.45">
      <c r="A689" s="25" t="s">
        <v>688</v>
      </c>
      <c r="B689" s="24" t="s">
        <v>5963</v>
      </c>
      <c r="C689" s="25" t="s">
        <v>3584</v>
      </c>
      <c r="D689" s="24" t="s">
        <v>3585</v>
      </c>
    </row>
    <row r="690" spans="1:4" ht="15.4" x14ac:dyDescent="0.45">
      <c r="A690" s="25" t="s">
        <v>689</v>
      </c>
      <c r="B690" s="24" t="s">
        <v>5963</v>
      </c>
      <c r="C690" s="25" t="s">
        <v>3586</v>
      </c>
      <c r="D690" s="24" t="s">
        <v>3587</v>
      </c>
    </row>
    <row r="691" spans="1:4" ht="15.4" x14ac:dyDescent="0.45">
      <c r="A691" s="25" t="s">
        <v>690</v>
      </c>
      <c r="B691" s="24" t="s">
        <v>5963</v>
      </c>
      <c r="C691" s="25" t="s">
        <v>3588</v>
      </c>
      <c r="D691" s="24" t="s">
        <v>3589</v>
      </c>
    </row>
    <row r="692" spans="1:4" ht="15.4" x14ac:dyDescent="0.45">
      <c r="A692" s="25" t="s">
        <v>691</v>
      </c>
      <c r="B692" s="24" t="s">
        <v>5963</v>
      </c>
      <c r="C692" s="25" t="s">
        <v>3590</v>
      </c>
      <c r="D692" s="24" t="s">
        <v>3591</v>
      </c>
    </row>
    <row r="693" spans="1:4" ht="15.4" x14ac:dyDescent="0.45">
      <c r="A693" s="25" t="s">
        <v>692</v>
      </c>
      <c r="B693" s="24" t="s">
        <v>5964</v>
      </c>
      <c r="C693" s="25" t="s">
        <v>3592</v>
      </c>
      <c r="D693" s="24" t="s">
        <v>3593</v>
      </c>
    </row>
    <row r="694" spans="1:4" ht="15.4" x14ac:dyDescent="0.45">
      <c r="A694" s="25" t="s">
        <v>693</v>
      </c>
      <c r="B694" s="24" t="s">
        <v>5967</v>
      </c>
      <c r="C694" s="25" t="s">
        <v>3594</v>
      </c>
      <c r="D694" s="24" t="s">
        <v>3595</v>
      </c>
    </row>
    <row r="695" spans="1:4" ht="15.4" x14ac:dyDescent="0.45">
      <c r="A695" s="25" t="s">
        <v>694</v>
      </c>
      <c r="B695" s="24" t="s">
        <v>5963</v>
      </c>
      <c r="C695" s="25" t="s">
        <v>3596</v>
      </c>
      <c r="D695" s="24" t="s">
        <v>3597</v>
      </c>
    </row>
    <row r="696" spans="1:4" ht="15.4" x14ac:dyDescent="0.45">
      <c r="A696" s="25" t="s">
        <v>695</v>
      </c>
      <c r="B696" s="24" t="s">
        <v>5964</v>
      </c>
      <c r="C696" s="25" t="s">
        <v>3598</v>
      </c>
      <c r="D696" s="24" t="s">
        <v>3599</v>
      </c>
    </row>
    <row r="697" spans="1:4" ht="15.4" x14ac:dyDescent="0.45">
      <c r="A697" s="25" t="s">
        <v>696</v>
      </c>
      <c r="B697" s="24" t="s">
        <v>5964</v>
      </c>
      <c r="C697" s="25" t="s">
        <v>3600</v>
      </c>
      <c r="D697" s="24" t="s">
        <v>3601</v>
      </c>
    </row>
    <row r="698" spans="1:4" ht="15.4" x14ac:dyDescent="0.45">
      <c r="A698" s="25" t="s">
        <v>697</v>
      </c>
      <c r="B698" s="24" t="s">
        <v>5964</v>
      </c>
      <c r="C698" s="25" t="s">
        <v>3602</v>
      </c>
      <c r="D698" s="24" t="s">
        <v>3603</v>
      </c>
    </row>
    <row r="699" spans="1:4" ht="15.4" x14ac:dyDescent="0.45">
      <c r="A699" s="25" t="s">
        <v>698</v>
      </c>
      <c r="B699" s="24" t="s">
        <v>5963</v>
      </c>
      <c r="C699" s="25" t="s">
        <v>3604</v>
      </c>
      <c r="D699" s="24" t="s">
        <v>2541</v>
      </c>
    </row>
    <row r="700" spans="1:4" ht="15.4" x14ac:dyDescent="0.45">
      <c r="A700" s="25" t="s">
        <v>699</v>
      </c>
      <c r="B700" s="24" t="s">
        <v>5963</v>
      </c>
      <c r="C700" s="25" t="s">
        <v>3605</v>
      </c>
      <c r="D700" s="24" t="s">
        <v>3606</v>
      </c>
    </row>
    <row r="701" spans="1:4" ht="15.4" x14ac:dyDescent="0.45">
      <c r="A701" s="25" t="s">
        <v>700</v>
      </c>
      <c r="B701" s="24" t="s">
        <v>5964</v>
      </c>
      <c r="C701" s="25" t="s">
        <v>3607</v>
      </c>
      <c r="D701" s="24" t="s">
        <v>3608</v>
      </c>
    </row>
    <row r="702" spans="1:4" ht="15.4" x14ac:dyDescent="0.45">
      <c r="A702" s="25" t="s">
        <v>701</v>
      </c>
      <c r="B702" s="24" t="s">
        <v>5967</v>
      </c>
      <c r="C702" s="25" t="s">
        <v>3609</v>
      </c>
      <c r="D702" s="24" t="s">
        <v>3610</v>
      </c>
    </row>
    <row r="703" spans="1:4" ht="15.4" x14ac:dyDescent="0.45">
      <c r="A703" s="25" t="s">
        <v>702</v>
      </c>
      <c r="B703" s="24" t="s">
        <v>5964</v>
      </c>
      <c r="C703" s="25" t="s">
        <v>3611</v>
      </c>
      <c r="D703" s="24" t="s">
        <v>3612</v>
      </c>
    </row>
    <row r="704" spans="1:4" ht="15.4" x14ac:dyDescent="0.45">
      <c r="A704" s="25" t="s">
        <v>703</v>
      </c>
      <c r="B704" s="24" t="s">
        <v>5964</v>
      </c>
      <c r="C704" s="25" t="s">
        <v>3613</v>
      </c>
      <c r="D704" s="24" t="s">
        <v>3614</v>
      </c>
    </row>
    <row r="705" spans="1:4" ht="15.4" x14ac:dyDescent="0.45">
      <c r="A705" s="25" t="s">
        <v>704</v>
      </c>
      <c r="B705" s="24" t="s">
        <v>5963</v>
      </c>
      <c r="C705" s="25" t="s">
        <v>3615</v>
      </c>
      <c r="D705" s="24" t="s">
        <v>2529</v>
      </c>
    </row>
    <row r="706" spans="1:4" ht="15.4" x14ac:dyDescent="0.45">
      <c r="A706" s="25" t="s">
        <v>705</v>
      </c>
      <c r="B706" s="24" t="s">
        <v>5963</v>
      </c>
      <c r="C706" s="25" t="s">
        <v>3616</v>
      </c>
      <c r="D706" s="24" t="s">
        <v>3617</v>
      </c>
    </row>
    <row r="707" spans="1:4" ht="15.4" x14ac:dyDescent="0.45">
      <c r="A707" s="25" t="s">
        <v>706</v>
      </c>
      <c r="B707" s="24" t="s">
        <v>5964</v>
      </c>
      <c r="C707" s="25" t="s">
        <v>3618</v>
      </c>
      <c r="D707" s="24" t="s">
        <v>3619</v>
      </c>
    </row>
    <row r="708" spans="1:4" ht="15.4" x14ac:dyDescent="0.45">
      <c r="A708" s="25" t="s">
        <v>707</v>
      </c>
      <c r="B708" s="24" t="s">
        <v>5963</v>
      </c>
      <c r="C708" s="25" t="s">
        <v>3620</v>
      </c>
      <c r="D708" s="24" t="s">
        <v>3151</v>
      </c>
    </row>
    <row r="709" spans="1:4" ht="15.4" x14ac:dyDescent="0.45">
      <c r="A709" s="25" t="s">
        <v>708</v>
      </c>
      <c r="B709" s="24" t="s">
        <v>5967</v>
      </c>
      <c r="C709" s="25" t="s">
        <v>3243</v>
      </c>
      <c r="D709" s="24" t="s">
        <v>3320</v>
      </c>
    </row>
    <row r="710" spans="1:4" ht="15.4" x14ac:dyDescent="0.45">
      <c r="A710" s="25" t="s">
        <v>709</v>
      </c>
      <c r="B710" s="24" t="s">
        <v>5967</v>
      </c>
      <c r="C710" s="25" t="s">
        <v>3621</v>
      </c>
      <c r="D710" s="24" t="s">
        <v>3622</v>
      </c>
    </row>
    <row r="711" spans="1:4" ht="15.4" x14ac:dyDescent="0.45">
      <c r="A711" s="25" t="s">
        <v>710</v>
      </c>
      <c r="B711" s="24" t="s">
        <v>5963</v>
      </c>
      <c r="C711" s="25" t="s">
        <v>3623</v>
      </c>
      <c r="D711" s="24" t="s">
        <v>3624</v>
      </c>
    </row>
    <row r="712" spans="1:4" ht="15.4" x14ac:dyDescent="0.45">
      <c r="A712" s="25" t="s">
        <v>711</v>
      </c>
      <c r="B712" s="24" t="s">
        <v>5963</v>
      </c>
      <c r="C712" s="25" t="s">
        <v>3625</v>
      </c>
      <c r="D712" s="24" t="s">
        <v>3626</v>
      </c>
    </row>
    <row r="713" spans="1:4" ht="15.4" x14ac:dyDescent="0.45">
      <c r="A713" s="25" t="s">
        <v>712</v>
      </c>
      <c r="B713" s="24" t="s">
        <v>5963</v>
      </c>
      <c r="C713" s="25" t="s">
        <v>3627</v>
      </c>
      <c r="D713" s="24" t="s">
        <v>3628</v>
      </c>
    </row>
    <row r="714" spans="1:4" ht="15.4" x14ac:dyDescent="0.45">
      <c r="A714" s="25" t="s">
        <v>713</v>
      </c>
      <c r="B714" s="24" t="s">
        <v>5964</v>
      </c>
      <c r="C714" s="25" t="s">
        <v>3629</v>
      </c>
      <c r="D714" s="24" t="s">
        <v>3630</v>
      </c>
    </row>
    <row r="715" spans="1:4" ht="15.4" x14ac:dyDescent="0.45">
      <c r="A715" s="25" t="s">
        <v>714</v>
      </c>
      <c r="B715" s="24" t="s">
        <v>5967</v>
      </c>
      <c r="C715" s="25" t="s">
        <v>3631</v>
      </c>
      <c r="D715" s="24" t="s">
        <v>2847</v>
      </c>
    </row>
    <row r="716" spans="1:4" ht="15.4" x14ac:dyDescent="0.45">
      <c r="A716" s="25" t="s">
        <v>715</v>
      </c>
      <c r="B716" s="24" t="s">
        <v>5967</v>
      </c>
      <c r="C716" s="25" t="s">
        <v>2505</v>
      </c>
      <c r="D716" s="24" t="s">
        <v>3632</v>
      </c>
    </row>
    <row r="717" spans="1:4" ht="15.4" x14ac:dyDescent="0.45">
      <c r="A717" s="25" t="s">
        <v>716</v>
      </c>
      <c r="B717" s="24" t="s">
        <v>5963</v>
      </c>
      <c r="C717" s="25" t="s">
        <v>3633</v>
      </c>
      <c r="D717" s="24" t="s">
        <v>3634</v>
      </c>
    </row>
    <row r="718" spans="1:4" ht="15.4" x14ac:dyDescent="0.45">
      <c r="A718" s="25" t="s">
        <v>717</v>
      </c>
      <c r="B718" s="24" t="s">
        <v>5963</v>
      </c>
      <c r="C718" s="25" t="s">
        <v>3635</v>
      </c>
      <c r="D718" s="24" t="s">
        <v>3636</v>
      </c>
    </row>
    <row r="719" spans="1:4" ht="15.4" x14ac:dyDescent="0.45">
      <c r="A719" s="25" t="s">
        <v>718</v>
      </c>
      <c r="B719" s="24" t="s">
        <v>5964</v>
      </c>
      <c r="C719" s="25" t="s">
        <v>3637</v>
      </c>
      <c r="D719" s="24" t="s">
        <v>3638</v>
      </c>
    </row>
    <row r="720" spans="1:4" ht="15.4" x14ac:dyDescent="0.45">
      <c r="A720" s="25" t="s">
        <v>719</v>
      </c>
      <c r="B720" s="24" t="s">
        <v>5964</v>
      </c>
      <c r="C720" s="25" t="s">
        <v>3639</v>
      </c>
      <c r="D720" s="24" t="s">
        <v>3640</v>
      </c>
    </row>
    <row r="721" spans="1:4" ht="15.4" x14ac:dyDescent="0.45">
      <c r="A721" s="25" t="s">
        <v>720</v>
      </c>
      <c r="B721" s="24" t="s">
        <v>5964</v>
      </c>
      <c r="C721" s="25" t="s">
        <v>3641</v>
      </c>
      <c r="D721" s="24" t="s">
        <v>3642</v>
      </c>
    </row>
    <row r="722" spans="1:4" ht="15.4" x14ac:dyDescent="0.45">
      <c r="A722" s="25" t="s">
        <v>721</v>
      </c>
      <c r="B722" s="24" t="s">
        <v>5963</v>
      </c>
      <c r="C722" s="25" t="s">
        <v>3643</v>
      </c>
      <c r="D722" s="24" t="s">
        <v>2440</v>
      </c>
    </row>
    <row r="723" spans="1:4" ht="15.4" x14ac:dyDescent="0.45">
      <c r="A723" s="25" t="s">
        <v>722</v>
      </c>
      <c r="B723" s="24" t="s">
        <v>5963</v>
      </c>
      <c r="C723" s="25" t="s">
        <v>3644</v>
      </c>
      <c r="D723" s="24" t="s">
        <v>3128</v>
      </c>
    </row>
    <row r="724" spans="1:4" ht="15.4" x14ac:dyDescent="0.45">
      <c r="A724" s="25" t="s">
        <v>723</v>
      </c>
      <c r="B724" s="24" t="s">
        <v>5963</v>
      </c>
      <c r="C724" s="25" t="s">
        <v>3645</v>
      </c>
      <c r="D724" s="24" t="s">
        <v>3646</v>
      </c>
    </row>
    <row r="725" spans="1:4" ht="15.4" x14ac:dyDescent="0.45">
      <c r="A725" s="25" t="s">
        <v>724</v>
      </c>
      <c r="B725" s="24" t="s">
        <v>5967</v>
      </c>
      <c r="C725" s="25" t="s">
        <v>3647</v>
      </c>
      <c r="D725" s="24" t="s">
        <v>3259</v>
      </c>
    </row>
    <row r="726" spans="1:4" ht="15.4" x14ac:dyDescent="0.45">
      <c r="A726" s="25" t="s">
        <v>725</v>
      </c>
      <c r="B726" s="24" t="s">
        <v>5964</v>
      </c>
      <c r="C726" s="25" t="s">
        <v>3648</v>
      </c>
      <c r="D726" s="24" t="s">
        <v>5978</v>
      </c>
    </row>
    <row r="727" spans="1:4" ht="15.4" x14ac:dyDescent="0.45">
      <c r="A727" s="25" t="s">
        <v>726</v>
      </c>
      <c r="B727" s="24" t="s">
        <v>5964</v>
      </c>
      <c r="C727" s="25" t="s">
        <v>2552</v>
      </c>
      <c r="D727" s="24" t="s">
        <v>2890</v>
      </c>
    </row>
    <row r="728" spans="1:4" ht="15.4" x14ac:dyDescent="0.45">
      <c r="A728" s="25" t="s">
        <v>727</v>
      </c>
      <c r="B728" s="24" t="s">
        <v>5964</v>
      </c>
      <c r="C728" s="25" t="s">
        <v>3649</v>
      </c>
      <c r="D728" s="24" t="s">
        <v>2421</v>
      </c>
    </row>
    <row r="729" spans="1:4" ht="15.4" x14ac:dyDescent="0.45">
      <c r="A729" s="25" t="s">
        <v>728</v>
      </c>
      <c r="B729" s="24" t="s">
        <v>5964</v>
      </c>
      <c r="C729" s="25" t="s">
        <v>3650</v>
      </c>
      <c r="D729" s="24" t="s">
        <v>3651</v>
      </c>
    </row>
    <row r="730" spans="1:4" ht="15.4" x14ac:dyDescent="0.45">
      <c r="A730" s="25" t="s">
        <v>729</v>
      </c>
      <c r="B730" s="24" t="s">
        <v>5964</v>
      </c>
      <c r="C730" s="25" t="s">
        <v>3639</v>
      </c>
      <c r="D730" s="24" t="s">
        <v>3652</v>
      </c>
    </row>
    <row r="731" spans="1:4" ht="15.4" x14ac:dyDescent="0.45">
      <c r="A731" s="25" t="s">
        <v>730</v>
      </c>
      <c r="B731" s="24" t="s">
        <v>5963</v>
      </c>
      <c r="C731" s="25" t="s">
        <v>3653</v>
      </c>
      <c r="D731" s="24" t="s">
        <v>3654</v>
      </c>
    </row>
    <row r="732" spans="1:4" ht="15.4" x14ac:dyDescent="0.45">
      <c r="A732" s="25" t="s">
        <v>731</v>
      </c>
      <c r="B732" s="24" t="s">
        <v>5963</v>
      </c>
      <c r="C732" s="25" t="s">
        <v>3655</v>
      </c>
      <c r="D732" s="24" t="s">
        <v>2723</v>
      </c>
    </row>
    <row r="733" spans="1:4" ht="15.4" x14ac:dyDescent="0.45">
      <c r="A733" s="25" t="s">
        <v>732</v>
      </c>
      <c r="B733" s="24" t="s">
        <v>5964</v>
      </c>
      <c r="C733" s="25" t="s">
        <v>3656</v>
      </c>
      <c r="D733" s="24" t="s">
        <v>3657</v>
      </c>
    </row>
    <row r="734" spans="1:4" ht="15.4" x14ac:dyDescent="0.45">
      <c r="A734" s="25" t="s">
        <v>733</v>
      </c>
      <c r="B734" s="24" t="s">
        <v>5963</v>
      </c>
      <c r="C734" s="25" t="s">
        <v>3658</v>
      </c>
      <c r="D734" s="24" t="s">
        <v>3659</v>
      </c>
    </row>
    <row r="735" spans="1:4" ht="15.4" x14ac:dyDescent="0.45">
      <c r="A735" s="25" t="s">
        <v>734</v>
      </c>
      <c r="B735" s="24" t="s">
        <v>5963</v>
      </c>
      <c r="C735" s="25" t="s">
        <v>2511</v>
      </c>
      <c r="D735" s="24" t="s">
        <v>3660</v>
      </c>
    </row>
    <row r="736" spans="1:4" ht="15.4" x14ac:dyDescent="0.45">
      <c r="A736" s="25" t="s">
        <v>735</v>
      </c>
      <c r="B736" s="24" t="s">
        <v>5963</v>
      </c>
      <c r="C736" s="25" t="s">
        <v>3661</v>
      </c>
      <c r="D736" s="24" t="s">
        <v>3662</v>
      </c>
    </row>
    <row r="737" spans="1:4" ht="15.4" x14ac:dyDescent="0.45">
      <c r="A737" s="25" t="s">
        <v>736</v>
      </c>
      <c r="B737" s="24" t="s">
        <v>5963</v>
      </c>
      <c r="C737" s="25" t="s">
        <v>3663</v>
      </c>
      <c r="D737" s="24" t="s">
        <v>3664</v>
      </c>
    </row>
    <row r="738" spans="1:4" ht="15.4" x14ac:dyDescent="0.45">
      <c r="A738" s="25" t="s">
        <v>737</v>
      </c>
      <c r="B738" s="24" t="s">
        <v>5964</v>
      </c>
      <c r="C738" s="25" t="s">
        <v>3665</v>
      </c>
      <c r="D738" s="24" t="s">
        <v>2938</v>
      </c>
    </row>
    <row r="739" spans="1:4" ht="15.4" x14ac:dyDescent="0.45">
      <c r="A739" s="25" t="s">
        <v>738</v>
      </c>
      <c r="B739" s="24" t="s">
        <v>5964</v>
      </c>
      <c r="C739" s="25" t="s">
        <v>3666</v>
      </c>
      <c r="D739" s="24" t="s">
        <v>3667</v>
      </c>
    </row>
    <row r="740" spans="1:4" ht="15.4" x14ac:dyDescent="0.45">
      <c r="A740" s="25" t="s">
        <v>739</v>
      </c>
      <c r="B740" s="24" t="s">
        <v>5964</v>
      </c>
      <c r="C740" s="25" t="s">
        <v>3668</v>
      </c>
      <c r="D740" s="24" t="s">
        <v>3669</v>
      </c>
    </row>
    <row r="741" spans="1:4" ht="15.4" x14ac:dyDescent="0.45">
      <c r="A741" s="25" t="s">
        <v>740</v>
      </c>
      <c r="B741" s="24" t="s">
        <v>5967</v>
      </c>
      <c r="C741" s="25" t="s">
        <v>3670</v>
      </c>
      <c r="D741" s="24" t="s">
        <v>3671</v>
      </c>
    </row>
    <row r="742" spans="1:4" ht="15.4" x14ac:dyDescent="0.45">
      <c r="A742" s="25" t="s">
        <v>741</v>
      </c>
      <c r="B742" s="24" t="s">
        <v>5964</v>
      </c>
      <c r="C742" s="25" t="s">
        <v>3672</v>
      </c>
      <c r="D742" s="24" t="s">
        <v>2803</v>
      </c>
    </row>
    <row r="743" spans="1:4" ht="15.4" x14ac:dyDescent="0.45">
      <c r="A743" s="25" t="s">
        <v>742</v>
      </c>
      <c r="B743" s="24" t="s">
        <v>5964</v>
      </c>
      <c r="C743" s="25" t="s">
        <v>3673</v>
      </c>
      <c r="D743" s="24" t="s">
        <v>3674</v>
      </c>
    </row>
    <row r="744" spans="1:4" ht="15.4" x14ac:dyDescent="0.45">
      <c r="A744" s="25" t="s">
        <v>743</v>
      </c>
      <c r="B744" s="24" t="s">
        <v>5967</v>
      </c>
      <c r="C744" s="25" t="s">
        <v>3675</v>
      </c>
      <c r="D744" s="24" t="s">
        <v>3197</v>
      </c>
    </row>
    <row r="745" spans="1:4" ht="15.4" x14ac:dyDescent="0.45">
      <c r="A745" s="25" t="s">
        <v>744</v>
      </c>
      <c r="B745" s="24" t="s">
        <v>5967</v>
      </c>
      <c r="C745" s="25" t="s">
        <v>2424</v>
      </c>
      <c r="D745" s="24" t="s">
        <v>3676</v>
      </c>
    </row>
    <row r="746" spans="1:4" ht="15.4" x14ac:dyDescent="0.45">
      <c r="A746" s="25" t="s">
        <v>745</v>
      </c>
      <c r="B746" s="24" t="s">
        <v>5963</v>
      </c>
      <c r="C746" s="25" t="s">
        <v>3677</v>
      </c>
      <c r="D746" s="24" t="s">
        <v>3678</v>
      </c>
    </row>
    <row r="747" spans="1:4" ht="15.4" x14ac:dyDescent="0.45">
      <c r="A747" s="25" t="s">
        <v>746</v>
      </c>
      <c r="B747" s="24" t="s">
        <v>5964</v>
      </c>
      <c r="C747" s="25" t="s">
        <v>3679</v>
      </c>
      <c r="D747" s="24" t="s">
        <v>3680</v>
      </c>
    </row>
    <row r="748" spans="1:4" ht="15.4" x14ac:dyDescent="0.45">
      <c r="A748" s="25" t="s">
        <v>747</v>
      </c>
      <c r="B748" s="24" t="s">
        <v>5967</v>
      </c>
      <c r="C748" s="25" t="s">
        <v>3681</v>
      </c>
      <c r="D748" s="24" t="s">
        <v>3682</v>
      </c>
    </row>
    <row r="749" spans="1:4" ht="15.4" x14ac:dyDescent="0.45">
      <c r="A749" s="25" t="s">
        <v>748</v>
      </c>
      <c r="B749" s="24" t="s">
        <v>5964</v>
      </c>
      <c r="C749" s="25" t="s">
        <v>3683</v>
      </c>
      <c r="D749" s="24" t="s">
        <v>2803</v>
      </c>
    </row>
    <row r="750" spans="1:4" ht="15.4" x14ac:dyDescent="0.45">
      <c r="A750" s="25" t="s">
        <v>749</v>
      </c>
      <c r="B750" s="24" t="s">
        <v>5964</v>
      </c>
      <c r="C750" s="25" t="s">
        <v>3684</v>
      </c>
      <c r="D750" s="24" t="s">
        <v>2510</v>
      </c>
    </row>
    <row r="751" spans="1:4" ht="15.4" x14ac:dyDescent="0.45">
      <c r="A751" s="25" t="s">
        <v>750</v>
      </c>
      <c r="B751" s="24" t="s">
        <v>5963</v>
      </c>
      <c r="C751" s="25" t="s">
        <v>3685</v>
      </c>
      <c r="D751" s="24" t="s">
        <v>2508</v>
      </c>
    </row>
    <row r="752" spans="1:4" ht="15.4" x14ac:dyDescent="0.45">
      <c r="A752" s="25" t="s">
        <v>751</v>
      </c>
      <c r="B752" s="24" t="s">
        <v>5964</v>
      </c>
      <c r="C752" s="25" t="s">
        <v>3686</v>
      </c>
      <c r="D752" s="24" t="s">
        <v>2543</v>
      </c>
    </row>
    <row r="753" spans="1:4" ht="15.4" x14ac:dyDescent="0.45">
      <c r="A753" s="25" t="s">
        <v>752</v>
      </c>
      <c r="B753" s="24" t="s">
        <v>5963</v>
      </c>
      <c r="C753" s="25" t="s">
        <v>3687</v>
      </c>
      <c r="D753" s="24" t="s">
        <v>3688</v>
      </c>
    </row>
    <row r="754" spans="1:4" ht="15.4" x14ac:dyDescent="0.45">
      <c r="A754" s="25" t="s">
        <v>753</v>
      </c>
      <c r="B754" s="24" t="s">
        <v>5963</v>
      </c>
      <c r="C754" s="25" t="s">
        <v>3689</v>
      </c>
      <c r="D754" s="24" t="s">
        <v>3690</v>
      </c>
    </row>
    <row r="755" spans="1:4" ht="15.4" x14ac:dyDescent="0.45">
      <c r="A755" s="25" t="s">
        <v>754</v>
      </c>
      <c r="B755" s="24" t="s">
        <v>5963</v>
      </c>
      <c r="C755" s="25" t="s">
        <v>3691</v>
      </c>
      <c r="D755" s="24" t="s">
        <v>3692</v>
      </c>
    </row>
    <row r="756" spans="1:4" ht="15.4" x14ac:dyDescent="0.45">
      <c r="A756" s="25" t="s">
        <v>755</v>
      </c>
      <c r="B756" s="24" t="s">
        <v>5967</v>
      </c>
      <c r="C756" s="25" t="s">
        <v>3693</v>
      </c>
      <c r="D756" s="24" t="s">
        <v>3694</v>
      </c>
    </row>
    <row r="757" spans="1:4" ht="15.4" x14ac:dyDescent="0.45">
      <c r="A757" s="25" t="s">
        <v>756</v>
      </c>
      <c r="B757" s="24" t="s">
        <v>5964</v>
      </c>
      <c r="C757" s="25" t="s">
        <v>3695</v>
      </c>
      <c r="D757" s="24" t="s">
        <v>3696</v>
      </c>
    </row>
    <row r="758" spans="1:4" ht="15.4" x14ac:dyDescent="0.45">
      <c r="A758" s="25" t="s">
        <v>757</v>
      </c>
      <c r="B758" s="24" t="s">
        <v>5964</v>
      </c>
      <c r="C758" s="25" t="s">
        <v>3697</v>
      </c>
      <c r="D758" s="24" t="s">
        <v>3698</v>
      </c>
    </row>
    <row r="759" spans="1:4" ht="15.4" x14ac:dyDescent="0.45">
      <c r="A759" s="25" t="s">
        <v>758</v>
      </c>
      <c r="B759" s="24" t="s">
        <v>5964</v>
      </c>
      <c r="C759" s="25" t="s">
        <v>3699</v>
      </c>
      <c r="D759" s="24" t="s">
        <v>2714</v>
      </c>
    </row>
    <row r="760" spans="1:4" ht="15.4" x14ac:dyDescent="0.45">
      <c r="A760" s="25" t="s">
        <v>759</v>
      </c>
      <c r="B760" s="24" t="s">
        <v>5964</v>
      </c>
      <c r="C760" s="25" t="s">
        <v>3700</v>
      </c>
      <c r="D760" s="24" t="s">
        <v>3701</v>
      </c>
    </row>
    <row r="761" spans="1:4" ht="15.4" x14ac:dyDescent="0.45">
      <c r="A761" s="25" t="s">
        <v>760</v>
      </c>
      <c r="B761" s="24" t="s">
        <v>5963</v>
      </c>
      <c r="C761" s="25" t="s">
        <v>3702</v>
      </c>
      <c r="D761" s="24" t="s">
        <v>3703</v>
      </c>
    </row>
    <row r="762" spans="1:4" ht="15.4" x14ac:dyDescent="0.45">
      <c r="A762" s="25" t="s">
        <v>761</v>
      </c>
      <c r="B762" s="24" t="s">
        <v>5963</v>
      </c>
      <c r="C762" s="25" t="s">
        <v>3704</v>
      </c>
      <c r="D762" s="24" t="s">
        <v>3259</v>
      </c>
    </row>
    <row r="763" spans="1:4" ht="15.4" x14ac:dyDescent="0.45">
      <c r="A763" s="25" t="s">
        <v>762</v>
      </c>
      <c r="B763" s="24" t="s">
        <v>5964</v>
      </c>
      <c r="C763" s="25" t="s">
        <v>3705</v>
      </c>
      <c r="D763" s="24" t="s">
        <v>2865</v>
      </c>
    </row>
    <row r="764" spans="1:4" ht="15.4" x14ac:dyDescent="0.45">
      <c r="A764" s="25" t="s">
        <v>763</v>
      </c>
      <c r="B764" s="24" t="s">
        <v>5963</v>
      </c>
      <c r="C764" s="25" t="s">
        <v>3706</v>
      </c>
      <c r="D764" s="24" t="s">
        <v>2448</v>
      </c>
    </row>
    <row r="765" spans="1:4" ht="15.4" x14ac:dyDescent="0.45">
      <c r="A765" s="25" t="s">
        <v>764</v>
      </c>
      <c r="B765" s="24" t="s">
        <v>5963</v>
      </c>
      <c r="C765" s="25" t="s">
        <v>3707</v>
      </c>
      <c r="D765" s="24" t="s">
        <v>3708</v>
      </c>
    </row>
    <row r="766" spans="1:4" ht="15.4" x14ac:dyDescent="0.45">
      <c r="A766" s="25" t="s">
        <v>765</v>
      </c>
      <c r="B766" s="24" t="s">
        <v>5963</v>
      </c>
      <c r="C766" s="25" t="s">
        <v>3709</v>
      </c>
      <c r="D766" s="24" t="s">
        <v>3710</v>
      </c>
    </row>
    <row r="767" spans="1:4" ht="15.4" x14ac:dyDescent="0.45">
      <c r="A767" s="25" t="s">
        <v>766</v>
      </c>
      <c r="B767" s="24" t="s">
        <v>5963</v>
      </c>
      <c r="C767" s="25" t="s">
        <v>3711</v>
      </c>
      <c r="D767" s="24" t="s">
        <v>3712</v>
      </c>
    </row>
    <row r="768" spans="1:4" ht="15.4" x14ac:dyDescent="0.45">
      <c r="A768" s="25" t="s">
        <v>767</v>
      </c>
      <c r="B768" s="24" t="s">
        <v>5963</v>
      </c>
      <c r="C768" s="25" t="s">
        <v>3713</v>
      </c>
      <c r="D768" s="24" t="s">
        <v>3714</v>
      </c>
    </row>
    <row r="769" spans="1:4" ht="15.4" x14ac:dyDescent="0.45">
      <c r="A769" s="25" t="s">
        <v>768</v>
      </c>
      <c r="B769" s="24" t="s">
        <v>5963</v>
      </c>
      <c r="C769" s="25" t="s">
        <v>3715</v>
      </c>
      <c r="D769" s="24" t="s">
        <v>3716</v>
      </c>
    </row>
    <row r="770" spans="1:4" ht="15.4" x14ac:dyDescent="0.45">
      <c r="A770" s="25" t="s">
        <v>769</v>
      </c>
      <c r="B770" s="24" t="s">
        <v>5963</v>
      </c>
      <c r="C770" s="25" t="s">
        <v>3717</v>
      </c>
      <c r="D770" s="24" t="s">
        <v>2943</v>
      </c>
    </row>
    <row r="771" spans="1:4" ht="15.4" x14ac:dyDescent="0.45">
      <c r="A771" s="25" t="s">
        <v>770</v>
      </c>
      <c r="B771" s="24" t="s">
        <v>5963</v>
      </c>
      <c r="C771" s="25" t="s">
        <v>3718</v>
      </c>
      <c r="D771" s="24" t="s">
        <v>3719</v>
      </c>
    </row>
    <row r="772" spans="1:4" ht="15.4" x14ac:dyDescent="0.45">
      <c r="A772" s="25" t="s">
        <v>771</v>
      </c>
      <c r="B772" s="24" t="s">
        <v>5964</v>
      </c>
      <c r="C772" s="25" t="s">
        <v>3720</v>
      </c>
      <c r="D772" s="24" t="s">
        <v>2385</v>
      </c>
    </row>
    <row r="773" spans="1:4" ht="15.4" x14ac:dyDescent="0.45">
      <c r="A773" s="25" t="s">
        <v>772</v>
      </c>
      <c r="B773" s="24" t="s">
        <v>5964</v>
      </c>
      <c r="C773" s="25" t="s">
        <v>3721</v>
      </c>
      <c r="D773" s="24" t="s">
        <v>2675</v>
      </c>
    </row>
    <row r="774" spans="1:4" ht="15.4" x14ac:dyDescent="0.45">
      <c r="A774" s="25" t="s">
        <v>773</v>
      </c>
      <c r="B774" s="24" t="s">
        <v>5964</v>
      </c>
      <c r="C774" s="25" t="s">
        <v>3722</v>
      </c>
      <c r="D774" s="24" t="s">
        <v>2694</v>
      </c>
    </row>
    <row r="775" spans="1:4" ht="15.4" x14ac:dyDescent="0.45">
      <c r="A775" s="25" t="s">
        <v>774</v>
      </c>
      <c r="B775" s="24" t="s">
        <v>5964</v>
      </c>
      <c r="C775" s="25" t="s">
        <v>3723</v>
      </c>
      <c r="D775" s="24" t="s">
        <v>2803</v>
      </c>
    </row>
    <row r="776" spans="1:4" ht="15.4" x14ac:dyDescent="0.45">
      <c r="A776" s="25" t="s">
        <v>775</v>
      </c>
      <c r="B776" s="24" t="s">
        <v>5964</v>
      </c>
      <c r="C776" s="25" t="s">
        <v>3724</v>
      </c>
      <c r="D776" s="24" t="s">
        <v>3725</v>
      </c>
    </row>
    <row r="777" spans="1:4" ht="15.4" x14ac:dyDescent="0.45">
      <c r="A777" s="25" t="s">
        <v>776</v>
      </c>
      <c r="B777" s="24" t="s">
        <v>5967</v>
      </c>
      <c r="C777" s="25" t="s">
        <v>3726</v>
      </c>
      <c r="D777" s="24" t="s">
        <v>3727</v>
      </c>
    </row>
    <row r="778" spans="1:4" ht="15.4" x14ac:dyDescent="0.45">
      <c r="A778" s="25" t="s">
        <v>777</v>
      </c>
      <c r="B778" s="24" t="s">
        <v>5967</v>
      </c>
      <c r="C778" s="25" t="s">
        <v>2515</v>
      </c>
      <c r="D778" s="24" t="s">
        <v>3728</v>
      </c>
    </row>
    <row r="779" spans="1:4" ht="15.4" x14ac:dyDescent="0.45">
      <c r="A779" s="25" t="s">
        <v>778</v>
      </c>
      <c r="B779" s="24" t="s">
        <v>5963</v>
      </c>
      <c r="C779" s="25" t="s">
        <v>3729</v>
      </c>
      <c r="D779" s="24" t="s">
        <v>3730</v>
      </c>
    </row>
    <row r="780" spans="1:4" ht="15.4" x14ac:dyDescent="0.45">
      <c r="A780" s="25" t="s">
        <v>779</v>
      </c>
      <c r="B780" s="24" t="s">
        <v>5964</v>
      </c>
      <c r="C780" s="25" t="s">
        <v>3731</v>
      </c>
      <c r="D780" s="24" t="s">
        <v>2768</v>
      </c>
    </row>
    <row r="781" spans="1:4" ht="15.4" x14ac:dyDescent="0.45">
      <c r="A781" s="25" t="s">
        <v>780</v>
      </c>
      <c r="B781" s="24" t="s">
        <v>5963</v>
      </c>
      <c r="C781" s="25" t="s">
        <v>3732</v>
      </c>
      <c r="D781" s="24" t="s">
        <v>3151</v>
      </c>
    </row>
    <row r="782" spans="1:4" ht="15.4" x14ac:dyDescent="0.45">
      <c r="A782" s="25" t="s">
        <v>781</v>
      </c>
      <c r="B782" s="24" t="s">
        <v>5964</v>
      </c>
      <c r="C782" s="25" t="s">
        <v>3733</v>
      </c>
      <c r="D782" s="24" t="s">
        <v>3734</v>
      </c>
    </row>
    <row r="783" spans="1:4" ht="15.4" x14ac:dyDescent="0.45">
      <c r="A783" s="25" t="s">
        <v>782</v>
      </c>
      <c r="B783" s="24" t="s">
        <v>5963</v>
      </c>
      <c r="C783" s="25" t="s">
        <v>3548</v>
      </c>
      <c r="D783" s="24" t="s">
        <v>3735</v>
      </c>
    </row>
    <row r="784" spans="1:4" ht="15.4" x14ac:dyDescent="0.45">
      <c r="A784" s="25" t="s">
        <v>783</v>
      </c>
      <c r="B784" s="24" t="s">
        <v>5963</v>
      </c>
      <c r="C784" s="25" t="s">
        <v>3736</v>
      </c>
      <c r="D784" s="24" t="s">
        <v>3737</v>
      </c>
    </row>
    <row r="785" spans="1:4" ht="15.4" x14ac:dyDescent="0.45">
      <c r="A785" s="25" t="s">
        <v>784</v>
      </c>
      <c r="B785" s="24" t="s">
        <v>5963</v>
      </c>
      <c r="C785" s="25" t="s">
        <v>3738</v>
      </c>
      <c r="D785" s="24" t="s">
        <v>3739</v>
      </c>
    </row>
    <row r="786" spans="1:4" ht="15.4" x14ac:dyDescent="0.45">
      <c r="A786" s="25" t="s">
        <v>785</v>
      </c>
      <c r="B786" s="24" t="s">
        <v>5963</v>
      </c>
      <c r="C786" s="25" t="s">
        <v>3740</v>
      </c>
      <c r="D786" s="24" t="s">
        <v>3741</v>
      </c>
    </row>
    <row r="787" spans="1:4" ht="15.4" x14ac:dyDescent="0.45">
      <c r="A787" s="25" t="s">
        <v>786</v>
      </c>
      <c r="B787" s="24" t="s">
        <v>5963</v>
      </c>
      <c r="C787" s="25" t="s">
        <v>3742</v>
      </c>
      <c r="D787" s="24" t="s">
        <v>3743</v>
      </c>
    </row>
    <row r="788" spans="1:4" ht="15.4" x14ac:dyDescent="0.45">
      <c r="A788" s="25" t="s">
        <v>787</v>
      </c>
      <c r="B788" s="24" t="s">
        <v>5963</v>
      </c>
      <c r="C788" s="25" t="s">
        <v>3744</v>
      </c>
      <c r="D788" s="24" t="s">
        <v>3745</v>
      </c>
    </row>
    <row r="789" spans="1:4" ht="15.4" x14ac:dyDescent="0.45">
      <c r="A789" s="25" t="s">
        <v>788</v>
      </c>
      <c r="B789" s="24" t="s">
        <v>5964</v>
      </c>
      <c r="C789" s="25" t="s">
        <v>2459</v>
      </c>
      <c r="D789" s="24" t="s">
        <v>3746</v>
      </c>
    </row>
    <row r="790" spans="1:4" ht="15.4" x14ac:dyDescent="0.45">
      <c r="A790" s="25" t="s">
        <v>789</v>
      </c>
      <c r="B790" s="24" t="s">
        <v>5964</v>
      </c>
      <c r="C790" s="25" t="s">
        <v>3747</v>
      </c>
      <c r="D790" s="24" t="s">
        <v>3748</v>
      </c>
    </row>
    <row r="791" spans="1:4" ht="15.4" x14ac:dyDescent="0.45">
      <c r="A791" s="25" t="s">
        <v>790</v>
      </c>
      <c r="B791" s="24" t="s">
        <v>5964</v>
      </c>
      <c r="C791" s="25" t="s">
        <v>3749</v>
      </c>
      <c r="D791" s="24" t="s">
        <v>3750</v>
      </c>
    </row>
    <row r="792" spans="1:4" ht="15.4" x14ac:dyDescent="0.45">
      <c r="A792" s="25" t="s">
        <v>791</v>
      </c>
      <c r="B792" s="24" t="s">
        <v>5963</v>
      </c>
      <c r="C792" s="25" t="s">
        <v>3751</v>
      </c>
      <c r="D792" s="24" t="s">
        <v>2567</v>
      </c>
    </row>
    <row r="793" spans="1:4" ht="15.4" x14ac:dyDescent="0.45">
      <c r="A793" s="25" t="s">
        <v>792</v>
      </c>
      <c r="B793" s="24" t="s">
        <v>5963</v>
      </c>
      <c r="C793" s="25" t="s">
        <v>3752</v>
      </c>
      <c r="D793" s="24" t="s">
        <v>3753</v>
      </c>
    </row>
    <row r="794" spans="1:4" ht="15.4" x14ac:dyDescent="0.45">
      <c r="A794" s="25" t="s">
        <v>793</v>
      </c>
      <c r="B794" s="24" t="s">
        <v>5967</v>
      </c>
      <c r="C794" s="25" t="s">
        <v>3754</v>
      </c>
      <c r="D794" s="24" t="s">
        <v>3755</v>
      </c>
    </row>
    <row r="795" spans="1:4" ht="15.4" x14ac:dyDescent="0.45">
      <c r="A795" s="25" t="s">
        <v>794</v>
      </c>
      <c r="B795" s="24" t="s">
        <v>5964</v>
      </c>
      <c r="C795" s="25" t="s">
        <v>3756</v>
      </c>
      <c r="D795" s="24" t="s">
        <v>3757</v>
      </c>
    </row>
    <row r="796" spans="1:4" ht="15.4" x14ac:dyDescent="0.45">
      <c r="A796" s="25" t="s">
        <v>795</v>
      </c>
      <c r="B796" s="24" t="s">
        <v>5963</v>
      </c>
      <c r="C796" s="25" t="s">
        <v>3758</v>
      </c>
      <c r="D796" s="24" t="s">
        <v>2739</v>
      </c>
    </row>
    <row r="797" spans="1:4" ht="15.4" x14ac:dyDescent="0.45">
      <c r="A797" s="25" t="s">
        <v>796</v>
      </c>
      <c r="B797" s="24" t="s">
        <v>5967</v>
      </c>
      <c r="C797" s="25" t="s">
        <v>3759</v>
      </c>
      <c r="D797" s="24" t="s">
        <v>3760</v>
      </c>
    </row>
    <row r="798" spans="1:4" ht="15.4" x14ac:dyDescent="0.45">
      <c r="A798" s="25" t="s">
        <v>797</v>
      </c>
      <c r="B798" s="24" t="s">
        <v>5963</v>
      </c>
      <c r="C798" s="25" t="s">
        <v>3761</v>
      </c>
      <c r="D798" s="24" t="s">
        <v>3762</v>
      </c>
    </row>
    <row r="799" spans="1:4" ht="15.4" x14ac:dyDescent="0.45">
      <c r="A799" s="25" t="s">
        <v>798</v>
      </c>
      <c r="B799" s="24" t="s">
        <v>5967</v>
      </c>
      <c r="C799" s="25" t="s">
        <v>3763</v>
      </c>
      <c r="D799" s="24" t="s">
        <v>3764</v>
      </c>
    </row>
    <row r="800" spans="1:4" ht="15.4" x14ac:dyDescent="0.45">
      <c r="A800" s="25" t="s">
        <v>799</v>
      </c>
      <c r="B800" s="24" t="s">
        <v>5963</v>
      </c>
      <c r="C800" s="25" t="s">
        <v>3258</v>
      </c>
      <c r="D800" s="24" t="s">
        <v>3765</v>
      </c>
    </row>
    <row r="801" spans="1:4" ht="15.4" x14ac:dyDescent="0.45">
      <c r="A801" s="25" t="s">
        <v>800</v>
      </c>
      <c r="B801" s="24" t="s">
        <v>5963</v>
      </c>
      <c r="C801" s="25" t="s">
        <v>3766</v>
      </c>
      <c r="D801" s="24" t="s">
        <v>3112</v>
      </c>
    </row>
    <row r="802" spans="1:4" ht="15.4" x14ac:dyDescent="0.45">
      <c r="A802" s="25" t="s">
        <v>801</v>
      </c>
      <c r="B802" s="24" t="s">
        <v>5963</v>
      </c>
      <c r="C802" s="25" t="s">
        <v>3767</v>
      </c>
      <c r="D802" s="24" t="s">
        <v>3768</v>
      </c>
    </row>
    <row r="803" spans="1:4" ht="15.4" x14ac:dyDescent="0.45">
      <c r="A803" s="25" t="s">
        <v>802</v>
      </c>
      <c r="B803" s="24" t="s">
        <v>5967</v>
      </c>
      <c r="C803" s="25" t="s">
        <v>3769</v>
      </c>
      <c r="D803" s="24" t="s">
        <v>3770</v>
      </c>
    </row>
    <row r="804" spans="1:4" ht="15.4" x14ac:dyDescent="0.45">
      <c r="A804" s="25" t="s">
        <v>803</v>
      </c>
      <c r="B804" s="24" t="s">
        <v>5963</v>
      </c>
      <c r="C804" s="25" t="s">
        <v>2885</v>
      </c>
      <c r="D804" s="24" t="s">
        <v>3186</v>
      </c>
    </row>
    <row r="805" spans="1:4" ht="15.4" x14ac:dyDescent="0.45">
      <c r="A805" s="25" t="s">
        <v>804</v>
      </c>
      <c r="B805" s="24" t="s">
        <v>5963</v>
      </c>
      <c r="C805" s="25" t="s">
        <v>3771</v>
      </c>
      <c r="D805" s="24" t="s">
        <v>3186</v>
      </c>
    </row>
    <row r="806" spans="1:4" ht="15.4" x14ac:dyDescent="0.45">
      <c r="A806" s="25" t="s">
        <v>805</v>
      </c>
      <c r="B806" s="24" t="s">
        <v>5964</v>
      </c>
      <c r="C806" s="25" t="s">
        <v>3772</v>
      </c>
      <c r="D806" s="24" t="s">
        <v>3773</v>
      </c>
    </row>
    <row r="807" spans="1:4" ht="15.4" x14ac:dyDescent="0.45">
      <c r="A807" s="25" t="s">
        <v>806</v>
      </c>
      <c r="B807" s="24" t="s">
        <v>5964</v>
      </c>
      <c r="C807" s="25" t="s">
        <v>3774</v>
      </c>
      <c r="D807" s="24" t="s">
        <v>2397</v>
      </c>
    </row>
    <row r="808" spans="1:4" ht="15.4" x14ac:dyDescent="0.45">
      <c r="A808" s="25" t="s">
        <v>807</v>
      </c>
      <c r="B808" s="24" t="s">
        <v>5964</v>
      </c>
      <c r="C808" s="25" t="s">
        <v>3775</v>
      </c>
      <c r="D808" s="24" t="s">
        <v>3776</v>
      </c>
    </row>
    <row r="809" spans="1:4" ht="15.4" x14ac:dyDescent="0.45">
      <c r="A809" s="25" t="s">
        <v>808</v>
      </c>
      <c r="B809" s="24" t="s">
        <v>5964</v>
      </c>
      <c r="C809" s="25" t="s">
        <v>3777</v>
      </c>
      <c r="D809" s="24" t="s">
        <v>3778</v>
      </c>
    </row>
    <row r="810" spans="1:4" ht="15.4" x14ac:dyDescent="0.45">
      <c r="A810" s="25" t="s">
        <v>809</v>
      </c>
      <c r="B810" s="24" t="s">
        <v>5967</v>
      </c>
      <c r="C810" s="25" t="s">
        <v>3779</v>
      </c>
      <c r="D810" s="24" t="s">
        <v>3780</v>
      </c>
    </row>
    <row r="811" spans="1:4" ht="15.4" x14ac:dyDescent="0.45">
      <c r="A811" s="25" t="s">
        <v>810</v>
      </c>
      <c r="B811" s="24" t="s">
        <v>5964</v>
      </c>
      <c r="C811" s="25" t="s">
        <v>3781</v>
      </c>
      <c r="D811" s="24" t="s">
        <v>3782</v>
      </c>
    </row>
    <row r="812" spans="1:4" ht="15.4" x14ac:dyDescent="0.45">
      <c r="A812" s="25" t="s">
        <v>811</v>
      </c>
      <c r="B812" s="24" t="s">
        <v>5964</v>
      </c>
      <c r="C812" s="25" t="s">
        <v>3783</v>
      </c>
      <c r="D812" s="24" t="s">
        <v>2618</v>
      </c>
    </row>
    <row r="813" spans="1:4" ht="15.4" x14ac:dyDescent="0.45">
      <c r="A813" s="25" t="s">
        <v>812</v>
      </c>
      <c r="B813" s="24" t="s">
        <v>5964</v>
      </c>
      <c r="C813" s="25" t="s">
        <v>3107</v>
      </c>
      <c r="D813" s="24" t="s">
        <v>3784</v>
      </c>
    </row>
    <row r="814" spans="1:4" ht="15.4" x14ac:dyDescent="0.45">
      <c r="A814" s="25" t="s">
        <v>813</v>
      </c>
      <c r="B814" s="24" t="s">
        <v>5964</v>
      </c>
      <c r="C814" s="25" t="s">
        <v>3785</v>
      </c>
      <c r="D814" s="24" t="s">
        <v>3405</v>
      </c>
    </row>
    <row r="815" spans="1:4" ht="15.4" x14ac:dyDescent="0.45">
      <c r="A815" s="25" t="s">
        <v>814</v>
      </c>
      <c r="B815" s="24" t="s">
        <v>5964</v>
      </c>
      <c r="C815" s="25" t="s">
        <v>3786</v>
      </c>
      <c r="D815" s="24" t="s">
        <v>3787</v>
      </c>
    </row>
    <row r="816" spans="1:4" ht="15.4" x14ac:dyDescent="0.45">
      <c r="A816" s="25" t="s">
        <v>815</v>
      </c>
      <c r="B816" s="24" t="s">
        <v>5964</v>
      </c>
      <c r="C816" s="25" t="s">
        <v>3788</v>
      </c>
      <c r="D816" s="24" t="s">
        <v>3789</v>
      </c>
    </row>
    <row r="817" spans="1:4" ht="15.4" x14ac:dyDescent="0.45">
      <c r="A817" s="25" t="s">
        <v>816</v>
      </c>
      <c r="B817" s="24" t="s">
        <v>5964</v>
      </c>
      <c r="C817" s="25" t="s">
        <v>3790</v>
      </c>
      <c r="D817" s="24" t="s">
        <v>3791</v>
      </c>
    </row>
    <row r="818" spans="1:4" ht="15.4" x14ac:dyDescent="0.45">
      <c r="A818" s="25" t="s">
        <v>817</v>
      </c>
      <c r="B818" s="24" t="s">
        <v>5964</v>
      </c>
      <c r="C818" s="25" t="s">
        <v>3792</v>
      </c>
      <c r="D818" s="24" t="s">
        <v>3793</v>
      </c>
    </row>
    <row r="819" spans="1:4" ht="15.4" x14ac:dyDescent="0.45">
      <c r="A819" s="25" t="s">
        <v>818</v>
      </c>
      <c r="B819" s="24" t="s">
        <v>5964</v>
      </c>
      <c r="C819" s="25" t="s">
        <v>2942</v>
      </c>
      <c r="D819" s="24" t="s">
        <v>3097</v>
      </c>
    </row>
    <row r="820" spans="1:4" ht="15.4" x14ac:dyDescent="0.45">
      <c r="A820" s="25" t="s">
        <v>819</v>
      </c>
      <c r="B820" s="24" t="s">
        <v>5964</v>
      </c>
      <c r="C820" s="25" t="s">
        <v>3794</v>
      </c>
      <c r="D820" s="24" t="s">
        <v>3795</v>
      </c>
    </row>
    <row r="821" spans="1:4" ht="15.4" x14ac:dyDescent="0.45">
      <c r="A821" s="25" t="s">
        <v>820</v>
      </c>
      <c r="B821" s="24" t="s">
        <v>5963</v>
      </c>
      <c r="C821" s="25" t="s">
        <v>3796</v>
      </c>
      <c r="D821" s="24" t="s">
        <v>3421</v>
      </c>
    </row>
    <row r="822" spans="1:4" ht="15.4" x14ac:dyDescent="0.45">
      <c r="A822" s="25" t="s">
        <v>821</v>
      </c>
      <c r="B822" s="24" t="s">
        <v>5964</v>
      </c>
      <c r="C822" s="25" t="s">
        <v>3797</v>
      </c>
      <c r="D822" s="24" t="s">
        <v>3798</v>
      </c>
    </row>
    <row r="823" spans="1:4" ht="15.4" x14ac:dyDescent="0.45">
      <c r="A823" s="25" t="s">
        <v>822</v>
      </c>
      <c r="B823" s="24" t="s">
        <v>5964</v>
      </c>
      <c r="C823" s="25" t="s">
        <v>3799</v>
      </c>
      <c r="D823" s="24" t="s">
        <v>3800</v>
      </c>
    </row>
    <row r="824" spans="1:4" ht="15.4" x14ac:dyDescent="0.45">
      <c r="A824" s="25" t="s">
        <v>823</v>
      </c>
      <c r="B824" s="24" t="s">
        <v>5964</v>
      </c>
      <c r="C824" s="25" t="s">
        <v>3801</v>
      </c>
      <c r="D824" s="24" t="s">
        <v>2460</v>
      </c>
    </row>
    <row r="825" spans="1:4" ht="15.4" x14ac:dyDescent="0.45">
      <c r="A825" s="25" t="s">
        <v>824</v>
      </c>
      <c r="B825" s="24" t="s">
        <v>5964</v>
      </c>
      <c r="C825" s="25" t="s">
        <v>3588</v>
      </c>
      <c r="D825" s="24" t="s">
        <v>3802</v>
      </c>
    </row>
    <row r="826" spans="1:4" ht="15.4" x14ac:dyDescent="0.45">
      <c r="A826" s="25" t="s">
        <v>825</v>
      </c>
      <c r="B826" s="24" t="s">
        <v>5964</v>
      </c>
      <c r="C826" s="25" t="s">
        <v>3803</v>
      </c>
      <c r="D826" s="24" t="s">
        <v>3804</v>
      </c>
    </row>
    <row r="827" spans="1:4" ht="15.4" x14ac:dyDescent="0.45">
      <c r="A827" s="25" t="s">
        <v>826</v>
      </c>
      <c r="B827" s="24" t="s">
        <v>5963</v>
      </c>
      <c r="C827" s="25" t="s">
        <v>3805</v>
      </c>
      <c r="D827" s="24" t="s">
        <v>3806</v>
      </c>
    </row>
    <row r="828" spans="1:4" ht="15.4" x14ac:dyDescent="0.45">
      <c r="A828" s="25" t="s">
        <v>827</v>
      </c>
      <c r="B828" s="24" t="s">
        <v>5963</v>
      </c>
      <c r="C828" s="25" t="s">
        <v>3807</v>
      </c>
      <c r="D828" s="24" t="s">
        <v>3808</v>
      </c>
    </row>
    <row r="829" spans="1:4" ht="15.4" x14ac:dyDescent="0.45">
      <c r="A829" s="25" t="s">
        <v>828</v>
      </c>
      <c r="B829" s="24" t="s">
        <v>5967</v>
      </c>
      <c r="C829" s="25" t="s">
        <v>3258</v>
      </c>
      <c r="D829" s="24" t="s">
        <v>3809</v>
      </c>
    </row>
    <row r="830" spans="1:4" ht="15.4" x14ac:dyDescent="0.45">
      <c r="A830" s="25" t="s">
        <v>829</v>
      </c>
      <c r="B830" s="24" t="s">
        <v>5967</v>
      </c>
      <c r="C830" s="25" t="s">
        <v>3287</v>
      </c>
      <c r="D830" s="24" t="s">
        <v>3810</v>
      </c>
    </row>
    <row r="831" spans="1:4" ht="15.4" x14ac:dyDescent="0.45">
      <c r="A831" s="25" t="s">
        <v>830</v>
      </c>
      <c r="B831" s="24" t="s">
        <v>5967</v>
      </c>
      <c r="C831" s="25" t="s">
        <v>3811</v>
      </c>
      <c r="D831" s="24" t="s">
        <v>3812</v>
      </c>
    </row>
    <row r="832" spans="1:4" ht="15.4" x14ac:dyDescent="0.45">
      <c r="A832" s="25" t="s">
        <v>831</v>
      </c>
      <c r="B832" s="24" t="s">
        <v>5964</v>
      </c>
      <c r="C832" s="25" t="s">
        <v>3813</v>
      </c>
      <c r="D832" s="24" t="s">
        <v>2675</v>
      </c>
    </row>
    <row r="833" spans="1:4" ht="15.4" x14ac:dyDescent="0.45">
      <c r="A833" s="25" t="s">
        <v>832</v>
      </c>
      <c r="B833" s="24" t="s">
        <v>5964</v>
      </c>
      <c r="C833" s="25" t="s">
        <v>3814</v>
      </c>
      <c r="D833" s="24" t="s">
        <v>3815</v>
      </c>
    </row>
    <row r="834" spans="1:4" ht="15.4" x14ac:dyDescent="0.45">
      <c r="A834" s="25" t="s">
        <v>833</v>
      </c>
      <c r="B834" s="24" t="s">
        <v>5964</v>
      </c>
      <c r="C834" s="25" t="s">
        <v>3816</v>
      </c>
      <c r="D834" s="24" t="s">
        <v>3817</v>
      </c>
    </row>
    <row r="835" spans="1:4" ht="15.4" x14ac:dyDescent="0.45">
      <c r="A835" s="25" t="s">
        <v>834</v>
      </c>
      <c r="B835" s="24" t="s">
        <v>5967</v>
      </c>
      <c r="C835" s="25" t="s">
        <v>3818</v>
      </c>
      <c r="D835" s="24" t="s">
        <v>3583</v>
      </c>
    </row>
    <row r="836" spans="1:4" ht="15.4" x14ac:dyDescent="0.45">
      <c r="A836" s="25" t="s">
        <v>835</v>
      </c>
      <c r="B836" s="24" t="s">
        <v>5963</v>
      </c>
      <c r="C836" s="25" t="s">
        <v>3819</v>
      </c>
      <c r="D836" s="24" t="s">
        <v>3820</v>
      </c>
    </row>
    <row r="837" spans="1:4" ht="15.4" x14ac:dyDescent="0.45">
      <c r="A837" s="25" t="s">
        <v>836</v>
      </c>
      <c r="B837" s="24" t="s">
        <v>5963</v>
      </c>
      <c r="C837" s="25" t="s">
        <v>2791</v>
      </c>
      <c r="D837" s="24" t="s">
        <v>3821</v>
      </c>
    </row>
    <row r="838" spans="1:4" ht="15.4" x14ac:dyDescent="0.45">
      <c r="A838" s="25" t="s">
        <v>837</v>
      </c>
      <c r="B838" s="24" t="s">
        <v>5963</v>
      </c>
      <c r="C838" s="25" t="s">
        <v>3822</v>
      </c>
      <c r="D838" s="24" t="s">
        <v>3823</v>
      </c>
    </row>
    <row r="839" spans="1:4" ht="15.4" x14ac:dyDescent="0.45">
      <c r="A839" s="25" t="s">
        <v>838</v>
      </c>
      <c r="B839" s="24" t="s">
        <v>5964</v>
      </c>
      <c r="C839" s="25" t="s">
        <v>3485</v>
      </c>
      <c r="D839" s="24" t="s">
        <v>3377</v>
      </c>
    </row>
    <row r="840" spans="1:4" ht="15.4" x14ac:dyDescent="0.45">
      <c r="A840" s="25" t="s">
        <v>839</v>
      </c>
      <c r="B840" s="24" t="s">
        <v>5963</v>
      </c>
      <c r="C840" s="25" t="s">
        <v>3824</v>
      </c>
      <c r="D840" s="24" t="s">
        <v>2811</v>
      </c>
    </row>
    <row r="841" spans="1:4" ht="15.4" x14ac:dyDescent="0.45">
      <c r="A841" s="25" t="s">
        <v>840</v>
      </c>
      <c r="B841" s="24" t="s">
        <v>5963</v>
      </c>
      <c r="C841" s="25" t="s">
        <v>3825</v>
      </c>
      <c r="D841" s="24" t="s">
        <v>3826</v>
      </c>
    </row>
    <row r="842" spans="1:4" ht="15.4" x14ac:dyDescent="0.45">
      <c r="A842" s="25" t="s">
        <v>841</v>
      </c>
      <c r="B842" s="24" t="s">
        <v>5963</v>
      </c>
      <c r="C842" s="25" t="s">
        <v>3827</v>
      </c>
      <c r="D842" s="24" t="s">
        <v>3828</v>
      </c>
    </row>
    <row r="843" spans="1:4" ht="15.4" x14ac:dyDescent="0.45">
      <c r="A843" s="25" t="s">
        <v>842</v>
      </c>
      <c r="B843" s="24" t="s">
        <v>5963</v>
      </c>
      <c r="C843" s="25" t="s">
        <v>3829</v>
      </c>
      <c r="D843" s="24" t="s">
        <v>3727</v>
      </c>
    </row>
    <row r="844" spans="1:4" ht="15.4" x14ac:dyDescent="0.45">
      <c r="A844" s="25" t="s">
        <v>843</v>
      </c>
      <c r="B844" s="24" t="s">
        <v>5963</v>
      </c>
      <c r="C844" s="25" t="s">
        <v>3830</v>
      </c>
      <c r="D844" s="24" t="s">
        <v>3831</v>
      </c>
    </row>
    <row r="845" spans="1:4" ht="15.4" x14ac:dyDescent="0.45">
      <c r="A845" s="25" t="s">
        <v>844</v>
      </c>
      <c r="B845" s="24" t="s">
        <v>5963</v>
      </c>
      <c r="C845" s="25" t="s">
        <v>2656</v>
      </c>
      <c r="D845" s="24" t="s">
        <v>3311</v>
      </c>
    </row>
    <row r="846" spans="1:4" ht="15.4" x14ac:dyDescent="0.45">
      <c r="A846" s="25" t="s">
        <v>845</v>
      </c>
      <c r="B846" s="24" t="s">
        <v>5967</v>
      </c>
      <c r="C846" s="25" t="s">
        <v>3832</v>
      </c>
      <c r="D846" s="24" t="s">
        <v>3833</v>
      </c>
    </row>
    <row r="847" spans="1:4" ht="15.4" x14ac:dyDescent="0.45">
      <c r="A847" s="25" t="s">
        <v>846</v>
      </c>
      <c r="B847" s="24" t="s">
        <v>5963</v>
      </c>
      <c r="C847" s="25" t="s">
        <v>3834</v>
      </c>
      <c r="D847" s="24" t="s">
        <v>3835</v>
      </c>
    </row>
    <row r="848" spans="1:4" ht="15.4" x14ac:dyDescent="0.45">
      <c r="A848" s="25" t="s">
        <v>847</v>
      </c>
      <c r="B848" s="24" t="s">
        <v>5963</v>
      </c>
      <c r="C848" s="25" t="s">
        <v>3836</v>
      </c>
      <c r="D848" s="24" t="s">
        <v>3837</v>
      </c>
    </row>
    <row r="849" spans="1:4" ht="15.4" x14ac:dyDescent="0.45">
      <c r="A849" s="25" t="s">
        <v>848</v>
      </c>
      <c r="B849" s="24" t="s">
        <v>5963</v>
      </c>
      <c r="C849" s="25" t="s">
        <v>3838</v>
      </c>
      <c r="D849" s="24" t="s">
        <v>3839</v>
      </c>
    </row>
    <row r="850" spans="1:4" ht="15.4" x14ac:dyDescent="0.45">
      <c r="A850" s="25" t="s">
        <v>849</v>
      </c>
      <c r="B850" s="24" t="s">
        <v>5964</v>
      </c>
      <c r="C850" s="25" t="s">
        <v>3840</v>
      </c>
      <c r="D850" s="24" t="s">
        <v>2482</v>
      </c>
    </row>
    <row r="851" spans="1:4" ht="15.4" x14ac:dyDescent="0.45">
      <c r="A851" s="25" t="s">
        <v>850</v>
      </c>
      <c r="B851" s="24" t="s">
        <v>5964</v>
      </c>
      <c r="C851" s="25" t="s">
        <v>3841</v>
      </c>
      <c r="D851" s="24" t="s">
        <v>2467</v>
      </c>
    </row>
    <row r="852" spans="1:4" ht="15.4" x14ac:dyDescent="0.45">
      <c r="A852" s="25" t="s">
        <v>851</v>
      </c>
      <c r="B852" s="24" t="s">
        <v>5963</v>
      </c>
      <c r="C852" s="25" t="s">
        <v>3842</v>
      </c>
      <c r="D852" s="24" t="s">
        <v>3843</v>
      </c>
    </row>
    <row r="853" spans="1:4" ht="15.4" x14ac:dyDescent="0.45">
      <c r="A853" s="25" t="s">
        <v>852</v>
      </c>
      <c r="B853" s="24" t="s">
        <v>5967</v>
      </c>
      <c r="C853" s="25" t="s">
        <v>3844</v>
      </c>
      <c r="D853" s="24" t="s">
        <v>2735</v>
      </c>
    </row>
    <row r="854" spans="1:4" ht="15.4" x14ac:dyDescent="0.45">
      <c r="A854" s="25" t="s">
        <v>853</v>
      </c>
      <c r="B854" s="24" t="s">
        <v>5964</v>
      </c>
      <c r="C854" s="25" t="s">
        <v>2715</v>
      </c>
      <c r="D854" s="24" t="s">
        <v>2533</v>
      </c>
    </row>
    <row r="855" spans="1:4" ht="15.4" x14ac:dyDescent="0.45">
      <c r="A855" s="25" t="s">
        <v>854</v>
      </c>
      <c r="B855" s="24" t="s">
        <v>5964</v>
      </c>
      <c r="C855" s="25" t="s">
        <v>3845</v>
      </c>
      <c r="D855" s="24" t="s">
        <v>3846</v>
      </c>
    </row>
    <row r="856" spans="1:4" ht="15.4" x14ac:dyDescent="0.45">
      <c r="A856" s="25" t="s">
        <v>855</v>
      </c>
      <c r="B856" s="24" t="s">
        <v>5964</v>
      </c>
      <c r="C856" s="25" t="s">
        <v>3847</v>
      </c>
      <c r="D856" s="24" t="s">
        <v>2807</v>
      </c>
    </row>
    <row r="857" spans="1:4" ht="15.4" x14ac:dyDescent="0.45">
      <c r="A857" s="25" t="s">
        <v>856</v>
      </c>
      <c r="B857" s="24" t="s">
        <v>5964</v>
      </c>
      <c r="C857" s="25" t="s">
        <v>3848</v>
      </c>
      <c r="D857" s="24" t="s">
        <v>3849</v>
      </c>
    </row>
    <row r="858" spans="1:4" ht="15.4" x14ac:dyDescent="0.45">
      <c r="A858" s="25" t="s">
        <v>857</v>
      </c>
      <c r="B858" s="24" t="s">
        <v>5963</v>
      </c>
      <c r="C858" s="25" t="s">
        <v>3850</v>
      </c>
      <c r="D858" s="24" t="s">
        <v>3851</v>
      </c>
    </row>
    <row r="859" spans="1:4" ht="15.4" x14ac:dyDescent="0.45">
      <c r="A859" s="25" t="s">
        <v>858</v>
      </c>
      <c r="B859" s="24" t="s">
        <v>5963</v>
      </c>
      <c r="C859" s="25" t="s">
        <v>3852</v>
      </c>
      <c r="D859" s="24" t="s">
        <v>3186</v>
      </c>
    </row>
    <row r="860" spans="1:4" ht="15.4" x14ac:dyDescent="0.45">
      <c r="A860" s="25" t="s">
        <v>859</v>
      </c>
      <c r="B860" s="24" t="s">
        <v>5963</v>
      </c>
      <c r="C860" s="25" t="s">
        <v>3853</v>
      </c>
      <c r="D860" s="24" t="s">
        <v>3854</v>
      </c>
    </row>
    <row r="861" spans="1:4" ht="15.4" x14ac:dyDescent="0.45">
      <c r="A861" s="25" t="s">
        <v>860</v>
      </c>
      <c r="B861" s="24" t="s">
        <v>5963</v>
      </c>
      <c r="C861" s="25" t="s">
        <v>3855</v>
      </c>
      <c r="D861" s="24" t="s">
        <v>3856</v>
      </c>
    </row>
    <row r="862" spans="1:4" ht="15.4" x14ac:dyDescent="0.45">
      <c r="A862" s="25" t="s">
        <v>861</v>
      </c>
      <c r="B862" s="24" t="s">
        <v>5964</v>
      </c>
      <c r="C862" s="25" t="s">
        <v>3857</v>
      </c>
      <c r="D862" s="24" t="s">
        <v>2482</v>
      </c>
    </row>
    <row r="863" spans="1:4" ht="15.4" x14ac:dyDescent="0.45">
      <c r="A863" s="25" t="s">
        <v>862</v>
      </c>
      <c r="B863" s="24" t="s">
        <v>5963</v>
      </c>
      <c r="C863" s="25" t="s">
        <v>3858</v>
      </c>
      <c r="D863" s="24" t="s">
        <v>2999</v>
      </c>
    </row>
    <row r="864" spans="1:4" ht="15.4" x14ac:dyDescent="0.45">
      <c r="A864" s="25" t="s">
        <v>863</v>
      </c>
      <c r="B864" s="24" t="s">
        <v>5964</v>
      </c>
      <c r="C864" s="25" t="s">
        <v>3859</v>
      </c>
      <c r="D864" s="24" t="s">
        <v>3860</v>
      </c>
    </row>
    <row r="865" spans="1:4" ht="15.4" x14ac:dyDescent="0.45">
      <c r="A865" s="25" t="s">
        <v>864</v>
      </c>
      <c r="B865" s="24" t="s">
        <v>5964</v>
      </c>
      <c r="C865" s="25" t="s">
        <v>3861</v>
      </c>
      <c r="D865" s="24" t="s">
        <v>3862</v>
      </c>
    </row>
    <row r="866" spans="1:4" ht="15.4" x14ac:dyDescent="0.45">
      <c r="A866" s="25" t="s">
        <v>865</v>
      </c>
      <c r="B866" s="24" t="s">
        <v>5964</v>
      </c>
      <c r="C866" s="25" t="s">
        <v>3863</v>
      </c>
      <c r="D866" s="24" t="s">
        <v>2512</v>
      </c>
    </row>
    <row r="867" spans="1:4" ht="15.4" x14ac:dyDescent="0.45">
      <c r="A867" s="25" t="s">
        <v>866</v>
      </c>
      <c r="B867" s="24" t="s">
        <v>5967</v>
      </c>
      <c r="C867" s="25" t="s">
        <v>3864</v>
      </c>
      <c r="D867" s="24" t="s">
        <v>3865</v>
      </c>
    </row>
    <row r="868" spans="1:4" ht="15.4" x14ac:dyDescent="0.45">
      <c r="A868" s="25" t="s">
        <v>867</v>
      </c>
      <c r="B868" s="24" t="s">
        <v>5964</v>
      </c>
      <c r="C868" s="25" t="s">
        <v>3866</v>
      </c>
      <c r="D868" s="24" t="s">
        <v>3867</v>
      </c>
    </row>
    <row r="869" spans="1:4" ht="15.4" x14ac:dyDescent="0.45">
      <c r="A869" s="25" t="s">
        <v>868</v>
      </c>
      <c r="B869" s="24" t="s">
        <v>5964</v>
      </c>
      <c r="C869" s="25" t="s">
        <v>3868</v>
      </c>
      <c r="D869" s="24" t="s">
        <v>2584</v>
      </c>
    </row>
    <row r="870" spans="1:4" ht="15.4" x14ac:dyDescent="0.45">
      <c r="A870" s="25" t="s">
        <v>869</v>
      </c>
      <c r="B870" s="24" t="s">
        <v>5964</v>
      </c>
      <c r="C870" s="25" t="s">
        <v>3869</v>
      </c>
      <c r="D870" s="24" t="s">
        <v>2405</v>
      </c>
    </row>
    <row r="871" spans="1:4" ht="15.4" x14ac:dyDescent="0.45">
      <c r="A871" s="25" t="s">
        <v>870</v>
      </c>
      <c r="B871" s="24" t="s">
        <v>5964</v>
      </c>
      <c r="C871" s="25" t="s">
        <v>3870</v>
      </c>
      <c r="D871" s="24" t="s">
        <v>3871</v>
      </c>
    </row>
    <row r="872" spans="1:4" ht="15.4" x14ac:dyDescent="0.45">
      <c r="A872" s="25" t="s">
        <v>871</v>
      </c>
      <c r="B872" s="24" t="s">
        <v>5967</v>
      </c>
      <c r="C872" s="25" t="s">
        <v>3872</v>
      </c>
      <c r="D872" s="24" t="s">
        <v>3873</v>
      </c>
    </row>
    <row r="873" spans="1:4" ht="15.4" x14ac:dyDescent="0.45">
      <c r="A873" s="25" t="s">
        <v>872</v>
      </c>
      <c r="B873" s="24" t="s">
        <v>5963</v>
      </c>
      <c r="C873" s="25" t="s">
        <v>3874</v>
      </c>
      <c r="D873" s="24" t="s">
        <v>3875</v>
      </c>
    </row>
    <row r="874" spans="1:4" ht="15.4" x14ac:dyDescent="0.45">
      <c r="A874" s="25" t="s">
        <v>873</v>
      </c>
      <c r="B874" s="24" t="s">
        <v>5967</v>
      </c>
      <c r="C874" s="25" t="s">
        <v>3876</v>
      </c>
      <c r="D874" s="24" t="s">
        <v>3151</v>
      </c>
    </row>
    <row r="875" spans="1:4" ht="15.4" x14ac:dyDescent="0.45">
      <c r="A875" s="25" t="s">
        <v>874</v>
      </c>
      <c r="B875" s="24" t="s">
        <v>5963</v>
      </c>
      <c r="C875" s="25" t="s">
        <v>3877</v>
      </c>
      <c r="D875" s="24" t="s">
        <v>3878</v>
      </c>
    </row>
    <row r="876" spans="1:4" ht="15.4" x14ac:dyDescent="0.45">
      <c r="A876" s="25" t="s">
        <v>875</v>
      </c>
      <c r="B876" s="24" t="s">
        <v>5963</v>
      </c>
      <c r="C876" s="25" t="s">
        <v>3879</v>
      </c>
      <c r="D876" s="24" t="s">
        <v>3880</v>
      </c>
    </row>
    <row r="877" spans="1:4" ht="15.4" x14ac:dyDescent="0.45">
      <c r="A877" s="25" t="s">
        <v>876</v>
      </c>
      <c r="B877" s="24" t="s">
        <v>5963</v>
      </c>
      <c r="C877" s="25" t="s">
        <v>3881</v>
      </c>
      <c r="D877" s="24" t="s">
        <v>3882</v>
      </c>
    </row>
    <row r="878" spans="1:4" ht="15.4" x14ac:dyDescent="0.45">
      <c r="A878" s="25" t="s">
        <v>877</v>
      </c>
      <c r="B878" s="24" t="s">
        <v>5967</v>
      </c>
      <c r="C878" s="25" t="s">
        <v>3883</v>
      </c>
      <c r="D878" s="24" t="s">
        <v>3520</v>
      </c>
    </row>
    <row r="879" spans="1:4" ht="15.4" x14ac:dyDescent="0.45">
      <c r="A879" s="25" t="s">
        <v>878</v>
      </c>
      <c r="B879" s="24" t="s">
        <v>5967</v>
      </c>
      <c r="C879" s="25" t="s">
        <v>3884</v>
      </c>
      <c r="D879" s="24" t="s">
        <v>3885</v>
      </c>
    </row>
    <row r="880" spans="1:4" ht="15.4" x14ac:dyDescent="0.45">
      <c r="A880" s="25" t="s">
        <v>879</v>
      </c>
      <c r="B880" s="24" t="s">
        <v>5963</v>
      </c>
      <c r="C880" s="25" t="s">
        <v>3886</v>
      </c>
      <c r="D880" s="24" t="s">
        <v>3887</v>
      </c>
    </row>
    <row r="881" spans="1:4" ht="15.4" x14ac:dyDescent="0.45">
      <c r="A881" s="25" t="s">
        <v>880</v>
      </c>
      <c r="B881" s="24" t="s">
        <v>5963</v>
      </c>
      <c r="C881" s="25" t="s">
        <v>3888</v>
      </c>
      <c r="D881" s="24" t="s">
        <v>3889</v>
      </c>
    </row>
    <row r="882" spans="1:4" ht="15.4" x14ac:dyDescent="0.45">
      <c r="A882" s="25" t="s">
        <v>881</v>
      </c>
      <c r="B882" s="24" t="s">
        <v>5963</v>
      </c>
      <c r="C882" s="25" t="s">
        <v>3890</v>
      </c>
      <c r="D882" s="24" t="s">
        <v>3891</v>
      </c>
    </row>
    <row r="883" spans="1:4" ht="15.4" x14ac:dyDescent="0.45">
      <c r="A883" s="25" t="s">
        <v>882</v>
      </c>
      <c r="B883" s="24" t="s">
        <v>5963</v>
      </c>
      <c r="C883" s="25" t="s">
        <v>3892</v>
      </c>
      <c r="D883" s="24" t="s">
        <v>2898</v>
      </c>
    </row>
    <row r="884" spans="1:4" ht="15.4" x14ac:dyDescent="0.45">
      <c r="A884" s="25" t="s">
        <v>883</v>
      </c>
      <c r="B884" s="24" t="s">
        <v>5963</v>
      </c>
      <c r="C884" s="25" t="s">
        <v>3893</v>
      </c>
      <c r="D884" s="24" t="s">
        <v>3894</v>
      </c>
    </row>
    <row r="885" spans="1:4" ht="15.4" x14ac:dyDescent="0.45">
      <c r="A885" s="25" t="s">
        <v>884</v>
      </c>
      <c r="B885" s="24" t="s">
        <v>5963</v>
      </c>
      <c r="C885" s="25" t="s">
        <v>3895</v>
      </c>
      <c r="D885" s="24" t="s">
        <v>3896</v>
      </c>
    </row>
    <row r="886" spans="1:4" ht="15.4" x14ac:dyDescent="0.45">
      <c r="A886" s="25" t="s">
        <v>885</v>
      </c>
      <c r="B886" s="24" t="s">
        <v>5963</v>
      </c>
      <c r="C886" s="25" t="s">
        <v>3897</v>
      </c>
      <c r="D886" s="24" t="s">
        <v>3898</v>
      </c>
    </row>
    <row r="887" spans="1:4" ht="15.4" x14ac:dyDescent="0.45">
      <c r="A887" s="25" t="s">
        <v>886</v>
      </c>
      <c r="B887" s="24" t="s">
        <v>5963</v>
      </c>
      <c r="C887" s="25" t="s">
        <v>3899</v>
      </c>
      <c r="D887" s="24" t="s">
        <v>3900</v>
      </c>
    </row>
    <row r="888" spans="1:4" ht="15.4" x14ac:dyDescent="0.45">
      <c r="A888" s="25" t="s">
        <v>887</v>
      </c>
      <c r="B888" s="24" t="s">
        <v>5963</v>
      </c>
      <c r="C888" s="25" t="s">
        <v>3901</v>
      </c>
      <c r="D888" s="24" t="s">
        <v>3902</v>
      </c>
    </row>
    <row r="889" spans="1:4" ht="15.4" x14ac:dyDescent="0.45">
      <c r="A889" s="25" t="s">
        <v>888</v>
      </c>
      <c r="B889" s="24" t="s">
        <v>5967</v>
      </c>
      <c r="C889" s="25" t="s">
        <v>3903</v>
      </c>
      <c r="D889" s="24" t="s">
        <v>3904</v>
      </c>
    </row>
    <row r="890" spans="1:4" ht="15.4" x14ac:dyDescent="0.45">
      <c r="A890" s="25" t="s">
        <v>889</v>
      </c>
      <c r="B890" s="24" t="s">
        <v>5964</v>
      </c>
      <c r="C890" s="25" t="s">
        <v>3905</v>
      </c>
      <c r="D890" s="24" t="s">
        <v>3906</v>
      </c>
    </row>
    <row r="891" spans="1:4" ht="15.4" x14ac:dyDescent="0.45">
      <c r="A891" s="25" t="s">
        <v>890</v>
      </c>
      <c r="B891" s="24" t="s">
        <v>5964</v>
      </c>
      <c r="C891" s="25" t="s">
        <v>3907</v>
      </c>
      <c r="D891" s="24" t="s">
        <v>2729</v>
      </c>
    </row>
    <row r="892" spans="1:4" ht="15.4" x14ac:dyDescent="0.45">
      <c r="A892" s="25" t="s">
        <v>891</v>
      </c>
      <c r="B892" s="24" t="s">
        <v>5964</v>
      </c>
      <c r="C892" s="25" t="s">
        <v>3908</v>
      </c>
      <c r="D892" s="24" t="s">
        <v>3909</v>
      </c>
    </row>
    <row r="893" spans="1:4" ht="15.4" x14ac:dyDescent="0.45">
      <c r="A893" s="25" t="s">
        <v>892</v>
      </c>
      <c r="B893" s="24" t="s">
        <v>5964</v>
      </c>
      <c r="C893" s="25" t="s">
        <v>3910</v>
      </c>
      <c r="D893" s="24" t="s">
        <v>5980</v>
      </c>
    </row>
    <row r="894" spans="1:4" ht="15.4" x14ac:dyDescent="0.45">
      <c r="A894" s="25" t="s">
        <v>893</v>
      </c>
      <c r="B894" s="24" t="s">
        <v>5967</v>
      </c>
      <c r="C894" s="25" t="s">
        <v>3911</v>
      </c>
      <c r="D894" s="24" t="s">
        <v>3912</v>
      </c>
    </row>
    <row r="895" spans="1:4" ht="15.4" x14ac:dyDescent="0.45">
      <c r="A895" s="25" t="s">
        <v>894</v>
      </c>
      <c r="B895" s="24" t="s">
        <v>5964</v>
      </c>
      <c r="C895" s="25" t="s">
        <v>3913</v>
      </c>
      <c r="D895" s="24" t="s">
        <v>2421</v>
      </c>
    </row>
    <row r="896" spans="1:4" ht="15.4" x14ac:dyDescent="0.45">
      <c r="A896" s="25" t="s">
        <v>895</v>
      </c>
      <c r="B896" s="24" t="s">
        <v>5964</v>
      </c>
      <c r="C896" s="25" t="s">
        <v>3914</v>
      </c>
      <c r="D896" s="24" t="s">
        <v>3915</v>
      </c>
    </row>
    <row r="897" spans="1:4" ht="15.4" x14ac:dyDescent="0.45">
      <c r="A897" s="25" t="s">
        <v>896</v>
      </c>
      <c r="B897" s="24" t="s">
        <v>5963</v>
      </c>
      <c r="C897" s="25" t="s">
        <v>3916</v>
      </c>
      <c r="D897" s="24" t="s">
        <v>3917</v>
      </c>
    </row>
    <row r="898" spans="1:4" ht="15.4" x14ac:dyDescent="0.45">
      <c r="A898" s="25" t="s">
        <v>897</v>
      </c>
      <c r="B898" s="24" t="s">
        <v>5963</v>
      </c>
      <c r="C898" s="25" t="s">
        <v>3308</v>
      </c>
      <c r="D898" s="24" t="s">
        <v>3918</v>
      </c>
    </row>
    <row r="899" spans="1:4" ht="15.4" x14ac:dyDescent="0.45">
      <c r="A899" s="25" t="s">
        <v>898</v>
      </c>
      <c r="B899" s="24" t="s">
        <v>5963</v>
      </c>
      <c r="C899" s="25" t="s">
        <v>3919</v>
      </c>
      <c r="D899" s="24" t="s">
        <v>3920</v>
      </c>
    </row>
    <row r="900" spans="1:4" ht="15.4" x14ac:dyDescent="0.45">
      <c r="A900" s="25" t="s">
        <v>899</v>
      </c>
      <c r="B900" s="24" t="s">
        <v>5964</v>
      </c>
      <c r="C900" s="25" t="s">
        <v>2759</v>
      </c>
      <c r="D900" s="24" t="s">
        <v>2460</v>
      </c>
    </row>
    <row r="901" spans="1:4" ht="15.4" x14ac:dyDescent="0.45">
      <c r="A901" s="25" t="s">
        <v>900</v>
      </c>
      <c r="B901" s="24" t="s">
        <v>5967</v>
      </c>
      <c r="C901" s="25" t="s">
        <v>2789</v>
      </c>
      <c r="D901" s="24" t="s">
        <v>3921</v>
      </c>
    </row>
    <row r="902" spans="1:4" ht="15.4" x14ac:dyDescent="0.45">
      <c r="A902" s="25" t="s">
        <v>901</v>
      </c>
      <c r="B902" s="24" t="s">
        <v>5963</v>
      </c>
      <c r="C902" s="25" t="s">
        <v>3922</v>
      </c>
      <c r="D902" s="24" t="s">
        <v>3923</v>
      </c>
    </row>
    <row r="903" spans="1:4" ht="15.4" x14ac:dyDescent="0.45">
      <c r="A903" s="25" t="s">
        <v>902</v>
      </c>
      <c r="B903" s="24" t="s">
        <v>5964</v>
      </c>
      <c r="C903" s="25" t="s">
        <v>3924</v>
      </c>
      <c r="D903" s="24" t="s">
        <v>3387</v>
      </c>
    </row>
    <row r="904" spans="1:4" ht="15.4" x14ac:dyDescent="0.45">
      <c r="A904" s="25" t="s">
        <v>903</v>
      </c>
      <c r="B904" s="24" t="s">
        <v>5963</v>
      </c>
      <c r="C904" s="25" t="s">
        <v>3925</v>
      </c>
      <c r="D904" s="24" t="s">
        <v>3926</v>
      </c>
    </row>
    <row r="905" spans="1:4" ht="15.4" x14ac:dyDescent="0.45">
      <c r="A905" s="25" t="s">
        <v>904</v>
      </c>
      <c r="B905" s="24" t="s">
        <v>5963</v>
      </c>
      <c r="C905" s="25" t="s">
        <v>3927</v>
      </c>
      <c r="D905" s="24" t="s">
        <v>3928</v>
      </c>
    </row>
    <row r="906" spans="1:4" ht="15.4" x14ac:dyDescent="0.45">
      <c r="A906" s="25" t="s">
        <v>905</v>
      </c>
      <c r="B906" s="24" t="s">
        <v>5964</v>
      </c>
      <c r="C906" s="25" t="s">
        <v>3929</v>
      </c>
      <c r="D906" s="24" t="s">
        <v>3930</v>
      </c>
    </row>
    <row r="907" spans="1:4" ht="15.4" x14ac:dyDescent="0.45">
      <c r="A907" s="25" t="s">
        <v>906</v>
      </c>
      <c r="B907" s="24" t="s">
        <v>5963</v>
      </c>
      <c r="C907" s="25" t="s">
        <v>3931</v>
      </c>
      <c r="D907" s="24" t="s">
        <v>3823</v>
      </c>
    </row>
    <row r="908" spans="1:4" ht="15.4" x14ac:dyDescent="0.45">
      <c r="A908" s="25" t="s">
        <v>907</v>
      </c>
      <c r="B908" s="24" t="s">
        <v>5967</v>
      </c>
      <c r="C908" s="25" t="s">
        <v>3932</v>
      </c>
      <c r="D908" s="24" t="s">
        <v>3933</v>
      </c>
    </row>
    <row r="909" spans="1:4" ht="15.4" x14ac:dyDescent="0.45">
      <c r="A909" s="25" t="s">
        <v>908</v>
      </c>
      <c r="B909" s="24" t="s">
        <v>5964</v>
      </c>
      <c r="C909" s="25" t="s">
        <v>3934</v>
      </c>
      <c r="D909" s="24" t="s">
        <v>3935</v>
      </c>
    </row>
    <row r="910" spans="1:4" ht="15.4" x14ac:dyDescent="0.45">
      <c r="A910" s="25" t="s">
        <v>909</v>
      </c>
      <c r="B910" s="24" t="s">
        <v>5964</v>
      </c>
      <c r="C910" s="25" t="s">
        <v>3936</v>
      </c>
      <c r="D910" s="24" t="s">
        <v>2968</v>
      </c>
    </row>
    <row r="911" spans="1:4" ht="15.4" x14ac:dyDescent="0.45">
      <c r="A911" s="25" t="s">
        <v>910</v>
      </c>
      <c r="B911" s="24" t="s">
        <v>5964</v>
      </c>
      <c r="C911" s="25" t="s">
        <v>3937</v>
      </c>
      <c r="D911" s="24" t="s">
        <v>3938</v>
      </c>
    </row>
    <row r="912" spans="1:4" ht="15.4" x14ac:dyDescent="0.45">
      <c r="A912" s="25" t="s">
        <v>911</v>
      </c>
      <c r="B912" s="24" t="s">
        <v>5964</v>
      </c>
      <c r="C912" s="25" t="s">
        <v>3939</v>
      </c>
      <c r="D912" s="24" t="s">
        <v>3940</v>
      </c>
    </row>
    <row r="913" spans="1:4" ht="15.4" x14ac:dyDescent="0.45">
      <c r="A913" s="25" t="s">
        <v>912</v>
      </c>
      <c r="B913" s="24" t="s">
        <v>5964</v>
      </c>
      <c r="C913" s="25" t="s">
        <v>3941</v>
      </c>
      <c r="D913" s="24" t="s">
        <v>3132</v>
      </c>
    </row>
    <row r="914" spans="1:4" ht="15.4" x14ac:dyDescent="0.45">
      <c r="A914" s="25" t="s">
        <v>913</v>
      </c>
      <c r="B914" s="24" t="s">
        <v>5964</v>
      </c>
      <c r="C914" s="25" t="s">
        <v>3942</v>
      </c>
      <c r="D914" s="24" t="s">
        <v>2543</v>
      </c>
    </row>
    <row r="915" spans="1:4" ht="15.4" x14ac:dyDescent="0.45">
      <c r="A915" s="25" t="s">
        <v>914</v>
      </c>
      <c r="B915" s="24" t="s">
        <v>5964</v>
      </c>
      <c r="C915" s="25" t="s">
        <v>2631</v>
      </c>
      <c r="D915" s="24" t="s">
        <v>3943</v>
      </c>
    </row>
    <row r="916" spans="1:4" ht="15.4" x14ac:dyDescent="0.45">
      <c r="A916" s="25" t="s">
        <v>915</v>
      </c>
      <c r="B916" s="24" t="s">
        <v>5964</v>
      </c>
      <c r="C916" s="25" t="s">
        <v>3944</v>
      </c>
      <c r="D916" s="24" t="s">
        <v>3945</v>
      </c>
    </row>
    <row r="917" spans="1:4" ht="15.4" x14ac:dyDescent="0.45">
      <c r="A917" s="25" t="s">
        <v>916</v>
      </c>
      <c r="B917" s="24" t="s">
        <v>5964</v>
      </c>
      <c r="C917" s="25" t="s">
        <v>2789</v>
      </c>
      <c r="D917" s="24" t="s">
        <v>3946</v>
      </c>
    </row>
    <row r="918" spans="1:4" ht="15.4" x14ac:dyDescent="0.45">
      <c r="A918" s="25" t="s">
        <v>917</v>
      </c>
      <c r="B918" s="24" t="s">
        <v>5963</v>
      </c>
      <c r="C918" s="25" t="s">
        <v>3947</v>
      </c>
      <c r="D918" s="24" t="s">
        <v>3948</v>
      </c>
    </row>
    <row r="919" spans="1:4" ht="15.4" x14ac:dyDescent="0.45">
      <c r="A919" s="25" t="s">
        <v>918</v>
      </c>
      <c r="B919" s="24" t="s">
        <v>5963</v>
      </c>
      <c r="C919" s="25" t="s">
        <v>3949</v>
      </c>
      <c r="D919" s="24" t="s">
        <v>3149</v>
      </c>
    </row>
    <row r="920" spans="1:4" ht="15.4" x14ac:dyDescent="0.45">
      <c r="A920" s="25" t="s">
        <v>919</v>
      </c>
      <c r="B920" s="24" t="s">
        <v>5963</v>
      </c>
      <c r="C920" s="25" t="s">
        <v>3950</v>
      </c>
      <c r="D920" s="24" t="s">
        <v>2474</v>
      </c>
    </row>
    <row r="921" spans="1:4" ht="15.4" x14ac:dyDescent="0.45">
      <c r="A921" s="25" t="s">
        <v>920</v>
      </c>
      <c r="B921" s="24" t="s">
        <v>5963</v>
      </c>
      <c r="C921" s="25" t="s">
        <v>3951</v>
      </c>
      <c r="D921" s="24" t="s">
        <v>3952</v>
      </c>
    </row>
    <row r="922" spans="1:4" ht="15.4" x14ac:dyDescent="0.45">
      <c r="A922" s="25" t="s">
        <v>921</v>
      </c>
      <c r="B922" s="24" t="s">
        <v>5963</v>
      </c>
      <c r="C922" s="25" t="s">
        <v>3953</v>
      </c>
      <c r="D922" s="24" t="s">
        <v>3954</v>
      </c>
    </row>
    <row r="923" spans="1:4" ht="15.4" x14ac:dyDescent="0.45">
      <c r="A923" s="25" t="s">
        <v>922</v>
      </c>
      <c r="B923" s="24" t="s">
        <v>5963</v>
      </c>
      <c r="C923" s="25" t="s">
        <v>3955</v>
      </c>
      <c r="D923" s="24" t="s">
        <v>3956</v>
      </c>
    </row>
    <row r="924" spans="1:4" ht="15.4" x14ac:dyDescent="0.45">
      <c r="A924" s="25" t="s">
        <v>923</v>
      </c>
      <c r="B924" s="24" t="s">
        <v>5963</v>
      </c>
      <c r="C924" s="25" t="s">
        <v>3957</v>
      </c>
      <c r="D924" s="24" t="s">
        <v>3958</v>
      </c>
    </row>
    <row r="925" spans="1:4" ht="15.4" x14ac:dyDescent="0.45">
      <c r="A925" s="25" t="s">
        <v>924</v>
      </c>
      <c r="B925" s="24" t="s">
        <v>5963</v>
      </c>
      <c r="C925" s="25" t="s">
        <v>3959</v>
      </c>
      <c r="D925" s="24" t="s">
        <v>3960</v>
      </c>
    </row>
    <row r="926" spans="1:4" ht="15.4" x14ac:dyDescent="0.45">
      <c r="A926" s="25" t="s">
        <v>925</v>
      </c>
      <c r="B926" s="24" t="s">
        <v>5963</v>
      </c>
      <c r="C926" s="25" t="s">
        <v>3961</v>
      </c>
      <c r="D926" s="24" t="s">
        <v>3962</v>
      </c>
    </row>
    <row r="927" spans="1:4" ht="15.4" x14ac:dyDescent="0.45">
      <c r="A927" s="25" t="s">
        <v>926</v>
      </c>
      <c r="B927" s="24" t="s">
        <v>5963</v>
      </c>
      <c r="C927" s="25" t="s">
        <v>3963</v>
      </c>
      <c r="D927" s="24" t="s">
        <v>3964</v>
      </c>
    </row>
    <row r="928" spans="1:4" ht="15.4" x14ac:dyDescent="0.45">
      <c r="A928" s="25" t="s">
        <v>927</v>
      </c>
      <c r="B928" s="24" t="s">
        <v>5963</v>
      </c>
      <c r="C928" s="25" t="s">
        <v>3965</v>
      </c>
      <c r="D928" s="24" t="s">
        <v>3595</v>
      </c>
    </row>
    <row r="929" spans="1:4" ht="15.4" x14ac:dyDescent="0.45">
      <c r="A929" s="25" t="s">
        <v>928</v>
      </c>
      <c r="B929" s="24" t="s">
        <v>5963</v>
      </c>
      <c r="C929" s="25" t="s">
        <v>3966</v>
      </c>
      <c r="D929" s="24" t="s">
        <v>3967</v>
      </c>
    </row>
    <row r="930" spans="1:4" ht="15.4" x14ac:dyDescent="0.45">
      <c r="A930" s="25" t="s">
        <v>929</v>
      </c>
      <c r="B930" s="24" t="s">
        <v>5967</v>
      </c>
      <c r="C930" s="25" t="s">
        <v>3968</v>
      </c>
      <c r="D930" s="24" t="s">
        <v>3969</v>
      </c>
    </row>
    <row r="931" spans="1:4" ht="15.4" x14ac:dyDescent="0.45">
      <c r="A931" s="25" t="s">
        <v>930</v>
      </c>
      <c r="B931" s="24" t="s">
        <v>5964</v>
      </c>
      <c r="C931" s="25" t="s">
        <v>3970</v>
      </c>
      <c r="D931" s="24" t="s">
        <v>3971</v>
      </c>
    </row>
    <row r="932" spans="1:4" ht="15.4" x14ac:dyDescent="0.45">
      <c r="A932" s="25" t="s">
        <v>931</v>
      </c>
      <c r="B932" s="24" t="s">
        <v>5967</v>
      </c>
      <c r="C932" s="25" t="s">
        <v>3972</v>
      </c>
      <c r="D932" s="24" t="s">
        <v>3597</v>
      </c>
    </row>
    <row r="933" spans="1:4" ht="15.4" x14ac:dyDescent="0.45">
      <c r="A933" s="25" t="s">
        <v>932</v>
      </c>
      <c r="B933" s="24" t="s">
        <v>5964</v>
      </c>
      <c r="C933" s="25" t="s">
        <v>3973</v>
      </c>
      <c r="D933" s="24" t="s">
        <v>2714</v>
      </c>
    </row>
    <row r="934" spans="1:4" ht="15.4" x14ac:dyDescent="0.45">
      <c r="A934" s="25" t="s">
        <v>933</v>
      </c>
      <c r="B934" s="24" t="s">
        <v>5964</v>
      </c>
      <c r="C934" s="25" t="s">
        <v>3974</v>
      </c>
      <c r="D934" s="24" t="s">
        <v>3975</v>
      </c>
    </row>
    <row r="935" spans="1:4" ht="15.4" x14ac:dyDescent="0.45">
      <c r="A935" s="25" t="s">
        <v>934</v>
      </c>
      <c r="B935" s="24" t="s">
        <v>5963</v>
      </c>
      <c r="C935" s="25" t="s">
        <v>2398</v>
      </c>
      <c r="D935" s="24" t="s">
        <v>3976</v>
      </c>
    </row>
    <row r="936" spans="1:4" ht="15.4" x14ac:dyDescent="0.45">
      <c r="A936" s="25" t="s">
        <v>935</v>
      </c>
      <c r="B936" s="24" t="s">
        <v>5964</v>
      </c>
      <c r="C936" s="25" t="s">
        <v>3977</v>
      </c>
      <c r="D936" s="24" t="s">
        <v>3978</v>
      </c>
    </row>
    <row r="937" spans="1:4" ht="15.4" x14ac:dyDescent="0.45">
      <c r="A937" s="25" t="s">
        <v>936</v>
      </c>
      <c r="B937" s="24" t="s">
        <v>5964</v>
      </c>
      <c r="C937" s="25" t="s">
        <v>3979</v>
      </c>
      <c r="D937" s="24" t="s">
        <v>2499</v>
      </c>
    </row>
    <row r="938" spans="1:4" ht="15.4" x14ac:dyDescent="0.45">
      <c r="A938" s="25" t="s">
        <v>937</v>
      </c>
      <c r="B938" s="24" t="s">
        <v>5967</v>
      </c>
      <c r="C938" s="25" t="s">
        <v>3947</v>
      </c>
      <c r="D938" s="24" t="s">
        <v>3980</v>
      </c>
    </row>
    <row r="939" spans="1:4" ht="15.4" x14ac:dyDescent="0.45">
      <c r="A939" s="25" t="s">
        <v>938</v>
      </c>
      <c r="B939" s="24" t="s">
        <v>5963</v>
      </c>
      <c r="C939" s="25" t="s">
        <v>3981</v>
      </c>
      <c r="D939" s="24" t="s">
        <v>3982</v>
      </c>
    </row>
    <row r="940" spans="1:4" ht="15.4" x14ac:dyDescent="0.45">
      <c r="A940" s="25" t="s">
        <v>939</v>
      </c>
      <c r="B940" s="24" t="s">
        <v>5964</v>
      </c>
      <c r="C940" s="25" t="s">
        <v>3983</v>
      </c>
      <c r="D940" s="24" t="s">
        <v>3984</v>
      </c>
    </row>
    <row r="941" spans="1:4" ht="15.4" x14ac:dyDescent="0.45">
      <c r="A941" s="25" t="s">
        <v>940</v>
      </c>
      <c r="B941" s="24" t="s">
        <v>5964</v>
      </c>
      <c r="C941" s="25" t="s">
        <v>3985</v>
      </c>
      <c r="D941" s="24" t="s">
        <v>3105</v>
      </c>
    </row>
    <row r="942" spans="1:4" ht="15.4" x14ac:dyDescent="0.45">
      <c r="A942" s="25" t="s">
        <v>941</v>
      </c>
      <c r="B942" s="24" t="s">
        <v>5963</v>
      </c>
      <c r="C942" s="25" t="s">
        <v>3986</v>
      </c>
      <c r="D942" s="24" t="s">
        <v>3987</v>
      </c>
    </row>
    <row r="943" spans="1:4" ht="15.4" x14ac:dyDescent="0.45">
      <c r="A943" s="25" t="s">
        <v>942</v>
      </c>
      <c r="B943" s="24" t="s">
        <v>5963</v>
      </c>
      <c r="C943" s="25" t="s">
        <v>3988</v>
      </c>
      <c r="D943" s="24" t="s">
        <v>3989</v>
      </c>
    </row>
    <row r="944" spans="1:4" ht="15.4" x14ac:dyDescent="0.45">
      <c r="A944" s="25" t="s">
        <v>943</v>
      </c>
      <c r="B944" s="24" t="s">
        <v>5963</v>
      </c>
      <c r="C944" s="25" t="s">
        <v>3990</v>
      </c>
      <c r="D944" s="24" t="s">
        <v>3991</v>
      </c>
    </row>
    <row r="945" spans="1:4" ht="15.4" x14ac:dyDescent="0.45">
      <c r="A945" s="25" t="s">
        <v>944</v>
      </c>
      <c r="B945" s="24" t="s">
        <v>5964</v>
      </c>
      <c r="C945" s="25" t="s">
        <v>3087</v>
      </c>
      <c r="D945" s="24" t="s">
        <v>3992</v>
      </c>
    </row>
    <row r="946" spans="1:4" ht="15.4" x14ac:dyDescent="0.45">
      <c r="A946" s="25" t="s">
        <v>945</v>
      </c>
      <c r="B946" s="24" t="s">
        <v>5963</v>
      </c>
      <c r="C946" s="25" t="s">
        <v>3993</v>
      </c>
      <c r="D946" s="24" t="s">
        <v>2551</v>
      </c>
    </row>
    <row r="947" spans="1:4" ht="15.4" x14ac:dyDescent="0.45">
      <c r="A947" s="25" t="s">
        <v>946</v>
      </c>
      <c r="B947" s="24" t="s">
        <v>5964</v>
      </c>
      <c r="C947" s="25" t="s">
        <v>3994</v>
      </c>
      <c r="D947" s="24" t="s">
        <v>2421</v>
      </c>
    </row>
    <row r="948" spans="1:4" ht="15.4" x14ac:dyDescent="0.45">
      <c r="A948" s="25" t="s">
        <v>947</v>
      </c>
      <c r="B948" s="24" t="s">
        <v>5964</v>
      </c>
      <c r="C948" s="25" t="s">
        <v>3440</v>
      </c>
      <c r="D948" s="24" t="s">
        <v>3995</v>
      </c>
    </row>
    <row r="949" spans="1:4" ht="15.4" x14ac:dyDescent="0.45">
      <c r="A949" s="25" t="s">
        <v>948</v>
      </c>
      <c r="B949" s="24" t="s">
        <v>5964</v>
      </c>
      <c r="C949" s="25" t="s">
        <v>3996</v>
      </c>
      <c r="D949" s="24" t="s">
        <v>2659</v>
      </c>
    </row>
    <row r="950" spans="1:4" ht="15.4" x14ac:dyDescent="0.45">
      <c r="A950" s="25" t="s">
        <v>949</v>
      </c>
      <c r="B950" s="24" t="s">
        <v>5964</v>
      </c>
      <c r="C950" s="25" t="s">
        <v>3997</v>
      </c>
      <c r="D950" s="24" t="s">
        <v>2799</v>
      </c>
    </row>
    <row r="951" spans="1:4" ht="15.4" x14ac:dyDescent="0.45">
      <c r="A951" s="25" t="s">
        <v>950</v>
      </c>
      <c r="B951" s="24" t="s">
        <v>5964</v>
      </c>
      <c r="C951" s="25" t="s">
        <v>3998</v>
      </c>
      <c r="D951" s="24" t="s">
        <v>3220</v>
      </c>
    </row>
    <row r="952" spans="1:4" ht="15.4" x14ac:dyDescent="0.45">
      <c r="A952" s="25" t="s">
        <v>951</v>
      </c>
      <c r="B952" s="24" t="s">
        <v>5963</v>
      </c>
      <c r="C952" s="25" t="s">
        <v>3999</v>
      </c>
      <c r="D952" s="24" t="s">
        <v>4000</v>
      </c>
    </row>
    <row r="953" spans="1:4" ht="15.4" x14ac:dyDescent="0.45">
      <c r="A953" s="25" t="s">
        <v>952</v>
      </c>
      <c r="B953" s="24" t="s">
        <v>5963</v>
      </c>
      <c r="C953" s="25" t="s">
        <v>3000</v>
      </c>
      <c r="D953" s="24" t="s">
        <v>4001</v>
      </c>
    </row>
    <row r="954" spans="1:4" ht="15.4" x14ac:dyDescent="0.45">
      <c r="A954" s="25" t="s">
        <v>953</v>
      </c>
      <c r="B954" s="24" t="s">
        <v>5963</v>
      </c>
      <c r="C954" s="25" t="s">
        <v>4002</v>
      </c>
      <c r="D954" s="24" t="s">
        <v>4003</v>
      </c>
    </row>
    <row r="955" spans="1:4" ht="15.4" x14ac:dyDescent="0.45">
      <c r="A955" s="25" t="s">
        <v>954</v>
      </c>
      <c r="B955" s="24" t="s">
        <v>5964</v>
      </c>
      <c r="C955" s="25" t="s">
        <v>4004</v>
      </c>
      <c r="D955" s="24" t="s">
        <v>4005</v>
      </c>
    </row>
    <row r="956" spans="1:4" ht="15.4" x14ac:dyDescent="0.45">
      <c r="A956" s="25" t="s">
        <v>955</v>
      </c>
      <c r="B956" s="24" t="s">
        <v>5964</v>
      </c>
      <c r="C956" s="25" t="s">
        <v>4006</v>
      </c>
      <c r="D956" s="24" t="s">
        <v>3871</v>
      </c>
    </row>
    <row r="957" spans="1:4" ht="15.4" x14ac:dyDescent="0.45">
      <c r="A957" s="25" t="s">
        <v>956</v>
      </c>
      <c r="B957" s="24" t="s">
        <v>5967</v>
      </c>
      <c r="C957" s="25" t="s">
        <v>4007</v>
      </c>
      <c r="D957" s="24" t="s">
        <v>4008</v>
      </c>
    </row>
    <row r="958" spans="1:4" ht="15.4" x14ac:dyDescent="0.45">
      <c r="A958" s="25" t="s">
        <v>957</v>
      </c>
      <c r="B958" s="24" t="s">
        <v>5964</v>
      </c>
      <c r="C958" s="25" t="s">
        <v>3910</v>
      </c>
      <c r="D958" s="24" t="s">
        <v>2659</v>
      </c>
    </row>
    <row r="959" spans="1:4" ht="15.4" x14ac:dyDescent="0.45">
      <c r="A959" s="25" t="s">
        <v>958</v>
      </c>
      <c r="B959" s="24" t="s">
        <v>5963</v>
      </c>
      <c r="C959" s="25" t="s">
        <v>4009</v>
      </c>
      <c r="D959" s="24" t="s">
        <v>4010</v>
      </c>
    </row>
    <row r="960" spans="1:4" ht="15.4" x14ac:dyDescent="0.45">
      <c r="A960" s="25" t="s">
        <v>959</v>
      </c>
      <c r="B960" s="24" t="s">
        <v>5967</v>
      </c>
      <c r="C960" s="25" t="s">
        <v>4011</v>
      </c>
      <c r="D960" s="24" t="s">
        <v>4012</v>
      </c>
    </row>
    <row r="961" spans="1:4" ht="15.4" x14ac:dyDescent="0.45">
      <c r="A961" s="25" t="s">
        <v>960</v>
      </c>
      <c r="B961" s="24" t="s">
        <v>5963</v>
      </c>
      <c r="C961" s="25" t="s">
        <v>4013</v>
      </c>
      <c r="D961" s="24" t="s">
        <v>3587</v>
      </c>
    </row>
    <row r="962" spans="1:4" ht="15.4" x14ac:dyDescent="0.45">
      <c r="A962" s="25" t="s">
        <v>961</v>
      </c>
      <c r="B962" s="24" t="s">
        <v>5967</v>
      </c>
      <c r="C962" s="25" t="s">
        <v>4014</v>
      </c>
      <c r="D962" s="24" t="s">
        <v>3112</v>
      </c>
    </row>
    <row r="963" spans="1:4" ht="15.4" x14ac:dyDescent="0.45">
      <c r="A963" s="25" t="s">
        <v>962</v>
      </c>
      <c r="B963" s="24" t="s">
        <v>5964</v>
      </c>
      <c r="C963" s="25" t="s">
        <v>2924</v>
      </c>
      <c r="D963" s="24" t="s">
        <v>2954</v>
      </c>
    </row>
    <row r="964" spans="1:4" ht="15.4" x14ac:dyDescent="0.45">
      <c r="A964" s="25" t="s">
        <v>963</v>
      </c>
      <c r="B964" s="24" t="s">
        <v>5963</v>
      </c>
      <c r="C964" s="25" t="s">
        <v>4015</v>
      </c>
      <c r="D964" s="24" t="s">
        <v>4016</v>
      </c>
    </row>
    <row r="965" spans="1:4" ht="15.4" x14ac:dyDescent="0.45">
      <c r="A965" s="25" t="s">
        <v>964</v>
      </c>
      <c r="B965" s="24" t="s">
        <v>5967</v>
      </c>
      <c r="C965" s="25" t="s">
        <v>4017</v>
      </c>
      <c r="D965" s="24" t="s">
        <v>4018</v>
      </c>
    </row>
    <row r="966" spans="1:4" ht="15.4" x14ac:dyDescent="0.45">
      <c r="A966" s="25" t="s">
        <v>965</v>
      </c>
      <c r="B966" s="24" t="s">
        <v>5963</v>
      </c>
      <c r="C966" s="25" t="s">
        <v>4019</v>
      </c>
      <c r="D966" s="24" t="s">
        <v>4020</v>
      </c>
    </row>
    <row r="967" spans="1:4" ht="15.4" x14ac:dyDescent="0.45">
      <c r="A967" s="25" t="s">
        <v>966</v>
      </c>
      <c r="B967" s="24" t="s">
        <v>5963</v>
      </c>
      <c r="C967" s="25" t="s">
        <v>4021</v>
      </c>
      <c r="D967" s="24" t="s">
        <v>4022</v>
      </c>
    </row>
    <row r="968" spans="1:4" ht="15.4" x14ac:dyDescent="0.45">
      <c r="A968" s="25" t="s">
        <v>967</v>
      </c>
      <c r="B968" s="24" t="s">
        <v>5963</v>
      </c>
      <c r="C968" s="25" t="s">
        <v>4023</v>
      </c>
      <c r="D968" s="24" t="s">
        <v>4024</v>
      </c>
    </row>
    <row r="969" spans="1:4" ht="15.4" x14ac:dyDescent="0.45">
      <c r="A969" s="25" t="s">
        <v>968</v>
      </c>
      <c r="B969" s="24" t="s">
        <v>5964</v>
      </c>
      <c r="C969" s="25" t="s">
        <v>4025</v>
      </c>
      <c r="D969" s="24" t="s">
        <v>2503</v>
      </c>
    </row>
    <row r="970" spans="1:4" ht="15.4" x14ac:dyDescent="0.45">
      <c r="A970" s="25" t="s">
        <v>969</v>
      </c>
      <c r="B970" s="24" t="s">
        <v>5963</v>
      </c>
      <c r="C970" s="25" t="s">
        <v>4026</v>
      </c>
      <c r="D970" s="24" t="s">
        <v>3468</v>
      </c>
    </row>
    <row r="971" spans="1:4" ht="15.4" x14ac:dyDescent="0.45">
      <c r="A971" s="25" t="s">
        <v>970</v>
      </c>
      <c r="B971" s="24" t="s">
        <v>5964</v>
      </c>
      <c r="C971" s="25" t="s">
        <v>4027</v>
      </c>
      <c r="D971" s="24" t="s">
        <v>4028</v>
      </c>
    </row>
    <row r="972" spans="1:4" ht="15.4" x14ac:dyDescent="0.45">
      <c r="A972" s="25" t="s">
        <v>971</v>
      </c>
      <c r="B972" s="24" t="s">
        <v>5963</v>
      </c>
      <c r="C972" s="25" t="s">
        <v>4029</v>
      </c>
      <c r="D972" s="24" t="s">
        <v>3128</v>
      </c>
    </row>
    <row r="973" spans="1:4" ht="15.4" x14ac:dyDescent="0.45">
      <c r="A973" s="25" t="s">
        <v>972</v>
      </c>
      <c r="B973" s="24" t="s">
        <v>5963</v>
      </c>
      <c r="C973" s="25" t="s">
        <v>4030</v>
      </c>
      <c r="D973" s="24" t="s">
        <v>4031</v>
      </c>
    </row>
    <row r="974" spans="1:4" ht="15.4" x14ac:dyDescent="0.45">
      <c r="A974" s="25" t="s">
        <v>973</v>
      </c>
      <c r="B974" s="24" t="s">
        <v>5964</v>
      </c>
      <c r="C974" s="25" t="s">
        <v>4032</v>
      </c>
      <c r="D974" s="24" t="s">
        <v>2679</v>
      </c>
    </row>
    <row r="975" spans="1:4" ht="15.4" x14ac:dyDescent="0.45">
      <c r="A975" s="25" t="s">
        <v>974</v>
      </c>
      <c r="B975" s="24" t="s">
        <v>5967</v>
      </c>
      <c r="C975" s="25" t="s">
        <v>3707</v>
      </c>
      <c r="D975" s="24" t="s">
        <v>4033</v>
      </c>
    </row>
    <row r="976" spans="1:4" ht="15.4" x14ac:dyDescent="0.45">
      <c r="A976" s="25" t="s">
        <v>975</v>
      </c>
      <c r="B976" s="24" t="s">
        <v>5964</v>
      </c>
      <c r="C976" s="25" t="s">
        <v>4034</v>
      </c>
      <c r="D976" s="24" t="s">
        <v>3599</v>
      </c>
    </row>
    <row r="977" spans="1:4" ht="15.4" x14ac:dyDescent="0.45">
      <c r="A977" s="25" t="s">
        <v>976</v>
      </c>
      <c r="B977" s="24" t="s">
        <v>5967</v>
      </c>
      <c r="C977" s="25" t="s">
        <v>4035</v>
      </c>
      <c r="D977" s="24" t="s">
        <v>4036</v>
      </c>
    </row>
    <row r="978" spans="1:4" ht="15.4" x14ac:dyDescent="0.45">
      <c r="A978" s="25" t="s">
        <v>977</v>
      </c>
      <c r="B978" s="24" t="s">
        <v>5967</v>
      </c>
      <c r="C978" s="25" t="s">
        <v>3243</v>
      </c>
      <c r="D978" s="24" t="s">
        <v>4037</v>
      </c>
    </row>
    <row r="979" spans="1:4" ht="15.4" x14ac:dyDescent="0.45">
      <c r="A979" s="25" t="s">
        <v>978</v>
      </c>
      <c r="B979" s="24" t="s">
        <v>5964</v>
      </c>
      <c r="C979" s="25" t="s">
        <v>4038</v>
      </c>
      <c r="D979" s="24" t="s">
        <v>2938</v>
      </c>
    </row>
    <row r="980" spans="1:4" ht="15.4" x14ac:dyDescent="0.45">
      <c r="A980" s="25" t="s">
        <v>979</v>
      </c>
      <c r="B980" s="24" t="s">
        <v>5964</v>
      </c>
      <c r="C980" s="25" t="s">
        <v>4039</v>
      </c>
      <c r="D980" s="24" t="s">
        <v>2473</v>
      </c>
    </row>
    <row r="981" spans="1:4" ht="15.4" x14ac:dyDescent="0.45">
      <c r="A981" s="25" t="s">
        <v>980</v>
      </c>
      <c r="B981" s="24" t="s">
        <v>5964</v>
      </c>
      <c r="C981" s="25" t="s">
        <v>4040</v>
      </c>
      <c r="D981" s="24" t="s">
        <v>2803</v>
      </c>
    </row>
    <row r="982" spans="1:4" ht="15.4" x14ac:dyDescent="0.45">
      <c r="A982" s="25" t="s">
        <v>981</v>
      </c>
      <c r="B982" s="24" t="s">
        <v>5964</v>
      </c>
      <c r="C982" s="25" t="s">
        <v>4041</v>
      </c>
      <c r="D982" s="24" t="s">
        <v>4042</v>
      </c>
    </row>
    <row r="983" spans="1:4" ht="15.4" x14ac:dyDescent="0.45">
      <c r="A983" s="25" t="s">
        <v>982</v>
      </c>
      <c r="B983" s="24" t="s">
        <v>5964</v>
      </c>
      <c r="C983" s="25" t="s">
        <v>4043</v>
      </c>
      <c r="D983" s="24" t="s">
        <v>4044</v>
      </c>
    </row>
    <row r="984" spans="1:4" ht="15.4" x14ac:dyDescent="0.45">
      <c r="A984" s="25" t="s">
        <v>983</v>
      </c>
      <c r="B984" s="24" t="s">
        <v>5964</v>
      </c>
      <c r="C984" s="25" t="s">
        <v>4045</v>
      </c>
      <c r="D984" s="24" t="s">
        <v>2813</v>
      </c>
    </row>
    <row r="985" spans="1:4" ht="15.4" x14ac:dyDescent="0.45">
      <c r="A985" s="25" t="s">
        <v>984</v>
      </c>
      <c r="B985" s="24" t="s">
        <v>5967</v>
      </c>
      <c r="C985" s="25" t="s">
        <v>4046</v>
      </c>
      <c r="D985" s="24" t="s">
        <v>4047</v>
      </c>
    </row>
    <row r="986" spans="1:4" ht="15.4" x14ac:dyDescent="0.45">
      <c r="A986" s="25" t="s">
        <v>985</v>
      </c>
      <c r="B986" s="24" t="s">
        <v>5964</v>
      </c>
      <c r="C986" s="25" t="s">
        <v>4048</v>
      </c>
      <c r="D986" s="24" t="s">
        <v>4049</v>
      </c>
    </row>
    <row r="987" spans="1:4" ht="15.4" x14ac:dyDescent="0.45">
      <c r="A987" s="25" t="s">
        <v>986</v>
      </c>
      <c r="B987" s="24" t="s">
        <v>5963</v>
      </c>
      <c r="C987" s="25" t="s">
        <v>4050</v>
      </c>
      <c r="D987" s="24" t="s">
        <v>4051</v>
      </c>
    </row>
    <row r="988" spans="1:4" ht="15.4" x14ac:dyDescent="0.45">
      <c r="A988" s="25" t="s">
        <v>987</v>
      </c>
      <c r="B988" s="24" t="s">
        <v>5963</v>
      </c>
      <c r="C988" s="25" t="s">
        <v>2656</v>
      </c>
      <c r="D988" s="24" t="s">
        <v>2854</v>
      </c>
    </row>
    <row r="989" spans="1:4" ht="15.4" x14ac:dyDescent="0.45">
      <c r="A989" s="25" t="s">
        <v>988</v>
      </c>
      <c r="B989" s="24" t="s">
        <v>5967</v>
      </c>
      <c r="C989" s="25" t="s">
        <v>4052</v>
      </c>
      <c r="D989" s="24" t="s">
        <v>3896</v>
      </c>
    </row>
    <row r="990" spans="1:4" ht="15.4" x14ac:dyDescent="0.45">
      <c r="A990" s="25" t="s">
        <v>989</v>
      </c>
      <c r="B990" s="24" t="s">
        <v>5963</v>
      </c>
      <c r="C990" s="25" t="s">
        <v>4053</v>
      </c>
      <c r="D990" s="24" t="s">
        <v>4054</v>
      </c>
    </row>
    <row r="991" spans="1:4" ht="15.4" x14ac:dyDescent="0.45">
      <c r="A991" s="25" t="s">
        <v>990</v>
      </c>
      <c r="B991" s="24" t="s">
        <v>5963</v>
      </c>
      <c r="C991" s="25" t="s">
        <v>4055</v>
      </c>
      <c r="D991" s="24" t="s">
        <v>2535</v>
      </c>
    </row>
    <row r="992" spans="1:4" ht="15.4" x14ac:dyDescent="0.45">
      <c r="A992" s="25" t="s">
        <v>991</v>
      </c>
      <c r="B992" s="24" t="s">
        <v>5963</v>
      </c>
      <c r="C992" s="25" t="s">
        <v>4056</v>
      </c>
      <c r="D992" s="24" t="s">
        <v>4057</v>
      </c>
    </row>
    <row r="993" spans="1:4" ht="15.4" x14ac:dyDescent="0.45">
      <c r="A993" s="25" t="s">
        <v>992</v>
      </c>
      <c r="B993" s="24" t="s">
        <v>5964</v>
      </c>
      <c r="C993" s="25" t="s">
        <v>2554</v>
      </c>
      <c r="D993" s="24" t="s">
        <v>4058</v>
      </c>
    </row>
    <row r="994" spans="1:4" ht="15.4" x14ac:dyDescent="0.45">
      <c r="A994" s="25" t="s">
        <v>993</v>
      </c>
      <c r="B994" s="24" t="s">
        <v>5964</v>
      </c>
      <c r="C994" s="25" t="s">
        <v>4059</v>
      </c>
      <c r="D994" s="24" t="s">
        <v>4060</v>
      </c>
    </row>
    <row r="995" spans="1:4" ht="15.4" x14ac:dyDescent="0.45">
      <c r="A995" s="25" t="s">
        <v>994</v>
      </c>
      <c r="B995" s="24" t="s">
        <v>5963</v>
      </c>
      <c r="C995" s="25" t="s">
        <v>4061</v>
      </c>
      <c r="D995" s="24" t="s">
        <v>4062</v>
      </c>
    </row>
    <row r="996" spans="1:4" ht="15.4" x14ac:dyDescent="0.45">
      <c r="A996" s="25" t="s">
        <v>995</v>
      </c>
      <c r="B996" s="24" t="s">
        <v>5964</v>
      </c>
      <c r="C996" s="25" t="s">
        <v>2463</v>
      </c>
      <c r="D996" s="24" t="s">
        <v>4063</v>
      </c>
    </row>
    <row r="997" spans="1:4" ht="15.4" x14ac:dyDescent="0.45">
      <c r="A997" s="25" t="s">
        <v>996</v>
      </c>
      <c r="B997" s="24" t="s">
        <v>5967</v>
      </c>
      <c r="C997" s="25" t="s">
        <v>4064</v>
      </c>
      <c r="D997" s="24" t="s">
        <v>4065</v>
      </c>
    </row>
    <row r="998" spans="1:4" ht="15.4" x14ac:dyDescent="0.45">
      <c r="A998" s="25" t="s">
        <v>997</v>
      </c>
      <c r="B998" s="24" t="s">
        <v>5964</v>
      </c>
      <c r="C998" s="25" t="s">
        <v>2430</v>
      </c>
      <c r="D998" s="24" t="s">
        <v>4066</v>
      </c>
    </row>
    <row r="999" spans="1:4" ht="15.4" x14ac:dyDescent="0.45">
      <c r="A999" s="25" t="s">
        <v>998</v>
      </c>
      <c r="B999" s="24" t="s">
        <v>5967</v>
      </c>
      <c r="C999" s="25" t="s">
        <v>4067</v>
      </c>
      <c r="D999" s="24" t="s">
        <v>3197</v>
      </c>
    </row>
    <row r="1000" spans="1:4" ht="15.4" x14ac:dyDescent="0.45">
      <c r="A1000" s="25" t="s">
        <v>999</v>
      </c>
      <c r="B1000" s="24" t="s">
        <v>5964</v>
      </c>
      <c r="C1000" s="25" t="s">
        <v>3356</v>
      </c>
      <c r="D1000" s="24" t="s">
        <v>4068</v>
      </c>
    </row>
    <row r="1001" spans="1:4" ht="15.4" x14ac:dyDescent="0.45">
      <c r="A1001" s="25" t="s">
        <v>1000</v>
      </c>
      <c r="B1001" s="24" t="s">
        <v>5967</v>
      </c>
      <c r="C1001" s="25" t="s">
        <v>4069</v>
      </c>
      <c r="D1001" s="24" t="s">
        <v>4070</v>
      </c>
    </row>
    <row r="1002" spans="1:4" ht="15.4" x14ac:dyDescent="0.45">
      <c r="A1002" s="25" t="s">
        <v>1001</v>
      </c>
      <c r="B1002" s="24" t="s">
        <v>5964</v>
      </c>
      <c r="C1002" s="25" t="s">
        <v>4071</v>
      </c>
      <c r="D1002" s="24" t="s">
        <v>2539</v>
      </c>
    </row>
    <row r="1003" spans="1:4" ht="15.4" x14ac:dyDescent="0.45">
      <c r="A1003" s="25" t="s">
        <v>1002</v>
      </c>
      <c r="B1003" s="24" t="s">
        <v>5967</v>
      </c>
      <c r="C1003" s="25" t="s">
        <v>4072</v>
      </c>
      <c r="D1003" s="24" t="s">
        <v>4073</v>
      </c>
    </row>
    <row r="1004" spans="1:4" ht="15.4" x14ac:dyDescent="0.45">
      <c r="A1004" s="25" t="s">
        <v>1003</v>
      </c>
      <c r="B1004" s="24" t="s">
        <v>5963</v>
      </c>
      <c r="C1004" s="25" t="s">
        <v>4074</v>
      </c>
      <c r="D1004" s="24" t="s">
        <v>4075</v>
      </c>
    </row>
    <row r="1005" spans="1:4" ht="15.4" x14ac:dyDescent="0.45">
      <c r="A1005" s="25" t="s">
        <v>1004</v>
      </c>
      <c r="B1005" s="24" t="s">
        <v>5964</v>
      </c>
      <c r="C1005" s="25" t="s">
        <v>4076</v>
      </c>
      <c r="D1005" s="24" t="s">
        <v>2454</v>
      </c>
    </row>
    <row r="1006" spans="1:4" ht="15.4" x14ac:dyDescent="0.45">
      <c r="A1006" s="25" t="s">
        <v>1005</v>
      </c>
      <c r="B1006" s="24" t="s">
        <v>5964</v>
      </c>
      <c r="C1006" s="25" t="s">
        <v>4077</v>
      </c>
      <c r="D1006" s="24" t="s">
        <v>2565</v>
      </c>
    </row>
    <row r="1007" spans="1:4" ht="15.4" x14ac:dyDescent="0.45">
      <c r="A1007" s="25" t="s">
        <v>1006</v>
      </c>
      <c r="B1007" s="24" t="s">
        <v>5963</v>
      </c>
      <c r="C1007" s="25" t="s">
        <v>4078</v>
      </c>
      <c r="D1007" s="24" t="s">
        <v>4079</v>
      </c>
    </row>
    <row r="1008" spans="1:4" ht="15.4" x14ac:dyDescent="0.45">
      <c r="A1008" s="25" t="s">
        <v>1007</v>
      </c>
      <c r="B1008" s="24" t="s">
        <v>5963</v>
      </c>
      <c r="C1008" s="25" t="s">
        <v>2868</v>
      </c>
      <c r="D1008" s="24" t="s">
        <v>4080</v>
      </c>
    </row>
    <row r="1009" spans="1:4" ht="15.4" x14ac:dyDescent="0.45">
      <c r="A1009" s="25" t="s">
        <v>1008</v>
      </c>
      <c r="B1009" s="24" t="s">
        <v>5964</v>
      </c>
      <c r="C1009" s="25" t="s">
        <v>4081</v>
      </c>
      <c r="D1009" s="24" t="s">
        <v>4082</v>
      </c>
    </row>
    <row r="1010" spans="1:4" ht="15.4" x14ac:dyDescent="0.45">
      <c r="A1010" s="25" t="s">
        <v>1009</v>
      </c>
      <c r="B1010" s="24" t="s">
        <v>5963</v>
      </c>
      <c r="C1010" s="25" t="s">
        <v>4083</v>
      </c>
      <c r="D1010" s="24" t="s">
        <v>2735</v>
      </c>
    </row>
    <row r="1011" spans="1:4" ht="15.4" x14ac:dyDescent="0.45">
      <c r="A1011" s="25" t="s">
        <v>1010</v>
      </c>
      <c r="B1011" s="24" t="s">
        <v>5963</v>
      </c>
      <c r="C1011" s="25" t="s">
        <v>4084</v>
      </c>
      <c r="D1011" s="24" t="s">
        <v>4085</v>
      </c>
    </row>
    <row r="1012" spans="1:4" ht="15.4" x14ac:dyDescent="0.45">
      <c r="A1012" s="25" t="s">
        <v>1011</v>
      </c>
      <c r="B1012" s="24" t="s">
        <v>5963</v>
      </c>
      <c r="C1012" s="25" t="s">
        <v>4086</v>
      </c>
      <c r="D1012" s="24" t="s">
        <v>2847</v>
      </c>
    </row>
    <row r="1013" spans="1:4" ht="15.4" x14ac:dyDescent="0.45">
      <c r="A1013" s="25" t="s">
        <v>1012</v>
      </c>
      <c r="B1013" s="24" t="s">
        <v>5963</v>
      </c>
      <c r="C1013" s="25" t="s">
        <v>4087</v>
      </c>
      <c r="D1013" s="24" t="s">
        <v>3948</v>
      </c>
    </row>
    <row r="1014" spans="1:4" ht="15.4" x14ac:dyDescent="0.45">
      <c r="A1014" s="25" t="s">
        <v>1013</v>
      </c>
      <c r="B1014" s="24" t="s">
        <v>5963</v>
      </c>
      <c r="C1014" s="25" t="s">
        <v>4088</v>
      </c>
      <c r="D1014" s="24" t="s">
        <v>4089</v>
      </c>
    </row>
    <row r="1015" spans="1:4" ht="15.4" x14ac:dyDescent="0.45">
      <c r="A1015" s="25" t="s">
        <v>1014</v>
      </c>
      <c r="B1015" s="24" t="s">
        <v>5963</v>
      </c>
      <c r="C1015" s="25" t="s">
        <v>4090</v>
      </c>
      <c r="D1015" s="24" t="s">
        <v>3314</v>
      </c>
    </row>
    <row r="1016" spans="1:4" ht="15.4" x14ac:dyDescent="0.45">
      <c r="A1016" s="25" t="s">
        <v>1015</v>
      </c>
      <c r="B1016" s="24" t="s">
        <v>5963</v>
      </c>
      <c r="C1016" s="25" t="s">
        <v>4091</v>
      </c>
      <c r="D1016" s="24" t="s">
        <v>2684</v>
      </c>
    </row>
    <row r="1017" spans="1:4" ht="15.4" x14ac:dyDescent="0.45">
      <c r="A1017" s="25" t="s">
        <v>1016</v>
      </c>
      <c r="B1017" s="24" t="s">
        <v>5963</v>
      </c>
      <c r="C1017" s="25" t="s">
        <v>4092</v>
      </c>
      <c r="D1017" s="24" t="s">
        <v>4093</v>
      </c>
    </row>
    <row r="1018" spans="1:4" ht="15.4" x14ac:dyDescent="0.45">
      <c r="A1018" s="25" t="s">
        <v>1017</v>
      </c>
      <c r="B1018" s="24" t="s">
        <v>5967</v>
      </c>
      <c r="C1018" s="25" t="s">
        <v>4094</v>
      </c>
      <c r="D1018" s="24" t="s">
        <v>4095</v>
      </c>
    </row>
    <row r="1019" spans="1:4" ht="15.4" x14ac:dyDescent="0.45">
      <c r="A1019" s="25" t="s">
        <v>1018</v>
      </c>
      <c r="B1019" s="24" t="s">
        <v>5967</v>
      </c>
      <c r="C1019" s="25" t="s">
        <v>4096</v>
      </c>
      <c r="D1019" s="24" t="s">
        <v>4097</v>
      </c>
    </row>
    <row r="1020" spans="1:4" ht="15.4" x14ac:dyDescent="0.45">
      <c r="A1020" s="25" t="s">
        <v>1019</v>
      </c>
      <c r="B1020" s="24" t="s">
        <v>5964</v>
      </c>
      <c r="C1020" s="25" t="s">
        <v>4098</v>
      </c>
      <c r="D1020" s="24" t="s">
        <v>2397</v>
      </c>
    </row>
    <row r="1021" spans="1:4" ht="15.4" x14ac:dyDescent="0.45">
      <c r="A1021" s="25" t="s">
        <v>1020</v>
      </c>
      <c r="B1021" s="24" t="s">
        <v>5963</v>
      </c>
      <c r="C1021" s="25" t="s">
        <v>4099</v>
      </c>
      <c r="D1021" s="24" t="s">
        <v>4100</v>
      </c>
    </row>
    <row r="1022" spans="1:4" ht="15.4" x14ac:dyDescent="0.45">
      <c r="A1022" s="25" t="s">
        <v>1021</v>
      </c>
      <c r="B1022" s="24" t="s">
        <v>5964</v>
      </c>
      <c r="C1022" s="25" t="s">
        <v>4101</v>
      </c>
      <c r="D1022" s="24" t="s">
        <v>4102</v>
      </c>
    </row>
    <row r="1023" spans="1:4" ht="15.4" x14ac:dyDescent="0.45">
      <c r="A1023" s="25" t="s">
        <v>1022</v>
      </c>
      <c r="B1023" s="24" t="s">
        <v>5963</v>
      </c>
      <c r="C1023" s="25" t="s">
        <v>4103</v>
      </c>
      <c r="D1023" s="24" t="s">
        <v>4104</v>
      </c>
    </row>
    <row r="1024" spans="1:4" ht="15.4" x14ac:dyDescent="0.45">
      <c r="A1024" s="25" t="s">
        <v>1023</v>
      </c>
      <c r="B1024" s="24" t="s">
        <v>5963</v>
      </c>
      <c r="C1024" s="25" t="s">
        <v>4105</v>
      </c>
      <c r="D1024" s="24" t="s">
        <v>4106</v>
      </c>
    </row>
    <row r="1025" spans="1:4" ht="15.4" x14ac:dyDescent="0.45">
      <c r="A1025" s="25" t="s">
        <v>1024</v>
      </c>
      <c r="B1025" s="24" t="s">
        <v>5964</v>
      </c>
      <c r="C1025" s="25" t="s">
        <v>4107</v>
      </c>
      <c r="D1025" s="24" t="s">
        <v>4108</v>
      </c>
    </row>
    <row r="1026" spans="1:4" ht="15.4" x14ac:dyDescent="0.45">
      <c r="A1026" s="25" t="s">
        <v>1025</v>
      </c>
      <c r="B1026" s="24" t="s">
        <v>5964</v>
      </c>
      <c r="C1026" s="25" t="s">
        <v>4109</v>
      </c>
      <c r="D1026" s="24" t="s">
        <v>2405</v>
      </c>
    </row>
    <row r="1027" spans="1:4" ht="15.4" x14ac:dyDescent="0.45">
      <c r="A1027" s="25" t="s">
        <v>1026</v>
      </c>
      <c r="B1027" s="24" t="s">
        <v>5964</v>
      </c>
      <c r="C1027" s="25" t="s">
        <v>4110</v>
      </c>
      <c r="D1027" s="24" t="s">
        <v>4111</v>
      </c>
    </row>
    <row r="1028" spans="1:4" ht="15.4" x14ac:dyDescent="0.45">
      <c r="A1028" s="25" t="s">
        <v>1027</v>
      </c>
      <c r="B1028" s="24" t="s">
        <v>5963</v>
      </c>
      <c r="C1028" s="25" t="s">
        <v>4112</v>
      </c>
      <c r="D1028" s="24" t="s">
        <v>4113</v>
      </c>
    </row>
    <row r="1029" spans="1:4" ht="15.4" x14ac:dyDescent="0.45">
      <c r="A1029" s="25" t="s">
        <v>1028</v>
      </c>
      <c r="B1029" s="24" t="s">
        <v>5964</v>
      </c>
      <c r="C1029" s="25" t="s">
        <v>4114</v>
      </c>
      <c r="D1029" s="24" t="s">
        <v>4111</v>
      </c>
    </row>
    <row r="1030" spans="1:4" ht="15.4" x14ac:dyDescent="0.45">
      <c r="A1030" s="25" t="s">
        <v>1029</v>
      </c>
      <c r="B1030" s="24" t="s">
        <v>5964</v>
      </c>
      <c r="C1030" s="25" t="s">
        <v>4115</v>
      </c>
      <c r="D1030" s="24" t="s">
        <v>2539</v>
      </c>
    </row>
    <row r="1031" spans="1:4" ht="15.4" x14ac:dyDescent="0.45">
      <c r="A1031" s="25" t="s">
        <v>1030</v>
      </c>
      <c r="B1031" s="24" t="s">
        <v>5963</v>
      </c>
      <c r="C1031" s="25" t="s">
        <v>4116</v>
      </c>
      <c r="D1031" s="24" t="s">
        <v>4117</v>
      </c>
    </row>
    <row r="1032" spans="1:4" ht="15.4" x14ac:dyDescent="0.45">
      <c r="A1032" s="25" t="s">
        <v>1031</v>
      </c>
      <c r="B1032" s="24" t="s">
        <v>5964</v>
      </c>
      <c r="C1032" s="25" t="s">
        <v>4118</v>
      </c>
      <c r="D1032" s="24" t="s">
        <v>4119</v>
      </c>
    </row>
    <row r="1033" spans="1:4" ht="15.4" x14ac:dyDescent="0.45">
      <c r="A1033" s="25" t="s">
        <v>1032</v>
      </c>
      <c r="B1033" s="24" t="s">
        <v>5963</v>
      </c>
      <c r="C1033" s="25" t="s">
        <v>4120</v>
      </c>
      <c r="D1033" s="24" t="s">
        <v>4121</v>
      </c>
    </row>
    <row r="1034" spans="1:4" ht="15.4" x14ac:dyDescent="0.45">
      <c r="A1034" s="25" t="s">
        <v>1033</v>
      </c>
      <c r="B1034" s="24" t="s">
        <v>5963</v>
      </c>
      <c r="C1034" s="25" t="s">
        <v>3538</v>
      </c>
      <c r="D1034" s="24" t="s">
        <v>4122</v>
      </c>
    </row>
    <row r="1035" spans="1:4" ht="15.4" x14ac:dyDescent="0.45">
      <c r="A1035" s="25" t="s">
        <v>1034</v>
      </c>
      <c r="B1035" s="24" t="s">
        <v>5963</v>
      </c>
      <c r="C1035" s="25" t="s">
        <v>4123</v>
      </c>
      <c r="D1035" s="24" t="s">
        <v>3086</v>
      </c>
    </row>
    <row r="1036" spans="1:4" ht="15.4" x14ac:dyDescent="0.45">
      <c r="A1036" s="25" t="s">
        <v>1035</v>
      </c>
      <c r="B1036" s="24" t="s">
        <v>5963</v>
      </c>
      <c r="C1036" s="25" t="s">
        <v>4124</v>
      </c>
      <c r="D1036" s="24" t="s">
        <v>4125</v>
      </c>
    </row>
    <row r="1037" spans="1:4" ht="15.4" x14ac:dyDescent="0.45">
      <c r="A1037" s="25" t="s">
        <v>1036</v>
      </c>
      <c r="B1037" s="24" t="s">
        <v>5963</v>
      </c>
      <c r="C1037" s="25" t="s">
        <v>4126</v>
      </c>
      <c r="D1037" s="24" t="s">
        <v>3379</v>
      </c>
    </row>
    <row r="1038" spans="1:4" ht="15.4" x14ac:dyDescent="0.45">
      <c r="A1038" s="25" t="s">
        <v>1037</v>
      </c>
      <c r="B1038" s="24" t="s">
        <v>5964</v>
      </c>
      <c r="C1038" s="25" t="s">
        <v>4127</v>
      </c>
      <c r="D1038" s="24" t="s">
        <v>2510</v>
      </c>
    </row>
    <row r="1039" spans="1:4" ht="15.4" x14ac:dyDescent="0.45">
      <c r="A1039" s="25" t="s">
        <v>1038</v>
      </c>
      <c r="B1039" s="24" t="s">
        <v>5964</v>
      </c>
      <c r="C1039" s="25" t="s">
        <v>4128</v>
      </c>
      <c r="D1039" s="24" t="s">
        <v>4129</v>
      </c>
    </row>
    <row r="1040" spans="1:4" ht="15.4" x14ac:dyDescent="0.45">
      <c r="A1040" s="25" t="s">
        <v>1039</v>
      </c>
      <c r="B1040" s="24" t="s">
        <v>5963</v>
      </c>
      <c r="C1040" s="25" t="s">
        <v>4130</v>
      </c>
      <c r="D1040" s="24" t="s">
        <v>2880</v>
      </c>
    </row>
    <row r="1041" spans="1:4" ht="15.4" x14ac:dyDescent="0.45">
      <c r="A1041" s="25" t="s">
        <v>1040</v>
      </c>
      <c r="B1041" s="24" t="s">
        <v>5963</v>
      </c>
      <c r="C1041" s="25" t="s">
        <v>4131</v>
      </c>
      <c r="D1041" s="24" t="s">
        <v>4132</v>
      </c>
    </row>
    <row r="1042" spans="1:4" ht="15.4" x14ac:dyDescent="0.45">
      <c r="A1042" s="25" t="s">
        <v>1041</v>
      </c>
      <c r="B1042" s="24" t="s">
        <v>5964</v>
      </c>
      <c r="C1042" s="25" t="s">
        <v>3588</v>
      </c>
      <c r="D1042" s="24" t="s">
        <v>2688</v>
      </c>
    </row>
    <row r="1043" spans="1:4" ht="15.4" x14ac:dyDescent="0.45">
      <c r="A1043" s="25" t="s">
        <v>1042</v>
      </c>
      <c r="B1043" s="24" t="s">
        <v>5963</v>
      </c>
      <c r="C1043" s="25" t="s">
        <v>4133</v>
      </c>
      <c r="D1043" s="24" t="s">
        <v>4134</v>
      </c>
    </row>
    <row r="1044" spans="1:4" ht="15.4" x14ac:dyDescent="0.45">
      <c r="A1044" s="25" t="s">
        <v>1043</v>
      </c>
      <c r="B1044" s="24" t="s">
        <v>5964</v>
      </c>
      <c r="C1044" s="25" t="s">
        <v>4135</v>
      </c>
      <c r="D1044" s="24" t="s">
        <v>4136</v>
      </c>
    </row>
    <row r="1045" spans="1:4" ht="15.4" x14ac:dyDescent="0.45">
      <c r="A1045" s="25" t="s">
        <v>1044</v>
      </c>
      <c r="B1045" s="24" t="s">
        <v>5964</v>
      </c>
      <c r="C1045" s="25" t="s">
        <v>4137</v>
      </c>
      <c r="D1045" s="24" t="s">
        <v>4138</v>
      </c>
    </row>
    <row r="1046" spans="1:4" ht="15.4" x14ac:dyDescent="0.45">
      <c r="A1046" s="25" t="s">
        <v>1045</v>
      </c>
      <c r="B1046" s="24" t="s">
        <v>5967</v>
      </c>
      <c r="C1046" s="25" t="s">
        <v>4139</v>
      </c>
      <c r="D1046" s="24" t="s">
        <v>4140</v>
      </c>
    </row>
    <row r="1047" spans="1:4" ht="15.4" x14ac:dyDescent="0.45">
      <c r="A1047" s="25" t="s">
        <v>1046</v>
      </c>
      <c r="B1047" s="24" t="s">
        <v>5964</v>
      </c>
      <c r="C1047" s="25" t="s">
        <v>4141</v>
      </c>
      <c r="D1047" s="24" t="s">
        <v>4142</v>
      </c>
    </row>
    <row r="1048" spans="1:4" ht="15.4" x14ac:dyDescent="0.45">
      <c r="A1048" s="25" t="s">
        <v>1047</v>
      </c>
      <c r="B1048" s="24" t="s">
        <v>5964</v>
      </c>
      <c r="C1048" s="25" t="s">
        <v>4143</v>
      </c>
      <c r="D1048" s="24" t="s">
        <v>4111</v>
      </c>
    </row>
    <row r="1049" spans="1:4" ht="15.4" x14ac:dyDescent="0.45">
      <c r="A1049" s="25" t="s">
        <v>1048</v>
      </c>
      <c r="B1049" s="24" t="s">
        <v>5963</v>
      </c>
      <c r="C1049" s="25" t="s">
        <v>4144</v>
      </c>
      <c r="D1049" s="24" t="s">
        <v>4145</v>
      </c>
    </row>
    <row r="1050" spans="1:4" ht="15.4" x14ac:dyDescent="0.45">
      <c r="A1050" s="25" t="s">
        <v>1049</v>
      </c>
      <c r="B1050" s="24" t="s">
        <v>5963</v>
      </c>
      <c r="C1050" s="25" t="s">
        <v>4146</v>
      </c>
      <c r="D1050" s="24" t="s">
        <v>4147</v>
      </c>
    </row>
    <row r="1051" spans="1:4" ht="15.4" x14ac:dyDescent="0.45">
      <c r="A1051" s="25" t="s">
        <v>1050</v>
      </c>
      <c r="B1051" s="24" t="s">
        <v>5963</v>
      </c>
      <c r="C1051" s="25" t="s">
        <v>4148</v>
      </c>
      <c r="D1051" s="24" t="s">
        <v>3597</v>
      </c>
    </row>
    <row r="1052" spans="1:4" ht="15.4" x14ac:dyDescent="0.45">
      <c r="A1052" s="25" t="s">
        <v>1051</v>
      </c>
      <c r="B1052" s="24" t="s">
        <v>5967</v>
      </c>
      <c r="C1052" s="25" t="s">
        <v>4149</v>
      </c>
      <c r="D1052" s="24" t="s">
        <v>4150</v>
      </c>
    </row>
    <row r="1053" spans="1:4" ht="15.4" x14ac:dyDescent="0.45">
      <c r="A1053" s="25" t="s">
        <v>1052</v>
      </c>
      <c r="B1053" s="24" t="s">
        <v>5964</v>
      </c>
      <c r="C1053" s="25" t="s">
        <v>4151</v>
      </c>
      <c r="D1053" s="24" t="s">
        <v>4152</v>
      </c>
    </row>
    <row r="1054" spans="1:4" ht="15.4" x14ac:dyDescent="0.45">
      <c r="A1054" s="25" t="s">
        <v>1053</v>
      </c>
      <c r="B1054" s="24" t="s">
        <v>5963</v>
      </c>
      <c r="C1054" s="25" t="s">
        <v>4153</v>
      </c>
      <c r="D1054" s="24" t="s">
        <v>4154</v>
      </c>
    </row>
    <row r="1055" spans="1:4" ht="15.4" x14ac:dyDescent="0.45">
      <c r="A1055" s="25" t="s">
        <v>1054</v>
      </c>
      <c r="B1055" s="24" t="s">
        <v>5964</v>
      </c>
      <c r="C1055" s="25" t="s">
        <v>4155</v>
      </c>
      <c r="D1055" s="24" t="s">
        <v>3220</v>
      </c>
    </row>
    <row r="1056" spans="1:4" ht="15.4" x14ac:dyDescent="0.45">
      <c r="A1056" s="25" t="s">
        <v>1055</v>
      </c>
      <c r="B1056" s="24" t="s">
        <v>5967</v>
      </c>
      <c r="C1056" s="25" t="s">
        <v>4156</v>
      </c>
      <c r="D1056" s="24" t="s">
        <v>3151</v>
      </c>
    </row>
    <row r="1057" spans="1:4" ht="15.4" x14ac:dyDescent="0.45">
      <c r="A1057" s="25" t="s">
        <v>1056</v>
      </c>
      <c r="B1057" s="24" t="s">
        <v>5963</v>
      </c>
      <c r="C1057" s="25" t="s">
        <v>4157</v>
      </c>
      <c r="D1057" s="24" t="s">
        <v>4158</v>
      </c>
    </row>
    <row r="1058" spans="1:4" ht="15.4" x14ac:dyDescent="0.45">
      <c r="A1058" s="25" t="s">
        <v>1057</v>
      </c>
      <c r="B1058" s="24" t="s">
        <v>5967</v>
      </c>
      <c r="C1058" s="25" t="s">
        <v>4055</v>
      </c>
      <c r="D1058" s="24" t="s">
        <v>4159</v>
      </c>
    </row>
    <row r="1059" spans="1:4" ht="15.4" x14ac:dyDescent="0.45">
      <c r="A1059" s="25" t="s">
        <v>1058</v>
      </c>
      <c r="B1059" s="24" t="s">
        <v>5963</v>
      </c>
      <c r="C1059" s="25" t="s">
        <v>4160</v>
      </c>
      <c r="D1059" s="24" t="s">
        <v>3969</v>
      </c>
    </row>
    <row r="1060" spans="1:4" ht="15.4" x14ac:dyDescent="0.45">
      <c r="A1060" s="25" t="s">
        <v>1059</v>
      </c>
      <c r="B1060" s="24" t="s">
        <v>5964</v>
      </c>
      <c r="C1060" s="25" t="s">
        <v>4161</v>
      </c>
      <c r="D1060" s="24" t="s">
        <v>2768</v>
      </c>
    </row>
    <row r="1061" spans="1:4" ht="15.4" x14ac:dyDescent="0.45">
      <c r="A1061" s="25" t="s">
        <v>1060</v>
      </c>
      <c r="B1061" s="24" t="s">
        <v>5964</v>
      </c>
      <c r="C1061" s="25" t="s">
        <v>4162</v>
      </c>
      <c r="D1061" s="24" t="s">
        <v>4163</v>
      </c>
    </row>
    <row r="1062" spans="1:4" ht="15.4" x14ac:dyDescent="0.45">
      <c r="A1062" s="25" t="s">
        <v>1061</v>
      </c>
      <c r="B1062" s="24" t="s">
        <v>5964</v>
      </c>
      <c r="C1062" s="25" t="s">
        <v>4164</v>
      </c>
      <c r="D1062" s="24" t="s">
        <v>4165</v>
      </c>
    </row>
    <row r="1063" spans="1:4" ht="15.4" x14ac:dyDescent="0.45">
      <c r="A1063" s="25" t="s">
        <v>1062</v>
      </c>
      <c r="B1063" s="24" t="s">
        <v>5964</v>
      </c>
      <c r="C1063" s="25" t="s">
        <v>3713</v>
      </c>
      <c r="D1063" s="24" t="s">
        <v>5981</v>
      </c>
    </row>
    <row r="1064" spans="1:4" ht="15.4" x14ac:dyDescent="0.45">
      <c r="A1064" s="25" t="s">
        <v>1063</v>
      </c>
      <c r="B1064" s="24" t="s">
        <v>5964</v>
      </c>
      <c r="C1064" s="25" t="s">
        <v>4166</v>
      </c>
      <c r="D1064" s="24" t="s">
        <v>4167</v>
      </c>
    </row>
    <row r="1065" spans="1:4" ht="15.4" x14ac:dyDescent="0.45">
      <c r="A1065" s="25" t="s">
        <v>1064</v>
      </c>
      <c r="B1065" s="24" t="s">
        <v>5964</v>
      </c>
      <c r="C1065" s="25" t="s">
        <v>4168</v>
      </c>
      <c r="D1065" s="24" t="s">
        <v>4169</v>
      </c>
    </row>
    <row r="1066" spans="1:4" ht="15.4" x14ac:dyDescent="0.45">
      <c r="A1066" s="25" t="s">
        <v>1065</v>
      </c>
      <c r="B1066" s="24" t="s">
        <v>5963</v>
      </c>
      <c r="C1066" s="25" t="s">
        <v>4170</v>
      </c>
      <c r="D1066" s="24" t="s">
        <v>4171</v>
      </c>
    </row>
    <row r="1067" spans="1:4" ht="15.4" x14ac:dyDescent="0.45">
      <c r="A1067" s="25" t="s">
        <v>1066</v>
      </c>
      <c r="B1067" s="24" t="s">
        <v>5964</v>
      </c>
      <c r="C1067" s="25" t="s">
        <v>4172</v>
      </c>
      <c r="D1067" s="24" t="s">
        <v>4173</v>
      </c>
    </row>
    <row r="1068" spans="1:4" ht="15.4" x14ac:dyDescent="0.45">
      <c r="A1068" s="25" t="s">
        <v>1067</v>
      </c>
      <c r="B1068" s="24" t="s">
        <v>5963</v>
      </c>
      <c r="C1068" s="25" t="s">
        <v>4174</v>
      </c>
      <c r="D1068" s="24" t="s">
        <v>3728</v>
      </c>
    </row>
    <row r="1069" spans="1:4" ht="15.4" x14ac:dyDescent="0.45">
      <c r="A1069" s="25" t="s">
        <v>1068</v>
      </c>
      <c r="B1069" s="24" t="s">
        <v>5964</v>
      </c>
      <c r="C1069" s="25" t="s">
        <v>4175</v>
      </c>
      <c r="D1069" s="24" t="s">
        <v>2395</v>
      </c>
    </row>
    <row r="1070" spans="1:4" ht="15.4" x14ac:dyDescent="0.45">
      <c r="A1070" s="25" t="s">
        <v>1069</v>
      </c>
      <c r="B1070" s="24" t="s">
        <v>5963</v>
      </c>
      <c r="C1070" s="25" t="s">
        <v>3724</v>
      </c>
      <c r="D1070" s="24" t="s">
        <v>4176</v>
      </c>
    </row>
    <row r="1071" spans="1:4" ht="15.4" x14ac:dyDescent="0.45">
      <c r="A1071" s="25" t="s">
        <v>1070</v>
      </c>
      <c r="B1071" s="24" t="s">
        <v>5963</v>
      </c>
      <c r="C1071" s="25" t="s">
        <v>4177</v>
      </c>
      <c r="D1071" s="24" t="s">
        <v>4178</v>
      </c>
    </row>
    <row r="1072" spans="1:4" ht="15.4" x14ac:dyDescent="0.45">
      <c r="A1072" s="25" t="s">
        <v>1071</v>
      </c>
      <c r="B1072" s="24" t="s">
        <v>5963</v>
      </c>
      <c r="C1072" s="25" t="s">
        <v>4179</v>
      </c>
      <c r="D1072" s="24" t="s">
        <v>3017</v>
      </c>
    </row>
    <row r="1073" spans="1:4" ht="15.4" x14ac:dyDescent="0.45">
      <c r="A1073" s="25" t="s">
        <v>1072</v>
      </c>
      <c r="B1073" s="24" t="s">
        <v>5967</v>
      </c>
      <c r="C1073" s="25" t="s">
        <v>4180</v>
      </c>
      <c r="D1073" s="24" t="s">
        <v>4181</v>
      </c>
    </row>
    <row r="1074" spans="1:4" ht="15.4" x14ac:dyDescent="0.45">
      <c r="A1074" s="25" t="s">
        <v>1073</v>
      </c>
      <c r="B1074" s="24" t="s">
        <v>5963</v>
      </c>
      <c r="C1074" s="25" t="s">
        <v>4182</v>
      </c>
      <c r="D1074" s="24" t="s">
        <v>4183</v>
      </c>
    </row>
    <row r="1075" spans="1:4" ht="15.4" x14ac:dyDescent="0.45">
      <c r="A1075" s="25" t="s">
        <v>1074</v>
      </c>
      <c r="B1075" s="24" t="s">
        <v>5964</v>
      </c>
      <c r="C1075" s="25" t="s">
        <v>4184</v>
      </c>
      <c r="D1075" s="24" t="s">
        <v>2659</v>
      </c>
    </row>
    <row r="1076" spans="1:4" ht="15.4" x14ac:dyDescent="0.45">
      <c r="A1076" s="25" t="s">
        <v>1075</v>
      </c>
      <c r="B1076" s="24" t="s">
        <v>5964</v>
      </c>
      <c r="C1076" s="25" t="s">
        <v>4185</v>
      </c>
      <c r="D1076" s="24" t="s">
        <v>3351</v>
      </c>
    </row>
    <row r="1077" spans="1:4" ht="15.4" x14ac:dyDescent="0.45">
      <c r="A1077" s="25" t="s">
        <v>1076</v>
      </c>
      <c r="B1077" s="24" t="s">
        <v>5964</v>
      </c>
      <c r="C1077" s="25" t="s">
        <v>3278</v>
      </c>
      <c r="D1077" s="24" t="s">
        <v>4186</v>
      </c>
    </row>
    <row r="1078" spans="1:4" ht="15.4" x14ac:dyDescent="0.45">
      <c r="A1078" s="25" t="s">
        <v>1077</v>
      </c>
      <c r="B1078" s="24" t="s">
        <v>5963</v>
      </c>
      <c r="C1078" s="25" t="s">
        <v>4187</v>
      </c>
      <c r="D1078" s="24" t="s">
        <v>4188</v>
      </c>
    </row>
    <row r="1079" spans="1:4" ht="15.4" x14ac:dyDescent="0.45">
      <c r="A1079" s="25" t="s">
        <v>1078</v>
      </c>
      <c r="B1079" s="24" t="s">
        <v>5964</v>
      </c>
      <c r="C1079" s="25" t="s">
        <v>4189</v>
      </c>
      <c r="D1079" s="24" t="s">
        <v>2803</v>
      </c>
    </row>
    <row r="1080" spans="1:4" ht="15.4" x14ac:dyDescent="0.45">
      <c r="A1080" s="25" t="s">
        <v>1079</v>
      </c>
      <c r="B1080" s="24" t="s">
        <v>5964</v>
      </c>
      <c r="C1080" s="25" t="s">
        <v>4190</v>
      </c>
      <c r="D1080" s="24" t="s">
        <v>4191</v>
      </c>
    </row>
    <row r="1081" spans="1:4" ht="15.4" x14ac:dyDescent="0.45">
      <c r="A1081" s="25" t="s">
        <v>1080</v>
      </c>
      <c r="B1081" s="24" t="s">
        <v>5964</v>
      </c>
      <c r="C1081" s="25" t="s">
        <v>4192</v>
      </c>
      <c r="D1081" s="24" t="s">
        <v>4193</v>
      </c>
    </row>
    <row r="1082" spans="1:4" ht="15.4" x14ac:dyDescent="0.45">
      <c r="A1082" s="25" t="s">
        <v>1081</v>
      </c>
      <c r="B1082" s="24" t="s">
        <v>5964</v>
      </c>
      <c r="C1082" s="25" t="s">
        <v>4194</v>
      </c>
      <c r="D1082" s="24" t="s">
        <v>3372</v>
      </c>
    </row>
    <row r="1083" spans="1:4" ht="15.4" x14ac:dyDescent="0.45">
      <c r="A1083" s="25" t="s">
        <v>1082</v>
      </c>
      <c r="B1083" s="24" t="s">
        <v>5967</v>
      </c>
      <c r="C1083" s="25" t="s">
        <v>4195</v>
      </c>
      <c r="D1083" s="24" t="s">
        <v>4196</v>
      </c>
    </row>
    <row r="1084" spans="1:4" ht="15.4" x14ac:dyDescent="0.45">
      <c r="A1084" s="25" t="s">
        <v>1083</v>
      </c>
      <c r="B1084" s="24" t="s">
        <v>5967</v>
      </c>
      <c r="C1084" s="25" t="s">
        <v>4197</v>
      </c>
      <c r="D1084" s="24" t="s">
        <v>4198</v>
      </c>
    </row>
    <row r="1085" spans="1:4" ht="15.4" x14ac:dyDescent="0.45">
      <c r="A1085" s="25" t="s">
        <v>1084</v>
      </c>
      <c r="B1085" s="24" t="s">
        <v>5964</v>
      </c>
      <c r="C1085" s="25" t="s">
        <v>4199</v>
      </c>
      <c r="D1085" s="24" t="s">
        <v>4200</v>
      </c>
    </row>
    <row r="1086" spans="1:4" ht="15.4" x14ac:dyDescent="0.45">
      <c r="A1086" s="25" t="s">
        <v>1085</v>
      </c>
      <c r="B1086" s="24" t="s">
        <v>5964</v>
      </c>
      <c r="C1086" s="25" t="s">
        <v>4201</v>
      </c>
      <c r="D1086" s="24" t="s">
        <v>3351</v>
      </c>
    </row>
    <row r="1087" spans="1:4" ht="15.4" x14ac:dyDescent="0.45">
      <c r="A1087" s="25" t="s">
        <v>1086</v>
      </c>
      <c r="B1087" s="24" t="s">
        <v>5964</v>
      </c>
      <c r="C1087" s="25" t="s">
        <v>4202</v>
      </c>
      <c r="D1087" s="24" t="s">
        <v>2803</v>
      </c>
    </row>
    <row r="1088" spans="1:4" ht="15.4" x14ac:dyDescent="0.45">
      <c r="A1088" s="25" t="s">
        <v>1087</v>
      </c>
      <c r="B1088" s="24" t="s">
        <v>5963</v>
      </c>
      <c r="C1088" s="25" t="s">
        <v>4203</v>
      </c>
      <c r="D1088" s="24" t="s">
        <v>4204</v>
      </c>
    </row>
    <row r="1089" spans="1:4" ht="15.4" x14ac:dyDescent="0.45">
      <c r="A1089" s="25" t="s">
        <v>1088</v>
      </c>
      <c r="B1089" s="24" t="s">
        <v>5963</v>
      </c>
      <c r="C1089" s="25" t="s">
        <v>4205</v>
      </c>
      <c r="D1089" s="24" t="s">
        <v>4206</v>
      </c>
    </row>
    <row r="1090" spans="1:4" ht="15.4" x14ac:dyDescent="0.45">
      <c r="A1090" s="25" t="s">
        <v>1089</v>
      </c>
      <c r="B1090" s="24" t="s">
        <v>5967</v>
      </c>
      <c r="C1090" s="25" t="s">
        <v>4207</v>
      </c>
      <c r="D1090" s="24" t="s">
        <v>4208</v>
      </c>
    </row>
    <row r="1091" spans="1:4" ht="15.4" x14ac:dyDescent="0.45">
      <c r="A1091" s="25" t="s">
        <v>1090</v>
      </c>
      <c r="B1091" s="24" t="s">
        <v>5963</v>
      </c>
      <c r="C1091" s="25" t="s">
        <v>4209</v>
      </c>
      <c r="D1091" s="24" t="s">
        <v>4210</v>
      </c>
    </row>
    <row r="1092" spans="1:4" ht="15.4" x14ac:dyDescent="0.45">
      <c r="A1092" s="25" t="s">
        <v>1091</v>
      </c>
      <c r="B1092" s="24" t="s">
        <v>5963</v>
      </c>
      <c r="C1092" s="25" t="s">
        <v>4128</v>
      </c>
      <c r="D1092" s="24" t="s">
        <v>4211</v>
      </c>
    </row>
    <row r="1093" spans="1:4" ht="15.4" x14ac:dyDescent="0.45">
      <c r="A1093" s="25" t="s">
        <v>1092</v>
      </c>
      <c r="B1093" s="24" t="s">
        <v>5964</v>
      </c>
      <c r="C1093" s="25" t="s">
        <v>4212</v>
      </c>
      <c r="D1093" s="24" t="s">
        <v>4213</v>
      </c>
    </row>
    <row r="1094" spans="1:4" ht="15.4" x14ac:dyDescent="0.45">
      <c r="A1094" s="25" t="s">
        <v>1093</v>
      </c>
      <c r="B1094" s="24" t="s">
        <v>5963</v>
      </c>
      <c r="C1094" s="25" t="s">
        <v>4214</v>
      </c>
      <c r="D1094" s="24" t="s">
        <v>4215</v>
      </c>
    </row>
    <row r="1095" spans="1:4" ht="15.4" x14ac:dyDescent="0.45">
      <c r="A1095" s="25" t="s">
        <v>1094</v>
      </c>
      <c r="B1095" s="24" t="s">
        <v>5964</v>
      </c>
      <c r="C1095" s="25" t="s">
        <v>2505</v>
      </c>
      <c r="D1095" s="24" t="s">
        <v>3817</v>
      </c>
    </row>
    <row r="1096" spans="1:4" ht="15.4" x14ac:dyDescent="0.45">
      <c r="A1096" s="25" t="s">
        <v>1095</v>
      </c>
      <c r="B1096" s="24" t="s">
        <v>5964</v>
      </c>
      <c r="C1096" s="25" t="s">
        <v>4216</v>
      </c>
      <c r="D1096" s="24" t="s">
        <v>2679</v>
      </c>
    </row>
    <row r="1097" spans="1:4" ht="15.4" x14ac:dyDescent="0.45">
      <c r="A1097" s="25" t="s">
        <v>1096</v>
      </c>
      <c r="B1097" s="24" t="s">
        <v>5967</v>
      </c>
      <c r="C1097" s="25" t="s">
        <v>4217</v>
      </c>
      <c r="D1097" s="24" t="s">
        <v>4218</v>
      </c>
    </row>
    <row r="1098" spans="1:4" ht="15.4" x14ac:dyDescent="0.45">
      <c r="A1098" s="25" t="s">
        <v>1097</v>
      </c>
      <c r="B1098" s="24" t="s">
        <v>5963</v>
      </c>
      <c r="C1098" s="25" t="s">
        <v>4219</v>
      </c>
      <c r="D1098" s="24" t="s">
        <v>4220</v>
      </c>
    </row>
    <row r="1099" spans="1:4" ht="15.4" x14ac:dyDescent="0.45">
      <c r="A1099" s="25" t="s">
        <v>1098</v>
      </c>
      <c r="B1099" s="24" t="s">
        <v>5963</v>
      </c>
      <c r="C1099" s="25" t="s">
        <v>4221</v>
      </c>
      <c r="D1099" s="24" t="s">
        <v>3597</v>
      </c>
    </row>
    <row r="1100" spans="1:4" ht="15.4" x14ac:dyDescent="0.45">
      <c r="A1100" s="25" t="s">
        <v>1099</v>
      </c>
      <c r="B1100" s="24" t="s">
        <v>5963</v>
      </c>
      <c r="C1100" s="25" t="s">
        <v>2858</v>
      </c>
      <c r="D1100" s="24" t="s">
        <v>4222</v>
      </c>
    </row>
    <row r="1101" spans="1:4" ht="15.4" x14ac:dyDescent="0.45">
      <c r="A1101" s="25" t="s">
        <v>1100</v>
      </c>
      <c r="B1101" s="24" t="s">
        <v>5964</v>
      </c>
      <c r="C1101" s="25" t="s">
        <v>4223</v>
      </c>
      <c r="D1101" s="24" t="s">
        <v>4224</v>
      </c>
    </row>
    <row r="1102" spans="1:4" ht="15.4" x14ac:dyDescent="0.45">
      <c r="A1102" s="25" t="s">
        <v>1101</v>
      </c>
      <c r="B1102" s="24" t="s">
        <v>5967</v>
      </c>
      <c r="C1102" s="25" t="s">
        <v>4225</v>
      </c>
      <c r="D1102" s="24" t="s">
        <v>3197</v>
      </c>
    </row>
    <row r="1103" spans="1:4" ht="15.4" x14ac:dyDescent="0.45">
      <c r="A1103" s="25" t="s">
        <v>1102</v>
      </c>
      <c r="B1103" s="24" t="s">
        <v>5964</v>
      </c>
      <c r="C1103" s="25" t="s">
        <v>3239</v>
      </c>
      <c r="D1103" s="24" t="s">
        <v>2395</v>
      </c>
    </row>
    <row r="1104" spans="1:4" ht="15.4" x14ac:dyDescent="0.45">
      <c r="A1104" s="25" t="s">
        <v>1103</v>
      </c>
      <c r="B1104" s="24" t="s">
        <v>5964</v>
      </c>
      <c r="C1104" s="25" t="s">
        <v>4226</v>
      </c>
      <c r="D1104" s="24" t="s">
        <v>4227</v>
      </c>
    </row>
    <row r="1105" spans="1:4" ht="15.4" x14ac:dyDescent="0.45">
      <c r="A1105" s="25" t="s">
        <v>1104</v>
      </c>
      <c r="B1105" s="24" t="s">
        <v>5963</v>
      </c>
      <c r="C1105" s="25" t="s">
        <v>4228</v>
      </c>
      <c r="D1105" s="24" t="s">
        <v>4229</v>
      </c>
    </row>
    <row r="1106" spans="1:4" ht="15.4" x14ac:dyDescent="0.45">
      <c r="A1106" s="25" t="s">
        <v>1105</v>
      </c>
      <c r="B1106" s="24" t="s">
        <v>5964</v>
      </c>
      <c r="C1106" s="25" t="s">
        <v>4230</v>
      </c>
      <c r="D1106" s="24" t="s">
        <v>4231</v>
      </c>
    </row>
    <row r="1107" spans="1:4" ht="15.4" x14ac:dyDescent="0.45">
      <c r="A1107" s="25" t="s">
        <v>1106</v>
      </c>
      <c r="B1107" s="24" t="s">
        <v>5964</v>
      </c>
      <c r="C1107" s="25" t="s">
        <v>4232</v>
      </c>
      <c r="D1107" s="24" t="s">
        <v>2608</v>
      </c>
    </row>
    <row r="1108" spans="1:4" ht="15.4" x14ac:dyDescent="0.45">
      <c r="A1108" s="25" t="s">
        <v>1107</v>
      </c>
      <c r="B1108" s="24" t="s">
        <v>5964</v>
      </c>
      <c r="C1108" s="25" t="s">
        <v>4233</v>
      </c>
      <c r="D1108" s="24" t="s">
        <v>3429</v>
      </c>
    </row>
    <row r="1109" spans="1:4" ht="15.4" x14ac:dyDescent="0.45">
      <c r="A1109" s="25" t="s">
        <v>1108</v>
      </c>
      <c r="B1109" s="24" t="s">
        <v>5963</v>
      </c>
      <c r="C1109" s="25" t="s">
        <v>4234</v>
      </c>
      <c r="D1109" s="24" t="s">
        <v>4235</v>
      </c>
    </row>
    <row r="1110" spans="1:4" ht="15.4" x14ac:dyDescent="0.45">
      <c r="A1110" s="25" t="s">
        <v>1109</v>
      </c>
      <c r="B1110" s="24" t="s">
        <v>5967</v>
      </c>
      <c r="C1110" s="25" t="s">
        <v>4236</v>
      </c>
      <c r="D1110" s="24" t="s">
        <v>4237</v>
      </c>
    </row>
    <row r="1111" spans="1:4" ht="15.4" x14ac:dyDescent="0.45">
      <c r="A1111" s="25" t="s">
        <v>1110</v>
      </c>
      <c r="B1111" s="24" t="s">
        <v>5967</v>
      </c>
      <c r="C1111" s="25" t="s">
        <v>4238</v>
      </c>
      <c r="D1111" s="24" t="s">
        <v>4239</v>
      </c>
    </row>
    <row r="1112" spans="1:4" ht="15.4" x14ac:dyDescent="0.45">
      <c r="A1112" s="25" t="s">
        <v>1111</v>
      </c>
      <c r="B1112" s="24" t="s">
        <v>5963</v>
      </c>
      <c r="C1112" s="25" t="s">
        <v>3107</v>
      </c>
      <c r="D1112" s="24" t="s">
        <v>2535</v>
      </c>
    </row>
    <row r="1113" spans="1:4" ht="15.4" x14ac:dyDescent="0.45">
      <c r="A1113" s="25" t="s">
        <v>1112</v>
      </c>
      <c r="B1113" s="24" t="s">
        <v>5967</v>
      </c>
      <c r="C1113" s="25" t="s">
        <v>4240</v>
      </c>
      <c r="D1113" s="24" t="s">
        <v>4241</v>
      </c>
    </row>
    <row r="1114" spans="1:4" ht="15.4" x14ac:dyDescent="0.45">
      <c r="A1114" s="25" t="s">
        <v>1113</v>
      </c>
      <c r="B1114" s="24" t="s">
        <v>5964</v>
      </c>
      <c r="C1114" s="25" t="s">
        <v>4242</v>
      </c>
      <c r="D1114" s="24" t="s">
        <v>2565</v>
      </c>
    </row>
    <row r="1115" spans="1:4" ht="15.4" x14ac:dyDescent="0.45">
      <c r="A1115" s="25" t="s">
        <v>1114</v>
      </c>
      <c r="B1115" s="24" t="s">
        <v>5963</v>
      </c>
      <c r="C1115" s="25" t="s">
        <v>4243</v>
      </c>
      <c r="D1115" s="24" t="s">
        <v>4244</v>
      </c>
    </row>
    <row r="1116" spans="1:4" ht="15.4" x14ac:dyDescent="0.45">
      <c r="A1116" s="25" t="s">
        <v>1115</v>
      </c>
      <c r="B1116" s="24" t="s">
        <v>5963</v>
      </c>
      <c r="C1116" s="25" t="s">
        <v>4245</v>
      </c>
      <c r="D1116" s="24" t="s">
        <v>4246</v>
      </c>
    </row>
    <row r="1117" spans="1:4" ht="15.4" x14ac:dyDescent="0.45">
      <c r="A1117" s="25" t="s">
        <v>1116</v>
      </c>
      <c r="B1117" s="24" t="s">
        <v>5963</v>
      </c>
      <c r="C1117" s="25" t="s">
        <v>4247</v>
      </c>
      <c r="D1117" s="24" t="s">
        <v>4248</v>
      </c>
    </row>
    <row r="1118" spans="1:4" ht="15.4" x14ac:dyDescent="0.45">
      <c r="A1118" s="25" t="s">
        <v>1117</v>
      </c>
      <c r="B1118" s="24" t="s">
        <v>5963</v>
      </c>
      <c r="C1118" s="25" t="s">
        <v>4249</v>
      </c>
      <c r="D1118" s="24" t="s">
        <v>4250</v>
      </c>
    </row>
    <row r="1119" spans="1:4" ht="15.4" x14ac:dyDescent="0.45">
      <c r="A1119" s="25" t="s">
        <v>1118</v>
      </c>
      <c r="B1119" s="24" t="s">
        <v>5963</v>
      </c>
      <c r="C1119" s="25" t="s">
        <v>4251</v>
      </c>
      <c r="D1119" s="24" t="s">
        <v>2811</v>
      </c>
    </row>
    <row r="1120" spans="1:4" ht="15.4" x14ac:dyDescent="0.45">
      <c r="A1120" s="25" t="s">
        <v>1119</v>
      </c>
      <c r="B1120" s="24" t="s">
        <v>5964</v>
      </c>
      <c r="C1120" s="25" t="s">
        <v>4252</v>
      </c>
      <c r="D1120" s="24" t="s">
        <v>4253</v>
      </c>
    </row>
    <row r="1121" spans="1:4" ht="15.4" x14ac:dyDescent="0.45">
      <c r="A1121" s="25" t="s">
        <v>1120</v>
      </c>
      <c r="B1121" s="24" t="s">
        <v>5964</v>
      </c>
      <c r="C1121" s="25" t="s">
        <v>4254</v>
      </c>
      <c r="D1121" s="24" t="s">
        <v>4255</v>
      </c>
    </row>
    <row r="1122" spans="1:4" ht="15.4" x14ac:dyDescent="0.45">
      <c r="A1122" s="25" t="s">
        <v>1121</v>
      </c>
      <c r="B1122" s="24" t="s">
        <v>5964</v>
      </c>
      <c r="C1122" s="25" t="s">
        <v>4256</v>
      </c>
      <c r="D1122" s="24" t="s">
        <v>4257</v>
      </c>
    </row>
    <row r="1123" spans="1:4" ht="15.4" x14ac:dyDescent="0.45">
      <c r="A1123" s="25" t="s">
        <v>1122</v>
      </c>
      <c r="B1123" s="24" t="s">
        <v>5964</v>
      </c>
      <c r="C1123" s="25" t="s">
        <v>4258</v>
      </c>
      <c r="D1123" s="24" t="s">
        <v>3817</v>
      </c>
    </row>
    <row r="1124" spans="1:4" ht="15.4" x14ac:dyDescent="0.45">
      <c r="A1124" s="25" t="s">
        <v>1123</v>
      </c>
      <c r="B1124" s="24" t="s">
        <v>5963</v>
      </c>
      <c r="C1124" s="25" t="s">
        <v>4259</v>
      </c>
      <c r="D1124" s="24" t="s">
        <v>4260</v>
      </c>
    </row>
    <row r="1125" spans="1:4" ht="15.4" x14ac:dyDescent="0.45">
      <c r="A1125" s="25" t="s">
        <v>1124</v>
      </c>
      <c r="B1125" s="24" t="s">
        <v>5964</v>
      </c>
      <c r="C1125" s="25" t="s">
        <v>4261</v>
      </c>
      <c r="D1125" s="24" t="s">
        <v>3120</v>
      </c>
    </row>
    <row r="1126" spans="1:4" ht="15.4" x14ac:dyDescent="0.45">
      <c r="A1126" s="25" t="s">
        <v>1125</v>
      </c>
      <c r="B1126" s="24" t="s">
        <v>5967</v>
      </c>
      <c r="C1126" s="25" t="s">
        <v>4262</v>
      </c>
      <c r="D1126" s="24" t="s">
        <v>4263</v>
      </c>
    </row>
    <row r="1127" spans="1:4" ht="15.4" x14ac:dyDescent="0.45">
      <c r="A1127" s="25" t="s">
        <v>1126</v>
      </c>
      <c r="B1127" s="24" t="s">
        <v>5963</v>
      </c>
      <c r="C1127" s="25" t="s">
        <v>4264</v>
      </c>
      <c r="D1127" s="24" t="s">
        <v>4265</v>
      </c>
    </row>
    <row r="1128" spans="1:4" ht="15.4" x14ac:dyDescent="0.45">
      <c r="A1128" s="25" t="s">
        <v>1127</v>
      </c>
      <c r="B1128" s="24" t="s">
        <v>5964</v>
      </c>
      <c r="C1128" s="25" t="s">
        <v>4266</v>
      </c>
      <c r="D1128" s="24" t="s">
        <v>3132</v>
      </c>
    </row>
    <row r="1129" spans="1:4" ht="15.4" x14ac:dyDescent="0.45">
      <c r="A1129" s="25" t="s">
        <v>1128</v>
      </c>
      <c r="B1129" s="24" t="s">
        <v>5964</v>
      </c>
      <c r="C1129" s="25" t="s">
        <v>4267</v>
      </c>
      <c r="D1129" s="24" t="s">
        <v>2478</v>
      </c>
    </row>
    <row r="1130" spans="1:4" ht="15.4" x14ac:dyDescent="0.45">
      <c r="A1130" s="25" t="s">
        <v>1129</v>
      </c>
      <c r="B1130" s="24" t="s">
        <v>5964</v>
      </c>
      <c r="C1130" s="25" t="s">
        <v>4268</v>
      </c>
      <c r="D1130" s="24" t="s">
        <v>4269</v>
      </c>
    </row>
    <row r="1131" spans="1:4" ht="15.4" x14ac:dyDescent="0.45">
      <c r="A1131" s="25" t="s">
        <v>1130</v>
      </c>
      <c r="B1131" s="24" t="s">
        <v>5963</v>
      </c>
      <c r="C1131" s="25" t="s">
        <v>4270</v>
      </c>
      <c r="D1131" s="24" t="s">
        <v>3320</v>
      </c>
    </row>
    <row r="1132" spans="1:4" ht="15.4" x14ac:dyDescent="0.45">
      <c r="A1132" s="25" t="s">
        <v>1131</v>
      </c>
      <c r="B1132" s="24" t="s">
        <v>5967</v>
      </c>
      <c r="C1132" s="25" t="s">
        <v>4271</v>
      </c>
      <c r="D1132" s="24" t="s">
        <v>4272</v>
      </c>
    </row>
    <row r="1133" spans="1:4" ht="15.4" x14ac:dyDescent="0.45">
      <c r="A1133" s="25" t="s">
        <v>1132</v>
      </c>
      <c r="B1133" s="24" t="s">
        <v>5963</v>
      </c>
      <c r="C1133" s="25" t="s">
        <v>4273</v>
      </c>
      <c r="D1133" s="24" t="s">
        <v>4274</v>
      </c>
    </row>
    <row r="1134" spans="1:4" ht="15.4" x14ac:dyDescent="0.45">
      <c r="A1134" s="25" t="s">
        <v>1133</v>
      </c>
      <c r="B1134" s="24" t="s">
        <v>5964</v>
      </c>
      <c r="C1134" s="25" t="s">
        <v>4275</v>
      </c>
      <c r="D1134" s="24" t="s">
        <v>4276</v>
      </c>
    </row>
    <row r="1135" spans="1:4" ht="15.4" x14ac:dyDescent="0.45">
      <c r="A1135" s="25" t="s">
        <v>1134</v>
      </c>
      <c r="B1135" s="24" t="s">
        <v>5963</v>
      </c>
      <c r="C1135" s="25" t="s">
        <v>4277</v>
      </c>
      <c r="D1135" s="24" t="s">
        <v>2741</v>
      </c>
    </row>
    <row r="1136" spans="1:4" ht="15.4" x14ac:dyDescent="0.45">
      <c r="A1136" s="25" t="s">
        <v>1135</v>
      </c>
      <c r="B1136" s="24" t="s">
        <v>5963</v>
      </c>
      <c r="C1136" s="25" t="s">
        <v>4278</v>
      </c>
      <c r="D1136" s="24" t="s">
        <v>2508</v>
      </c>
    </row>
    <row r="1137" spans="1:4" ht="15.4" x14ac:dyDescent="0.45">
      <c r="A1137" s="25" t="s">
        <v>1136</v>
      </c>
      <c r="B1137" s="24" t="s">
        <v>5963</v>
      </c>
      <c r="C1137" s="25" t="s">
        <v>4279</v>
      </c>
      <c r="D1137" s="24" t="s">
        <v>4280</v>
      </c>
    </row>
    <row r="1138" spans="1:4" ht="15.4" x14ac:dyDescent="0.45">
      <c r="A1138" s="25" t="s">
        <v>1137</v>
      </c>
      <c r="B1138" s="24" t="s">
        <v>5963</v>
      </c>
      <c r="C1138" s="25" t="s">
        <v>4281</v>
      </c>
      <c r="D1138" s="24" t="s">
        <v>4282</v>
      </c>
    </row>
    <row r="1139" spans="1:4" ht="15.4" x14ac:dyDescent="0.45">
      <c r="A1139" s="25" t="s">
        <v>1138</v>
      </c>
      <c r="B1139" s="24" t="s">
        <v>5963</v>
      </c>
      <c r="C1139" s="25" t="s">
        <v>4283</v>
      </c>
      <c r="D1139" s="24" t="s">
        <v>4284</v>
      </c>
    </row>
    <row r="1140" spans="1:4" ht="15.4" x14ac:dyDescent="0.45">
      <c r="A1140" s="25" t="s">
        <v>1139</v>
      </c>
      <c r="B1140" s="24" t="s">
        <v>5963</v>
      </c>
      <c r="C1140" s="25" t="s">
        <v>4285</v>
      </c>
      <c r="D1140" s="24" t="s">
        <v>4286</v>
      </c>
    </row>
    <row r="1141" spans="1:4" ht="15.4" x14ac:dyDescent="0.45">
      <c r="A1141" s="25" t="s">
        <v>1140</v>
      </c>
      <c r="B1141" s="24" t="s">
        <v>5964</v>
      </c>
      <c r="C1141" s="25" t="s">
        <v>4287</v>
      </c>
      <c r="D1141" s="24" t="s">
        <v>2478</v>
      </c>
    </row>
    <row r="1142" spans="1:4" ht="15.4" x14ac:dyDescent="0.45">
      <c r="A1142" s="25" t="s">
        <v>1141</v>
      </c>
      <c r="B1142" s="24" t="s">
        <v>5964</v>
      </c>
      <c r="C1142" s="25" t="s">
        <v>2791</v>
      </c>
      <c r="D1142" s="24" t="s">
        <v>2510</v>
      </c>
    </row>
    <row r="1143" spans="1:4" ht="15.4" x14ac:dyDescent="0.45">
      <c r="A1143" s="25" t="s">
        <v>1142</v>
      </c>
      <c r="B1143" s="24" t="s">
        <v>5963</v>
      </c>
      <c r="C1143" s="25" t="s">
        <v>4288</v>
      </c>
      <c r="D1143" s="24" t="s">
        <v>2739</v>
      </c>
    </row>
    <row r="1144" spans="1:4" ht="15.4" x14ac:dyDescent="0.45">
      <c r="A1144" s="25" t="s">
        <v>1143</v>
      </c>
      <c r="B1144" s="24" t="s">
        <v>5964</v>
      </c>
      <c r="C1144" s="25" t="s">
        <v>4289</v>
      </c>
      <c r="D1144" s="24" t="s">
        <v>3817</v>
      </c>
    </row>
    <row r="1145" spans="1:4" ht="15.4" x14ac:dyDescent="0.45">
      <c r="A1145" s="25" t="s">
        <v>1144</v>
      </c>
      <c r="B1145" s="24" t="s">
        <v>5963</v>
      </c>
      <c r="C1145" s="25" t="s">
        <v>4290</v>
      </c>
      <c r="D1145" s="24" t="s">
        <v>4291</v>
      </c>
    </row>
    <row r="1146" spans="1:4" ht="15.4" x14ac:dyDescent="0.45">
      <c r="A1146" s="25" t="s">
        <v>1145</v>
      </c>
      <c r="B1146" s="24" t="s">
        <v>5963</v>
      </c>
      <c r="C1146" s="25" t="s">
        <v>4292</v>
      </c>
      <c r="D1146" s="24" t="s">
        <v>2427</v>
      </c>
    </row>
    <row r="1147" spans="1:4" ht="15.4" x14ac:dyDescent="0.45">
      <c r="A1147" s="25" t="s">
        <v>1146</v>
      </c>
      <c r="B1147" s="24" t="s">
        <v>5964</v>
      </c>
      <c r="C1147" s="25" t="s">
        <v>4293</v>
      </c>
      <c r="D1147" s="24" t="s">
        <v>4294</v>
      </c>
    </row>
    <row r="1148" spans="1:4" ht="15.4" x14ac:dyDescent="0.45">
      <c r="A1148" s="25" t="s">
        <v>1147</v>
      </c>
      <c r="B1148" s="24" t="s">
        <v>5964</v>
      </c>
      <c r="C1148" s="25" t="s">
        <v>4295</v>
      </c>
      <c r="D1148" s="24" t="s">
        <v>4296</v>
      </c>
    </row>
    <row r="1149" spans="1:4" ht="15.4" x14ac:dyDescent="0.45">
      <c r="A1149" s="25" t="s">
        <v>1148</v>
      </c>
      <c r="B1149" s="24" t="s">
        <v>5964</v>
      </c>
      <c r="C1149" s="25" t="s">
        <v>4297</v>
      </c>
      <c r="D1149" s="24" t="s">
        <v>2574</v>
      </c>
    </row>
    <row r="1150" spans="1:4" ht="15.4" x14ac:dyDescent="0.45">
      <c r="A1150" s="25" t="s">
        <v>1149</v>
      </c>
      <c r="B1150" s="24" t="s">
        <v>5964</v>
      </c>
      <c r="C1150" s="25" t="s">
        <v>4298</v>
      </c>
      <c r="D1150" s="24" t="s">
        <v>2679</v>
      </c>
    </row>
    <row r="1151" spans="1:4" ht="15.4" x14ac:dyDescent="0.45">
      <c r="A1151" s="25" t="s">
        <v>1150</v>
      </c>
      <c r="B1151" s="24" t="s">
        <v>5963</v>
      </c>
      <c r="C1151" s="25" t="s">
        <v>4299</v>
      </c>
      <c r="D1151" s="24" t="s">
        <v>4300</v>
      </c>
    </row>
    <row r="1152" spans="1:4" ht="15.4" x14ac:dyDescent="0.45">
      <c r="A1152" s="25" t="s">
        <v>1151</v>
      </c>
      <c r="B1152" s="24" t="s">
        <v>5964</v>
      </c>
      <c r="C1152" s="25" t="s">
        <v>3308</v>
      </c>
      <c r="D1152" s="24" t="s">
        <v>4301</v>
      </c>
    </row>
    <row r="1153" spans="1:4" ht="15.4" x14ac:dyDescent="0.45">
      <c r="A1153" s="25" t="s">
        <v>1152</v>
      </c>
      <c r="B1153" s="24" t="s">
        <v>5964</v>
      </c>
      <c r="C1153" s="25" t="s">
        <v>4302</v>
      </c>
      <c r="D1153" s="24" t="s">
        <v>4303</v>
      </c>
    </row>
    <row r="1154" spans="1:4" ht="15.4" x14ac:dyDescent="0.45">
      <c r="A1154" s="25" t="s">
        <v>1153</v>
      </c>
      <c r="B1154" s="24" t="s">
        <v>5963</v>
      </c>
      <c r="C1154" s="25" t="s">
        <v>4304</v>
      </c>
      <c r="D1154" s="24" t="s">
        <v>3280</v>
      </c>
    </row>
    <row r="1155" spans="1:4" ht="15.4" x14ac:dyDescent="0.45">
      <c r="A1155" s="25" t="s">
        <v>1154</v>
      </c>
      <c r="B1155" s="24" t="s">
        <v>5963</v>
      </c>
      <c r="C1155" s="25" t="s">
        <v>4305</v>
      </c>
      <c r="D1155" s="24" t="s">
        <v>4306</v>
      </c>
    </row>
    <row r="1156" spans="1:4" ht="15.4" x14ac:dyDescent="0.45">
      <c r="A1156" s="25" t="s">
        <v>1155</v>
      </c>
      <c r="B1156" s="24" t="s">
        <v>5963</v>
      </c>
      <c r="C1156" s="25" t="s">
        <v>4307</v>
      </c>
      <c r="D1156" s="24" t="s">
        <v>4308</v>
      </c>
    </row>
    <row r="1157" spans="1:4" ht="15.4" x14ac:dyDescent="0.45">
      <c r="A1157" s="25" t="s">
        <v>1156</v>
      </c>
      <c r="B1157" s="24" t="s">
        <v>5964</v>
      </c>
      <c r="C1157" s="25" t="s">
        <v>4309</v>
      </c>
      <c r="D1157" s="24" t="s">
        <v>4310</v>
      </c>
    </row>
    <row r="1158" spans="1:4" ht="15.4" x14ac:dyDescent="0.45">
      <c r="A1158" s="25" t="s">
        <v>1157</v>
      </c>
      <c r="B1158" s="24" t="s">
        <v>5964</v>
      </c>
      <c r="C1158" s="25" t="s">
        <v>4311</v>
      </c>
      <c r="D1158" s="24" t="s">
        <v>4312</v>
      </c>
    </row>
    <row r="1159" spans="1:4" ht="15.4" x14ac:dyDescent="0.45">
      <c r="A1159" s="25" t="s">
        <v>1158</v>
      </c>
      <c r="B1159" s="24" t="s">
        <v>5964</v>
      </c>
      <c r="C1159" s="25" t="s">
        <v>4313</v>
      </c>
      <c r="D1159" s="24" t="s">
        <v>4314</v>
      </c>
    </row>
    <row r="1160" spans="1:4" ht="15.4" x14ac:dyDescent="0.45">
      <c r="A1160" s="25" t="s">
        <v>1159</v>
      </c>
      <c r="B1160" s="24" t="s">
        <v>5963</v>
      </c>
      <c r="C1160" s="25" t="s">
        <v>4315</v>
      </c>
      <c r="D1160" s="24" t="s">
        <v>4316</v>
      </c>
    </row>
    <row r="1161" spans="1:4" ht="15.4" x14ac:dyDescent="0.45">
      <c r="A1161" s="25" t="s">
        <v>1160</v>
      </c>
      <c r="B1161" s="24" t="s">
        <v>5964</v>
      </c>
      <c r="C1161" s="25" t="s">
        <v>4317</v>
      </c>
      <c r="D1161" s="24" t="s">
        <v>4318</v>
      </c>
    </row>
    <row r="1162" spans="1:4" ht="15.4" x14ac:dyDescent="0.45">
      <c r="A1162" s="25" t="s">
        <v>1161</v>
      </c>
      <c r="B1162" s="24" t="s">
        <v>5963</v>
      </c>
      <c r="C1162" s="25" t="s">
        <v>4319</v>
      </c>
      <c r="D1162" s="24" t="s">
        <v>4320</v>
      </c>
    </row>
    <row r="1163" spans="1:4" ht="15.4" x14ac:dyDescent="0.45">
      <c r="A1163" s="25" t="s">
        <v>1162</v>
      </c>
      <c r="B1163" s="24" t="s">
        <v>5963</v>
      </c>
      <c r="C1163" s="25" t="s">
        <v>4321</v>
      </c>
      <c r="D1163" s="24" t="s">
        <v>3676</v>
      </c>
    </row>
    <row r="1164" spans="1:4" ht="15.4" x14ac:dyDescent="0.45">
      <c r="A1164" s="25" t="s">
        <v>1163</v>
      </c>
      <c r="B1164" s="24" t="s">
        <v>5964</v>
      </c>
      <c r="C1164" s="25" t="s">
        <v>4322</v>
      </c>
      <c r="D1164" s="24" t="s">
        <v>4323</v>
      </c>
    </row>
    <row r="1165" spans="1:4" ht="15.4" x14ac:dyDescent="0.45">
      <c r="A1165" s="25" t="s">
        <v>1164</v>
      </c>
      <c r="B1165" s="24" t="s">
        <v>5963</v>
      </c>
      <c r="C1165" s="25" t="s">
        <v>4324</v>
      </c>
      <c r="D1165" s="24" t="s">
        <v>4325</v>
      </c>
    </row>
    <row r="1166" spans="1:4" ht="15.4" x14ac:dyDescent="0.45">
      <c r="A1166" s="25" t="s">
        <v>1165</v>
      </c>
      <c r="B1166" s="24" t="s">
        <v>5963</v>
      </c>
      <c r="C1166" s="25" t="s">
        <v>4326</v>
      </c>
      <c r="D1166" s="24" t="s">
        <v>4327</v>
      </c>
    </row>
    <row r="1167" spans="1:4" ht="15.4" x14ac:dyDescent="0.45">
      <c r="A1167" s="25" t="s">
        <v>1166</v>
      </c>
      <c r="B1167" s="24" t="s">
        <v>5963</v>
      </c>
      <c r="C1167" s="25" t="s">
        <v>4328</v>
      </c>
      <c r="D1167" s="24" t="s">
        <v>2772</v>
      </c>
    </row>
    <row r="1168" spans="1:4" ht="15.4" x14ac:dyDescent="0.45">
      <c r="A1168" s="25" t="s">
        <v>1167</v>
      </c>
      <c r="B1168" s="24" t="s">
        <v>5963</v>
      </c>
      <c r="C1168" s="25" t="s">
        <v>4329</v>
      </c>
      <c r="D1168" s="24" t="s">
        <v>2458</v>
      </c>
    </row>
    <row r="1169" spans="1:4" ht="15.4" x14ac:dyDescent="0.45">
      <c r="A1169" s="25" t="s">
        <v>1168</v>
      </c>
      <c r="B1169" s="24" t="s">
        <v>5967</v>
      </c>
      <c r="C1169" s="25" t="s">
        <v>4330</v>
      </c>
      <c r="D1169" s="24" t="s">
        <v>4331</v>
      </c>
    </row>
    <row r="1170" spans="1:4" ht="15.4" x14ac:dyDescent="0.45">
      <c r="A1170" s="25" t="s">
        <v>1169</v>
      </c>
      <c r="B1170" s="24" t="s">
        <v>5964</v>
      </c>
      <c r="C1170" s="25" t="s">
        <v>2463</v>
      </c>
      <c r="D1170" s="24" t="s">
        <v>4332</v>
      </c>
    </row>
    <row r="1171" spans="1:4" ht="15.4" x14ac:dyDescent="0.45">
      <c r="A1171" s="25" t="s">
        <v>1170</v>
      </c>
      <c r="B1171" s="24" t="s">
        <v>5964</v>
      </c>
      <c r="C1171" s="25" t="s">
        <v>4333</v>
      </c>
      <c r="D1171" s="24" t="s">
        <v>4334</v>
      </c>
    </row>
    <row r="1172" spans="1:4" ht="15.4" x14ac:dyDescent="0.45">
      <c r="A1172" s="25" t="s">
        <v>1171</v>
      </c>
      <c r="B1172" s="24" t="s">
        <v>5967</v>
      </c>
      <c r="C1172" s="25" t="s">
        <v>4059</v>
      </c>
      <c r="D1172" s="24" t="s">
        <v>4335</v>
      </c>
    </row>
    <row r="1173" spans="1:4" ht="15.4" x14ac:dyDescent="0.45">
      <c r="A1173" s="25" t="s">
        <v>1172</v>
      </c>
      <c r="B1173" s="24" t="s">
        <v>5963</v>
      </c>
      <c r="C1173" s="25" t="s">
        <v>4336</v>
      </c>
      <c r="D1173" s="24" t="s">
        <v>4337</v>
      </c>
    </row>
    <row r="1174" spans="1:4" ht="15.4" x14ac:dyDescent="0.45">
      <c r="A1174" s="25" t="s">
        <v>1173</v>
      </c>
      <c r="B1174" s="24" t="s">
        <v>5964</v>
      </c>
      <c r="C1174" s="25" t="s">
        <v>4338</v>
      </c>
      <c r="D1174" s="24" t="s">
        <v>4339</v>
      </c>
    </row>
    <row r="1175" spans="1:4" ht="15.4" x14ac:dyDescent="0.45">
      <c r="A1175" s="25" t="s">
        <v>1174</v>
      </c>
      <c r="B1175" s="24" t="s">
        <v>5967</v>
      </c>
      <c r="C1175" s="25" t="s">
        <v>4340</v>
      </c>
      <c r="D1175" s="24" t="s">
        <v>4341</v>
      </c>
    </row>
    <row r="1176" spans="1:4" ht="15.4" x14ac:dyDescent="0.45">
      <c r="A1176" s="25" t="s">
        <v>1175</v>
      </c>
      <c r="B1176" s="24" t="s">
        <v>5964</v>
      </c>
      <c r="C1176" s="25" t="s">
        <v>4342</v>
      </c>
      <c r="D1176" s="24" t="s">
        <v>4343</v>
      </c>
    </row>
    <row r="1177" spans="1:4" ht="15.4" x14ac:dyDescent="0.45">
      <c r="A1177" s="25" t="s">
        <v>1176</v>
      </c>
      <c r="B1177" s="24" t="s">
        <v>5964</v>
      </c>
      <c r="C1177" s="25" t="s">
        <v>4344</v>
      </c>
      <c r="D1177" s="24" t="s">
        <v>4345</v>
      </c>
    </row>
    <row r="1178" spans="1:4" ht="15.4" x14ac:dyDescent="0.45">
      <c r="A1178" s="25" t="s">
        <v>1177</v>
      </c>
      <c r="B1178" s="24" t="s">
        <v>5964</v>
      </c>
      <c r="C1178" s="25" t="s">
        <v>4346</v>
      </c>
      <c r="D1178" s="24" t="s">
        <v>4347</v>
      </c>
    </row>
    <row r="1179" spans="1:4" ht="15.4" x14ac:dyDescent="0.45">
      <c r="A1179" s="25" t="s">
        <v>1178</v>
      </c>
      <c r="B1179" s="24" t="s">
        <v>5963</v>
      </c>
      <c r="C1179" s="25" t="s">
        <v>4348</v>
      </c>
      <c r="D1179" s="24" t="s">
        <v>4349</v>
      </c>
    </row>
    <row r="1180" spans="1:4" ht="15.4" x14ac:dyDescent="0.45">
      <c r="A1180" s="25" t="s">
        <v>1179</v>
      </c>
      <c r="B1180" s="24" t="s">
        <v>5964</v>
      </c>
      <c r="C1180" s="25" t="s">
        <v>4350</v>
      </c>
      <c r="D1180" s="24" t="s">
        <v>2518</v>
      </c>
    </row>
    <row r="1181" spans="1:4" ht="15.4" x14ac:dyDescent="0.45">
      <c r="A1181" s="25" t="s">
        <v>1180</v>
      </c>
      <c r="B1181" s="24" t="s">
        <v>5963</v>
      </c>
      <c r="C1181" s="25" t="s">
        <v>4351</v>
      </c>
      <c r="D1181" s="24" t="s">
        <v>2735</v>
      </c>
    </row>
    <row r="1182" spans="1:4" ht="15.4" x14ac:dyDescent="0.45">
      <c r="A1182" s="25" t="s">
        <v>1181</v>
      </c>
      <c r="B1182" s="24" t="s">
        <v>5964</v>
      </c>
      <c r="C1182" s="25" t="s">
        <v>4352</v>
      </c>
      <c r="D1182" s="24" t="s">
        <v>2433</v>
      </c>
    </row>
    <row r="1183" spans="1:4" ht="15.4" x14ac:dyDescent="0.45">
      <c r="A1183" s="25" t="s">
        <v>1182</v>
      </c>
      <c r="B1183" s="24" t="s">
        <v>5963</v>
      </c>
      <c r="C1183" s="25" t="s">
        <v>2461</v>
      </c>
      <c r="D1183" s="24" t="s">
        <v>4353</v>
      </c>
    </row>
    <row r="1184" spans="1:4" ht="15.4" x14ac:dyDescent="0.45">
      <c r="A1184" s="25" t="s">
        <v>1183</v>
      </c>
      <c r="B1184" s="24" t="s">
        <v>5963</v>
      </c>
      <c r="C1184" s="25" t="s">
        <v>4354</v>
      </c>
      <c r="D1184" s="24" t="s">
        <v>4355</v>
      </c>
    </row>
    <row r="1185" spans="1:4" ht="15.4" x14ac:dyDescent="0.45">
      <c r="A1185" s="25" t="s">
        <v>1184</v>
      </c>
      <c r="B1185" s="24" t="s">
        <v>5967</v>
      </c>
      <c r="C1185" s="25" t="s">
        <v>4356</v>
      </c>
      <c r="D1185" s="24" t="s">
        <v>4357</v>
      </c>
    </row>
    <row r="1186" spans="1:4" ht="15.4" x14ac:dyDescent="0.45">
      <c r="A1186" s="25" t="s">
        <v>1185</v>
      </c>
      <c r="B1186" s="24" t="s">
        <v>5964</v>
      </c>
      <c r="C1186" s="25" t="s">
        <v>4358</v>
      </c>
      <c r="D1186" s="24" t="s">
        <v>4359</v>
      </c>
    </row>
    <row r="1187" spans="1:4" ht="15.4" x14ac:dyDescent="0.45">
      <c r="A1187" s="25" t="s">
        <v>1186</v>
      </c>
      <c r="B1187" s="24" t="s">
        <v>5963</v>
      </c>
      <c r="C1187" s="25" t="s">
        <v>4360</v>
      </c>
      <c r="D1187" s="24" t="s">
        <v>2427</v>
      </c>
    </row>
    <row r="1188" spans="1:4" ht="15.4" x14ac:dyDescent="0.45">
      <c r="A1188" s="25" t="s">
        <v>1187</v>
      </c>
      <c r="B1188" s="24" t="s">
        <v>5963</v>
      </c>
      <c r="C1188" s="25" t="s">
        <v>4361</v>
      </c>
      <c r="D1188" s="24" t="s">
        <v>4362</v>
      </c>
    </row>
    <row r="1189" spans="1:4" ht="15.4" x14ac:dyDescent="0.45">
      <c r="A1189" s="25" t="s">
        <v>1188</v>
      </c>
      <c r="B1189" s="24" t="s">
        <v>5964</v>
      </c>
      <c r="C1189" s="25" t="s">
        <v>2891</v>
      </c>
      <c r="D1189" s="24" t="s">
        <v>4363</v>
      </c>
    </row>
    <row r="1190" spans="1:4" ht="15.4" x14ac:dyDescent="0.45">
      <c r="A1190" s="25" t="s">
        <v>1189</v>
      </c>
      <c r="B1190" s="24" t="s">
        <v>5964</v>
      </c>
      <c r="C1190" s="25" t="s">
        <v>4364</v>
      </c>
      <c r="D1190" s="24" t="s">
        <v>4365</v>
      </c>
    </row>
    <row r="1191" spans="1:4" ht="15.4" x14ac:dyDescent="0.45">
      <c r="A1191" s="25" t="s">
        <v>1190</v>
      </c>
      <c r="B1191" s="24" t="s">
        <v>5964</v>
      </c>
      <c r="C1191" s="25" t="s">
        <v>4366</v>
      </c>
      <c r="D1191" s="24" t="s">
        <v>4367</v>
      </c>
    </row>
    <row r="1192" spans="1:4" ht="15.4" x14ac:dyDescent="0.45">
      <c r="A1192" s="25" t="s">
        <v>1191</v>
      </c>
      <c r="B1192" s="24" t="s">
        <v>5964</v>
      </c>
      <c r="C1192" s="25" t="s">
        <v>4368</v>
      </c>
      <c r="D1192" s="24" t="s">
        <v>4369</v>
      </c>
    </row>
    <row r="1193" spans="1:4" ht="15.4" x14ac:dyDescent="0.45">
      <c r="A1193" s="25" t="s">
        <v>1192</v>
      </c>
      <c r="B1193" s="24" t="s">
        <v>5964</v>
      </c>
      <c r="C1193" s="25" t="s">
        <v>4370</v>
      </c>
      <c r="D1193" s="24" t="s">
        <v>2835</v>
      </c>
    </row>
    <row r="1194" spans="1:4" ht="15.4" x14ac:dyDescent="0.45">
      <c r="A1194" s="25" t="s">
        <v>1193</v>
      </c>
      <c r="B1194" s="24" t="s">
        <v>5963</v>
      </c>
      <c r="C1194" s="25" t="s">
        <v>4371</v>
      </c>
      <c r="D1194" s="24" t="s">
        <v>3015</v>
      </c>
    </row>
    <row r="1195" spans="1:4" ht="15.4" x14ac:dyDescent="0.45">
      <c r="A1195" s="25" t="s">
        <v>1194</v>
      </c>
      <c r="B1195" s="24" t="s">
        <v>5963</v>
      </c>
      <c r="C1195" s="25" t="s">
        <v>4372</v>
      </c>
      <c r="D1195" s="24" t="s">
        <v>2590</v>
      </c>
    </row>
    <row r="1196" spans="1:4" ht="15.4" x14ac:dyDescent="0.45">
      <c r="A1196" s="25" t="s">
        <v>1195</v>
      </c>
      <c r="B1196" s="24" t="s">
        <v>5963</v>
      </c>
      <c r="C1196" s="25" t="s">
        <v>4373</v>
      </c>
      <c r="D1196" s="24" t="s">
        <v>4374</v>
      </c>
    </row>
    <row r="1197" spans="1:4" ht="15.4" x14ac:dyDescent="0.45">
      <c r="A1197" s="25" t="s">
        <v>1196</v>
      </c>
      <c r="B1197" s="24" t="s">
        <v>5963</v>
      </c>
      <c r="C1197" s="25" t="s">
        <v>4375</v>
      </c>
      <c r="D1197" s="24" t="s">
        <v>4376</v>
      </c>
    </row>
    <row r="1198" spans="1:4" ht="15.4" x14ac:dyDescent="0.45">
      <c r="A1198" s="25" t="s">
        <v>1197</v>
      </c>
      <c r="B1198" s="24" t="s">
        <v>5963</v>
      </c>
      <c r="C1198" s="25" t="s">
        <v>4377</v>
      </c>
      <c r="D1198" s="24" t="s">
        <v>4378</v>
      </c>
    </row>
    <row r="1199" spans="1:4" ht="15.4" x14ac:dyDescent="0.45">
      <c r="A1199" s="25" t="s">
        <v>1198</v>
      </c>
      <c r="B1199" s="24" t="s">
        <v>5964</v>
      </c>
      <c r="C1199" s="25" t="s">
        <v>4379</v>
      </c>
      <c r="D1199" s="24" t="s">
        <v>4111</v>
      </c>
    </row>
    <row r="1200" spans="1:4" ht="15.4" x14ac:dyDescent="0.45">
      <c r="A1200" s="25" t="s">
        <v>1199</v>
      </c>
      <c r="B1200" s="24" t="s">
        <v>5964</v>
      </c>
      <c r="C1200" s="25" t="s">
        <v>4380</v>
      </c>
      <c r="D1200" s="24" t="s">
        <v>4381</v>
      </c>
    </row>
    <row r="1201" spans="1:4" ht="15.4" x14ac:dyDescent="0.45">
      <c r="A1201" s="25" t="s">
        <v>1200</v>
      </c>
      <c r="B1201" s="24" t="s">
        <v>5967</v>
      </c>
      <c r="C1201" s="25" t="s">
        <v>4382</v>
      </c>
      <c r="D1201" s="24" t="s">
        <v>3969</v>
      </c>
    </row>
    <row r="1202" spans="1:4" ht="15.4" x14ac:dyDescent="0.45">
      <c r="A1202" s="25" t="s">
        <v>1201</v>
      </c>
      <c r="B1202" s="24" t="s">
        <v>5964</v>
      </c>
      <c r="C1202" s="25" t="s">
        <v>3822</v>
      </c>
      <c r="D1202" s="24" t="s">
        <v>2478</v>
      </c>
    </row>
    <row r="1203" spans="1:4" ht="15.4" x14ac:dyDescent="0.45">
      <c r="A1203" s="25" t="s">
        <v>1202</v>
      </c>
      <c r="B1203" s="24" t="s">
        <v>5967</v>
      </c>
      <c r="C1203" s="25" t="s">
        <v>4383</v>
      </c>
      <c r="D1203" s="24" t="s">
        <v>4384</v>
      </c>
    </row>
    <row r="1204" spans="1:4" ht="15.4" x14ac:dyDescent="0.45">
      <c r="A1204" s="25" t="s">
        <v>1203</v>
      </c>
      <c r="B1204" s="24" t="s">
        <v>5964</v>
      </c>
      <c r="C1204" s="25" t="s">
        <v>4385</v>
      </c>
      <c r="D1204" s="24" t="s">
        <v>4386</v>
      </c>
    </row>
    <row r="1205" spans="1:4" ht="15.4" x14ac:dyDescent="0.45">
      <c r="A1205" s="25" t="s">
        <v>1204</v>
      </c>
      <c r="B1205" s="24" t="s">
        <v>5964</v>
      </c>
      <c r="C1205" s="25" t="s">
        <v>4387</v>
      </c>
      <c r="D1205" s="24" t="s">
        <v>3010</v>
      </c>
    </row>
    <row r="1206" spans="1:4" ht="15.4" x14ac:dyDescent="0.45">
      <c r="A1206" s="25" t="s">
        <v>1205</v>
      </c>
      <c r="B1206" s="24" t="s">
        <v>5967</v>
      </c>
      <c r="C1206" s="25" t="s">
        <v>4388</v>
      </c>
      <c r="D1206" s="24" t="s">
        <v>4389</v>
      </c>
    </row>
    <row r="1207" spans="1:4" ht="15.4" x14ac:dyDescent="0.45">
      <c r="A1207" s="25" t="s">
        <v>1206</v>
      </c>
      <c r="B1207" s="24" t="s">
        <v>5964</v>
      </c>
      <c r="C1207" s="25" t="s">
        <v>4390</v>
      </c>
      <c r="D1207" s="24" t="s">
        <v>4391</v>
      </c>
    </row>
    <row r="1208" spans="1:4" ht="15.4" x14ac:dyDescent="0.45">
      <c r="A1208" s="25" t="s">
        <v>1207</v>
      </c>
      <c r="B1208" s="24" t="s">
        <v>5967</v>
      </c>
      <c r="C1208" s="25" t="s">
        <v>4392</v>
      </c>
      <c r="D1208" s="24" t="s">
        <v>4393</v>
      </c>
    </row>
    <row r="1209" spans="1:4" ht="15.4" x14ac:dyDescent="0.45">
      <c r="A1209" s="25" t="s">
        <v>1208</v>
      </c>
      <c r="B1209" s="24" t="s">
        <v>5963</v>
      </c>
      <c r="C1209" s="25" t="s">
        <v>3376</v>
      </c>
      <c r="D1209" s="24" t="s">
        <v>4394</v>
      </c>
    </row>
    <row r="1210" spans="1:4" ht="15.4" x14ac:dyDescent="0.45">
      <c r="A1210" s="25" t="s">
        <v>1209</v>
      </c>
      <c r="B1210" s="24" t="s">
        <v>5964</v>
      </c>
      <c r="C1210" s="25" t="s">
        <v>4395</v>
      </c>
      <c r="D1210" s="24" t="s">
        <v>4396</v>
      </c>
    </row>
    <row r="1211" spans="1:4" ht="15.4" x14ac:dyDescent="0.45">
      <c r="A1211" s="25" t="s">
        <v>1210</v>
      </c>
      <c r="B1211" s="24" t="s">
        <v>5964</v>
      </c>
      <c r="C1211" s="25" t="s">
        <v>3483</v>
      </c>
      <c r="D1211" s="24" t="s">
        <v>2679</v>
      </c>
    </row>
    <row r="1212" spans="1:4" ht="15.4" x14ac:dyDescent="0.45">
      <c r="A1212" s="25" t="s">
        <v>1211</v>
      </c>
      <c r="B1212" s="24" t="s">
        <v>5964</v>
      </c>
      <c r="C1212" s="25" t="s">
        <v>4397</v>
      </c>
      <c r="D1212" s="24" t="s">
        <v>4398</v>
      </c>
    </row>
    <row r="1213" spans="1:4" ht="15.4" x14ac:dyDescent="0.45">
      <c r="A1213" s="25" t="s">
        <v>1212</v>
      </c>
      <c r="B1213" s="24" t="s">
        <v>5964</v>
      </c>
      <c r="C1213" s="25" t="s">
        <v>4399</v>
      </c>
      <c r="D1213" s="24" t="s">
        <v>2677</v>
      </c>
    </row>
    <row r="1214" spans="1:4" ht="15.4" x14ac:dyDescent="0.45">
      <c r="A1214" s="25" t="s">
        <v>1213</v>
      </c>
      <c r="B1214" s="24" t="s">
        <v>5967</v>
      </c>
      <c r="C1214" s="25" t="s">
        <v>4400</v>
      </c>
      <c r="D1214" s="24" t="s">
        <v>3151</v>
      </c>
    </row>
    <row r="1215" spans="1:4" ht="15.4" x14ac:dyDescent="0.45">
      <c r="A1215" s="25" t="s">
        <v>1214</v>
      </c>
      <c r="B1215" s="24" t="s">
        <v>5963</v>
      </c>
      <c r="C1215" s="25" t="s">
        <v>4401</v>
      </c>
      <c r="D1215" s="24" t="s">
        <v>3597</v>
      </c>
    </row>
    <row r="1216" spans="1:4" ht="15.4" x14ac:dyDescent="0.45">
      <c r="A1216" s="25" t="s">
        <v>1215</v>
      </c>
      <c r="B1216" s="24" t="s">
        <v>5964</v>
      </c>
      <c r="C1216" s="25" t="s">
        <v>4402</v>
      </c>
      <c r="D1216" s="24" t="s">
        <v>4403</v>
      </c>
    </row>
    <row r="1217" spans="1:4" ht="15.4" x14ac:dyDescent="0.45">
      <c r="A1217" s="25" t="s">
        <v>1216</v>
      </c>
      <c r="B1217" s="24" t="s">
        <v>5963</v>
      </c>
      <c r="C1217" s="25" t="s">
        <v>4404</v>
      </c>
      <c r="D1217" s="24" t="s">
        <v>4405</v>
      </c>
    </row>
    <row r="1218" spans="1:4" ht="15.4" x14ac:dyDescent="0.45">
      <c r="A1218" s="25" t="s">
        <v>1217</v>
      </c>
      <c r="B1218" s="24" t="s">
        <v>5963</v>
      </c>
      <c r="C1218" s="25" t="s">
        <v>3685</v>
      </c>
      <c r="D1218" s="24" t="s">
        <v>3587</v>
      </c>
    </row>
    <row r="1219" spans="1:4" ht="15.4" x14ac:dyDescent="0.45">
      <c r="A1219" s="25" t="s">
        <v>1218</v>
      </c>
      <c r="B1219" s="24" t="s">
        <v>5964</v>
      </c>
      <c r="C1219" s="25" t="s">
        <v>4406</v>
      </c>
      <c r="D1219" s="24" t="s">
        <v>4407</v>
      </c>
    </row>
    <row r="1220" spans="1:4" ht="15.4" x14ac:dyDescent="0.45">
      <c r="A1220" s="25" t="s">
        <v>1219</v>
      </c>
      <c r="B1220" s="24" t="s">
        <v>5964</v>
      </c>
      <c r="C1220" s="25" t="s">
        <v>4408</v>
      </c>
      <c r="D1220" s="24" t="s">
        <v>2397</v>
      </c>
    </row>
    <row r="1221" spans="1:4" ht="15.4" x14ac:dyDescent="0.45">
      <c r="A1221" s="25" t="s">
        <v>1220</v>
      </c>
      <c r="B1221" s="24" t="s">
        <v>5964</v>
      </c>
      <c r="C1221" s="25" t="s">
        <v>4409</v>
      </c>
      <c r="D1221" s="24" t="s">
        <v>4410</v>
      </c>
    </row>
    <row r="1222" spans="1:4" ht="15.4" x14ac:dyDescent="0.45">
      <c r="A1222" s="25" t="s">
        <v>1221</v>
      </c>
      <c r="B1222" s="24" t="s">
        <v>5964</v>
      </c>
      <c r="C1222" s="25" t="s">
        <v>4411</v>
      </c>
      <c r="D1222" s="24" t="s">
        <v>4412</v>
      </c>
    </row>
    <row r="1223" spans="1:4" ht="15.4" x14ac:dyDescent="0.45">
      <c r="A1223" s="25" t="s">
        <v>1222</v>
      </c>
      <c r="B1223" s="24" t="s">
        <v>5963</v>
      </c>
      <c r="C1223" s="25" t="s">
        <v>4413</v>
      </c>
      <c r="D1223" s="24" t="s">
        <v>3442</v>
      </c>
    </row>
    <row r="1224" spans="1:4" ht="15.4" x14ac:dyDescent="0.45">
      <c r="A1224" s="25" t="s">
        <v>1223</v>
      </c>
      <c r="B1224" s="24" t="s">
        <v>5963</v>
      </c>
      <c r="C1224" s="25" t="s">
        <v>4414</v>
      </c>
      <c r="D1224" s="24" t="s">
        <v>4415</v>
      </c>
    </row>
    <row r="1225" spans="1:4" ht="15.4" x14ac:dyDescent="0.45">
      <c r="A1225" s="25" t="s">
        <v>1224</v>
      </c>
      <c r="B1225" s="24" t="s">
        <v>5964</v>
      </c>
      <c r="C1225" s="25" t="s">
        <v>2942</v>
      </c>
      <c r="D1225" s="24" t="s">
        <v>4416</v>
      </c>
    </row>
    <row r="1226" spans="1:4" ht="15.4" x14ac:dyDescent="0.45">
      <c r="A1226" s="25" t="s">
        <v>1225</v>
      </c>
      <c r="B1226" s="24" t="s">
        <v>5963</v>
      </c>
      <c r="C1226" s="25" t="s">
        <v>2481</v>
      </c>
      <c r="D1226" s="24" t="s">
        <v>4417</v>
      </c>
    </row>
    <row r="1227" spans="1:4" ht="15.4" x14ac:dyDescent="0.45">
      <c r="A1227" s="25" t="s">
        <v>1226</v>
      </c>
      <c r="B1227" s="24" t="s">
        <v>5964</v>
      </c>
      <c r="C1227" s="25" t="s">
        <v>4418</v>
      </c>
      <c r="D1227" s="24" t="s">
        <v>4419</v>
      </c>
    </row>
    <row r="1228" spans="1:4" ht="15.4" x14ac:dyDescent="0.45">
      <c r="A1228" s="25" t="s">
        <v>1227</v>
      </c>
      <c r="B1228" s="24" t="s">
        <v>5963</v>
      </c>
      <c r="C1228" s="25" t="s">
        <v>4420</v>
      </c>
      <c r="D1228" s="24" t="s">
        <v>4421</v>
      </c>
    </row>
    <row r="1229" spans="1:4" ht="15.4" x14ac:dyDescent="0.45">
      <c r="A1229" s="25" t="s">
        <v>1228</v>
      </c>
      <c r="B1229" s="24" t="s">
        <v>5964</v>
      </c>
      <c r="C1229" s="25" t="s">
        <v>4422</v>
      </c>
      <c r="D1229" s="24" t="s">
        <v>4423</v>
      </c>
    </row>
    <row r="1230" spans="1:4" ht="15.4" x14ac:dyDescent="0.45">
      <c r="A1230" s="25" t="s">
        <v>1229</v>
      </c>
      <c r="B1230" s="24" t="s">
        <v>5964</v>
      </c>
      <c r="C1230" s="25" t="s">
        <v>4424</v>
      </c>
      <c r="D1230" s="24" t="s">
        <v>2835</v>
      </c>
    </row>
    <row r="1231" spans="1:4" ht="15.4" x14ac:dyDescent="0.45">
      <c r="A1231" s="25" t="s">
        <v>1230</v>
      </c>
      <c r="B1231" s="24" t="s">
        <v>5963</v>
      </c>
      <c r="C1231" s="25" t="s">
        <v>4425</v>
      </c>
      <c r="D1231" s="24" t="s">
        <v>4426</v>
      </c>
    </row>
    <row r="1232" spans="1:4" ht="15.4" x14ac:dyDescent="0.45">
      <c r="A1232" s="25" t="s">
        <v>1231</v>
      </c>
      <c r="B1232" s="24" t="s">
        <v>5963</v>
      </c>
      <c r="C1232" s="25" t="s">
        <v>4427</v>
      </c>
      <c r="D1232" s="24" t="s">
        <v>4428</v>
      </c>
    </row>
    <row r="1233" spans="1:4" ht="15.4" x14ac:dyDescent="0.45">
      <c r="A1233" s="25" t="s">
        <v>1232</v>
      </c>
      <c r="B1233" s="24" t="s">
        <v>5963</v>
      </c>
      <c r="C1233" s="25" t="s">
        <v>4429</v>
      </c>
      <c r="D1233" s="24" t="s">
        <v>4430</v>
      </c>
    </row>
    <row r="1234" spans="1:4" ht="15.4" x14ac:dyDescent="0.45">
      <c r="A1234" s="25" t="s">
        <v>1233</v>
      </c>
      <c r="B1234" s="24" t="s">
        <v>5964</v>
      </c>
      <c r="C1234" s="25" t="s">
        <v>4431</v>
      </c>
      <c r="D1234" s="24" t="s">
        <v>4432</v>
      </c>
    </row>
    <row r="1235" spans="1:4" ht="15.4" x14ac:dyDescent="0.45">
      <c r="A1235" s="25" t="s">
        <v>1234</v>
      </c>
      <c r="B1235" s="24" t="s">
        <v>5964</v>
      </c>
      <c r="C1235" s="25" t="s">
        <v>4099</v>
      </c>
      <c r="D1235" s="24" t="s">
        <v>4433</v>
      </c>
    </row>
    <row r="1236" spans="1:4" ht="15.4" x14ac:dyDescent="0.45">
      <c r="A1236" s="25" t="s">
        <v>1235</v>
      </c>
      <c r="B1236" s="24" t="s">
        <v>5967</v>
      </c>
      <c r="C1236" s="25" t="s">
        <v>4434</v>
      </c>
      <c r="D1236" s="24" t="s">
        <v>4239</v>
      </c>
    </row>
    <row r="1237" spans="1:4" ht="15.4" x14ac:dyDescent="0.45">
      <c r="A1237" s="25" t="s">
        <v>1236</v>
      </c>
      <c r="B1237" s="24" t="s">
        <v>5967</v>
      </c>
      <c r="C1237" s="25" t="s">
        <v>4435</v>
      </c>
      <c r="D1237" s="24" t="s">
        <v>4436</v>
      </c>
    </row>
    <row r="1238" spans="1:4" ht="15.4" x14ac:dyDescent="0.45">
      <c r="A1238" s="25" t="s">
        <v>1237</v>
      </c>
      <c r="B1238" s="24" t="s">
        <v>5963</v>
      </c>
      <c r="C1238" s="25" t="s">
        <v>4437</v>
      </c>
      <c r="D1238" s="24" t="s">
        <v>4438</v>
      </c>
    </row>
    <row r="1239" spans="1:4" ht="15.4" x14ac:dyDescent="0.45">
      <c r="A1239" s="25" t="s">
        <v>1238</v>
      </c>
      <c r="B1239" s="24" t="s">
        <v>5964</v>
      </c>
      <c r="C1239" s="25" t="s">
        <v>4439</v>
      </c>
      <c r="D1239" s="24" t="s">
        <v>2677</v>
      </c>
    </row>
    <row r="1240" spans="1:4" ht="15.4" x14ac:dyDescent="0.45">
      <c r="A1240" s="25" t="s">
        <v>1239</v>
      </c>
      <c r="B1240" s="24" t="s">
        <v>5964</v>
      </c>
      <c r="C1240" s="25" t="s">
        <v>4440</v>
      </c>
      <c r="D1240" s="24" t="s">
        <v>4441</v>
      </c>
    </row>
    <row r="1241" spans="1:4" ht="15.4" x14ac:dyDescent="0.45">
      <c r="A1241" s="25" t="s">
        <v>1240</v>
      </c>
      <c r="B1241" s="24" t="s">
        <v>5963</v>
      </c>
      <c r="C1241" s="25" t="s">
        <v>4442</v>
      </c>
      <c r="D1241" s="24" t="s">
        <v>4443</v>
      </c>
    </row>
    <row r="1242" spans="1:4" ht="15.4" x14ac:dyDescent="0.45">
      <c r="A1242" s="25" t="s">
        <v>1241</v>
      </c>
      <c r="B1242" s="24" t="s">
        <v>5964</v>
      </c>
      <c r="C1242" s="25" t="s">
        <v>4444</v>
      </c>
      <c r="D1242" s="24" t="s">
        <v>4445</v>
      </c>
    </row>
    <row r="1243" spans="1:4" ht="15.4" x14ac:dyDescent="0.45">
      <c r="A1243" s="25" t="s">
        <v>1242</v>
      </c>
      <c r="B1243" s="24" t="s">
        <v>5967</v>
      </c>
      <c r="C1243" s="25" t="s">
        <v>3941</v>
      </c>
      <c r="D1243" s="24" t="s">
        <v>4446</v>
      </c>
    </row>
    <row r="1244" spans="1:4" ht="15.4" x14ac:dyDescent="0.45">
      <c r="A1244" s="25" t="s">
        <v>1243</v>
      </c>
      <c r="B1244" s="24" t="s">
        <v>5964</v>
      </c>
      <c r="C1244" s="25" t="s">
        <v>4447</v>
      </c>
      <c r="D1244" s="24" t="s">
        <v>4448</v>
      </c>
    </row>
    <row r="1245" spans="1:4" ht="15.4" x14ac:dyDescent="0.45">
      <c r="A1245" s="25" t="s">
        <v>1244</v>
      </c>
      <c r="B1245" s="24" t="s">
        <v>5963</v>
      </c>
      <c r="C1245" s="25" t="s">
        <v>4449</v>
      </c>
      <c r="D1245" s="24" t="s">
        <v>4176</v>
      </c>
    </row>
    <row r="1246" spans="1:4" ht="15.4" x14ac:dyDescent="0.45">
      <c r="A1246" s="25" t="s">
        <v>1245</v>
      </c>
      <c r="B1246" s="24" t="s">
        <v>5963</v>
      </c>
      <c r="C1246" s="25" t="s">
        <v>4385</v>
      </c>
      <c r="D1246" s="24" t="s">
        <v>4450</v>
      </c>
    </row>
    <row r="1247" spans="1:4" ht="15.4" x14ac:dyDescent="0.45">
      <c r="A1247" s="25" t="s">
        <v>1246</v>
      </c>
      <c r="B1247" s="24" t="s">
        <v>5964</v>
      </c>
      <c r="C1247" s="25" t="s">
        <v>4451</v>
      </c>
      <c r="D1247" s="24" t="s">
        <v>4452</v>
      </c>
    </row>
    <row r="1248" spans="1:4" ht="15.4" x14ac:dyDescent="0.45">
      <c r="A1248" s="25" t="s">
        <v>1247</v>
      </c>
      <c r="B1248" s="24" t="s">
        <v>5964</v>
      </c>
      <c r="C1248" s="25" t="s">
        <v>4453</v>
      </c>
      <c r="D1248" s="24" t="s">
        <v>4454</v>
      </c>
    </row>
    <row r="1249" spans="1:4" ht="15.4" x14ac:dyDescent="0.45">
      <c r="A1249" s="25" t="s">
        <v>1248</v>
      </c>
      <c r="B1249" s="24" t="s">
        <v>5964</v>
      </c>
      <c r="C1249" s="25" t="s">
        <v>4455</v>
      </c>
      <c r="D1249" s="24" t="s">
        <v>3110</v>
      </c>
    </row>
    <row r="1250" spans="1:4" ht="15.4" x14ac:dyDescent="0.45">
      <c r="A1250" s="25" t="s">
        <v>1249</v>
      </c>
      <c r="B1250" s="24" t="s">
        <v>5964</v>
      </c>
      <c r="C1250" s="25" t="s">
        <v>4456</v>
      </c>
      <c r="D1250" s="24" t="s">
        <v>2659</v>
      </c>
    </row>
    <row r="1251" spans="1:4" ht="15.4" x14ac:dyDescent="0.45">
      <c r="A1251" s="25" t="s">
        <v>1250</v>
      </c>
      <c r="B1251" s="24" t="s">
        <v>5963</v>
      </c>
      <c r="C1251" s="25" t="s">
        <v>4457</v>
      </c>
      <c r="D1251" s="24" t="s">
        <v>4458</v>
      </c>
    </row>
    <row r="1252" spans="1:4" ht="15.4" x14ac:dyDescent="0.45">
      <c r="A1252" s="25" t="s">
        <v>1251</v>
      </c>
      <c r="B1252" s="24" t="s">
        <v>5964</v>
      </c>
      <c r="C1252" s="25" t="s">
        <v>4459</v>
      </c>
      <c r="D1252" s="24" t="s">
        <v>4460</v>
      </c>
    </row>
    <row r="1253" spans="1:4" ht="15.4" x14ac:dyDescent="0.45">
      <c r="A1253" s="25" t="s">
        <v>1252</v>
      </c>
      <c r="B1253" s="24" t="s">
        <v>5964</v>
      </c>
      <c r="C1253" s="25" t="s">
        <v>4461</v>
      </c>
      <c r="D1253" s="24" t="s">
        <v>3472</v>
      </c>
    </row>
    <row r="1254" spans="1:4" ht="15.4" x14ac:dyDescent="0.45">
      <c r="A1254" s="25" t="s">
        <v>1253</v>
      </c>
      <c r="B1254" s="24" t="s">
        <v>5963</v>
      </c>
      <c r="C1254" s="25" t="s">
        <v>4462</v>
      </c>
      <c r="D1254" s="24" t="s">
        <v>4463</v>
      </c>
    </row>
    <row r="1255" spans="1:4" ht="15.4" x14ac:dyDescent="0.45">
      <c r="A1255" s="25" t="s">
        <v>1254</v>
      </c>
      <c r="B1255" s="24" t="s">
        <v>5967</v>
      </c>
      <c r="C1255" s="25" t="s">
        <v>4464</v>
      </c>
      <c r="D1255" s="24" t="s">
        <v>2535</v>
      </c>
    </row>
    <row r="1256" spans="1:4" ht="15.4" x14ac:dyDescent="0.45">
      <c r="A1256" s="25" t="s">
        <v>1255</v>
      </c>
      <c r="B1256" s="24" t="s">
        <v>5963</v>
      </c>
      <c r="C1256" s="25" t="s">
        <v>4465</v>
      </c>
      <c r="D1256" s="24" t="s">
        <v>4466</v>
      </c>
    </row>
    <row r="1257" spans="1:4" ht="15.4" x14ac:dyDescent="0.45">
      <c r="A1257" s="25" t="s">
        <v>1256</v>
      </c>
      <c r="B1257" s="24" t="s">
        <v>5963</v>
      </c>
      <c r="C1257" s="25" t="s">
        <v>4467</v>
      </c>
      <c r="D1257" s="24" t="s">
        <v>4468</v>
      </c>
    </row>
    <row r="1258" spans="1:4" ht="15.4" x14ac:dyDescent="0.45">
      <c r="A1258" s="25" t="s">
        <v>1257</v>
      </c>
      <c r="B1258" s="24" t="s">
        <v>5964</v>
      </c>
      <c r="C1258" s="25" t="s">
        <v>4469</v>
      </c>
      <c r="D1258" s="24" t="s">
        <v>2675</v>
      </c>
    </row>
    <row r="1259" spans="1:4" ht="15.4" x14ac:dyDescent="0.45">
      <c r="A1259" s="25" t="s">
        <v>1258</v>
      </c>
      <c r="B1259" s="24" t="s">
        <v>5963</v>
      </c>
      <c r="C1259" s="25" t="s">
        <v>4470</v>
      </c>
      <c r="D1259" s="24" t="s">
        <v>4471</v>
      </c>
    </row>
    <row r="1260" spans="1:4" ht="15.4" x14ac:dyDescent="0.45">
      <c r="A1260" s="25" t="s">
        <v>1259</v>
      </c>
      <c r="B1260" s="24" t="s">
        <v>5964</v>
      </c>
      <c r="C1260" s="25" t="s">
        <v>4472</v>
      </c>
      <c r="D1260" s="24" t="s">
        <v>4473</v>
      </c>
    </row>
    <row r="1261" spans="1:4" ht="15.4" x14ac:dyDescent="0.45">
      <c r="A1261" s="25" t="s">
        <v>1260</v>
      </c>
      <c r="B1261" s="24" t="s">
        <v>5964</v>
      </c>
      <c r="C1261" s="25" t="s">
        <v>4069</v>
      </c>
      <c r="D1261" s="24" t="s">
        <v>4474</v>
      </c>
    </row>
    <row r="1262" spans="1:4" ht="15.4" x14ac:dyDescent="0.45">
      <c r="A1262" s="25" t="s">
        <v>1261</v>
      </c>
      <c r="B1262" s="24" t="s">
        <v>5964</v>
      </c>
      <c r="C1262" s="25" t="s">
        <v>4475</v>
      </c>
      <c r="D1262" s="24" t="s">
        <v>3105</v>
      </c>
    </row>
    <row r="1263" spans="1:4" ht="15.4" x14ac:dyDescent="0.45">
      <c r="A1263" s="25" t="s">
        <v>1262</v>
      </c>
      <c r="B1263" s="24" t="s">
        <v>5963</v>
      </c>
      <c r="C1263" s="25" t="s">
        <v>4476</v>
      </c>
      <c r="D1263" s="24" t="s">
        <v>4477</v>
      </c>
    </row>
    <row r="1264" spans="1:4" ht="15.4" x14ac:dyDescent="0.45">
      <c r="A1264" s="25" t="s">
        <v>1263</v>
      </c>
      <c r="B1264" s="24" t="s">
        <v>5963</v>
      </c>
      <c r="C1264" s="25" t="s">
        <v>4478</v>
      </c>
      <c r="D1264" s="24" t="s">
        <v>4479</v>
      </c>
    </row>
    <row r="1265" spans="1:4" ht="15.4" x14ac:dyDescent="0.45">
      <c r="A1265" s="25" t="s">
        <v>1264</v>
      </c>
      <c r="B1265" s="24" t="s">
        <v>5964</v>
      </c>
      <c r="C1265" s="25" t="s">
        <v>4480</v>
      </c>
      <c r="D1265" s="24" t="s">
        <v>4481</v>
      </c>
    </row>
    <row r="1266" spans="1:4" ht="15.4" x14ac:dyDescent="0.45">
      <c r="A1266" s="25" t="s">
        <v>1265</v>
      </c>
      <c r="B1266" s="24" t="s">
        <v>5964</v>
      </c>
      <c r="C1266" s="25" t="s">
        <v>4482</v>
      </c>
      <c r="D1266" s="24" t="s">
        <v>4483</v>
      </c>
    </row>
    <row r="1267" spans="1:4" ht="15.4" x14ac:dyDescent="0.45">
      <c r="A1267" s="25" t="s">
        <v>1266</v>
      </c>
      <c r="B1267" s="24" t="s">
        <v>5964</v>
      </c>
      <c r="C1267" s="25" t="s">
        <v>4484</v>
      </c>
      <c r="D1267" s="24" t="s">
        <v>2768</v>
      </c>
    </row>
    <row r="1268" spans="1:4" ht="15.4" x14ac:dyDescent="0.45">
      <c r="A1268" s="25" t="s">
        <v>1267</v>
      </c>
      <c r="B1268" s="24" t="s">
        <v>5964</v>
      </c>
      <c r="C1268" s="25" t="s">
        <v>4485</v>
      </c>
      <c r="D1268" s="24" t="s">
        <v>4486</v>
      </c>
    </row>
    <row r="1269" spans="1:4" ht="15.4" x14ac:dyDescent="0.45">
      <c r="A1269" s="25" t="s">
        <v>1268</v>
      </c>
      <c r="B1269" s="24" t="s">
        <v>5963</v>
      </c>
      <c r="C1269" s="25" t="s">
        <v>4487</v>
      </c>
      <c r="D1269" s="24" t="s">
        <v>4488</v>
      </c>
    </row>
    <row r="1270" spans="1:4" ht="15.4" x14ac:dyDescent="0.45">
      <c r="A1270" s="25" t="s">
        <v>1269</v>
      </c>
      <c r="B1270" s="24" t="s">
        <v>5963</v>
      </c>
      <c r="C1270" s="25" t="s">
        <v>4489</v>
      </c>
      <c r="D1270" s="24" t="s">
        <v>4477</v>
      </c>
    </row>
    <row r="1271" spans="1:4" ht="15.4" x14ac:dyDescent="0.45">
      <c r="A1271" s="25" t="s">
        <v>1270</v>
      </c>
      <c r="B1271" s="24" t="s">
        <v>5963</v>
      </c>
      <c r="C1271" s="25" t="s">
        <v>2738</v>
      </c>
      <c r="D1271" s="24" t="s">
        <v>4490</v>
      </c>
    </row>
    <row r="1272" spans="1:4" ht="15.4" x14ac:dyDescent="0.45">
      <c r="A1272" s="25" t="s">
        <v>1271</v>
      </c>
      <c r="B1272" s="24" t="s">
        <v>5964</v>
      </c>
      <c r="C1272" s="25" t="s">
        <v>2656</v>
      </c>
      <c r="D1272" s="24" t="s">
        <v>4491</v>
      </c>
    </row>
    <row r="1273" spans="1:4" ht="15.4" x14ac:dyDescent="0.45">
      <c r="A1273" s="25" t="s">
        <v>1272</v>
      </c>
      <c r="B1273" s="24" t="s">
        <v>5964</v>
      </c>
      <c r="C1273" s="25" t="s">
        <v>4492</v>
      </c>
      <c r="D1273" s="24" t="s">
        <v>4493</v>
      </c>
    </row>
    <row r="1274" spans="1:4" ht="15.4" x14ac:dyDescent="0.45">
      <c r="A1274" s="25" t="s">
        <v>1273</v>
      </c>
      <c r="B1274" s="24" t="s">
        <v>5964</v>
      </c>
      <c r="C1274" s="25" t="s">
        <v>4494</v>
      </c>
      <c r="D1274" s="24" t="s">
        <v>4495</v>
      </c>
    </row>
    <row r="1275" spans="1:4" ht="15.4" x14ac:dyDescent="0.45">
      <c r="A1275" s="25" t="s">
        <v>1274</v>
      </c>
      <c r="B1275" s="24" t="s">
        <v>5964</v>
      </c>
      <c r="C1275" s="25" t="s">
        <v>4496</v>
      </c>
      <c r="D1275" s="24" t="s">
        <v>3385</v>
      </c>
    </row>
    <row r="1276" spans="1:4" ht="15.4" x14ac:dyDescent="0.45">
      <c r="A1276" s="25" t="s">
        <v>1275</v>
      </c>
      <c r="B1276" s="24" t="s">
        <v>5964</v>
      </c>
      <c r="C1276" s="25" t="s">
        <v>4497</v>
      </c>
      <c r="D1276" s="24" t="s">
        <v>2433</v>
      </c>
    </row>
    <row r="1277" spans="1:4" ht="15.4" x14ac:dyDescent="0.45">
      <c r="A1277" s="25" t="s">
        <v>1276</v>
      </c>
      <c r="B1277" s="24" t="s">
        <v>5964</v>
      </c>
      <c r="C1277" s="25" t="s">
        <v>4039</v>
      </c>
      <c r="D1277" s="24" t="s">
        <v>4498</v>
      </c>
    </row>
    <row r="1278" spans="1:4" ht="15.4" x14ac:dyDescent="0.45">
      <c r="A1278" s="25" t="s">
        <v>1277</v>
      </c>
      <c r="B1278" s="24" t="s">
        <v>5963</v>
      </c>
      <c r="C1278" s="25" t="s">
        <v>4499</v>
      </c>
      <c r="D1278" s="24" t="s">
        <v>4500</v>
      </c>
    </row>
    <row r="1279" spans="1:4" ht="15.4" x14ac:dyDescent="0.45">
      <c r="A1279" s="25" t="s">
        <v>1278</v>
      </c>
      <c r="B1279" s="24" t="s">
        <v>5963</v>
      </c>
      <c r="C1279" s="25" t="s">
        <v>4501</v>
      </c>
      <c r="D1279" s="24" t="s">
        <v>4502</v>
      </c>
    </row>
    <row r="1280" spans="1:4" ht="15.4" x14ac:dyDescent="0.45">
      <c r="A1280" s="25" t="s">
        <v>1279</v>
      </c>
      <c r="B1280" s="24" t="s">
        <v>5963</v>
      </c>
      <c r="C1280" s="25" t="s">
        <v>4503</v>
      </c>
      <c r="D1280" s="24" t="s">
        <v>4210</v>
      </c>
    </row>
    <row r="1281" spans="1:4" ht="15.4" x14ac:dyDescent="0.45">
      <c r="A1281" s="25" t="s">
        <v>1280</v>
      </c>
      <c r="B1281" s="24" t="s">
        <v>5964</v>
      </c>
      <c r="C1281" s="25" t="s">
        <v>4504</v>
      </c>
      <c r="D1281" s="24" t="s">
        <v>4505</v>
      </c>
    </row>
    <row r="1282" spans="1:4" ht="15.4" x14ac:dyDescent="0.45">
      <c r="A1282" s="25" t="s">
        <v>1281</v>
      </c>
      <c r="B1282" s="24" t="s">
        <v>5964</v>
      </c>
      <c r="C1282" s="25" t="s">
        <v>4506</v>
      </c>
      <c r="D1282" s="24" t="s">
        <v>2673</v>
      </c>
    </row>
    <row r="1283" spans="1:4" ht="15.4" x14ac:dyDescent="0.45">
      <c r="A1283" s="25" t="s">
        <v>1282</v>
      </c>
      <c r="B1283" s="24" t="s">
        <v>5963</v>
      </c>
      <c r="C1283" s="25" t="s">
        <v>4507</v>
      </c>
      <c r="D1283" s="24" t="s">
        <v>4183</v>
      </c>
    </row>
    <row r="1284" spans="1:4" ht="15.4" x14ac:dyDescent="0.45">
      <c r="A1284" s="25" t="s">
        <v>1283</v>
      </c>
      <c r="B1284" s="24" t="s">
        <v>5964</v>
      </c>
      <c r="C1284" s="25" t="s">
        <v>2836</v>
      </c>
      <c r="D1284" s="24" t="s">
        <v>2799</v>
      </c>
    </row>
    <row r="1285" spans="1:4" ht="15.4" x14ac:dyDescent="0.45">
      <c r="A1285" s="25" t="s">
        <v>1284</v>
      </c>
      <c r="B1285" s="24" t="s">
        <v>5963</v>
      </c>
      <c r="C1285" s="25" t="s">
        <v>4508</v>
      </c>
      <c r="D1285" s="24" t="s">
        <v>4509</v>
      </c>
    </row>
    <row r="1286" spans="1:4" ht="15.4" x14ac:dyDescent="0.45">
      <c r="A1286" s="25" t="s">
        <v>1285</v>
      </c>
      <c r="B1286" s="24" t="s">
        <v>5963</v>
      </c>
      <c r="C1286" s="25" t="s">
        <v>4510</v>
      </c>
      <c r="D1286" s="24" t="s">
        <v>4511</v>
      </c>
    </row>
    <row r="1287" spans="1:4" ht="15.4" x14ac:dyDescent="0.45">
      <c r="A1287" s="25" t="s">
        <v>1286</v>
      </c>
      <c r="B1287" s="24" t="s">
        <v>5963</v>
      </c>
      <c r="C1287" s="25" t="s">
        <v>4512</v>
      </c>
      <c r="D1287" s="24" t="s">
        <v>4513</v>
      </c>
    </row>
    <row r="1288" spans="1:4" ht="15.4" x14ac:dyDescent="0.45">
      <c r="A1288" s="25" t="s">
        <v>1287</v>
      </c>
      <c r="B1288" s="24" t="s">
        <v>5963</v>
      </c>
      <c r="C1288" s="25" t="s">
        <v>2406</v>
      </c>
      <c r="D1288" s="24" t="s">
        <v>4514</v>
      </c>
    </row>
    <row r="1289" spans="1:4" ht="15.4" x14ac:dyDescent="0.45">
      <c r="A1289" s="25" t="s">
        <v>1288</v>
      </c>
      <c r="B1289" s="24" t="s">
        <v>5963</v>
      </c>
      <c r="C1289" s="25" t="s">
        <v>4515</v>
      </c>
      <c r="D1289" s="24" t="s">
        <v>2739</v>
      </c>
    </row>
    <row r="1290" spans="1:4" ht="15.4" x14ac:dyDescent="0.45">
      <c r="A1290" s="25" t="s">
        <v>1289</v>
      </c>
      <c r="B1290" s="24" t="s">
        <v>5963</v>
      </c>
      <c r="C1290" s="25" t="s">
        <v>4516</v>
      </c>
      <c r="D1290" s="24" t="s">
        <v>4517</v>
      </c>
    </row>
    <row r="1291" spans="1:4" ht="15.4" x14ac:dyDescent="0.45">
      <c r="A1291" s="25" t="s">
        <v>1290</v>
      </c>
      <c r="B1291" s="24" t="s">
        <v>5963</v>
      </c>
      <c r="C1291" s="25" t="s">
        <v>4518</v>
      </c>
      <c r="D1291" s="24" t="s">
        <v>4519</v>
      </c>
    </row>
    <row r="1292" spans="1:4" ht="15.4" x14ac:dyDescent="0.45">
      <c r="A1292" s="25" t="s">
        <v>1291</v>
      </c>
      <c r="B1292" s="24" t="s">
        <v>5963</v>
      </c>
      <c r="C1292" s="25" t="s">
        <v>4520</v>
      </c>
      <c r="D1292" s="24" t="s">
        <v>2493</v>
      </c>
    </row>
    <row r="1293" spans="1:4" ht="15.4" x14ac:dyDescent="0.45">
      <c r="A1293" s="25" t="s">
        <v>1292</v>
      </c>
      <c r="B1293" s="24" t="s">
        <v>5963</v>
      </c>
      <c r="C1293" s="25" t="s">
        <v>4521</v>
      </c>
      <c r="D1293" s="24" t="s">
        <v>4210</v>
      </c>
    </row>
    <row r="1294" spans="1:4" ht="15.4" x14ac:dyDescent="0.45">
      <c r="A1294" s="25" t="s">
        <v>1293</v>
      </c>
      <c r="B1294" s="24" t="s">
        <v>5963</v>
      </c>
      <c r="C1294" s="25" t="s">
        <v>4522</v>
      </c>
      <c r="D1294" s="24" t="s">
        <v>4523</v>
      </c>
    </row>
    <row r="1295" spans="1:4" ht="15.4" x14ac:dyDescent="0.45">
      <c r="A1295" s="25" t="s">
        <v>1294</v>
      </c>
      <c r="B1295" s="24" t="s">
        <v>5963</v>
      </c>
      <c r="C1295" s="25" t="s">
        <v>4524</v>
      </c>
      <c r="D1295" s="24" t="s">
        <v>4525</v>
      </c>
    </row>
    <row r="1296" spans="1:4" ht="15.4" x14ac:dyDescent="0.45">
      <c r="A1296" s="25" t="s">
        <v>1295</v>
      </c>
      <c r="B1296" s="24" t="s">
        <v>5964</v>
      </c>
      <c r="C1296" s="25" t="s">
        <v>4526</v>
      </c>
      <c r="D1296" s="24" t="s">
        <v>5982</v>
      </c>
    </row>
    <row r="1297" spans="1:4" ht="15.4" x14ac:dyDescent="0.45">
      <c r="A1297" s="25" t="s">
        <v>1296</v>
      </c>
      <c r="B1297" s="24" t="s">
        <v>5963</v>
      </c>
      <c r="C1297" s="25" t="s">
        <v>4527</v>
      </c>
      <c r="D1297" s="24" t="s">
        <v>4528</v>
      </c>
    </row>
    <row r="1298" spans="1:4" ht="15.4" x14ac:dyDescent="0.45">
      <c r="A1298" s="25" t="s">
        <v>1297</v>
      </c>
      <c r="B1298" s="24" t="s">
        <v>5964</v>
      </c>
      <c r="C1298" s="25" t="s">
        <v>4529</v>
      </c>
      <c r="D1298" s="24" t="s">
        <v>4530</v>
      </c>
    </row>
    <row r="1299" spans="1:4" ht="15.4" x14ac:dyDescent="0.45">
      <c r="A1299" s="25" t="s">
        <v>1298</v>
      </c>
      <c r="B1299" s="24" t="s">
        <v>5967</v>
      </c>
      <c r="C1299" s="25" t="s">
        <v>3505</v>
      </c>
      <c r="D1299" s="24" t="s">
        <v>4531</v>
      </c>
    </row>
    <row r="1300" spans="1:4" ht="15.4" x14ac:dyDescent="0.45">
      <c r="A1300" s="25" t="s">
        <v>1299</v>
      </c>
      <c r="B1300" s="24" t="s">
        <v>5963</v>
      </c>
      <c r="C1300" s="25" t="s">
        <v>4209</v>
      </c>
      <c r="D1300" s="24" t="s">
        <v>4532</v>
      </c>
    </row>
    <row r="1301" spans="1:4" ht="15.4" x14ac:dyDescent="0.45">
      <c r="A1301" s="25" t="s">
        <v>1300</v>
      </c>
      <c r="B1301" s="24" t="s">
        <v>5964</v>
      </c>
      <c r="C1301" s="25" t="s">
        <v>4533</v>
      </c>
      <c r="D1301" s="24" t="s">
        <v>2460</v>
      </c>
    </row>
    <row r="1302" spans="1:4" ht="15.4" x14ac:dyDescent="0.45">
      <c r="A1302" s="25" t="s">
        <v>1301</v>
      </c>
      <c r="B1302" s="24" t="s">
        <v>5964</v>
      </c>
      <c r="C1302" s="25" t="s">
        <v>4534</v>
      </c>
      <c r="D1302" s="24" t="s">
        <v>4535</v>
      </c>
    </row>
    <row r="1303" spans="1:4" ht="15.4" x14ac:dyDescent="0.45">
      <c r="A1303" s="25" t="s">
        <v>1302</v>
      </c>
      <c r="B1303" s="24" t="s">
        <v>5964</v>
      </c>
      <c r="C1303" s="25" t="s">
        <v>4536</v>
      </c>
      <c r="D1303" s="24" t="s">
        <v>4537</v>
      </c>
    </row>
    <row r="1304" spans="1:4" ht="15.4" x14ac:dyDescent="0.45">
      <c r="A1304" s="25" t="s">
        <v>1303</v>
      </c>
      <c r="B1304" s="24" t="s">
        <v>5964</v>
      </c>
      <c r="C1304" s="25" t="s">
        <v>4538</v>
      </c>
      <c r="D1304" s="24" t="s">
        <v>4539</v>
      </c>
    </row>
    <row r="1305" spans="1:4" ht="15.4" x14ac:dyDescent="0.45">
      <c r="A1305" s="25" t="s">
        <v>1304</v>
      </c>
      <c r="B1305" s="24" t="s">
        <v>5964</v>
      </c>
      <c r="C1305" s="25" t="s">
        <v>4540</v>
      </c>
      <c r="D1305" s="24" t="s">
        <v>2799</v>
      </c>
    </row>
    <row r="1306" spans="1:4" ht="15.4" x14ac:dyDescent="0.45">
      <c r="A1306" s="25" t="s">
        <v>1305</v>
      </c>
      <c r="B1306" s="24" t="s">
        <v>5964</v>
      </c>
      <c r="C1306" s="25" t="s">
        <v>4541</v>
      </c>
      <c r="D1306" s="24" t="s">
        <v>3132</v>
      </c>
    </row>
    <row r="1307" spans="1:4" ht="15.4" x14ac:dyDescent="0.45">
      <c r="A1307" s="25" t="s">
        <v>1306</v>
      </c>
      <c r="B1307" s="24" t="s">
        <v>5964</v>
      </c>
      <c r="C1307" s="25" t="s">
        <v>4542</v>
      </c>
      <c r="D1307" s="24" t="s">
        <v>4543</v>
      </c>
    </row>
    <row r="1308" spans="1:4" ht="15.4" x14ac:dyDescent="0.45">
      <c r="A1308" s="25" t="s">
        <v>1307</v>
      </c>
      <c r="B1308" s="24" t="s">
        <v>5964</v>
      </c>
      <c r="C1308" s="25" t="s">
        <v>4544</v>
      </c>
      <c r="D1308" s="24" t="s">
        <v>4545</v>
      </c>
    </row>
    <row r="1309" spans="1:4" ht="15.4" x14ac:dyDescent="0.45">
      <c r="A1309" s="25" t="s">
        <v>1308</v>
      </c>
      <c r="B1309" s="24" t="s">
        <v>5964</v>
      </c>
      <c r="C1309" s="25" t="s">
        <v>4546</v>
      </c>
      <c r="D1309" s="24" t="s">
        <v>3871</v>
      </c>
    </row>
    <row r="1310" spans="1:4" ht="15.4" x14ac:dyDescent="0.45">
      <c r="A1310" s="25" t="s">
        <v>1309</v>
      </c>
      <c r="B1310" s="24" t="s">
        <v>5964</v>
      </c>
      <c r="C1310" s="25" t="s">
        <v>2977</v>
      </c>
      <c r="D1310" s="24" t="s">
        <v>3461</v>
      </c>
    </row>
    <row r="1311" spans="1:4" ht="15.4" x14ac:dyDescent="0.45">
      <c r="A1311" s="25" t="s">
        <v>1310</v>
      </c>
      <c r="B1311" s="24" t="s">
        <v>5964</v>
      </c>
      <c r="C1311" s="25" t="s">
        <v>4547</v>
      </c>
      <c r="D1311" s="24" t="s">
        <v>4548</v>
      </c>
    </row>
    <row r="1312" spans="1:4" ht="15.4" x14ac:dyDescent="0.45">
      <c r="A1312" s="25" t="s">
        <v>1311</v>
      </c>
      <c r="B1312" s="24" t="s">
        <v>5964</v>
      </c>
      <c r="C1312" s="25" t="s">
        <v>4549</v>
      </c>
      <c r="D1312" s="24" t="s">
        <v>4550</v>
      </c>
    </row>
    <row r="1313" spans="1:4" ht="15.4" x14ac:dyDescent="0.45">
      <c r="A1313" s="25" t="s">
        <v>1312</v>
      </c>
      <c r="B1313" s="24" t="s">
        <v>5964</v>
      </c>
      <c r="C1313" s="25" t="s">
        <v>4551</v>
      </c>
      <c r="D1313" s="24" t="s">
        <v>3105</v>
      </c>
    </row>
    <row r="1314" spans="1:4" ht="15.4" x14ac:dyDescent="0.45">
      <c r="A1314" s="25" t="s">
        <v>1313</v>
      </c>
      <c r="B1314" s="24" t="s">
        <v>5963</v>
      </c>
      <c r="C1314" s="25" t="s">
        <v>4552</v>
      </c>
      <c r="D1314" s="24" t="s">
        <v>4553</v>
      </c>
    </row>
    <row r="1315" spans="1:4" ht="15.4" x14ac:dyDescent="0.45">
      <c r="A1315" s="25" t="s">
        <v>1314</v>
      </c>
      <c r="B1315" s="24" t="s">
        <v>5963</v>
      </c>
      <c r="C1315" s="25" t="s">
        <v>4554</v>
      </c>
      <c r="D1315" s="24" t="s">
        <v>2880</v>
      </c>
    </row>
    <row r="1316" spans="1:4" ht="15.4" x14ac:dyDescent="0.45">
      <c r="A1316" s="25" t="s">
        <v>1315</v>
      </c>
      <c r="B1316" s="24" t="s">
        <v>5964</v>
      </c>
      <c r="C1316" s="25" t="s">
        <v>4555</v>
      </c>
      <c r="D1316" s="24" t="s">
        <v>4556</v>
      </c>
    </row>
    <row r="1317" spans="1:4" ht="15.4" x14ac:dyDescent="0.45">
      <c r="A1317" s="25" t="s">
        <v>1316</v>
      </c>
      <c r="B1317" s="24" t="s">
        <v>5963</v>
      </c>
      <c r="C1317" s="25" t="s">
        <v>4557</v>
      </c>
      <c r="D1317" s="24" t="s">
        <v>3259</v>
      </c>
    </row>
    <row r="1318" spans="1:4" ht="15.4" x14ac:dyDescent="0.45">
      <c r="A1318" s="25" t="s">
        <v>1317</v>
      </c>
      <c r="B1318" s="24" t="s">
        <v>5963</v>
      </c>
      <c r="C1318" s="25" t="s">
        <v>4558</v>
      </c>
      <c r="D1318" s="24" t="s">
        <v>4559</v>
      </c>
    </row>
    <row r="1319" spans="1:4" ht="15.4" x14ac:dyDescent="0.45">
      <c r="A1319" s="25" t="s">
        <v>1318</v>
      </c>
      <c r="B1319" s="24" t="s">
        <v>5963</v>
      </c>
      <c r="C1319" s="25" t="s">
        <v>4560</v>
      </c>
      <c r="D1319" s="24" t="s">
        <v>4561</v>
      </c>
    </row>
    <row r="1320" spans="1:4" ht="15.4" x14ac:dyDescent="0.45">
      <c r="A1320" s="25" t="s">
        <v>1319</v>
      </c>
      <c r="B1320" s="24" t="s">
        <v>5964</v>
      </c>
      <c r="C1320" s="25" t="s">
        <v>4562</v>
      </c>
      <c r="D1320" s="24" t="s">
        <v>4563</v>
      </c>
    </row>
    <row r="1321" spans="1:4" ht="15.4" x14ac:dyDescent="0.45">
      <c r="A1321" s="25" t="s">
        <v>1320</v>
      </c>
      <c r="B1321" s="24" t="s">
        <v>5963</v>
      </c>
      <c r="C1321" s="25" t="s">
        <v>4564</v>
      </c>
      <c r="D1321" s="24" t="s">
        <v>2389</v>
      </c>
    </row>
    <row r="1322" spans="1:4" ht="15.4" x14ac:dyDescent="0.45">
      <c r="A1322" s="25" t="s">
        <v>1321</v>
      </c>
      <c r="B1322" s="24" t="s">
        <v>5964</v>
      </c>
      <c r="C1322" s="25" t="s">
        <v>4565</v>
      </c>
      <c r="D1322" s="24" t="s">
        <v>4566</v>
      </c>
    </row>
    <row r="1323" spans="1:4" ht="15.4" x14ac:dyDescent="0.45">
      <c r="A1323" s="25" t="s">
        <v>1322</v>
      </c>
      <c r="B1323" s="24" t="s">
        <v>5963</v>
      </c>
      <c r="C1323" s="25" t="s">
        <v>4567</v>
      </c>
      <c r="D1323" s="24" t="s">
        <v>4568</v>
      </c>
    </row>
    <row r="1324" spans="1:4" ht="15.4" x14ac:dyDescent="0.45">
      <c r="A1324" s="25" t="s">
        <v>1323</v>
      </c>
      <c r="B1324" s="24" t="s">
        <v>5963</v>
      </c>
      <c r="C1324" s="25" t="s">
        <v>4569</v>
      </c>
      <c r="D1324" s="24" t="s">
        <v>4570</v>
      </c>
    </row>
    <row r="1325" spans="1:4" ht="15.4" x14ac:dyDescent="0.45">
      <c r="A1325" s="25" t="s">
        <v>1324</v>
      </c>
      <c r="B1325" s="24" t="s">
        <v>5963</v>
      </c>
      <c r="C1325" s="25" t="s">
        <v>4571</v>
      </c>
      <c r="D1325" s="24" t="s">
        <v>4572</v>
      </c>
    </row>
    <row r="1326" spans="1:4" ht="15.4" x14ac:dyDescent="0.45">
      <c r="A1326" s="25" t="s">
        <v>1325</v>
      </c>
      <c r="B1326" s="24" t="s">
        <v>5963</v>
      </c>
      <c r="C1326" s="25" t="s">
        <v>4573</v>
      </c>
      <c r="D1326" s="24" t="s">
        <v>2508</v>
      </c>
    </row>
    <row r="1327" spans="1:4" ht="15.4" x14ac:dyDescent="0.45">
      <c r="A1327" s="25" t="s">
        <v>1326</v>
      </c>
      <c r="B1327" s="24" t="s">
        <v>5963</v>
      </c>
      <c r="C1327" s="25" t="s">
        <v>4574</v>
      </c>
      <c r="D1327" s="24" t="s">
        <v>4575</v>
      </c>
    </row>
    <row r="1328" spans="1:4" ht="15.4" x14ac:dyDescent="0.45">
      <c r="A1328" s="25" t="s">
        <v>1327</v>
      </c>
      <c r="B1328" s="24" t="s">
        <v>5963</v>
      </c>
      <c r="C1328" s="25" t="s">
        <v>4576</v>
      </c>
      <c r="D1328" s="24" t="s">
        <v>3253</v>
      </c>
    </row>
    <row r="1329" spans="1:4" ht="15.4" x14ac:dyDescent="0.45">
      <c r="A1329" s="25" t="s">
        <v>1328</v>
      </c>
      <c r="B1329" s="24" t="s">
        <v>5964</v>
      </c>
      <c r="C1329" s="25" t="s">
        <v>4577</v>
      </c>
      <c r="D1329" s="24" t="s">
        <v>3116</v>
      </c>
    </row>
    <row r="1330" spans="1:4" ht="15.4" x14ac:dyDescent="0.45">
      <c r="A1330" s="25" t="s">
        <v>1329</v>
      </c>
      <c r="B1330" s="24" t="s">
        <v>5967</v>
      </c>
      <c r="C1330" s="25" t="s">
        <v>4578</v>
      </c>
      <c r="D1330" s="24" t="s">
        <v>4514</v>
      </c>
    </row>
    <row r="1331" spans="1:4" ht="15.4" x14ac:dyDescent="0.45">
      <c r="A1331" s="25" t="s">
        <v>1330</v>
      </c>
      <c r="B1331" s="24" t="s">
        <v>5964</v>
      </c>
      <c r="C1331" s="25" t="s">
        <v>4579</v>
      </c>
      <c r="D1331" s="24" t="s">
        <v>2813</v>
      </c>
    </row>
    <row r="1332" spans="1:4" ht="15.4" x14ac:dyDescent="0.45">
      <c r="A1332" s="25" t="s">
        <v>1331</v>
      </c>
      <c r="B1332" s="24" t="s">
        <v>5963</v>
      </c>
      <c r="C1332" s="25" t="s">
        <v>4580</v>
      </c>
      <c r="D1332" s="24" t="s">
        <v>3266</v>
      </c>
    </row>
    <row r="1333" spans="1:4" ht="15.4" x14ac:dyDescent="0.45">
      <c r="A1333" s="25" t="s">
        <v>1332</v>
      </c>
      <c r="B1333" s="24" t="s">
        <v>5964</v>
      </c>
      <c r="C1333" s="25" t="s">
        <v>4581</v>
      </c>
      <c r="D1333" s="24" t="s">
        <v>4582</v>
      </c>
    </row>
    <row r="1334" spans="1:4" ht="15.4" x14ac:dyDescent="0.45">
      <c r="A1334" s="25" t="s">
        <v>1333</v>
      </c>
      <c r="B1334" s="24" t="s">
        <v>5967</v>
      </c>
      <c r="C1334" s="25" t="s">
        <v>4583</v>
      </c>
      <c r="D1334" s="24" t="s">
        <v>4584</v>
      </c>
    </row>
    <row r="1335" spans="1:4" ht="15.4" x14ac:dyDescent="0.45">
      <c r="A1335" s="25" t="s">
        <v>1334</v>
      </c>
      <c r="B1335" s="24" t="s">
        <v>5964</v>
      </c>
      <c r="C1335" s="25" t="s">
        <v>4585</v>
      </c>
      <c r="D1335" s="24" t="s">
        <v>4586</v>
      </c>
    </row>
    <row r="1336" spans="1:4" ht="15.4" x14ac:dyDescent="0.45">
      <c r="A1336" s="25" t="s">
        <v>1335</v>
      </c>
      <c r="B1336" s="24" t="s">
        <v>5964</v>
      </c>
      <c r="C1336" s="25" t="s">
        <v>4587</v>
      </c>
      <c r="D1336" s="24" t="s">
        <v>4588</v>
      </c>
    </row>
    <row r="1337" spans="1:4" ht="15.4" x14ac:dyDescent="0.45">
      <c r="A1337" s="25" t="s">
        <v>1336</v>
      </c>
      <c r="B1337" s="24" t="s">
        <v>5964</v>
      </c>
      <c r="C1337" s="25" t="s">
        <v>2392</v>
      </c>
      <c r="D1337" s="24" t="s">
        <v>4589</v>
      </c>
    </row>
    <row r="1338" spans="1:4" ht="15.4" x14ac:dyDescent="0.45">
      <c r="A1338" s="25" t="s">
        <v>1337</v>
      </c>
      <c r="B1338" s="24" t="s">
        <v>5964</v>
      </c>
      <c r="C1338" s="25" t="s">
        <v>4590</v>
      </c>
      <c r="D1338" s="24" t="s">
        <v>4591</v>
      </c>
    </row>
    <row r="1339" spans="1:4" ht="15.4" x14ac:dyDescent="0.45">
      <c r="A1339" s="25" t="s">
        <v>1338</v>
      </c>
      <c r="B1339" s="24" t="s">
        <v>5967</v>
      </c>
      <c r="C1339" s="25" t="s">
        <v>2511</v>
      </c>
      <c r="D1339" s="24" t="s">
        <v>3421</v>
      </c>
    </row>
    <row r="1340" spans="1:4" ht="15.4" x14ac:dyDescent="0.45">
      <c r="A1340" s="25" t="s">
        <v>1339</v>
      </c>
      <c r="B1340" s="24" t="s">
        <v>5964</v>
      </c>
      <c r="C1340" s="25" t="s">
        <v>4592</v>
      </c>
      <c r="D1340" s="24" t="s">
        <v>2677</v>
      </c>
    </row>
    <row r="1341" spans="1:4" ht="15.4" x14ac:dyDescent="0.45">
      <c r="A1341" s="25" t="s">
        <v>1340</v>
      </c>
      <c r="B1341" s="24" t="s">
        <v>5964</v>
      </c>
      <c r="C1341" s="25" t="s">
        <v>4593</v>
      </c>
      <c r="D1341" s="24" t="s">
        <v>4594</v>
      </c>
    </row>
    <row r="1342" spans="1:4" ht="15.4" x14ac:dyDescent="0.45">
      <c r="A1342" s="25" t="s">
        <v>1341</v>
      </c>
      <c r="B1342" s="24" t="s">
        <v>5967</v>
      </c>
      <c r="C1342" s="25" t="s">
        <v>4595</v>
      </c>
      <c r="D1342" s="24" t="s">
        <v>3468</v>
      </c>
    </row>
    <row r="1343" spans="1:4" ht="15.4" x14ac:dyDescent="0.45">
      <c r="A1343" s="25" t="s">
        <v>1342</v>
      </c>
      <c r="B1343" s="24" t="s">
        <v>5963</v>
      </c>
      <c r="C1343" s="25" t="s">
        <v>4596</v>
      </c>
      <c r="D1343" s="24" t="s">
        <v>4597</v>
      </c>
    </row>
    <row r="1344" spans="1:4" ht="15.4" x14ac:dyDescent="0.45">
      <c r="A1344" s="25" t="s">
        <v>1343</v>
      </c>
      <c r="B1344" s="24" t="s">
        <v>5967</v>
      </c>
      <c r="C1344" s="25" t="s">
        <v>4598</v>
      </c>
      <c r="D1344" s="24" t="s">
        <v>4599</v>
      </c>
    </row>
    <row r="1345" spans="1:4" ht="15.4" x14ac:dyDescent="0.45">
      <c r="A1345" s="25" t="s">
        <v>1344</v>
      </c>
      <c r="B1345" s="24" t="s">
        <v>5963</v>
      </c>
      <c r="C1345" s="25" t="s">
        <v>4600</v>
      </c>
      <c r="D1345" s="24" t="s">
        <v>3149</v>
      </c>
    </row>
    <row r="1346" spans="1:4" ht="15.4" x14ac:dyDescent="0.45">
      <c r="A1346" s="25" t="s">
        <v>1345</v>
      </c>
      <c r="B1346" s="24" t="s">
        <v>5964</v>
      </c>
      <c r="C1346" s="25" t="s">
        <v>4601</v>
      </c>
      <c r="D1346" s="24" t="s">
        <v>2574</v>
      </c>
    </row>
    <row r="1347" spans="1:4" ht="15.4" x14ac:dyDescent="0.45">
      <c r="A1347" s="25" t="s">
        <v>1346</v>
      </c>
      <c r="B1347" s="24" t="s">
        <v>5963</v>
      </c>
      <c r="C1347" s="25" t="s">
        <v>4602</v>
      </c>
      <c r="D1347" s="24" t="s">
        <v>4603</v>
      </c>
    </row>
    <row r="1348" spans="1:4" ht="15.4" x14ac:dyDescent="0.45">
      <c r="A1348" s="25" t="s">
        <v>1347</v>
      </c>
      <c r="B1348" s="24" t="s">
        <v>5964</v>
      </c>
      <c r="C1348" s="25" t="s">
        <v>4604</v>
      </c>
      <c r="D1348" s="24" t="s">
        <v>2727</v>
      </c>
    </row>
    <row r="1349" spans="1:4" ht="15.4" x14ac:dyDescent="0.45">
      <c r="A1349" s="25" t="s">
        <v>1348</v>
      </c>
      <c r="B1349" s="24" t="s">
        <v>5963</v>
      </c>
      <c r="C1349" s="25" t="s">
        <v>4605</v>
      </c>
      <c r="D1349" s="24" t="s">
        <v>4606</v>
      </c>
    </row>
    <row r="1350" spans="1:4" ht="15.4" x14ac:dyDescent="0.45">
      <c r="A1350" s="25" t="s">
        <v>1349</v>
      </c>
      <c r="B1350" s="24" t="s">
        <v>5967</v>
      </c>
      <c r="C1350" s="25" t="s">
        <v>4607</v>
      </c>
      <c r="D1350" s="24" t="s">
        <v>3151</v>
      </c>
    </row>
    <row r="1351" spans="1:4" ht="15.4" x14ac:dyDescent="0.45">
      <c r="A1351" s="25" t="s">
        <v>1350</v>
      </c>
      <c r="B1351" s="24" t="s">
        <v>5964</v>
      </c>
      <c r="C1351" s="25" t="s">
        <v>4608</v>
      </c>
      <c r="D1351" s="24" t="s">
        <v>4609</v>
      </c>
    </row>
    <row r="1352" spans="1:4" ht="15.4" x14ac:dyDescent="0.45">
      <c r="A1352" s="25" t="s">
        <v>1351</v>
      </c>
      <c r="B1352" s="24" t="s">
        <v>5963</v>
      </c>
      <c r="C1352" s="25" t="s">
        <v>2942</v>
      </c>
      <c r="D1352" s="24" t="s">
        <v>4610</v>
      </c>
    </row>
    <row r="1353" spans="1:4" ht="15.4" x14ac:dyDescent="0.45">
      <c r="A1353" s="25" t="s">
        <v>1352</v>
      </c>
      <c r="B1353" s="24" t="s">
        <v>5964</v>
      </c>
      <c r="C1353" s="25" t="s">
        <v>4611</v>
      </c>
      <c r="D1353" s="24" t="s">
        <v>3088</v>
      </c>
    </row>
    <row r="1354" spans="1:4" ht="15.4" x14ac:dyDescent="0.45">
      <c r="A1354" s="25" t="s">
        <v>1353</v>
      </c>
      <c r="B1354" s="24" t="s">
        <v>5963</v>
      </c>
      <c r="C1354" s="25" t="s">
        <v>4612</v>
      </c>
      <c r="D1354" s="24" t="s">
        <v>4613</v>
      </c>
    </row>
    <row r="1355" spans="1:4" ht="15.4" x14ac:dyDescent="0.45">
      <c r="A1355" s="25" t="s">
        <v>1354</v>
      </c>
      <c r="B1355" s="24" t="s">
        <v>5963</v>
      </c>
      <c r="C1355" s="25" t="s">
        <v>3022</v>
      </c>
      <c r="D1355" s="24" t="s">
        <v>4614</v>
      </c>
    </row>
    <row r="1356" spans="1:4" ht="15.4" x14ac:dyDescent="0.45">
      <c r="A1356" s="25" t="s">
        <v>1355</v>
      </c>
      <c r="B1356" s="24" t="s">
        <v>5963</v>
      </c>
      <c r="C1356" s="25" t="s">
        <v>4346</v>
      </c>
      <c r="D1356" s="24" t="s">
        <v>4615</v>
      </c>
    </row>
    <row r="1357" spans="1:4" ht="15.4" x14ac:dyDescent="0.45">
      <c r="A1357" s="25" t="s">
        <v>1356</v>
      </c>
      <c r="B1357" s="24" t="s">
        <v>5963</v>
      </c>
      <c r="C1357" s="25" t="s">
        <v>4616</v>
      </c>
      <c r="D1357" s="24" t="s">
        <v>4617</v>
      </c>
    </row>
    <row r="1358" spans="1:4" ht="15.4" x14ac:dyDescent="0.45">
      <c r="A1358" s="25" t="s">
        <v>1357</v>
      </c>
      <c r="B1358" s="24" t="s">
        <v>5963</v>
      </c>
      <c r="C1358" s="25" t="s">
        <v>4618</v>
      </c>
      <c r="D1358" s="24" t="s">
        <v>4619</v>
      </c>
    </row>
    <row r="1359" spans="1:4" ht="15.4" x14ac:dyDescent="0.45">
      <c r="A1359" s="25" t="s">
        <v>1358</v>
      </c>
      <c r="B1359" s="24" t="s">
        <v>5964</v>
      </c>
      <c r="C1359" s="25" t="s">
        <v>4620</v>
      </c>
      <c r="D1359" s="24" t="s">
        <v>3456</v>
      </c>
    </row>
    <row r="1360" spans="1:4" ht="15.4" x14ac:dyDescent="0.45">
      <c r="A1360" s="25" t="s">
        <v>1359</v>
      </c>
      <c r="B1360" s="24" t="s">
        <v>5963</v>
      </c>
      <c r="C1360" s="25" t="s">
        <v>4621</v>
      </c>
      <c r="D1360" s="24" t="s">
        <v>4622</v>
      </c>
    </row>
    <row r="1361" spans="1:4" ht="15.4" x14ac:dyDescent="0.45">
      <c r="A1361" s="25" t="s">
        <v>1360</v>
      </c>
      <c r="B1361" s="24" t="s">
        <v>5963</v>
      </c>
      <c r="C1361" s="25" t="s">
        <v>2637</v>
      </c>
      <c r="D1361" s="24" t="s">
        <v>4623</v>
      </c>
    </row>
    <row r="1362" spans="1:4" ht="15.4" x14ac:dyDescent="0.45">
      <c r="A1362" s="25" t="s">
        <v>1361</v>
      </c>
      <c r="B1362" s="24" t="s">
        <v>5964</v>
      </c>
      <c r="C1362" s="25" t="s">
        <v>4624</v>
      </c>
      <c r="D1362" s="24" t="s">
        <v>4625</v>
      </c>
    </row>
    <row r="1363" spans="1:4" ht="15.4" x14ac:dyDescent="0.45">
      <c r="A1363" s="25" t="s">
        <v>1362</v>
      </c>
      <c r="B1363" s="24" t="s">
        <v>5964</v>
      </c>
      <c r="C1363" s="25" t="s">
        <v>4626</v>
      </c>
      <c r="D1363" s="24" t="s">
        <v>4627</v>
      </c>
    </row>
    <row r="1364" spans="1:4" ht="15.4" x14ac:dyDescent="0.45">
      <c r="A1364" s="25" t="s">
        <v>1363</v>
      </c>
      <c r="B1364" s="24" t="s">
        <v>5964</v>
      </c>
      <c r="C1364" s="25" t="s">
        <v>3790</v>
      </c>
      <c r="D1364" s="24" t="s">
        <v>3387</v>
      </c>
    </row>
    <row r="1365" spans="1:4" ht="15.4" x14ac:dyDescent="0.45">
      <c r="A1365" s="25" t="s">
        <v>1364</v>
      </c>
      <c r="B1365" s="24" t="s">
        <v>5963</v>
      </c>
      <c r="C1365" s="25" t="s">
        <v>4628</v>
      </c>
      <c r="D1365" s="24" t="s">
        <v>4629</v>
      </c>
    </row>
    <row r="1366" spans="1:4" ht="15.4" x14ac:dyDescent="0.45">
      <c r="A1366" s="25" t="s">
        <v>1365</v>
      </c>
      <c r="B1366" s="24" t="s">
        <v>5963</v>
      </c>
      <c r="C1366" s="25" t="s">
        <v>4630</v>
      </c>
      <c r="D1366" s="24" t="s">
        <v>2427</v>
      </c>
    </row>
    <row r="1367" spans="1:4" ht="15.4" x14ac:dyDescent="0.45">
      <c r="A1367" s="25" t="s">
        <v>1366</v>
      </c>
      <c r="B1367" s="24" t="s">
        <v>5967</v>
      </c>
      <c r="C1367" s="25" t="s">
        <v>4631</v>
      </c>
      <c r="D1367" s="24" t="s">
        <v>4632</v>
      </c>
    </row>
    <row r="1368" spans="1:4" ht="15.4" x14ac:dyDescent="0.45">
      <c r="A1368" s="25" t="s">
        <v>1367</v>
      </c>
      <c r="B1368" s="24" t="s">
        <v>5963</v>
      </c>
      <c r="C1368" s="25" t="s">
        <v>4633</v>
      </c>
      <c r="D1368" s="24" t="s">
        <v>4634</v>
      </c>
    </row>
    <row r="1369" spans="1:4" ht="15.4" x14ac:dyDescent="0.45">
      <c r="A1369" s="25" t="s">
        <v>1368</v>
      </c>
      <c r="B1369" s="24" t="s">
        <v>5964</v>
      </c>
      <c r="C1369" s="25" t="s">
        <v>4635</v>
      </c>
      <c r="D1369" s="24" t="s">
        <v>2574</v>
      </c>
    </row>
    <row r="1370" spans="1:4" ht="15.4" x14ac:dyDescent="0.45">
      <c r="A1370" s="25" t="s">
        <v>1369</v>
      </c>
      <c r="B1370" s="24" t="s">
        <v>5964</v>
      </c>
      <c r="C1370" s="25" t="s">
        <v>4636</v>
      </c>
      <c r="D1370" s="24" t="s">
        <v>4637</v>
      </c>
    </row>
    <row r="1371" spans="1:4" ht="15.4" x14ac:dyDescent="0.45">
      <c r="A1371" s="25" t="s">
        <v>1370</v>
      </c>
      <c r="B1371" s="24" t="s">
        <v>5964</v>
      </c>
      <c r="C1371" s="25" t="s">
        <v>4638</v>
      </c>
      <c r="D1371" s="24" t="s">
        <v>4639</v>
      </c>
    </row>
    <row r="1372" spans="1:4" ht="15.4" x14ac:dyDescent="0.45">
      <c r="A1372" s="25" t="s">
        <v>1371</v>
      </c>
      <c r="B1372" s="24" t="s">
        <v>5963</v>
      </c>
      <c r="C1372" s="25" t="s">
        <v>4640</v>
      </c>
      <c r="D1372" s="24" t="s">
        <v>4641</v>
      </c>
    </row>
    <row r="1373" spans="1:4" ht="15.4" x14ac:dyDescent="0.45">
      <c r="A1373" s="25" t="s">
        <v>1372</v>
      </c>
      <c r="B1373" s="24" t="s">
        <v>5963</v>
      </c>
      <c r="C1373" s="25" t="s">
        <v>4642</v>
      </c>
      <c r="D1373" s="24" t="s">
        <v>4643</v>
      </c>
    </row>
    <row r="1374" spans="1:4" ht="15.4" x14ac:dyDescent="0.45">
      <c r="A1374" s="25" t="s">
        <v>1373</v>
      </c>
      <c r="B1374" s="24" t="s">
        <v>5964</v>
      </c>
      <c r="C1374" s="25" t="s">
        <v>2722</v>
      </c>
      <c r="D1374" s="24" t="s">
        <v>4644</v>
      </c>
    </row>
    <row r="1375" spans="1:4" ht="15.4" x14ac:dyDescent="0.45">
      <c r="A1375" s="25" t="s">
        <v>1374</v>
      </c>
      <c r="B1375" s="24" t="s">
        <v>5964</v>
      </c>
      <c r="C1375" s="25" t="s">
        <v>4645</v>
      </c>
      <c r="D1375" s="24" t="s">
        <v>4646</v>
      </c>
    </row>
    <row r="1376" spans="1:4" ht="15.4" x14ac:dyDescent="0.45">
      <c r="A1376" s="25" t="s">
        <v>1375</v>
      </c>
      <c r="B1376" s="24" t="s">
        <v>5967</v>
      </c>
      <c r="C1376" s="25" t="s">
        <v>3356</v>
      </c>
      <c r="D1376" s="24" t="s">
        <v>4647</v>
      </c>
    </row>
    <row r="1377" spans="1:4" ht="15.4" x14ac:dyDescent="0.45">
      <c r="A1377" s="25" t="s">
        <v>1376</v>
      </c>
      <c r="B1377" s="24" t="s">
        <v>5964</v>
      </c>
      <c r="C1377" s="25" t="s">
        <v>4648</v>
      </c>
      <c r="D1377" s="24" t="s">
        <v>4649</v>
      </c>
    </row>
    <row r="1378" spans="1:4" ht="15.4" x14ac:dyDescent="0.45">
      <c r="A1378" s="25" t="s">
        <v>1377</v>
      </c>
      <c r="B1378" s="24" t="s">
        <v>5964</v>
      </c>
      <c r="C1378" s="25" t="s">
        <v>4650</v>
      </c>
      <c r="D1378" s="24" t="s">
        <v>3039</v>
      </c>
    </row>
    <row r="1379" spans="1:4" ht="15.4" x14ac:dyDescent="0.45">
      <c r="A1379" s="25" t="s">
        <v>1378</v>
      </c>
      <c r="B1379" s="24" t="s">
        <v>5963</v>
      </c>
      <c r="C1379" s="25" t="s">
        <v>4651</v>
      </c>
      <c r="D1379" s="24" t="s">
        <v>4652</v>
      </c>
    </row>
    <row r="1380" spans="1:4" ht="15.4" x14ac:dyDescent="0.45">
      <c r="A1380" s="25" t="s">
        <v>1379</v>
      </c>
      <c r="B1380" s="24" t="s">
        <v>5964</v>
      </c>
      <c r="C1380" s="25" t="s">
        <v>4653</v>
      </c>
      <c r="D1380" s="24" t="s">
        <v>2510</v>
      </c>
    </row>
    <row r="1381" spans="1:4" ht="15.4" x14ac:dyDescent="0.45">
      <c r="A1381" s="25" t="s">
        <v>1380</v>
      </c>
      <c r="B1381" s="24" t="s">
        <v>5964</v>
      </c>
      <c r="C1381" s="25" t="s">
        <v>4654</v>
      </c>
      <c r="D1381" s="24" t="s">
        <v>2774</v>
      </c>
    </row>
    <row r="1382" spans="1:4" ht="15.4" x14ac:dyDescent="0.45">
      <c r="A1382" s="25" t="s">
        <v>1381</v>
      </c>
      <c r="B1382" s="24" t="s">
        <v>5964</v>
      </c>
      <c r="C1382" s="25" t="s">
        <v>4655</v>
      </c>
      <c r="D1382" s="24" t="s">
        <v>4656</v>
      </c>
    </row>
    <row r="1383" spans="1:4" ht="15.4" x14ac:dyDescent="0.45">
      <c r="A1383" s="25" t="s">
        <v>1382</v>
      </c>
      <c r="B1383" s="24" t="s">
        <v>5963</v>
      </c>
      <c r="C1383" s="25" t="s">
        <v>4657</v>
      </c>
      <c r="D1383" s="24" t="s">
        <v>3320</v>
      </c>
    </row>
    <row r="1384" spans="1:4" ht="15.4" x14ac:dyDescent="0.45">
      <c r="A1384" s="25" t="s">
        <v>1383</v>
      </c>
      <c r="B1384" s="24" t="s">
        <v>5964</v>
      </c>
      <c r="C1384" s="25" t="s">
        <v>3509</v>
      </c>
      <c r="D1384" s="24" t="s">
        <v>4163</v>
      </c>
    </row>
    <row r="1385" spans="1:4" ht="15.4" x14ac:dyDescent="0.45">
      <c r="A1385" s="25" t="s">
        <v>1384</v>
      </c>
      <c r="B1385" s="24" t="s">
        <v>5964</v>
      </c>
      <c r="C1385" s="25" t="s">
        <v>4658</v>
      </c>
      <c r="D1385" s="24" t="s">
        <v>4659</v>
      </c>
    </row>
    <row r="1386" spans="1:4" ht="15.4" x14ac:dyDescent="0.45">
      <c r="A1386" s="25" t="s">
        <v>1385</v>
      </c>
      <c r="B1386" s="24" t="s">
        <v>5963</v>
      </c>
      <c r="C1386" s="25" t="s">
        <v>2904</v>
      </c>
      <c r="D1386" s="24" t="s">
        <v>4660</v>
      </c>
    </row>
    <row r="1387" spans="1:4" ht="15.4" x14ac:dyDescent="0.45">
      <c r="A1387" s="25" t="s">
        <v>1386</v>
      </c>
      <c r="B1387" s="24" t="s">
        <v>5964</v>
      </c>
      <c r="C1387" s="25" t="s">
        <v>4661</v>
      </c>
      <c r="D1387" s="24" t="s">
        <v>4662</v>
      </c>
    </row>
    <row r="1388" spans="1:4" ht="15.4" x14ac:dyDescent="0.45">
      <c r="A1388" s="25" t="s">
        <v>1387</v>
      </c>
      <c r="B1388" s="24" t="s">
        <v>5964</v>
      </c>
      <c r="C1388" s="25" t="s">
        <v>4074</v>
      </c>
      <c r="D1388" s="24" t="s">
        <v>4663</v>
      </c>
    </row>
    <row r="1389" spans="1:4" ht="15.4" x14ac:dyDescent="0.45">
      <c r="A1389" s="25" t="s">
        <v>1388</v>
      </c>
      <c r="B1389" s="24" t="s">
        <v>5963</v>
      </c>
      <c r="C1389" s="25" t="s">
        <v>4664</v>
      </c>
      <c r="D1389" s="24" t="s">
        <v>4665</v>
      </c>
    </row>
    <row r="1390" spans="1:4" ht="15.4" x14ac:dyDescent="0.45">
      <c r="A1390" s="25" t="s">
        <v>1389</v>
      </c>
      <c r="B1390" s="24" t="s">
        <v>5964</v>
      </c>
      <c r="C1390" s="25" t="s">
        <v>4666</v>
      </c>
      <c r="D1390" s="24" t="s">
        <v>2405</v>
      </c>
    </row>
    <row r="1391" spans="1:4" ht="15.4" x14ac:dyDescent="0.45">
      <c r="A1391" s="25" t="s">
        <v>1390</v>
      </c>
      <c r="B1391" s="24" t="s">
        <v>5964</v>
      </c>
      <c r="C1391" s="25" t="s">
        <v>4667</v>
      </c>
      <c r="D1391" s="24" t="s">
        <v>3219</v>
      </c>
    </row>
    <row r="1392" spans="1:4" ht="15.4" x14ac:dyDescent="0.45">
      <c r="A1392" s="25" t="s">
        <v>1391</v>
      </c>
      <c r="B1392" s="24" t="s">
        <v>5964</v>
      </c>
      <c r="C1392" s="25" t="s">
        <v>3194</v>
      </c>
      <c r="D1392" s="24" t="s">
        <v>4668</v>
      </c>
    </row>
    <row r="1393" spans="1:4" ht="15.4" x14ac:dyDescent="0.45">
      <c r="A1393" s="25" t="s">
        <v>1392</v>
      </c>
      <c r="B1393" s="24" t="s">
        <v>5964</v>
      </c>
      <c r="C1393" s="25" t="s">
        <v>4669</v>
      </c>
      <c r="D1393" s="24" t="s">
        <v>2675</v>
      </c>
    </row>
    <row r="1394" spans="1:4" ht="15.4" x14ac:dyDescent="0.45">
      <c r="A1394" s="25" t="s">
        <v>1393</v>
      </c>
      <c r="B1394" s="24" t="s">
        <v>5963</v>
      </c>
      <c r="C1394" s="25" t="s">
        <v>4670</v>
      </c>
      <c r="D1394" s="24" t="s">
        <v>4671</v>
      </c>
    </row>
    <row r="1395" spans="1:4" ht="15.4" x14ac:dyDescent="0.45">
      <c r="A1395" s="25" t="s">
        <v>1394</v>
      </c>
      <c r="B1395" s="24" t="s">
        <v>5963</v>
      </c>
      <c r="C1395" s="25" t="s">
        <v>4672</v>
      </c>
      <c r="D1395" s="24" t="s">
        <v>4673</v>
      </c>
    </row>
    <row r="1396" spans="1:4" ht="15.4" x14ac:dyDescent="0.45">
      <c r="A1396" s="25" t="s">
        <v>1395</v>
      </c>
      <c r="B1396" s="24" t="s">
        <v>5964</v>
      </c>
      <c r="C1396" s="25" t="s">
        <v>4674</v>
      </c>
      <c r="D1396" s="24" t="s">
        <v>2574</v>
      </c>
    </row>
    <row r="1397" spans="1:4" ht="15.4" x14ac:dyDescent="0.45">
      <c r="A1397" s="25" t="s">
        <v>1396</v>
      </c>
      <c r="B1397" s="24" t="s">
        <v>5964</v>
      </c>
      <c r="C1397" s="25" t="s">
        <v>4675</v>
      </c>
      <c r="D1397" s="24" t="s">
        <v>2574</v>
      </c>
    </row>
    <row r="1398" spans="1:4" ht="15.4" x14ac:dyDescent="0.45">
      <c r="A1398" s="25" t="s">
        <v>1397</v>
      </c>
      <c r="B1398" s="24" t="s">
        <v>5963</v>
      </c>
      <c r="C1398" s="25" t="s">
        <v>4676</v>
      </c>
      <c r="D1398" s="24" t="s">
        <v>4677</v>
      </c>
    </row>
    <row r="1399" spans="1:4" ht="15.4" x14ac:dyDescent="0.45">
      <c r="A1399" s="25" t="s">
        <v>1398</v>
      </c>
      <c r="B1399" s="24" t="s">
        <v>5967</v>
      </c>
      <c r="C1399" s="25" t="s">
        <v>4678</v>
      </c>
      <c r="D1399" s="24" t="s">
        <v>4679</v>
      </c>
    </row>
    <row r="1400" spans="1:4" ht="15.4" x14ac:dyDescent="0.45">
      <c r="A1400" s="25" t="s">
        <v>1399</v>
      </c>
      <c r="B1400" s="24" t="s">
        <v>5963</v>
      </c>
      <c r="C1400" s="25" t="s">
        <v>4680</v>
      </c>
      <c r="D1400" s="24" t="s">
        <v>2847</v>
      </c>
    </row>
    <row r="1401" spans="1:4" ht="15.4" x14ac:dyDescent="0.45">
      <c r="A1401" s="25" t="s">
        <v>1400</v>
      </c>
      <c r="B1401" s="24" t="s">
        <v>5963</v>
      </c>
      <c r="C1401" s="25" t="s">
        <v>4681</v>
      </c>
      <c r="D1401" s="24" t="s">
        <v>3654</v>
      </c>
    </row>
    <row r="1402" spans="1:4" ht="15.4" x14ac:dyDescent="0.45">
      <c r="A1402" s="25" t="s">
        <v>1401</v>
      </c>
      <c r="B1402" s="24" t="s">
        <v>5963</v>
      </c>
      <c r="C1402" s="25" t="s">
        <v>4377</v>
      </c>
      <c r="D1402" s="24" t="s">
        <v>4682</v>
      </c>
    </row>
    <row r="1403" spans="1:4" ht="15.4" x14ac:dyDescent="0.45">
      <c r="A1403" s="25" t="s">
        <v>1402</v>
      </c>
      <c r="B1403" s="24" t="s">
        <v>5963</v>
      </c>
      <c r="C1403" s="25" t="s">
        <v>4683</v>
      </c>
      <c r="D1403" s="24" t="s">
        <v>2493</v>
      </c>
    </row>
    <row r="1404" spans="1:4" ht="15.4" x14ac:dyDescent="0.45">
      <c r="A1404" s="25" t="s">
        <v>1403</v>
      </c>
      <c r="B1404" s="24" t="s">
        <v>5963</v>
      </c>
      <c r="C1404" s="25" t="s">
        <v>4684</v>
      </c>
      <c r="D1404" s="24" t="s">
        <v>3504</v>
      </c>
    </row>
    <row r="1405" spans="1:4" ht="15.4" x14ac:dyDescent="0.45">
      <c r="A1405" s="25" t="s">
        <v>1404</v>
      </c>
      <c r="B1405" s="24" t="s">
        <v>5963</v>
      </c>
      <c r="C1405" s="25" t="s">
        <v>4685</v>
      </c>
      <c r="D1405" s="24" t="s">
        <v>4686</v>
      </c>
    </row>
    <row r="1406" spans="1:4" ht="15.4" x14ac:dyDescent="0.45">
      <c r="A1406" s="25" t="s">
        <v>1405</v>
      </c>
      <c r="B1406" s="24" t="s">
        <v>5963</v>
      </c>
      <c r="C1406" s="25" t="s">
        <v>4687</v>
      </c>
      <c r="D1406" s="24" t="s">
        <v>4688</v>
      </c>
    </row>
    <row r="1407" spans="1:4" ht="15.4" x14ac:dyDescent="0.45">
      <c r="A1407" s="25" t="s">
        <v>1406</v>
      </c>
      <c r="B1407" s="24" t="s">
        <v>5964</v>
      </c>
      <c r="C1407" s="25" t="s">
        <v>4689</v>
      </c>
      <c r="D1407" s="24" t="s">
        <v>2433</v>
      </c>
    </row>
    <row r="1408" spans="1:4" ht="15.4" x14ac:dyDescent="0.45">
      <c r="A1408" s="25" t="s">
        <v>1407</v>
      </c>
      <c r="B1408" s="24" t="s">
        <v>5963</v>
      </c>
      <c r="C1408" s="25" t="s">
        <v>4690</v>
      </c>
      <c r="D1408" s="24" t="s">
        <v>3654</v>
      </c>
    </row>
    <row r="1409" spans="1:4" ht="15.4" x14ac:dyDescent="0.45">
      <c r="A1409" s="25" t="s">
        <v>1408</v>
      </c>
      <c r="B1409" s="24" t="s">
        <v>5964</v>
      </c>
      <c r="C1409" s="25" t="s">
        <v>4691</v>
      </c>
      <c r="D1409" s="24" t="s">
        <v>2469</v>
      </c>
    </row>
    <row r="1410" spans="1:4" ht="15.4" x14ac:dyDescent="0.45">
      <c r="A1410" s="25" t="s">
        <v>1409</v>
      </c>
      <c r="B1410" s="24" t="s">
        <v>5964</v>
      </c>
      <c r="C1410" s="25" t="s">
        <v>4692</v>
      </c>
      <c r="D1410" s="24" t="s">
        <v>2385</v>
      </c>
    </row>
    <row r="1411" spans="1:4" ht="15.4" x14ac:dyDescent="0.45">
      <c r="A1411" s="25" t="s">
        <v>1410</v>
      </c>
      <c r="B1411" s="24" t="s">
        <v>5964</v>
      </c>
      <c r="C1411" s="25" t="s">
        <v>4693</v>
      </c>
      <c r="D1411" s="24" t="s">
        <v>4694</v>
      </c>
    </row>
    <row r="1412" spans="1:4" ht="15.4" x14ac:dyDescent="0.45">
      <c r="A1412" s="25" t="s">
        <v>1411</v>
      </c>
      <c r="B1412" s="24" t="s">
        <v>5963</v>
      </c>
      <c r="C1412" s="25" t="s">
        <v>4240</v>
      </c>
      <c r="D1412" s="24" t="s">
        <v>4695</v>
      </c>
    </row>
    <row r="1413" spans="1:4" ht="15.4" x14ac:dyDescent="0.45">
      <c r="A1413" s="25" t="s">
        <v>1412</v>
      </c>
      <c r="B1413" s="24" t="s">
        <v>5963</v>
      </c>
      <c r="C1413" s="25" t="s">
        <v>4696</v>
      </c>
      <c r="D1413" s="24" t="s">
        <v>4641</v>
      </c>
    </row>
    <row r="1414" spans="1:4" ht="15.4" x14ac:dyDescent="0.45">
      <c r="A1414" s="25" t="s">
        <v>1413</v>
      </c>
      <c r="B1414" s="24" t="s">
        <v>5963</v>
      </c>
      <c r="C1414" s="25" t="s">
        <v>4422</v>
      </c>
      <c r="D1414" s="24" t="s">
        <v>4697</v>
      </c>
    </row>
    <row r="1415" spans="1:4" ht="15.4" x14ac:dyDescent="0.45">
      <c r="A1415" s="25" t="s">
        <v>1414</v>
      </c>
      <c r="B1415" s="24" t="s">
        <v>5964</v>
      </c>
      <c r="C1415" s="25" t="s">
        <v>4698</v>
      </c>
      <c r="D1415" s="24" t="s">
        <v>2679</v>
      </c>
    </row>
    <row r="1416" spans="1:4" ht="15.4" x14ac:dyDescent="0.45">
      <c r="A1416" s="25" t="s">
        <v>1415</v>
      </c>
      <c r="B1416" s="24" t="s">
        <v>5964</v>
      </c>
      <c r="C1416" s="25" t="s">
        <v>4699</v>
      </c>
      <c r="D1416" s="24" t="s">
        <v>4700</v>
      </c>
    </row>
    <row r="1417" spans="1:4" ht="15.4" x14ac:dyDescent="0.45">
      <c r="A1417" s="25" t="s">
        <v>1416</v>
      </c>
      <c r="B1417" s="24" t="s">
        <v>5964</v>
      </c>
      <c r="C1417" s="25" t="s">
        <v>4701</v>
      </c>
      <c r="D1417" s="24" t="s">
        <v>2543</v>
      </c>
    </row>
    <row r="1418" spans="1:4" ht="15.4" x14ac:dyDescent="0.45">
      <c r="A1418" s="25" t="s">
        <v>1417</v>
      </c>
      <c r="B1418" s="24" t="s">
        <v>5963</v>
      </c>
      <c r="C1418" s="25" t="s">
        <v>4702</v>
      </c>
      <c r="D1418" s="24" t="s">
        <v>4703</v>
      </c>
    </row>
    <row r="1419" spans="1:4" ht="15.4" x14ac:dyDescent="0.45">
      <c r="A1419" s="25" t="s">
        <v>1418</v>
      </c>
      <c r="B1419" s="24" t="s">
        <v>5967</v>
      </c>
      <c r="C1419" s="25" t="s">
        <v>4704</v>
      </c>
      <c r="D1419" s="24" t="s">
        <v>2590</v>
      </c>
    </row>
    <row r="1420" spans="1:4" ht="15.4" x14ac:dyDescent="0.45">
      <c r="A1420" s="25" t="s">
        <v>1419</v>
      </c>
      <c r="B1420" s="24" t="s">
        <v>5964</v>
      </c>
      <c r="C1420" s="25" t="s">
        <v>4705</v>
      </c>
      <c r="D1420" s="24" t="s">
        <v>2890</v>
      </c>
    </row>
    <row r="1421" spans="1:4" ht="15.4" x14ac:dyDescent="0.45">
      <c r="A1421" s="25" t="s">
        <v>1420</v>
      </c>
      <c r="B1421" s="24" t="s">
        <v>5964</v>
      </c>
      <c r="C1421" s="25" t="s">
        <v>4706</v>
      </c>
      <c r="D1421" s="24" t="s">
        <v>4707</v>
      </c>
    </row>
    <row r="1422" spans="1:4" ht="15.4" x14ac:dyDescent="0.45">
      <c r="A1422" s="25" t="s">
        <v>1421</v>
      </c>
      <c r="B1422" s="24" t="s">
        <v>5963</v>
      </c>
      <c r="C1422" s="25" t="s">
        <v>4708</v>
      </c>
      <c r="D1422" s="24" t="s">
        <v>4709</v>
      </c>
    </row>
    <row r="1423" spans="1:4" ht="15.4" x14ac:dyDescent="0.45">
      <c r="A1423" s="25" t="s">
        <v>1422</v>
      </c>
      <c r="B1423" s="24" t="s">
        <v>5964</v>
      </c>
      <c r="C1423" s="25" t="s">
        <v>4710</v>
      </c>
      <c r="D1423" s="24" t="s">
        <v>4711</v>
      </c>
    </row>
    <row r="1424" spans="1:4" ht="15.4" x14ac:dyDescent="0.45">
      <c r="A1424" s="25" t="s">
        <v>1423</v>
      </c>
      <c r="B1424" s="24" t="s">
        <v>5964</v>
      </c>
      <c r="C1424" s="25" t="s">
        <v>4712</v>
      </c>
      <c r="D1424" s="24" t="s">
        <v>4713</v>
      </c>
    </row>
    <row r="1425" spans="1:4" ht="15.4" x14ac:dyDescent="0.45">
      <c r="A1425" s="25" t="s">
        <v>1424</v>
      </c>
      <c r="B1425" s="24" t="s">
        <v>5963</v>
      </c>
      <c r="C1425" s="25" t="s">
        <v>4714</v>
      </c>
      <c r="D1425" s="24" t="s">
        <v>4715</v>
      </c>
    </row>
    <row r="1426" spans="1:4" ht="15.4" x14ac:dyDescent="0.45">
      <c r="A1426" s="25" t="s">
        <v>1425</v>
      </c>
      <c r="B1426" s="24" t="s">
        <v>5964</v>
      </c>
      <c r="C1426" s="25" t="s">
        <v>4716</v>
      </c>
      <c r="D1426" s="24" t="s">
        <v>4717</v>
      </c>
    </row>
    <row r="1427" spans="1:4" ht="15.4" x14ac:dyDescent="0.45">
      <c r="A1427" s="25" t="s">
        <v>1426</v>
      </c>
      <c r="B1427" s="24" t="s">
        <v>5964</v>
      </c>
      <c r="C1427" s="25" t="s">
        <v>4718</v>
      </c>
      <c r="D1427" s="24" t="s">
        <v>2395</v>
      </c>
    </row>
    <row r="1428" spans="1:4" ht="15.4" x14ac:dyDescent="0.45">
      <c r="A1428" s="25" t="s">
        <v>1427</v>
      </c>
      <c r="B1428" s="24" t="s">
        <v>5963</v>
      </c>
      <c r="C1428" s="25" t="s">
        <v>2926</v>
      </c>
      <c r="D1428" s="24" t="s">
        <v>4719</v>
      </c>
    </row>
    <row r="1429" spans="1:4" ht="15.4" x14ac:dyDescent="0.45">
      <c r="A1429" s="25" t="s">
        <v>1428</v>
      </c>
      <c r="B1429" s="24" t="s">
        <v>5963</v>
      </c>
      <c r="C1429" s="25" t="s">
        <v>4720</v>
      </c>
      <c r="D1429" s="24" t="s">
        <v>4721</v>
      </c>
    </row>
    <row r="1430" spans="1:4" ht="15.4" x14ac:dyDescent="0.45">
      <c r="A1430" s="25" t="s">
        <v>1429</v>
      </c>
      <c r="B1430" s="24" t="s">
        <v>5963</v>
      </c>
      <c r="C1430" s="25" t="s">
        <v>2505</v>
      </c>
      <c r="D1430" s="24" t="s">
        <v>3212</v>
      </c>
    </row>
    <row r="1431" spans="1:4" ht="15.4" x14ac:dyDescent="0.45">
      <c r="A1431" s="25" t="s">
        <v>1430</v>
      </c>
      <c r="B1431" s="24" t="s">
        <v>5964</v>
      </c>
      <c r="C1431" s="25" t="s">
        <v>4722</v>
      </c>
      <c r="D1431" s="24" t="s">
        <v>4723</v>
      </c>
    </row>
    <row r="1432" spans="1:4" ht="15.4" x14ac:dyDescent="0.45">
      <c r="A1432" s="25" t="s">
        <v>1431</v>
      </c>
      <c r="B1432" s="24" t="s">
        <v>5967</v>
      </c>
      <c r="C1432" s="25" t="s">
        <v>4724</v>
      </c>
      <c r="D1432" s="24" t="s">
        <v>4725</v>
      </c>
    </row>
    <row r="1433" spans="1:4" ht="15.4" x14ac:dyDescent="0.45">
      <c r="A1433" s="25" t="s">
        <v>1432</v>
      </c>
      <c r="B1433" s="24" t="s">
        <v>5963</v>
      </c>
      <c r="C1433" s="25" t="s">
        <v>4726</v>
      </c>
      <c r="D1433" s="24" t="s">
        <v>2427</v>
      </c>
    </row>
    <row r="1434" spans="1:4" ht="15.4" x14ac:dyDescent="0.45">
      <c r="A1434" s="25" t="s">
        <v>1433</v>
      </c>
      <c r="B1434" s="24" t="s">
        <v>5963</v>
      </c>
      <c r="C1434" s="25" t="s">
        <v>4727</v>
      </c>
      <c r="D1434" s="24" t="s">
        <v>4728</v>
      </c>
    </row>
    <row r="1435" spans="1:4" ht="15.4" x14ac:dyDescent="0.45">
      <c r="A1435" s="25" t="s">
        <v>1434</v>
      </c>
      <c r="B1435" s="24" t="s">
        <v>5963</v>
      </c>
      <c r="C1435" s="25" t="s">
        <v>4729</v>
      </c>
      <c r="D1435" s="24" t="s">
        <v>3012</v>
      </c>
    </row>
    <row r="1436" spans="1:4" ht="15.4" x14ac:dyDescent="0.45">
      <c r="A1436" s="25" t="s">
        <v>1435</v>
      </c>
      <c r="B1436" s="24" t="s">
        <v>5963</v>
      </c>
      <c r="C1436" s="25" t="s">
        <v>2950</v>
      </c>
      <c r="D1436" s="24" t="s">
        <v>4730</v>
      </c>
    </row>
    <row r="1437" spans="1:4" ht="15.4" x14ac:dyDescent="0.45">
      <c r="A1437" s="25" t="s">
        <v>1436</v>
      </c>
      <c r="B1437" s="24" t="s">
        <v>5964</v>
      </c>
      <c r="C1437" s="25" t="s">
        <v>4731</v>
      </c>
      <c r="D1437" s="24" t="s">
        <v>4732</v>
      </c>
    </row>
    <row r="1438" spans="1:4" ht="15.4" x14ac:dyDescent="0.45">
      <c r="A1438" s="25" t="s">
        <v>1437</v>
      </c>
      <c r="B1438" s="24" t="s">
        <v>5963</v>
      </c>
      <c r="C1438" s="25" t="s">
        <v>4733</v>
      </c>
      <c r="D1438" s="24" t="s">
        <v>3920</v>
      </c>
    </row>
    <row r="1439" spans="1:4" ht="15.4" x14ac:dyDescent="0.45">
      <c r="A1439" s="25" t="s">
        <v>1438</v>
      </c>
      <c r="B1439" s="24" t="s">
        <v>5963</v>
      </c>
      <c r="C1439" s="25" t="s">
        <v>4734</v>
      </c>
      <c r="D1439" s="24" t="s">
        <v>2933</v>
      </c>
    </row>
    <row r="1440" spans="1:4" ht="15.4" x14ac:dyDescent="0.45">
      <c r="A1440" s="25" t="s">
        <v>1439</v>
      </c>
      <c r="B1440" s="24" t="s">
        <v>5963</v>
      </c>
      <c r="C1440" s="25" t="s">
        <v>4735</v>
      </c>
      <c r="D1440" s="24" t="s">
        <v>3716</v>
      </c>
    </row>
    <row r="1441" spans="1:4" ht="15.4" x14ac:dyDescent="0.45">
      <c r="A1441" s="25" t="s">
        <v>1440</v>
      </c>
      <c r="B1441" s="24" t="s">
        <v>5963</v>
      </c>
      <c r="C1441" s="25" t="s">
        <v>4736</v>
      </c>
      <c r="D1441" s="24" t="s">
        <v>4737</v>
      </c>
    </row>
    <row r="1442" spans="1:4" ht="15.4" x14ac:dyDescent="0.45">
      <c r="A1442" s="25" t="s">
        <v>1441</v>
      </c>
      <c r="B1442" s="24" t="s">
        <v>5963</v>
      </c>
      <c r="C1442" s="25" t="s">
        <v>2656</v>
      </c>
      <c r="D1442" s="24" t="s">
        <v>4738</v>
      </c>
    </row>
    <row r="1443" spans="1:4" ht="15.4" x14ac:dyDescent="0.45">
      <c r="A1443" s="25" t="s">
        <v>1442</v>
      </c>
      <c r="B1443" s="24" t="s">
        <v>5964</v>
      </c>
      <c r="C1443" s="25" t="s">
        <v>4739</v>
      </c>
      <c r="D1443" s="24" t="s">
        <v>2543</v>
      </c>
    </row>
    <row r="1444" spans="1:4" ht="15.4" x14ac:dyDescent="0.45">
      <c r="A1444" s="25" t="s">
        <v>1443</v>
      </c>
      <c r="B1444" s="24" t="s">
        <v>5963</v>
      </c>
      <c r="C1444" s="25" t="s">
        <v>4740</v>
      </c>
      <c r="D1444" s="24" t="s">
        <v>3259</v>
      </c>
    </row>
    <row r="1445" spans="1:4" ht="15.4" x14ac:dyDescent="0.45">
      <c r="A1445" s="25" t="s">
        <v>1444</v>
      </c>
      <c r="B1445" s="24" t="s">
        <v>5963</v>
      </c>
      <c r="C1445" s="25" t="s">
        <v>2392</v>
      </c>
      <c r="D1445" s="24" t="s">
        <v>4741</v>
      </c>
    </row>
    <row r="1446" spans="1:4" ht="15.4" x14ac:dyDescent="0.45">
      <c r="A1446" s="25" t="s">
        <v>1445</v>
      </c>
      <c r="B1446" s="24" t="s">
        <v>5964</v>
      </c>
      <c r="C1446" s="25" t="s">
        <v>4742</v>
      </c>
      <c r="D1446" s="24" t="s">
        <v>4743</v>
      </c>
    </row>
    <row r="1447" spans="1:4" ht="15.4" x14ac:dyDescent="0.45">
      <c r="A1447" s="25" t="s">
        <v>1446</v>
      </c>
      <c r="B1447" s="24" t="s">
        <v>5963</v>
      </c>
      <c r="C1447" s="25" t="s">
        <v>2511</v>
      </c>
      <c r="D1447" s="24" t="s">
        <v>2778</v>
      </c>
    </row>
    <row r="1448" spans="1:4" ht="15.4" x14ac:dyDescent="0.45">
      <c r="A1448" s="25" t="s">
        <v>1447</v>
      </c>
      <c r="B1448" s="24" t="s">
        <v>5963</v>
      </c>
      <c r="C1448" s="25" t="s">
        <v>4744</v>
      </c>
      <c r="D1448" s="24" t="s">
        <v>3839</v>
      </c>
    </row>
    <row r="1449" spans="1:4" ht="15.4" x14ac:dyDescent="0.45">
      <c r="A1449" s="25" t="s">
        <v>1448</v>
      </c>
      <c r="B1449" s="24" t="s">
        <v>5963</v>
      </c>
      <c r="C1449" s="25" t="s">
        <v>4745</v>
      </c>
      <c r="D1449" s="24" t="s">
        <v>4746</v>
      </c>
    </row>
    <row r="1450" spans="1:4" ht="15.4" x14ac:dyDescent="0.45">
      <c r="A1450" s="25" t="s">
        <v>1449</v>
      </c>
      <c r="B1450" s="24" t="s">
        <v>5963</v>
      </c>
      <c r="C1450" s="25" t="s">
        <v>4747</v>
      </c>
      <c r="D1450" s="24" t="s">
        <v>4748</v>
      </c>
    </row>
    <row r="1451" spans="1:4" ht="15.4" x14ac:dyDescent="0.45">
      <c r="A1451" s="25" t="s">
        <v>1450</v>
      </c>
      <c r="B1451" s="24" t="s">
        <v>5963</v>
      </c>
      <c r="C1451" s="25" t="s">
        <v>4749</v>
      </c>
      <c r="D1451" s="24" t="s">
        <v>4750</v>
      </c>
    </row>
    <row r="1452" spans="1:4" ht="15.4" x14ac:dyDescent="0.45">
      <c r="A1452" s="25" t="s">
        <v>1451</v>
      </c>
      <c r="B1452" s="24" t="s">
        <v>5964</v>
      </c>
      <c r="C1452" s="25" t="s">
        <v>4751</v>
      </c>
      <c r="D1452" s="24" t="s">
        <v>4752</v>
      </c>
    </row>
    <row r="1453" spans="1:4" ht="15.4" x14ac:dyDescent="0.45">
      <c r="A1453" s="25" t="s">
        <v>1452</v>
      </c>
      <c r="B1453" s="24" t="s">
        <v>5964</v>
      </c>
      <c r="C1453" s="25" t="s">
        <v>4753</v>
      </c>
      <c r="D1453" s="24" t="s">
        <v>2433</v>
      </c>
    </row>
    <row r="1454" spans="1:4" ht="15.4" x14ac:dyDescent="0.45">
      <c r="A1454" s="25" t="s">
        <v>1453</v>
      </c>
      <c r="B1454" s="24" t="s">
        <v>5964</v>
      </c>
      <c r="C1454" s="25" t="s">
        <v>4754</v>
      </c>
      <c r="D1454" s="24" t="s">
        <v>3725</v>
      </c>
    </row>
    <row r="1455" spans="1:4" ht="15.4" x14ac:dyDescent="0.45">
      <c r="A1455" s="25" t="s">
        <v>1454</v>
      </c>
      <c r="B1455" s="24" t="s">
        <v>5964</v>
      </c>
      <c r="C1455" s="25" t="s">
        <v>4755</v>
      </c>
      <c r="D1455" s="24" t="s">
        <v>4756</v>
      </c>
    </row>
    <row r="1456" spans="1:4" ht="15.4" x14ac:dyDescent="0.45">
      <c r="A1456" s="25" t="s">
        <v>1455</v>
      </c>
      <c r="B1456" s="24" t="s">
        <v>5964</v>
      </c>
      <c r="C1456" s="25" t="s">
        <v>4757</v>
      </c>
      <c r="D1456" s="24" t="s">
        <v>4758</v>
      </c>
    </row>
    <row r="1457" spans="1:4" ht="15.4" x14ac:dyDescent="0.45">
      <c r="A1457" s="25" t="s">
        <v>1456</v>
      </c>
      <c r="B1457" s="24" t="s">
        <v>5964</v>
      </c>
      <c r="C1457" s="25" t="s">
        <v>3031</v>
      </c>
      <c r="D1457" s="24" t="s">
        <v>4759</v>
      </c>
    </row>
    <row r="1458" spans="1:4" ht="15.4" x14ac:dyDescent="0.45">
      <c r="A1458" s="25" t="s">
        <v>1457</v>
      </c>
      <c r="B1458" s="24" t="s">
        <v>5963</v>
      </c>
      <c r="C1458" s="25" t="s">
        <v>4760</v>
      </c>
      <c r="D1458" s="24" t="s">
        <v>4761</v>
      </c>
    </row>
    <row r="1459" spans="1:4" ht="15.4" x14ac:dyDescent="0.45">
      <c r="A1459" s="25" t="s">
        <v>1458</v>
      </c>
      <c r="B1459" s="24" t="s">
        <v>5963</v>
      </c>
      <c r="C1459" s="25" t="s">
        <v>4762</v>
      </c>
      <c r="D1459" s="24" t="s">
        <v>2847</v>
      </c>
    </row>
    <row r="1460" spans="1:4" ht="15.4" x14ac:dyDescent="0.45">
      <c r="A1460" s="25" t="s">
        <v>1459</v>
      </c>
      <c r="B1460" s="24" t="s">
        <v>5964</v>
      </c>
      <c r="C1460" s="25" t="s">
        <v>4763</v>
      </c>
      <c r="D1460" s="24" t="s">
        <v>4764</v>
      </c>
    </row>
    <row r="1461" spans="1:4" ht="15.4" x14ac:dyDescent="0.45">
      <c r="A1461" s="25" t="s">
        <v>1460</v>
      </c>
      <c r="B1461" s="24" t="s">
        <v>5964</v>
      </c>
      <c r="C1461" s="25" t="s">
        <v>3766</v>
      </c>
      <c r="D1461" s="24" t="s">
        <v>4765</v>
      </c>
    </row>
    <row r="1462" spans="1:4" ht="15.4" x14ac:dyDescent="0.45">
      <c r="A1462" s="25" t="s">
        <v>1461</v>
      </c>
      <c r="B1462" s="24" t="s">
        <v>5963</v>
      </c>
      <c r="C1462" s="25" t="s">
        <v>2920</v>
      </c>
      <c r="D1462" s="24" t="s">
        <v>3320</v>
      </c>
    </row>
    <row r="1463" spans="1:4" ht="15.4" x14ac:dyDescent="0.45">
      <c r="A1463" s="25" t="s">
        <v>1462</v>
      </c>
      <c r="B1463" s="24" t="s">
        <v>5963</v>
      </c>
      <c r="C1463" s="25" t="s">
        <v>2804</v>
      </c>
      <c r="D1463" s="24" t="s">
        <v>4766</v>
      </c>
    </row>
    <row r="1464" spans="1:4" ht="15.4" x14ac:dyDescent="0.45">
      <c r="A1464" s="25" t="s">
        <v>1463</v>
      </c>
      <c r="B1464" s="24" t="s">
        <v>5964</v>
      </c>
      <c r="C1464" s="25" t="s">
        <v>4767</v>
      </c>
      <c r="D1464" s="24" t="s">
        <v>2859</v>
      </c>
    </row>
    <row r="1465" spans="1:4" ht="15.4" x14ac:dyDescent="0.45">
      <c r="A1465" s="25" t="s">
        <v>1464</v>
      </c>
      <c r="B1465" s="24" t="s">
        <v>5964</v>
      </c>
      <c r="C1465" s="25" t="s">
        <v>4768</v>
      </c>
      <c r="D1465" s="24" t="s">
        <v>5983</v>
      </c>
    </row>
    <row r="1466" spans="1:4" ht="15.4" x14ac:dyDescent="0.45">
      <c r="A1466" s="25" t="s">
        <v>1465</v>
      </c>
      <c r="B1466" s="24" t="s">
        <v>5963</v>
      </c>
      <c r="C1466" s="25" t="s">
        <v>2885</v>
      </c>
      <c r="D1466" s="24" t="s">
        <v>4769</v>
      </c>
    </row>
    <row r="1467" spans="1:4" ht="15.4" x14ac:dyDescent="0.45">
      <c r="A1467" s="25" t="s">
        <v>1466</v>
      </c>
      <c r="B1467" s="24" t="s">
        <v>5964</v>
      </c>
      <c r="C1467" s="25" t="s">
        <v>3194</v>
      </c>
      <c r="D1467" s="24" t="s">
        <v>4770</v>
      </c>
    </row>
    <row r="1468" spans="1:4" ht="15.4" x14ac:dyDescent="0.45">
      <c r="A1468" s="25" t="s">
        <v>1467</v>
      </c>
      <c r="B1468" s="24" t="s">
        <v>5964</v>
      </c>
      <c r="C1468" s="25" t="s">
        <v>4771</v>
      </c>
      <c r="D1468" s="24" t="s">
        <v>4772</v>
      </c>
    </row>
    <row r="1469" spans="1:4" ht="15.4" x14ac:dyDescent="0.45">
      <c r="A1469" s="25" t="s">
        <v>1468</v>
      </c>
      <c r="B1469" s="24" t="s">
        <v>5964</v>
      </c>
      <c r="C1469" s="25" t="s">
        <v>4773</v>
      </c>
      <c r="D1469" s="24" t="s">
        <v>4774</v>
      </c>
    </row>
    <row r="1470" spans="1:4" ht="15.4" x14ac:dyDescent="0.45">
      <c r="A1470" s="25" t="s">
        <v>1469</v>
      </c>
      <c r="B1470" s="24" t="s">
        <v>5964</v>
      </c>
      <c r="C1470" s="25" t="s">
        <v>4775</v>
      </c>
      <c r="D1470" s="24" t="s">
        <v>2813</v>
      </c>
    </row>
    <row r="1471" spans="1:4" ht="15.4" x14ac:dyDescent="0.45">
      <c r="A1471" s="25" t="s">
        <v>1470</v>
      </c>
      <c r="B1471" s="24" t="s">
        <v>5963</v>
      </c>
      <c r="C1471" s="25" t="s">
        <v>4776</v>
      </c>
      <c r="D1471" s="24" t="s">
        <v>4777</v>
      </c>
    </row>
    <row r="1472" spans="1:4" ht="15.4" x14ac:dyDescent="0.45">
      <c r="A1472" s="25" t="s">
        <v>1471</v>
      </c>
      <c r="B1472" s="24" t="s">
        <v>5964</v>
      </c>
      <c r="C1472" s="25" t="s">
        <v>4778</v>
      </c>
      <c r="D1472" s="24" t="s">
        <v>4779</v>
      </c>
    </row>
    <row r="1473" spans="1:4" ht="15.4" x14ac:dyDescent="0.45">
      <c r="A1473" s="25" t="s">
        <v>1472</v>
      </c>
      <c r="B1473" s="24" t="s">
        <v>5963</v>
      </c>
      <c r="C1473" s="25" t="s">
        <v>4780</v>
      </c>
      <c r="D1473" s="24" t="s">
        <v>3112</v>
      </c>
    </row>
    <row r="1474" spans="1:4" ht="15.4" x14ac:dyDescent="0.45">
      <c r="A1474" s="25" t="s">
        <v>1473</v>
      </c>
      <c r="B1474" s="24" t="s">
        <v>5964</v>
      </c>
      <c r="C1474" s="25" t="s">
        <v>4781</v>
      </c>
      <c r="D1474" s="24" t="s">
        <v>3640</v>
      </c>
    </row>
    <row r="1475" spans="1:4" ht="15.4" x14ac:dyDescent="0.45">
      <c r="A1475" s="25" t="s">
        <v>1474</v>
      </c>
      <c r="B1475" s="24" t="s">
        <v>5964</v>
      </c>
      <c r="C1475" s="25" t="s">
        <v>4782</v>
      </c>
      <c r="D1475" s="24" t="s">
        <v>4783</v>
      </c>
    </row>
    <row r="1476" spans="1:4" ht="15.4" x14ac:dyDescent="0.45">
      <c r="A1476" s="25" t="s">
        <v>1475</v>
      </c>
      <c r="B1476" s="24" t="s">
        <v>5963</v>
      </c>
      <c r="C1476" s="25" t="s">
        <v>4784</v>
      </c>
      <c r="D1476" s="24" t="s">
        <v>4785</v>
      </c>
    </row>
    <row r="1477" spans="1:4" ht="15.4" x14ac:dyDescent="0.45">
      <c r="A1477" s="25" t="s">
        <v>1476</v>
      </c>
      <c r="B1477" s="24" t="s">
        <v>5964</v>
      </c>
      <c r="C1477" s="25" t="s">
        <v>4786</v>
      </c>
      <c r="D1477" s="24" t="s">
        <v>4787</v>
      </c>
    </row>
    <row r="1478" spans="1:4" ht="15.4" x14ac:dyDescent="0.45">
      <c r="A1478" s="25" t="s">
        <v>1477</v>
      </c>
      <c r="B1478" s="24" t="s">
        <v>5963</v>
      </c>
      <c r="C1478" s="25" t="s">
        <v>4788</v>
      </c>
      <c r="D1478" s="24" t="s">
        <v>4528</v>
      </c>
    </row>
    <row r="1479" spans="1:4" ht="15.4" x14ac:dyDescent="0.45">
      <c r="A1479" s="25" t="s">
        <v>1478</v>
      </c>
      <c r="B1479" s="24" t="s">
        <v>5964</v>
      </c>
      <c r="C1479" s="25" t="s">
        <v>4789</v>
      </c>
      <c r="D1479" s="24" t="s">
        <v>4790</v>
      </c>
    </row>
    <row r="1480" spans="1:4" ht="15.4" x14ac:dyDescent="0.45">
      <c r="A1480" s="25" t="s">
        <v>1479</v>
      </c>
      <c r="B1480" s="24" t="s">
        <v>5964</v>
      </c>
      <c r="C1480" s="25" t="s">
        <v>4791</v>
      </c>
      <c r="D1480" s="24" t="s">
        <v>4792</v>
      </c>
    </row>
    <row r="1481" spans="1:4" ht="15.4" x14ac:dyDescent="0.45">
      <c r="A1481" s="25" t="s">
        <v>1480</v>
      </c>
      <c r="B1481" s="24" t="s">
        <v>5963</v>
      </c>
      <c r="C1481" s="25" t="s">
        <v>4793</v>
      </c>
      <c r="D1481" s="24" t="s">
        <v>4794</v>
      </c>
    </row>
    <row r="1482" spans="1:4" ht="15.4" x14ac:dyDescent="0.45">
      <c r="A1482" s="25" t="s">
        <v>1481</v>
      </c>
      <c r="B1482" s="24" t="s">
        <v>5964</v>
      </c>
      <c r="C1482" s="25" t="s">
        <v>4795</v>
      </c>
      <c r="D1482" s="24" t="s">
        <v>2895</v>
      </c>
    </row>
    <row r="1483" spans="1:4" ht="15.4" x14ac:dyDescent="0.45">
      <c r="A1483" s="25" t="s">
        <v>1482</v>
      </c>
      <c r="B1483" s="24" t="s">
        <v>5963</v>
      </c>
      <c r="C1483" s="25" t="s">
        <v>4605</v>
      </c>
      <c r="D1483" s="24" t="s">
        <v>4796</v>
      </c>
    </row>
    <row r="1484" spans="1:4" ht="15.4" x14ac:dyDescent="0.45">
      <c r="A1484" s="25" t="s">
        <v>1483</v>
      </c>
      <c r="B1484" s="24" t="s">
        <v>5964</v>
      </c>
      <c r="C1484" s="25" t="s">
        <v>4797</v>
      </c>
      <c r="D1484" s="24" t="s">
        <v>4798</v>
      </c>
    </row>
    <row r="1485" spans="1:4" ht="15.4" x14ac:dyDescent="0.45">
      <c r="A1485" s="25" t="s">
        <v>1484</v>
      </c>
      <c r="B1485" s="24" t="s">
        <v>5963</v>
      </c>
      <c r="C1485" s="25" t="s">
        <v>4799</v>
      </c>
      <c r="D1485" s="24" t="s">
        <v>2503</v>
      </c>
    </row>
    <row r="1486" spans="1:4" ht="15.4" x14ac:dyDescent="0.45">
      <c r="A1486" s="25" t="s">
        <v>1485</v>
      </c>
      <c r="B1486" s="24" t="s">
        <v>5963</v>
      </c>
      <c r="C1486" s="25" t="s">
        <v>4800</v>
      </c>
      <c r="D1486" s="24" t="s">
        <v>3885</v>
      </c>
    </row>
    <row r="1487" spans="1:4" ht="15.4" x14ac:dyDescent="0.45">
      <c r="A1487" s="25" t="s">
        <v>1486</v>
      </c>
      <c r="B1487" s="24" t="s">
        <v>5963</v>
      </c>
      <c r="C1487" s="25" t="s">
        <v>4801</v>
      </c>
      <c r="D1487" s="24" t="s">
        <v>4802</v>
      </c>
    </row>
    <row r="1488" spans="1:4" ht="15.4" x14ac:dyDescent="0.45">
      <c r="A1488" s="25" t="s">
        <v>1487</v>
      </c>
      <c r="B1488" s="24" t="s">
        <v>5963</v>
      </c>
      <c r="C1488" s="25" t="s">
        <v>4803</v>
      </c>
      <c r="D1488" s="24" t="s">
        <v>4804</v>
      </c>
    </row>
    <row r="1489" spans="1:4" ht="15.4" x14ac:dyDescent="0.45">
      <c r="A1489" s="25" t="s">
        <v>1488</v>
      </c>
      <c r="B1489" s="24" t="s">
        <v>5964</v>
      </c>
      <c r="C1489" s="25" t="s">
        <v>4041</v>
      </c>
      <c r="D1489" s="24" t="s">
        <v>4805</v>
      </c>
    </row>
    <row r="1490" spans="1:4" ht="15.4" x14ac:dyDescent="0.45">
      <c r="A1490" s="25" t="s">
        <v>1489</v>
      </c>
      <c r="B1490" s="24" t="s">
        <v>5963</v>
      </c>
      <c r="C1490" s="25" t="s">
        <v>4806</v>
      </c>
      <c r="D1490" s="24" t="s">
        <v>4807</v>
      </c>
    </row>
    <row r="1491" spans="1:4" ht="15.4" x14ac:dyDescent="0.45">
      <c r="A1491" s="25" t="s">
        <v>1490</v>
      </c>
      <c r="B1491" s="24" t="s">
        <v>5963</v>
      </c>
      <c r="C1491" s="25" t="s">
        <v>4808</v>
      </c>
      <c r="D1491" s="24" t="s">
        <v>4809</v>
      </c>
    </row>
    <row r="1492" spans="1:4" ht="15.4" x14ac:dyDescent="0.45">
      <c r="A1492" s="25" t="s">
        <v>1491</v>
      </c>
      <c r="B1492" s="24" t="s">
        <v>5963</v>
      </c>
      <c r="C1492" s="25" t="s">
        <v>4810</v>
      </c>
      <c r="D1492" s="24" t="s">
        <v>4811</v>
      </c>
    </row>
    <row r="1493" spans="1:4" ht="15.4" x14ac:dyDescent="0.45">
      <c r="A1493" s="25" t="s">
        <v>1492</v>
      </c>
      <c r="B1493" s="24" t="s">
        <v>5964</v>
      </c>
      <c r="C1493" s="25" t="s">
        <v>4812</v>
      </c>
      <c r="D1493" s="24" t="s">
        <v>5984</v>
      </c>
    </row>
    <row r="1494" spans="1:4" ht="15.4" x14ac:dyDescent="0.45">
      <c r="A1494" s="25" t="s">
        <v>1493</v>
      </c>
      <c r="B1494" s="24" t="s">
        <v>5964</v>
      </c>
      <c r="C1494" s="25" t="s">
        <v>4813</v>
      </c>
      <c r="D1494" s="24" t="s">
        <v>4814</v>
      </c>
    </row>
    <row r="1495" spans="1:4" ht="15.4" x14ac:dyDescent="0.45">
      <c r="A1495" s="25" t="s">
        <v>1494</v>
      </c>
      <c r="B1495" s="24" t="s">
        <v>5963</v>
      </c>
      <c r="C1495" s="25" t="s">
        <v>4815</v>
      </c>
      <c r="D1495" s="24" t="s">
        <v>4514</v>
      </c>
    </row>
    <row r="1496" spans="1:4" ht="15.4" x14ac:dyDescent="0.45">
      <c r="A1496" s="25" t="s">
        <v>1495</v>
      </c>
      <c r="B1496" s="24" t="s">
        <v>5964</v>
      </c>
      <c r="C1496" s="25" t="s">
        <v>4816</v>
      </c>
      <c r="D1496" s="24" t="s">
        <v>4817</v>
      </c>
    </row>
    <row r="1497" spans="1:4" ht="15.4" x14ac:dyDescent="0.45">
      <c r="A1497" s="25" t="s">
        <v>1496</v>
      </c>
      <c r="B1497" s="24" t="s">
        <v>5964</v>
      </c>
      <c r="C1497" s="25" t="s">
        <v>4818</v>
      </c>
      <c r="D1497" s="24" t="s">
        <v>4819</v>
      </c>
    </row>
    <row r="1498" spans="1:4" ht="15.4" x14ac:dyDescent="0.45">
      <c r="A1498" s="25" t="s">
        <v>1497</v>
      </c>
      <c r="B1498" s="24" t="s">
        <v>5964</v>
      </c>
      <c r="C1498" s="25" t="s">
        <v>4820</v>
      </c>
      <c r="D1498" s="24" t="s">
        <v>4821</v>
      </c>
    </row>
    <row r="1499" spans="1:4" ht="15.4" x14ac:dyDescent="0.45">
      <c r="A1499" s="25" t="s">
        <v>1498</v>
      </c>
      <c r="B1499" s="24" t="s">
        <v>5964</v>
      </c>
      <c r="C1499" s="25" t="s">
        <v>4822</v>
      </c>
      <c r="D1499" s="24" t="s">
        <v>2574</v>
      </c>
    </row>
    <row r="1500" spans="1:4" ht="15.4" x14ac:dyDescent="0.45">
      <c r="A1500" s="25" t="s">
        <v>1499</v>
      </c>
      <c r="B1500" s="24" t="s">
        <v>5963</v>
      </c>
      <c r="C1500" s="25" t="s">
        <v>4823</v>
      </c>
      <c r="D1500" s="24" t="s">
        <v>4824</v>
      </c>
    </row>
    <row r="1501" spans="1:4" ht="15.4" x14ac:dyDescent="0.45">
      <c r="A1501" s="25" t="s">
        <v>1500</v>
      </c>
      <c r="B1501" s="24" t="s">
        <v>5963</v>
      </c>
      <c r="C1501" s="25" t="s">
        <v>4825</v>
      </c>
      <c r="D1501" s="24" t="s">
        <v>3561</v>
      </c>
    </row>
    <row r="1502" spans="1:4" ht="15.4" x14ac:dyDescent="0.45">
      <c r="A1502" s="25" t="s">
        <v>1501</v>
      </c>
      <c r="B1502" s="24" t="s">
        <v>5967</v>
      </c>
      <c r="C1502" s="25" t="s">
        <v>4826</v>
      </c>
      <c r="D1502" s="24" t="s">
        <v>4827</v>
      </c>
    </row>
    <row r="1503" spans="1:4" ht="15.4" x14ac:dyDescent="0.45">
      <c r="A1503" s="25" t="s">
        <v>1502</v>
      </c>
      <c r="B1503" s="24" t="s">
        <v>5963</v>
      </c>
      <c r="C1503" s="25" t="s">
        <v>4828</v>
      </c>
      <c r="D1503" s="24" t="s">
        <v>3535</v>
      </c>
    </row>
    <row r="1504" spans="1:4" ht="15.4" x14ac:dyDescent="0.45">
      <c r="A1504" s="25" t="s">
        <v>1503</v>
      </c>
      <c r="B1504" s="24" t="s">
        <v>5963</v>
      </c>
      <c r="C1504" s="25" t="s">
        <v>4829</v>
      </c>
      <c r="D1504" s="24" t="s">
        <v>4830</v>
      </c>
    </row>
    <row r="1505" spans="1:4" ht="15.4" x14ac:dyDescent="0.45">
      <c r="A1505" s="25" t="s">
        <v>1504</v>
      </c>
      <c r="B1505" s="24" t="s">
        <v>5964</v>
      </c>
      <c r="C1505" s="25" t="s">
        <v>3927</v>
      </c>
      <c r="D1505" s="24" t="s">
        <v>4831</v>
      </c>
    </row>
    <row r="1506" spans="1:4" ht="15.4" x14ac:dyDescent="0.45">
      <c r="A1506" s="25" t="s">
        <v>1505</v>
      </c>
      <c r="B1506" s="24" t="s">
        <v>5964</v>
      </c>
      <c r="C1506" s="25" t="s">
        <v>4832</v>
      </c>
      <c r="D1506" s="24" t="s">
        <v>4833</v>
      </c>
    </row>
    <row r="1507" spans="1:4" ht="15.4" x14ac:dyDescent="0.45">
      <c r="A1507" s="25" t="s">
        <v>1506</v>
      </c>
      <c r="B1507" s="24" t="s">
        <v>5963</v>
      </c>
      <c r="C1507" s="25" t="s">
        <v>4834</v>
      </c>
      <c r="D1507" s="24" t="s">
        <v>4835</v>
      </c>
    </row>
    <row r="1508" spans="1:4" ht="15.4" x14ac:dyDescent="0.45">
      <c r="A1508" s="25" t="s">
        <v>1507</v>
      </c>
      <c r="B1508" s="24" t="s">
        <v>5964</v>
      </c>
      <c r="C1508" s="25" t="s">
        <v>4836</v>
      </c>
      <c r="D1508" s="24" t="s">
        <v>4663</v>
      </c>
    </row>
    <row r="1509" spans="1:4" ht="15.4" x14ac:dyDescent="0.45">
      <c r="A1509" s="25" t="s">
        <v>1508</v>
      </c>
      <c r="B1509" s="24" t="s">
        <v>5964</v>
      </c>
      <c r="C1509" s="25" t="s">
        <v>3797</v>
      </c>
      <c r="D1509" s="24" t="s">
        <v>4837</v>
      </c>
    </row>
    <row r="1510" spans="1:4" ht="15.4" x14ac:dyDescent="0.45">
      <c r="A1510" s="25" t="s">
        <v>1509</v>
      </c>
      <c r="B1510" s="24" t="s">
        <v>5964</v>
      </c>
      <c r="C1510" s="25" t="s">
        <v>2699</v>
      </c>
      <c r="D1510" s="24" t="s">
        <v>2743</v>
      </c>
    </row>
    <row r="1511" spans="1:4" ht="15.4" x14ac:dyDescent="0.45">
      <c r="A1511" s="25" t="s">
        <v>1510</v>
      </c>
      <c r="B1511" s="24" t="s">
        <v>5963</v>
      </c>
      <c r="C1511" s="25" t="s">
        <v>4838</v>
      </c>
      <c r="D1511" s="24" t="s">
        <v>4839</v>
      </c>
    </row>
    <row r="1512" spans="1:4" ht="15.4" x14ac:dyDescent="0.45">
      <c r="A1512" s="25" t="s">
        <v>1511</v>
      </c>
      <c r="B1512" s="24" t="s">
        <v>5964</v>
      </c>
      <c r="C1512" s="25" t="s">
        <v>4840</v>
      </c>
      <c r="D1512" s="24" t="s">
        <v>2679</v>
      </c>
    </row>
    <row r="1513" spans="1:4" ht="15.4" x14ac:dyDescent="0.45">
      <c r="A1513" s="25" t="s">
        <v>1512</v>
      </c>
      <c r="B1513" s="24" t="s">
        <v>5964</v>
      </c>
      <c r="C1513" s="25" t="s">
        <v>4841</v>
      </c>
      <c r="D1513" s="24" t="s">
        <v>4842</v>
      </c>
    </row>
    <row r="1514" spans="1:4" ht="15.4" x14ac:dyDescent="0.45">
      <c r="A1514" s="25" t="s">
        <v>1513</v>
      </c>
      <c r="B1514" s="24" t="s">
        <v>5963</v>
      </c>
      <c r="C1514" s="25" t="s">
        <v>4843</v>
      </c>
      <c r="D1514" s="24" t="s">
        <v>4844</v>
      </c>
    </row>
    <row r="1515" spans="1:4" ht="15.4" x14ac:dyDescent="0.45">
      <c r="A1515" s="25" t="s">
        <v>1514</v>
      </c>
      <c r="B1515" s="24" t="s">
        <v>5964</v>
      </c>
      <c r="C1515" s="25" t="s">
        <v>4845</v>
      </c>
      <c r="D1515" s="24" t="s">
        <v>4846</v>
      </c>
    </row>
    <row r="1516" spans="1:4" ht="15.4" x14ac:dyDescent="0.45">
      <c r="A1516" s="25" t="s">
        <v>1515</v>
      </c>
      <c r="B1516" s="24" t="s">
        <v>5964</v>
      </c>
      <c r="C1516" s="25" t="s">
        <v>4847</v>
      </c>
      <c r="D1516" s="24" t="s">
        <v>2679</v>
      </c>
    </row>
    <row r="1517" spans="1:4" ht="15.4" x14ac:dyDescent="0.45">
      <c r="A1517" s="25" t="s">
        <v>1516</v>
      </c>
      <c r="B1517" s="24" t="s">
        <v>5964</v>
      </c>
      <c r="C1517" s="25" t="s">
        <v>4848</v>
      </c>
      <c r="D1517" s="24" t="s">
        <v>4363</v>
      </c>
    </row>
    <row r="1518" spans="1:4" ht="15.4" x14ac:dyDescent="0.45">
      <c r="A1518" s="25" t="s">
        <v>1517</v>
      </c>
      <c r="B1518" s="24" t="s">
        <v>5963</v>
      </c>
      <c r="C1518" s="25" t="s">
        <v>4849</v>
      </c>
      <c r="D1518" s="24" t="s">
        <v>4850</v>
      </c>
    </row>
    <row r="1519" spans="1:4" ht="15.4" x14ac:dyDescent="0.45">
      <c r="A1519" s="25" t="s">
        <v>1518</v>
      </c>
      <c r="B1519" s="24" t="s">
        <v>5963</v>
      </c>
      <c r="C1519" s="25" t="s">
        <v>4851</v>
      </c>
      <c r="D1519" s="24" t="s">
        <v>3197</v>
      </c>
    </row>
    <row r="1520" spans="1:4" ht="15.4" x14ac:dyDescent="0.45">
      <c r="A1520" s="25" t="s">
        <v>1519</v>
      </c>
      <c r="B1520" s="24" t="s">
        <v>5963</v>
      </c>
      <c r="C1520" s="25" t="s">
        <v>4852</v>
      </c>
      <c r="D1520" s="24" t="s">
        <v>4853</v>
      </c>
    </row>
    <row r="1521" spans="1:4" ht="15.4" x14ac:dyDescent="0.45">
      <c r="A1521" s="25" t="s">
        <v>1520</v>
      </c>
      <c r="B1521" s="24" t="s">
        <v>5963</v>
      </c>
      <c r="C1521" s="25" t="s">
        <v>4854</v>
      </c>
      <c r="D1521" s="24" t="s">
        <v>4855</v>
      </c>
    </row>
    <row r="1522" spans="1:4" ht="15.4" x14ac:dyDescent="0.45">
      <c r="A1522" s="25" t="s">
        <v>1521</v>
      </c>
      <c r="B1522" s="24" t="s">
        <v>5964</v>
      </c>
      <c r="C1522" s="25" t="s">
        <v>4856</v>
      </c>
      <c r="D1522" s="24" t="s">
        <v>4857</v>
      </c>
    </row>
    <row r="1523" spans="1:4" ht="15.4" x14ac:dyDescent="0.45">
      <c r="A1523" s="25" t="s">
        <v>1522</v>
      </c>
      <c r="B1523" s="24" t="s">
        <v>5963</v>
      </c>
      <c r="C1523" s="25" t="s">
        <v>4858</v>
      </c>
      <c r="D1523" s="24" t="s">
        <v>3520</v>
      </c>
    </row>
    <row r="1524" spans="1:4" ht="15.4" x14ac:dyDescent="0.45">
      <c r="A1524" s="25" t="s">
        <v>1523</v>
      </c>
      <c r="B1524" s="24" t="s">
        <v>5964</v>
      </c>
      <c r="C1524" s="25" t="s">
        <v>4859</v>
      </c>
      <c r="D1524" s="24" t="s">
        <v>4860</v>
      </c>
    </row>
    <row r="1525" spans="1:4" ht="15.4" x14ac:dyDescent="0.45">
      <c r="A1525" s="25" t="s">
        <v>1524</v>
      </c>
      <c r="B1525" s="24" t="s">
        <v>5964</v>
      </c>
      <c r="C1525" s="25" t="s">
        <v>4861</v>
      </c>
      <c r="D1525" s="24" t="s">
        <v>2813</v>
      </c>
    </row>
    <row r="1526" spans="1:4" ht="15.4" x14ac:dyDescent="0.45">
      <c r="A1526" s="25" t="s">
        <v>1525</v>
      </c>
      <c r="B1526" s="24" t="s">
        <v>5964</v>
      </c>
      <c r="C1526" s="25" t="s">
        <v>3883</v>
      </c>
      <c r="D1526" s="24" t="s">
        <v>3019</v>
      </c>
    </row>
    <row r="1527" spans="1:4" ht="15.4" x14ac:dyDescent="0.45">
      <c r="A1527" s="25" t="s">
        <v>1526</v>
      </c>
      <c r="B1527" s="24" t="s">
        <v>5963</v>
      </c>
      <c r="C1527" s="25" t="s">
        <v>4862</v>
      </c>
      <c r="D1527" s="24" t="s">
        <v>4863</v>
      </c>
    </row>
    <row r="1528" spans="1:4" ht="15.4" x14ac:dyDescent="0.45">
      <c r="A1528" s="25" t="s">
        <v>1527</v>
      </c>
      <c r="B1528" s="24" t="s">
        <v>5963</v>
      </c>
      <c r="C1528" s="25" t="s">
        <v>4864</v>
      </c>
      <c r="D1528" s="24" t="s">
        <v>4865</v>
      </c>
    </row>
    <row r="1529" spans="1:4" ht="15.4" x14ac:dyDescent="0.45">
      <c r="A1529" s="25" t="s">
        <v>1528</v>
      </c>
      <c r="B1529" s="24" t="s">
        <v>5964</v>
      </c>
      <c r="C1529" s="25" t="s">
        <v>4866</v>
      </c>
      <c r="D1529" s="24" t="s">
        <v>4867</v>
      </c>
    </row>
    <row r="1530" spans="1:4" ht="15.4" x14ac:dyDescent="0.45">
      <c r="A1530" s="25" t="s">
        <v>1529</v>
      </c>
      <c r="B1530" s="24" t="s">
        <v>5963</v>
      </c>
      <c r="C1530" s="25" t="s">
        <v>4868</v>
      </c>
      <c r="D1530" s="24" t="s">
        <v>4869</v>
      </c>
    </row>
    <row r="1531" spans="1:4" ht="15.4" x14ac:dyDescent="0.45">
      <c r="A1531" s="25" t="s">
        <v>1530</v>
      </c>
      <c r="B1531" s="24" t="s">
        <v>5963</v>
      </c>
      <c r="C1531" s="25" t="s">
        <v>2926</v>
      </c>
      <c r="D1531" s="24" t="s">
        <v>2541</v>
      </c>
    </row>
    <row r="1532" spans="1:4" ht="15.4" x14ac:dyDescent="0.45">
      <c r="A1532" s="25" t="s">
        <v>1531</v>
      </c>
      <c r="B1532" s="24" t="s">
        <v>5963</v>
      </c>
      <c r="C1532" s="25" t="s">
        <v>4870</v>
      </c>
      <c r="D1532" s="24" t="s">
        <v>4871</v>
      </c>
    </row>
    <row r="1533" spans="1:4" ht="15.4" x14ac:dyDescent="0.45">
      <c r="A1533" s="25" t="s">
        <v>1532</v>
      </c>
      <c r="B1533" s="24" t="s">
        <v>5964</v>
      </c>
      <c r="C1533" s="25" t="s">
        <v>4872</v>
      </c>
      <c r="D1533" s="24" t="s">
        <v>4873</v>
      </c>
    </row>
    <row r="1534" spans="1:4" ht="15.4" x14ac:dyDescent="0.45">
      <c r="A1534" s="25" t="s">
        <v>1533</v>
      </c>
      <c r="B1534" s="24" t="s">
        <v>5964</v>
      </c>
      <c r="C1534" s="25" t="s">
        <v>4874</v>
      </c>
      <c r="D1534" s="24" t="s">
        <v>3110</v>
      </c>
    </row>
    <row r="1535" spans="1:4" ht="15.4" x14ac:dyDescent="0.45">
      <c r="A1535" s="25" t="s">
        <v>1534</v>
      </c>
      <c r="B1535" s="24" t="s">
        <v>5963</v>
      </c>
      <c r="C1535" s="25" t="s">
        <v>4875</v>
      </c>
      <c r="D1535" s="24" t="s">
        <v>2551</v>
      </c>
    </row>
    <row r="1536" spans="1:4" ht="15.4" x14ac:dyDescent="0.45">
      <c r="A1536" s="25" t="s">
        <v>1535</v>
      </c>
      <c r="B1536" s="24" t="s">
        <v>5964</v>
      </c>
      <c r="C1536" s="25" t="s">
        <v>4876</v>
      </c>
      <c r="D1536" s="24" t="s">
        <v>2433</v>
      </c>
    </row>
    <row r="1537" spans="1:4" ht="15.4" x14ac:dyDescent="0.45">
      <c r="A1537" s="25" t="s">
        <v>1536</v>
      </c>
      <c r="B1537" s="24" t="s">
        <v>5964</v>
      </c>
      <c r="C1537" s="25" t="s">
        <v>4877</v>
      </c>
      <c r="D1537" s="24" t="s">
        <v>2478</v>
      </c>
    </row>
    <row r="1538" spans="1:4" ht="15.4" x14ac:dyDescent="0.45">
      <c r="A1538" s="25" t="s">
        <v>1537</v>
      </c>
      <c r="B1538" s="24" t="s">
        <v>5963</v>
      </c>
      <c r="C1538" s="25" t="s">
        <v>4878</v>
      </c>
      <c r="D1538" s="24" t="s">
        <v>4879</v>
      </c>
    </row>
    <row r="1539" spans="1:4" ht="15.4" x14ac:dyDescent="0.45">
      <c r="A1539" s="25" t="s">
        <v>1538</v>
      </c>
      <c r="B1539" s="24" t="s">
        <v>5964</v>
      </c>
      <c r="C1539" s="25" t="s">
        <v>4880</v>
      </c>
      <c r="D1539" s="24" t="s">
        <v>2803</v>
      </c>
    </row>
    <row r="1540" spans="1:4" ht="15.4" x14ac:dyDescent="0.45">
      <c r="A1540" s="25" t="s">
        <v>1539</v>
      </c>
      <c r="B1540" s="24" t="s">
        <v>5964</v>
      </c>
      <c r="C1540" s="25" t="s">
        <v>4881</v>
      </c>
      <c r="D1540" s="24" t="s">
        <v>4882</v>
      </c>
    </row>
    <row r="1541" spans="1:4" ht="15.4" x14ac:dyDescent="0.45">
      <c r="A1541" s="25" t="s">
        <v>1540</v>
      </c>
      <c r="B1541" s="24" t="s">
        <v>5963</v>
      </c>
      <c r="C1541" s="25" t="s">
        <v>4883</v>
      </c>
      <c r="D1541" s="24" t="s">
        <v>4884</v>
      </c>
    </row>
    <row r="1542" spans="1:4" ht="15.4" x14ac:dyDescent="0.45">
      <c r="A1542" s="25" t="s">
        <v>1541</v>
      </c>
      <c r="B1542" s="24" t="s">
        <v>5963</v>
      </c>
      <c r="C1542" s="25" t="s">
        <v>4885</v>
      </c>
      <c r="D1542" s="24" t="s">
        <v>4886</v>
      </c>
    </row>
    <row r="1543" spans="1:4" ht="15.4" x14ac:dyDescent="0.45">
      <c r="A1543" s="25" t="s">
        <v>1542</v>
      </c>
      <c r="B1543" s="24" t="s">
        <v>5964</v>
      </c>
      <c r="C1543" s="25" t="s">
        <v>4887</v>
      </c>
      <c r="D1543" s="24" t="s">
        <v>4888</v>
      </c>
    </row>
    <row r="1544" spans="1:4" ht="15.4" x14ac:dyDescent="0.45">
      <c r="A1544" s="25" t="s">
        <v>1543</v>
      </c>
      <c r="B1544" s="24" t="s">
        <v>5964</v>
      </c>
      <c r="C1544" s="25" t="s">
        <v>4889</v>
      </c>
      <c r="D1544" s="24" t="s">
        <v>2478</v>
      </c>
    </row>
    <row r="1545" spans="1:4" ht="15.4" x14ac:dyDescent="0.45">
      <c r="A1545" s="25" t="s">
        <v>1544</v>
      </c>
      <c r="B1545" s="24" t="s">
        <v>5964</v>
      </c>
      <c r="C1545" s="25" t="s">
        <v>4890</v>
      </c>
      <c r="D1545" s="24" t="s">
        <v>4891</v>
      </c>
    </row>
    <row r="1546" spans="1:4" ht="15.4" x14ac:dyDescent="0.45">
      <c r="A1546" s="25" t="s">
        <v>1545</v>
      </c>
      <c r="B1546" s="24" t="s">
        <v>5964</v>
      </c>
      <c r="C1546" s="25" t="s">
        <v>4892</v>
      </c>
      <c r="D1546" s="24" t="s">
        <v>4893</v>
      </c>
    </row>
    <row r="1547" spans="1:4" ht="15.4" x14ac:dyDescent="0.45">
      <c r="A1547" s="25" t="s">
        <v>1546</v>
      </c>
      <c r="B1547" s="24" t="s">
        <v>5963</v>
      </c>
      <c r="C1547" s="25" t="s">
        <v>4894</v>
      </c>
      <c r="D1547" s="24" t="s">
        <v>3112</v>
      </c>
    </row>
    <row r="1548" spans="1:4" ht="15.4" x14ac:dyDescent="0.45">
      <c r="A1548" s="25" t="s">
        <v>1547</v>
      </c>
      <c r="B1548" s="24" t="s">
        <v>5963</v>
      </c>
      <c r="C1548" s="25" t="s">
        <v>4895</v>
      </c>
      <c r="D1548" s="24" t="s">
        <v>4896</v>
      </c>
    </row>
    <row r="1549" spans="1:4" ht="15.4" x14ac:dyDescent="0.45">
      <c r="A1549" s="25" t="s">
        <v>1548</v>
      </c>
      <c r="B1549" s="24" t="s">
        <v>5963</v>
      </c>
      <c r="C1549" s="25" t="s">
        <v>4897</v>
      </c>
      <c r="D1549" s="24" t="s">
        <v>4898</v>
      </c>
    </row>
    <row r="1550" spans="1:4" ht="15.4" x14ac:dyDescent="0.45">
      <c r="A1550" s="25" t="s">
        <v>1549</v>
      </c>
      <c r="B1550" s="24" t="s">
        <v>5964</v>
      </c>
      <c r="C1550" s="25" t="s">
        <v>4899</v>
      </c>
      <c r="D1550" s="24" t="s">
        <v>5985</v>
      </c>
    </row>
    <row r="1551" spans="1:4" ht="15.4" x14ac:dyDescent="0.45">
      <c r="A1551" s="25" t="s">
        <v>1550</v>
      </c>
      <c r="B1551" s="24" t="s">
        <v>5963</v>
      </c>
      <c r="C1551" s="25" t="s">
        <v>4900</v>
      </c>
      <c r="D1551" s="24" t="s">
        <v>2437</v>
      </c>
    </row>
    <row r="1552" spans="1:4" ht="15.4" x14ac:dyDescent="0.45">
      <c r="A1552" s="25" t="s">
        <v>1551</v>
      </c>
      <c r="B1552" s="24" t="s">
        <v>5964</v>
      </c>
      <c r="C1552" s="25" t="s">
        <v>4901</v>
      </c>
      <c r="D1552" s="24" t="s">
        <v>4902</v>
      </c>
    </row>
    <row r="1553" spans="1:4" ht="15.4" x14ac:dyDescent="0.45">
      <c r="A1553" s="25" t="s">
        <v>1552</v>
      </c>
      <c r="B1553" s="24" t="s">
        <v>5964</v>
      </c>
      <c r="C1553" s="25" t="s">
        <v>4467</v>
      </c>
      <c r="D1553" s="24" t="s">
        <v>3219</v>
      </c>
    </row>
    <row r="1554" spans="1:4" ht="15.4" x14ac:dyDescent="0.45">
      <c r="A1554" s="25" t="s">
        <v>1553</v>
      </c>
      <c r="B1554" s="24" t="s">
        <v>5964</v>
      </c>
      <c r="C1554" s="25" t="s">
        <v>4903</v>
      </c>
      <c r="D1554" s="24" t="s">
        <v>4904</v>
      </c>
    </row>
    <row r="1555" spans="1:4" ht="15.4" x14ac:dyDescent="0.45">
      <c r="A1555" s="25" t="s">
        <v>1554</v>
      </c>
      <c r="B1555" s="24" t="s">
        <v>5963</v>
      </c>
      <c r="C1555" s="25" t="s">
        <v>4905</v>
      </c>
      <c r="D1555" s="24" t="s">
        <v>4906</v>
      </c>
    </row>
    <row r="1556" spans="1:4" ht="15.4" x14ac:dyDescent="0.45">
      <c r="A1556" s="25" t="s">
        <v>1555</v>
      </c>
      <c r="B1556" s="24" t="s">
        <v>5963</v>
      </c>
      <c r="C1556" s="25" t="s">
        <v>4907</v>
      </c>
      <c r="D1556" s="24" t="s">
        <v>2747</v>
      </c>
    </row>
    <row r="1557" spans="1:4" ht="15.4" x14ac:dyDescent="0.45">
      <c r="A1557" s="25" t="s">
        <v>1556</v>
      </c>
      <c r="B1557" s="24" t="s">
        <v>5964</v>
      </c>
      <c r="C1557" s="25" t="s">
        <v>4205</v>
      </c>
      <c r="D1557" s="24" t="s">
        <v>5986</v>
      </c>
    </row>
    <row r="1558" spans="1:4" ht="15.4" x14ac:dyDescent="0.45">
      <c r="A1558" s="25" t="s">
        <v>1557</v>
      </c>
      <c r="B1558" s="24" t="s">
        <v>5963</v>
      </c>
      <c r="C1558" s="25" t="s">
        <v>4908</v>
      </c>
      <c r="D1558" s="24" t="s">
        <v>4909</v>
      </c>
    </row>
    <row r="1559" spans="1:4" ht="15.4" x14ac:dyDescent="0.45">
      <c r="A1559" s="25" t="s">
        <v>1558</v>
      </c>
      <c r="B1559" s="24" t="s">
        <v>5963</v>
      </c>
      <c r="C1559" s="25" t="s">
        <v>4910</v>
      </c>
      <c r="D1559" s="24" t="s">
        <v>3504</v>
      </c>
    </row>
    <row r="1560" spans="1:4" ht="15.4" x14ac:dyDescent="0.45">
      <c r="A1560" s="25" t="s">
        <v>1559</v>
      </c>
      <c r="B1560" s="24" t="s">
        <v>5963</v>
      </c>
      <c r="C1560" s="25" t="s">
        <v>4911</v>
      </c>
      <c r="D1560" s="24" t="s">
        <v>4912</v>
      </c>
    </row>
    <row r="1561" spans="1:4" ht="15.4" x14ac:dyDescent="0.45">
      <c r="A1561" s="25" t="s">
        <v>1560</v>
      </c>
      <c r="B1561" s="24" t="s">
        <v>5963</v>
      </c>
      <c r="C1561" s="25" t="s">
        <v>4913</v>
      </c>
      <c r="D1561" s="24" t="s">
        <v>4914</v>
      </c>
    </row>
    <row r="1562" spans="1:4" ht="15.4" x14ac:dyDescent="0.45">
      <c r="A1562" s="25" t="s">
        <v>1561</v>
      </c>
      <c r="B1562" s="24" t="s">
        <v>5964</v>
      </c>
      <c r="C1562" s="25" t="s">
        <v>4915</v>
      </c>
      <c r="D1562" s="24" t="s">
        <v>4916</v>
      </c>
    </row>
    <row r="1563" spans="1:4" ht="15.4" x14ac:dyDescent="0.45">
      <c r="A1563" s="25" t="s">
        <v>1562</v>
      </c>
      <c r="B1563" s="24" t="s">
        <v>5964</v>
      </c>
      <c r="C1563" s="25" t="s">
        <v>4917</v>
      </c>
      <c r="D1563" s="24" t="s">
        <v>4918</v>
      </c>
    </row>
    <row r="1564" spans="1:4" ht="15.4" x14ac:dyDescent="0.45">
      <c r="A1564" s="25" t="s">
        <v>1563</v>
      </c>
      <c r="B1564" s="24" t="s">
        <v>5964</v>
      </c>
      <c r="C1564" s="25" t="s">
        <v>4919</v>
      </c>
      <c r="D1564" s="24" t="s">
        <v>4920</v>
      </c>
    </row>
    <row r="1565" spans="1:4" ht="15.4" x14ac:dyDescent="0.45">
      <c r="A1565" s="25" t="s">
        <v>1564</v>
      </c>
      <c r="B1565" s="24" t="s">
        <v>5964</v>
      </c>
      <c r="C1565" s="25" t="s">
        <v>3258</v>
      </c>
      <c r="D1565" s="24" t="s">
        <v>2673</v>
      </c>
    </row>
    <row r="1566" spans="1:4" ht="15.4" x14ac:dyDescent="0.45">
      <c r="A1566" s="25" t="s">
        <v>1565</v>
      </c>
      <c r="B1566" s="24" t="s">
        <v>5964</v>
      </c>
      <c r="C1566" s="25" t="s">
        <v>3897</v>
      </c>
      <c r="D1566" s="24" t="s">
        <v>4921</v>
      </c>
    </row>
    <row r="1567" spans="1:4" ht="15.4" x14ac:dyDescent="0.45">
      <c r="A1567" s="25" t="s">
        <v>1566</v>
      </c>
      <c r="B1567" s="24" t="s">
        <v>5963</v>
      </c>
      <c r="C1567" s="25" t="s">
        <v>4922</v>
      </c>
      <c r="D1567" s="24" t="s">
        <v>4923</v>
      </c>
    </row>
    <row r="1568" spans="1:4" ht="15.4" x14ac:dyDescent="0.45">
      <c r="A1568" s="25" t="s">
        <v>1567</v>
      </c>
      <c r="B1568" s="24" t="s">
        <v>5963</v>
      </c>
      <c r="C1568" s="25" t="s">
        <v>4924</v>
      </c>
      <c r="D1568" s="24" t="s">
        <v>3048</v>
      </c>
    </row>
    <row r="1569" spans="1:4" ht="15.4" x14ac:dyDescent="0.45">
      <c r="A1569" s="25" t="s">
        <v>1568</v>
      </c>
      <c r="B1569" s="24" t="s">
        <v>5964</v>
      </c>
      <c r="C1569" s="25" t="s">
        <v>3330</v>
      </c>
      <c r="D1569" s="24" t="s">
        <v>4925</v>
      </c>
    </row>
    <row r="1570" spans="1:4" ht="15.4" x14ac:dyDescent="0.45">
      <c r="A1570" s="25" t="s">
        <v>1569</v>
      </c>
      <c r="B1570" s="24" t="s">
        <v>5963</v>
      </c>
      <c r="C1570" s="25" t="s">
        <v>4926</v>
      </c>
      <c r="D1570" s="24" t="s">
        <v>4927</v>
      </c>
    </row>
    <row r="1571" spans="1:4" ht="15.4" x14ac:dyDescent="0.45">
      <c r="A1571" s="25" t="s">
        <v>1570</v>
      </c>
      <c r="B1571" s="24" t="s">
        <v>5964</v>
      </c>
      <c r="C1571" s="25" t="s">
        <v>4928</v>
      </c>
      <c r="D1571" s="24" t="s">
        <v>4142</v>
      </c>
    </row>
    <row r="1572" spans="1:4" ht="15.4" x14ac:dyDescent="0.45">
      <c r="A1572" s="25" t="s">
        <v>1571</v>
      </c>
      <c r="B1572" s="24" t="s">
        <v>5963</v>
      </c>
      <c r="C1572" s="25" t="s">
        <v>4929</v>
      </c>
      <c r="D1572" s="24" t="s">
        <v>4150</v>
      </c>
    </row>
    <row r="1573" spans="1:4" ht="15.4" x14ac:dyDescent="0.45">
      <c r="A1573" s="25" t="s">
        <v>1572</v>
      </c>
      <c r="B1573" s="24" t="s">
        <v>5964</v>
      </c>
      <c r="C1573" s="25" t="s">
        <v>3243</v>
      </c>
      <c r="D1573" s="24" t="s">
        <v>4930</v>
      </c>
    </row>
    <row r="1574" spans="1:4" ht="15.4" x14ac:dyDescent="0.45">
      <c r="A1574" s="25" t="s">
        <v>1573</v>
      </c>
      <c r="B1574" s="24" t="s">
        <v>5964</v>
      </c>
      <c r="C1574" s="25" t="s">
        <v>4931</v>
      </c>
      <c r="D1574" s="24" t="s">
        <v>4932</v>
      </c>
    </row>
    <row r="1575" spans="1:4" ht="15.4" x14ac:dyDescent="0.45">
      <c r="A1575" s="25" t="s">
        <v>1574</v>
      </c>
      <c r="B1575" s="24" t="s">
        <v>5964</v>
      </c>
      <c r="C1575" s="25" t="s">
        <v>4933</v>
      </c>
      <c r="D1575" s="24" t="s">
        <v>4934</v>
      </c>
    </row>
    <row r="1576" spans="1:4" ht="15.4" x14ac:dyDescent="0.45">
      <c r="A1576" s="25" t="s">
        <v>1575</v>
      </c>
      <c r="B1576" s="24" t="s">
        <v>5964</v>
      </c>
      <c r="C1576" s="25" t="s">
        <v>4935</v>
      </c>
      <c r="D1576" s="24" t="s">
        <v>2429</v>
      </c>
    </row>
    <row r="1577" spans="1:4" ht="15.4" x14ac:dyDescent="0.45">
      <c r="A1577" s="25" t="s">
        <v>1576</v>
      </c>
      <c r="B1577" s="24" t="s">
        <v>5963</v>
      </c>
      <c r="C1577" s="25" t="s">
        <v>3356</v>
      </c>
      <c r="D1577" s="24" t="s">
        <v>4936</v>
      </c>
    </row>
    <row r="1578" spans="1:4" ht="15.4" x14ac:dyDescent="0.45">
      <c r="A1578" s="25" t="s">
        <v>1577</v>
      </c>
      <c r="B1578" s="24" t="s">
        <v>5964</v>
      </c>
      <c r="C1578" s="25" t="s">
        <v>4937</v>
      </c>
      <c r="D1578" s="24" t="s">
        <v>4938</v>
      </c>
    </row>
    <row r="1579" spans="1:4" ht="15.4" x14ac:dyDescent="0.45">
      <c r="A1579" s="25" t="s">
        <v>1578</v>
      </c>
      <c r="B1579" s="24" t="s">
        <v>5964</v>
      </c>
      <c r="C1579" s="25" t="s">
        <v>4939</v>
      </c>
      <c r="D1579" s="24" t="s">
        <v>4940</v>
      </c>
    </row>
    <row r="1580" spans="1:4" ht="15.4" x14ac:dyDescent="0.45">
      <c r="A1580" s="25" t="s">
        <v>1579</v>
      </c>
      <c r="B1580" s="24" t="s">
        <v>5963</v>
      </c>
      <c r="C1580" s="25" t="s">
        <v>3526</v>
      </c>
      <c r="D1580" s="24" t="s">
        <v>4941</v>
      </c>
    </row>
    <row r="1581" spans="1:4" ht="15.4" x14ac:dyDescent="0.45">
      <c r="A1581" s="25" t="s">
        <v>1580</v>
      </c>
      <c r="B1581" s="24" t="s">
        <v>5964</v>
      </c>
      <c r="C1581" s="25" t="s">
        <v>4942</v>
      </c>
      <c r="D1581" s="24" t="s">
        <v>2675</v>
      </c>
    </row>
    <row r="1582" spans="1:4" ht="15.4" x14ac:dyDescent="0.45">
      <c r="A1582" s="25" t="s">
        <v>1581</v>
      </c>
      <c r="B1582" s="24" t="s">
        <v>5964</v>
      </c>
      <c r="C1582" s="25" t="s">
        <v>4943</v>
      </c>
      <c r="D1582" s="24" t="s">
        <v>4944</v>
      </c>
    </row>
    <row r="1583" spans="1:4" ht="15.4" x14ac:dyDescent="0.45">
      <c r="A1583" s="25" t="s">
        <v>1582</v>
      </c>
      <c r="B1583" s="24" t="s">
        <v>5964</v>
      </c>
      <c r="C1583" s="25" t="s">
        <v>3000</v>
      </c>
      <c r="D1583" s="24" t="s">
        <v>4945</v>
      </c>
    </row>
    <row r="1584" spans="1:4" ht="15.4" x14ac:dyDescent="0.45">
      <c r="A1584" s="25" t="s">
        <v>1583</v>
      </c>
      <c r="B1584" s="24" t="s">
        <v>5967</v>
      </c>
      <c r="C1584" s="25" t="s">
        <v>4946</v>
      </c>
      <c r="D1584" s="24" t="s">
        <v>4947</v>
      </c>
    </row>
    <row r="1585" spans="1:4" ht="15.4" x14ac:dyDescent="0.45">
      <c r="A1585" s="25" t="s">
        <v>1584</v>
      </c>
      <c r="B1585" s="24" t="s">
        <v>5963</v>
      </c>
      <c r="C1585" s="25" t="s">
        <v>4948</v>
      </c>
      <c r="D1585" s="24" t="s">
        <v>4949</v>
      </c>
    </row>
    <row r="1586" spans="1:4" ht="15.4" x14ac:dyDescent="0.45">
      <c r="A1586" s="25" t="s">
        <v>1585</v>
      </c>
      <c r="B1586" s="24" t="s">
        <v>5967</v>
      </c>
      <c r="C1586" s="25" t="s">
        <v>4950</v>
      </c>
      <c r="D1586" s="24" t="s">
        <v>4951</v>
      </c>
    </row>
    <row r="1587" spans="1:4" ht="15.4" x14ac:dyDescent="0.45">
      <c r="A1587" s="25" t="s">
        <v>1586</v>
      </c>
      <c r="B1587" s="24" t="s">
        <v>5963</v>
      </c>
      <c r="C1587" s="25" t="s">
        <v>4952</v>
      </c>
      <c r="D1587" s="24" t="s">
        <v>4953</v>
      </c>
    </row>
    <row r="1588" spans="1:4" ht="15.4" x14ac:dyDescent="0.45">
      <c r="A1588" s="25" t="s">
        <v>1587</v>
      </c>
      <c r="B1588" s="24" t="s">
        <v>5964</v>
      </c>
      <c r="C1588" s="25" t="s">
        <v>4954</v>
      </c>
      <c r="D1588" s="24" t="s">
        <v>4955</v>
      </c>
    </row>
    <row r="1589" spans="1:4" ht="15.4" x14ac:dyDescent="0.45">
      <c r="A1589" s="25" t="s">
        <v>1588</v>
      </c>
      <c r="B1589" s="24" t="s">
        <v>5964</v>
      </c>
      <c r="C1589" s="25" t="s">
        <v>4956</v>
      </c>
      <c r="D1589" s="24" t="s">
        <v>4957</v>
      </c>
    </row>
    <row r="1590" spans="1:4" ht="15.4" x14ac:dyDescent="0.45">
      <c r="A1590" s="25" t="s">
        <v>1589</v>
      </c>
      <c r="B1590" s="24" t="s">
        <v>5963</v>
      </c>
      <c r="C1590" s="25" t="s">
        <v>4958</v>
      </c>
      <c r="D1590" s="24" t="s">
        <v>4959</v>
      </c>
    </row>
    <row r="1591" spans="1:4" ht="15.4" x14ac:dyDescent="0.45">
      <c r="A1591" s="25" t="s">
        <v>1590</v>
      </c>
      <c r="B1591" s="24" t="s">
        <v>5964</v>
      </c>
      <c r="C1591" s="25" t="s">
        <v>2934</v>
      </c>
      <c r="D1591" s="24" t="s">
        <v>3132</v>
      </c>
    </row>
    <row r="1592" spans="1:4" ht="15.4" x14ac:dyDescent="0.45">
      <c r="A1592" s="25" t="s">
        <v>1591</v>
      </c>
      <c r="B1592" s="24" t="s">
        <v>5964</v>
      </c>
      <c r="C1592" s="25" t="s">
        <v>4960</v>
      </c>
      <c r="D1592" s="24" t="s">
        <v>3304</v>
      </c>
    </row>
    <row r="1593" spans="1:4" ht="15.4" x14ac:dyDescent="0.45">
      <c r="A1593" s="25" t="s">
        <v>1592</v>
      </c>
      <c r="B1593" s="24" t="s">
        <v>5964</v>
      </c>
      <c r="C1593" s="25" t="s">
        <v>4961</v>
      </c>
      <c r="D1593" s="24" t="s">
        <v>2788</v>
      </c>
    </row>
    <row r="1594" spans="1:4" ht="15.4" x14ac:dyDescent="0.45">
      <c r="A1594" s="25" t="s">
        <v>1593</v>
      </c>
      <c r="B1594" s="24" t="s">
        <v>5967</v>
      </c>
      <c r="C1594" s="25" t="s">
        <v>4962</v>
      </c>
      <c r="D1594" s="24" t="s">
        <v>3320</v>
      </c>
    </row>
    <row r="1595" spans="1:4" ht="15.4" x14ac:dyDescent="0.45">
      <c r="A1595" s="25" t="s">
        <v>1594</v>
      </c>
      <c r="B1595" s="24" t="s">
        <v>5964</v>
      </c>
      <c r="C1595" s="25" t="s">
        <v>4963</v>
      </c>
      <c r="D1595" s="24" t="s">
        <v>4964</v>
      </c>
    </row>
    <row r="1596" spans="1:4" ht="15.4" x14ac:dyDescent="0.45">
      <c r="A1596" s="25" t="s">
        <v>1595</v>
      </c>
      <c r="B1596" s="24" t="s">
        <v>5963</v>
      </c>
      <c r="C1596" s="25" t="s">
        <v>4965</v>
      </c>
      <c r="D1596" s="24" t="s">
        <v>2739</v>
      </c>
    </row>
    <row r="1597" spans="1:4" ht="15.4" x14ac:dyDescent="0.45">
      <c r="A1597" s="25" t="s">
        <v>1596</v>
      </c>
      <c r="B1597" s="24" t="s">
        <v>5967</v>
      </c>
      <c r="C1597" s="25" t="s">
        <v>4966</v>
      </c>
      <c r="D1597" s="24" t="s">
        <v>2991</v>
      </c>
    </row>
    <row r="1598" spans="1:4" ht="15.4" x14ac:dyDescent="0.45">
      <c r="A1598" s="25" t="s">
        <v>1597</v>
      </c>
      <c r="B1598" s="24" t="s">
        <v>5964</v>
      </c>
      <c r="C1598" s="25" t="s">
        <v>4967</v>
      </c>
      <c r="D1598" s="24" t="s">
        <v>4968</v>
      </c>
    </row>
    <row r="1599" spans="1:4" ht="15.4" x14ac:dyDescent="0.45">
      <c r="A1599" s="25" t="s">
        <v>1598</v>
      </c>
      <c r="B1599" s="24" t="s">
        <v>5964</v>
      </c>
      <c r="C1599" s="25" t="s">
        <v>4969</v>
      </c>
      <c r="D1599" s="24" t="s">
        <v>4970</v>
      </c>
    </row>
    <row r="1600" spans="1:4" ht="15.4" x14ac:dyDescent="0.45">
      <c r="A1600" s="25" t="s">
        <v>1599</v>
      </c>
      <c r="B1600" s="24" t="s">
        <v>5964</v>
      </c>
      <c r="C1600" s="25" t="s">
        <v>3965</v>
      </c>
      <c r="D1600" s="24" t="s">
        <v>4971</v>
      </c>
    </row>
    <row r="1601" spans="1:4" ht="15.4" x14ac:dyDescent="0.45">
      <c r="A1601" s="25" t="s">
        <v>1600</v>
      </c>
      <c r="B1601" s="24" t="s">
        <v>5964</v>
      </c>
      <c r="C1601" s="25" t="s">
        <v>4972</v>
      </c>
      <c r="D1601" s="24" t="s">
        <v>3097</v>
      </c>
    </row>
    <row r="1602" spans="1:4" ht="15.4" x14ac:dyDescent="0.45">
      <c r="A1602" s="25" t="s">
        <v>1601</v>
      </c>
      <c r="B1602" s="24" t="s">
        <v>5963</v>
      </c>
      <c r="C1602" s="25" t="s">
        <v>4973</v>
      </c>
      <c r="D1602" s="24" t="s">
        <v>4974</v>
      </c>
    </row>
    <row r="1603" spans="1:4" ht="15.4" x14ac:dyDescent="0.45">
      <c r="A1603" s="25" t="s">
        <v>1602</v>
      </c>
      <c r="B1603" s="24" t="s">
        <v>5964</v>
      </c>
      <c r="C1603" s="25" t="s">
        <v>4975</v>
      </c>
      <c r="D1603" s="24" t="s">
        <v>3882</v>
      </c>
    </row>
    <row r="1604" spans="1:4" ht="15.4" x14ac:dyDescent="0.45">
      <c r="A1604" s="25" t="s">
        <v>1603</v>
      </c>
      <c r="B1604" s="24" t="s">
        <v>5964</v>
      </c>
      <c r="C1604" s="25" t="s">
        <v>4976</v>
      </c>
      <c r="D1604" s="24" t="s">
        <v>2636</v>
      </c>
    </row>
    <row r="1605" spans="1:4" ht="15.4" x14ac:dyDescent="0.45">
      <c r="A1605" s="25" t="s">
        <v>1604</v>
      </c>
      <c r="B1605" s="24" t="s">
        <v>5964</v>
      </c>
      <c r="C1605" s="25" t="s">
        <v>3763</v>
      </c>
      <c r="D1605" s="24" t="s">
        <v>4977</v>
      </c>
    </row>
    <row r="1606" spans="1:4" ht="15.4" x14ac:dyDescent="0.45">
      <c r="A1606" s="25" t="s">
        <v>1605</v>
      </c>
      <c r="B1606" s="24" t="s">
        <v>5967</v>
      </c>
      <c r="C1606" s="25" t="s">
        <v>4978</v>
      </c>
      <c r="D1606" s="24" t="s">
        <v>4443</v>
      </c>
    </row>
    <row r="1607" spans="1:4" ht="15.4" x14ac:dyDescent="0.45">
      <c r="A1607" s="25" t="s">
        <v>1606</v>
      </c>
      <c r="B1607" s="24" t="s">
        <v>5964</v>
      </c>
      <c r="C1607" s="25" t="s">
        <v>4979</v>
      </c>
      <c r="D1607" s="24" t="s">
        <v>2561</v>
      </c>
    </row>
    <row r="1608" spans="1:4" ht="15.4" x14ac:dyDescent="0.45">
      <c r="A1608" s="25" t="s">
        <v>1607</v>
      </c>
      <c r="B1608" s="24" t="s">
        <v>5964</v>
      </c>
      <c r="C1608" s="25" t="s">
        <v>3258</v>
      </c>
      <c r="D1608" s="24" t="s">
        <v>3486</v>
      </c>
    </row>
    <row r="1609" spans="1:4" ht="15.4" x14ac:dyDescent="0.45">
      <c r="A1609" s="25" t="s">
        <v>1608</v>
      </c>
      <c r="B1609" s="24" t="s">
        <v>5963</v>
      </c>
      <c r="C1609" s="25" t="s">
        <v>4980</v>
      </c>
      <c r="D1609" s="24" t="s">
        <v>4981</v>
      </c>
    </row>
    <row r="1610" spans="1:4" ht="15.4" x14ac:dyDescent="0.45">
      <c r="A1610" s="25" t="s">
        <v>1609</v>
      </c>
      <c r="B1610" s="24" t="s">
        <v>5963</v>
      </c>
      <c r="C1610" s="25" t="s">
        <v>4982</v>
      </c>
      <c r="D1610" s="24" t="s">
        <v>3320</v>
      </c>
    </row>
    <row r="1611" spans="1:4" ht="15.4" x14ac:dyDescent="0.45">
      <c r="A1611" s="25" t="s">
        <v>1610</v>
      </c>
      <c r="B1611" s="24" t="s">
        <v>5963</v>
      </c>
      <c r="C1611" s="25" t="s">
        <v>4983</v>
      </c>
      <c r="D1611" s="24" t="s">
        <v>3727</v>
      </c>
    </row>
    <row r="1612" spans="1:4" ht="15.4" x14ac:dyDescent="0.45">
      <c r="A1612" s="25" t="s">
        <v>1611</v>
      </c>
      <c r="B1612" s="24" t="s">
        <v>5963</v>
      </c>
      <c r="C1612" s="25" t="s">
        <v>4984</v>
      </c>
      <c r="D1612" s="24" t="s">
        <v>4985</v>
      </c>
    </row>
    <row r="1613" spans="1:4" ht="15.4" x14ac:dyDescent="0.45">
      <c r="A1613" s="25" t="s">
        <v>1612</v>
      </c>
      <c r="B1613" s="24" t="s">
        <v>5963</v>
      </c>
      <c r="C1613" s="25" t="s">
        <v>4986</v>
      </c>
      <c r="D1613" s="24" t="s">
        <v>3108</v>
      </c>
    </row>
    <row r="1614" spans="1:4" ht="15.4" x14ac:dyDescent="0.45">
      <c r="A1614" s="25" t="s">
        <v>1613</v>
      </c>
      <c r="B1614" s="24" t="s">
        <v>5964</v>
      </c>
      <c r="C1614" s="25" t="s">
        <v>4987</v>
      </c>
      <c r="D1614" s="24" t="s">
        <v>4988</v>
      </c>
    </row>
    <row r="1615" spans="1:4" ht="15.4" x14ac:dyDescent="0.45">
      <c r="A1615" s="25" t="s">
        <v>1614</v>
      </c>
      <c r="B1615" s="24" t="s">
        <v>5963</v>
      </c>
      <c r="C1615" s="25" t="s">
        <v>4989</v>
      </c>
      <c r="D1615" s="24" t="s">
        <v>4990</v>
      </c>
    </row>
    <row r="1616" spans="1:4" ht="15.4" x14ac:dyDescent="0.45">
      <c r="A1616" s="25" t="s">
        <v>1615</v>
      </c>
      <c r="B1616" s="24" t="s">
        <v>5964</v>
      </c>
      <c r="C1616" s="25" t="s">
        <v>4991</v>
      </c>
      <c r="D1616" s="24" t="s">
        <v>2803</v>
      </c>
    </row>
    <row r="1617" spans="1:4" ht="15.4" x14ac:dyDescent="0.45">
      <c r="A1617" s="25" t="s">
        <v>1616</v>
      </c>
      <c r="B1617" s="24" t="s">
        <v>5963</v>
      </c>
      <c r="C1617" s="25" t="s">
        <v>4992</v>
      </c>
      <c r="D1617" s="24" t="s">
        <v>2415</v>
      </c>
    </row>
    <row r="1618" spans="1:4" ht="15.4" x14ac:dyDescent="0.45">
      <c r="A1618" s="25" t="s">
        <v>1617</v>
      </c>
      <c r="B1618" s="24" t="s">
        <v>5964</v>
      </c>
      <c r="C1618" s="25" t="s">
        <v>4993</v>
      </c>
      <c r="D1618" s="24" t="s">
        <v>4994</v>
      </c>
    </row>
    <row r="1619" spans="1:4" ht="15.4" x14ac:dyDescent="0.45">
      <c r="A1619" s="25" t="s">
        <v>1618</v>
      </c>
      <c r="B1619" s="24" t="s">
        <v>5963</v>
      </c>
      <c r="C1619" s="25" t="s">
        <v>4995</v>
      </c>
      <c r="D1619" s="24" t="s">
        <v>4070</v>
      </c>
    </row>
    <row r="1620" spans="1:4" ht="15.4" x14ac:dyDescent="0.45">
      <c r="A1620" s="25" t="s">
        <v>1619</v>
      </c>
      <c r="B1620" s="24" t="s">
        <v>5964</v>
      </c>
      <c r="C1620" s="25" t="s">
        <v>2481</v>
      </c>
      <c r="D1620" s="24" t="s">
        <v>4996</v>
      </c>
    </row>
    <row r="1621" spans="1:4" ht="15.4" x14ac:dyDescent="0.45">
      <c r="A1621" s="25" t="s">
        <v>1620</v>
      </c>
      <c r="B1621" s="24" t="s">
        <v>5963</v>
      </c>
      <c r="C1621" s="25" t="s">
        <v>4997</v>
      </c>
      <c r="D1621" s="24" t="s">
        <v>4998</v>
      </c>
    </row>
    <row r="1622" spans="1:4" ht="15.4" x14ac:dyDescent="0.45">
      <c r="A1622" s="25" t="s">
        <v>1621</v>
      </c>
      <c r="B1622" s="24" t="s">
        <v>5963</v>
      </c>
      <c r="C1622" s="25" t="s">
        <v>4999</v>
      </c>
      <c r="D1622" s="24" t="s">
        <v>5000</v>
      </c>
    </row>
    <row r="1623" spans="1:4" ht="15.4" x14ac:dyDescent="0.45">
      <c r="A1623" s="25" t="s">
        <v>1622</v>
      </c>
      <c r="B1623" s="24" t="s">
        <v>5964</v>
      </c>
      <c r="C1623" s="25" t="s">
        <v>5001</v>
      </c>
      <c r="D1623" s="24" t="s">
        <v>2729</v>
      </c>
    </row>
    <row r="1624" spans="1:4" ht="15.4" x14ac:dyDescent="0.45">
      <c r="A1624" s="25" t="s">
        <v>1623</v>
      </c>
      <c r="B1624" s="24" t="s">
        <v>5964</v>
      </c>
      <c r="C1624" s="25" t="s">
        <v>5002</v>
      </c>
      <c r="D1624" s="24" t="s">
        <v>3456</v>
      </c>
    </row>
    <row r="1625" spans="1:4" ht="15.4" x14ac:dyDescent="0.45">
      <c r="A1625" s="25" t="s">
        <v>1624</v>
      </c>
      <c r="B1625" s="24" t="s">
        <v>5963</v>
      </c>
      <c r="C1625" s="25" t="s">
        <v>5003</v>
      </c>
      <c r="D1625" s="24" t="s">
        <v>3151</v>
      </c>
    </row>
    <row r="1626" spans="1:4" ht="15.4" x14ac:dyDescent="0.45">
      <c r="A1626" s="25" t="s">
        <v>1625</v>
      </c>
      <c r="B1626" s="24" t="s">
        <v>5963</v>
      </c>
      <c r="C1626" s="25" t="s">
        <v>5004</v>
      </c>
      <c r="D1626" s="24" t="s">
        <v>2551</v>
      </c>
    </row>
    <row r="1627" spans="1:4" ht="15.4" x14ac:dyDescent="0.45">
      <c r="A1627" s="25" t="s">
        <v>1626</v>
      </c>
      <c r="B1627" s="24" t="s">
        <v>5967</v>
      </c>
      <c r="C1627" s="25" t="s">
        <v>4126</v>
      </c>
      <c r="D1627" s="24" t="s">
        <v>5005</v>
      </c>
    </row>
    <row r="1628" spans="1:4" ht="15.4" x14ac:dyDescent="0.45">
      <c r="A1628" s="25" t="s">
        <v>1627</v>
      </c>
      <c r="B1628" s="24" t="s">
        <v>5963</v>
      </c>
      <c r="C1628" s="25" t="s">
        <v>5006</v>
      </c>
      <c r="D1628" s="24" t="s">
        <v>5007</v>
      </c>
    </row>
    <row r="1629" spans="1:4" ht="15.4" x14ac:dyDescent="0.45">
      <c r="A1629" s="25" t="s">
        <v>1628</v>
      </c>
      <c r="B1629" s="24" t="s">
        <v>5964</v>
      </c>
      <c r="C1629" s="25" t="s">
        <v>5008</v>
      </c>
      <c r="D1629" s="24" t="s">
        <v>2543</v>
      </c>
    </row>
    <row r="1630" spans="1:4" ht="15.4" x14ac:dyDescent="0.45">
      <c r="A1630" s="25" t="s">
        <v>1629</v>
      </c>
      <c r="B1630" s="24" t="s">
        <v>5964</v>
      </c>
      <c r="C1630" s="25" t="s">
        <v>5009</v>
      </c>
      <c r="D1630" s="24" t="s">
        <v>5010</v>
      </c>
    </row>
    <row r="1631" spans="1:4" ht="15.4" x14ac:dyDescent="0.45">
      <c r="A1631" s="25" t="s">
        <v>1630</v>
      </c>
      <c r="B1631" s="24" t="s">
        <v>5963</v>
      </c>
      <c r="C1631" s="25" t="s">
        <v>5011</v>
      </c>
      <c r="D1631" s="24" t="s">
        <v>5012</v>
      </c>
    </row>
    <row r="1632" spans="1:4" ht="15.4" x14ac:dyDescent="0.45">
      <c r="A1632" s="25" t="s">
        <v>1631</v>
      </c>
      <c r="B1632" s="24" t="s">
        <v>5964</v>
      </c>
      <c r="C1632" s="25" t="s">
        <v>4116</v>
      </c>
      <c r="D1632" s="24" t="s">
        <v>2803</v>
      </c>
    </row>
    <row r="1633" spans="1:4" ht="15.4" x14ac:dyDescent="0.45">
      <c r="A1633" s="25" t="s">
        <v>1632</v>
      </c>
      <c r="B1633" s="24" t="s">
        <v>5964</v>
      </c>
      <c r="C1633" s="25" t="s">
        <v>4878</v>
      </c>
      <c r="D1633" s="24" t="s">
        <v>5013</v>
      </c>
    </row>
    <row r="1634" spans="1:4" ht="15.4" x14ac:dyDescent="0.45">
      <c r="A1634" s="25" t="s">
        <v>1633</v>
      </c>
      <c r="B1634" s="24" t="s">
        <v>5963</v>
      </c>
      <c r="C1634" s="25" t="s">
        <v>5014</v>
      </c>
      <c r="D1634" s="24" t="s">
        <v>4337</v>
      </c>
    </row>
    <row r="1635" spans="1:4" ht="15.4" x14ac:dyDescent="0.45">
      <c r="A1635" s="25" t="s">
        <v>1634</v>
      </c>
      <c r="B1635" s="24" t="s">
        <v>5964</v>
      </c>
      <c r="C1635" s="25" t="s">
        <v>5015</v>
      </c>
      <c r="D1635" s="24" t="s">
        <v>5016</v>
      </c>
    </row>
    <row r="1636" spans="1:4" ht="15.4" x14ac:dyDescent="0.45">
      <c r="A1636" s="25" t="s">
        <v>1635</v>
      </c>
      <c r="B1636" s="24" t="s">
        <v>5963</v>
      </c>
      <c r="C1636" s="25" t="s">
        <v>5017</v>
      </c>
      <c r="D1636" s="24" t="s">
        <v>5018</v>
      </c>
    </row>
    <row r="1637" spans="1:4" ht="15.4" x14ac:dyDescent="0.45">
      <c r="A1637" s="25" t="s">
        <v>1636</v>
      </c>
      <c r="B1637" s="24" t="s">
        <v>5963</v>
      </c>
      <c r="C1637" s="25" t="s">
        <v>5019</v>
      </c>
      <c r="D1637" s="24" t="s">
        <v>3253</v>
      </c>
    </row>
    <row r="1638" spans="1:4" ht="15.4" x14ac:dyDescent="0.45">
      <c r="A1638" s="25" t="s">
        <v>1637</v>
      </c>
      <c r="B1638" s="24" t="s">
        <v>5963</v>
      </c>
      <c r="C1638" s="25" t="s">
        <v>5020</v>
      </c>
      <c r="D1638" s="24" t="s">
        <v>5021</v>
      </c>
    </row>
    <row r="1639" spans="1:4" ht="15.4" x14ac:dyDescent="0.45">
      <c r="A1639" s="25" t="s">
        <v>1638</v>
      </c>
      <c r="B1639" s="24" t="s">
        <v>5963</v>
      </c>
      <c r="C1639" s="25" t="s">
        <v>4602</v>
      </c>
      <c r="D1639" s="24" t="s">
        <v>5022</v>
      </c>
    </row>
    <row r="1640" spans="1:4" ht="15.4" x14ac:dyDescent="0.45">
      <c r="A1640" s="25" t="s">
        <v>1639</v>
      </c>
      <c r="B1640" s="24" t="s">
        <v>5964</v>
      </c>
      <c r="C1640" s="25" t="s">
        <v>2834</v>
      </c>
      <c r="D1640" s="24" t="s">
        <v>5023</v>
      </c>
    </row>
    <row r="1641" spans="1:4" ht="15.4" x14ac:dyDescent="0.45">
      <c r="A1641" s="25" t="s">
        <v>1640</v>
      </c>
      <c r="B1641" s="24" t="s">
        <v>5963</v>
      </c>
      <c r="C1641" s="25" t="s">
        <v>5024</v>
      </c>
      <c r="D1641" s="24" t="s">
        <v>5025</v>
      </c>
    </row>
    <row r="1642" spans="1:4" ht="15.4" x14ac:dyDescent="0.45">
      <c r="A1642" s="25" t="s">
        <v>1641</v>
      </c>
      <c r="B1642" s="24" t="s">
        <v>5963</v>
      </c>
      <c r="C1642" s="25" t="s">
        <v>5026</v>
      </c>
      <c r="D1642" s="24" t="s">
        <v>5027</v>
      </c>
    </row>
    <row r="1643" spans="1:4" ht="15.4" x14ac:dyDescent="0.45">
      <c r="A1643" s="25" t="s">
        <v>1642</v>
      </c>
      <c r="B1643" s="24" t="s">
        <v>5963</v>
      </c>
      <c r="C1643" s="25" t="s">
        <v>3207</v>
      </c>
      <c r="D1643" s="24" t="s">
        <v>3212</v>
      </c>
    </row>
    <row r="1644" spans="1:4" ht="15.4" x14ac:dyDescent="0.45">
      <c r="A1644" s="25" t="s">
        <v>1643</v>
      </c>
      <c r="B1644" s="24" t="s">
        <v>5963</v>
      </c>
      <c r="C1644" s="25" t="s">
        <v>5028</v>
      </c>
      <c r="D1644" s="24" t="s">
        <v>3302</v>
      </c>
    </row>
    <row r="1645" spans="1:4" ht="15.4" x14ac:dyDescent="0.45">
      <c r="A1645" s="25" t="s">
        <v>1644</v>
      </c>
      <c r="B1645" s="24" t="s">
        <v>5964</v>
      </c>
      <c r="C1645" s="25" t="s">
        <v>3358</v>
      </c>
      <c r="D1645" s="24" t="s">
        <v>2706</v>
      </c>
    </row>
    <row r="1646" spans="1:4" ht="15.4" x14ac:dyDescent="0.45">
      <c r="A1646" s="25" t="s">
        <v>1645</v>
      </c>
      <c r="B1646" s="24" t="s">
        <v>5964</v>
      </c>
      <c r="C1646" s="25" t="s">
        <v>3747</v>
      </c>
      <c r="D1646" s="24" t="s">
        <v>5029</v>
      </c>
    </row>
    <row r="1647" spans="1:4" ht="15.4" x14ac:dyDescent="0.45">
      <c r="A1647" s="25" t="s">
        <v>1646</v>
      </c>
      <c r="B1647" s="24" t="s">
        <v>5967</v>
      </c>
      <c r="C1647" s="25" t="s">
        <v>5030</v>
      </c>
      <c r="D1647" s="24" t="s">
        <v>4458</v>
      </c>
    </row>
    <row r="1648" spans="1:4" ht="15.4" x14ac:dyDescent="0.45">
      <c r="A1648" s="25" t="s">
        <v>1647</v>
      </c>
      <c r="B1648" s="24" t="s">
        <v>5964</v>
      </c>
      <c r="C1648" s="25" t="s">
        <v>5031</v>
      </c>
      <c r="D1648" s="24" t="s">
        <v>2714</v>
      </c>
    </row>
    <row r="1649" spans="1:4" ht="15.4" x14ac:dyDescent="0.45">
      <c r="A1649" s="25" t="s">
        <v>1648</v>
      </c>
      <c r="B1649" s="24" t="s">
        <v>5964</v>
      </c>
      <c r="C1649" s="25" t="s">
        <v>5032</v>
      </c>
      <c r="D1649" s="24" t="s">
        <v>2835</v>
      </c>
    </row>
    <row r="1650" spans="1:4" ht="15.4" x14ac:dyDescent="0.45">
      <c r="A1650" s="25" t="s">
        <v>1649</v>
      </c>
      <c r="B1650" s="24" t="s">
        <v>5963</v>
      </c>
      <c r="C1650" s="25" t="s">
        <v>2834</v>
      </c>
      <c r="D1650" s="24" t="s">
        <v>2415</v>
      </c>
    </row>
    <row r="1651" spans="1:4" ht="15.4" x14ac:dyDescent="0.45">
      <c r="A1651" s="25" t="s">
        <v>1650</v>
      </c>
      <c r="B1651" s="24" t="s">
        <v>5967</v>
      </c>
      <c r="C1651" s="25" t="s">
        <v>5033</v>
      </c>
      <c r="D1651" s="24" t="s">
        <v>2569</v>
      </c>
    </row>
    <row r="1652" spans="1:4" ht="15.4" x14ac:dyDescent="0.45">
      <c r="A1652" s="25" t="s">
        <v>1651</v>
      </c>
      <c r="B1652" s="24" t="s">
        <v>5964</v>
      </c>
      <c r="C1652" s="25" t="s">
        <v>5034</v>
      </c>
      <c r="D1652" s="24" t="s">
        <v>5035</v>
      </c>
    </row>
    <row r="1653" spans="1:4" ht="15.4" x14ac:dyDescent="0.45">
      <c r="A1653" s="25" t="s">
        <v>1652</v>
      </c>
      <c r="B1653" s="24" t="s">
        <v>5963</v>
      </c>
      <c r="C1653" s="25" t="s">
        <v>5036</v>
      </c>
      <c r="D1653" s="24" t="s">
        <v>5037</v>
      </c>
    </row>
    <row r="1654" spans="1:4" ht="15.4" x14ac:dyDescent="0.45">
      <c r="A1654" s="25" t="s">
        <v>1653</v>
      </c>
      <c r="B1654" s="24" t="s">
        <v>5963</v>
      </c>
      <c r="C1654" s="25" t="s">
        <v>5038</v>
      </c>
      <c r="D1654" s="24" t="s">
        <v>3259</v>
      </c>
    </row>
    <row r="1655" spans="1:4" ht="15.4" x14ac:dyDescent="0.45">
      <c r="A1655" s="25" t="s">
        <v>1654</v>
      </c>
      <c r="B1655" s="24" t="s">
        <v>5964</v>
      </c>
      <c r="C1655" s="25" t="s">
        <v>5039</v>
      </c>
      <c r="D1655" s="24" t="s">
        <v>5040</v>
      </c>
    </row>
    <row r="1656" spans="1:4" ht="15.4" x14ac:dyDescent="0.45">
      <c r="A1656" s="25" t="s">
        <v>1655</v>
      </c>
      <c r="B1656" s="24" t="s">
        <v>5964</v>
      </c>
      <c r="C1656" s="25" t="s">
        <v>5041</v>
      </c>
      <c r="D1656" s="24" t="s">
        <v>5042</v>
      </c>
    </row>
    <row r="1657" spans="1:4" ht="15.4" x14ac:dyDescent="0.45">
      <c r="A1657" s="25" t="s">
        <v>1656</v>
      </c>
      <c r="B1657" s="24" t="s">
        <v>5964</v>
      </c>
      <c r="C1657" s="25" t="s">
        <v>5043</v>
      </c>
      <c r="D1657" s="24" t="s">
        <v>2662</v>
      </c>
    </row>
    <row r="1658" spans="1:4" ht="15.4" x14ac:dyDescent="0.45">
      <c r="A1658" s="25" t="s">
        <v>1657</v>
      </c>
      <c r="B1658" s="24" t="s">
        <v>5963</v>
      </c>
      <c r="C1658" s="25" t="s">
        <v>3627</v>
      </c>
      <c r="D1658" s="24" t="s">
        <v>5044</v>
      </c>
    </row>
    <row r="1659" spans="1:4" ht="15.4" x14ac:dyDescent="0.45">
      <c r="A1659" s="25" t="s">
        <v>1658</v>
      </c>
      <c r="B1659" s="24" t="s">
        <v>5967</v>
      </c>
      <c r="C1659" s="25" t="s">
        <v>5045</v>
      </c>
      <c r="D1659" s="24" t="s">
        <v>5046</v>
      </c>
    </row>
    <row r="1660" spans="1:4" ht="15.4" x14ac:dyDescent="0.45">
      <c r="A1660" s="25" t="s">
        <v>1659</v>
      </c>
      <c r="B1660" s="24" t="s">
        <v>5963</v>
      </c>
      <c r="C1660" s="25" t="s">
        <v>3951</v>
      </c>
      <c r="D1660" s="24" t="s">
        <v>2383</v>
      </c>
    </row>
    <row r="1661" spans="1:4" ht="15.4" x14ac:dyDescent="0.45">
      <c r="A1661" s="25" t="s">
        <v>1660</v>
      </c>
      <c r="B1661" s="24" t="s">
        <v>5964</v>
      </c>
      <c r="C1661" s="25" t="s">
        <v>5047</v>
      </c>
      <c r="D1661" s="24" t="s">
        <v>5048</v>
      </c>
    </row>
    <row r="1662" spans="1:4" ht="15.4" x14ac:dyDescent="0.45">
      <c r="A1662" s="25" t="s">
        <v>1661</v>
      </c>
      <c r="B1662" s="24" t="s">
        <v>5967</v>
      </c>
      <c r="C1662" s="25" t="s">
        <v>5049</v>
      </c>
      <c r="D1662" s="24" t="s">
        <v>5050</v>
      </c>
    </row>
    <row r="1663" spans="1:4" ht="15.4" x14ac:dyDescent="0.45">
      <c r="A1663" s="25" t="s">
        <v>1662</v>
      </c>
      <c r="B1663" s="24" t="s">
        <v>5964</v>
      </c>
      <c r="C1663" s="25" t="s">
        <v>5051</v>
      </c>
      <c r="D1663" s="24" t="s">
        <v>2813</v>
      </c>
    </row>
    <row r="1664" spans="1:4" ht="15.4" x14ac:dyDescent="0.45">
      <c r="A1664" s="25" t="s">
        <v>1663</v>
      </c>
      <c r="B1664" s="24" t="s">
        <v>5963</v>
      </c>
      <c r="C1664" s="25" t="s">
        <v>5052</v>
      </c>
      <c r="D1664" s="24" t="s">
        <v>5053</v>
      </c>
    </row>
    <row r="1665" spans="1:4" ht="15.4" x14ac:dyDescent="0.45">
      <c r="A1665" s="25" t="s">
        <v>1664</v>
      </c>
      <c r="B1665" s="24" t="s">
        <v>5964</v>
      </c>
      <c r="C1665" s="25" t="s">
        <v>5054</v>
      </c>
      <c r="D1665" s="24" t="s">
        <v>5055</v>
      </c>
    </row>
    <row r="1666" spans="1:4" ht="15.4" x14ac:dyDescent="0.45">
      <c r="A1666" s="25" t="s">
        <v>1665</v>
      </c>
      <c r="B1666" s="24" t="s">
        <v>5964</v>
      </c>
      <c r="C1666" s="25" t="s">
        <v>5056</v>
      </c>
      <c r="D1666" s="24" t="s">
        <v>5057</v>
      </c>
    </row>
    <row r="1667" spans="1:4" ht="15.4" x14ac:dyDescent="0.45">
      <c r="A1667" s="25" t="s">
        <v>1666</v>
      </c>
      <c r="B1667" s="24" t="s">
        <v>5964</v>
      </c>
      <c r="C1667" s="25" t="s">
        <v>2511</v>
      </c>
      <c r="D1667" s="24" t="s">
        <v>5058</v>
      </c>
    </row>
    <row r="1668" spans="1:4" ht="15.4" x14ac:dyDescent="0.45">
      <c r="A1668" s="25" t="s">
        <v>1667</v>
      </c>
      <c r="B1668" s="24" t="s">
        <v>5964</v>
      </c>
      <c r="C1668" s="25" t="s">
        <v>5059</v>
      </c>
      <c r="D1668" s="24" t="s">
        <v>2460</v>
      </c>
    </row>
    <row r="1669" spans="1:4" ht="15.4" x14ac:dyDescent="0.45">
      <c r="A1669" s="25" t="s">
        <v>1668</v>
      </c>
      <c r="B1669" s="24" t="s">
        <v>5964</v>
      </c>
      <c r="C1669" s="25" t="s">
        <v>5060</v>
      </c>
      <c r="D1669" s="24" t="s">
        <v>5061</v>
      </c>
    </row>
    <row r="1670" spans="1:4" ht="15.4" x14ac:dyDescent="0.45">
      <c r="A1670" s="25" t="s">
        <v>1669</v>
      </c>
      <c r="B1670" s="24" t="s">
        <v>5964</v>
      </c>
      <c r="C1670" s="25" t="s">
        <v>3139</v>
      </c>
      <c r="D1670" s="24" t="s">
        <v>2679</v>
      </c>
    </row>
    <row r="1671" spans="1:4" ht="15.4" x14ac:dyDescent="0.45">
      <c r="A1671" s="25" t="s">
        <v>1670</v>
      </c>
      <c r="B1671" s="24" t="s">
        <v>5964</v>
      </c>
      <c r="C1671" s="25" t="s">
        <v>5062</v>
      </c>
      <c r="D1671" s="24" t="s">
        <v>5063</v>
      </c>
    </row>
    <row r="1672" spans="1:4" ht="15.4" x14ac:dyDescent="0.45">
      <c r="A1672" s="25" t="s">
        <v>1671</v>
      </c>
      <c r="B1672" s="24" t="s">
        <v>5963</v>
      </c>
      <c r="C1672" s="25" t="s">
        <v>4377</v>
      </c>
      <c r="D1672" s="24" t="s">
        <v>5064</v>
      </c>
    </row>
    <row r="1673" spans="1:4" ht="15.4" x14ac:dyDescent="0.45">
      <c r="A1673" s="25" t="s">
        <v>1672</v>
      </c>
      <c r="B1673" s="24" t="s">
        <v>5964</v>
      </c>
      <c r="C1673" s="25" t="s">
        <v>5065</v>
      </c>
      <c r="D1673" s="24" t="s">
        <v>4893</v>
      </c>
    </row>
    <row r="1674" spans="1:4" ht="15.4" x14ac:dyDescent="0.45">
      <c r="A1674" s="25" t="s">
        <v>1673</v>
      </c>
      <c r="B1674" s="24" t="s">
        <v>5963</v>
      </c>
      <c r="C1674" s="25" t="s">
        <v>5066</v>
      </c>
      <c r="D1674" s="24" t="s">
        <v>4896</v>
      </c>
    </row>
    <row r="1675" spans="1:4" ht="15.4" x14ac:dyDescent="0.45">
      <c r="A1675" s="25" t="s">
        <v>1674</v>
      </c>
      <c r="B1675" s="24" t="s">
        <v>5963</v>
      </c>
      <c r="C1675" s="25" t="s">
        <v>5067</v>
      </c>
      <c r="D1675" s="24" t="s">
        <v>4703</v>
      </c>
    </row>
    <row r="1676" spans="1:4" ht="15.4" x14ac:dyDescent="0.45">
      <c r="A1676" s="25" t="s">
        <v>1675</v>
      </c>
      <c r="B1676" s="24" t="s">
        <v>5964</v>
      </c>
      <c r="C1676" s="25" t="s">
        <v>5068</v>
      </c>
      <c r="D1676" s="24" t="s">
        <v>5069</v>
      </c>
    </row>
    <row r="1677" spans="1:4" ht="15.4" x14ac:dyDescent="0.45">
      <c r="A1677" s="25" t="s">
        <v>1676</v>
      </c>
      <c r="B1677" s="24" t="s">
        <v>5963</v>
      </c>
      <c r="C1677" s="25" t="s">
        <v>5070</v>
      </c>
      <c r="D1677" s="24" t="s">
        <v>5071</v>
      </c>
    </row>
    <row r="1678" spans="1:4" ht="15.4" x14ac:dyDescent="0.45">
      <c r="A1678" s="25" t="s">
        <v>1677</v>
      </c>
      <c r="B1678" s="24" t="s">
        <v>5963</v>
      </c>
      <c r="C1678" s="25" t="s">
        <v>5072</v>
      </c>
      <c r="D1678" s="24" t="s">
        <v>5073</v>
      </c>
    </row>
    <row r="1679" spans="1:4" ht="15.4" x14ac:dyDescent="0.45">
      <c r="A1679" s="25" t="s">
        <v>1678</v>
      </c>
      <c r="B1679" s="24" t="s">
        <v>5964</v>
      </c>
      <c r="C1679" s="25" t="s">
        <v>5074</v>
      </c>
      <c r="D1679" s="24" t="s">
        <v>5075</v>
      </c>
    </row>
    <row r="1680" spans="1:4" ht="15.4" x14ac:dyDescent="0.45">
      <c r="A1680" s="25" t="s">
        <v>1679</v>
      </c>
      <c r="B1680" s="24" t="s">
        <v>5963</v>
      </c>
      <c r="C1680" s="25" t="s">
        <v>4328</v>
      </c>
      <c r="D1680" s="24" t="s">
        <v>5076</v>
      </c>
    </row>
    <row r="1681" spans="1:4" ht="15.4" x14ac:dyDescent="0.45">
      <c r="A1681" s="25" t="s">
        <v>1680</v>
      </c>
      <c r="B1681" s="24" t="s">
        <v>5963</v>
      </c>
      <c r="C1681" s="25" t="s">
        <v>5077</v>
      </c>
      <c r="D1681" s="24" t="s">
        <v>5078</v>
      </c>
    </row>
    <row r="1682" spans="1:4" ht="15.4" x14ac:dyDescent="0.45">
      <c r="A1682" s="25" t="s">
        <v>1681</v>
      </c>
      <c r="B1682" s="24" t="s">
        <v>5964</v>
      </c>
      <c r="C1682" s="25" t="s">
        <v>3382</v>
      </c>
      <c r="D1682" s="24" t="s">
        <v>5079</v>
      </c>
    </row>
    <row r="1683" spans="1:4" ht="15.4" x14ac:dyDescent="0.45">
      <c r="A1683" s="25" t="s">
        <v>1682</v>
      </c>
      <c r="B1683" s="24" t="s">
        <v>5964</v>
      </c>
      <c r="C1683" s="25" t="s">
        <v>5080</v>
      </c>
      <c r="D1683" s="24" t="s">
        <v>4363</v>
      </c>
    </row>
    <row r="1684" spans="1:4" ht="15.4" x14ac:dyDescent="0.45">
      <c r="A1684" s="25" t="s">
        <v>1683</v>
      </c>
      <c r="B1684" s="24" t="s">
        <v>5963</v>
      </c>
      <c r="C1684" s="25" t="s">
        <v>3020</v>
      </c>
      <c r="D1684" s="24" t="s">
        <v>5081</v>
      </c>
    </row>
    <row r="1685" spans="1:4" ht="15.4" x14ac:dyDescent="0.45">
      <c r="A1685" s="25" t="s">
        <v>1684</v>
      </c>
      <c r="B1685" s="24" t="s">
        <v>5964</v>
      </c>
      <c r="C1685" s="25" t="s">
        <v>4600</v>
      </c>
      <c r="D1685" s="24" t="s">
        <v>5082</v>
      </c>
    </row>
    <row r="1686" spans="1:4" ht="15.4" x14ac:dyDescent="0.45">
      <c r="A1686" s="25" t="s">
        <v>1685</v>
      </c>
      <c r="B1686" s="24" t="s">
        <v>5964</v>
      </c>
      <c r="C1686" s="25" t="s">
        <v>5083</v>
      </c>
      <c r="D1686" s="24" t="s">
        <v>2473</v>
      </c>
    </row>
    <row r="1687" spans="1:4" ht="15.4" x14ac:dyDescent="0.45">
      <c r="A1687" s="25" t="s">
        <v>1686</v>
      </c>
      <c r="B1687" s="24" t="s">
        <v>5964</v>
      </c>
      <c r="C1687" s="25" t="s">
        <v>3237</v>
      </c>
      <c r="D1687" s="24" t="s">
        <v>5084</v>
      </c>
    </row>
    <row r="1688" spans="1:4" ht="15.4" x14ac:dyDescent="0.45">
      <c r="A1688" s="25" t="s">
        <v>1687</v>
      </c>
      <c r="B1688" s="24" t="s">
        <v>5963</v>
      </c>
      <c r="C1688" s="25" t="s">
        <v>5085</v>
      </c>
      <c r="D1688" s="24" t="s">
        <v>5086</v>
      </c>
    </row>
    <row r="1689" spans="1:4" ht="15.4" x14ac:dyDescent="0.45">
      <c r="A1689" s="25" t="s">
        <v>1688</v>
      </c>
      <c r="B1689" s="24" t="s">
        <v>5967</v>
      </c>
      <c r="C1689" s="25" t="s">
        <v>5087</v>
      </c>
      <c r="D1689" s="24" t="s">
        <v>5088</v>
      </c>
    </row>
    <row r="1690" spans="1:4" ht="15.4" x14ac:dyDescent="0.45">
      <c r="A1690" s="25" t="s">
        <v>1689</v>
      </c>
      <c r="B1690" s="24" t="s">
        <v>5964</v>
      </c>
      <c r="C1690" s="25" t="s">
        <v>5089</v>
      </c>
      <c r="D1690" s="24" t="s">
        <v>4369</v>
      </c>
    </row>
    <row r="1691" spans="1:4" ht="15.4" x14ac:dyDescent="0.45">
      <c r="A1691" s="25" t="s">
        <v>1690</v>
      </c>
      <c r="B1691" s="24" t="s">
        <v>5963</v>
      </c>
      <c r="C1691" s="25" t="s">
        <v>5090</v>
      </c>
      <c r="D1691" s="24" t="s">
        <v>5091</v>
      </c>
    </row>
    <row r="1692" spans="1:4" ht="15.4" x14ac:dyDescent="0.45">
      <c r="A1692" s="25" t="s">
        <v>1691</v>
      </c>
      <c r="B1692" s="24" t="s">
        <v>5963</v>
      </c>
      <c r="C1692" s="25" t="s">
        <v>5092</v>
      </c>
      <c r="D1692" s="24" t="s">
        <v>5093</v>
      </c>
    </row>
    <row r="1693" spans="1:4" ht="15.4" x14ac:dyDescent="0.45">
      <c r="A1693" s="25" t="s">
        <v>1692</v>
      </c>
      <c r="B1693" s="24" t="s">
        <v>5964</v>
      </c>
      <c r="C1693" s="25" t="s">
        <v>5094</v>
      </c>
      <c r="D1693" s="24" t="s">
        <v>4345</v>
      </c>
    </row>
    <row r="1694" spans="1:4" ht="15.4" x14ac:dyDescent="0.45">
      <c r="A1694" s="25" t="s">
        <v>1693</v>
      </c>
      <c r="B1694" s="24" t="s">
        <v>5964</v>
      </c>
      <c r="C1694" s="25" t="s">
        <v>3255</v>
      </c>
      <c r="D1694" s="24" t="s">
        <v>5095</v>
      </c>
    </row>
    <row r="1695" spans="1:4" ht="15.4" x14ac:dyDescent="0.45">
      <c r="A1695" s="25" t="s">
        <v>1694</v>
      </c>
      <c r="B1695" s="24" t="s">
        <v>5963</v>
      </c>
      <c r="C1695" s="25" t="s">
        <v>5096</v>
      </c>
      <c r="D1695" s="24" t="s">
        <v>3439</v>
      </c>
    </row>
    <row r="1696" spans="1:4" ht="15.4" x14ac:dyDescent="0.45">
      <c r="A1696" s="25" t="s">
        <v>1695</v>
      </c>
      <c r="B1696" s="24" t="s">
        <v>5963</v>
      </c>
      <c r="C1696" s="25" t="s">
        <v>5097</v>
      </c>
      <c r="D1696" s="24" t="s">
        <v>5098</v>
      </c>
    </row>
    <row r="1697" spans="1:4" ht="15.4" x14ac:dyDescent="0.45">
      <c r="A1697" s="25" t="s">
        <v>1696</v>
      </c>
      <c r="B1697" s="24" t="s">
        <v>5963</v>
      </c>
      <c r="C1697" s="25" t="s">
        <v>5099</v>
      </c>
      <c r="D1697" s="24" t="s">
        <v>5100</v>
      </c>
    </row>
    <row r="1698" spans="1:4" ht="15.4" x14ac:dyDescent="0.45">
      <c r="A1698" s="25" t="s">
        <v>1697</v>
      </c>
      <c r="B1698" s="24" t="s">
        <v>5963</v>
      </c>
      <c r="C1698" s="25" t="s">
        <v>4653</v>
      </c>
      <c r="D1698" s="24" t="s">
        <v>5101</v>
      </c>
    </row>
    <row r="1699" spans="1:4" ht="15.4" x14ac:dyDescent="0.45">
      <c r="A1699" s="25" t="s">
        <v>1698</v>
      </c>
      <c r="B1699" s="24" t="s">
        <v>5963</v>
      </c>
      <c r="C1699" s="25" t="s">
        <v>5102</v>
      </c>
      <c r="D1699" s="24" t="s">
        <v>4145</v>
      </c>
    </row>
    <row r="1700" spans="1:4" ht="15.4" x14ac:dyDescent="0.45">
      <c r="A1700" s="25" t="s">
        <v>1699</v>
      </c>
      <c r="B1700" s="24" t="s">
        <v>5964</v>
      </c>
      <c r="C1700" s="25" t="s">
        <v>5103</v>
      </c>
      <c r="D1700" s="24" t="s">
        <v>2574</v>
      </c>
    </row>
    <row r="1701" spans="1:4" ht="15.4" x14ac:dyDescent="0.45">
      <c r="A1701" s="25" t="s">
        <v>1700</v>
      </c>
      <c r="B1701" s="24" t="s">
        <v>5963</v>
      </c>
      <c r="C1701" s="25" t="s">
        <v>5104</v>
      </c>
      <c r="D1701" s="24" t="s">
        <v>5105</v>
      </c>
    </row>
    <row r="1702" spans="1:4" ht="15.4" x14ac:dyDescent="0.45">
      <c r="A1702" s="25" t="s">
        <v>1701</v>
      </c>
      <c r="B1702" s="24" t="s">
        <v>5964</v>
      </c>
      <c r="C1702" s="25" t="s">
        <v>5106</v>
      </c>
      <c r="D1702" s="24" t="s">
        <v>2397</v>
      </c>
    </row>
    <row r="1703" spans="1:4" ht="15.4" x14ac:dyDescent="0.45">
      <c r="A1703" s="25" t="s">
        <v>1702</v>
      </c>
      <c r="B1703" s="24" t="s">
        <v>5964</v>
      </c>
      <c r="C1703" s="25" t="s">
        <v>5107</v>
      </c>
      <c r="D1703" s="24" t="s">
        <v>2533</v>
      </c>
    </row>
    <row r="1704" spans="1:4" ht="15.4" x14ac:dyDescent="0.45">
      <c r="A1704" s="25" t="s">
        <v>1703</v>
      </c>
      <c r="B1704" s="24" t="s">
        <v>5964</v>
      </c>
      <c r="C1704" s="25" t="s">
        <v>5108</v>
      </c>
      <c r="D1704" s="24" t="s">
        <v>3640</v>
      </c>
    </row>
    <row r="1705" spans="1:4" ht="15.4" x14ac:dyDescent="0.45">
      <c r="A1705" s="25" t="s">
        <v>1704</v>
      </c>
      <c r="B1705" s="24" t="s">
        <v>5963</v>
      </c>
      <c r="C1705" s="25" t="s">
        <v>5109</v>
      </c>
      <c r="D1705" s="24" t="s">
        <v>2747</v>
      </c>
    </row>
    <row r="1706" spans="1:4" ht="15.4" x14ac:dyDescent="0.45">
      <c r="A1706" s="25" t="s">
        <v>1705</v>
      </c>
      <c r="B1706" s="24" t="s">
        <v>5964</v>
      </c>
      <c r="C1706" s="25" t="s">
        <v>3717</v>
      </c>
      <c r="D1706" s="24" t="s">
        <v>5110</v>
      </c>
    </row>
    <row r="1707" spans="1:4" ht="15.4" x14ac:dyDescent="0.45">
      <c r="A1707" s="25" t="s">
        <v>1706</v>
      </c>
      <c r="B1707" s="24" t="s">
        <v>5963</v>
      </c>
      <c r="C1707" s="25" t="s">
        <v>5111</v>
      </c>
      <c r="D1707" s="24" t="s">
        <v>5112</v>
      </c>
    </row>
    <row r="1708" spans="1:4" ht="15.4" x14ac:dyDescent="0.45">
      <c r="A1708" s="25" t="s">
        <v>1707</v>
      </c>
      <c r="B1708" s="24" t="s">
        <v>5963</v>
      </c>
      <c r="C1708" s="25" t="s">
        <v>4285</v>
      </c>
      <c r="D1708" s="24" t="s">
        <v>3374</v>
      </c>
    </row>
    <row r="1709" spans="1:4" ht="15.4" x14ac:dyDescent="0.45">
      <c r="A1709" s="25" t="s">
        <v>1708</v>
      </c>
      <c r="B1709" s="24" t="s">
        <v>5964</v>
      </c>
      <c r="C1709" s="25" t="s">
        <v>5113</v>
      </c>
      <c r="D1709" s="24" t="s">
        <v>5114</v>
      </c>
    </row>
    <row r="1710" spans="1:4" ht="15.4" x14ac:dyDescent="0.45">
      <c r="A1710" s="25" t="s">
        <v>1709</v>
      </c>
      <c r="B1710" s="24" t="s">
        <v>5963</v>
      </c>
      <c r="C1710" s="25" t="s">
        <v>4653</v>
      </c>
      <c r="D1710" s="24" t="s">
        <v>3923</v>
      </c>
    </row>
    <row r="1711" spans="1:4" ht="15.4" x14ac:dyDescent="0.45">
      <c r="A1711" s="25" t="s">
        <v>1710</v>
      </c>
      <c r="B1711" s="24" t="s">
        <v>5963</v>
      </c>
      <c r="C1711" s="25" t="s">
        <v>5115</v>
      </c>
      <c r="D1711" s="24" t="s">
        <v>5116</v>
      </c>
    </row>
    <row r="1712" spans="1:4" ht="15.4" x14ac:dyDescent="0.45">
      <c r="A1712" s="25" t="s">
        <v>1711</v>
      </c>
      <c r="B1712" s="24" t="s">
        <v>5964</v>
      </c>
      <c r="C1712" s="25" t="s">
        <v>5117</v>
      </c>
      <c r="D1712" s="24" t="s">
        <v>5987</v>
      </c>
    </row>
    <row r="1713" spans="1:4" ht="15.4" x14ac:dyDescent="0.45">
      <c r="A1713" s="25" t="s">
        <v>1712</v>
      </c>
      <c r="B1713" s="24" t="s">
        <v>5963</v>
      </c>
      <c r="C1713" s="25" t="s">
        <v>5118</v>
      </c>
      <c r="D1713" s="24" t="s">
        <v>3007</v>
      </c>
    </row>
    <row r="1714" spans="1:4" ht="15.4" x14ac:dyDescent="0.45">
      <c r="A1714" s="25" t="s">
        <v>1713</v>
      </c>
      <c r="B1714" s="24" t="s">
        <v>5964</v>
      </c>
      <c r="C1714" s="25" t="s">
        <v>5119</v>
      </c>
      <c r="D1714" s="24" t="s">
        <v>2727</v>
      </c>
    </row>
    <row r="1715" spans="1:4" ht="15.4" x14ac:dyDescent="0.45">
      <c r="A1715" s="25" t="s">
        <v>1714</v>
      </c>
      <c r="B1715" s="24" t="s">
        <v>5963</v>
      </c>
      <c r="C1715" s="25" t="s">
        <v>5120</v>
      </c>
      <c r="D1715" s="24" t="s">
        <v>5121</v>
      </c>
    </row>
    <row r="1716" spans="1:4" ht="15.4" x14ac:dyDescent="0.45">
      <c r="A1716" s="25" t="s">
        <v>1715</v>
      </c>
      <c r="B1716" s="24" t="s">
        <v>5963</v>
      </c>
      <c r="C1716" s="25" t="s">
        <v>5122</v>
      </c>
      <c r="D1716" s="24" t="s">
        <v>5116</v>
      </c>
    </row>
    <row r="1717" spans="1:4" ht="15.4" x14ac:dyDescent="0.45">
      <c r="A1717" s="25" t="s">
        <v>1716</v>
      </c>
      <c r="B1717" s="24" t="s">
        <v>5964</v>
      </c>
      <c r="C1717" s="25" t="s">
        <v>5123</v>
      </c>
      <c r="D1717" s="24" t="s">
        <v>2565</v>
      </c>
    </row>
    <row r="1718" spans="1:4" ht="15.4" x14ac:dyDescent="0.45">
      <c r="A1718" s="25" t="s">
        <v>1717</v>
      </c>
      <c r="B1718" s="24" t="s">
        <v>5963</v>
      </c>
      <c r="C1718" s="25" t="s">
        <v>5124</v>
      </c>
      <c r="D1718" s="24" t="s">
        <v>5125</v>
      </c>
    </row>
    <row r="1719" spans="1:4" ht="15.4" x14ac:dyDescent="0.45">
      <c r="A1719" s="25" t="s">
        <v>1718</v>
      </c>
      <c r="B1719" s="24" t="s">
        <v>5963</v>
      </c>
      <c r="C1719" s="25" t="s">
        <v>5126</v>
      </c>
      <c r="D1719" s="24" t="s">
        <v>5127</v>
      </c>
    </row>
    <row r="1720" spans="1:4" ht="15.4" x14ac:dyDescent="0.45">
      <c r="A1720" s="25" t="s">
        <v>1719</v>
      </c>
      <c r="B1720" s="24" t="s">
        <v>5963</v>
      </c>
      <c r="C1720" s="25" t="s">
        <v>5128</v>
      </c>
      <c r="D1720" s="24" t="s">
        <v>3969</v>
      </c>
    </row>
    <row r="1721" spans="1:4" ht="15.4" x14ac:dyDescent="0.45">
      <c r="A1721" s="25" t="s">
        <v>1720</v>
      </c>
      <c r="B1721" s="24" t="s">
        <v>5963</v>
      </c>
      <c r="C1721" s="25" t="s">
        <v>2769</v>
      </c>
      <c r="D1721" s="24" t="s">
        <v>5129</v>
      </c>
    </row>
    <row r="1722" spans="1:4" ht="15.4" x14ac:dyDescent="0.45">
      <c r="A1722" s="25" t="s">
        <v>1721</v>
      </c>
      <c r="B1722" s="24" t="s">
        <v>5964</v>
      </c>
      <c r="C1722" s="25" t="s">
        <v>5130</v>
      </c>
      <c r="D1722" s="24" t="s">
        <v>2539</v>
      </c>
    </row>
    <row r="1723" spans="1:4" ht="15.4" x14ac:dyDescent="0.45">
      <c r="A1723" s="25" t="s">
        <v>1722</v>
      </c>
      <c r="B1723" s="24" t="s">
        <v>5964</v>
      </c>
      <c r="C1723" s="25" t="s">
        <v>5131</v>
      </c>
      <c r="D1723" s="24" t="s">
        <v>5132</v>
      </c>
    </row>
    <row r="1724" spans="1:4" ht="15.4" x14ac:dyDescent="0.45">
      <c r="A1724" s="25" t="s">
        <v>1723</v>
      </c>
      <c r="B1724" s="24" t="s">
        <v>5963</v>
      </c>
      <c r="C1724" s="25" t="s">
        <v>5133</v>
      </c>
      <c r="D1724" s="24" t="s">
        <v>5134</v>
      </c>
    </row>
    <row r="1725" spans="1:4" ht="15.4" x14ac:dyDescent="0.45">
      <c r="A1725" s="25" t="s">
        <v>1724</v>
      </c>
      <c r="B1725" s="24" t="s">
        <v>5964</v>
      </c>
      <c r="C1725" s="25" t="s">
        <v>5135</v>
      </c>
      <c r="D1725" s="24" t="s">
        <v>5136</v>
      </c>
    </row>
    <row r="1726" spans="1:4" ht="15.4" x14ac:dyDescent="0.45">
      <c r="A1726" s="25" t="s">
        <v>1725</v>
      </c>
      <c r="B1726" s="24" t="s">
        <v>5963</v>
      </c>
      <c r="C1726" s="25" t="s">
        <v>4747</v>
      </c>
      <c r="D1726" s="24" t="s">
        <v>5137</v>
      </c>
    </row>
    <row r="1727" spans="1:4" ht="15.4" x14ac:dyDescent="0.45">
      <c r="A1727" s="25" t="s">
        <v>1726</v>
      </c>
      <c r="B1727" s="24" t="s">
        <v>5963</v>
      </c>
      <c r="C1727" s="25" t="s">
        <v>5138</v>
      </c>
      <c r="D1727" s="24" t="s">
        <v>5139</v>
      </c>
    </row>
    <row r="1728" spans="1:4" ht="15.4" x14ac:dyDescent="0.45">
      <c r="A1728" s="25" t="s">
        <v>1727</v>
      </c>
      <c r="B1728" s="24" t="s">
        <v>5963</v>
      </c>
      <c r="C1728" s="25" t="s">
        <v>5140</v>
      </c>
      <c r="D1728" s="24" t="s">
        <v>4703</v>
      </c>
    </row>
    <row r="1729" spans="1:4" ht="15.4" x14ac:dyDescent="0.45">
      <c r="A1729" s="25" t="s">
        <v>1728</v>
      </c>
      <c r="B1729" s="24" t="s">
        <v>5964</v>
      </c>
      <c r="C1729" s="25" t="s">
        <v>3551</v>
      </c>
      <c r="D1729" s="24" t="s">
        <v>5141</v>
      </c>
    </row>
    <row r="1730" spans="1:4" ht="15.4" x14ac:dyDescent="0.45">
      <c r="A1730" s="25" t="s">
        <v>1729</v>
      </c>
      <c r="B1730" s="24" t="s">
        <v>5964</v>
      </c>
      <c r="C1730" s="25" t="s">
        <v>5142</v>
      </c>
      <c r="D1730" s="24" t="s">
        <v>5143</v>
      </c>
    </row>
    <row r="1731" spans="1:4" ht="15.4" x14ac:dyDescent="0.45">
      <c r="A1731" s="25" t="s">
        <v>1730</v>
      </c>
      <c r="B1731" s="24" t="s">
        <v>5964</v>
      </c>
      <c r="C1731" s="25" t="s">
        <v>4965</v>
      </c>
      <c r="D1731" s="24" t="s">
        <v>5144</v>
      </c>
    </row>
    <row r="1732" spans="1:4" ht="15.4" x14ac:dyDescent="0.45">
      <c r="A1732" s="25" t="s">
        <v>1731</v>
      </c>
      <c r="B1732" s="24" t="s">
        <v>5963</v>
      </c>
      <c r="C1732" s="25" t="s">
        <v>3420</v>
      </c>
      <c r="D1732" s="24" t="s">
        <v>5145</v>
      </c>
    </row>
    <row r="1733" spans="1:4" ht="15.4" x14ac:dyDescent="0.45">
      <c r="A1733" s="25" t="s">
        <v>1732</v>
      </c>
      <c r="B1733" s="24" t="s">
        <v>5963</v>
      </c>
      <c r="C1733" s="25" t="s">
        <v>5146</v>
      </c>
      <c r="D1733" s="24" t="s">
        <v>2541</v>
      </c>
    </row>
    <row r="1734" spans="1:4" ht="15.4" x14ac:dyDescent="0.45">
      <c r="A1734" s="25" t="s">
        <v>1733</v>
      </c>
      <c r="B1734" s="24" t="s">
        <v>5963</v>
      </c>
      <c r="C1734" s="25" t="s">
        <v>5147</v>
      </c>
      <c r="D1734" s="24" t="s">
        <v>5148</v>
      </c>
    </row>
    <row r="1735" spans="1:4" ht="15.4" x14ac:dyDescent="0.45">
      <c r="A1735" s="25" t="s">
        <v>1734</v>
      </c>
      <c r="B1735" s="24" t="s">
        <v>5963</v>
      </c>
      <c r="C1735" s="25" t="s">
        <v>5149</v>
      </c>
      <c r="D1735" s="24" t="s">
        <v>5150</v>
      </c>
    </row>
    <row r="1736" spans="1:4" ht="15.4" x14ac:dyDescent="0.45">
      <c r="A1736" s="25" t="s">
        <v>1735</v>
      </c>
      <c r="B1736" s="24" t="s">
        <v>5967</v>
      </c>
      <c r="C1736" s="25" t="s">
        <v>5151</v>
      </c>
      <c r="D1736" s="24" t="s">
        <v>5152</v>
      </c>
    </row>
    <row r="1737" spans="1:4" ht="15.4" x14ac:dyDescent="0.45">
      <c r="A1737" s="25" t="s">
        <v>1736</v>
      </c>
      <c r="B1737" s="24" t="s">
        <v>5963</v>
      </c>
      <c r="C1737" s="25" t="s">
        <v>5153</v>
      </c>
      <c r="D1737" s="24" t="s">
        <v>5154</v>
      </c>
    </row>
    <row r="1738" spans="1:4" ht="15.4" x14ac:dyDescent="0.45">
      <c r="A1738" s="25" t="s">
        <v>1737</v>
      </c>
      <c r="B1738" s="24" t="s">
        <v>5964</v>
      </c>
      <c r="C1738" s="25" t="s">
        <v>3927</v>
      </c>
      <c r="D1738" s="24" t="s">
        <v>5155</v>
      </c>
    </row>
    <row r="1739" spans="1:4" ht="15.4" x14ac:dyDescent="0.45">
      <c r="A1739" s="25" t="s">
        <v>1738</v>
      </c>
      <c r="B1739" s="24" t="s">
        <v>5964</v>
      </c>
      <c r="C1739" s="25" t="s">
        <v>5156</v>
      </c>
      <c r="D1739" s="24" t="s">
        <v>2482</v>
      </c>
    </row>
    <row r="1740" spans="1:4" ht="15.4" x14ac:dyDescent="0.45">
      <c r="A1740" s="25" t="s">
        <v>1739</v>
      </c>
      <c r="B1740" s="24" t="s">
        <v>5964</v>
      </c>
      <c r="C1740" s="25" t="s">
        <v>5157</v>
      </c>
      <c r="D1740" s="24" t="s">
        <v>5158</v>
      </c>
    </row>
    <row r="1741" spans="1:4" ht="15.4" x14ac:dyDescent="0.45">
      <c r="A1741" s="25" t="s">
        <v>1740</v>
      </c>
      <c r="B1741" s="24" t="s">
        <v>5963</v>
      </c>
      <c r="C1741" s="25" t="s">
        <v>5159</v>
      </c>
      <c r="D1741" s="24" t="s">
        <v>5160</v>
      </c>
    </row>
    <row r="1742" spans="1:4" ht="15.4" x14ac:dyDescent="0.45">
      <c r="A1742" s="25" t="s">
        <v>1741</v>
      </c>
      <c r="B1742" s="24" t="s">
        <v>5963</v>
      </c>
      <c r="C1742" s="25" t="s">
        <v>5161</v>
      </c>
      <c r="D1742" s="24" t="s">
        <v>5162</v>
      </c>
    </row>
    <row r="1743" spans="1:4" ht="15.4" x14ac:dyDescent="0.45">
      <c r="A1743" s="25" t="s">
        <v>1742</v>
      </c>
      <c r="B1743" s="24" t="s">
        <v>5963</v>
      </c>
      <c r="C1743" s="25" t="s">
        <v>5163</v>
      </c>
      <c r="D1743" s="24" t="s">
        <v>5164</v>
      </c>
    </row>
    <row r="1744" spans="1:4" ht="15.4" x14ac:dyDescent="0.45">
      <c r="A1744" s="25" t="s">
        <v>1743</v>
      </c>
      <c r="B1744" s="24" t="s">
        <v>5963</v>
      </c>
      <c r="C1744" s="25" t="s">
        <v>5165</v>
      </c>
      <c r="D1744" s="24" t="s">
        <v>5166</v>
      </c>
    </row>
    <row r="1745" spans="1:4" ht="15.4" x14ac:dyDescent="0.45">
      <c r="A1745" s="25" t="s">
        <v>1744</v>
      </c>
      <c r="B1745" s="24" t="s">
        <v>5963</v>
      </c>
      <c r="C1745" s="25" t="s">
        <v>5167</v>
      </c>
      <c r="D1745" s="24" t="s">
        <v>3320</v>
      </c>
    </row>
    <row r="1746" spans="1:4" ht="15.4" x14ac:dyDescent="0.45">
      <c r="A1746" s="25" t="s">
        <v>1745</v>
      </c>
      <c r="B1746" s="24" t="s">
        <v>5964</v>
      </c>
      <c r="C1746" s="25" t="s">
        <v>3666</v>
      </c>
      <c r="D1746" s="24" t="s">
        <v>4193</v>
      </c>
    </row>
    <row r="1747" spans="1:4" ht="15.4" x14ac:dyDescent="0.45">
      <c r="A1747" s="25" t="s">
        <v>1746</v>
      </c>
      <c r="B1747" s="24" t="s">
        <v>5963</v>
      </c>
      <c r="C1747" s="25" t="s">
        <v>5168</v>
      </c>
      <c r="D1747" s="24" t="s">
        <v>4863</v>
      </c>
    </row>
    <row r="1748" spans="1:4" ht="15.4" x14ac:dyDescent="0.45">
      <c r="A1748" s="25" t="s">
        <v>1747</v>
      </c>
      <c r="B1748" s="24" t="s">
        <v>5963</v>
      </c>
      <c r="C1748" s="25" t="s">
        <v>5169</v>
      </c>
      <c r="D1748" s="24" t="s">
        <v>5170</v>
      </c>
    </row>
    <row r="1749" spans="1:4" ht="15.4" x14ac:dyDescent="0.45">
      <c r="A1749" s="25" t="s">
        <v>1748</v>
      </c>
      <c r="B1749" s="24" t="s">
        <v>5964</v>
      </c>
      <c r="C1749" s="25" t="s">
        <v>5153</v>
      </c>
      <c r="D1749" s="24" t="s">
        <v>5171</v>
      </c>
    </row>
    <row r="1750" spans="1:4" ht="15.4" x14ac:dyDescent="0.45">
      <c r="A1750" s="25" t="s">
        <v>1749</v>
      </c>
      <c r="B1750" s="24" t="s">
        <v>5964</v>
      </c>
      <c r="C1750" s="25" t="s">
        <v>5172</v>
      </c>
      <c r="D1750" s="24" t="s">
        <v>3784</v>
      </c>
    </row>
    <row r="1751" spans="1:4" ht="15.4" x14ac:dyDescent="0.45">
      <c r="A1751" s="25" t="s">
        <v>1750</v>
      </c>
      <c r="B1751" s="24" t="s">
        <v>5964</v>
      </c>
      <c r="C1751" s="25" t="s">
        <v>4223</v>
      </c>
      <c r="D1751" s="24" t="s">
        <v>5173</v>
      </c>
    </row>
    <row r="1752" spans="1:4" ht="15.4" x14ac:dyDescent="0.45">
      <c r="A1752" s="25" t="s">
        <v>1751</v>
      </c>
      <c r="B1752" s="24" t="s">
        <v>5967</v>
      </c>
      <c r="C1752" s="25" t="s">
        <v>5174</v>
      </c>
      <c r="D1752" s="24" t="s">
        <v>5175</v>
      </c>
    </row>
    <row r="1753" spans="1:4" ht="15.4" x14ac:dyDescent="0.45">
      <c r="A1753" s="25" t="s">
        <v>1752</v>
      </c>
      <c r="B1753" s="24" t="s">
        <v>5964</v>
      </c>
      <c r="C1753" s="25" t="s">
        <v>5176</v>
      </c>
      <c r="D1753" s="24" t="s">
        <v>3486</v>
      </c>
    </row>
    <row r="1754" spans="1:4" ht="15.4" x14ac:dyDescent="0.45">
      <c r="A1754" s="25" t="s">
        <v>1753</v>
      </c>
      <c r="B1754" s="24" t="s">
        <v>5964</v>
      </c>
      <c r="C1754" s="25" t="s">
        <v>5177</v>
      </c>
      <c r="D1754" s="24" t="s">
        <v>5178</v>
      </c>
    </row>
    <row r="1755" spans="1:4" ht="15.4" x14ac:dyDescent="0.45">
      <c r="A1755" s="25" t="s">
        <v>1754</v>
      </c>
      <c r="B1755" s="24" t="s">
        <v>5964</v>
      </c>
      <c r="C1755" s="25" t="s">
        <v>3440</v>
      </c>
      <c r="D1755" s="24" t="s">
        <v>5179</v>
      </c>
    </row>
    <row r="1756" spans="1:4" ht="15.4" x14ac:dyDescent="0.45">
      <c r="A1756" s="25" t="s">
        <v>1755</v>
      </c>
      <c r="B1756" s="24" t="s">
        <v>5963</v>
      </c>
      <c r="C1756" s="25" t="s">
        <v>5180</v>
      </c>
      <c r="D1756" s="24" t="s">
        <v>5181</v>
      </c>
    </row>
    <row r="1757" spans="1:4" ht="15.4" x14ac:dyDescent="0.45">
      <c r="A1757" s="25" t="s">
        <v>1756</v>
      </c>
      <c r="B1757" s="24" t="s">
        <v>5963</v>
      </c>
      <c r="C1757" s="25" t="s">
        <v>5182</v>
      </c>
      <c r="D1757" s="24" t="s">
        <v>5183</v>
      </c>
    </row>
    <row r="1758" spans="1:4" ht="15.4" x14ac:dyDescent="0.45">
      <c r="A1758" s="25" t="s">
        <v>1757</v>
      </c>
      <c r="B1758" s="24" t="s">
        <v>5964</v>
      </c>
      <c r="C1758" s="25" t="s">
        <v>2834</v>
      </c>
      <c r="D1758" s="24" t="s">
        <v>5184</v>
      </c>
    </row>
    <row r="1759" spans="1:4" ht="15.4" x14ac:dyDescent="0.45">
      <c r="A1759" s="25" t="s">
        <v>1758</v>
      </c>
      <c r="B1759" s="24" t="s">
        <v>5967</v>
      </c>
      <c r="C1759" s="25" t="s">
        <v>5185</v>
      </c>
      <c r="D1759" s="24" t="s">
        <v>5186</v>
      </c>
    </row>
    <row r="1760" spans="1:4" ht="15.4" x14ac:dyDescent="0.45">
      <c r="A1760" s="25" t="s">
        <v>1759</v>
      </c>
      <c r="B1760" s="24" t="s">
        <v>5964</v>
      </c>
      <c r="C1760" s="25" t="s">
        <v>5187</v>
      </c>
      <c r="D1760" s="24" t="s">
        <v>5188</v>
      </c>
    </row>
    <row r="1761" spans="1:4" ht="15.4" x14ac:dyDescent="0.45">
      <c r="A1761" s="25" t="s">
        <v>1760</v>
      </c>
      <c r="B1761" s="24" t="s">
        <v>5964</v>
      </c>
      <c r="C1761" s="25" t="s">
        <v>5189</v>
      </c>
      <c r="D1761" s="24" t="s">
        <v>5190</v>
      </c>
    </row>
    <row r="1762" spans="1:4" ht="15.4" x14ac:dyDescent="0.45">
      <c r="A1762" s="25" t="s">
        <v>1761</v>
      </c>
      <c r="B1762" s="24" t="s">
        <v>5964</v>
      </c>
      <c r="C1762" s="25" t="s">
        <v>5191</v>
      </c>
      <c r="D1762" s="24" t="s">
        <v>5192</v>
      </c>
    </row>
    <row r="1763" spans="1:4" ht="15.4" x14ac:dyDescent="0.45">
      <c r="A1763" s="25" t="s">
        <v>1762</v>
      </c>
      <c r="B1763" s="24" t="s">
        <v>5963</v>
      </c>
      <c r="C1763" s="25" t="s">
        <v>5193</v>
      </c>
      <c r="D1763" s="24" t="s">
        <v>5194</v>
      </c>
    </row>
    <row r="1764" spans="1:4" ht="15.4" x14ac:dyDescent="0.45">
      <c r="A1764" s="25" t="s">
        <v>1763</v>
      </c>
      <c r="B1764" s="24" t="s">
        <v>5963</v>
      </c>
      <c r="C1764" s="25" t="s">
        <v>5195</v>
      </c>
      <c r="D1764" s="24" t="s">
        <v>5196</v>
      </c>
    </row>
    <row r="1765" spans="1:4" ht="15.4" x14ac:dyDescent="0.45">
      <c r="A1765" s="25" t="s">
        <v>1764</v>
      </c>
      <c r="B1765" s="24" t="s">
        <v>5963</v>
      </c>
      <c r="C1765" s="25" t="s">
        <v>2814</v>
      </c>
      <c r="D1765" s="24" t="s">
        <v>5197</v>
      </c>
    </row>
    <row r="1766" spans="1:4" ht="15.4" x14ac:dyDescent="0.45">
      <c r="A1766" s="25" t="s">
        <v>1765</v>
      </c>
      <c r="B1766" s="24" t="s">
        <v>5963</v>
      </c>
      <c r="C1766" s="25" t="s">
        <v>4319</v>
      </c>
      <c r="D1766" s="24" t="s">
        <v>5198</v>
      </c>
    </row>
    <row r="1767" spans="1:4" ht="15.4" x14ac:dyDescent="0.45">
      <c r="A1767" s="25" t="s">
        <v>1766</v>
      </c>
      <c r="B1767" s="24" t="s">
        <v>5964</v>
      </c>
      <c r="C1767" s="25" t="s">
        <v>5199</v>
      </c>
      <c r="D1767" s="24" t="s">
        <v>2694</v>
      </c>
    </row>
    <row r="1768" spans="1:4" ht="15.4" x14ac:dyDescent="0.45">
      <c r="A1768" s="25" t="s">
        <v>1767</v>
      </c>
      <c r="B1768" s="24" t="s">
        <v>5963</v>
      </c>
      <c r="C1768" s="25" t="s">
        <v>5200</v>
      </c>
      <c r="D1768" s="24" t="s">
        <v>4239</v>
      </c>
    </row>
    <row r="1769" spans="1:4" ht="15.4" x14ac:dyDescent="0.45">
      <c r="A1769" s="25" t="s">
        <v>1768</v>
      </c>
      <c r="B1769" s="24" t="s">
        <v>5963</v>
      </c>
      <c r="C1769" s="25" t="s">
        <v>5201</v>
      </c>
      <c r="D1769" s="24" t="s">
        <v>2739</v>
      </c>
    </row>
    <row r="1770" spans="1:4" ht="15.4" x14ac:dyDescent="0.45">
      <c r="A1770" s="25" t="s">
        <v>1769</v>
      </c>
      <c r="B1770" s="24" t="s">
        <v>5963</v>
      </c>
      <c r="C1770" s="25" t="s">
        <v>5202</v>
      </c>
      <c r="D1770" s="24" t="s">
        <v>3320</v>
      </c>
    </row>
    <row r="1771" spans="1:4" ht="15.4" x14ac:dyDescent="0.45">
      <c r="A1771" s="25" t="s">
        <v>1770</v>
      </c>
      <c r="B1771" s="24" t="s">
        <v>5963</v>
      </c>
      <c r="C1771" s="25" t="s">
        <v>5203</v>
      </c>
      <c r="D1771" s="24" t="s">
        <v>5204</v>
      </c>
    </row>
    <row r="1772" spans="1:4" ht="15.4" x14ac:dyDescent="0.45">
      <c r="A1772" s="25" t="s">
        <v>1771</v>
      </c>
      <c r="B1772" s="24" t="s">
        <v>5963</v>
      </c>
      <c r="C1772" s="25" t="s">
        <v>5205</v>
      </c>
      <c r="D1772" s="24" t="s">
        <v>5206</v>
      </c>
    </row>
    <row r="1773" spans="1:4" ht="15.4" x14ac:dyDescent="0.45">
      <c r="A1773" s="25" t="s">
        <v>1772</v>
      </c>
      <c r="B1773" s="24" t="s">
        <v>5963</v>
      </c>
      <c r="C1773" s="25" t="s">
        <v>5207</v>
      </c>
      <c r="D1773" s="24" t="s">
        <v>3269</v>
      </c>
    </row>
    <row r="1774" spans="1:4" ht="15.4" x14ac:dyDescent="0.45">
      <c r="A1774" s="25" t="s">
        <v>1773</v>
      </c>
      <c r="B1774" s="24" t="s">
        <v>5963</v>
      </c>
      <c r="C1774" s="25" t="s">
        <v>5208</v>
      </c>
      <c r="D1774" s="24" t="s">
        <v>5209</v>
      </c>
    </row>
    <row r="1775" spans="1:4" ht="15.4" x14ac:dyDescent="0.45">
      <c r="A1775" s="25" t="s">
        <v>1774</v>
      </c>
      <c r="B1775" s="24" t="s">
        <v>5964</v>
      </c>
      <c r="C1775" s="25" t="s">
        <v>5210</v>
      </c>
      <c r="D1775" s="24" t="s">
        <v>4063</v>
      </c>
    </row>
    <row r="1776" spans="1:4" ht="15.4" x14ac:dyDescent="0.45">
      <c r="A1776" s="25" t="s">
        <v>1775</v>
      </c>
      <c r="B1776" s="24" t="s">
        <v>5963</v>
      </c>
      <c r="C1776" s="25" t="s">
        <v>5211</v>
      </c>
      <c r="D1776" s="24" t="s">
        <v>4147</v>
      </c>
    </row>
    <row r="1777" spans="1:4" ht="15.4" x14ac:dyDescent="0.45">
      <c r="A1777" s="25" t="s">
        <v>1776</v>
      </c>
      <c r="B1777" s="24" t="s">
        <v>5963</v>
      </c>
      <c r="C1777" s="25" t="s">
        <v>5212</v>
      </c>
      <c r="D1777" s="24" t="s">
        <v>2569</v>
      </c>
    </row>
    <row r="1778" spans="1:4" ht="15.4" x14ac:dyDescent="0.45">
      <c r="A1778" s="25" t="s">
        <v>1777</v>
      </c>
      <c r="B1778" s="24" t="s">
        <v>5964</v>
      </c>
      <c r="C1778" s="25" t="s">
        <v>5213</v>
      </c>
      <c r="D1778" s="24" t="s">
        <v>5214</v>
      </c>
    </row>
    <row r="1779" spans="1:4" ht="15.4" x14ac:dyDescent="0.45">
      <c r="A1779" s="25" t="s">
        <v>1778</v>
      </c>
      <c r="B1779" s="24" t="s">
        <v>5963</v>
      </c>
      <c r="C1779" s="25" t="s">
        <v>4225</v>
      </c>
      <c r="D1779" s="24" t="s">
        <v>5215</v>
      </c>
    </row>
    <row r="1780" spans="1:4" ht="15.4" x14ac:dyDescent="0.45">
      <c r="A1780" s="25" t="s">
        <v>1779</v>
      </c>
      <c r="B1780" s="24" t="s">
        <v>5964</v>
      </c>
      <c r="C1780" s="25" t="s">
        <v>5216</v>
      </c>
      <c r="D1780" s="24" t="s">
        <v>5988</v>
      </c>
    </row>
    <row r="1781" spans="1:4" ht="15.4" x14ac:dyDescent="0.45">
      <c r="A1781" s="25" t="s">
        <v>1780</v>
      </c>
      <c r="B1781" s="24" t="s">
        <v>5963</v>
      </c>
      <c r="C1781" s="25" t="s">
        <v>5217</v>
      </c>
      <c r="D1781" s="24" t="s">
        <v>3760</v>
      </c>
    </row>
    <row r="1782" spans="1:4" ht="15.4" x14ac:dyDescent="0.45">
      <c r="A1782" s="25" t="s">
        <v>1781</v>
      </c>
      <c r="B1782" s="24" t="s">
        <v>5963</v>
      </c>
      <c r="C1782" s="25" t="s">
        <v>5218</v>
      </c>
      <c r="D1782" s="24" t="s">
        <v>3878</v>
      </c>
    </row>
    <row r="1783" spans="1:4" ht="15.4" x14ac:dyDescent="0.45">
      <c r="A1783" s="25" t="s">
        <v>1782</v>
      </c>
      <c r="B1783" s="24" t="s">
        <v>5964</v>
      </c>
      <c r="C1783" s="25" t="s">
        <v>4975</v>
      </c>
      <c r="D1783" s="24" t="s">
        <v>5219</v>
      </c>
    </row>
    <row r="1784" spans="1:4" ht="15.4" x14ac:dyDescent="0.45">
      <c r="A1784" s="25" t="s">
        <v>1783</v>
      </c>
      <c r="B1784" s="24" t="s">
        <v>5963</v>
      </c>
      <c r="C1784" s="25" t="s">
        <v>2432</v>
      </c>
      <c r="D1784" s="24" t="s">
        <v>5220</v>
      </c>
    </row>
    <row r="1785" spans="1:4" ht="15.4" x14ac:dyDescent="0.45">
      <c r="A1785" s="25" t="s">
        <v>1784</v>
      </c>
      <c r="B1785" s="24" t="s">
        <v>5964</v>
      </c>
      <c r="C1785" s="25" t="s">
        <v>3415</v>
      </c>
      <c r="D1785" s="24" t="s">
        <v>3746</v>
      </c>
    </row>
    <row r="1786" spans="1:4" ht="15.4" x14ac:dyDescent="0.45">
      <c r="A1786" s="25" t="s">
        <v>1785</v>
      </c>
      <c r="B1786" s="24" t="s">
        <v>5964</v>
      </c>
      <c r="C1786" s="25" t="s">
        <v>5221</v>
      </c>
      <c r="D1786" s="24" t="s">
        <v>5222</v>
      </c>
    </row>
    <row r="1787" spans="1:4" ht="15.4" x14ac:dyDescent="0.45">
      <c r="A1787" s="25" t="s">
        <v>1786</v>
      </c>
      <c r="B1787" s="24" t="s">
        <v>5964</v>
      </c>
      <c r="C1787" s="25" t="s">
        <v>5223</v>
      </c>
      <c r="D1787" s="24" t="s">
        <v>2421</v>
      </c>
    </row>
    <row r="1788" spans="1:4" ht="15.4" x14ac:dyDescent="0.45">
      <c r="A1788" s="25" t="s">
        <v>1787</v>
      </c>
      <c r="B1788" s="24" t="s">
        <v>5964</v>
      </c>
      <c r="C1788" s="25" t="s">
        <v>5224</v>
      </c>
      <c r="D1788" s="24" t="s">
        <v>5225</v>
      </c>
    </row>
    <row r="1789" spans="1:4" ht="15.4" x14ac:dyDescent="0.45">
      <c r="A1789" s="25" t="s">
        <v>1788</v>
      </c>
      <c r="B1789" s="24" t="s">
        <v>5964</v>
      </c>
      <c r="C1789" s="25" t="s">
        <v>4259</v>
      </c>
      <c r="D1789" s="24" t="s">
        <v>5226</v>
      </c>
    </row>
    <row r="1790" spans="1:4" ht="15.4" x14ac:dyDescent="0.45">
      <c r="A1790" s="25" t="s">
        <v>1789</v>
      </c>
      <c r="B1790" s="24" t="s">
        <v>5964</v>
      </c>
      <c r="C1790" s="25" t="s">
        <v>5227</v>
      </c>
      <c r="D1790" s="24" t="s">
        <v>2395</v>
      </c>
    </row>
    <row r="1791" spans="1:4" ht="15.4" x14ac:dyDescent="0.45">
      <c r="A1791" s="25" t="s">
        <v>1790</v>
      </c>
      <c r="B1791" s="24" t="s">
        <v>5964</v>
      </c>
      <c r="C1791" s="25" t="s">
        <v>5228</v>
      </c>
      <c r="D1791" s="24" t="s">
        <v>5229</v>
      </c>
    </row>
    <row r="1792" spans="1:4" ht="15.4" x14ac:dyDescent="0.45">
      <c r="A1792" s="25" t="s">
        <v>1791</v>
      </c>
      <c r="B1792" s="24" t="s">
        <v>5964</v>
      </c>
      <c r="C1792" s="25" t="s">
        <v>3125</v>
      </c>
      <c r="D1792" s="24" t="s">
        <v>5989</v>
      </c>
    </row>
    <row r="1793" spans="1:4" ht="15.4" x14ac:dyDescent="0.45">
      <c r="A1793" s="25" t="s">
        <v>1792</v>
      </c>
      <c r="B1793" s="24" t="s">
        <v>5963</v>
      </c>
      <c r="C1793" s="25" t="s">
        <v>5230</v>
      </c>
      <c r="D1793" s="24" t="s">
        <v>2747</v>
      </c>
    </row>
    <row r="1794" spans="1:4" ht="15.4" x14ac:dyDescent="0.45">
      <c r="A1794" s="25" t="s">
        <v>1793</v>
      </c>
      <c r="B1794" s="24" t="s">
        <v>5964</v>
      </c>
      <c r="C1794" s="25" t="s">
        <v>5231</v>
      </c>
      <c r="D1794" s="24" t="s">
        <v>2675</v>
      </c>
    </row>
    <row r="1795" spans="1:4" ht="15.4" x14ac:dyDescent="0.45">
      <c r="A1795" s="25" t="s">
        <v>1794</v>
      </c>
      <c r="B1795" s="24" t="s">
        <v>5963</v>
      </c>
      <c r="C1795" s="25" t="s">
        <v>5232</v>
      </c>
      <c r="D1795" s="24" t="s">
        <v>3535</v>
      </c>
    </row>
    <row r="1796" spans="1:4" ht="15.4" x14ac:dyDescent="0.45">
      <c r="A1796" s="25" t="s">
        <v>1795</v>
      </c>
      <c r="B1796" s="24" t="s">
        <v>5964</v>
      </c>
      <c r="C1796" s="25" t="s">
        <v>4727</v>
      </c>
      <c r="D1796" s="24" t="s">
        <v>2454</v>
      </c>
    </row>
    <row r="1797" spans="1:4" ht="15.4" x14ac:dyDescent="0.45">
      <c r="A1797" s="25" t="s">
        <v>1796</v>
      </c>
      <c r="B1797" s="24" t="s">
        <v>5963</v>
      </c>
      <c r="C1797" s="25" t="s">
        <v>5233</v>
      </c>
      <c r="D1797" s="24" t="s">
        <v>4280</v>
      </c>
    </row>
    <row r="1798" spans="1:4" ht="15.4" x14ac:dyDescent="0.45">
      <c r="A1798" s="25" t="s">
        <v>1797</v>
      </c>
      <c r="B1798" s="24" t="s">
        <v>5964</v>
      </c>
      <c r="C1798" s="25" t="s">
        <v>5234</v>
      </c>
      <c r="D1798" s="24" t="s">
        <v>5235</v>
      </c>
    </row>
    <row r="1799" spans="1:4" ht="15.4" x14ac:dyDescent="0.45">
      <c r="A1799" s="25" t="s">
        <v>1798</v>
      </c>
      <c r="B1799" s="24" t="s">
        <v>5963</v>
      </c>
      <c r="C1799" s="25" t="s">
        <v>5236</v>
      </c>
      <c r="D1799" s="24" t="s">
        <v>3632</v>
      </c>
    </row>
    <row r="1800" spans="1:4" ht="15.4" x14ac:dyDescent="0.45">
      <c r="A1800" s="25" t="s">
        <v>1799</v>
      </c>
      <c r="B1800" s="24" t="s">
        <v>5963</v>
      </c>
      <c r="C1800" s="25" t="s">
        <v>3367</v>
      </c>
      <c r="D1800" s="24" t="s">
        <v>4384</v>
      </c>
    </row>
    <row r="1801" spans="1:4" ht="15.4" x14ac:dyDescent="0.45">
      <c r="A1801" s="25" t="s">
        <v>1800</v>
      </c>
      <c r="B1801" s="24" t="s">
        <v>5964</v>
      </c>
      <c r="C1801" s="25" t="s">
        <v>5237</v>
      </c>
      <c r="D1801" s="24" t="s">
        <v>5238</v>
      </c>
    </row>
    <row r="1802" spans="1:4" ht="15.4" x14ac:dyDescent="0.45">
      <c r="A1802" s="25" t="s">
        <v>1801</v>
      </c>
      <c r="B1802" s="24" t="s">
        <v>5963</v>
      </c>
      <c r="C1802" s="25" t="s">
        <v>5239</v>
      </c>
      <c r="D1802" s="24" t="s">
        <v>5116</v>
      </c>
    </row>
    <row r="1803" spans="1:4" ht="15.4" x14ac:dyDescent="0.45">
      <c r="A1803" s="25" t="s">
        <v>1802</v>
      </c>
      <c r="B1803" s="24" t="s">
        <v>5964</v>
      </c>
      <c r="C1803" s="25" t="s">
        <v>5240</v>
      </c>
      <c r="D1803" s="24" t="s">
        <v>2510</v>
      </c>
    </row>
    <row r="1804" spans="1:4" ht="15.4" x14ac:dyDescent="0.45">
      <c r="A1804" s="25" t="s">
        <v>1803</v>
      </c>
      <c r="B1804" s="24" t="s">
        <v>5964</v>
      </c>
      <c r="C1804" s="25" t="s">
        <v>2764</v>
      </c>
      <c r="D1804" s="24" t="s">
        <v>3405</v>
      </c>
    </row>
    <row r="1805" spans="1:4" ht="15.4" x14ac:dyDescent="0.45">
      <c r="A1805" s="25" t="s">
        <v>1804</v>
      </c>
      <c r="B1805" s="24" t="s">
        <v>5964</v>
      </c>
      <c r="C1805" s="25" t="s">
        <v>2438</v>
      </c>
      <c r="D1805" s="24" t="s">
        <v>5241</v>
      </c>
    </row>
    <row r="1806" spans="1:4" ht="15.4" x14ac:dyDescent="0.45">
      <c r="A1806" s="25" t="s">
        <v>1805</v>
      </c>
      <c r="B1806" s="24" t="s">
        <v>5964</v>
      </c>
      <c r="C1806" s="25" t="s">
        <v>5242</v>
      </c>
      <c r="D1806" s="24" t="s">
        <v>4723</v>
      </c>
    </row>
    <row r="1807" spans="1:4" ht="15.4" x14ac:dyDescent="0.45">
      <c r="A1807" s="25" t="s">
        <v>1806</v>
      </c>
      <c r="B1807" s="24" t="s">
        <v>5963</v>
      </c>
      <c r="C1807" s="25" t="s">
        <v>5243</v>
      </c>
      <c r="D1807" s="24" t="s">
        <v>3197</v>
      </c>
    </row>
    <row r="1808" spans="1:4" ht="15.4" x14ac:dyDescent="0.45">
      <c r="A1808" s="25" t="s">
        <v>1807</v>
      </c>
      <c r="B1808" s="24" t="s">
        <v>5963</v>
      </c>
      <c r="C1808" s="25" t="s">
        <v>5244</v>
      </c>
      <c r="D1808" s="24" t="s">
        <v>5245</v>
      </c>
    </row>
    <row r="1809" spans="1:4" ht="15.4" x14ac:dyDescent="0.45">
      <c r="A1809" s="25" t="s">
        <v>1808</v>
      </c>
      <c r="B1809" s="24" t="s">
        <v>5963</v>
      </c>
      <c r="C1809" s="25" t="s">
        <v>5246</v>
      </c>
      <c r="D1809" s="24" t="s">
        <v>5247</v>
      </c>
    </row>
    <row r="1810" spans="1:4" ht="15.4" x14ac:dyDescent="0.45">
      <c r="A1810" s="25" t="s">
        <v>1809</v>
      </c>
      <c r="B1810" s="24" t="s">
        <v>5963</v>
      </c>
      <c r="C1810" s="25" t="s">
        <v>5248</v>
      </c>
      <c r="D1810" s="24" t="s">
        <v>2847</v>
      </c>
    </row>
    <row r="1811" spans="1:4" ht="15.4" x14ac:dyDescent="0.45">
      <c r="A1811" s="25" t="s">
        <v>1810</v>
      </c>
      <c r="B1811" s="24" t="s">
        <v>5963</v>
      </c>
      <c r="C1811" s="25" t="s">
        <v>5249</v>
      </c>
      <c r="D1811" s="24" t="s">
        <v>5162</v>
      </c>
    </row>
    <row r="1812" spans="1:4" ht="15.4" x14ac:dyDescent="0.45">
      <c r="A1812" s="25" t="s">
        <v>1811</v>
      </c>
      <c r="B1812" s="24" t="s">
        <v>5963</v>
      </c>
      <c r="C1812" s="25" t="s">
        <v>5250</v>
      </c>
      <c r="D1812" s="24" t="s">
        <v>5251</v>
      </c>
    </row>
    <row r="1813" spans="1:4" ht="15.4" x14ac:dyDescent="0.45">
      <c r="A1813" s="25" t="s">
        <v>1812</v>
      </c>
      <c r="B1813" s="24" t="s">
        <v>5963</v>
      </c>
      <c r="C1813" s="25" t="s">
        <v>5252</v>
      </c>
      <c r="D1813" s="24" t="s">
        <v>5253</v>
      </c>
    </row>
    <row r="1814" spans="1:4" ht="15.4" x14ac:dyDescent="0.45">
      <c r="A1814" s="25" t="s">
        <v>1813</v>
      </c>
      <c r="B1814" s="24" t="s">
        <v>5964</v>
      </c>
      <c r="C1814" s="25" t="s">
        <v>5254</v>
      </c>
      <c r="D1814" s="24" t="s">
        <v>5255</v>
      </c>
    </row>
    <row r="1815" spans="1:4" ht="15.4" x14ac:dyDescent="0.45">
      <c r="A1815" s="25" t="s">
        <v>1814</v>
      </c>
      <c r="B1815" s="24" t="s">
        <v>5963</v>
      </c>
      <c r="C1815" s="25" t="s">
        <v>5256</v>
      </c>
      <c r="D1815" s="24" t="s">
        <v>3197</v>
      </c>
    </row>
    <row r="1816" spans="1:4" ht="15.4" x14ac:dyDescent="0.45">
      <c r="A1816" s="25" t="s">
        <v>1815</v>
      </c>
      <c r="B1816" s="24" t="s">
        <v>5964</v>
      </c>
      <c r="C1816" s="25" t="s">
        <v>5257</v>
      </c>
      <c r="D1816" s="24" t="s">
        <v>3657</v>
      </c>
    </row>
    <row r="1817" spans="1:4" ht="15.4" x14ac:dyDescent="0.45">
      <c r="A1817" s="25" t="s">
        <v>1816</v>
      </c>
      <c r="B1817" s="24" t="s">
        <v>5964</v>
      </c>
      <c r="C1817" s="25" t="s">
        <v>5258</v>
      </c>
      <c r="D1817" s="24" t="s">
        <v>5259</v>
      </c>
    </row>
    <row r="1818" spans="1:4" ht="15.4" x14ac:dyDescent="0.45">
      <c r="A1818" s="25" t="s">
        <v>1817</v>
      </c>
      <c r="B1818" s="24" t="s">
        <v>5964</v>
      </c>
      <c r="C1818" s="25" t="s">
        <v>5260</v>
      </c>
      <c r="D1818" s="24" t="s">
        <v>5990</v>
      </c>
    </row>
    <row r="1819" spans="1:4" ht="15.4" x14ac:dyDescent="0.45">
      <c r="A1819" s="25" t="s">
        <v>1818</v>
      </c>
      <c r="B1819" s="24" t="s">
        <v>5964</v>
      </c>
      <c r="C1819" s="25" t="s">
        <v>5261</v>
      </c>
      <c r="D1819" s="24" t="s">
        <v>4798</v>
      </c>
    </row>
    <row r="1820" spans="1:4" ht="15.4" x14ac:dyDescent="0.45">
      <c r="A1820" s="25" t="s">
        <v>1819</v>
      </c>
      <c r="B1820" s="24" t="s">
        <v>5964</v>
      </c>
      <c r="C1820" s="25" t="s">
        <v>4115</v>
      </c>
      <c r="D1820" s="24" t="s">
        <v>3026</v>
      </c>
    </row>
    <row r="1821" spans="1:4" ht="15.4" x14ac:dyDescent="0.45">
      <c r="A1821" s="25" t="s">
        <v>1820</v>
      </c>
      <c r="B1821" s="24" t="s">
        <v>5964</v>
      </c>
      <c r="C1821" s="25" t="s">
        <v>5262</v>
      </c>
      <c r="D1821" s="24" t="s">
        <v>5263</v>
      </c>
    </row>
    <row r="1822" spans="1:4" ht="15.4" x14ac:dyDescent="0.45">
      <c r="A1822" s="25" t="s">
        <v>1821</v>
      </c>
      <c r="B1822" s="24" t="s">
        <v>5964</v>
      </c>
      <c r="C1822" s="25" t="s">
        <v>5264</v>
      </c>
      <c r="D1822" s="24" t="s">
        <v>2539</v>
      </c>
    </row>
    <row r="1823" spans="1:4" ht="15.4" x14ac:dyDescent="0.45">
      <c r="A1823" s="25" t="s">
        <v>1822</v>
      </c>
      <c r="B1823" s="24" t="s">
        <v>5964</v>
      </c>
      <c r="C1823" s="25" t="s">
        <v>5265</v>
      </c>
      <c r="D1823" s="24" t="s">
        <v>5266</v>
      </c>
    </row>
    <row r="1824" spans="1:4" ht="15.4" x14ac:dyDescent="0.45">
      <c r="A1824" s="25" t="s">
        <v>1823</v>
      </c>
      <c r="B1824" s="24" t="s">
        <v>5963</v>
      </c>
      <c r="C1824" s="25" t="s">
        <v>5267</v>
      </c>
      <c r="D1824" s="24" t="s">
        <v>5268</v>
      </c>
    </row>
    <row r="1825" spans="1:4" ht="15.4" x14ac:dyDescent="0.45">
      <c r="A1825" s="25" t="s">
        <v>1824</v>
      </c>
      <c r="B1825" s="24" t="s">
        <v>5964</v>
      </c>
      <c r="C1825" s="25" t="s">
        <v>3695</v>
      </c>
      <c r="D1825" s="24" t="s">
        <v>3220</v>
      </c>
    </row>
    <row r="1826" spans="1:4" ht="15.4" x14ac:dyDescent="0.45">
      <c r="A1826" s="25" t="s">
        <v>1825</v>
      </c>
      <c r="B1826" s="24" t="s">
        <v>5963</v>
      </c>
      <c r="C1826" s="25" t="s">
        <v>5269</v>
      </c>
      <c r="D1826" s="24" t="s">
        <v>5270</v>
      </c>
    </row>
    <row r="1827" spans="1:4" ht="15.4" x14ac:dyDescent="0.45">
      <c r="A1827" s="25" t="s">
        <v>1826</v>
      </c>
      <c r="B1827" s="24" t="s">
        <v>5963</v>
      </c>
      <c r="C1827" s="25" t="s">
        <v>5271</v>
      </c>
      <c r="D1827" s="24" t="s">
        <v>5272</v>
      </c>
    </row>
    <row r="1828" spans="1:4" ht="15.4" x14ac:dyDescent="0.45">
      <c r="A1828" s="25" t="s">
        <v>1827</v>
      </c>
      <c r="B1828" s="24" t="s">
        <v>5963</v>
      </c>
      <c r="C1828" s="25" t="s">
        <v>5273</v>
      </c>
      <c r="D1828" s="24" t="s">
        <v>5274</v>
      </c>
    </row>
    <row r="1829" spans="1:4" ht="15.4" x14ac:dyDescent="0.45">
      <c r="A1829" s="25" t="s">
        <v>1828</v>
      </c>
      <c r="B1829" s="24" t="s">
        <v>5963</v>
      </c>
      <c r="C1829" s="25" t="s">
        <v>5275</v>
      </c>
      <c r="D1829" s="24" t="s">
        <v>5134</v>
      </c>
    </row>
    <row r="1830" spans="1:4" ht="15.4" x14ac:dyDescent="0.45">
      <c r="A1830" s="25" t="s">
        <v>1829</v>
      </c>
      <c r="B1830" s="24" t="s">
        <v>5963</v>
      </c>
      <c r="C1830" s="25" t="s">
        <v>5276</v>
      </c>
      <c r="D1830" s="24" t="s">
        <v>3186</v>
      </c>
    </row>
    <row r="1831" spans="1:4" ht="15.4" x14ac:dyDescent="0.45">
      <c r="A1831" s="25" t="s">
        <v>1830</v>
      </c>
      <c r="B1831" s="24" t="s">
        <v>5964</v>
      </c>
      <c r="C1831" s="25" t="s">
        <v>2740</v>
      </c>
      <c r="D1831" s="24" t="s">
        <v>5277</v>
      </c>
    </row>
    <row r="1832" spans="1:4" ht="15.4" x14ac:dyDescent="0.45">
      <c r="A1832" s="25" t="s">
        <v>1831</v>
      </c>
      <c r="B1832" s="24" t="s">
        <v>5963</v>
      </c>
      <c r="C1832" s="25" t="s">
        <v>4116</v>
      </c>
      <c r="D1832" s="24" t="s">
        <v>2774</v>
      </c>
    </row>
    <row r="1833" spans="1:4" ht="15.4" x14ac:dyDescent="0.45">
      <c r="A1833" s="25" t="s">
        <v>1832</v>
      </c>
      <c r="B1833" s="24" t="s">
        <v>5963</v>
      </c>
      <c r="C1833" s="25" t="s">
        <v>3100</v>
      </c>
      <c r="D1833" s="24" t="s">
        <v>5053</v>
      </c>
    </row>
    <row r="1834" spans="1:4" ht="15.4" x14ac:dyDescent="0.45">
      <c r="A1834" s="25" t="s">
        <v>1833</v>
      </c>
      <c r="B1834" s="24" t="s">
        <v>5964</v>
      </c>
      <c r="C1834" s="25" t="s">
        <v>5278</v>
      </c>
      <c r="D1834" s="24" t="s">
        <v>5279</v>
      </c>
    </row>
    <row r="1835" spans="1:4" ht="15.4" x14ac:dyDescent="0.45">
      <c r="A1835" s="25" t="s">
        <v>1834</v>
      </c>
      <c r="B1835" s="24" t="s">
        <v>5963</v>
      </c>
      <c r="C1835" s="25" t="s">
        <v>5280</v>
      </c>
      <c r="D1835" s="24" t="s">
        <v>5281</v>
      </c>
    </row>
    <row r="1836" spans="1:4" ht="15.4" x14ac:dyDescent="0.45">
      <c r="A1836" s="25" t="s">
        <v>1835</v>
      </c>
      <c r="B1836" s="24" t="s">
        <v>5967</v>
      </c>
      <c r="C1836" s="25" t="s">
        <v>5282</v>
      </c>
      <c r="D1836" s="24" t="s">
        <v>4514</v>
      </c>
    </row>
    <row r="1837" spans="1:4" ht="15.4" x14ac:dyDescent="0.45">
      <c r="A1837" s="25" t="s">
        <v>1836</v>
      </c>
      <c r="B1837" s="24" t="s">
        <v>5964</v>
      </c>
      <c r="C1837" s="25" t="s">
        <v>5283</v>
      </c>
      <c r="D1837" s="24" t="s">
        <v>3657</v>
      </c>
    </row>
    <row r="1838" spans="1:4" ht="15.4" x14ac:dyDescent="0.45">
      <c r="A1838" s="25" t="s">
        <v>1837</v>
      </c>
      <c r="B1838" s="24" t="s">
        <v>5964</v>
      </c>
      <c r="C1838" s="25" t="s">
        <v>5284</v>
      </c>
      <c r="D1838" s="24" t="s">
        <v>5285</v>
      </c>
    </row>
    <row r="1839" spans="1:4" ht="15.4" x14ac:dyDescent="0.45">
      <c r="A1839" s="25" t="s">
        <v>1838</v>
      </c>
      <c r="B1839" s="24" t="s">
        <v>5964</v>
      </c>
      <c r="C1839" s="25" t="s">
        <v>5286</v>
      </c>
      <c r="D1839" s="24" t="s">
        <v>5287</v>
      </c>
    </row>
    <row r="1840" spans="1:4" ht="15.4" x14ac:dyDescent="0.45">
      <c r="A1840" s="25" t="s">
        <v>1839</v>
      </c>
      <c r="B1840" s="24" t="s">
        <v>5964</v>
      </c>
      <c r="C1840" s="25" t="s">
        <v>4340</v>
      </c>
      <c r="D1840" s="24" t="s">
        <v>5288</v>
      </c>
    </row>
    <row r="1841" spans="1:4" ht="15.4" x14ac:dyDescent="0.45">
      <c r="A1841" s="25" t="s">
        <v>1840</v>
      </c>
      <c r="B1841" s="24" t="s">
        <v>5964</v>
      </c>
      <c r="C1841" s="25" t="s">
        <v>4422</v>
      </c>
      <c r="D1841" s="24" t="s">
        <v>5289</v>
      </c>
    </row>
    <row r="1842" spans="1:4" ht="15.4" x14ac:dyDescent="0.45">
      <c r="A1842" s="25" t="s">
        <v>1841</v>
      </c>
      <c r="B1842" s="24" t="s">
        <v>5963</v>
      </c>
      <c r="C1842" s="25" t="s">
        <v>5290</v>
      </c>
      <c r="D1842" s="24" t="s">
        <v>2508</v>
      </c>
    </row>
    <row r="1843" spans="1:4" ht="15.4" x14ac:dyDescent="0.45">
      <c r="A1843" s="25" t="s">
        <v>1842</v>
      </c>
      <c r="B1843" s="24" t="s">
        <v>5963</v>
      </c>
      <c r="C1843" s="25" t="s">
        <v>5291</v>
      </c>
      <c r="D1843" s="24" t="s">
        <v>5292</v>
      </c>
    </row>
    <row r="1844" spans="1:4" ht="15.4" x14ac:dyDescent="0.45">
      <c r="A1844" s="25" t="s">
        <v>1843</v>
      </c>
      <c r="B1844" s="24" t="s">
        <v>5964</v>
      </c>
      <c r="C1844" s="25" t="s">
        <v>2511</v>
      </c>
      <c r="D1844" s="24" t="s">
        <v>5293</v>
      </c>
    </row>
    <row r="1845" spans="1:4" ht="15.4" x14ac:dyDescent="0.45">
      <c r="A1845" s="25" t="s">
        <v>1844</v>
      </c>
      <c r="B1845" s="24" t="s">
        <v>5964</v>
      </c>
      <c r="C1845" s="25" t="s">
        <v>5294</v>
      </c>
      <c r="D1845" s="24" t="s">
        <v>5295</v>
      </c>
    </row>
    <row r="1846" spans="1:4" ht="15.4" x14ac:dyDescent="0.45">
      <c r="A1846" s="25" t="s">
        <v>1845</v>
      </c>
      <c r="B1846" s="24" t="s">
        <v>5964</v>
      </c>
      <c r="C1846" s="25" t="s">
        <v>5296</v>
      </c>
      <c r="D1846" s="24" t="s">
        <v>2433</v>
      </c>
    </row>
    <row r="1847" spans="1:4" ht="15.4" x14ac:dyDescent="0.45">
      <c r="A1847" s="25" t="s">
        <v>1846</v>
      </c>
      <c r="B1847" s="24" t="s">
        <v>5964</v>
      </c>
      <c r="C1847" s="25" t="s">
        <v>5297</v>
      </c>
      <c r="D1847" s="24" t="s">
        <v>5298</v>
      </c>
    </row>
    <row r="1848" spans="1:4" ht="15.4" x14ac:dyDescent="0.45">
      <c r="A1848" s="25" t="s">
        <v>1847</v>
      </c>
      <c r="B1848" s="24" t="s">
        <v>5964</v>
      </c>
      <c r="C1848" s="25" t="s">
        <v>5299</v>
      </c>
      <c r="D1848" s="24" t="s">
        <v>5300</v>
      </c>
    </row>
    <row r="1849" spans="1:4" ht="15.4" x14ac:dyDescent="0.45">
      <c r="A1849" s="25" t="s">
        <v>1848</v>
      </c>
      <c r="B1849" s="24" t="s">
        <v>5964</v>
      </c>
      <c r="C1849" s="25" t="s">
        <v>5301</v>
      </c>
      <c r="D1849" s="24" t="s">
        <v>5302</v>
      </c>
    </row>
    <row r="1850" spans="1:4" ht="15.4" x14ac:dyDescent="0.45">
      <c r="A1850" s="25" t="s">
        <v>1849</v>
      </c>
      <c r="B1850" s="24" t="s">
        <v>5964</v>
      </c>
      <c r="C1850" s="25" t="s">
        <v>5303</v>
      </c>
      <c r="D1850" s="24" t="s">
        <v>5304</v>
      </c>
    </row>
    <row r="1851" spans="1:4" ht="15.4" x14ac:dyDescent="0.45">
      <c r="A1851" s="25" t="s">
        <v>1850</v>
      </c>
      <c r="B1851" s="24" t="s">
        <v>5964</v>
      </c>
      <c r="C1851" s="25" t="s">
        <v>5305</v>
      </c>
      <c r="D1851" s="24" t="s">
        <v>2938</v>
      </c>
    </row>
    <row r="1852" spans="1:4" ht="15.4" x14ac:dyDescent="0.45">
      <c r="A1852" s="25" t="s">
        <v>1851</v>
      </c>
      <c r="B1852" s="24" t="s">
        <v>5964</v>
      </c>
      <c r="C1852" s="25" t="s">
        <v>5306</v>
      </c>
      <c r="D1852" s="24" t="s">
        <v>2478</v>
      </c>
    </row>
    <row r="1853" spans="1:4" ht="15.4" x14ac:dyDescent="0.45">
      <c r="A1853" s="25" t="s">
        <v>1852</v>
      </c>
      <c r="B1853" s="24" t="s">
        <v>5964</v>
      </c>
      <c r="C1853" s="25" t="s">
        <v>5307</v>
      </c>
      <c r="D1853" s="24" t="s">
        <v>5308</v>
      </c>
    </row>
    <row r="1854" spans="1:4" ht="15.4" x14ac:dyDescent="0.45">
      <c r="A1854" s="25" t="s">
        <v>1853</v>
      </c>
      <c r="B1854" s="24" t="s">
        <v>5964</v>
      </c>
      <c r="C1854" s="25" t="s">
        <v>5309</v>
      </c>
      <c r="D1854" s="24" t="s">
        <v>2478</v>
      </c>
    </row>
    <row r="1855" spans="1:4" ht="15.4" x14ac:dyDescent="0.45">
      <c r="A1855" s="25" t="s">
        <v>1854</v>
      </c>
      <c r="B1855" s="24" t="s">
        <v>5963</v>
      </c>
      <c r="C1855" s="25" t="s">
        <v>5015</v>
      </c>
      <c r="D1855" s="24" t="s">
        <v>5310</v>
      </c>
    </row>
    <row r="1856" spans="1:4" ht="15.4" x14ac:dyDescent="0.45">
      <c r="A1856" s="25" t="s">
        <v>1855</v>
      </c>
      <c r="B1856" s="24" t="s">
        <v>5964</v>
      </c>
      <c r="C1856" s="25" t="s">
        <v>3586</v>
      </c>
      <c r="D1856" s="24" t="s">
        <v>3385</v>
      </c>
    </row>
    <row r="1857" spans="1:4" ht="15.4" x14ac:dyDescent="0.45">
      <c r="A1857" s="25" t="s">
        <v>1856</v>
      </c>
      <c r="B1857" s="24" t="s">
        <v>5964</v>
      </c>
      <c r="C1857" s="25" t="s">
        <v>5311</v>
      </c>
      <c r="D1857" s="24" t="s">
        <v>3132</v>
      </c>
    </row>
    <row r="1858" spans="1:4" ht="15.4" x14ac:dyDescent="0.45">
      <c r="A1858" s="25" t="s">
        <v>1857</v>
      </c>
      <c r="B1858" s="24" t="s">
        <v>5963</v>
      </c>
      <c r="C1858" s="25" t="s">
        <v>5312</v>
      </c>
      <c r="D1858" s="24" t="s">
        <v>5313</v>
      </c>
    </row>
    <row r="1859" spans="1:4" ht="15.4" x14ac:dyDescent="0.45">
      <c r="A1859" s="25" t="s">
        <v>1858</v>
      </c>
      <c r="B1859" s="24" t="s">
        <v>5964</v>
      </c>
      <c r="C1859" s="25" t="s">
        <v>5314</v>
      </c>
      <c r="D1859" s="24" t="s">
        <v>5315</v>
      </c>
    </row>
    <row r="1860" spans="1:4" ht="15.4" x14ac:dyDescent="0.45">
      <c r="A1860" s="25" t="s">
        <v>1859</v>
      </c>
      <c r="B1860" s="24" t="s">
        <v>5963</v>
      </c>
      <c r="C1860" s="25" t="s">
        <v>4201</v>
      </c>
      <c r="D1860" s="24" t="s">
        <v>4561</v>
      </c>
    </row>
    <row r="1861" spans="1:4" ht="15.4" x14ac:dyDescent="0.45">
      <c r="A1861" s="25" t="s">
        <v>1860</v>
      </c>
      <c r="B1861" s="24" t="s">
        <v>5963</v>
      </c>
      <c r="C1861" s="25" t="s">
        <v>3927</v>
      </c>
      <c r="D1861" s="24" t="s">
        <v>5316</v>
      </c>
    </row>
    <row r="1862" spans="1:4" ht="15.4" x14ac:dyDescent="0.45">
      <c r="A1862" s="25" t="s">
        <v>1861</v>
      </c>
      <c r="B1862" s="24" t="s">
        <v>5963</v>
      </c>
      <c r="C1862" s="25" t="s">
        <v>5317</v>
      </c>
      <c r="D1862" s="24" t="s">
        <v>5318</v>
      </c>
    </row>
    <row r="1863" spans="1:4" ht="15.4" x14ac:dyDescent="0.45">
      <c r="A1863" s="25" t="s">
        <v>1862</v>
      </c>
      <c r="B1863" s="24" t="s">
        <v>5963</v>
      </c>
      <c r="C1863" s="25" t="s">
        <v>3107</v>
      </c>
      <c r="D1863" s="24" t="s">
        <v>3320</v>
      </c>
    </row>
    <row r="1864" spans="1:4" ht="15.4" x14ac:dyDescent="0.45">
      <c r="A1864" s="25" t="s">
        <v>1863</v>
      </c>
      <c r="B1864" s="24" t="s">
        <v>5963</v>
      </c>
      <c r="C1864" s="25" t="s">
        <v>5319</v>
      </c>
      <c r="D1864" s="24" t="s">
        <v>5320</v>
      </c>
    </row>
    <row r="1865" spans="1:4" ht="15.4" x14ac:dyDescent="0.45">
      <c r="A1865" s="25" t="s">
        <v>1864</v>
      </c>
      <c r="B1865" s="24" t="s">
        <v>5963</v>
      </c>
      <c r="C1865" s="25" t="s">
        <v>5321</v>
      </c>
      <c r="D1865" s="24" t="s">
        <v>2489</v>
      </c>
    </row>
    <row r="1866" spans="1:4" ht="15.4" x14ac:dyDescent="0.45">
      <c r="A1866" s="25" t="s">
        <v>1865</v>
      </c>
      <c r="B1866" s="24" t="s">
        <v>5963</v>
      </c>
      <c r="C1866" s="25" t="s">
        <v>3194</v>
      </c>
      <c r="D1866" s="24" t="s">
        <v>5322</v>
      </c>
    </row>
    <row r="1867" spans="1:4" ht="15.4" x14ac:dyDescent="0.45">
      <c r="A1867" s="25" t="s">
        <v>1866</v>
      </c>
      <c r="B1867" s="24" t="s">
        <v>5964</v>
      </c>
      <c r="C1867" s="25" t="s">
        <v>5323</v>
      </c>
      <c r="D1867" s="24" t="s">
        <v>5324</v>
      </c>
    </row>
    <row r="1868" spans="1:4" ht="15.4" x14ac:dyDescent="0.45">
      <c r="A1868" s="25" t="s">
        <v>1867</v>
      </c>
      <c r="B1868" s="24" t="s">
        <v>5963</v>
      </c>
      <c r="C1868" s="25" t="s">
        <v>3790</v>
      </c>
      <c r="D1868" s="24" t="s">
        <v>3719</v>
      </c>
    </row>
    <row r="1869" spans="1:4" ht="15.4" x14ac:dyDescent="0.45">
      <c r="A1869" s="25" t="s">
        <v>1868</v>
      </c>
      <c r="B1869" s="24" t="s">
        <v>5964</v>
      </c>
      <c r="C1869" s="25" t="s">
        <v>3627</v>
      </c>
      <c r="D1869" s="24" t="s">
        <v>5325</v>
      </c>
    </row>
    <row r="1870" spans="1:4" ht="15.4" x14ac:dyDescent="0.45">
      <c r="A1870" s="25" t="s">
        <v>1869</v>
      </c>
      <c r="B1870" s="24" t="s">
        <v>5964</v>
      </c>
      <c r="C1870" s="25" t="s">
        <v>5326</v>
      </c>
      <c r="D1870" s="24" t="s">
        <v>3069</v>
      </c>
    </row>
    <row r="1871" spans="1:4" ht="15.4" x14ac:dyDescent="0.45">
      <c r="A1871" s="25" t="s">
        <v>1870</v>
      </c>
      <c r="B1871" s="24" t="s">
        <v>5964</v>
      </c>
      <c r="C1871" s="25" t="s">
        <v>2771</v>
      </c>
      <c r="D1871" s="24" t="s">
        <v>2628</v>
      </c>
    </row>
    <row r="1872" spans="1:4" ht="15.4" x14ac:dyDescent="0.45">
      <c r="A1872" s="25" t="s">
        <v>1871</v>
      </c>
      <c r="B1872" s="24" t="s">
        <v>5964</v>
      </c>
      <c r="C1872" s="25" t="s">
        <v>5327</v>
      </c>
      <c r="D1872" s="24" t="s">
        <v>5328</v>
      </c>
    </row>
    <row r="1873" spans="1:4" ht="15.4" x14ac:dyDescent="0.45">
      <c r="A1873" s="25" t="s">
        <v>1872</v>
      </c>
      <c r="B1873" s="24" t="s">
        <v>5964</v>
      </c>
      <c r="C1873" s="25" t="s">
        <v>5329</v>
      </c>
      <c r="D1873" s="24" t="s">
        <v>5330</v>
      </c>
    </row>
    <row r="1874" spans="1:4" ht="15.4" x14ac:dyDescent="0.45">
      <c r="A1874" s="25" t="s">
        <v>1873</v>
      </c>
      <c r="B1874" s="24" t="s">
        <v>5964</v>
      </c>
      <c r="C1874" s="25" t="s">
        <v>5331</v>
      </c>
      <c r="D1874" s="24" t="s">
        <v>5332</v>
      </c>
    </row>
    <row r="1875" spans="1:4" ht="15.4" x14ac:dyDescent="0.45">
      <c r="A1875" s="25" t="s">
        <v>1874</v>
      </c>
      <c r="B1875" s="24" t="s">
        <v>5964</v>
      </c>
      <c r="C1875" s="25" t="s">
        <v>5333</v>
      </c>
      <c r="D1875" s="24" t="s">
        <v>5334</v>
      </c>
    </row>
    <row r="1876" spans="1:4" ht="15.4" x14ac:dyDescent="0.45">
      <c r="A1876" s="25" t="s">
        <v>1875</v>
      </c>
      <c r="B1876" s="24" t="s">
        <v>5964</v>
      </c>
      <c r="C1876" s="25" t="s">
        <v>5335</v>
      </c>
      <c r="D1876" s="24" t="s">
        <v>5336</v>
      </c>
    </row>
    <row r="1877" spans="1:4" ht="15.4" x14ac:dyDescent="0.45">
      <c r="A1877" s="25" t="s">
        <v>1876</v>
      </c>
      <c r="B1877" s="24" t="s">
        <v>5963</v>
      </c>
      <c r="C1877" s="25" t="s">
        <v>4259</v>
      </c>
      <c r="D1877" s="24" t="s">
        <v>5337</v>
      </c>
    </row>
    <row r="1878" spans="1:4" ht="15.4" x14ac:dyDescent="0.45">
      <c r="A1878" s="25" t="s">
        <v>1877</v>
      </c>
      <c r="B1878" s="24" t="s">
        <v>5963</v>
      </c>
      <c r="C1878" s="25" t="s">
        <v>5338</v>
      </c>
      <c r="D1878" s="24" t="s">
        <v>3587</v>
      </c>
    </row>
    <row r="1879" spans="1:4" ht="15.4" x14ac:dyDescent="0.45">
      <c r="A1879" s="25" t="s">
        <v>1878</v>
      </c>
      <c r="B1879" s="24" t="s">
        <v>5967</v>
      </c>
      <c r="C1879" s="25" t="s">
        <v>5339</v>
      </c>
      <c r="D1879" s="24" t="s">
        <v>5340</v>
      </c>
    </row>
    <row r="1880" spans="1:4" ht="15.4" x14ac:dyDescent="0.45">
      <c r="A1880" s="25" t="s">
        <v>1879</v>
      </c>
      <c r="B1880" s="24" t="s">
        <v>5963</v>
      </c>
      <c r="C1880" s="25" t="s">
        <v>5341</v>
      </c>
      <c r="D1880" s="24" t="s">
        <v>5342</v>
      </c>
    </row>
    <row r="1881" spans="1:4" ht="15.4" x14ac:dyDescent="0.45">
      <c r="A1881" s="25" t="s">
        <v>1880</v>
      </c>
      <c r="B1881" s="24" t="s">
        <v>5963</v>
      </c>
      <c r="C1881" s="25" t="s">
        <v>5343</v>
      </c>
      <c r="D1881" s="24" t="s">
        <v>5344</v>
      </c>
    </row>
    <row r="1882" spans="1:4" ht="15.4" x14ac:dyDescent="0.45">
      <c r="A1882" s="25" t="s">
        <v>1881</v>
      </c>
      <c r="B1882" s="24" t="s">
        <v>5964</v>
      </c>
      <c r="C1882" s="25" t="s">
        <v>3384</v>
      </c>
      <c r="D1882" s="24" t="s">
        <v>5345</v>
      </c>
    </row>
    <row r="1883" spans="1:4" ht="15.4" x14ac:dyDescent="0.45">
      <c r="A1883" s="25" t="s">
        <v>1882</v>
      </c>
      <c r="B1883" s="24" t="s">
        <v>5963</v>
      </c>
      <c r="C1883" s="25" t="s">
        <v>5346</v>
      </c>
      <c r="D1883" s="24" t="s">
        <v>5337</v>
      </c>
    </row>
    <row r="1884" spans="1:4" ht="15.4" x14ac:dyDescent="0.45">
      <c r="A1884" s="25" t="s">
        <v>1883</v>
      </c>
      <c r="B1884" s="24" t="s">
        <v>5963</v>
      </c>
      <c r="C1884" s="25" t="s">
        <v>5347</v>
      </c>
      <c r="D1884" s="24" t="s">
        <v>5348</v>
      </c>
    </row>
    <row r="1885" spans="1:4" ht="15.4" x14ac:dyDescent="0.45">
      <c r="A1885" s="25" t="s">
        <v>1884</v>
      </c>
      <c r="B1885" s="24" t="s">
        <v>5963</v>
      </c>
      <c r="C1885" s="25" t="s">
        <v>5349</v>
      </c>
      <c r="D1885" s="24" t="s">
        <v>5350</v>
      </c>
    </row>
    <row r="1886" spans="1:4" ht="15.4" x14ac:dyDescent="0.45">
      <c r="A1886" s="25" t="s">
        <v>1885</v>
      </c>
      <c r="B1886" s="24" t="s">
        <v>5963</v>
      </c>
      <c r="C1886" s="25" t="s">
        <v>5351</v>
      </c>
      <c r="D1886" s="24" t="s">
        <v>5352</v>
      </c>
    </row>
    <row r="1887" spans="1:4" ht="15.4" x14ac:dyDescent="0.45">
      <c r="A1887" s="25" t="s">
        <v>1886</v>
      </c>
      <c r="B1887" s="24" t="s">
        <v>5963</v>
      </c>
      <c r="C1887" s="25" t="s">
        <v>5353</v>
      </c>
      <c r="D1887" s="24" t="s">
        <v>5354</v>
      </c>
    </row>
    <row r="1888" spans="1:4" ht="15.4" x14ac:dyDescent="0.45">
      <c r="A1888" s="25" t="s">
        <v>1887</v>
      </c>
      <c r="B1888" s="24" t="s">
        <v>5964</v>
      </c>
      <c r="C1888" s="25" t="s">
        <v>5355</v>
      </c>
      <c r="D1888" s="24" t="s">
        <v>5356</v>
      </c>
    </row>
    <row r="1889" spans="1:4" ht="15.4" x14ac:dyDescent="0.45">
      <c r="A1889" s="25" t="s">
        <v>1888</v>
      </c>
      <c r="B1889" s="24" t="s">
        <v>5964</v>
      </c>
      <c r="C1889" s="25" t="s">
        <v>5357</v>
      </c>
      <c r="D1889" s="24" t="s">
        <v>3105</v>
      </c>
    </row>
    <row r="1890" spans="1:4" ht="15.4" x14ac:dyDescent="0.45">
      <c r="A1890" s="25" t="s">
        <v>1889</v>
      </c>
      <c r="B1890" s="24" t="s">
        <v>5964</v>
      </c>
      <c r="C1890" s="25" t="s">
        <v>3410</v>
      </c>
      <c r="D1890" s="24" t="s">
        <v>5358</v>
      </c>
    </row>
    <row r="1891" spans="1:4" ht="15.4" x14ac:dyDescent="0.45">
      <c r="A1891" s="25" t="s">
        <v>1890</v>
      </c>
      <c r="B1891" s="24" t="s">
        <v>5963</v>
      </c>
      <c r="C1891" s="25" t="s">
        <v>5359</v>
      </c>
      <c r="D1891" s="24" t="s">
        <v>4337</v>
      </c>
    </row>
    <row r="1892" spans="1:4" ht="15.4" x14ac:dyDescent="0.45">
      <c r="A1892" s="25" t="s">
        <v>1891</v>
      </c>
      <c r="B1892" s="24" t="s">
        <v>5964</v>
      </c>
      <c r="C1892" s="25" t="s">
        <v>5360</v>
      </c>
      <c r="D1892" s="24" t="s">
        <v>2421</v>
      </c>
    </row>
    <row r="1893" spans="1:4" ht="15.4" x14ac:dyDescent="0.45">
      <c r="A1893" s="25" t="s">
        <v>1892</v>
      </c>
      <c r="B1893" s="24" t="s">
        <v>5964</v>
      </c>
      <c r="C1893" s="25" t="s">
        <v>5361</v>
      </c>
      <c r="D1893" s="24" t="s">
        <v>5362</v>
      </c>
    </row>
    <row r="1894" spans="1:4" ht="15.4" x14ac:dyDescent="0.45">
      <c r="A1894" s="25" t="s">
        <v>1893</v>
      </c>
      <c r="B1894" s="24" t="s">
        <v>5963</v>
      </c>
      <c r="C1894" s="25" t="s">
        <v>5363</v>
      </c>
      <c r="D1894" s="24" t="s">
        <v>5364</v>
      </c>
    </row>
    <row r="1895" spans="1:4" ht="15.4" x14ac:dyDescent="0.45">
      <c r="A1895" s="25" t="s">
        <v>1894</v>
      </c>
      <c r="B1895" s="24" t="s">
        <v>5964</v>
      </c>
      <c r="C1895" s="25" t="s">
        <v>5365</v>
      </c>
      <c r="D1895" s="24" t="s">
        <v>2608</v>
      </c>
    </row>
    <row r="1896" spans="1:4" ht="15.4" x14ac:dyDescent="0.45">
      <c r="A1896" s="25" t="s">
        <v>1895</v>
      </c>
      <c r="B1896" s="24" t="s">
        <v>5963</v>
      </c>
      <c r="C1896" s="25" t="s">
        <v>5366</v>
      </c>
      <c r="D1896" s="24" t="s">
        <v>5367</v>
      </c>
    </row>
    <row r="1897" spans="1:4" ht="15.4" x14ac:dyDescent="0.45">
      <c r="A1897" s="25" t="s">
        <v>1896</v>
      </c>
      <c r="B1897" s="24" t="s">
        <v>5964</v>
      </c>
      <c r="C1897" s="25" t="s">
        <v>2832</v>
      </c>
      <c r="D1897" s="24" t="s">
        <v>5991</v>
      </c>
    </row>
    <row r="1898" spans="1:4" ht="15.4" x14ac:dyDescent="0.45">
      <c r="A1898" s="25" t="s">
        <v>1897</v>
      </c>
      <c r="B1898" s="24" t="s">
        <v>5964</v>
      </c>
      <c r="C1898" s="25" t="s">
        <v>5368</v>
      </c>
      <c r="D1898" s="24" t="s">
        <v>2679</v>
      </c>
    </row>
    <row r="1899" spans="1:4" ht="15.4" x14ac:dyDescent="0.45">
      <c r="A1899" s="25" t="s">
        <v>1898</v>
      </c>
      <c r="B1899" s="24" t="s">
        <v>5964</v>
      </c>
      <c r="C1899" s="25" t="s">
        <v>2517</v>
      </c>
      <c r="D1899" s="24" t="s">
        <v>5369</v>
      </c>
    </row>
    <row r="1900" spans="1:4" ht="15.4" x14ac:dyDescent="0.45">
      <c r="A1900" s="25" t="s">
        <v>1899</v>
      </c>
      <c r="B1900" s="24" t="s">
        <v>5964</v>
      </c>
      <c r="C1900" s="25" t="s">
        <v>2573</v>
      </c>
      <c r="D1900" s="24" t="s">
        <v>3132</v>
      </c>
    </row>
    <row r="1901" spans="1:4" ht="15.4" x14ac:dyDescent="0.45">
      <c r="A1901" s="25" t="s">
        <v>1900</v>
      </c>
      <c r="B1901" s="24" t="s">
        <v>5963</v>
      </c>
      <c r="C1901" s="25" t="s">
        <v>5370</v>
      </c>
      <c r="D1901" s="24" t="s">
        <v>2569</v>
      </c>
    </row>
    <row r="1902" spans="1:4" ht="15.4" x14ac:dyDescent="0.45">
      <c r="A1902" s="25" t="s">
        <v>1901</v>
      </c>
      <c r="B1902" s="24" t="s">
        <v>5963</v>
      </c>
      <c r="C1902" s="25" t="s">
        <v>5213</v>
      </c>
      <c r="D1902" s="24" t="s">
        <v>5371</v>
      </c>
    </row>
    <row r="1903" spans="1:4" ht="15.4" x14ac:dyDescent="0.45">
      <c r="A1903" s="25" t="s">
        <v>1902</v>
      </c>
      <c r="B1903" s="24" t="s">
        <v>5963</v>
      </c>
      <c r="C1903" s="25" t="s">
        <v>5372</v>
      </c>
      <c r="D1903" s="24" t="s">
        <v>4280</v>
      </c>
    </row>
    <row r="1904" spans="1:4" ht="15.4" x14ac:dyDescent="0.45">
      <c r="A1904" s="25" t="s">
        <v>1903</v>
      </c>
      <c r="B1904" s="24" t="s">
        <v>5963</v>
      </c>
      <c r="C1904" s="25" t="s">
        <v>5373</v>
      </c>
      <c r="D1904" s="24" t="s">
        <v>2811</v>
      </c>
    </row>
    <row r="1905" spans="1:4" ht="15.4" x14ac:dyDescent="0.45">
      <c r="A1905" s="25" t="s">
        <v>1904</v>
      </c>
      <c r="B1905" s="24" t="s">
        <v>5963</v>
      </c>
      <c r="C1905" s="25" t="s">
        <v>5374</v>
      </c>
      <c r="D1905" s="24" t="s">
        <v>5375</v>
      </c>
    </row>
    <row r="1906" spans="1:4" ht="15.4" x14ac:dyDescent="0.45">
      <c r="A1906" s="25" t="s">
        <v>1905</v>
      </c>
      <c r="B1906" s="24" t="s">
        <v>5963</v>
      </c>
      <c r="C1906" s="25" t="s">
        <v>5376</v>
      </c>
      <c r="D1906" s="24" t="s">
        <v>5377</v>
      </c>
    </row>
    <row r="1907" spans="1:4" ht="15.4" x14ac:dyDescent="0.45">
      <c r="A1907" s="25" t="s">
        <v>1906</v>
      </c>
      <c r="B1907" s="24" t="s">
        <v>5964</v>
      </c>
      <c r="C1907" s="25" t="s">
        <v>5378</v>
      </c>
      <c r="D1907" s="24" t="s">
        <v>5379</v>
      </c>
    </row>
    <row r="1908" spans="1:4" ht="15.4" x14ac:dyDescent="0.45">
      <c r="A1908" s="25" t="s">
        <v>1907</v>
      </c>
      <c r="B1908" s="24" t="s">
        <v>5963</v>
      </c>
      <c r="C1908" s="25" t="s">
        <v>2924</v>
      </c>
      <c r="D1908" s="24" t="s">
        <v>5380</v>
      </c>
    </row>
    <row r="1909" spans="1:4" ht="15.4" x14ac:dyDescent="0.45">
      <c r="A1909" s="25" t="s">
        <v>1908</v>
      </c>
      <c r="B1909" s="24" t="s">
        <v>5963</v>
      </c>
      <c r="C1909" s="25" t="s">
        <v>5381</v>
      </c>
      <c r="D1909" s="24" t="s">
        <v>5382</v>
      </c>
    </row>
    <row r="1910" spans="1:4" ht="15.4" x14ac:dyDescent="0.45">
      <c r="A1910" s="25" t="s">
        <v>1909</v>
      </c>
      <c r="B1910" s="24" t="s">
        <v>5964</v>
      </c>
      <c r="C1910" s="25" t="s">
        <v>5383</v>
      </c>
      <c r="D1910" s="24" t="s">
        <v>5384</v>
      </c>
    </row>
    <row r="1911" spans="1:4" ht="15.4" x14ac:dyDescent="0.45">
      <c r="A1911" s="25" t="s">
        <v>1910</v>
      </c>
      <c r="B1911" s="24" t="s">
        <v>5964</v>
      </c>
      <c r="C1911" s="25" t="s">
        <v>3194</v>
      </c>
      <c r="D1911" s="24" t="s">
        <v>5385</v>
      </c>
    </row>
    <row r="1912" spans="1:4" ht="15.4" x14ac:dyDescent="0.45">
      <c r="A1912" s="25" t="s">
        <v>1911</v>
      </c>
      <c r="B1912" s="24" t="s">
        <v>5963</v>
      </c>
      <c r="C1912" s="25" t="s">
        <v>5386</v>
      </c>
      <c r="D1912" s="24" t="s">
        <v>5387</v>
      </c>
    </row>
    <row r="1913" spans="1:4" ht="15.4" x14ac:dyDescent="0.45">
      <c r="A1913" s="25" t="s">
        <v>1912</v>
      </c>
      <c r="B1913" s="24" t="s">
        <v>5964</v>
      </c>
      <c r="C1913" s="25" t="s">
        <v>3087</v>
      </c>
      <c r="D1913" s="24" t="s">
        <v>5388</v>
      </c>
    </row>
    <row r="1914" spans="1:4" ht="15.4" x14ac:dyDescent="0.45">
      <c r="A1914" s="25" t="s">
        <v>1913</v>
      </c>
      <c r="B1914" s="24" t="s">
        <v>5964</v>
      </c>
      <c r="C1914" s="25" t="s">
        <v>5389</v>
      </c>
      <c r="D1914" s="24" t="s">
        <v>5390</v>
      </c>
    </row>
    <row r="1915" spans="1:4" ht="15.4" x14ac:dyDescent="0.45">
      <c r="A1915" s="25" t="s">
        <v>1914</v>
      </c>
      <c r="B1915" s="24" t="s">
        <v>5964</v>
      </c>
      <c r="C1915" s="25" t="s">
        <v>3420</v>
      </c>
      <c r="D1915" s="24" t="s">
        <v>5391</v>
      </c>
    </row>
    <row r="1916" spans="1:4" ht="15.4" x14ac:dyDescent="0.45">
      <c r="A1916" s="25" t="s">
        <v>1915</v>
      </c>
      <c r="B1916" s="24" t="s">
        <v>5963</v>
      </c>
      <c r="C1916" s="25" t="s">
        <v>5392</v>
      </c>
      <c r="D1916" s="24" t="s">
        <v>5393</v>
      </c>
    </row>
    <row r="1917" spans="1:4" ht="15.4" x14ac:dyDescent="0.45">
      <c r="A1917" s="25" t="s">
        <v>1916</v>
      </c>
      <c r="B1917" s="24" t="s">
        <v>5964</v>
      </c>
      <c r="C1917" s="25" t="s">
        <v>5394</v>
      </c>
      <c r="D1917" s="24" t="s">
        <v>5395</v>
      </c>
    </row>
    <row r="1918" spans="1:4" ht="15.4" x14ac:dyDescent="0.45">
      <c r="A1918" s="25" t="s">
        <v>1917</v>
      </c>
      <c r="B1918" s="24" t="s">
        <v>5964</v>
      </c>
      <c r="C1918" s="25" t="s">
        <v>5396</v>
      </c>
      <c r="D1918" s="24" t="s">
        <v>2675</v>
      </c>
    </row>
    <row r="1919" spans="1:4" ht="15.4" x14ac:dyDescent="0.45">
      <c r="A1919" s="25" t="s">
        <v>1918</v>
      </c>
      <c r="B1919" s="24" t="s">
        <v>5964</v>
      </c>
      <c r="C1919" s="25" t="s">
        <v>5397</v>
      </c>
      <c r="D1919" s="24" t="s">
        <v>4588</v>
      </c>
    </row>
    <row r="1920" spans="1:4" ht="15.4" x14ac:dyDescent="0.45">
      <c r="A1920" s="25" t="s">
        <v>1919</v>
      </c>
      <c r="B1920" s="24" t="s">
        <v>5964</v>
      </c>
      <c r="C1920" s="25" t="s">
        <v>5398</v>
      </c>
      <c r="D1920" s="24" t="s">
        <v>5399</v>
      </c>
    </row>
    <row r="1921" spans="1:4" ht="15.4" x14ac:dyDescent="0.45">
      <c r="A1921" s="25" t="s">
        <v>1920</v>
      </c>
      <c r="B1921" s="24" t="s">
        <v>5964</v>
      </c>
      <c r="C1921" s="25" t="s">
        <v>5400</v>
      </c>
      <c r="D1921" s="24" t="s">
        <v>2601</v>
      </c>
    </row>
    <row r="1922" spans="1:4" ht="15.4" x14ac:dyDescent="0.45">
      <c r="A1922" s="25" t="s">
        <v>1921</v>
      </c>
      <c r="B1922" s="24" t="s">
        <v>5967</v>
      </c>
      <c r="C1922" s="25" t="s">
        <v>5401</v>
      </c>
      <c r="D1922" s="24" t="s">
        <v>5402</v>
      </c>
    </row>
    <row r="1923" spans="1:4" ht="15.4" x14ac:dyDescent="0.45">
      <c r="A1923" s="25" t="s">
        <v>1922</v>
      </c>
      <c r="B1923" s="24" t="s">
        <v>5964</v>
      </c>
      <c r="C1923" s="25" t="s">
        <v>5403</v>
      </c>
      <c r="D1923" s="24" t="s">
        <v>2675</v>
      </c>
    </row>
    <row r="1924" spans="1:4" ht="15.4" x14ac:dyDescent="0.45">
      <c r="A1924" s="25" t="s">
        <v>1923</v>
      </c>
      <c r="B1924" s="24" t="s">
        <v>5964</v>
      </c>
      <c r="C1924" s="25" t="s">
        <v>5404</v>
      </c>
      <c r="D1924" s="24" t="s">
        <v>3657</v>
      </c>
    </row>
    <row r="1925" spans="1:4" ht="15.4" x14ac:dyDescent="0.45">
      <c r="A1925" s="25" t="s">
        <v>1924</v>
      </c>
      <c r="B1925" s="24" t="s">
        <v>5964</v>
      </c>
      <c r="C1925" s="25" t="s">
        <v>5405</v>
      </c>
      <c r="D1925" s="24" t="s">
        <v>5406</v>
      </c>
    </row>
    <row r="1926" spans="1:4" ht="15.4" x14ac:dyDescent="0.45">
      <c r="A1926" s="25" t="s">
        <v>1925</v>
      </c>
      <c r="B1926" s="24" t="s">
        <v>5964</v>
      </c>
      <c r="C1926" s="25" t="s">
        <v>5407</v>
      </c>
      <c r="D1926" s="24" t="s">
        <v>2647</v>
      </c>
    </row>
    <row r="1927" spans="1:4" ht="15.4" x14ac:dyDescent="0.45">
      <c r="A1927" s="25" t="s">
        <v>1926</v>
      </c>
      <c r="B1927" s="24" t="s">
        <v>5963</v>
      </c>
      <c r="C1927" s="25" t="s">
        <v>3858</v>
      </c>
      <c r="D1927" s="24" t="s">
        <v>5408</v>
      </c>
    </row>
    <row r="1928" spans="1:4" ht="15.4" x14ac:dyDescent="0.45">
      <c r="A1928" s="25" t="s">
        <v>1927</v>
      </c>
      <c r="B1928" s="24" t="s">
        <v>5963</v>
      </c>
      <c r="C1928" s="25" t="s">
        <v>5409</v>
      </c>
      <c r="D1928" s="24" t="s">
        <v>5410</v>
      </c>
    </row>
    <row r="1929" spans="1:4" ht="15.4" x14ac:dyDescent="0.45">
      <c r="A1929" s="25" t="s">
        <v>1928</v>
      </c>
      <c r="B1929" s="24" t="s">
        <v>5964</v>
      </c>
      <c r="C1929" s="25" t="s">
        <v>5411</v>
      </c>
      <c r="D1929" s="24" t="s">
        <v>2510</v>
      </c>
    </row>
    <row r="1930" spans="1:4" ht="15.4" x14ac:dyDescent="0.45">
      <c r="A1930" s="25" t="s">
        <v>1929</v>
      </c>
      <c r="B1930" s="24" t="s">
        <v>5963</v>
      </c>
      <c r="C1930" s="25" t="s">
        <v>4209</v>
      </c>
      <c r="D1930" s="24" t="s">
        <v>5412</v>
      </c>
    </row>
    <row r="1931" spans="1:4" ht="15.4" x14ac:dyDescent="0.45">
      <c r="A1931" s="25" t="s">
        <v>1930</v>
      </c>
      <c r="B1931" s="24" t="s">
        <v>5963</v>
      </c>
      <c r="C1931" s="25" t="s">
        <v>3258</v>
      </c>
      <c r="D1931" s="24" t="s">
        <v>4274</v>
      </c>
    </row>
    <row r="1932" spans="1:4" ht="15.4" x14ac:dyDescent="0.45">
      <c r="A1932" s="25" t="s">
        <v>1931</v>
      </c>
      <c r="B1932" s="24" t="s">
        <v>5963</v>
      </c>
      <c r="C1932" s="25" t="s">
        <v>5413</v>
      </c>
      <c r="D1932" s="24" t="s">
        <v>5414</v>
      </c>
    </row>
    <row r="1933" spans="1:4" ht="15.4" x14ac:dyDescent="0.45">
      <c r="A1933" s="25" t="s">
        <v>1932</v>
      </c>
      <c r="B1933" s="24" t="s">
        <v>5963</v>
      </c>
      <c r="C1933" s="25" t="s">
        <v>5415</v>
      </c>
      <c r="D1933" s="24" t="s">
        <v>5416</v>
      </c>
    </row>
    <row r="1934" spans="1:4" ht="15.4" x14ac:dyDescent="0.45">
      <c r="A1934" s="25" t="s">
        <v>1933</v>
      </c>
      <c r="B1934" s="24" t="s">
        <v>5964</v>
      </c>
      <c r="C1934" s="25" t="s">
        <v>5417</v>
      </c>
      <c r="D1934" s="24" t="s">
        <v>2543</v>
      </c>
    </row>
    <row r="1935" spans="1:4" ht="15.4" x14ac:dyDescent="0.45">
      <c r="A1935" s="25" t="s">
        <v>1934</v>
      </c>
      <c r="B1935" s="24" t="s">
        <v>5963</v>
      </c>
      <c r="C1935" s="25" t="s">
        <v>5418</v>
      </c>
      <c r="D1935" s="24" t="s">
        <v>2569</v>
      </c>
    </row>
    <row r="1936" spans="1:4" ht="15.4" x14ac:dyDescent="0.45">
      <c r="A1936" s="25" t="s">
        <v>1935</v>
      </c>
      <c r="B1936" s="24" t="s">
        <v>5963</v>
      </c>
      <c r="C1936" s="25" t="s">
        <v>5419</v>
      </c>
      <c r="D1936" s="24" t="s">
        <v>5420</v>
      </c>
    </row>
    <row r="1937" spans="1:4" ht="15.4" x14ac:dyDescent="0.45">
      <c r="A1937" s="25" t="s">
        <v>1936</v>
      </c>
      <c r="B1937" s="24" t="s">
        <v>5964</v>
      </c>
      <c r="C1937" s="25" t="s">
        <v>5421</v>
      </c>
      <c r="D1937" s="24" t="s">
        <v>5422</v>
      </c>
    </row>
    <row r="1938" spans="1:4" ht="15.4" x14ac:dyDescent="0.45">
      <c r="A1938" s="25" t="s">
        <v>1937</v>
      </c>
      <c r="B1938" s="24" t="s">
        <v>5967</v>
      </c>
      <c r="C1938" s="25" t="s">
        <v>5423</v>
      </c>
      <c r="D1938" s="24" t="s">
        <v>5424</v>
      </c>
    </row>
    <row r="1939" spans="1:4" ht="15.4" x14ac:dyDescent="0.45">
      <c r="A1939" s="25" t="s">
        <v>1938</v>
      </c>
      <c r="B1939" s="24" t="s">
        <v>5964</v>
      </c>
      <c r="C1939" s="25" t="s">
        <v>5107</v>
      </c>
      <c r="D1939" s="24" t="s">
        <v>2405</v>
      </c>
    </row>
    <row r="1940" spans="1:4" ht="15.4" x14ac:dyDescent="0.45">
      <c r="A1940" s="25" t="s">
        <v>1939</v>
      </c>
      <c r="B1940" s="24" t="s">
        <v>5964</v>
      </c>
      <c r="C1940" s="25" t="s">
        <v>5425</v>
      </c>
      <c r="D1940" s="24" t="s">
        <v>5426</v>
      </c>
    </row>
    <row r="1941" spans="1:4" ht="15.4" x14ac:dyDescent="0.45">
      <c r="A1941" s="25" t="s">
        <v>1940</v>
      </c>
      <c r="B1941" s="24" t="s">
        <v>5964</v>
      </c>
      <c r="C1941" s="25" t="s">
        <v>5427</v>
      </c>
      <c r="D1941" s="24" t="s">
        <v>2662</v>
      </c>
    </row>
    <row r="1942" spans="1:4" ht="15.4" x14ac:dyDescent="0.45">
      <c r="A1942" s="25" t="s">
        <v>1941</v>
      </c>
      <c r="B1942" s="24" t="s">
        <v>5964</v>
      </c>
      <c r="C1942" s="25" t="s">
        <v>3797</v>
      </c>
      <c r="D1942" s="24" t="s">
        <v>5428</v>
      </c>
    </row>
    <row r="1943" spans="1:4" ht="15.4" x14ac:dyDescent="0.45">
      <c r="A1943" s="25" t="s">
        <v>1942</v>
      </c>
      <c r="B1943" s="24" t="s">
        <v>5964</v>
      </c>
      <c r="C1943" s="25" t="s">
        <v>5429</v>
      </c>
      <c r="D1943" s="24" t="s">
        <v>5430</v>
      </c>
    </row>
    <row r="1944" spans="1:4" ht="15.4" x14ac:dyDescent="0.45">
      <c r="A1944" s="25" t="s">
        <v>1943</v>
      </c>
      <c r="B1944" s="24" t="s">
        <v>5964</v>
      </c>
      <c r="C1944" s="25" t="s">
        <v>5431</v>
      </c>
      <c r="D1944" s="24" t="s">
        <v>2675</v>
      </c>
    </row>
    <row r="1945" spans="1:4" ht="15.4" x14ac:dyDescent="0.45">
      <c r="A1945" s="25" t="s">
        <v>1944</v>
      </c>
      <c r="B1945" s="24" t="s">
        <v>5964</v>
      </c>
      <c r="C1945" s="25" t="s">
        <v>3665</v>
      </c>
      <c r="D1945" s="24" t="s">
        <v>5432</v>
      </c>
    </row>
    <row r="1946" spans="1:4" ht="15.4" x14ac:dyDescent="0.45">
      <c r="A1946" s="25" t="s">
        <v>1945</v>
      </c>
      <c r="B1946" s="24" t="s">
        <v>5963</v>
      </c>
      <c r="C1946" s="25" t="s">
        <v>5433</v>
      </c>
      <c r="D1946" s="24" t="s">
        <v>2590</v>
      </c>
    </row>
    <row r="1947" spans="1:4" ht="15.4" x14ac:dyDescent="0.45">
      <c r="A1947" s="25" t="s">
        <v>1946</v>
      </c>
      <c r="B1947" s="24" t="s">
        <v>5964</v>
      </c>
      <c r="C1947" s="25" t="s">
        <v>5434</v>
      </c>
      <c r="D1947" s="24" t="s">
        <v>5336</v>
      </c>
    </row>
    <row r="1948" spans="1:4" ht="15.4" x14ac:dyDescent="0.45">
      <c r="A1948" s="25" t="s">
        <v>1947</v>
      </c>
      <c r="B1948" s="24" t="s">
        <v>5964</v>
      </c>
      <c r="C1948" s="25" t="s">
        <v>5435</v>
      </c>
      <c r="D1948" s="24" t="s">
        <v>5436</v>
      </c>
    </row>
    <row r="1949" spans="1:4" ht="15.4" x14ac:dyDescent="0.45">
      <c r="A1949" s="25" t="s">
        <v>1948</v>
      </c>
      <c r="B1949" s="24" t="s">
        <v>5964</v>
      </c>
      <c r="C1949" s="25" t="s">
        <v>5437</v>
      </c>
      <c r="D1949" s="24" t="s">
        <v>5438</v>
      </c>
    </row>
    <row r="1950" spans="1:4" ht="15.4" x14ac:dyDescent="0.45">
      <c r="A1950" s="25" t="s">
        <v>1949</v>
      </c>
      <c r="B1950" s="24" t="s">
        <v>5963</v>
      </c>
      <c r="C1950" s="25" t="s">
        <v>5439</v>
      </c>
      <c r="D1950" s="24" t="s">
        <v>5440</v>
      </c>
    </row>
    <row r="1951" spans="1:4" ht="15.4" x14ac:dyDescent="0.45">
      <c r="A1951" s="25" t="s">
        <v>1950</v>
      </c>
      <c r="B1951" s="24" t="s">
        <v>5964</v>
      </c>
      <c r="C1951" s="25" t="s">
        <v>3432</v>
      </c>
      <c r="D1951" s="24" t="s">
        <v>2647</v>
      </c>
    </row>
    <row r="1952" spans="1:4" ht="15.4" x14ac:dyDescent="0.45">
      <c r="A1952" s="25" t="s">
        <v>1951</v>
      </c>
      <c r="B1952" s="24" t="s">
        <v>5963</v>
      </c>
      <c r="C1952" s="25" t="s">
        <v>5441</v>
      </c>
      <c r="D1952" s="24" t="s">
        <v>5442</v>
      </c>
    </row>
    <row r="1953" spans="1:4" ht="15.4" x14ac:dyDescent="0.45">
      <c r="A1953" s="25" t="s">
        <v>1952</v>
      </c>
      <c r="B1953" s="24" t="s">
        <v>5964</v>
      </c>
      <c r="C1953" s="25" t="s">
        <v>5443</v>
      </c>
      <c r="D1953" s="24" t="s">
        <v>5444</v>
      </c>
    </row>
    <row r="1954" spans="1:4" ht="15.4" x14ac:dyDescent="0.45">
      <c r="A1954" s="25" t="s">
        <v>1953</v>
      </c>
      <c r="B1954" s="24" t="s">
        <v>5964</v>
      </c>
      <c r="C1954" s="25" t="s">
        <v>5445</v>
      </c>
      <c r="D1954" s="24" t="s">
        <v>5446</v>
      </c>
    </row>
    <row r="1955" spans="1:4" ht="15.4" x14ac:dyDescent="0.45">
      <c r="A1955" s="25" t="s">
        <v>1954</v>
      </c>
      <c r="B1955" s="24" t="s">
        <v>5963</v>
      </c>
      <c r="C1955" s="25" t="s">
        <v>5447</v>
      </c>
      <c r="D1955" s="24" t="s">
        <v>5448</v>
      </c>
    </row>
    <row r="1956" spans="1:4" ht="15.4" x14ac:dyDescent="0.45">
      <c r="A1956" s="25" t="s">
        <v>1955</v>
      </c>
      <c r="B1956" s="24" t="s">
        <v>5963</v>
      </c>
      <c r="C1956" s="25" t="s">
        <v>5449</v>
      </c>
      <c r="D1956" s="24" t="s">
        <v>5450</v>
      </c>
    </row>
    <row r="1957" spans="1:4" ht="15.4" x14ac:dyDescent="0.45">
      <c r="A1957" s="25" t="s">
        <v>1956</v>
      </c>
      <c r="B1957" s="24" t="s">
        <v>5963</v>
      </c>
      <c r="C1957" s="25" t="s">
        <v>5451</v>
      </c>
      <c r="D1957" s="24" t="s">
        <v>5452</v>
      </c>
    </row>
    <row r="1958" spans="1:4" ht="15.4" x14ac:dyDescent="0.45">
      <c r="A1958" s="25" t="s">
        <v>1957</v>
      </c>
      <c r="B1958" s="24" t="s">
        <v>5964</v>
      </c>
      <c r="C1958" s="25" t="s">
        <v>5453</v>
      </c>
      <c r="D1958" s="24" t="s">
        <v>5454</v>
      </c>
    </row>
    <row r="1959" spans="1:4" ht="15.4" x14ac:dyDescent="0.45">
      <c r="A1959" s="25" t="s">
        <v>1958</v>
      </c>
      <c r="B1959" s="24" t="s">
        <v>5963</v>
      </c>
      <c r="C1959" s="25" t="s">
        <v>3006</v>
      </c>
      <c r="D1959" s="24" t="s">
        <v>3197</v>
      </c>
    </row>
    <row r="1960" spans="1:4" ht="15.4" x14ac:dyDescent="0.45">
      <c r="A1960" s="25" t="s">
        <v>1959</v>
      </c>
      <c r="B1960" s="24" t="s">
        <v>5963</v>
      </c>
      <c r="C1960" s="25" t="s">
        <v>5455</v>
      </c>
      <c r="D1960" s="24" t="s">
        <v>2448</v>
      </c>
    </row>
    <row r="1961" spans="1:4" ht="15.4" x14ac:dyDescent="0.45">
      <c r="A1961" s="25" t="s">
        <v>1960</v>
      </c>
      <c r="B1961" s="24" t="s">
        <v>5963</v>
      </c>
      <c r="C1961" s="25" t="s">
        <v>3258</v>
      </c>
      <c r="D1961" s="24" t="s">
        <v>2811</v>
      </c>
    </row>
    <row r="1962" spans="1:4" ht="15.4" x14ac:dyDescent="0.45">
      <c r="A1962" s="25" t="s">
        <v>1961</v>
      </c>
      <c r="B1962" s="24" t="s">
        <v>5963</v>
      </c>
      <c r="C1962" s="25" t="s">
        <v>5456</v>
      </c>
      <c r="D1962" s="24" t="s">
        <v>5457</v>
      </c>
    </row>
    <row r="1963" spans="1:4" ht="15.4" x14ac:dyDescent="0.45">
      <c r="A1963" s="25" t="s">
        <v>1962</v>
      </c>
      <c r="B1963" s="24" t="s">
        <v>5964</v>
      </c>
      <c r="C1963" s="25" t="s">
        <v>5213</v>
      </c>
      <c r="D1963" s="24" t="s">
        <v>2385</v>
      </c>
    </row>
    <row r="1964" spans="1:4" ht="15.4" x14ac:dyDescent="0.45">
      <c r="A1964" s="25" t="s">
        <v>1963</v>
      </c>
      <c r="B1964" s="24" t="s">
        <v>5964</v>
      </c>
      <c r="C1964" s="25" t="s">
        <v>5458</v>
      </c>
      <c r="D1964" s="24" t="s">
        <v>5459</v>
      </c>
    </row>
    <row r="1965" spans="1:4" ht="15.4" x14ac:dyDescent="0.45">
      <c r="A1965" s="25" t="s">
        <v>1964</v>
      </c>
      <c r="B1965" s="24" t="s">
        <v>5964</v>
      </c>
      <c r="C1965" s="25" t="s">
        <v>2950</v>
      </c>
      <c r="D1965" s="24" t="s">
        <v>5460</v>
      </c>
    </row>
    <row r="1966" spans="1:4" ht="15.4" x14ac:dyDescent="0.45">
      <c r="A1966" s="25" t="s">
        <v>1965</v>
      </c>
      <c r="B1966" s="24" t="s">
        <v>5963</v>
      </c>
      <c r="C1966" s="25" t="s">
        <v>5461</v>
      </c>
      <c r="D1966" s="24" t="s">
        <v>5462</v>
      </c>
    </row>
    <row r="1967" spans="1:4" ht="15.4" x14ac:dyDescent="0.45">
      <c r="A1967" s="25" t="s">
        <v>1966</v>
      </c>
      <c r="B1967" s="24" t="s">
        <v>5964</v>
      </c>
      <c r="C1967" s="25" t="s">
        <v>2484</v>
      </c>
      <c r="D1967" s="24" t="s">
        <v>5463</v>
      </c>
    </row>
    <row r="1968" spans="1:4" ht="15.4" x14ac:dyDescent="0.45">
      <c r="A1968" s="25" t="s">
        <v>1967</v>
      </c>
      <c r="B1968" s="24" t="s">
        <v>5964</v>
      </c>
      <c r="C1968" s="25" t="s">
        <v>5464</v>
      </c>
      <c r="D1968" s="24" t="s">
        <v>5465</v>
      </c>
    </row>
    <row r="1969" spans="1:4" ht="15.4" x14ac:dyDescent="0.45">
      <c r="A1969" s="25" t="s">
        <v>1968</v>
      </c>
      <c r="B1969" s="24" t="s">
        <v>5964</v>
      </c>
      <c r="C1969" s="25" t="s">
        <v>4631</v>
      </c>
      <c r="D1969" s="24" t="s">
        <v>5466</v>
      </c>
    </row>
    <row r="1970" spans="1:4" ht="15.4" x14ac:dyDescent="0.45">
      <c r="A1970" s="25" t="s">
        <v>1969</v>
      </c>
      <c r="B1970" s="24" t="s">
        <v>5964</v>
      </c>
      <c r="C1970" s="25" t="s">
        <v>4252</v>
      </c>
      <c r="D1970" s="24" t="s">
        <v>5467</v>
      </c>
    </row>
    <row r="1971" spans="1:4" ht="15.4" x14ac:dyDescent="0.45">
      <c r="A1971" s="25" t="s">
        <v>1970</v>
      </c>
      <c r="B1971" s="24" t="s">
        <v>5967</v>
      </c>
      <c r="C1971" s="25" t="s">
        <v>5468</v>
      </c>
      <c r="D1971" s="24" t="s">
        <v>5469</v>
      </c>
    </row>
    <row r="1972" spans="1:4" ht="15.4" x14ac:dyDescent="0.45">
      <c r="A1972" s="25" t="s">
        <v>1971</v>
      </c>
      <c r="B1972" s="24" t="s">
        <v>5963</v>
      </c>
      <c r="C1972" s="25" t="s">
        <v>5470</v>
      </c>
      <c r="D1972" s="24" t="s">
        <v>5471</v>
      </c>
    </row>
    <row r="1973" spans="1:4" ht="15.4" x14ac:dyDescent="0.45">
      <c r="A1973" s="25" t="s">
        <v>1972</v>
      </c>
      <c r="B1973" s="24" t="s">
        <v>5964</v>
      </c>
      <c r="C1973" s="25" t="s">
        <v>5472</v>
      </c>
      <c r="D1973" s="24" t="s">
        <v>2533</v>
      </c>
    </row>
    <row r="1974" spans="1:4" ht="15.4" x14ac:dyDescent="0.45">
      <c r="A1974" s="25" t="s">
        <v>1973</v>
      </c>
      <c r="B1974" s="24" t="s">
        <v>5964</v>
      </c>
      <c r="C1974" s="25" t="s">
        <v>5473</v>
      </c>
      <c r="D1974" s="24" t="s">
        <v>5474</v>
      </c>
    </row>
    <row r="1975" spans="1:4" ht="15.4" x14ac:dyDescent="0.45">
      <c r="A1975" s="25" t="s">
        <v>1974</v>
      </c>
      <c r="B1975" s="24" t="s">
        <v>5963</v>
      </c>
      <c r="C1975" s="25" t="s">
        <v>5475</v>
      </c>
      <c r="D1975" s="24" t="s">
        <v>5476</v>
      </c>
    </row>
    <row r="1976" spans="1:4" ht="15.4" x14ac:dyDescent="0.45">
      <c r="A1976" s="25" t="s">
        <v>1975</v>
      </c>
      <c r="B1976" s="24" t="s">
        <v>5963</v>
      </c>
      <c r="C1976" s="25" t="s">
        <v>5477</v>
      </c>
      <c r="D1976" s="24" t="s">
        <v>5478</v>
      </c>
    </row>
    <row r="1977" spans="1:4" ht="15.4" x14ac:dyDescent="0.45">
      <c r="A1977" s="25" t="s">
        <v>1976</v>
      </c>
      <c r="B1977" s="24" t="s">
        <v>5963</v>
      </c>
      <c r="C1977" s="25" t="s">
        <v>5479</v>
      </c>
      <c r="D1977" s="24" t="s">
        <v>5480</v>
      </c>
    </row>
    <row r="1978" spans="1:4" ht="15.4" x14ac:dyDescent="0.45">
      <c r="A1978" s="25" t="s">
        <v>1977</v>
      </c>
      <c r="B1978" s="24" t="s">
        <v>5963</v>
      </c>
      <c r="C1978" s="25" t="s">
        <v>5481</v>
      </c>
      <c r="D1978" s="24" t="s">
        <v>2493</v>
      </c>
    </row>
    <row r="1979" spans="1:4" ht="15.4" x14ac:dyDescent="0.45">
      <c r="A1979" s="25" t="s">
        <v>1978</v>
      </c>
      <c r="B1979" s="24" t="s">
        <v>5963</v>
      </c>
      <c r="C1979" s="25" t="s">
        <v>2789</v>
      </c>
      <c r="D1979" s="24" t="s">
        <v>5482</v>
      </c>
    </row>
    <row r="1980" spans="1:4" ht="15.4" x14ac:dyDescent="0.45">
      <c r="A1980" s="25" t="s">
        <v>1979</v>
      </c>
      <c r="B1980" s="24" t="s">
        <v>5963</v>
      </c>
      <c r="C1980" s="25" t="s">
        <v>5483</v>
      </c>
      <c r="D1980" s="24" t="s">
        <v>5484</v>
      </c>
    </row>
    <row r="1981" spans="1:4" ht="15.4" x14ac:dyDescent="0.45">
      <c r="A1981" s="25" t="s">
        <v>1980</v>
      </c>
      <c r="B1981" s="24" t="s">
        <v>5963</v>
      </c>
      <c r="C1981" s="25" t="s">
        <v>5485</v>
      </c>
      <c r="D1981" s="24" t="s">
        <v>5486</v>
      </c>
    </row>
    <row r="1982" spans="1:4" ht="15.4" x14ac:dyDescent="0.45">
      <c r="A1982" s="25" t="s">
        <v>1981</v>
      </c>
      <c r="B1982" s="24" t="s">
        <v>5963</v>
      </c>
      <c r="C1982" s="25" t="s">
        <v>5487</v>
      </c>
      <c r="D1982" s="24" t="s">
        <v>5488</v>
      </c>
    </row>
    <row r="1983" spans="1:4" ht="15.4" x14ac:dyDescent="0.45">
      <c r="A1983" s="25" t="s">
        <v>1982</v>
      </c>
      <c r="B1983" s="24" t="s">
        <v>5963</v>
      </c>
      <c r="C1983" s="25" t="s">
        <v>5489</v>
      </c>
      <c r="D1983" s="24" t="s">
        <v>5490</v>
      </c>
    </row>
    <row r="1984" spans="1:4" ht="15.4" x14ac:dyDescent="0.45">
      <c r="A1984" s="25" t="s">
        <v>1983</v>
      </c>
      <c r="B1984" s="24" t="s">
        <v>5963</v>
      </c>
      <c r="C1984" s="25" t="s">
        <v>5491</v>
      </c>
      <c r="D1984" s="24" t="s">
        <v>5492</v>
      </c>
    </row>
    <row r="1985" spans="1:4" ht="15.4" x14ac:dyDescent="0.45">
      <c r="A1985" s="25" t="s">
        <v>1984</v>
      </c>
      <c r="B1985" s="24" t="s">
        <v>5964</v>
      </c>
      <c r="C1985" s="25" t="s">
        <v>5493</v>
      </c>
      <c r="D1985" s="24" t="s">
        <v>5494</v>
      </c>
    </row>
    <row r="1986" spans="1:4" ht="15.4" x14ac:dyDescent="0.45">
      <c r="A1986" s="25" t="s">
        <v>1985</v>
      </c>
      <c r="B1986" s="24" t="s">
        <v>5964</v>
      </c>
      <c r="C1986" s="25" t="s">
        <v>5495</v>
      </c>
      <c r="D1986" s="24" t="s">
        <v>4111</v>
      </c>
    </row>
    <row r="1987" spans="1:4" ht="15.4" x14ac:dyDescent="0.45">
      <c r="A1987" s="25" t="s">
        <v>1986</v>
      </c>
      <c r="B1987" s="24" t="s">
        <v>5964</v>
      </c>
      <c r="C1987" s="25" t="s">
        <v>5496</v>
      </c>
      <c r="D1987" s="24" t="s">
        <v>2421</v>
      </c>
    </row>
    <row r="1988" spans="1:4" ht="15.4" x14ac:dyDescent="0.45">
      <c r="A1988" s="25" t="s">
        <v>1987</v>
      </c>
      <c r="B1988" s="24" t="s">
        <v>5967</v>
      </c>
      <c r="C1988" s="25" t="s">
        <v>5497</v>
      </c>
      <c r="D1988" s="24" t="s">
        <v>3007</v>
      </c>
    </row>
    <row r="1989" spans="1:4" ht="15.4" x14ac:dyDescent="0.45">
      <c r="A1989" s="25" t="s">
        <v>1988</v>
      </c>
      <c r="B1989" s="24" t="s">
        <v>5964</v>
      </c>
      <c r="C1989" s="25" t="s">
        <v>5498</v>
      </c>
      <c r="D1989" s="24" t="s">
        <v>5499</v>
      </c>
    </row>
    <row r="1990" spans="1:4" ht="15.4" x14ac:dyDescent="0.45">
      <c r="A1990" s="25" t="s">
        <v>1989</v>
      </c>
      <c r="B1990" s="24" t="s">
        <v>5963</v>
      </c>
      <c r="C1990" s="25" t="s">
        <v>5500</v>
      </c>
      <c r="D1990" s="24" t="s">
        <v>2541</v>
      </c>
    </row>
    <row r="1991" spans="1:4" ht="15.4" x14ac:dyDescent="0.45">
      <c r="A1991" s="25" t="s">
        <v>1990</v>
      </c>
      <c r="B1991" s="24" t="s">
        <v>5964</v>
      </c>
      <c r="C1991" s="25" t="s">
        <v>5501</v>
      </c>
      <c r="D1991" s="24" t="s">
        <v>5502</v>
      </c>
    </row>
    <row r="1992" spans="1:4" ht="15.4" x14ac:dyDescent="0.45">
      <c r="A1992" s="25" t="s">
        <v>1991</v>
      </c>
      <c r="B1992" s="24" t="s">
        <v>5964</v>
      </c>
      <c r="C1992" s="25" t="s">
        <v>5503</v>
      </c>
      <c r="D1992" s="24" t="s">
        <v>3547</v>
      </c>
    </row>
    <row r="1993" spans="1:4" ht="15.4" x14ac:dyDescent="0.45">
      <c r="A1993" s="25" t="s">
        <v>1992</v>
      </c>
      <c r="B1993" s="24" t="s">
        <v>5964</v>
      </c>
      <c r="C1993" s="25" t="s">
        <v>5504</v>
      </c>
      <c r="D1993" s="24" t="s">
        <v>5505</v>
      </c>
    </row>
    <row r="1994" spans="1:4" ht="15.4" x14ac:dyDescent="0.45">
      <c r="A1994" s="25" t="s">
        <v>1993</v>
      </c>
      <c r="B1994" s="24" t="s">
        <v>5964</v>
      </c>
      <c r="C1994" s="25" t="s">
        <v>5506</v>
      </c>
      <c r="D1994" s="24" t="s">
        <v>5507</v>
      </c>
    </row>
    <row r="1995" spans="1:4" ht="15.4" x14ac:dyDescent="0.45">
      <c r="A1995" s="25" t="s">
        <v>1994</v>
      </c>
      <c r="B1995" s="24" t="s">
        <v>5963</v>
      </c>
      <c r="C1995" s="25" t="s">
        <v>5508</v>
      </c>
      <c r="D1995" s="24" t="s">
        <v>4865</v>
      </c>
    </row>
    <row r="1996" spans="1:4" ht="15.4" x14ac:dyDescent="0.45">
      <c r="A1996" s="25" t="s">
        <v>1995</v>
      </c>
      <c r="B1996" s="24" t="s">
        <v>5963</v>
      </c>
      <c r="C1996" s="25" t="s">
        <v>5509</v>
      </c>
      <c r="D1996" s="24" t="s">
        <v>5510</v>
      </c>
    </row>
    <row r="1997" spans="1:4" ht="15.4" x14ac:dyDescent="0.45">
      <c r="A1997" s="25" t="s">
        <v>1996</v>
      </c>
      <c r="B1997" s="24" t="s">
        <v>5963</v>
      </c>
      <c r="C1997" s="25" t="s">
        <v>3080</v>
      </c>
      <c r="D1997" s="24" t="s">
        <v>5511</v>
      </c>
    </row>
    <row r="1998" spans="1:4" ht="15.4" x14ac:dyDescent="0.45">
      <c r="A1998" s="25" t="s">
        <v>1997</v>
      </c>
      <c r="B1998" s="24" t="s">
        <v>5963</v>
      </c>
      <c r="C1998" s="25" t="s">
        <v>2564</v>
      </c>
      <c r="D1998" s="24" t="s">
        <v>2854</v>
      </c>
    </row>
    <row r="1999" spans="1:4" ht="15.4" x14ac:dyDescent="0.45">
      <c r="A1999" s="25" t="s">
        <v>1998</v>
      </c>
      <c r="B1999" s="24" t="s">
        <v>5963</v>
      </c>
      <c r="C1999" s="25" t="s">
        <v>5512</v>
      </c>
      <c r="D1999" s="24" t="s">
        <v>5513</v>
      </c>
    </row>
    <row r="2000" spans="1:4" ht="15.4" x14ac:dyDescent="0.45">
      <c r="A2000" s="25" t="s">
        <v>1999</v>
      </c>
      <c r="B2000" s="24" t="s">
        <v>5963</v>
      </c>
      <c r="C2000" s="25" t="s">
        <v>2924</v>
      </c>
      <c r="D2000" s="24" t="s">
        <v>3212</v>
      </c>
    </row>
    <row r="2001" spans="1:4" ht="15.4" x14ac:dyDescent="0.45">
      <c r="A2001" s="25" t="s">
        <v>2000</v>
      </c>
      <c r="B2001" s="24" t="s">
        <v>5963</v>
      </c>
      <c r="C2001" s="25" t="s">
        <v>5514</v>
      </c>
      <c r="D2001" s="24" t="s">
        <v>5515</v>
      </c>
    </row>
    <row r="2002" spans="1:4" ht="15.4" x14ac:dyDescent="0.45">
      <c r="A2002" s="25" t="s">
        <v>2001</v>
      </c>
      <c r="B2002" s="24" t="s">
        <v>5964</v>
      </c>
      <c r="C2002" s="25" t="s">
        <v>5516</v>
      </c>
      <c r="D2002" s="24" t="s">
        <v>5517</v>
      </c>
    </row>
    <row r="2003" spans="1:4" ht="15.4" x14ac:dyDescent="0.45">
      <c r="A2003" s="25" t="s">
        <v>2002</v>
      </c>
      <c r="B2003" s="24" t="s">
        <v>5963</v>
      </c>
      <c r="C2003" s="25" t="s">
        <v>5518</v>
      </c>
      <c r="D2003" s="24" t="s">
        <v>5519</v>
      </c>
    </row>
    <row r="2004" spans="1:4" ht="15.4" x14ac:dyDescent="0.45">
      <c r="A2004" s="25" t="s">
        <v>2003</v>
      </c>
      <c r="B2004" s="24" t="s">
        <v>5963</v>
      </c>
      <c r="C2004" s="25" t="s">
        <v>5520</v>
      </c>
      <c r="D2004" s="24" t="s">
        <v>3259</v>
      </c>
    </row>
    <row r="2005" spans="1:4" ht="15.4" x14ac:dyDescent="0.45">
      <c r="A2005" s="25" t="s">
        <v>2004</v>
      </c>
      <c r="B2005" s="24" t="s">
        <v>5963</v>
      </c>
      <c r="C2005" s="25" t="s">
        <v>5521</v>
      </c>
      <c r="D2005" s="24" t="s">
        <v>5522</v>
      </c>
    </row>
    <row r="2006" spans="1:4" ht="15.4" x14ac:dyDescent="0.45">
      <c r="A2006" s="25" t="s">
        <v>2005</v>
      </c>
      <c r="B2006" s="24" t="s">
        <v>5963</v>
      </c>
      <c r="C2006" s="25" t="s">
        <v>4520</v>
      </c>
      <c r="D2006" s="24" t="s">
        <v>5523</v>
      </c>
    </row>
    <row r="2007" spans="1:4" ht="15.4" x14ac:dyDescent="0.45">
      <c r="A2007" s="25" t="s">
        <v>2006</v>
      </c>
      <c r="B2007" s="24" t="s">
        <v>5963</v>
      </c>
      <c r="C2007" s="25" t="s">
        <v>5524</v>
      </c>
      <c r="D2007" s="24" t="s">
        <v>2508</v>
      </c>
    </row>
    <row r="2008" spans="1:4" ht="15.4" x14ac:dyDescent="0.45">
      <c r="A2008" s="25" t="s">
        <v>2007</v>
      </c>
      <c r="B2008" s="24" t="s">
        <v>5967</v>
      </c>
      <c r="C2008" s="25" t="s">
        <v>3125</v>
      </c>
      <c r="D2008" s="24" t="s">
        <v>5525</v>
      </c>
    </row>
    <row r="2009" spans="1:4" ht="15.4" x14ac:dyDescent="0.45">
      <c r="A2009" s="25" t="s">
        <v>2008</v>
      </c>
      <c r="B2009" s="24" t="s">
        <v>5963</v>
      </c>
      <c r="C2009" s="25" t="s">
        <v>5526</v>
      </c>
      <c r="D2009" s="24" t="s">
        <v>5527</v>
      </c>
    </row>
    <row r="2010" spans="1:4" ht="15.4" x14ac:dyDescent="0.45">
      <c r="A2010" s="25" t="s">
        <v>2009</v>
      </c>
      <c r="B2010" s="24" t="s">
        <v>5964</v>
      </c>
      <c r="C2010" s="25" t="s">
        <v>5528</v>
      </c>
      <c r="D2010" s="24" t="s">
        <v>5529</v>
      </c>
    </row>
    <row r="2011" spans="1:4" ht="15.4" x14ac:dyDescent="0.45">
      <c r="A2011" s="25" t="s">
        <v>2010</v>
      </c>
      <c r="B2011" s="24" t="s">
        <v>5964</v>
      </c>
      <c r="C2011" s="25" t="s">
        <v>5530</v>
      </c>
      <c r="D2011" s="24" t="s">
        <v>3088</v>
      </c>
    </row>
    <row r="2012" spans="1:4" ht="15.4" x14ac:dyDescent="0.45">
      <c r="A2012" s="25" t="s">
        <v>2011</v>
      </c>
      <c r="B2012" s="24" t="s">
        <v>5964</v>
      </c>
      <c r="C2012" s="25" t="s">
        <v>5531</v>
      </c>
      <c r="D2012" s="24" t="s">
        <v>2909</v>
      </c>
    </row>
    <row r="2013" spans="1:4" ht="15.4" x14ac:dyDescent="0.45">
      <c r="A2013" s="25" t="s">
        <v>2012</v>
      </c>
      <c r="B2013" s="24" t="s">
        <v>5964</v>
      </c>
      <c r="C2013" s="25" t="s">
        <v>5532</v>
      </c>
      <c r="D2013" s="24" t="s">
        <v>2768</v>
      </c>
    </row>
    <row r="2014" spans="1:4" ht="15.4" x14ac:dyDescent="0.45">
      <c r="A2014" s="25" t="s">
        <v>2013</v>
      </c>
      <c r="B2014" s="24" t="s">
        <v>5963</v>
      </c>
      <c r="C2014" s="25" t="s">
        <v>4115</v>
      </c>
      <c r="D2014" s="24" t="s">
        <v>5533</v>
      </c>
    </row>
    <row r="2015" spans="1:4" ht="15.4" x14ac:dyDescent="0.45">
      <c r="A2015" s="25" t="s">
        <v>2014</v>
      </c>
      <c r="B2015" s="24" t="s">
        <v>5964</v>
      </c>
      <c r="C2015" s="25" t="s">
        <v>5534</v>
      </c>
      <c r="D2015" s="24" t="s">
        <v>5535</v>
      </c>
    </row>
    <row r="2016" spans="1:4" ht="15.4" x14ac:dyDescent="0.45">
      <c r="A2016" s="25" t="s">
        <v>2015</v>
      </c>
      <c r="B2016" s="24" t="s">
        <v>5963</v>
      </c>
      <c r="C2016" s="25" t="s">
        <v>5536</v>
      </c>
      <c r="D2016" s="24" t="s">
        <v>5537</v>
      </c>
    </row>
    <row r="2017" spans="1:4" ht="15.4" x14ac:dyDescent="0.45">
      <c r="A2017" s="25" t="s">
        <v>2016</v>
      </c>
      <c r="B2017" s="24" t="s">
        <v>5964</v>
      </c>
      <c r="C2017" s="25" t="s">
        <v>5538</v>
      </c>
      <c r="D2017" s="24" t="s">
        <v>5438</v>
      </c>
    </row>
    <row r="2018" spans="1:4" ht="15.4" x14ac:dyDescent="0.45">
      <c r="A2018" s="25" t="s">
        <v>2017</v>
      </c>
      <c r="B2018" s="24" t="s">
        <v>5963</v>
      </c>
      <c r="C2018" s="25" t="s">
        <v>5539</v>
      </c>
      <c r="D2018" s="24" t="s">
        <v>5540</v>
      </c>
    </row>
    <row r="2019" spans="1:4" ht="15.4" x14ac:dyDescent="0.45">
      <c r="A2019" s="25" t="s">
        <v>2018</v>
      </c>
      <c r="B2019" s="24" t="s">
        <v>5963</v>
      </c>
      <c r="C2019" s="25" t="s">
        <v>5541</v>
      </c>
      <c r="D2019" s="24" t="s">
        <v>2508</v>
      </c>
    </row>
    <row r="2020" spans="1:4" ht="15.4" x14ac:dyDescent="0.45">
      <c r="A2020" s="25" t="s">
        <v>2019</v>
      </c>
      <c r="B2020" s="24" t="s">
        <v>5963</v>
      </c>
      <c r="C2020" s="25" t="s">
        <v>2502</v>
      </c>
      <c r="D2020" s="24" t="s">
        <v>5542</v>
      </c>
    </row>
    <row r="2021" spans="1:4" ht="15.4" x14ac:dyDescent="0.45">
      <c r="A2021" s="25" t="s">
        <v>2020</v>
      </c>
      <c r="B2021" s="24" t="s">
        <v>5964</v>
      </c>
      <c r="C2021" s="25" t="s">
        <v>5543</v>
      </c>
      <c r="D2021" s="24" t="s">
        <v>5544</v>
      </c>
    </row>
    <row r="2022" spans="1:4" ht="15.4" x14ac:dyDescent="0.45">
      <c r="A2022" s="25" t="s">
        <v>2021</v>
      </c>
      <c r="B2022" s="24" t="s">
        <v>5964</v>
      </c>
      <c r="C2022" s="25" t="s">
        <v>2804</v>
      </c>
      <c r="D2022" s="24" t="s">
        <v>5226</v>
      </c>
    </row>
    <row r="2023" spans="1:4" ht="15.4" x14ac:dyDescent="0.45">
      <c r="A2023" s="25" t="s">
        <v>2022</v>
      </c>
      <c r="B2023" s="24" t="s">
        <v>5963</v>
      </c>
      <c r="C2023" s="25" t="s">
        <v>5545</v>
      </c>
      <c r="D2023" s="24" t="s">
        <v>5546</v>
      </c>
    </row>
    <row r="2024" spans="1:4" ht="15.4" x14ac:dyDescent="0.45">
      <c r="A2024" s="25" t="s">
        <v>2023</v>
      </c>
      <c r="B2024" s="24" t="s">
        <v>5964</v>
      </c>
      <c r="C2024" s="25" t="s">
        <v>5547</v>
      </c>
      <c r="D2024" s="24" t="s">
        <v>5548</v>
      </c>
    </row>
    <row r="2025" spans="1:4" ht="15.4" x14ac:dyDescent="0.45">
      <c r="A2025" s="25" t="s">
        <v>2024</v>
      </c>
      <c r="B2025" s="24" t="s">
        <v>5963</v>
      </c>
      <c r="C2025" s="25" t="s">
        <v>5549</v>
      </c>
      <c r="D2025" s="24" t="s">
        <v>5550</v>
      </c>
    </row>
    <row r="2026" spans="1:4" ht="15.4" x14ac:dyDescent="0.45">
      <c r="A2026" s="25" t="s">
        <v>2025</v>
      </c>
      <c r="B2026" s="24" t="s">
        <v>5963</v>
      </c>
      <c r="C2026" s="25" t="s">
        <v>5551</v>
      </c>
      <c r="D2026" s="24" t="s">
        <v>5552</v>
      </c>
    </row>
    <row r="2027" spans="1:4" ht="15.4" x14ac:dyDescent="0.45">
      <c r="A2027" s="25" t="s">
        <v>2026</v>
      </c>
      <c r="B2027" s="24" t="s">
        <v>5964</v>
      </c>
      <c r="C2027" s="25" t="s">
        <v>5553</v>
      </c>
      <c r="D2027" s="24" t="s">
        <v>5554</v>
      </c>
    </row>
    <row r="2028" spans="1:4" ht="15.4" x14ac:dyDescent="0.45">
      <c r="A2028" s="25" t="s">
        <v>2027</v>
      </c>
      <c r="B2028" s="24" t="s">
        <v>5963</v>
      </c>
      <c r="C2028" s="25" t="s">
        <v>4929</v>
      </c>
      <c r="D2028" s="24" t="s">
        <v>5555</v>
      </c>
    </row>
    <row r="2029" spans="1:4" ht="15.4" x14ac:dyDescent="0.45">
      <c r="A2029" s="25" t="s">
        <v>2028</v>
      </c>
      <c r="B2029" s="24" t="s">
        <v>5964</v>
      </c>
      <c r="C2029" s="25" t="s">
        <v>5556</v>
      </c>
      <c r="D2029" s="24" t="s">
        <v>5992</v>
      </c>
    </row>
    <row r="2030" spans="1:4" ht="15.4" x14ac:dyDescent="0.45">
      <c r="A2030" s="25" t="s">
        <v>2029</v>
      </c>
      <c r="B2030" s="24" t="s">
        <v>5964</v>
      </c>
      <c r="C2030" s="25" t="s">
        <v>5557</v>
      </c>
      <c r="D2030" s="24" t="s">
        <v>2510</v>
      </c>
    </row>
    <row r="2031" spans="1:4" ht="15.4" x14ac:dyDescent="0.45">
      <c r="A2031" s="25" t="s">
        <v>2030</v>
      </c>
      <c r="B2031" s="24" t="s">
        <v>5963</v>
      </c>
      <c r="C2031" s="25" t="s">
        <v>5558</v>
      </c>
      <c r="D2031" s="24" t="s">
        <v>5559</v>
      </c>
    </row>
    <row r="2032" spans="1:4" ht="15.4" x14ac:dyDescent="0.45">
      <c r="A2032" s="25" t="s">
        <v>2031</v>
      </c>
      <c r="B2032" s="24" t="s">
        <v>5963</v>
      </c>
      <c r="C2032" s="25" t="s">
        <v>5560</v>
      </c>
      <c r="D2032" s="24" t="s">
        <v>5561</v>
      </c>
    </row>
    <row r="2033" spans="1:4" ht="15.4" x14ac:dyDescent="0.45">
      <c r="A2033" s="25" t="s">
        <v>2032</v>
      </c>
      <c r="B2033" s="24" t="s">
        <v>5964</v>
      </c>
      <c r="C2033" s="25" t="s">
        <v>3645</v>
      </c>
      <c r="D2033" s="24" t="s">
        <v>5562</v>
      </c>
    </row>
    <row r="2034" spans="1:4" ht="15.4" x14ac:dyDescent="0.45">
      <c r="A2034" s="25" t="s">
        <v>2033</v>
      </c>
      <c r="B2034" s="24" t="s">
        <v>5964</v>
      </c>
      <c r="C2034" s="25" t="s">
        <v>5563</v>
      </c>
      <c r="D2034" s="24" t="s">
        <v>5564</v>
      </c>
    </row>
    <row r="2035" spans="1:4" ht="15.4" x14ac:dyDescent="0.45">
      <c r="A2035" s="25" t="s">
        <v>2034</v>
      </c>
      <c r="B2035" s="24" t="s">
        <v>5964</v>
      </c>
      <c r="C2035" s="25" t="s">
        <v>5565</v>
      </c>
      <c r="D2035" s="24" t="s">
        <v>4063</v>
      </c>
    </row>
    <row r="2036" spans="1:4" ht="15.4" x14ac:dyDescent="0.45">
      <c r="A2036" s="25" t="s">
        <v>2035</v>
      </c>
      <c r="B2036" s="24" t="s">
        <v>5963</v>
      </c>
      <c r="C2036" s="25" t="s">
        <v>5566</v>
      </c>
      <c r="D2036" s="24" t="s">
        <v>5567</v>
      </c>
    </row>
    <row r="2037" spans="1:4" ht="15.4" x14ac:dyDescent="0.45">
      <c r="A2037" s="25" t="s">
        <v>2036</v>
      </c>
      <c r="B2037" s="24" t="s">
        <v>5963</v>
      </c>
      <c r="C2037" s="25" t="s">
        <v>5568</v>
      </c>
      <c r="D2037" s="24" t="s">
        <v>5569</v>
      </c>
    </row>
    <row r="2038" spans="1:4" ht="15.4" x14ac:dyDescent="0.45">
      <c r="A2038" s="25" t="s">
        <v>2037</v>
      </c>
      <c r="B2038" s="24" t="s">
        <v>5963</v>
      </c>
      <c r="C2038" s="25" t="s">
        <v>5570</v>
      </c>
      <c r="D2038" s="24" t="s">
        <v>3712</v>
      </c>
    </row>
    <row r="2039" spans="1:4" ht="15.4" x14ac:dyDescent="0.45">
      <c r="A2039" s="25" t="s">
        <v>2038</v>
      </c>
      <c r="B2039" s="24" t="s">
        <v>5963</v>
      </c>
      <c r="C2039" s="25" t="s">
        <v>5571</v>
      </c>
      <c r="D2039" s="24" t="s">
        <v>2843</v>
      </c>
    </row>
    <row r="2040" spans="1:4" ht="15.4" x14ac:dyDescent="0.45">
      <c r="A2040" s="25" t="s">
        <v>2039</v>
      </c>
      <c r="B2040" s="24" t="s">
        <v>5964</v>
      </c>
      <c r="C2040" s="25" t="s">
        <v>2507</v>
      </c>
      <c r="D2040" s="24" t="s">
        <v>5226</v>
      </c>
    </row>
    <row r="2041" spans="1:4" ht="15.4" x14ac:dyDescent="0.45">
      <c r="A2041" s="25" t="s">
        <v>2040</v>
      </c>
      <c r="B2041" s="24" t="s">
        <v>5963</v>
      </c>
      <c r="C2041" s="25" t="s">
        <v>5572</v>
      </c>
      <c r="D2041" s="24" t="s">
        <v>5573</v>
      </c>
    </row>
    <row r="2042" spans="1:4" ht="15.4" x14ac:dyDescent="0.45">
      <c r="A2042" s="25" t="s">
        <v>2041</v>
      </c>
      <c r="B2042" s="24" t="s">
        <v>5964</v>
      </c>
      <c r="C2042" s="25" t="s">
        <v>3927</v>
      </c>
      <c r="D2042" s="24" t="s">
        <v>3946</v>
      </c>
    </row>
    <row r="2043" spans="1:4" ht="15.4" x14ac:dyDescent="0.45">
      <c r="A2043" s="25" t="s">
        <v>2042</v>
      </c>
      <c r="B2043" s="24" t="s">
        <v>5964</v>
      </c>
      <c r="C2043" s="25" t="s">
        <v>5574</v>
      </c>
      <c r="D2043" s="24" t="s">
        <v>5575</v>
      </c>
    </row>
    <row r="2044" spans="1:4" ht="15.4" x14ac:dyDescent="0.45">
      <c r="A2044" s="25" t="s">
        <v>2043</v>
      </c>
      <c r="B2044" s="24" t="s">
        <v>5964</v>
      </c>
      <c r="C2044" s="25" t="s">
        <v>5576</v>
      </c>
      <c r="D2044" s="24" t="s">
        <v>5577</v>
      </c>
    </row>
    <row r="2045" spans="1:4" ht="15.4" x14ac:dyDescent="0.45">
      <c r="A2045" s="25" t="s">
        <v>2044</v>
      </c>
      <c r="B2045" s="24" t="s">
        <v>5963</v>
      </c>
      <c r="C2045" s="25" t="s">
        <v>5578</v>
      </c>
      <c r="D2045" s="24" t="s">
        <v>5579</v>
      </c>
    </row>
    <row r="2046" spans="1:4" ht="15.4" x14ac:dyDescent="0.45">
      <c r="A2046" s="25" t="s">
        <v>2045</v>
      </c>
      <c r="B2046" s="24" t="s">
        <v>5963</v>
      </c>
      <c r="C2046" s="25" t="s">
        <v>5580</v>
      </c>
      <c r="D2046" s="24" t="s">
        <v>5581</v>
      </c>
    </row>
    <row r="2047" spans="1:4" ht="15.4" x14ac:dyDescent="0.45">
      <c r="A2047" s="25" t="s">
        <v>2046</v>
      </c>
      <c r="B2047" s="24" t="s">
        <v>5963</v>
      </c>
      <c r="C2047" s="25" t="s">
        <v>5582</v>
      </c>
      <c r="D2047" s="24" t="s">
        <v>5583</v>
      </c>
    </row>
    <row r="2048" spans="1:4" ht="15.4" x14ac:dyDescent="0.45">
      <c r="A2048" s="25" t="s">
        <v>2047</v>
      </c>
      <c r="B2048" s="24" t="s">
        <v>5963</v>
      </c>
      <c r="C2048" s="25" t="s">
        <v>2515</v>
      </c>
      <c r="D2048" s="24" t="s">
        <v>2535</v>
      </c>
    </row>
    <row r="2049" spans="1:4" ht="15.4" x14ac:dyDescent="0.45">
      <c r="A2049" s="25" t="s">
        <v>2048</v>
      </c>
      <c r="B2049" s="24" t="s">
        <v>5963</v>
      </c>
      <c r="C2049" s="25" t="s">
        <v>5584</v>
      </c>
      <c r="D2049" s="24" t="s">
        <v>5585</v>
      </c>
    </row>
    <row r="2050" spans="1:4" ht="15.4" x14ac:dyDescent="0.45">
      <c r="A2050" s="25" t="s">
        <v>2049</v>
      </c>
      <c r="B2050" s="24" t="s">
        <v>5964</v>
      </c>
      <c r="C2050" s="25" t="s">
        <v>4259</v>
      </c>
      <c r="D2050" s="24" t="s">
        <v>5586</v>
      </c>
    </row>
    <row r="2051" spans="1:4" ht="15.4" x14ac:dyDescent="0.45">
      <c r="A2051" s="25" t="s">
        <v>2050</v>
      </c>
      <c r="B2051" s="24" t="s">
        <v>5964</v>
      </c>
      <c r="C2051" s="25" t="s">
        <v>4813</v>
      </c>
      <c r="D2051" s="24" t="s">
        <v>3387</v>
      </c>
    </row>
    <row r="2052" spans="1:4" ht="15.4" x14ac:dyDescent="0.45">
      <c r="A2052" s="25" t="s">
        <v>2051</v>
      </c>
      <c r="B2052" s="24" t="s">
        <v>5964</v>
      </c>
      <c r="C2052" s="25" t="s">
        <v>5587</v>
      </c>
      <c r="D2052" s="24" t="s">
        <v>5588</v>
      </c>
    </row>
    <row r="2053" spans="1:4" ht="15.4" x14ac:dyDescent="0.45">
      <c r="A2053" s="25" t="s">
        <v>2052</v>
      </c>
      <c r="B2053" s="24" t="s">
        <v>5963</v>
      </c>
      <c r="C2053" s="25" t="s">
        <v>3562</v>
      </c>
      <c r="D2053" s="24" t="s">
        <v>5589</v>
      </c>
    </row>
    <row r="2054" spans="1:4" ht="15.4" x14ac:dyDescent="0.45">
      <c r="A2054" s="25" t="s">
        <v>2053</v>
      </c>
      <c r="B2054" s="24" t="s">
        <v>5963</v>
      </c>
      <c r="C2054" s="25" t="s">
        <v>5590</v>
      </c>
      <c r="D2054" s="24" t="s">
        <v>5591</v>
      </c>
    </row>
    <row r="2055" spans="1:4" ht="15.4" x14ac:dyDescent="0.45">
      <c r="A2055" s="25" t="s">
        <v>2054</v>
      </c>
      <c r="B2055" s="24" t="s">
        <v>5963</v>
      </c>
      <c r="C2055" s="25" t="s">
        <v>5592</v>
      </c>
      <c r="D2055" s="24" t="s">
        <v>2723</v>
      </c>
    </row>
    <row r="2056" spans="1:4" ht="15.4" x14ac:dyDescent="0.45">
      <c r="A2056" s="25" t="s">
        <v>2055</v>
      </c>
      <c r="B2056" s="24" t="s">
        <v>5963</v>
      </c>
      <c r="C2056" s="25" t="s">
        <v>3255</v>
      </c>
      <c r="D2056" s="24" t="s">
        <v>5593</v>
      </c>
    </row>
    <row r="2057" spans="1:4" ht="15.4" x14ac:dyDescent="0.45">
      <c r="A2057" s="25" t="s">
        <v>2056</v>
      </c>
      <c r="B2057" s="24" t="s">
        <v>5964</v>
      </c>
      <c r="C2057" s="25" t="s">
        <v>5594</v>
      </c>
      <c r="D2057" s="24" t="s">
        <v>5595</v>
      </c>
    </row>
    <row r="2058" spans="1:4" ht="15.4" x14ac:dyDescent="0.45">
      <c r="A2058" s="25" t="s">
        <v>2057</v>
      </c>
      <c r="B2058" s="24" t="s">
        <v>5963</v>
      </c>
      <c r="C2058" s="25" t="s">
        <v>5596</v>
      </c>
      <c r="D2058" s="24" t="s">
        <v>5597</v>
      </c>
    </row>
    <row r="2059" spans="1:4" ht="15.4" x14ac:dyDescent="0.45">
      <c r="A2059" s="25" t="s">
        <v>2058</v>
      </c>
      <c r="B2059" s="24" t="s">
        <v>5964</v>
      </c>
      <c r="C2059" s="25" t="s">
        <v>5598</v>
      </c>
      <c r="D2059" s="24" t="s">
        <v>3351</v>
      </c>
    </row>
    <row r="2060" spans="1:4" ht="15.4" x14ac:dyDescent="0.45">
      <c r="A2060" s="25" t="s">
        <v>2059</v>
      </c>
      <c r="B2060" s="24" t="s">
        <v>5963</v>
      </c>
      <c r="C2060" s="25" t="s">
        <v>5599</v>
      </c>
      <c r="D2060" s="24" t="s">
        <v>5600</v>
      </c>
    </row>
    <row r="2061" spans="1:4" ht="15.4" x14ac:dyDescent="0.45">
      <c r="A2061" s="25" t="s">
        <v>2060</v>
      </c>
      <c r="B2061" s="24" t="s">
        <v>5964</v>
      </c>
      <c r="C2061" s="25" t="s">
        <v>5601</v>
      </c>
      <c r="D2061" s="24" t="s">
        <v>3940</v>
      </c>
    </row>
    <row r="2062" spans="1:4" ht="15.4" x14ac:dyDescent="0.45">
      <c r="A2062" s="25" t="s">
        <v>2061</v>
      </c>
      <c r="B2062" s="24" t="s">
        <v>5964</v>
      </c>
      <c r="C2062" s="25" t="s">
        <v>5602</v>
      </c>
      <c r="D2062" s="24" t="s">
        <v>5603</v>
      </c>
    </row>
    <row r="2063" spans="1:4" ht="15.4" x14ac:dyDescent="0.45">
      <c r="A2063" s="25" t="s">
        <v>2062</v>
      </c>
      <c r="B2063" s="24" t="s">
        <v>5964</v>
      </c>
      <c r="C2063" s="25" t="s">
        <v>5604</v>
      </c>
      <c r="D2063" s="24" t="s">
        <v>5605</v>
      </c>
    </row>
    <row r="2064" spans="1:4" ht="15.4" x14ac:dyDescent="0.45">
      <c r="A2064" s="25" t="s">
        <v>2063</v>
      </c>
      <c r="B2064" s="24" t="s">
        <v>5963</v>
      </c>
      <c r="C2064" s="25" t="s">
        <v>4618</v>
      </c>
      <c r="D2064" s="24" t="s">
        <v>5606</v>
      </c>
    </row>
    <row r="2065" spans="1:4" ht="15.4" x14ac:dyDescent="0.45">
      <c r="A2065" s="25" t="s">
        <v>2064</v>
      </c>
      <c r="B2065" s="24" t="s">
        <v>5963</v>
      </c>
      <c r="C2065" s="25" t="s">
        <v>3315</v>
      </c>
      <c r="D2065" s="24" t="s">
        <v>2843</v>
      </c>
    </row>
    <row r="2066" spans="1:4" ht="15.4" x14ac:dyDescent="0.45">
      <c r="A2066" s="25" t="s">
        <v>2065</v>
      </c>
      <c r="B2066" s="24" t="s">
        <v>5963</v>
      </c>
      <c r="C2066" s="25" t="s">
        <v>5607</v>
      </c>
      <c r="D2066" s="24" t="s">
        <v>5608</v>
      </c>
    </row>
    <row r="2067" spans="1:4" ht="15.4" x14ac:dyDescent="0.45">
      <c r="A2067" s="25" t="s">
        <v>2066</v>
      </c>
      <c r="B2067" s="24" t="s">
        <v>5963</v>
      </c>
      <c r="C2067" s="25" t="s">
        <v>3927</v>
      </c>
      <c r="D2067" s="24" t="s">
        <v>5609</v>
      </c>
    </row>
    <row r="2068" spans="1:4" ht="15.4" x14ac:dyDescent="0.45">
      <c r="A2068" s="25" t="s">
        <v>2067</v>
      </c>
      <c r="B2068" s="24" t="s">
        <v>5964</v>
      </c>
      <c r="C2068" s="25" t="s">
        <v>5610</v>
      </c>
      <c r="D2068" s="24" t="s">
        <v>4873</v>
      </c>
    </row>
    <row r="2069" spans="1:4" ht="15.4" x14ac:dyDescent="0.45">
      <c r="A2069" s="25" t="s">
        <v>2068</v>
      </c>
      <c r="B2069" s="24" t="s">
        <v>5964</v>
      </c>
      <c r="C2069" s="25" t="s">
        <v>5611</v>
      </c>
      <c r="D2069" s="24" t="s">
        <v>5612</v>
      </c>
    </row>
    <row r="2070" spans="1:4" ht="15.4" x14ac:dyDescent="0.45">
      <c r="A2070" s="25" t="s">
        <v>2069</v>
      </c>
      <c r="B2070" s="24" t="s">
        <v>5964</v>
      </c>
      <c r="C2070" s="25" t="s">
        <v>5613</v>
      </c>
      <c r="D2070" s="24" t="s">
        <v>5614</v>
      </c>
    </row>
    <row r="2071" spans="1:4" ht="15.4" x14ac:dyDescent="0.45">
      <c r="A2071" s="25" t="s">
        <v>2070</v>
      </c>
      <c r="B2071" s="24" t="s">
        <v>5963</v>
      </c>
      <c r="C2071" s="25" t="s">
        <v>5615</v>
      </c>
      <c r="D2071" s="24" t="s">
        <v>2739</v>
      </c>
    </row>
    <row r="2072" spans="1:4" ht="15.4" x14ac:dyDescent="0.45">
      <c r="A2072" s="25" t="s">
        <v>2071</v>
      </c>
      <c r="B2072" s="24" t="s">
        <v>5964</v>
      </c>
      <c r="C2072" s="25" t="s">
        <v>2759</v>
      </c>
      <c r="D2072" s="24" t="s">
        <v>2797</v>
      </c>
    </row>
    <row r="2073" spans="1:4" ht="15.4" x14ac:dyDescent="0.45">
      <c r="A2073" s="25" t="s">
        <v>2072</v>
      </c>
      <c r="B2073" s="24" t="s">
        <v>5963</v>
      </c>
      <c r="C2073" s="25" t="s">
        <v>5616</v>
      </c>
      <c r="D2073" s="24" t="s">
        <v>5617</v>
      </c>
    </row>
    <row r="2074" spans="1:4" ht="15.4" x14ac:dyDescent="0.45">
      <c r="A2074" s="25" t="s">
        <v>2073</v>
      </c>
      <c r="B2074" s="24" t="s">
        <v>5964</v>
      </c>
      <c r="C2074" s="25" t="s">
        <v>5618</v>
      </c>
      <c r="D2074" s="24" t="s">
        <v>5619</v>
      </c>
    </row>
    <row r="2075" spans="1:4" ht="15.4" x14ac:dyDescent="0.45">
      <c r="A2075" s="25" t="s">
        <v>2074</v>
      </c>
      <c r="B2075" s="24" t="s">
        <v>5963</v>
      </c>
      <c r="C2075" s="25" t="s">
        <v>5620</v>
      </c>
      <c r="D2075" s="24" t="s">
        <v>5621</v>
      </c>
    </row>
    <row r="2076" spans="1:4" ht="15.4" x14ac:dyDescent="0.45">
      <c r="A2076" s="25" t="s">
        <v>2075</v>
      </c>
      <c r="B2076" s="24" t="s">
        <v>5963</v>
      </c>
      <c r="C2076" s="25" t="s">
        <v>5423</v>
      </c>
      <c r="D2076" s="24" t="s">
        <v>5622</v>
      </c>
    </row>
    <row r="2077" spans="1:4" ht="15.4" x14ac:dyDescent="0.45">
      <c r="A2077" s="25" t="s">
        <v>2076</v>
      </c>
      <c r="B2077" s="24" t="s">
        <v>5964</v>
      </c>
      <c r="C2077" s="25" t="s">
        <v>5623</v>
      </c>
      <c r="D2077" s="24" t="s">
        <v>5144</v>
      </c>
    </row>
    <row r="2078" spans="1:4" ht="15.4" x14ac:dyDescent="0.45">
      <c r="A2078" s="25" t="s">
        <v>2077</v>
      </c>
      <c r="B2078" s="24" t="s">
        <v>5964</v>
      </c>
      <c r="C2078" s="25" t="s">
        <v>5624</v>
      </c>
      <c r="D2078" s="24" t="s">
        <v>2561</v>
      </c>
    </row>
    <row r="2079" spans="1:4" ht="15.4" x14ac:dyDescent="0.45">
      <c r="A2079" s="25" t="s">
        <v>2078</v>
      </c>
      <c r="B2079" s="24" t="s">
        <v>5964</v>
      </c>
      <c r="C2079" s="25" t="s">
        <v>5625</v>
      </c>
      <c r="D2079" s="24" t="s">
        <v>3514</v>
      </c>
    </row>
    <row r="2080" spans="1:4" ht="15.4" x14ac:dyDescent="0.45">
      <c r="A2080" s="25" t="s">
        <v>2079</v>
      </c>
      <c r="B2080" s="24" t="s">
        <v>5964</v>
      </c>
      <c r="C2080" s="25" t="s">
        <v>5626</v>
      </c>
      <c r="D2080" s="24" t="s">
        <v>3351</v>
      </c>
    </row>
    <row r="2081" spans="1:4" ht="15.4" x14ac:dyDescent="0.45">
      <c r="A2081" s="25" t="s">
        <v>2080</v>
      </c>
      <c r="B2081" s="24" t="s">
        <v>5963</v>
      </c>
      <c r="C2081" s="25" t="s">
        <v>3859</v>
      </c>
      <c r="D2081" s="24" t="s">
        <v>5627</v>
      </c>
    </row>
    <row r="2082" spans="1:4" ht="15.4" x14ac:dyDescent="0.45">
      <c r="A2082" s="25" t="s">
        <v>2081</v>
      </c>
      <c r="B2082" s="24" t="s">
        <v>5963</v>
      </c>
      <c r="C2082" s="25" t="s">
        <v>5628</v>
      </c>
      <c r="D2082" s="24" t="s">
        <v>4362</v>
      </c>
    </row>
    <row r="2083" spans="1:4" ht="15.4" x14ac:dyDescent="0.45">
      <c r="A2083" s="25" t="s">
        <v>2082</v>
      </c>
      <c r="B2083" s="24" t="s">
        <v>5963</v>
      </c>
      <c r="C2083" s="25" t="s">
        <v>5629</v>
      </c>
      <c r="D2083" s="24" t="s">
        <v>4210</v>
      </c>
    </row>
    <row r="2084" spans="1:4" ht="15.4" x14ac:dyDescent="0.45">
      <c r="A2084" s="25" t="s">
        <v>2083</v>
      </c>
      <c r="B2084" s="24" t="s">
        <v>5963</v>
      </c>
      <c r="C2084" s="25" t="s">
        <v>5630</v>
      </c>
      <c r="D2084" s="24" t="s">
        <v>5631</v>
      </c>
    </row>
    <row r="2085" spans="1:4" ht="15.4" x14ac:dyDescent="0.45">
      <c r="A2085" s="25" t="s">
        <v>2084</v>
      </c>
      <c r="B2085" s="24" t="s">
        <v>5963</v>
      </c>
      <c r="C2085" s="25" t="s">
        <v>5632</v>
      </c>
      <c r="D2085" s="24" t="s">
        <v>5633</v>
      </c>
    </row>
    <row r="2086" spans="1:4" ht="15.4" x14ac:dyDescent="0.45">
      <c r="A2086" s="25" t="s">
        <v>2085</v>
      </c>
      <c r="B2086" s="24" t="s">
        <v>5963</v>
      </c>
      <c r="C2086" s="25" t="s">
        <v>5634</v>
      </c>
      <c r="D2086" s="24" t="s">
        <v>5635</v>
      </c>
    </row>
    <row r="2087" spans="1:4" ht="15.4" x14ac:dyDescent="0.45">
      <c r="A2087" s="25" t="s">
        <v>2086</v>
      </c>
      <c r="B2087" s="24" t="s">
        <v>5964</v>
      </c>
      <c r="C2087" s="25" t="s">
        <v>5636</v>
      </c>
      <c r="D2087" s="24" t="s">
        <v>5637</v>
      </c>
    </row>
    <row r="2088" spans="1:4" ht="15.4" x14ac:dyDescent="0.45">
      <c r="A2088" s="25" t="s">
        <v>2087</v>
      </c>
      <c r="B2088" s="24" t="s">
        <v>5964</v>
      </c>
      <c r="C2088" s="25" t="s">
        <v>2759</v>
      </c>
      <c r="D2088" s="24" t="s">
        <v>2807</v>
      </c>
    </row>
    <row r="2089" spans="1:4" ht="15.4" x14ac:dyDescent="0.45">
      <c r="A2089" s="25" t="s">
        <v>2088</v>
      </c>
      <c r="B2089" s="24" t="s">
        <v>5963</v>
      </c>
      <c r="C2089" s="25" t="s">
        <v>5638</v>
      </c>
      <c r="D2089" s="24" t="s">
        <v>5639</v>
      </c>
    </row>
    <row r="2090" spans="1:4" ht="15.4" x14ac:dyDescent="0.45">
      <c r="A2090" s="25" t="s">
        <v>2089</v>
      </c>
      <c r="B2090" s="24" t="s">
        <v>5964</v>
      </c>
      <c r="C2090" s="25" t="s">
        <v>5640</v>
      </c>
      <c r="D2090" s="24" t="s">
        <v>5406</v>
      </c>
    </row>
    <row r="2091" spans="1:4" ht="15.4" x14ac:dyDescent="0.45">
      <c r="A2091" s="25" t="s">
        <v>2090</v>
      </c>
      <c r="B2091" s="24" t="s">
        <v>5964</v>
      </c>
      <c r="C2091" s="25" t="s">
        <v>5641</v>
      </c>
      <c r="D2091" s="24" t="s">
        <v>5642</v>
      </c>
    </row>
    <row r="2092" spans="1:4" ht="15.4" x14ac:dyDescent="0.45">
      <c r="A2092" s="25" t="s">
        <v>2091</v>
      </c>
      <c r="B2092" s="24" t="s">
        <v>5964</v>
      </c>
      <c r="C2092" s="25" t="s">
        <v>5643</v>
      </c>
      <c r="D2092" s="24" t="s">
        <v>5644</v>
      </c>
    </row>
    <row r="2093" spans="1:4" ht="15.4" x14ac:dyDescent="0.45">
      <c r="A2093" s="25" t="s">
        <v>2092</v>
      </c>
      <c r="B2093" s="24" t="s">
        <v>5964</v>
      </c>
      <c r="C2093" s="25" t="s">
        <v>5645</v>
      </c>
      <c r="D2093" s="24" t="s">
        <v>2653</v>
      </c>
    </row>
    <row r="2094" spans="1:4" ht="15.4" x14ac:dyDescent="0.45">
      <c r="A2094" s="25" t="s">
        <v>2093</v>
      </c>
      <c r="B2094" s="24" t="s">
        <v>5964</v>
      </c>
      <c r="C2094" s="25" t="s">
        <v>5646</v>
      </c>
      <c r="D2094" s="24" t="s">
        <v>2584</v>
      </c>
    </row>
    <row r="2095" spans="1:4" ht="15.4" x14ac:dyDescent="0.45">
      <c r="A2095" s="25" t="s">
        <v>2094</v>
      </c>
      <c r="B2095" s="24" t="s">
        <v>5963</v>
      </c>
      <c r="C2095" s="25" t="s">
        <v>5647</v>
      </c>
      <c r="D2095" s="24" t="s">
        <v>3197</v>
      </c>
    </row>
    <row r="2096" spans="1:4" ht="15.4" x14ac:dyDescent="0.45">
      <c r="A2096" s="25" t="s">
        <v>2095</v>
      </c>
      <c r="B2096" s="24" t="s">
        <v>5964</v>
      </c>
      <c r="C2096" s="25" t="s">
        <v>5648</v>
      </c>
      <c r="D2096" s="24" t="s">
        <v>5649</v>
      </c>
    </row>
    <row r="2097" spans="1:4" ht="15.4" x14ac:dyDescent="0.45">
      <c r="A2097" s="25" t="s">
        <v>2096</v>
      </c>
      <c r="B2097" s="24" t="s">
        <v>5964</v>
      </c>
      <c r="C2097" s="25" t="s">
        <v>5650</v>
      </c>
      <c r="D2097" s="24" t="s">
        <v>3640</v>
      </c>
    </row>
    <row r="2098" spans="1:4" ht="15.4" x14ac:dyDescent="0.45">
      <c r="A2098" s="25" t="s">
        <v>2097</v>
      </c>
      <c r="B2098" s="24" t="s">
        <v>5964</v>
      </c>
      <c r="C2098" s="25" t="s">
        <v>5651</v>
      </c>
      <c r="D2098" s="24" t="s">
        <v>5652</v>
      </c>
    </row>
    <row r="2099" spans="1:4" ht="15.4" x14ac:dyDescent="0.45">
      <c r="A2099" s="25" t="s">
        <v>2098</v>
      </c>
      <c r="B2099" s="24" t="s">
        <v>5963</v>
      </c>
      <c r="C2099" s="25" t="s">
        <v>5653</v>
      </c>
      <c r="D2099" s="24" t="s">
        <v>3885</v>
      </c>
    </row>
    <row r="2100" spans="1:4" ht="15.4" x14ac:dyDescent="0.45">
      <c r="A2100" s="25" t="s">
        <v>2099</v>
      </c>
      <c r="B2100" s="24" t="s">
        <v>5964</v>
      </c>
      <c r="C2100" s="25" t="s">
        <v>5654</v>
      </c>
      <c r="D2100" s="24" t="s">
        <v>2679</v>
      </c>
    </row>
    <row r="2101" spans="1:4" ht="15.4" x14ac:dyDescent="0.45">
      <c r="A2101" s="25" t="s">
        <v>2100</v>
      </c>
      <c r="B2101" s="24" t="s">
        <v>5963</v>
      </c>
      <c r="C2101" s="25" t="s">
        <v>5655</v>
      </c>
      <c r="D2101" s="24" t="s">
        <v>5656</v>
      </c>
    </row>
    <row r="2102" spans="1:4" ht="15.4" x14ac:dyDescent="0.45">
      <c r="A2102" s="25" t="s">
        <v>2101</v>
      </c>
      <c r="B2102" s="24" t="s">
        <v>5963</v>
      </c>
      <c r="C2102" s="25" t="s">
        <v>5657</v>
      </c>
      <c r="D2102" s="24" t="s">
        <v>5658</v>
      </c>
    </row>
    <row r="2103" spans="1:4" ht="15.4" x14ac:dyDescent="0.45">
      <c r="A2103" s="25" t="s">
        <v>2102</v>
      </c>
      <c r="B2103" s="24" t="s">
        <v>5964</v>
      </c>
      <c r="C2103" s="25" t="s">
        <v>5038</v>
      </c>
      <c r="D2103" s="24" t="s">
        <v>3456</v>
      </c>
    </row>
    <row r="2104" spans="1:4" ht="15.4" x14ac:dyDescent="0.45">
      <c r="A2104" s="25" t="s">
        <v>2103</v>
      </c>
      <c r="B2104" s="24" t="s">
        <v>5964</v>
      </c>
      <c r="C2104" s="25" t="s">
        <v>5659</v>
      </c>
      <c r="D2104" s="24" t="s">
        <v>5660</v>
      </c>
    </row>
    <row r="2105" spans="1:4" ht="15.4" x14ac:dyDescent="0.45">
      <c r="A2105" s="25" t="s">
        <v>2104</v>
      </c>
      <c r="B2105" s="24" t="s">
        <v>5964</v>
      </c>
      <c r="C2105" s="25" t="s">
        <v>2398</v>
      </c>
      <c r="D2105" s="24" t="s">
        <v>3038</v>
      </c>
    </row>
    <row r="2106" spans="1:4" ht="15.4" x14ac:dyDescent="0.45">
      <c r="A2106" s="25" t="s">
        <v>2105</v>
      </c>
      <c r="B2106" s="24" t="s">
        <v>5963</v>
      </c>
      <c r="C2106" s="25" t="s">
        <v>5661</v>
      </c>
      <c r="D2106" s="24" t="s">
        <v>5662</v>
      </c>
    </row>
    <row r="2107" spans="1:4" ht="15.4" x14ac:dyDescent="0.45">
      <c r="A2107" s="25" t="s">
        <v>2106</v>
      </c>
      <c r="B2107" s="24" t="s">
        <v>5963</v>
      </c>
      <c r="C2107" s="25" t="s">
        <v>5663</v>
      </c>
      <c r="D2107" s="24" t="s">
        <v>5664</v>
      </c>
    </row>
    <row r="2108" spans="1:4" ht="15.4" x14ac:dyDescent="0.45">
      <c r="A2108" s="25" t="s">
        <v>2107</v>
      </c>
      <c r="B2108" s="24" t="s">
        <v>5963</v>
      </c>
      <c r="C2108" s="25" t="s">
        <v>5665</v>
      </c>
      <c r="D2108" s="24" t="s">
        <v>5666</v>
      </c>
    </row>
    <row r="2109" spans="1:4" ht="15.4" x14ac:dyDescent="0.45">
      <c r="A2109" s="25" t="s">
        <v>2108</v>
      </c>
      <c r="B2109" s="24" t="s">
        <v>5963</v>
      </c>
      <c r="C2109" s="25" t="s">
        <v>5667</v>
      </c>
      <c r="D2109" s="24" t="s">
        <v>5668</v>
      </c>
    </row>
    <row r="2110" spans="1:4" ht="15.4" x14ac:dyDescent="0.45">
      <c r="A2110" s="25" t="s">
        <v>2109</v>
      </c>
      <c r="B2110" s="24" t="s">
        <v>5963</v>
      </c>
      <c r="C2110" s="25" t="s">
        <v>3225</v>
      </c>
      <c r="D2110" s="24" t="s">
        <v>5669</v>
      </c>
    </row>
    <row r="2111" spans="1:4" ht="15.4" x14ac:dyDescent="0.45">
      <c r="A2111" s="25" t="s">
        <v>2110</v>
      </c>
      <c r="B2111" s="24" t="s">
        <v>5963</v>
      </c>
      <c r="C2111" s="25" t="s">
        <v>5670</v>
      </c>
      <c r="D2111" s="24" t="s">
        <v>5671</v>
      </c>
    </row>
    <row r="2112" spans="1:4" ht="15.4" x14ac:dyDescent="0.45">
      <c r="A2112" s="25" t="s">
        <v>2111</v>
      </c>
      <c r="B2112" s="24" t="s">
        <v>5963</v>
      </c>
      <c r="C2112" s="25" t="s">
        <v>5672</v>
      </c>
      <c r="D2112" s="24" t="s">
        <v>5673</v>
      </c>
    </row>
    <row r="2113" spans="1:4" ht="15.4" x14ac:dyDescent="0.45">
      <c r="A2113" s="25" t="s">
        <v>2112</v>
      </c>
      <c r="B2113" s="24" t="s">
        <v>5963</v>
      </c>
      <c r="C2113" s="25" t="s">
        <v>5674</v>
      </c>
      <c r="D2113" s="24" t="s">
        <v>5675</v>
      </c>
    </row>
    <row r="2114" spans="1:4" ht="15.4" x14ac:dyDescent="0.45">
      <c r="A2114" s="25" t="s">
        <v>2113</v>
      </c>
      <c r="B2114" s="24" t="s">
        <v>5963</v>
      </c>
      <c r="C2114" s="25" t="s">
        <v>5676</v>
      </c>
      <c r="D2114" s="24" t="s">
        <v>3839</v>
      </c>
    </row>
    <row r="2115" spans="1:4" ht="15.4" x14ac:dyDescent="0.45">
      <c r="A2115" s="25" t="s">
        <v>2114</v>
      </c>
      <c r="B2115" s="24" t="s">
        <v>5963</v>
      </c>
      <c r="C2115" s="25" t="s">
        <v>5677</v>
      </c>
      <c r="D2115" s="24" t="s">
        <v>3012</v>
      </c>
    </row>
    <row r="2116" spans="1:4" ht="15.4" x14ac:dyDescent="0.45">
      <c r="A2116" s="25" t="s">
        <v>2115</v>
      </c>
      <c r="B2116" s="24" t="s">
        <v>5963</v>
      </c>
      <c r="C2116" s="25" t="s">
        <v>5678</v>
      </c>
      <c r="D2116" s="24" t="s">
        <v>3314</v>
      </c>
    </row>
    <row r="2117" spans="1:4" ht="15.4" x14ac:dyDescent="0.45">
      <c r="A2117" s="25" t="s">
        <v>2116</v>
      </c>
      <c r="B2117" s="24" t="s">
        <v>5963</v>
      </c>
      <c r="C2117" s="25" t="s">
        <v>5679</v>
      </c>
      <c r="D2117" s="24" t="s">
        <v>5680</v>
      </c>
    </row>
    <row r="2118" spans="1:4" ht="15.4" x14ac:dyDescent="0.45">
      <c r="A2118" s="25" t="s">
        <v>2117</v>
      </c>
      <c r="B2118" s="24" t="s">
        <v>5963</v>
      </c>
      <c r="C2118" s="25" t="s">
        <v>5681</v>
      </c>
      <c r="D2118" s="24" t="s">
        <v>5682</v>
      </c>
    </row>
    <row r="2119" spans="1:4" ht="15.4" x14ac:dyDescent="0.45">
      <c r="A2119" s="25" t="s">
        <v>2118</v>
      </c>
      <c r="B2119" s="24" t="s">
        <v>5964</v>
      </c>
      <c r="C2119" s="25" t="s">
        <v>5683</v>
      </c>
      <c r="D2119" s="24" t="s">
        <v>5684</v>
      </c>
    </row>
    <row r="2120" spans="1:4" ht="15.4" x14ac:dyDescent="0.45">
      <c r="A2120" s="25" t="s">
        <v>2119</v>
      </c>
      <c r="B2120" s="24" t="s">
        <v>5964</v>
      </c>
      <c r="C2120" s="25" t="s">
        <v>5685</v>
      </c>
      <c r="D2120" s="24" t="s">
        <v>2679</v>
      </c>
    </row>
    <row r="2121" spans="1:4" ht="15.4" x14ac:dyDescent="0.45">
      <c r="A2121" s="25" t="s">
        <v>2120</v>
      </c>
      <c r="B2121" s="24" t="s">
        <v>5963</v>
      </c>
      <c r="C2121" s="25" t="s">
        <v>5686</v>
      </c>
      <c r="D2121" s="24" t="s">
        <v>3280</v>
      </c>
    </row>
    <row r="2122" spans="1:4" ht="15.4" x14ac:dyDescent="0.45">
      <c r="A2122" s="25" t="s">
        <v>2121</v>
      </c>
      <c r="B2122" s="24" t="s">
        <v>5963</v>
      </c>
      <c r="C2122" s="25" t="s">
        <v>5687</v>
      </c>
      <c r="D2122" s="24" t="s">
        <v>5688</v>
      </c>
    </row>
    <row r="2123" spans="1:4" ht="15.4" x14ac:dyDescent="0.45">
      <c r="A2123" s="25" t="s">
        <v>2122</v>
      </c>
      <c r="B2123" s="24" t="s">
        <v>5963</v>
      </c>
      <c r="C2123" s="25" t="s">
        <v>5689</v>
      </c>
      <c r="D2123" s="24" t="s">
        <v>5690</v>
      </c>
    </row>
    <row r="2124" spans="1:4" ht="15.4" x14ac:dyDescent="0.45">
      <c r="A2124" s="25" t="s">
        <v>2123</v>
      </c>
      <c r="B2124" s="24" t="s">
        <v>5963</v>
      </c>
      <c r="C2124" s="25" t="s">
        <v>5691</v>
      </c>
      <c r="D2124" s="24" t="s">
        <v>5692</v>
      </c>
    </row>
    <row r="2125" spans="1:4" ht="15.4" x14ac:dyDescent="0.45">
      <c r="A2125" s="25" t="s">
        <v>2124</v>
      </c>
      <c r="B2125" s="24" t="s">
        <v>5963</v>
      </c>
      <c r="C2125" s="25" t="s">
        <v>3677</v>
      </c>
      <c r="D2125" s="24" t="s">
        <v>5693</v>
      </c>
    </row>
    <row r="2126" spans="1:4" ht="15.4" x14ac:dyDescent="0.45">
      <c r="A2126" s="25" t="s">
        <v>2125</v>
      </c>
      <c r="B2126" s="24" t="s">
        <v>5963</v>
      </c>
      <c r="C2126" s="25" t="s">
        <v>5694</v>
      </c>
      <c r="D2126" s="24" t="s">
        <v>5695</v>
      </c>
    </row>
    <row r="2127" spans="1:4" ht="15.4" x14ac:dyDescent="0.45">
      <c r="A2127" s="25" t="s">
        <v>2126</v>
      </c>
      <c r="B2127" s="24" t="s">
        <v>5963</v>
      </c>
      <c r="C2127" s="25" t="s">
        <v>5696</v>
      </c>
      <c r="D2127" s="24" t="s">
        <v>2723</v>
      </c>
    </row>
    <row r="2128" spans="1:4" ht="15.4" x14ac:dyDescent="0.45">
      <c r="A2128" s="25" t="s">
        <v>2127</v>
      </c>
      <c r="B2128" s="24" t="s">
        <v>5964</v>
      </c>
      <c r="C2128" s="25" t="s">
        <v>5697</v>
      </c>
      <c r="D2128" s="24" t="s">
        <v>5698</v>
      </c>
    </row>
    <row r="2129" spans="1:4" ht="15.4" x14ac:dyDescent="0.45">
      <c r="A2129" s="25" t="s">
        <v>2128</v>
      </c>
      <c r="B2129" s="24" t="s">
        <v>5963</v>
      </c>
      <c r="C2129" s="25" t="s">
        <v>5699</v>
      </c>
      <c r="D2129" s="24" t="s">
        <v>5116</v>
      </c>
    </row>
    <row r="2130" spans="1:4" ht="15.4" x14ac:dyDescent="0.45">
      <c r="A2130" s="25" t="s">
        <v>2129</v>
      </c>
      <c r="B2130" s="24" t="s">
        <v>5963</v>
      </c>
      <c r="C2130" s="25" t="s">
        <v>5700</v>
      </c>
      <c r="D2130" s="24" t="s">
        <v>5701</v>
      </c>
    </row>
    <row r="2131" spans="1:4" ht="15.4" x14ac:dyDescent="0.45">
      <c r="A2131" s="25" t="s">
        <v>2130</v>
      </c>
      <c r="B2131" s="24" t="s">
        <v>5963</v>
      </c>
      <c r="C2131" s="25" t="s">
        <v>3781</v>
      </c>
      <c r="D2131" s="24" t="s">
        <v>4949</v>
      </c>
    </row>
    <row r="2132" spans="1:4" ht="15.4" x14ac:dyDescent="0.45">
      <c r="A2132" s="25" t="s">
        <v>2131</v>
      </c>
      <c r="B2132" s="24" t="s">
        <v>5963</v>
      </c>
      <c r="C2132" s="25" t="s">
        <v>2459</v>
      </c>
      <c r="D2132" s="24" t="s">
        <v>5702</v>
      </c>
    </row>
    <row r="2133" spans="1:4" ht="15.4" x14ac:dyDescent="0.45">
      <c r="A2133" s="25" t="s">
        <v>2132</v>
      </c>
      <c r="B2133" s="24" t="s">
        <v>5964</v>
      </c>
      <c r="C2133" s="25" t="s">
        <v>5703</v>
      </c>
      <c r="D2133" s="24" t="s">
        <v>5704</v>
      </c>
    </row>
    <row r="2134" spans="1:4" ht="15.4" x14ac:dyDescent="0.45">
      <c r="A2134" s="25" t="s">
        <v>2133</v>
      </c>
      <c r="B2134" s="24" t="s">
        <v>5963</v>
      </c>
      <c r="C2134" s="25" t="s">
        <v>5705</v>
      </c>
      <c r="D2134" s="24" t="s">
        <v>3712</v>
      </c>
    </row>
    <row r="2135" spans="1:4" ht="15.4" x14ac:dyDescent="0.45">
      <c r="A2135" s="25" t="s">
        <v>2134</v>
      </c>
      <c r="B2135" s="24" t="s">
        <v>5964</v>
      </c>
      <c r="C2135" s="25" t="s">
        <v>5706</v>
      </c>
      <c r="D2135" s="24" t="s">
        <v>2865</v>
      </c>
    </row>
    <row r="2136" spans="1:4" ht="15.4" x14ac:dyDescent="0.45">
      <c r="A2136" s="25" t="s">
        <v>2135</v>
      </c>
      <c r="B2136" s="24" t="s">
        <v>5964</v>
      </c>
      <c r="C2136" s="25" t="s">
        <v>5707</v>
      </c>
      <c r="D2136" s="24" t="s">
        <v>5708</v>
      </c>
    </row>
    <row r="2137" spans="1:4" ht="15.4" x14ac:dyDescent="0.45">
      <c r="A2137" s="25" t="s">
        <v>2136</v>
      </c>
      <c r="B2137" s="24" t="s">
        <v>5964</v>
      </c>
      <c r="C2137" s="25" t="s">
        <v>5538</v>
      </c>
      <c r="D2137" s="24" t="s">
        <v>5709</v>
      </c>
    </row>
    <row r="2138" spans="1:4" ht="15.4" x14ac:dyDescent="0.45">
      <c r="A2138" s="25" t="s">
        <v>2137</v>
      </c>
      <c r="B2138" s="24" t="s">
        <v>5964</v>
      </c>
      <c r="C2138" s="25" t="s">
        <v>4946</v>
      </c>
      <c r="D2138" s="24" t="s">
        <v>5710</v>
      </c>
    </row>
    <row r="2139" spans="1:4" ht="15.4" x14ac:dyDescent="0.45">
      <c r="A2139" s="25" t="s">
        <v>2138</v>
      </c>
      <c r="B2139" s="24" t="s">
        <v>5967</v>
      </c>
      <c r="C2139" s="25" t="s">
        <v>5711</v>
      </c>
      <c r="D2139" s="24" t="s">
        <v>3197</v>
      </c>
    </row>
    <row r="2140" spans="1:4" ht="15.4" x14ac:dyDescent="0.45">
      <c r="A2140" s="25" t="s">
        <v>2139</v>
      </c>
      <c r="B2140" s="24" t="s">
        <v>5964</v>
      </c>
      <c r="C2140" s="25" t="s">
        <v>5712</v>
      </c>
      <c r="D2140" s="24" t="s">
        <v>5713</v>
      </c>
    </row>
    <row r="2141" spans="1:4" ht="15.4" x14ac:dyDescent="0.45">
      <c r="A2141" s="25" t="s">
        <v>2140</v>
      </c>
      <c r="B2141" s="24" t="s">
        <v>5964</v>
      </c>
      <c r="C2141" s="25" t="s">
        <v>5714</v>
      </c>
      <c r="D2141" s="24" t="s">
        <v>2565</v>
      </c>
    </row>
    <row r="2142" spans="1:4" ht="15.4" x14ac:dyDescent="0.45">
      <c r="A2142" s="25" t="s">
        <v>2141</v>
      </c>
      <c r="B2142" s="24" t="s">
        <v>5963</v>
      </c>
      <c r="C2142" s="25" t="s">
        <v>5715</v>
      </c>
      <c r="D2142" s="24" t="s">
        <v>2535</v>
      </c>
    </row>
    <row r="2143" spans="1:4" ht="15.4" x14ac:dyDescent="0.45">
      <c r="A2143" s="25" t="s">
        <v>2142</v>
      </c>
      <c r="B2143" s="24" t="s">
        <v>5963</v>
      </c>
      <c r="C2143" s="25" t="s">
        <v>5716</v>
      </c>
      <c r="D2143" s="24" t="s">
        <v>5717</v>
      </c>
    </row>
    <row r="2144" spans="1:4" ht="15.4" x14ac:dyDescent="0.45">
      <c r="A2144" s="25" t="s">
        <v>2143</v>
      </c>
      <c r="B2144" s="24" t="s">
        <v>5963</v>
      </c>
      <c r="C2144" s="25" t="s">
        <v>5718</v>
      </c>
      <c r="D2144" s="24" t="s">
        <v>5719</v>
      </c>
    </row>
    <row r="2145" spans="1:4" ht="15.4" x14ac:dyDescent="0.45">
      <c r="A2145" s="25" t="s">
        <v>2144</v>
      </c>
      <c r="B2145" s="24" t="s">
        <v>5963</v>
      </c>
      <c r="C2145" s="25" t="s">
        <v>5720</v>
      </c>
      <c r="D2145" s="24" t="s">
        <v>5721</v>
      </c>
    </row>
    <row r="2146" spans="1:4" ht="15.4" x14ac:dyDescent="0.45">
      <c r="A2146" s="25" t="s">
        <v>2145</v>
      </c>
      <c r="B2146" s="24" t="s">
        <v>5964</v>
      </c>
      <c r="C2146" s="25" t="s">
        <v>5722</v>
      </c>
      <c r="D2146" s="24" t="s">
        <v>5723</v>
      </c>
    </row>
    <row r="2147" spans="1:4" ht="15.4" x14ac:dyDescent="0.45">
      <c r="A2147" s="25" t="s">
        <v>2146</v>
      </c>
      <c r="B2147" s="24" t="s">
        <v>5964</v>
      </c>
      <c r="C2147" s="25" t="s">
        <v>5724</v>
      </c>
      <c r="D2147" s="24" t="s">
        <v>5725</v>
      </c>
    </row>
    <row r="2148" spans="1:4" ht="15.4" x14ac:dyDescent="0.45">
      <c r="A2148" s="25" t="s">
        <v>2147</v>
      </c>
      <c r="B2148" s="24" t="s">
        <v>5964</v>
      </c>
      <c r="C2148" s="25" t="s">
        <v>5726</v>
      </c>
      <c r="D2148" s="24" t="s">
        <v>5727</v>
      </c>
    </row>
    <row r="2149" spans="1:4" ht="15.4" x14ac:dyDescent="0.45">
      <c r="A2149" s="25" t="s">
        <v>2148</v>
      </c>
      <c r="B2149" s="24" t="s">
        <v>5964</v>
      </c>
      <c r="C2149" s="25" t="s">
        <v>5728</v>
      </c>
      <c r="D2149" s="24" t="s">
        <v>5729</v>
      </c>
    </row>
    <row r="2150" spans="1:4" ht="15.4" x14ac:dyDescent="0.45">
      <c r="A2150" s="25" t="s">
        <v>2149</v>
      </c>
      <c r="B2150" s="24" t="s">
        <v>5964</v>
      </c>
      <c r="C2150" s="25" t="s">
        <v>5730</v>
      </c>
      <c r="D2150" s="24" t="s">
        <v>2433</v>
      </c>
    </row>
    <row r="2151" spans="1:4" ht="15.4" x14ac:dyDescent="0.45">
      <c r="A2151" s="25" t="s">
        <v>2150</v>
      </c>
      <c r="B2151" s="24" t="s">
        <v>5964</v>
      </c>
      <c r="C2151" s="25" t="s">
        <v>4702</v>
      </c>
      <c r="D2151" s="24" t="s">
        <v>5731</v>
      </c>
    </row>
    <row r="2152" spans="1:4" ht="15.4" x14ac:dyDescent="0.45">
      <c r="A2152" s="25" t="s">
        <v>2151</v>
      </c>
      <c r="B2152" s="24" t="s">
        <v>5964</v>
      </c>
      <c r="C2152" s="25" t="s">
        <v>5732</v>
      </c>
      <c r="D2152" s="24" t="s">
        <v>5733</v>
      </c>
    </row>
    <row r="2153" spans="1:4" ht="15.4" x14ac:dyDescent="0.45">
      <c r="A2153" s="25" t="s">
        <v>2152</v>
      </c>
      <c r="B2153" s="24" t="s">
        <v>5964</v>
      </c>
      <c r="C2153" s="25" t="s">
        <v>5734</v>
      </c>
      <c r="D2153" s="24" t="s">
        <v>5735</v>
      </c>
    </row>
    <row r="2154" spans="1:4" ht="15.4" x14ac:dyDescent="0.45">
      <c r="A2154" s="25" t="s">
        <v>2153</v>
      </c>
      <c r="B2154" s="24" t="s">
        <v>5964</v>
      </c>
      <c r="C2154" s="25" t="s">
        <v>5736</v>
      </c>
      <c r="D2154" s="24" t="s">
        <v>5737</v>
      </c>
    </row>
    <row r="2155" spans="1:4" ht="15.4" x14ac:dyDescent="0.45">
      <c r="A2155" s="25" t="s">
        <v>2154</v>
      </c>
      <c r="B2155" s="24" t="s">
        <v>5964</v>
      </c>
      <c r="C2155" s="25" t="s">
        <v>5738</v>
      </c>
      <c r="D2155" s="24" t="s">
        <v>5739</v>
      </c>
    </row>
    <row r="2156" spans="1:4" ht="15.4" x14ac:dyDescent="0.45">
      <c r="A2156" s="25" t="s">
        <v>2155</v>
      </c>
      <c r="B2156" s="24" t="s">
        <v>5964</v>
      </c>
      <c r="C2156" s="25" t="s">
        <v>5686</v>
      </c>
      <c r="D2156" s="24" t="s">
        <v>5740</v>
      </c>
    </row>
    <row r="2157" spans="1:4" ht="15.4" x14ac:dyDescent="0.45">
      <c r="A2157" s="25" t="s">
        <v>2156</v>
      </c>
      <c r="B2157" s="24" t="s">
        <v>5964</v>
      </c>
      <c r="C2157" s="25" t="s">
        <v>5741</v>
      </c>
      <c r="D2157" s="24" t="s">
        <v>5385</v>
      </c>
    </row>
    <row r="2158" spans="1:4" ht="15.4" x14ac:dyDescent="0.45">
      <c r="A2158" s="25" t="s">
        <v>2157</v>
      </c>
      <c r="B2158" s="24" t="s">
        <v>5964</v>
      </c>
      <c r="C2158" s="25" t="s">
        <v>5742</v>
      </c>
      <c r="D2158" s="24" t="s">
        <v>2397</v>
      </c>
    </row>
    <row r="2159" spans="1:4" ht="15.4" x14ac:dyDescent="0.45">
      <c r="A2159" s="25" t="s">
        <v>2158</v>
      </c>
      <c r="B2159" s="24" t="s">
        <v>5963</v>
      </c>
      <c r="C2159" s="25" t="s">
        <v>5743</v>
      </c>
      <c r="D2159" s="24" t="s">
        <v>5744</v>
      </c>
    </row>
    <row r="2160" spans="1:4" ht="15.4" x14ac:dyDescent="0.45">
      <c r="A2160" s="25" t="s">
        <v>2159</v>
      </c>
      <c r="B2160" s="24" t="s">
        <v>5963</v>
      </c>
      <c r="C2160" s="25" t="s">
        <v>5745</v>
      </c>
      <c r="D2160" s="24" t="s">
        <v>5162</v>
      </c>
    </row>
    <row r="2161" spans="1:4" ht="15.4" x14ac:dyDescent="0.45">
      <c r="A2161" s="25" t="s">
        <v>2160</v>
      </c>
      <c r="B2161" s="24" t="s">
        <v>5963</v>
      </c>
      <c r="C2161" s="25" t="s">
        <v>5746</v>
      </c>
      <c r="D2161" s="24" t="s">
        <v>5747</v>
      </c>
    </row>
    <row r="2162" spans="1:4" ht="15.4" x14ac:dyDescent="0.45">
      <c r="A2162" s="25" t="s">
        <v>2161</v>
      </c>
      <c r="B2162" s="24" t="s">
        <v>5963</v>
      </c>
      <c r="C2162" s="25" t="s">
        <v>5748</v>
      </c>
      <c r="D2162" s="24" t="s">
        <v>3727</v>
      </c>
    </row>
    <row r="2163" spans="1:4" ht="15.4" x14ac:dyDescent="0.45">
      <c r="A2163" s="25" t="s">
        <v>2162</v>
      </c>
      <c r="B2163" s="24" t="s">
        <v>5963</v>
      </c>
      <c r="C2163" s="25" t="s">
        <v>5749</v>
      </c>
      <c r="D2163" s="24" t="s">
        <v>2735</v>
      </c>
    </row>
    <row r="2164" spans="1:4" ht="15.4" x14ac:dyDescent="0.45">
      <c r="A2164" s="25" t="s">
        <v>2163</v>
      </c>
      <c r="B2164" s="24" t="s">
        <v>5967</v>
      </c>
      <c r="C2164" s="25" t="s">
        <v>5750</v>
      </c>
      <c r="D2164" s="24" t="s">
        <v>5751</v>
      </c>
    </row>
    <row r="2165" spans="1:4" ht="15.4" x14ac:dyDescent="0.45">
      <c r="A2165" s="25" t="s">
        <v>2164</v>
      </c>
      <c r="B2165" s="24" t="s">
        <v>5963</v>
      </c>
      <c r="C2165" s="25" t="s">
        <v>2536</v>
      </c>
      <c r="D2165" s="24" t="s">
        <v>5752</v>
      </c>
    </row>
    <row r="2166" spans="1:4" ht="15.4" x14ac:dyDescent="0.45">
      <c r="A2166" s="25" t="s">
        <v>2165</v>
      </c>
      <c r="B2166" s="24" t="s">
        <v>5964</v>
      </c>
      <c r="C2166" s="25" t="s">
        <v>5753</v>
      </c>
      <c r="D2166" s="24" t="s">
        <v>3657</v>
      </c>
    </row>
    <row r="2167" spans="1:4" ht="15.4" x14ac:dyDescent="0.45">
      <c r="A2167" s="25" t="s">
        <v>2166</v>
      </c>
      <c r="B2167" s="24" t="s">
        <v>5964</v>
      </c>
      <c r="C2167" s="25" t="s">
        <v>5754</v>
      </c>
      <c r="D2167" s="24" t="s">
        <v>5755</v>
      </c>
    </row>
    <row r="2168" spans="1:4" ht="15.4" x14ac:dyDescent="0.45">
      <c r="A2168" s="25" t="s">
        <v>2167</v>
      </c>
      <c r="B2168" s="24" t="s">
        <v>5964</v>
      </c>
      <c r="C2168" s="25" t="s">
        <v>5756</v>
      </c>
      <c r="D2168" s="24" t="s">
        <v>5757</v>
      </c>
    </row>
    <row r="2169" spans="1:4" ht="15.4" x14ac:dyDescent="0.45">
      <c r="A2169" s="25" t="s">
        <v>2168</v>
      </c>
      <c r="B2169" s="24" t="s">
        <v>5964</v>
      </c>
      <c r="C2169" s="25" t="s">
        <v>5758</v>
      </c>
      <c r="D2169" s="24" t="s">
        <v>3405</v>
      </c>
    </row>
    <row r="2170" spans="1:4" ht="15.4" x14ac:dyDescent="0.45">
      <c r="A2170" s="25" t="s">
        <v>2169</v>
      </c>
      <c r="B2170" s="24" t="s">
        <v>5964</v>
      </c>
      <c r="C2170" s="25" t="s">
        <v>5759</v>
      </c>
      <c r="D2170" s="24" t="s">
        <v>5760</v>
      </c>
    </row>
    <row r="2171" spans="1:4" ht="15.4" x14ac:dyDescent="0.45">
      <c r="A2171" s="25" t="s">
        <v>2170</v>
      </c>
      <c r="B2171" s="24" t="s">
        <v>5964</v>
      </c>
      <c r="C2171" s="25" t="s">
        <v>5761</v>
      </c>
      <c r="D2171" s="24" t="s">
        <v>2659</v>
      </c>
    </row>
    <row r="2172" spans="1:4" ht="15.4" x14ac:dyDescent="0.45">
      <c r="A2172" s="25" t="s">
        <v>2171</v>
      </c>
      <c r="B2172" s="24" t="s">
        <v>5963</v>
      </c>
      <c r="C2172" s="25" t="s">
        <v>5762</v>
      </c>
      <c r="D2172" s="24" t="s">
        <v>3587</v>
      </c>
    </row>
    <row r="2173" spans="1:4" ht="15.4" x14ac:dyDescent="0.45">
      <c r="A2173" s="25" t="s">
        <v>2172</v>
      </c>
      <c r="B2173" s="24" t="s">
        <v>5964</v>
      </c>
      <c r="C2173" s="25" t="s">
        <v>5059</v>
      </c>
      <c r="D2173" s="24" t="s">
        <v>2673</v>
      </c>
    </row>
    <row r="2174" spans="1:4" ht="15.4" x14ac:dyDescent="0.45">
      <c r="A2174" s="25" t="s">
        <v>2173</v>
      </c>
      <c r="B2174" s="24" t="s">
        <v>5964</v>
      </c>
      <c r="C2174" s="25" t="s">
        <v>5763</v>
      </c>
      <c r="D2174" s="24" t="s">
        <v>5764</v>
      </c>
    </row>
    <row r="2175" spans="1:4" ht="15.4" x14ac:dyDescent="0.45">
      <c r="A2175" s="25" t="s">
        <v>2174</v>
      </c>
      <c r="B2175" s="24" t="s">
        <v>5963</v>
      </c>
      <c r="C2175" s="25" t="s">
        <v>4262</v>
      </c>
      <c r="D2175" s="24" t="s">
        <v>5765</v>
      </c>
    </row>
    <row r="2176" spans="1:4" ht="15.4" x14ac:dyDescent="0.45">
      <c r="A2176" s="25" t="s">
        <v>2175</v>
      </c>
      <c r="B2176" s="24" t="s">
        <v>5964</v>
      </c>
      <c r="C2176" s="25" t="s">
        <v>5766</v>
      </c>
      <c r="D2176" s="24" t="s">
        <v>5767</v>
      </c>
    </row>
    <row r="2177" spans="1:4" ht="15.4" x14ac:dyDescent="0.45">
      <c r="A2177" s="25" t="s">
        <v>2176</v>
      </c>
      <c r="B2177" s="24" t="s">
        <v>5963</v>
      </c>
      <c r="C2177" s="25" t="s">
        <v>2804</v>
      </c>
      <c r="D2177" s="24" t="s">
        <v>5768</v>
      </c>
    </row>
    <row r="2178" spans="1:4" ht="15.4" x14ac:dyDescent="0.45">
      <c r="A2178" s="25" t="s">
        <v>2177</v>
      </c>
      <c r="B2178" s="24" t="s">
        <v>5963</v>
      </c>
      <c r="C2178" s="25" t="s">
        <v>2789</v>
      </c>
      <c r="D2178" s="24" t="s">
        <v>5769</v>
      </c>
    </row>
    <row r="2179" spans="1:4" ht="15.4" x14ac:dyDescent="0.45">
      <c r="A2179" s="25" t="s">
        <v>2178</v>
      </c>
      <c r="B2179" s="24" t="s">
        <v>5963</v>
      </c>
      <c r="C2179" s="25" t="s">
        <v>3551</v>
      </c>
      <c r="D2179" s="24" t="s">
        <v>3032</v>
      </c>
    </row>
    <row r="2180" spans="1:4" ht="15.4" x14ac:dyDescent="0.45">
      <c r="A2180" s="25" t="s">
        <v>2179</v>
      </c>
      <c r="B2180" s="24" t="s">
        <v>5963</v>
      </c>
      <c r="C2180" s="25" t="s">
        <v>5770</v>
      </c>
      <c r="D2180" s="24" t="s">
        <v>5771</v>
      </c>
    </row>
    <row r="2181" spans="1:4" ht="15.4" x14ac:dyDescent="0.45">
      <c r="A2181" s="25" t="s">
        <v>2180</v>
      </c>
      <c r="B2181" s="24" t="s">
        <v>5963</v>
      </c>
      <c r="C2181" s="25" t="s">
        <v>4319</v>
      </c>
      <c r="D2181" s="24" t="s">
        <v>2995</v>
      </c>
    </row>
    <row r="2182" spans="1:4" ht="15.4" x14ac:dyDescent="0.45">
      <c r="A2182" s="25" t="s">
        <v>2181</v>
      </c>
      <c r="B2182" s="24" t="s">
        <v>5963</v>
      </c>
      <c r="C2182" s="25" t="s">
        <v>5772</v>
      </c>
      <c r="D2182" s="24" t="s">
        <v>5773</v>
      </c>
    </row>
    <row r="2183" spans="1:4" ht="15.4" x14ac:dyDescent="0.45">
      <c r="A2183" s="25" t="s">
        <v>2182</v>
      </c>
      <c r="B2183" s="24" t="s">
        <v>5963</v>
      </c>
      <c r="C2183" s="25" t="s">
        <v>5774</v>
      </c>
      <c r="D2183" s="24" t="s">
        <v>3028</v>
      </c>
    </row>
    <row r="2184" spans="1:4" ht="15.4" x14ac:dyDescent="0.45">
      <c r="A2184" s="25" t="s">
        <v>2183</v>
      </c>
      <c r="B2184" s="24" t="s">
        <v>5964</v>
      </c>
      <c r="C2184" s="25" t="s">
        <v>3087</v>
      </c>
      <c r="D2184" s="24" t="s">
        <v>5255</v>
      </c>
    </row>
    <row r="2185" spans="1:4" ht="15.4" x14ac:dyDescent="0.45">
      <c r="A2185" s="25" t="s">
        <v>2184</v>
      </c>
      <c r="B2185" s="24" t="s">
        <v>5964</v>
      </c>
      <c r="C2185" s="25" t="s">
        <v>5775</v>
      </c>
      <c r="D2185" s="24" t="s">
        <v>5776</v>
      </c>
    </row>
    <row r="2186" spans="1:4" ht="15.4" x14ac:dyDescent="0.45">
      <c r="A2186" s="25" t="s">
        <v>2185</v>
      </c>
      <c r="B2186" s="24" t="s">
        <v>5964</v>
      </c>
      <c r="C2186" s="25" t="s">
        <v>5777</v>
      </c>
      <c r="D2186" s="24" t="s">
        <v>2861</v>
      </c>
    </row>
    <row r="2187" spans="1:4" ht="15.4" x14ac:dyDescent="0.45">
      <c r="A2187" s="25" t="s">
        <v>2186</v>
      </c>
      <c r="B2187" s="24" t="s">
        <v>5964</v>
      </c>
      <c r="C2187" s="25" t="s">
        <v>3354</v>
      </c>
      <c r="D2187" s="24" t="s">
        <v>5778</v>
      </c>
    </row>
    <row r="2188" spans="1:4" ht="15.4" x14ac:dyDescent="0.45">
      <c r="A2188" s="25" t="s">
        <v>2187</v>
      </c>
      <c r="B2188" s="24" t="s">
        <v>5964</v>
      </c>
      <c r="C2188" s="25" t="s">
        <v>5779</v>
      </c>
      <c r="D2188" s="24" t="s">
        <v>2395</v>
      </c>
    </row>
    <row r="2189" spans="1:4" ht="15.4" x14ac:dyDescent="0.45">
      <c r="A2189" s="25" t="s">
        <v>2188</v>
      </c>
      <c r="B2189" s="24" t="s">
        <v>5964</v>
      </c>
      <c r="C2189" s="25" t="s">
        <v>5780</v>
      </c>
      <c r="D2189" s="24" t="s">
        <v>2543</v>
      </c>
    </row>
    <row r="2190" spans="1:4" ht="15.4" x14ac:dyDescent="0.45">
      <c r="A2190" s="25" t="s">
        <v>2189</v>
      </c>
      <c r="B2190" s="24" t="s">
        <v>5964</v>
      </c>
      <c r="C2190" s="25" t="s">
        <v>4592</v>
      </c>
      <c r="D2190" s="24" t="s">
        <v>5781</v>
      </c>
    </row>
    <row r="2191" spans="1:4" ht="15.4" x14ac:dyDescent="0.45">
      <c r="A2191" s="25" t="s">
        <v>2190</v>
      </c>
      <c r="B2191" s="24" t="s">
        <v>5964</v>
      </c>
      <c r="C2191" s="25" t="s">
        <v>5782</v>
      </c>
      <c r="D2191" s="24" t="s">
        <v>5783</v>
      </c>
    </row>
    <row r="2192" spans="1:4" ht="15.4" x14ac:dyDescent="0.45">
      <c r="A2192" s="25" t="s">
        <v>2191</v>
      </c>
      <c r="B2192" s="24" t="s">
        <v>5964</v>
      </c>
      <c r="C2192" s="25" t="s">
        <v>2786</v>
      </c>
      <c r="D2192" s="24" t="s">
        <v>5784</v>
      </c>
    </row>
    <row r="2193" spans="1:4" ht="15.4" x14ac:dyDescent="0.45">
      <c r="A2193" s="25" t="s">
        <v>2192</v>
      </c>
      <c r="B2193" s="24" t="s">
        <v>5964</v>
      </c>
      <c r="C2193" s="25" t="s">
        <v>5785</v>
      </c>
      <c r="D2193" s="24" t="s">
        <v>5993</v>
      </c>
    </row>
    <row r="2194" spans="1:4" ht="15.4" x14ac:dyDescent="0.45">
      <c r="A2194" s="25" t="s">
        <v>2193</v>
      </c>
      <c r="B2194" s="24" t="s">
        <v>5964</v>
      </c>
      <c r="C2194" s="25" t="s">
        <v>5165</v>
      </c>
      <c r="D2194" s="24" t="s">
        <v>4165</v>
      </c>
    </row>
    <row r="2195" spans="1:4" ht="15.4" x14ac:dyDescent="0.45">
      <c r="A2195" s="25" t="s">
        <v>2194</v>
      </c>
      <c r="B2195" s="24" t="s">
        <v>5964</v>
      </c>
      <c r="C2195" s="25" t="s">
        <v>3467</v>
      </c>
      <c r="D2195" s="24" t="s">
        <v>5786</v>
      </c>
    </row>
    <row r="2196" spans="1:4" ht="15.4" x14ac:dyDescent="0.45">
      <c r="A2196" s="25" t="s">
        <v>2195</v>
      </c>
      <c r="B2196" s="24" t="s">
        <v>5964</v>
      </c>
      <c r="C2196" s="25" t="s">
        <v>5787</v>
      </c>
      <c r="D2196" s="24" t="s">
        <v>5788</v>
      </c>
    </row>
    <row r="2197" spans="1:4" ht="15.4" x14ac:dyDescent="0.45">
      <c r="A2197" s="25" t="s">
        <v>2196</v>
      </c>
      <c r="B2197" s="24" t="s">
        <v>5964</v>
      </c>
      <c r="C2197" s="25" t="s">
        <v>3298</v>
      </c>
      <c r="D2197" s="24" t="s">
        <v>5789</v>
      </c>
    </row>
    <row r="2198" spans="1:4" ht="15.4" x14ac:dyDescent="0.45">
      <c r="A2198" s="25" t="s">
        <v>2197</v>
      </c>
      <c r="B2198" s="24" t="s">
        <v>5964</v>
      </c>
      <c r="C2198" s="25" t="s">
        <v>5790</v>
      </c>
      <c r="D2198" s="24" t="s">
        <v>5791</v>
      </c>
    </row>
    <row r="2199" spans="1:4" ht="15.4" x14ac:dyDescent="0.45">
      <c r="A2199" s="25" t="s">
        <v>2198</v>
      </c>
      <c r="B2199" s="24" t="s">
        <v>5964</v>
      </c>
      <c r="C2199" s="25" t="s">
        <v>5792</v>
      </c>
      <c r="D2199" s="24" t="s">
        <v>2478</v>
      </c>
    </row>
    <row r="2200" spans="1:4" ht="15.4" x14ac:dyDescent="0.45">
      <c r="A2200" s="25" t="s">
        <v>2199</v>
      </c>
      <c r="B2200" s="24" t="s">
        <v>5964</v>
      </c>
      <c r="C2200" s="25" t="s">
        <v>5793</v>
      </c>
      <c r="D2200" s="24" t="s">
        <v>5794</v>
      </c>
    </row>
    <row r="2201" spans="1:4" ht="15.4" x14ac:dyDescent="0.45">
      <c r="A2201" s="25" t="s">
        <v>2200</v>
      </c>
      <c r="B2201" s="24" t="s">
        <v>5964</v>
      </c>
      <c r="C2201" s="25" t="s">
        <v>5795</v>
      </c>
      <c r="D2201" s="24" t="s">
        <v>5796</v>
      </c>
    </row>
    <row r="2202" spans="1:4" ht="15.4" x14ac:dyDescent="0.45">
      <c r="A2202" s="25" t="s">
        <v>2201</v>
      </c>
      <c r="B2202" s="24" t="s">
        <v>5964</v>
      </c>
      <c r="C2202" s="25" t="s">
        <v>5797</v>
      </c>
      <c r="D2202" s="24" t="s">
        <v>5798</v>
      </c>
    </row>
    <row r="2203" spans="1:4" ht="15.4" x14ac:dyDescent="0.45">
      <c r="A2203" s="25" t="s">
        <v>2202</v>
      </c>
      <c r="B2203" s="24" t="s">
        <v>5964</v>
      </c>
      <c r="C2203" s="25" t="s">
        <v>5799</v>
      </c>
      <c r="D2203" s="24" t="s">
        <v>2727</v>
      </c>
    </row>
    <row r="2204" spans="1:4" ht="15.4" x14ac:dyDescent="0.45">
      <c r="A2204" s="25" t="s">
        <v>2203</v>
      </c>
      <c r="B2204" s="24" t="s">
        <v>5963</v>
      </c>
      <c r="C2204" s="25" t="s">
        <v>5800</v>
      </c>
      <c r="D2204" s="24" t="s">
        <v>5801</v>
      </c>
    </row>
    <row r="2205" spans="1:4" ht="15.4" x14ac:dyDescent="0.45">
      <c r="A2205" s="25" t="s">
        <v>2204</v>
      </c>
      <c r="B2205" s="24" t="s">
        <v>5963</v>
      </c>
      <c r="C2205" s="25" t="s">
        <v>5802</v>
      </c>
      <c r="D2205" s="24" t="s">
        <v>5021</v>
      </c>
    </row>
    <row r="2206" spans="1:4" ht="15.4" x14ac:dyDescent="0.45">
      <c r="A2206" s="25" t="s">
        <v>2205</v>
      </c>
      <c r="B2206" s="24" t="s">
        <v>5963</v>
      </c>
      <c r="C2206" s="25" t="s">
        <v>5803</v>
      </c>
      <c r="D2206" s="24" t="s">
        <v>5804</v>
      </c>
    </row>
    <row r="2207" spans="1:4" ht="15.4" x14ac:dyDescent="0.45">
      <c r="A2207" s="25" t="s">
        <v>2206</v>
      </c>
      <c r="B2207" s="24" t="s">
        <v>5964</v>
      </c>
      <c r="C2207" s="25" t="s">
        <v>5805</v>
      </c>
      <c r="D2207" s="24" t="s">
        <v>5806</v>
      </c>
    </row>
    <row r="2208" spans="1:4" ht="15.4" x14ac:dyDescent="0.45">
      <c r="A2208" s="25" t="s">
        <v>2207</v>
      </c>
      <c r="B2208" s="24" t="s">
        <v>5964</v>
      </c>
      <c r="C2208" s="25" t="s">
        <v>5807</v>
      </c>
      <c r="D2208" s="24" t="s">
        <v>4743</v>
      </c>
    </row>
    <row r="2209" spans="1:4" ht="15.4" x14ac:dyDescent="0.45">
      <c r="A2209" s="25" t="s">
        <v>2208</v>
      </c>
      <c r="B2209" s="24" t="s">
        <v>5963</v>
      </c>
      <c r="C2209" s="25" t="s">
        <v>5808</v>
      </c>
      <c r="D2209" s="24" t="s">
        <v>5809</v>
      </c>
    </row>
    <row r="2210" spans="1:4" ht="15.4" x14ac:dyDescent="0.45">
      <c r="A2210" s="25" t="s">
        <v>2209</v>
      </c>
      <c r="B2210" s="24" t="s">
        <v>5963</v>
      </c>
      <c r="C2210" s="25" t="s">
        <v>5810</v>
      </c>
      <c r="D2210" s="24" t="s">
        <v>5811</v>
      </c>
    </row>
    <row r="2211" spans="1:4" ht="15.4" x14ac:dyDescent="0.45">
      <c r="A2211" s="25" t="s">
        <v>2210</v>
      </c>
      <c r="B2211" s="24" t="s">
        <v>5963</v>
      </c>
      <c r="C2211" s="25" t="s">
        <v>5812</v>
      </c>
      <c r="D2211" s="24" t="s">
        <v>2415</v>
      </c>
    </row>
    <row r="2212" spans="1:4" ht="15.4" x14ac:dyDescent="0.45">
      <c r="A2212" s="25" t="s">
        <v>2211</v>
      </c>
      <c r="B2212" s="24" t="s">
        <v>5964</v>
      </c>
      <c r="C2212" s="25" t="s">
        <v>5813</v>
      </c>
      <c r="D2212" s="24" t="s">
        <v>5430</v>
      </c>
    </row>
    <row r="2213" spans="1:4" ht="15.4" x14ac:dyDescent="0.45">
      <c r="A2213" s="25" t="s">
        <v>2212</v>
      </c>
      <c r="B2213" s="24" t="s">
        <v>5964</v>
      </c>
      <c r="C2213" s="25" t="s">
        <v>5244</v>
      </c>
      <c r="D2213" s="24" t="s">
        <v>4743</v>
      </c>
    </row>
    <row r="2214" spans="1:4" ht="15.4" x14ac:dyDescent="0.45">
      <c r="A2214" s="25" t="s">
        <v>2213</v>
      </c>
      <c r="B2214" s="24" t="s">
        <v>5964</v>
      </c>
      <c r="C2214" s="25" t="s">
        <v>5814</v>
      </c>
      <c r="D2214" s="24" t="s">
        <v>3132</v>
      </c>
    </row>
    <row r="2215" spans="1:4" ht="15.4" x14ac:dyDescent="0.45">
      <c r="A2215" s="25" t="s">
        <v>2214</v>
      </c>
      <c r="B2215" s="24" t="s">
        <v>5963</v>
      </c>
      <c r="C2215" s="25" t="s">
        <v>5815</v>
      </c>
      <c r="D2215" s="24" t="s">
        <v>5816</v>
      </c>
    </row>
    <row r="2216" spans="1:4" ht="15.4" x14ac:dyDescent="0.45">
      <c r="A2216" s="25" t="s">
        <v>2215</v>
      </c>
      <c r="B2216" s="24" t="s">
        <v>5963</v>
      </c>
      <c r="C2216" s="25" t="s">
        <v>5817</v>
      </c>
      <c r="D2216" s="24" t="s">
        <v>3151</v>
      </c>
    </row>
    <row r="2217" spans="1:4" ht="15.4" x14ac:dyDescent="0.45">
      <c r="A2217" s="25" t="s">
        <v>2216</v>
      </c>
      <c r="B2217" s="24" t="s">
        <v>5964</v>
      </c>
      <c r="C2217" s="25" t="s">
        <v>3729</v>
      </c>
      <c r="D2217" s="24" t="s">
        <v>5818</v>
      </c>
    </row>
    <row r="2218" spans="1:4" ht="15.4" x14ac:dyDescent="0.45">
      <c r="A2218" s="25" t="s">
        <v>2217</v>
      </c>
      <c r="B2218" s="24" t="s">
        <v>5963</v>
      </c>
      <c r="C2218" s="25" t="s">
        <v>2505</v>
      </c>
      <c r="D2218" s="24" t="s">
        <v>5819</v>
      </c>
    </row>
    <row r="2219" spans="1:4" ht="15.4" x14ac:dyDescent="0.45">
      <c r="A2219" s="25" t="s">
        <v>2218</v>
      </c>
      <c r="B2219" s="24" t="s">
        <v>5963</v>
      </c>
      <c r="C2219" s="25" t="s">
        <v>5820</v>
      </c>
      <c r="D2219" s="24" t="s">
        <v>3678</v>
      </c>
    </row>
    <row r="2220" spans="1:4" ht="15.4" x14ac:dyDescent="0.45">
      <c r="A2220" s="25" t="s">
        <v>2219</v>
      </c>
      <c r="B2220" s="24" t="s">
        <v>5963</v>
      </c>
      <c r="C2220" s="25" t="s">
        <v>5821</v>
      </c>
      <c r="D2220" s="24" t="s">
        <v>2811</v>
      </c>
    </row>
    <row r="2221" spans="1:4" ht="15.4" x14ac:dyDescent="0.45">
      <c r="A2221" s="25" t="s">
        <v>2220</v>
      </c>
      <c r="B2221" s="24" t="s">
        <v>5963</v>
      </c>
      <c r="C2221" s="25" t="s">
        <v>5822</v>
      </c>
      <c r="D2221" s="24" t="s">
        <v>4839</v>
      </c>
    </row>
    <row r="2222" spans="1:4" ht="15.4" x14ac:dyDescent="0.45">
      <c r="A2222" s="25" t="s">
        <v>2221</v>
      </c>
      <c r="B2222" s="24" t="s">
        <v>5964</v>
      </c>
      <c r="C2222" s="25" t="s">
        <v>5823</v>
      </c>
      <c r="D2222" s="24" t="s">
        <v>2651</v>
      </c>
    </row>
    <row r="2223" spans="1:4" ht="15.4" x14ac:dyDescent="0.45">
      <c r="A2223" s="25" t="s">
        <v>2222</v>
      </c>
      <c r="B2223" s="24" t="s">
        <v>5964</v>
      </c>
      <c r="C2223" s="25" t="s">
        <v>5824</v>
      </c>
      <c r="D2223" s="24" t="s">
        <v>3220</v>
      </c>
    </row>
    <row r="2224" spans="1:4" ht="15.4" x14ac:dyDescent="0.45">
      <c r="A2224" s="25" t="s">
        <v>2223</v>
      </c>
      <c r="B2224" s="24" t="s">
        <v>5964</v>
      </c>
      <c r="C2224" s="25" t="s">
        <v>3243</v>
      </c>
      <c r="D2224" s="24" t="s">
        <v>3069</v>
      </c>
    </row>
    <row r="2225" spans="1:4" ht="15.4" x14ac:dyDescent="0.45">
      <c r="A2225" s="25" t="s">
        <v>2224</v>
      </c>
      <c r="B2225" s="24" t="s">
        <v>5964</v>
      </c>
      <c r="C2225" s="25" t="s">
        <v>5825</v>
      </c>
      <c r="D2225" s="24" t="s">
        <v>3220</v>
      </c>
    </row>
    <row r="2226" spans="1:4" ht="15.4" x14ac:dyDescent="0.45">
      <c r="A2226" s="25" t="s">
        <v>2225</v>
      </c>
      <c r="B2226" s="24" t="s">
        <v>5964</v>
      </c>
      <c r="C2226" s="25" t="s">
        <v>5248</v>
      </c>
      <c r="D2226" s="24" t="s">
        <v>5826</v>
      </c>
    </row>
    <row r="2227" spans="1:4" ht="15.4" x14ac:dyDescent="0.45">
      <c r="A2227" s="25" t="s">
        <v>2226</v>
      </c>
      <c r="B2227" s="24" t="s">
        <v>5963</v>
      </c>
      <c r="C2227" s="25" t="s">
        <v>3686</v>
      </c>
      <c r="D2227" s="24" t="s">
        <v>2847</v>
      </c>
    </row>
    <row r="2228" spans="1:4" ht="15.4" x14ac:dyDescent="0.45">
      <c r="A2228" s="25" t="s">
        <v>2227</v>
      </c>
      <c r="B2228" s="24" t="s">
        <v>5963</v>
      </c>
      <c r="C2228" s="25" t="s">
        <v>4628</v>
      </c>
      <c r="D2228" s="24" t="s">
        <v>4514</v>
      </c>
    </row>
    <row r="2229" spans="1:4" ht="15.4" x14ac:dyDescent="0.45">
      <c r="A2229" s="25" t="s">
        <v>2228</v>
      </c>
      <c r="B2229" s="24" t="s">
        <v>5963</v>
      </c>
      <c r="C2229" s="25" t="s">
        <v>5827</v>
      </c>
      <c r="D2229" s="24" t="s">
        <v>5828</v>
      </c>
    </row>
    <row r="2230" spans="1:4" ht="15.4" x14ac:dyDescent="0.45">
      <c r="A2230" s="25" t="s">
        <v>2229</v>
      </c>
      <c r="B2230" s="24" t="s">
        <v>5963</v>
      </c>
      <c r="C2230" s="25" t="s">
        <v>5829</v>
      </c>
      <c r="D2230" s="24" t="s">
        <v>5830</v>
      </c>
    </row>
    <row r="2231" spans="1:4" ht="15.4" x14ac:dyDescent="0.45">
      <c r="A2231" s="25" t="s">
        <v>2230</v>
      </c>
      <c r="B2231" s="24" t="s">
        <v>5964</v>
      </c>
      <c r="C2231" s="25" t="s">
        <v>5831</v>
      </c>
      <c r="D2231" s="24" t="s">
        <v>5832</v>
      </c>
    </row>
    <row r="2232" spans="1:4" ht="15.4" x14ac:dyDescent="0.45">
      <c r="A2232" s="25" t="s">
        <v>2231</v>
      </c>
      <c r="B2232" s="24" t="s">
        <v>5963</v>
      </c>
      <c r="C2232" s="25" t="s">
        <v>5833</v>
      </c>
      <c r="D2232" s="24" t="s">
        <v>5834</v>
      </c>
    </row>
    <row r="2233" spans="1:4" ht="15.4" x14ac:dyDescent="0.45">
      <c r="A2233" s="25" t="s">
        <v>2232</v>
      </c>
      <c r="B2233" s="24" t="s">
        <v>5963</v>
      </c>
      <c r="C2233" s="25" t="s">
        <v>5835</v>
      </c>
      <c r="D2233" s="24" t="s">
        <v>5836</v>
      </c>
    </row>
    <row r="2234" spans="1:4" ht="15.4" x14ac:dyDescent="0.45">
      <c r="A2234" s="25" t="s">
        <v>2233</v>
      </c>
      <c r="B2234" s="24" t="s">
        <v>5963</v>
      </c>
      <c r="C2234" s="25" t="s">
        <v>5837</v>
      </c>
      <c r="D2234" s="24" t="s">
        <v>5838</v>
      </c>
    </row>
    <row r="2235" spans="1:4" ht="15.4" x14ac:dyDescent="0.45">
      <c r="A2235" s="25" t="s">
        <v>2234</v>
      </c>
      <c r="B2235" s="24" t="s">
        <v>5964</v>
      </c>
      <c r="C2235" s="25" t="s">
        <v>4209</v>
      </c>
      <c r="D2235" s="24" t="s">
        <v>2395</v>
      </c>
    </row>
    <row r="2236" spans="1:4" ht="15.4" x14ac:dyDescent="0.45">
      <c r="A2236" s="25" t="s">
        <v>2235</v>
      </c>
      <c r="B2236" s="24" t="s">
        <v>5964</v>
      </c>
      <c r="C2236" s="25" t="s">
        <v>5839</v>
      </c>
      <c r="D2236" s="24" t="s">
        <v>2421</v>
      </c>
    </row>
    <row r="2237" spans="1:4" ht="15.4" x14ac:dyDescent="0.45">
      <c r="A2237" s="25" t="s">
        <v>2236</v>
      </c>
      <c r="B2237" s="24" t="s">
        <v>5964</v>
      </c>
      <c r="C2237" s="25" t="s">
        <v>5840</v>
      </c>
      <c r="D2237" s="24" t="s">
        <v>5841</v>
      </c>
    </row>
    <row r="2238" spans="1:4" ht="15.4" x14ac:dyDescent="0.45">
      <c r="A2238" s="25" t="s">
        <v>2237</v>
      </c>
      <c r="B2238" s="24" t="s">
        <v>5964</v>
      </c>
      <c r="C2238" s="25" t="s">
        <v>5842</v>
      </c>
      <c r="D2238" s="24" t="s">
        <v>4723</v>
      </c>
    </row>
    <row r="2239" spans="1:4" ht="15.4" x14ac:dyDescent="0.45">
      <c r="A2239" s="25" t="s">
        <v>2238</v>
      </c>
      <c r="B2239" s="24" t="s">
        <v>5964</v>
      </c>
      <c r="C2239" s="25" t="s">
        <v>5843</v>
      </c>
      <c r="D2239" s="24" t="s">
        <v>5844</v>
      </c>
    </row>
    <row r="2240" spans="1:4" ht="15.4" x14ac:dyDescent="0.45">
      <c r="A2240" s="25" t="s">
        <v>2239</v>
      </c>
      <c r="B2240" s="24" t="s">
        <v>5964</v>
      </c>
      <c r="C2240" s="25" t="s">
        <v>2511</v>
      </c>
      <c r="D2240" s="24" t="s">
        <v>4386</v>
      </c>
    </row>
    <row r="2241" spans="1:4" ht="15.4" x14ac:dyDescent="0.45">
      <c r="A2241" s="25" t="s">
        <v>2240</v>
      </c>
      <c r="B2241" s="24" t="s">
        <v>5963</v>
      </c>
      <c r="C2241" s="25" t="s">
        <v>5845</v>
      </c>
      <c r="D2241" s="24" t="s">
        <v>5846</v>
      </c>
    </row>
    <row r="2242" spans="1:4" ht="15.4" x14ac:dyDescent="0.45">
      <c r="A2242" s="25" t="s">
        <v>2241</v>
      </c>
      <c r="B2242" s="24" t="s">
        <v>5963</v>
      </c>
      <c r="C2242" s="25" t="s">
        <v>5847</v>
      </c>
      <c r="D2242" s="24" t="s">
        <v>2569</v>
      </c>
    </row>
    <row r="2243" spans="1:4" ht="15.4" x14ac:dyDescent="0.45">
      <c r="A2243" s="25" t="s">
        <v>2242</v>
      </c>
      <c r="B2243" s="24" t="s">
        <v>5963</v>
      </c>
      <c r="C2243" s="25" t="s">
        <v>5848</v>
      </c>
      <c r="D2243" s="24" t="s">
        <v>5849</v>
      </c>
    </row>
    <row r="2244" spans="1:4" ht="15.4" x14ac:dyDescent="0.45">
      <c r="A2244" s="25" t="s">
        <v>2243</v>
      </c>
      <c r="B2244" s="24" t="s">
        <v>5964</v>
      </c>
      <c r="C2244" s="25" t="s">
        <v>3951</v>
      </c>
      <c r="D2244" s="24" t="s">
        <v>3136</v>
      </c>
    </row>
    <row r="2245" spans="1:4" ht="15.4" x14ac:dyDescent="0.45">
      <c r="A2245" s="25" t="s">
        <v>2244</v>
      </c>
      <c r="B2245" s="24" t="s">
        <v>5964</v>
      </c>
      <c r="C2245" s="25" t="s">
        <v>5850</v>
      </c>
      <c r="D2245" s="24" t="s">
        <v>2574</v>
      </c>
    </row>
    <row r="2246" spans="1:4" ht="15.4" x14ac:dyDescent="0.45">
      <c r="A2246" s="25" t="s">
        <v>2245</v>
      </c>
      <c r="B2246" s="24" t="s">
        <v>5963</v>
      </c>
      <c r="C2246" s="25" t="s">
        <v>3551</v>
      </c>
      <c r="D2246" s="24" t="s">
        <v>4741</v>
      </c>
    </row>
    <row r="2247" spans="1:4" ht="15.4" x14ac:dyDescent="0.45">
      <c r="A2247" s="25" t="s">
        <v>2246</v>
      </c>
      <c r="B2247" s="24" t="s">
        <v>5963</v>
      </c>
      <c r="C2247" s="25" t="s">
        <v>5851</v>
      </c>
      <c r="D2247" s="24" t="s">
        <v>3739</v>
      </c>
    </row>
    <row r="2248" spans="1:4" ht="15.4" x14ac:dyDescent="0.45">
      <c r="A2248" s="25" t="s">
        <v>2247</v>
      </c>
      <c r="B2248" s="24" t="s">
        <v>5963</v>
      </c>
      <c r="C2248" s="25" t="s">
        <v>5852</v>
      </c>
      <c r="D2248" s="24" t="s">
        <v>2569</v>
      </c>
    </row>
    <row r="2249" spans="1:4" ht="15.4" x14ac:dyDescent="0.45">
      <c r="A2249" s="25" t="s">
        <v>2248</v>
      </c>
      <c r="B2249" s="24" t="s">
        <v>5964</v>
      </c>
      <c r="C2249" s="25" t="s">
        <v>5853</v>
      </c>
      <c r="D2249" s="24" t="s">
        <v>5854</v>
      </c>
    </row>
    <row r="2250" spans="1:4" ht="15.4" x14ac:dyDescent="0.45">
      <c r="A2250" s="25" t="s">
        <v>2249</v>
      </c>
      <c r="B2250" s="24" t="s">
        <v>5964</v>
      </c>
      <c r="C2250" s="25" t="s">
        <v>5855</v>
      </c>
      <c r="D2250" s="24" t="s">
        <v>3304</v>
      </c>
    </row>
    <row r="2251" spans="1:4" ht="15.4" x14ac:dyDescent="0.45">
      <c r="A2251" s="25" t="s">
        <v>2250</v>
      </c>
      <c r="B2251" s="24" t="s">
        <v>5963</v>
      </c>
      <c r="C2251" s="25" t="s">
        <v>5856</v>
      </c>
      <c r="D2251" s="24" t="s">
        <v>3421</v>
      </c>
    </row>
    <row r="2252" spans="1:4" ht="15.4" x14ac:dyDescent="0.45">
      <c r="A2252" s="25" t="s">
        <v>2251</v>
      </c>
      <c r="B2252" s="24" t="s">
        <v>5963</v>
      </c>
      <c r="C2252" s="25" t="s">
        <v>5857</v>
      </c>
      <c r="D2252" s="24" t="s">
        <v>2440</v>
      </c>
    </row>
    <row r="2253" spans="1:4" ht="15.4" x14ac:dyDescent="0.45">
      <c r="A2253" s="25" t="s">
        <v>2252</v>
      </c>
      <c r="B2253" s="24" t="s">
        <v>5964</v>
      </c>
      <c r="C2253" s="25" t="s">
        <v>5858</v>
      </c>
      <c r="D2253" s="24" t="s">
        <v>3132</v>
      </c>
    </row>
    <row r="2254" spans="1:4" ht="15.4" x14ac:dyDescent="0.45">
      <c r="A2254" s="25" t="s">
        <v>2253</v>
      </c>
      <c r="B2254" s="24" t="s">
        <v>5963</v>
      </c>
      <c r="C2254" s="25" t="s">
        <v>5859</v>
      </c>
      <c r="D2254" s="24" t="s">
        <v>5860</v>
      </c>
    </row>
    <row r="2255" spans="1:4" ht="15.4" x14ac:dyDescent="0.45">
      <c r="A2255" s="25" t="s">
        <v>2254</v>
      </c>
      <c r="B2255" s="24" t="s">
        <v>5963</v>
      </c>
      <c r="C2255" s="25" t="s">
        <v>5861</v>
      </c>
      <c r="D2255" s="24" t="s">
        <v>4147</v>
      </c>
    </row>
    <row r="2256" spans="1:4" ht="15.4" x14ac:dyDescent="0.45">
      <c r="A2256" s="25" t="s">
        <v>2255</v>
      </c>
      <c r="B2256" s="24" t="s">
        <v>5963</v>
      </c>
      <c r="C2256" s="25" t="s">
        <v>5862</v>
      </c>
      <c r="D2256" s="24" t="s">
        <v>5863</v>
      </c>
    </row>
    <row r="2257" spans="1:4" ht="15.4" x14ac:dyDescent="0.45">
      <c r="A2257" s="25" t="s">
        <v>2256</v>
      </c>
      <c r="B2257" s="24" t="s">
        <v>5964</v>
      </c>
      <c r="C2257" s="25" t="s">
        <v>2511</v>
      </c>
      <c r="D2257" s="24" t="s">
        <v>2626</v>
      </c>
    </row>
    <row r="2258" spans="1:4" ht="15.4" x14ac:dyDescent="0.45">
      <c r="A2258" s="25" t="s">
        <v>2257</v>
      </c>
      <c r="B2258" s="24" t="s">
        <v>5964</v>
      </c>
      <c r="C2258" s="25" t="s">
        <v>5864</v>
      </c>
      <c r="D2258" s="24" t="s">
        <v>5865</v>
      </c>
    </row>
    <row r="2259" spans="1:4" ht="15.4" x14ac:dyDescent="0.45">
      <c r="A2259" s="25" t="s">
        <v>2258</v>
      </c>
      <c r="B2259" s="24" t="s">
        <v>5964</v>
      </c>
      <c r="C2259" s="25" t="s">
        <v>5866</v>
      </c>
      <c r="D2259" s="24" t="s">
        <v>5867</v>
      </c>
    </row>
    <row r="2260" spans="1:4" ht="15.4" x14ac:dyDescent="0.45">
      <c r="A2260" s="25" t="s">
        <v>2259</v>
      </c>
      <c r="B2260" s="24" t="s">
        <v>5964</v>
      </c>
      <c r="C2260" s="25" t="s">
        <v>5868</v>
      </c>
      <c r="D2260" s="24" t="s">
        <v>5869</v>
      </c>
    </row>
    <row r="2261" spans="1:4" ht="15.4" x14ac:dyDescent="0.45">
      <c r="A2261" s="25" t="s">
        <v>2260</v>
      </c>
      <c r="B2261" s="24" t="s">
        <v>5964</v>
      </c>
      <c r="C2261" s="25" t="s">
        <v>5870</v>
      </c>
      <c r="D2261" s="24" t="s">
        <v>2813</v>
      </c>
    </row>
    <row r="2262" spans="1:4" ht="15.4" x14ac:dyDescent="0.45">
      <c r="A2262" s="25" t="s">
        <v>2261</v>
      </c>
      <c r="B2262" s="24" t="s">
        <v>5963</v>
      </c>
      <c r="C2262" s="25" t="s">
        <v>5871</v>
      </c>
      <c r="D2262" s="24" t="s">
        <v>2531</v>
      </c>
    </row>
    <row r="2263" spans="1:4" ht="15.4" x14ac:dyDescent="0.45">
      <c r="A2263" s="25" t="s">
        <v>2262</v>
      </c>
      <c r="B2263" s="24" t="s">
        <v>5964</v>
      </c>
      <c r="C2263" s="25" t="s">
        <v>5872</v>
      </c>
      <c r="D2263" s="24" t="s">
        <v>2510</v>
      </c>
    </row>
    <row r="2264" spans="1:4" ht="15.4" x14ac:dyDescent="0.45">
      <c r="A2264" s="25" t="s">
        <v>2263</v>
      </c>
      <c r="B2264" s="24" t="s">
        <v>5964</v>
      </c>
      <c r="C2264" s="25" t="s">
        <v>5873</v>
      </c>
      <c r="D2264" s="24" t="s">
        <v>2774</v>
      </c>
    </row>
    <row r="2265" spans="1:4" ht="15.4" x14ac:dyDescent="0.45">
      <c r="A2265" s="25" t="s">
        <v>2264</v>
      </c>
      <c r="B2265" s="24" t="s">
        <v>5964</v>
      </c>
      <c r="C2265" s="25" t="s">
        <v>5874</v>
      </c>
      <c r="D2265" s="24" t="s">
        <v>5875</v>
      </c>
    </row>
    <row r="2266" spans="1:4" ht="15.4" x14ac:dyDescent="0.45">
      <c r="A2266" s="25" t="s">
        <v>2265</v>
      </c>
      <c r="B2266" s="24" t="s">
        <v>5964</v>
      </c>
      <c r="C2266" s="25" t="s">
        <v>5028</v>
      </c>
      <c r="D2266" s="24" t="s">
        <v>2679</v>
      </c>
    </row>
    <row r="2267" spans="1:4" ht="15.4" x14ac:dyDescent="0.45">
      <c r="A2267" s="25" t="s">
        <v>2266</v>
      </c>
      <c r="B2267" s="24" t="s">
        <v>5963</v>
      </c>
      <c r="C2267" s="25" t="s">
        <v>5876</v>
      </c>
      <c r="D2267" s="24" t="s">
        <v>4284</v>
      </c>
    </row>
    <row r="2268" spans="1:4" ht="15.4" x14ac:dyDescent="0.45">
      <c r="A2268" s="25" t="s">
        <v>2267</v>
      </c>
      <c r="B2268" s="24" t="s">
        <v>5963</v>
      </c>
      <c r="C2268" s="25" t="s">
        <v>5877</v>
      </c>
      <c r="D2268" s="24" t="s">
        <v>3320</v>
      </c>
    </row>
    <row r="2269" spans="1:4" ht="15.4" x14ac:dyDescent="0.45">
      <c r="A2269" s="25" t="s">
        <v>2268</v>
      </c>
      <c r="B2269" s="24" t="s">
        <v>5963</v>
      </c>
      <c r="C2269" s="25" t="s">
        <v>5878</v>
      </c>
      <c r="D2269" s="24" t="s">
        <v>5879</v>
      </c>
    </row>
    <row r="2270" spans="1:4" ht="15.4" x14ac:dyDescent="0.45">
      <c r="A2270" s="25" t="s">
        <v>2269</v>
      </c>
      <c r="B2270" s="24" t="s">
        <v>5963</v>
      </c>
      <c r="C2270" s="25" t="s">
        <v>2637</v>
      </c>
      <c r="D2270" s="24" t="s">
        <v>5880</v>
      </c>
    </row>
    <row r="2271" spans="1:4" ht="15.4" x14ac:dyDescent="0.45">
      <c r="A2271" s="25" t="s">
        <v>2270</v>
      </c>
      <c r="B2271" s="24" t="s">
        <v>5963</v>
      </c>
      <c r="C2271" s="25" t="s">
        <v>3420</v>
      </c>
      <c r="D2271" s="24" t="s">
        <v>4746</v>
      </c>
    </row>
    <row r="2272" spans="1:4" ht="15.4" x14ac:dyDescent="0.45">
      <c r="A2272" s="25" t="s">
        <v>2271</v>
      </c>
      <c r="B2272" s="24" t="s">
        <v>5964</v>
      </c>
      <c r="C2272" s="25" t="s">
        <v>5881</v>
      </c>
      <c r="D2272" s="24" t="s">
        <v>5882</v>
      </c>
    </row>
    <row r="2273" spans="1:4" ht="15.4" x14ac:dyDescent="0.45">
      <c r="A2273" s="25" t="s">
        <v>2272</v>
      </c>
      <c r="B2273" s="24" t="s">
        <v>5963</v>
      </c>
      <c r="C2273" s="25" t="s">
        <v>5883</v>
      </c>
      <c r="D2273" s="24" t="s">
        <v>5884</v>
      </c>
    </row>
    <row r="2274" spans="1:4" ht="15.4" x14ac:dyDescent="0.45">
      <c r="A2274" s="25" t="s">
        <v>2273</v>
      </c>
      <c r="B2274" s="24" t="s">
        <v>5964</v>
      </c>
      <c r="C2274" s="25" t="s">
        <v>2515</v>
      </c>
      <c r="D2274" s="24" t="s">
        <v>5885</v>
      </c>
    </row>
    <row r="2275" spans="1:4" ht="15.4" x14ac:dyDescent="0.45">
      <c r="A2275" s="25" t="s">
        <v>2274</v>
      </c>
      <c r="B2275" s="24" t="s">
        <v>5963</v>
      </c>
      <c r="C2275" s="25" t="s">
        <v>5886</v>
      </c>
      <c r="D2275" s="24" t="s">
        <v>5771</v>
      </c>
    </row>
    <row r="2276" spans="1:4" ht="15.4" x14ac:dyDescent="0.45">
      <c r="A2276" s="25" t="s">
        <v>2275</v>
      </c>
      <c r="B2276" s="24" t="s">
        <v>5964</v>
      </c>
      <c r="C2276" s="25" t="s">
        <v>5887</v>
      </c>
      <c r="D2276" s="24" t="s">
        <v>3219</v>
      </c>
    </row>
    <row r="2277" spans="1:4" ht="15.4" x14ac:dyDescent="0.45">
      <c r="A2277" s="25" t="s">
        <v>2276</v>
      </c>
      <c r="B2277" s="24" t="s">
        <v>5964</v>
      </c>
      <c r="C2277" s="25" t="s">
        <v>5888</v>
      </c>
      <c r="D2277" s="24" t="s">
        <v>4111</v>
      </c>
    </row>
    <row r="2278" spans="1:4" ht="15.4" x14ac:dyDescent="0.45">
      <c r="A2278" s="25" t="s">
        <v>2277</v>
      </c>
      <c r="B2278" s="24" t="s">
        <v>5963</v>
      </c>
      <c r="C2278" s="25" t="s">
        <v>5889</v>
      </c>
      <c r="D2278" s="24" t="s">
        <v>5890</v>
      </c>
    </row>
    <row r="2279" spans="1:4" ht="15.4" x14ac:dyDescent="0.45">
      <c r="A2279" s="25" t="s">
        <v>2278</v>
      </c>
      <c r="B2279" s="24" t="s">
        <v>5964</v>
      </c>
      <c r="C2279" s="25" t="s">
        <v>5891</v>
      </c>
      <c r="D2279" s="24" t="s">
        <v>2584</v>
      </c>
    </row>
    <row r="2280" spans="1:4" ht="15.4" x14ac:dyDescent="0.45">
      <c r="A2280" s="25" t="s">
        <v>2279</v>
      </c>
      <c r="B2280" s="24" t="s">
        <v>5964</v>
      </c>
      <c r="C2280" s="25" t="s">
        <v>2722</v>
      </c>
      <c r="D2280" s="24" t="s">
        <v>5892</v>
      </c>
    </row>
    <row r="2281" spans="1:4" ht="15.4" x14ac:dyDescent="0.45">
      <c r="A2281" s="25" t="s">
        <v>2280</v>
      </c>
      <c r="B2281" s="24" t="s">
        <v>5964</v>
      </c>
      <c r="C2281" s="25" t="s">
        <v>5893</v>
      </c>
      <c r="D2281" s="24" t="s">
        <v>2533</v>
      </c>
    </row>
    <row r="2282" spans="1:4" ht="15.4" x14ac:dyDescent="0.45">
      <c r="A2282" s="25" t="s">
        <v>2281</v>
      </c>
      <c r="B2282" s="24" t="s">
        <v>5964</v>
      </c>
      <c r="C2282" s="25" t="s">
        <v>5894</v>
      </c>
      <c r="D2282" s="24" t="s">
        <v>5895</v>
      </c>
    </row>
    <row r="2283" spans="1:4" ht="15.4" x14ac:dyDescent="0.45">
      <c r="A2283" s="25" t="s">
        <v>2282</v>
      </c>
      <c r="B2283" s="24" t="s">
        <v>5963</v>
      </c>
      <c r="C2283" s="25" t="s">
        <v>2463</v>
      </c>
      <c r="D2283" s="24" t="s">
        <v>2541</v>
      </c>
    </row>
    <row r="2284" spans="1:4" ht="15.4" x14ac:dyDescent="0.45">
      <c r="A2284" s="25" t="s">
        <v>2283</v>
      </c>
      <c r="B2284" s="24" t="s">
        <v>5964</v>
      </c>
      <c r="C2284" s="25" t="s">
        <v>5896</v>
      </c>
      <c r="D2284" s="24" t="s">
        <v>2405</v>
      </c>
    </row>
    <row r="2285" spans="1:4" ht="15.4" x14ac:dyDescent="0.45">
      <c r="A2285" s="25" t="s">
        <v>2284</v>
      </c>
      <c r="B2285" s="24" t="s">
        <v>5963</v>
      </c>
      <c r="C2285" s="25" t="s">
        <v>5897</v>
      </c>
      <c r="D2285" s="24" t="s">
        <v>3962</v>
      </c>
    </row>
    <row r="2286" spans="1:4" ht="15.4" x14ac:dyDescent="0.45">
      <c r="A2286" s="25" t="s">
        <v>2285</v>
      </c>
      <c r="B2286" s="24" t="s">
        <v>5964</v>
      </c>
      <c r="C2286" s="25" t="s">
        <v>5898</v>
      </c>
      <c r="D2286" s="24" t="s">
        <v>5899</v>
      </c>
    </row>
    <row r="2287" spans="1:4" ht="15.4" x14ac:dyDescent="0.45">
      <c r="A2287" s="25" t="s">
        <v>2286</v>
      </c>
      <c r="B2287" s="24" t="s">
        <v>5963</v>
      </c>
      <c r="C2287" s="25" t="s">
        <v>5858</v>
      </c>
      <c r="D2287" s="24" t="s">
        <v>2557</v>
      </c>
    </row>
    <row r="2288" spans="1:4" ht="15.4" x14ac:dyDescent="0.45">
      <c r="A2288" s="25" t="s">
        <v>2287</v>
      </c>
      <c r="B2288" s="24" t="s">
        <v>5964</v>
      </c>
      <c r="C2288" s="25" t="s">
        <v>5900</v>
      </c>
      <c r="D2288" s="24" t="s">
        <v>5901</v>
      </c>
    </row>
    <row r="2289" spans="1:4" ht="15.4" x14ac:dyDescent="0.45">
      <c r="A2289" s="25" t="s">
        <v>2288</v>
      </c>
      <c r="B2289" s="24" t="s">
        <v>5963</v>
      </c>
      <c r="C2289" s="25" t="s">
        <v>5902</v>
      </c>
      <c r="D2289" s="24" t="s">
        <v>4750</v>
      </c>
    </row>
    <row r="2290" spans="1:4" ht="15.4" x14ac:dyDescent="0.45">
      <c r="A2290" s="25" t="s">
        <v>2289</v>
      </c>
      <c r="B2290" s="24" t="s">
        <v>5964</v>
      </c>
      <c r="C2290" s="25" t="s">
        <v>5903</v>
      </c>
      <c r="D2290" s="24" t="s">
        <v>5904</v>
      </c>
    </row>
    <row r="2291" spans="1:4" ht="15.4" x14ac:dyDescent="0.45">
      <c r="A2291" s="25" t="s">
        <v>2290</v>
      </c>
      <c r="B2291" s="24" t="s">
        <v>5964</v>
      </c>
      <c r="C2291" s="25" t="s">
        <v>5905</v>
      </c>
      <c r="D2291" s="24" t="s">
        <v>5906</v>
      </c>
    </row>
    <row r="2292" spans="1:4" ht="15.4" x14ac:dyDescent="0.45">
      <c r="A2292" s="25" t="s">
        <v>2291</v>
      </c>
      <c r="B2292" s="24" t="s">
        <v>5963</v>
      </c>
      <c r="C2292" s="25" t="s">
        <v>2722</v>
      </c>
      <c r="D2292" s="24" t="s">
        <v>2880</v>
      </c>
    </row>
    <row r="2293" spans="1:4" ht="15.4" x14ac:dyDescent="0.45">
      <c r="A2293" s="25" t="s">
        <v>2292</v>
      </c>
      <c r="B2293" s="24" t="s">
        <v>5964</v>
      </c>
      <c r="C2293" s="25" t="s">
        <v>5907</v>
      </c>
      <c r="D2293" s="24" t="s">
        <v>5908</v>
      </c>
    </row>
    <row r="2294" spans="1:4" ht="15.4" x14ac:dyDescent="0.45">
      <c r="A2294" s="25" t="s">
        <v>2293</v>
      </c>
      <c r="B2294" s="24" t="s">
        <v>5964</v>
      </c>
      <c r="C2294" s="25" t="s">
        <v>2546</v>
      </c>
      <c r="D2294" s="24" t="s">
        <v>2478</v>
      </c>
    </row>
    <row r="2295" spans="1:4" ht="15.4" x14ac:dyDescent="0.45">
      <c r="A2295" s="25" t="s">
        <v>2294</v>
      </c>
      <c r="B2295" s="24" t="s">
        <v>5963</v>
      </c>
      <c r="C2295" s="25" t="s">
        <v>5909</v>
      </c>
      <c r="D2295" s="24" t="s">
        <v>2557</v>
      </c>
    </row>
    <row r="2296" spans="1:4" ht="15.4" x14ac:dyDescent="0.45">
      <c r="A2296" s="25" t="s">
        <v>2295</v>
      </c>
      <c r="B2296" s="24" t="s">
        <v>5964</v>
      </c>
      <c r="C2296" s="25" t="s">
        <v>5910</v>
      </c>
      <c r="D2296" s="24" t="s">
        <v>3640</v>
      </c>
    </row>
    <row r="2297" spans="1:4" ht="15.4" x14ac:dyDescent="0.45">
      <c r="A2297" s="25" t="s">
        <v>2296</v>
      </c>
      <c r="B2297" s="24" t="s">
        <v>5964</v>
      </c>
      <c r="C2297" s="25" t="s">
        <v>5911</v>
      </c>
      <c r="D2297" s="24" t="s">
        <v>5912</v>
      </c>
    </row>
    <row r="2298" spans="1:4" ht="15.4" x14ac:dyDescent="0.45">
      <c r="A2298" s="25" t="s">
        <v>2297</v>
      </c>
      <c r="B2298" s="24" t="s">
        <v>5964</v>
      </c>
      <c r="C2298" s="25" t="s">
        <v>5913</v>
      </c>
      <c r="D2298" s="24" t="s">
        <v>5914</v>
      </c>
    </row>
    <row r="2299" spans="1:4" ht="15.4" x14ac:dyDescent="0.45">
      <c r="A2299" s="25" t="s">
        <v>2298</v>
      </c>
      <c r="B2299" s="24" t="s">
        <v>5963</v>
      </c>
      <c r="C2299" s="25" t="s">
        <v>5915</v>
      </c>
      <c r="D2299" s="24" t="s">
        <v>5916</v>
      </c>
    </row>
    <row r="2300" spans="1:4" ht="15.4" x14ac:dyDescent="0.45">
      <c r="A2300" s="25" t="s">
        <v>2299</v>
      </c>
      <c r="B2300" s="24" t="s">
        <v>5964</v>
      </c>
      <c r="C2300" s="25" t="s">
        <v>5917</v>
      </c>
      <c r="D2300" s="24" t="s">
        <v>5918</v>
      </c>
    </row>
    <row r="2301" spans="1:4" ht="15.4" x14ac:dyDescent="0.45">
      <c r="A2301" s="25" t="s">
        <v>2300</v>
      </c>
      <c r="B2301" s="24" t="s">
        <v>5964</v>
      </c>
      <c r="C2301" s="25" t="s">
        <v>5919</v>
      </c>
      <c r="D2301" s="24" t="s">
        <v>2539</v>
      </c>
    </row>
    <row r="2302" spans="1:4" ht="15.4" x14ac:dyDescent="0.45">
      <c r="A2302" s="25" t="s">
        <v>2301</v>
      </c>
      <c r="B2302" s="24" t="s">
        <v>5964</v>
      </c>
      <c r="C2302" s="25" t="s">
        <v>5920</v>
      </c>
      <c r="D2302" s="24" t="s">
        <v>5921</v>
      </c>
    </row>
    <row r="2303" spans="1:4" ht="15.4" x14ac:dyDescent="0.45">
      <c r="A2303" s="25" t="s">
        <v>2302</v>
      </c>
      <c r="B2303" s="24" t="s">
        <v>5964</v>
      </c>
      <c r="C2303" s="25" t="s">
        <v>2893</v>
      </c>
      <c r="D2303" s="24" t="s">
        <v>2405</v>
      </c>
    </row>
    <row r="2304" spans="1:4" ht="15.4" x14ac:dyDescent="0.45">
      <c r="A2304" s="25" t="s">
        <v>2303</v>
      </c>
      <c r="B2304" s="24" t="s">
        <v>5963</v>
      </c>
      <c r="C2304" s="25" t="s">
        <v>5922</v>
      </c>
      <c r="D2304" s="24" t="s">
        <v>5923</v>
      </c>
    </row>
    <row r="2305" spans="1:4" ht="15.4" x14ac:dyDescent="0.45">
      <c r="A2305" s="25" t="s">
        <v>2304</v>
      </c>
      <c r="B2305" s="24" t="s">
        <v>5964</v>
      </c>
      <c r="C2305" s="25" t="s">
        <v>5924</v>
      </c>
      <c r="D2305" s="24" t="s">
        <v>3219</v>
      </c>
    </row>
    <row r="2306" spans="1:4" ht="15.4" x14ac:dyDescent="0.45">
      <c r="A2306" s="25" t="s">
        <v>2305</v>
      </c>
      <c r="B2306" s="24" t="s">
        <v>5964</v>
      </c>
      <c r="C2306" s="25" t="s">
        <v>5925</v>
      </c>
      <c r="D2306" s="24" t="s">
        <v>2657</v>
      </c>
    </row>
    <row r="2307" spans="1:4" ht="15.4" x14ac:dyDescent="0.45">
      <c r="A2307" s="25" t="s">
        <v>2306</v>
      </c>
      <c r="B2307" s="24" t="s">
        <v>5964</v>
      </c>
      <c r="C2307" s="25" t="s">
        <v>5926</v>
      </c>
      <c r="D2307" s="24" t="s">
        <v>4253</v>
      </c>
    </row>
    <row r="2308" spans="1:4" ht="15.4" x14ac:dyDescent="0.45">
      <c r="A2308" s="25" t="s">
        <v>2307</v>
      </c>
      <c r="B2308" s="24" t="s">
        <v>5963</v>
      </c>
      <c r="C2308" s="25" t="s">
        <v>5927</v>
      </c>
      <c r="D2308" s="24" t="s">
        <v>2911</v>
      </c>
    </row>
    <row r="2309" spans="1:4" ht="15.4" x14ac:dyDescent="0.45">
      <c r="A2309" s="25" t="s">
        <v>2308</v>
      </c>
      <c r="B2309" s="24" t="s">
        <v>5963</v>
      </c>
      <c r="C2309" s="25" t="s">
        <v>5928</v>
      </c>
      <c r="D2309" s="24" t="s">
        <v>5148</v>
      </c>
    </row>
    <row r="2310" spans="1:4" ht="15.4" x14ac:dyDescent="0.45">
      <c r="A2310" s="25" t="s">
        <v>2309</v>
      </c>
      <c r="B2310" s="24" t="s">
        <v>5963</v>
      </c>
      <c r="C2310" s="25" t="s">
        <v>5283</v>
      </c>
      <c r="D2310" s="24" t="s">
        <v>5116</v>
      </c>
    </row>
    <row r="2311" spans="1:4" ht="15.4" x14ac:dyDescent="0.45">
      <c r="A2311" s="25" t="s">
        <v>2310</v>
      </c>
      <c r="B2311" s="24" t="s">
        <v>5964</v>
      </c>
      <c r="C2311" s="25" t="s">
        <v>2637</v>
      </c>
      <c r="D2311" s="24" t="s">
        <v>2679</v>
      </c>
    </row>
    <row r="2312" spans="1:4" ht="15.4" x14ac:dyDescent="0.45">
      <c r="A2312" s="25" t="s">
        <v>2311</v>
      </c>
      <c r="B2312" s="24" t="s">
        <v>5967</v>
      </c>
      <c r="C2312" s="25" t="s">
        <v>5929</v>
      </c>
      <c r="D2312" s="24" t="s">
        <v>3535</v>
      </c>
    </row>
    <row r="2313" spans="1:4" ht="15.4" x14ac:dyDescent="0.45">
      <c r="A2313" s="25" t="s">
        <v>2312</v>
      </c>
      <c r="B2313" s="24" t="s">
        <v>5963</v>
      </c>
      <c r="C2313" s="25" t="s">
        <v>5930</v>
      </c>
      <c r="D2313" s="24" t="s">
        <v>2493</v>
      </c>
    </row>
    <row r="2314" spans="1:4" ht="15.4" x14ac:dyDescent="0.45">
      <c r="A2314" s="25" t="s">
        <v>2313</v>
      </c>
      <c r="B2314" s="24" t="s">
        <v>5964</v>
      </c>
      <c r="C2314" s="25" t="s">
        <v>5931</v>
      </c>
      <c r="D2314" s="24" t="s">
        <v>2460</v>
      </c>
    </row>
    <row r="2315" spans="1:4" ht="15.4" x14ac:dyDescent="0.45">
      <c r="A2315" s="25" t="s">
        <v>2314</v>
      </c>
      <c r="B2315" s="24" t="s">
        <v>5963</v>
      </c>
      <c r="C2315" s="25" t="s">
        <v>5932</v>
      </c>
      <c r="D2315" s="24" t="s">
        <v>3112</v>
      </c>
    </row>
    <row r="2316" spans="1:4" ht="15.4" x14ac:dyDescent="0.45">
      <c r="A2316" s="25" t="s">
        <v>2315</v>
      </c>
      <c r="B2316" s="24" t="s">
        <v>5963</v>
      </c>
      <c r="C2316" s="25" t="s">
        <v>3872</v>
      </c>
      <c r="D2316" s="24" t="s">
        <v>5933</v>
      </c>
    </row>
    <row r="2317" spans="1:4" ht="15.4" x14ac:dyDescent="0.45">
      <c r="A2317" s="25" t="s">
        <v>2316</v>
      </c>
      <c r="B2317" s="24" t="s">
        <v>5964</v>
      </c>
      <c r="C2317" s="25" t="s">
        <v>2926</v>
      </c>
      <c r="D2317" s="24" t="s">
        <v>5934</v>
      </c>
    </row>
    <row r="2318" spans="1:4" ht="15.4" x14ac:dyDescent="0.45">
      <c r="A2318" s="25" t="s">
        <v>2317</v>
      </c>
      <c r="B2318" s="24" t="s">
        <v>5964</v>
      </c>
      <c r="C2318" s="25" t="s">
        <v>5935</v>
      </c>
      <c r="D2318" s="24" t="s">
        <v>3757</v>
      </c>
    </row>
    <row r="2319" spans="1:4" ht="15.4" x14ac:dyDescent="0.45">
      <c r="A2319" s="25" t="s">
        <v>2318</v>
      </c>
      <c r="B2319" s="24" t="s">
        <v>5963</v>
      </c>
      <c r="C2319" s="25" t="s">
        <v>5169</v>
      </c>
      <c r="D2319" s="24" t="s">
        <v>5936</v>
      </c>
    </row>
    <row r="2320" spans="1:4" ht="15.4" x14ac:dyDescent="0.45">
      <c r="A2320" s="25" t="s">
        <v>2319</v>
      </c>
      <c r="B2320" s="24" t="s">
        <v>5964</v>
      </c>
      <c r="C2320" s="25" t="s">
        <v>5937</v>
      </c>
      <c r="D2320" s="24" t="s">
        <v>5938</v>
      </c>
    </row>
    <row r="2321" spans="1:4" ht="15.4" x14ac:dyDescent="0.45">
      <c r="A2321" s="25" t="s">
        <v>2320</v>
      </c>
      <c r="B2321" s="24" t="s">
        <v>5963</v>
      </c>
      <c r="C2321" s="25" t="s">
        <v>5939</v>
      </c>
      <c r="D2321" s="24" t="s">
        <v>5940</v>
      </c>
    </row>
    <row r="2322" spans="1:4" ht="15.4" x14ac:dyDescent="0.45">
      <c r="A2322" s="25" t="s">
        <v>2321</v>
      </c>
      <c r="B2322" s="24" t="s">
        <v>5964</v>
      </c>
      <c r="C2322" s="25" t="s">
        <v>5941</v>
      </c>
      <c r="D2322" s="24" t="s">
        <v>2565</v>
      </c>
    </row>
    <row r="2323" spans="1:4" ht="15.4" x14ac:dyDescent="0.45">
      <c r="A2323" s="25" t="s">
        <v>2322</v>
      </c>
      <c r="B2323" s="24" t="s">
        <v>5963</v>
      </c>
      <c r="C2323" s="25" t="s">
        <v>5942</v>
      </c>
      <c r="D2323" s="24" t="s">
        <v>5943</v>
      </c>
    </row>
    <row r="2324" spans="1:4" ht="15.4" x14ac:dyDescent="0.45">
      <c r="A2324" s="25" t="s">
        <v>2323</v>
      </c>
      <c r="B2324" s="24" t="s">
        <v>5964</v>
      </c>
      <c r="C2324" s="25" t="s">
        <v>5944</v>
      </c>
      <c r="D2324" s="24" t="s">
        <v>2679</v>
      </c>
    </row>
    <row r="2325" spans="1:4" ht="15.4" x14ac:dyDescent="0.45">
      <c r="A2325" s="25" t="s">
        <v>2324</v>
      </c>
      <c r="B2325" s="24" t="s">
        <v>5963</v>
      </c>
      <c r="C2325" s="25" t="s">
        <v>5945</v>
      </c>
      <c r="D2325" s="24" t="s">
        <v>5946</v>
      </c>
    </row>
    <row r="2326" spans="1:4" ht="15.4" x14ac:dyDescent="0.45">
      <c r="A2326" s="25" t="s">
        <v>2325</v>
      </c>
      <c r="B2326" s="24" t="s">
        <v>5964</v>
      </c>
      <c r="C2326" s="25" t="s">
        <v>3693</v>
      </c>
      <c r="D2326" s="24" t="s">
        <v>5947</v>
      </c>
    </row>
    <row r="2327" spans="1:4" ht="15.4" x14ac:dyDescent="0.45">
      <c r="A2327" s="25" t="s">
        <v>2326</v>
      </c>
      <c r="B2327" s="24" t="s">
        <v>5964</v>
      </c>
      <c r="C2327" s="25" t="s">
        <v>5948</v>
      </c>
      <c r="D2327" s="24" t="s">
        <v>5949</v>
      </c>
    </row>
    <row r="2328" spans="1:4" ht="15.4" x14ac:dyDescent="0.45">
      <c r="A2328" s="25" t="s">
        <v>2327</v>
      </c>
      <c r="B2328" s="24" t="s">
        <v>5963</v>
      </c>
      <c r="C2328" s="25" t="s">
        <v>3018</v>
      </c>
      <c r="D2328" s="24" t="s">
        <v>4210</v>
      </c>
    </row>
    <row r="2329" spans="1:4" ht="15.4" x14ac:dyDescent="0.45">
      <c r="A2329" s="25" t="s">
        <v>2328</v>
      </c>
      <c r="B2329" s="24" t="s">
        <v>5963</v>
      </c>
      <c r="C2329" s="25" t="s">
        <v>5950</v>
      </c>
      <c r="D2329" s="24" t="s">
        <v>2427</v>
      </c>
    </row>
    <row r="2330" spans="1:4" ht="15.4" x14ac:dyDescent="0.45">
      <c r="A2330" s="25" t="s">
        <v>2329</v>
      </c>
      <c r="B2330" s="24" t="s">
        <v>5963</v>
      </c>
      <c r="C2330" s="25" t="s">
        <v>5951</v>
      </c>
      <c r="D2330" s="24" t="s">
        <v>5952</v>
      </c>
    </row>
    <row r="2331" spans="1:4" ht="15.4" x14ac:dyDescent="0.45">
      <c r="A2331" s="25" t="s">
        <v>2330</v>
      </c>
      <c r="B2331" s="24" t="s">
        <v>5963</v>
      </c>
      <c r="C2331" s="25" t="s">
        <v>5953</v>
      </c>
      <c r="D2331" s="24" t="s">
        <v>5954</v>
      </c>
    </row>
    <row r="2332" spans="1:4" ht="15.4" x14ac:dyDescent="0.45">
      <c r="A2332" s="25" t="s">
        <v>2331</v>
      </c>
      <c r="B2332" s="24" t="s">
        <v>5964</v>
      </c>
      <c r="C2332" s="25" t="s">
        <v>5955</v>
      </c>
      <c r="D2332" s="24" t="s">
        <v>3136</v>
      </c>
    </row>
    <row r="2333" spans="1:4" ht="15.4" x14ac:dyDescent="0.45">
      <c r="A2333" s="25" t="s">
        <v>2332</v>
      </c>
      <c r="B2333" s="24" t="s">
        <v>5964</v>
      </c>
      <c r="C2333" s="25" t="s">
        <v>5956</v>
      </c>
      <c r="D2333" s="24" t="s">
        <v>5974</v>
      </c>
    </row>
    <row r="2334" spans="1:4" ht="15.4" x14ac:dyDescent="0.45">
      <c r="A2334" s="25" t="s">
        <v>2333</v>
      </c>
      <c r="B2334" s="24" t="s">
        <v>5963</v>
      </c>
      <c r="C2334" s="25" t="s">
        <v>5957</v>
      </c>
      <c r="D2334" s="24" t="s">
        <v>5134</v>
      </c>
    </row>
    <row r="2335" spans="1:4" ht="15.4" x14ac:dyDescent="0.45">
      <c r="A2335" s="25" t="s">
        <v>2334</v>
      </c>
      <c r="B2335" s="24" t="s">
        <v>5964</v>
      </c>
      <c r="C2335" s="25" t="s">
        <v>5958</v>
      </c>
      <c r="D2335" s="24" t="s">
        <v>5959</v>
      </c>
    </row>
    <row r="2336" spans="1:4" ht="15.4" x14ac:dyDescent="0.45">
      <c r="A2336" s="25" t="s">
        <v>2335</v>
      </c>
      <c r="B2336" s="24" t="s">
        <v>5964</v>
      </c>
      <c r="C2336" s="25" t="s">
        <v>5960</v>
      </c>
      <c r="D2336" s="24" t="s">
        <v>5961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F934-1444-44D1-B236-1C706D7D89D7}">
  <dimension ref="A1:J2336"/>
  <sheetViews>
    <sheetView workbookViewId="0">
      <selection sqref="A1:XFD1048576"/>
    </sheetView>
  </sheetViews>
  <sheetFormatPr defaultRowHeight="13.9" x14ac:dyDescent="0.4"/>
  <cols>
    <col min="1" max="1" width="13.1875" style="24" customWidth="1"/>
    <col min="2" max="2" width="6.9375" style="24" customWidth="1"/>
    <col min="3" max="3" width="11.625" style="24" customWidth="1"/>
    <col min="4" max="4" width="8.5" style="24" customWidth="1"/>
    <col min="5" max="5" width="13.9375" style="24" customWidth="1"/>
    <col min="6" max="6" width="12.8125" style="24" customWidth="1"/>
    <col min="7" max="7" width="16.3125" style="24" customWidth="1"/>
    <col min="8" max="8" width="14.8125" style="24" customWidth="1"/>
    <col min="9" max="9" width="24.5" style="24" customWidth="1"/>
    <col min="10" max="10" width="9.0625" style="24" customWidth="1"/>
    <col min="11" max="16384" width="9" style="24"/>
  </cols>
  <sheetData>
    <row r="1" spans="1:10" x14ac:dyDescent="0.4">
      <c r="A1" s="27" t="s">
        <v>0</v>
      </c>
      <c r="B1" s="28" t="s">
        <v>2336</v>
      </c>
      <c r="C1" s="28" t="s">
        <v>5970</v>
      </c>
      <c r="D1" s="28" t="s">
        <v>2337</v>
      </c>
      <c r="E1" s="28" t="s">
        <v>5971</v>
      </c>
      <c r="F1" s="28" t="s">
        <v>2338</v>
      </c>
      <c r="G1" s="28" t="s">
        <v>2339</v>
      </c>
      <c r="H1" s="28" t="s">
        <v>2340</v>
      </c>
      <c r="I1" s="28" t="s">
        <v>2341</v>
      </c>
      <c r="J1" s="29" t="s">
        <v>2342</v>
      </c>
    </row>
    <row r="2" spans="1:10" x14ac:dyDescent="0.4">
      <c r="A2" s="30" t="s">
        <v>1</v>
      </c>
      <c r="B2" s="31">
        <v>47.41</v>
      </c>
      <c r="C2" s="31" t="str">
        <f>IF(Table8[[#This Row],[BMI]]&lt;18.5,"Under Weight",IF(Table8[[#This Row],[BMI]]&lt;25,"Normal Weight",IF(Table8[[#This Row],[BMI]]&lt;30,"Over Weight","Obesity")))</f>
        <v>Obesity</v>
      </c>
      <c r="D2" s="31">
        <v>7.47</v>
      </c>
      <c r="E2" s="31" t="str">
        <f>IF(Table8[[#This Row],[HBA1C]]&lt;5.7,"Normal",IF(Table8[[#This Row],[HBA1C]]&lt;6.5,"Prediabetes","Diabetes"))</f>
        <v>Diabetes</v>
      </c>
      <c r="F2" s="31" t="s">
        <v>2343</v>
      </c>
      <c r="G2" s="31" t="s">
        <v>2343</v>
      </c>
      <c r="H2" s="31" t="s">
        <v>2343</v>
      </c>
      <c r="I2" s="31">
        <v>0</v>
      </c>
      <c r="J2" s="32" t="s">
        <v>2344</v>
      </c>
    </row>
    <row r="3" spans="1:10" x14ac:dyDescent="0.4">
      <c r="A3" s="30" t="s">
        <v>2</v>
      </c>
      <c r="B3" s="31">
        <v>30.36</v>
      </c>
      <c r="C3" s="31" t="str">
        <f>IF(Table8[[#This Row],[BMI]]&lt;18.5,"Under Weight",IF(Table8[[#This Row],[BMI]]&lt;25,"Normal Weight",IF(Table8[[#This Row],[BMI]]&lt;30,"Over Weight","Obesity")))</f>
        <v>Obesity</v>
      </c>
      <c r="D3" s="31">
        <v>5.77</v>
      </c>
      <c r="E3" s="31" t="str">
        <f>IF(Table8[[#This Row],[HBA1C]]&lt;5.7,"Normal",IF(Table8[[#This Row],[HBA1C]]&lt;6.5,"Prediabetes","Diabetes"))</f>
        <v>Prediabetes</v>
      </c>
      <c r="F3" s="31" t="s">
        <v>2343</v>
      </c>
      <c r="G3" s="31" t="s">
        <v>2343</v>
      </c>
      <c r="H3" s="31" t="s">
        <v>2343</v>
      </c>
      <c r="I3" s="31">
        <v>0</v>
      </c>
      <c r="J3" s="32" t="s">
        <v>2344</v>
      </c>
    </row>
    <row r="4" spans="1:10" x14ac:dyDescent="0.4">
      <c r="A4" s="30" t="s">
        <v>3</v>
      </c>
      <c r="B4" s="31">
        <v>34.484999999999999</v>
      </c>
      <c r="C4" s="31" t="str">
        <f>IF(Table8[[#This Row],[BMI]]&lt;18.5,"Under Weight",IF(Table8[[#This Row],[BMI]]&lt;25,"Normal Weight",IF(Table8[[#This Row],[BMI]]&lt;30,"Over Weight","Obesity")))</f>
        <v>Obesity</v>
      </c>
      <c r="D4" s="31">
        <v>11.87</v>
      </c>
      <c r="E4" s="31" t="str">
        <f>IF(Table8[[#This Row],[HBA1C]]&lt;5.7,"Normal",IF(Table8[[#This Row],[HBA1C]]&lt;6.5,"Prediabetes","Diabetes"))</f>
        <v>Diabetes</v>
      </c>
      <c r="F4" s="31" t="s">
        <v>2344</v>
      </c>
      <c r="G4" s="31" t="s">
        <v>2343</v>
      </c>
      <c r="H4" s="31" t="s">
        <v>2343</v>
      </c>
      <c r="I4" s="31">
        <v>2</v>
      </c>
      <c r="J4" s="32" t="s">
        <v>2344</v>
      </c>
    </row>
    <row r="5" spans="1:10" x14ac:dyDescent="0.4">
      <c r="A5" s="30" t="s">
        <v>4</v>
      </c>
      <c r="B5" s="31">
        <v>38.094999999999999</v>
      </c>
      <c r="C5" s="31" t="str">
        <f>IF(Table8[[#This Row],[BMI]]&lt;18.5,"Under Weight",IF(Table8[[#This Row],[BMI]]&lt;25,"Normal Weight",IF(Table8[[#This Row],[BMI]]&lt;30,"Over Weight","Obesity")))</f>
        <v>Obesity</v>
      </c>
      <c r="D5" s="31">
        <v>6.05</v>
      </c>
      <c r="E5" s="31" t="str">
        <f>IF(Table8[[#This Row],[HBA1C]]&lt;5.7,"Normal",IF(Table8[[#This Row],[HBA1C]]&lt;6.5,"Prediabetes","Diabetes"))</f>
        <v>Prediabetes</v>
      </c>
      <c r="F5" s="31" t="s">
        <v>2343</v>
      </c>
      <c r="G5" s="31" t="s">
        <v>2343</v>
      </c>
      <c r="H5" s="31" t="s">
        <v>2343</v>
      </c>
      <c r="I5" s="31">
        <v>0</v>
      </c>
      <c r="J5" s="32" t="s">
        <v>2344</v>
      </c>
    </row>
    <row r="6" spans="1:10" x14ac:dyDescent="0.4">
      <c r="A6" s="30" t="s">
        <v>5</v>
      </c>
      <c r="B6" s="31">
        <v>35.53</v>
      </c>
      <c r="C6" s="31" t="str">
        <f>IF(Table8[[#This Row],[BMI]]&lt;18.5,"Under Weight",IF(Table8[[#This Row],[BMI]]&lt;25,"Normal Weight",IF(Table8[[#This Row],[BMI]]&lt;30,"Over Weight","Obesity")))</f>
        <v>Obesity</v>
      </c>
      <c r="D6" s="31">
        <v>5.45</v>
      </c>
      <c r="E6" s="31" t="str">
        <f>IF(Table8[[#This Row],[HBA1C]]&lt;5.7,"Normal",IF(Table8[[#This Row],[HBA1C]]&lt;6.5,"Prediabetes","Diabetes"))</f>
        <v>Normal</v>
      </c>
      <c r="F6" s="31" t="s">
        <v>2343</v>
      </c>
      <c r="G6" s="31" t="s">
        <v>2343</v>
      </c>
      <c r="H6" s="31" t="s">
        <v>2343</v>
      </c>
      <c r="I6" s="31">
        <v>0</v>
      </c>
      <c r="J6" s="32" t="s">
        <v>2344</v>
      </c>
    </row>
    <row r="7" spans="1:10" x14ac:dyDescent="0.4">
      <c r="A7" s="30" t="s">
        <v>6</v>
      </c>
      <c r="B7" s="31">
        <v>32.799999999999997</v>
      </c>
      <c r="C7" s="31" t="str">
        <f>IF(Table8[[#This Row],[BMI]]&lt;18.5,"Under Weight",IF(Table8[[#This Row],[BMI]]&lt;25,"Normal Weight",IF(Table8[[#This Row],[BMI]]&lt;30,"Over Weight","Obesity")))</f>
        <v>Obesity</v>
      </c>
      <c r="D7" s="31">
        <v>6.59</v>
      </c>
      <c r="E7" s="31" t="str">
        <f>IF(Table8[[#This Row],[HBA1C]]&lt;5.7,"Normal",IF(Table8[[#This Row],[HBA1C]]&lt;6.5,"Prediabetes","Diabetes"))</f>
        <v>Diabetes</v>
      </c>
      <c r="F7" s="31" t="s">
        <v>2343</v>
      </c>
      <c r="G7" s="31" t="s">
        <v>2343</v>
      </c>
      <c r="H7" s="31" t="s">
        <v>2343</v>
      </c>
      <c r="I7" s="31">
        <v>0</v>
      </c>
      <c r="J7" s="32" t="s">
        <v>2344</v>
      </c>
    </row>
    <row r="8" spans="1:10" x14ac:dyDescent="0.4">
      <c r="A8" s="30" t="s">
        <v>7</v>
      </c>
      <c r="B8" s="31">
        <v>36.4</v>
      </c>
      <c r="C8" s="31" t="str">
        <f>IF(Table8[[#This Row],[BMI]]&lt;18.5,"Under Weight",IF(Table8[[#This Row],[BMI]]&lt;25,"Normal Weight",IF(Table8[[#This Row],[BMI]]&lt;30,"Over Weight","Obesity")))</f>
        <v>Obesity</v>
      </c>
      <c r="D8" s="31">
        <v>6.07</v>
      </c>
      <c r="E8" s="31" t="str">
        <f>IF(Table8[[#This Row],[HBA1C]]&lt;5.7,"Normal",IF(Table8[[#This Row],[HBA1C]]&lt;6.5,"Prediabetes","Diabetes"))</f>
        <v>Prediabetes</v>
      </c>
      <c r="F8" s="31" t="s">
        <v>2343</v>
      </c>
      <c r="G8" s="31" t="s">
        <v>2343</v>
      </c>
      <c r="H8" s="31" t="s">
        <v>2343</v>
      </c>
      <c r="I8" s="31">
        <v>0</v>
      </c>
      <c r="J8" s="32" t="s">
        <v>2344</v>
      </c>
    </row>
    <row r="9" spans="1:10" x14ac:dyDescent="0.4">
      <c r="A9" s="30" t="s">
        <v>8</v>
      </c>
      <c r="B9" s="31">
        <v>36.96</v>
      </c>
      <c r="C9" s="31" t="str">
        <f>IF(Table8[[#This Row],[BMI]]&lt;18.5,"Under Weight",IF(Table8[[#This Row],[BMI]]&lt;25,"Normal Weight",IF(Table8[[#This Row],[BMI]]&lt;30,"Over Weight","Obesity")))</f>
        <v>Obesity</v>
      </c>
      <c r="D9" s="31">
        <v>7.93</v>
      </c>
      <c r="E9" s="31" t="str">
        <f>IF(Table8[[#This Row],[HBA1C]]&lt;5.7,"Normal",IF(Table8[[#This Row],[HBA1C]]&lt;6.5,"Prediabetes","Diabetes"))</f>
        <v>Diabetes</v>
      </c>
      <c r="F9" s="31" t="s">
        <v>2343</v>
      </c>
      <c r="G9" s="31" t="s">
        <v>2343</v>
      </c>
      <c r="H9" s="31" t="s">
        <v>2343</v>
      </c>
      <c r="I9" s="31">
        <v>3</v>
      </c>
      <c r="J9" s="32" t="s">
        <v>2344</v>
      </c>
    </row>
    <row r="10" spans="1:10" x14ac:dyDescent="0.4">
      <c r="A10" s="30" t="s">
        <v>9</v>
      </c>
      <c r="B10" s="31">
        <v>41.14</v>
      </c>
      <c r="C10" s="31" t="str">
        <f>IF(Table8[[#This Row],[BMI]]&lt;18.5,"Under Weight",IF(Table8[[#This Row],[BMI]]&lt;25,"Normal Weight",IF(Table8[[#This Row],[BMI]]&lt;30,"Over Weight","Obesity")))</f>
        <v>Obesity</v>
      </c>
      <c r="D10" s="31">
        <v>9.58</v>
      </c>
      <c r="E10" s="31" t="str">
        <f>IF(Table8[[#This Row],[HBA1C]]&lt;5.7,"Normal",IF(Table8[[#This Row],[HBA1C]]&lt;6.5,"Prediabetes","Diabetes"))</f>
        <v>Diabetes</v>
      </c>
      <c r="F10" s="31" t="s">
        <v>2344</v>
      </c>
      <c r="G10" s="31" t="s">
        <v>2343</v>
      </c>
      <c r="H10" s="31" t="s">
        <v>2344</v>
      </c>
      <c r="I10" s="31">
        <v>1</v>
      </c>
      <c r="J10" s="32" t="s">
        <v>2344</v>
      </c>
    </row>
    <row r="11" spans="1:10" x14ac:dyDescent="0.4">
      <c r="A11" s="30" t="s">
        <v>10</v>
      </c>
      <c r="B11" s="31">
        <v>38.06</v>
      </c>
      <c r="C11" s="31" t="str">
        <f>IF(Table8[[#This Row],[BMI]]&lt;18.5,"Under Weight",IF(Table8[[#This Row],[BMI]]&lt;25,"Normal Weight",IF(Table8[[#This Row],[BMI]]&lt;30,"Over Weight","Obesity")))</f>
        <v>Obesity</v>
      </c>
      <c r="D11" s="31">
        <v>10.79</v>
      </c>
      <c r="E11" s="31" t="str">
        <f>IF(Table8[[#This Row],[HBA1C]]&lt;5.7,"Normal",IF(Table8[[#This Row],[HBA1C]]&lt;6.5,"Prediabetes","Diabetes"))</f>
        <v>Diabetes</v>
      </c>
      <c r="F11" s="31" t="s">
        <v>2343</v>
      </c>
      <c r="G11" s="31" t="s">
        <v>2343</v>
      </c>
      <c r="H11" s="31" t="s">
        <v>2343</v>
      </c>
      <c r="I11" s="31">
        <v>0</v>
      </c>
      <c r="J11" s="32" t="s">
        <v>2344</v>
      </c>
    </row>
    <row r="12" spans="1:10" x14ac:dyDescent="0.4">
      <c r="A12" s="30" t="s">
        <v>11</v>
      </c>
      <c r="B12" s="31">
        <v>37.700000000000003</v>
      </c>
      <c r="C12" s="31" t="str">
        <f>IF(Table8[[#This Row],[BMI]]&lt;18.5,"Under Weight",IF(Table8[[#This Row],[BMI]]&lt;25,"Normal Weight",IF(Table8[[#This Row],[BMI]]&lt;30,"Over Weight","Obesity")))</f>
        <v>Obesity</v>
      </c>
      <c r="D12" s="31">
        <v>5.96</v>
      </c>
      <c r="E12" s="31" t="str">
        <f>IF(Table8[[#This Row],[HBA1C]]&lt;5.7,"Normal",IF(Table8[[#This Row],[HBA1C]]&lt;6.5,"Prediabetes","Diabetes"))</f>
        <v>Prediabetes</v>
      </c>
      <c r="F12" s="31" t="s">
        <v>2344</v>
      </c>
      <c r="G12" s="31" t="s">
        <v>2343</v>
      </c>
      <c r="H12" s="31" t="s">
        <v>2343</v>
      </c>
      <c r="I12" s="31">
        <v>2</v>
      </c>
      <c r="J12" s="32" t="s">
        <v>2344</v>
      </c>
    </row>
    <row r="13" spans="1:10" x14ac:dyDescent="0.4">
      <c r="A13" s="30" t="s">
        <v>12</v>
      </c>
      <c r="B13" s="31">
        <v>42.13</v>
      </c>
      <c r="C13" s="31" t="str">
        <f>IF(Table8[[#This Row],[BMI]]&lt;18.5,"Under Weight",IF(Table8[[#This Row],[BMI]]&lt;25,"Normal Weight",IF(Table8[[#This Row],[BMI]]&lt;30,"Over Weight","Obesity")))</f>
        <v>Obesity</v>
      </c>
      <c r="D13" s="31">
        <v>11.9</v>
      </c>
      <c r="E13" s="31" t="str">
        <f>IF(Table8[[#This Row],[HBA1C]]&lt;5.7,"Normal",IF(Table8[[#This Row],[HBA1C]]&lt;6.5,"Prediabetes","Diabetes"))</f>
        <v>Diabetes</v>
      </c>
      <c r="F13" s="31" t="s">
        <v>2343</v>
      </c>
      <c r="G13" s="31" t="s">
        <v>2343</v>
      </c>
      <c r="H13" s="31" t="s">
        <v>2343</v>
      </c>
      <c r="I13" s="31">
        <v>0</v>
      </c>
      <c r="J13" s="32" t="s">
        <v>2344</v>
      </c>
    </row>
    <row r="14" spans="1:10" x14ac:dyDescent="0.4">
      <c r="A14" s="30" t="s">
        <v>13</v>
      </c>
      <c r="B14" s="31">
        <v>40.92</v>
      </c>
      <c r="C14" s="31" t="str">
        <f>IF(Table8[[#This Row],[BMI]]&lt;18.5,"Under Weight",IF(Table8[[#This Row],[BMI]]&lt;25,"Normal Weight",IF(Table8[[#This Row],[BMI]]&lt;30,"Over Weight","Obesity")))</f>
        <v>Obesity</v>
      </c>
      <c r="D14" s="31">
        <v>8.41</v>
      </c>
      <c r="E14" s="31" t="str">
        <f>IF(Table8[[#This Row],[HBA1C]]&lt;5.7,"Normal",IF(Table8[[#This Row],[HBA1C]]&lt;6.5,"Prediabetes","Diabetes"))</f>
        <v>Diabetes</v>
      </c>
      <c r="F14" s="31" t="s">
        <v>2343</v>
      </c>
      <c r="G14" s="31" t="s">
        <v>2343</v>
      </c>
      <c r="H14" s="31" t="s">
        <v>2343</v>
      </c>
      <c r="I14" s="31">
        <v>0</v>
      </c>
      <c r="J14" s="32" t="s">
        <v>2344</v>
      </c>
    </row>
    <row r="15" spans="1:10" x14ac:dyDescent="0.4">
      <c r="A15" s="30" t="s">
        <v>14</v>
      </c>
      <c r="B15" s="31">
        <v>40.564999999999998</v>
      </c>
      <c r="C15" s="31" t="str">
        <f>IF(Table8[[#This Row],[BMI]]&lt;18.5,"Under Weight",IF(Table8[[#This Row],[BMI]]&lt;25,"Normal Weight",IF(Table8[[#This Row],[BMI]]&lt;30,"Over Weight","Obesity")))</f>
        <v>Obesity</v>
      </c>
      <c r="D15" s="31">
        <v>7.02</v>
      </c>
      <c r="E15" s="31" t="str">
        <f>IF(Table8[[#This Row],[HBA1C]]&lt;5.7,"Normal",IF(Table8[[#This Row],[HBA1C]]&lt;6.5,"Prediabetes","Diabetes"))</f>
        <v>Diabetes</v>
      </c>
      <c r="F15" s="31" t="s">
        <v>2343</v>
      </c>
      <c r="G15" s="31" t="s">
        <v>2343</v>
      </c>
      <c r="H15" s="31" t="s">
        <v>2343</v>
      </c>
      <c r="I15" s="31">
        <v>0</v>
      </c>
      <c r="J15" s="32" t="s">
        <v>2344</v>
      </c>
    </row>
    <row r="16" spans="1:10" x14ac:dyDescent="0.4">
      <c r="A16" s="30" t="s">
        <v>15</v>
      </c>
      <c r="B16" s="31">
        <v>36.384999999999998</v>
      </c>
      <c r="C16" s="31" t="str">
        <f>IF(Table8[[#This Row],[BMI]]&lt;18.5,"Under Weight",IF(Table8[[#This Row],[BMI]]&lt;25,"Normal Weight",IF(Table8[[#This Row],[BMI]]&lt;30,"Over Weight","Obesity")))</f>
        <v>Obesity</v>
      </c>
      <c r="D16" s="31">
        <v>7.59</v>
      </c>
      <c r="E16" s="31" t="str">
        <f>IF(Table8[[#This Row],[HBA1C]]&lt;5.7,"Normal",IF(Table8[[#This Row],[HBA1C]]&lt;6.5,"Prediabetes","Diabetes"))</f>
        <v>Diabetes</v>
      </c>
      <c r="F16" s="31" t="s">
        <v>2344</v>
      </c>
      <c r="G16" s="31" t="s">
        <v>2343</v>
      </c>
      <c r="H16" s="31" t="s">
        <v>2343</v>
      </c>
      <c r="I16" s="31">
        <v>2</v>
      </c>
      <c r="J16" s="32" t="s">
        <v>2344</v>
      </c>
    </row>
    <row r="17" spans="1:10" x14ac:dyDescent="0.4">
      <c r="A17" s="30" t="s">
        <v>16</v>
      </c>
      <c r="B17" s="31">
        <v>39.9</v>
      </c>
      <c r="C17" s="31" t="str">
        <f>IF(Table8[[#This Row],[BMI]]&lt;18.5,"Under Weight",IF(Table8[[#This Row],[BMI]]&lt;25,"Normal Weight",IF(Table8[[#This Row],[BMI]]&lt;30,"Over Weight","Obesity")))</f>
        <v>Obesity</v>
      </c>
      <c r="D17" s="31">
        <v>11.32</v>
      </c>
      <c r="E17" s="31" t="str">
        <f>IF(Table8[[#This Row],[HBA1C]]&lt;5.7,"Normal",IF(Table8[[#This Row],[HBA1C]]&lt;6.5,"Prediabetes","Diabetes"))</f>
        <v>Diabetes</v>
      </c>
      <c r="F17" s="31" t="s">
        <v>2343</v>
      </c>
      <c r="G17" s="31" t="s">
        <v>2343</v>
      </c>
      <c r="H17" s="31" t="s">
        <v>2343</v>
      </c>
      <c r="I17" s="31">
        <v>0</v>
      </c>
      <c r="J17" s="32" t="s">
        <v>2344</v>
      </c>
    </row>
    <row r="18" spans="1:10" x14ac:dyDescent="0.4">
      <c r="A18" s="30" t="s">
        <v>17</v>
      </c>
      <c r="B18" s="31">
        <v>33.799999999999997</v>
      </c>
      <c r="C18" s="31" t="str">
        <f>IF(Table8[[#This Row],[BMI]]&lt;18.5,"Under Weight",IF(Table8[[#This Row],[BMI]]&lt;25,"Normal Weight",IF(Table8[[#This Row],[BMI]]&lt;30,"Over Weight","Obesity")))</f>
        <v>Obesity</v>
      </c>
      <c r="D18" s="31">
        <v>7.67</v>
      </c>
      <c r="E18" s="31" t="str">
        <f>IF(Table8[[#This Row],[HBA1C]]&lt;5.7,"Normal",IF(Table8[[#This Row],[HBA1C]]&lt;6.5,"Prediabetes","Diabetes"))</f>
        <v>Diabetes</v>
      </c>
      <c r="F18" s="31" t="s">
        <v>2343</v>
      </c>
      <c r="G18" s="31" t="s">
        <v>2343</v>
      </c>
      <c r="H18" s="31" t="s">
        <v>2343</v>
      </c>
      <c r="I18" s="31">
        <v>3</v>
      </c>
      <c r="J18" s="32" t="s">
        <v>2344</v>
      </c>
    </row>
    <row r="19" spans="1:10" x14ac:dyDescent="0.4">
      <c r="A19" s="30" t="s">
        <v>18</v>
      </c>
      <c r="B19" s="31">
        <v>36.765000000000001</v>
      </c>
      <c r="C19" s="31" t="str">
        <f>IF(Table8[[#This Row],[BMI]]&lt;18.5,"Under Weight",IF(Table8[[#This Row],[BMI]]&lt;25,"Normal Weight",IF(Table8[[#This Row],[BMI]]&lt;30,"Over Weight","Obesity")))</f>
        <v>Obesity</v>
      </c>
      <c r="D19" s="31">
        <v>7.29</v>
      </c>
      <c r="E19" s="31" t="str">
        <f>IF(Table8[[#This Row],[HBA1C]]&lt;5.7,"Normal",IF(Table8[[#This Row],[HBA1C]]&lt;6.5,"Prediabetes","Diabetes"))</f>
        <v>Diabetes</v>
      </c>
      <c r="F19" s="31" t="s">
        <v>2344</v>
      </c>
      <c r="G19" s="31" t="s">
        <v>2343</v>
      </c>
      <c r="H19" s="31" t="s">
        <v>2344</v>
      </c>
      <c r="I19" s="31">
        <v>1</v>
      </c>
      <c r="J19" s="32" t="s">
        <v>2344</v>
      </c>
    </row>
    <row r="20" spans="1:10" x14ac:dyDescent="0.4">
      <c r="A20" s="30" t="s">
        <v>19</v>
      </c>
      <c r="B20" s="31">
        <v>36.954999999999998</v>
      </c>
      <c r="C20" s="31" t="str">
        <f>IF(Table8[[#This Row],[BMI]]&lt;18.5,"Under Weight",IF(Table8[[#This Row],[BMI]]&lt;25,"Normal Weight",IF(Table8[[#This Row],[BMI]]&lt;30,"Over Weight","Obesity")))</f>
        <v>Obesity</v>
      </c>
      <c r="D20" s="31">
        <v>4.72</v>
      </c>
      <c r="E20" s="31" t="str">
        <f>IF(Table8[[#This Row],[HBA1C]]&lt;5.7,"Normal",IF(Table8[[#This Row],[HBA1C]]&lt;6.5,"Prediabetes","Diabetes"))</f>
        <v>Normal</v>
      </c>
      <c r="F20" s="31" t="s">
        <v>2344</v>
      </c>
      <c r="G20" s="31" t="s">
        <v>2343</v>
      </c>
      <c r="H20" s="31" t="s">
        <v>2343</v>
      </c>
      <c r="I20" s="31">
        <v>1</v>
      </c>
      <c r="J20" s="32" t="s">
        <v>2344</v>
      </c>
    </row>
    <row r="21" spans="1:10" x14ac:dyDescent="0.4">
      <c r="A21" s="30" t="s">
        <v>20</v>
      </c>
      <c r="B21" s="31">
        <v>42.9</v>
      </c>
      <c r="C21" s="31" t="str">
        <f>IF(Table8[[#This Row],[BMI]]&lt;18.5,"Under Weight",IF(Table8[[#This Row],[BMI]]&lt;25,"Normal Weight",IF(Table8[[#This Row],[BMI]]&lt;30,"Over Weight","Obesity")))</f>
        <v>Obesity</v>
      </c>
      <c r="D21" s="31">
        <v>11.41</v>
      </c>
      <c r="E21" s="31" t="str">
        <f>IF(Table8[[#This Row],[HBA1C]]&lt;5.7,"Normal",IF(Table8[[#This Row],[HBA1C]]&lt;6.5,"Prediabetes","Diabetes"))</f>
        <v>Diabetes</v>
      </c>
      <c r="F21" s="31" t="s">
        <v>2343</v>
      </c>
      <c r="G21" s="31" t="s">
        <v>2343</v>
      </c>
      <c r="H21" s="31" t="s">
        <v>2343</v>
      </c>
      <c r="I21" s="31">
        <v>0</v>
      </c>
      <c r="J21" s="32" t="s">
        <v>2344</v>
      </c>
    </row>
    <row r="22" spans="1:10" x14ac:dyDescent="0.4">
      <c r="A22" s="30" t="s">
        <v>21</v>
      </c>
      <c r="B22" s="31">
        <v>36.299999999999997</v>
      </c>
      <c r="C22" s="31" t="str">
        <f>IF(Table8[[#This Row],[BMI]]&lt;18.5,"Under Weight",IF(Table8[[#This Row],[BMI]]&lt;25,"Normal Weight",IF(Table8[[#This Row],[BMI]]&lt;30,"Over Weight","Obesity")))</f>
        <v>Obesity</v>
      </c>
      <c r="D22" s="31">
        <v>11.5</v>
      </c>
      <c r="E22" s="31" t="str">
        <f>IF(Table8[[#This Row],[HBA1C]]&lt;5.7,"Normal",IF(Table8[[#This Row],[HBA1C]]&lt;6.5,"Prediabetes","Diabetes"))</f>
        <v>Diabetes</v>
      </c>
      <c r="F22" s="31" t="s">
        <v>2344</v>
      </c>
      <c r="G22" s="31" t="s">
        <v>2343</v>
      </c>
      <c r="H22" s="31" t="s">
        <v>2343</v>
      </c>
      <c r="I22" s="31">
        <v>2</v>
      </c>
      <c r="J22" s="32" t="s">
        <v>2344</v>
      </c>
    </row>
    <row r="23" spans="1:10" x14ac:dyDescent="0.4">
      <c r="A23" s="30" t="s">
        <v>22</v>
      </c>
      <c r="B23" s="31">
        <v>32.200000000000003</v>
      </c>
      <c r="C23" s="31" t="str">
        <f>IF(Table8[[#This Row],[BMI]]&lt;18.5,"Under Weight",IF(Table8[[#This Row],[BMI]]&lt;25,"Normal Weight",IF(Table8[[#This Row],[BMI]]&lt;30,"Over Weight","Obesity")))</f>
        <v>Obesity</v>
      </c>
      <c r="D23" s="31">
        <v>6.22</v>
      </c>
      <c r="E23" s="31" t="str">
        <f>IF(Table8[[#This Row],[HBA1C]]&lt;5.7,"Normal",IF(Table8[[#This Row],[HBA1C]]&lt;6.5,"Prediabetes","Diabetes"))</f>
        <v>Prediabetes</v>
      </c>
      <c r="F23" s="31" t="s">
        <v>2344</v>
      </c>
      <c r="G23" s="31" t="s">
        <v>2343</v>
      </c>
      <c r="H23" s="31" t="s">
        <v>2343</v>
      </c>
      <c r="I23" s="31">
        <v>2</v>
      </c>
      <c r="J23" s="32" t="s">
        <v>2344</v>
      </c>
    </row>
    <row r="24" spans="1:10" x14ac:dyDescent="0.4">
      <c r="A24" s="30" t="s">
        <v>23</v>
      </c>
      <c r="B24" s="31">
        <v>31.3</v>
      </c>
      <c r="C24" s="31" t="str">
        <f>IF(Table8[[#This Row],[BMI]]&lt;18.5,"Under Weight",IF(Table8[[#This Row],[BMI]]&lt;25,"Normal Weight",IF(Table8[[#This Row],[BMI]]&lt;30,"Over Weight","Obesity")))</f>
        <v>Obesity</v>
      </c>
      <c r="D24" s="31">
        <v>11.38</v>
      </c>
      <c r="E24" s="31" t="str">
        <f>IF(Table8[[#This Row],[HBA1C]]&lt;5.7,"Normal",IF(Table8[[#This Row],[HBA1C]]&lt;6.5,"Prediabetes","Diabetes"))</f>
        <v>Diabetes</v>
      </c>
      <c r="F24" s="31" t="s">
        <v>2343</v>
      </c>
      <c r="G24" s="31" t="s">
        <v>2343</v>
      </c>
      <c r="H24" s="31" t="s">
        <v>2343</v>
      </c>
      <c r="I24" s="31">
        <v>3</v>
      </c>
      <c r="J24" s="32" t="s">
        <v>2344</v>
      </c>
    </row>
    <row r="25" spans="1:10" x14ac:dyDescent="0.4">
      <c r="A25" s="30" t="s">
        <v>24</v>
      </c>
      <c r="B25" s="31">
        <v>41.8</v>
      </c>
      <c r="C25" s="31" t="str">
        <f>IF(Table8[[#This Row],[BMI]]&lt;18.5,"Under Weight",IF(Table8[[#This Row],[BMI]]&lt;25,"Normal Weight",IF(Table8[[#This Row],[BMI]]&lt;30,"Over Weight","Obesity")))</f>
        <v>Obesity</v>
      </c>
      <c r="D25" s="31">
        <v>7.89</v>
      </c>
      <c r="E25" s="31" t="str">
        <f>IF(Table8[[#This Row],[HBA1C]]&lt;5.7,"Normal",IF(Table8[[#This Row],[HBA1C]]&lt;6.5,"Prediabetes","Diabetes"))</f>
        <v>Diabetes</v>
      </c>
      <c r="F25" s="31" t="s">
        <v>2344</v>
      </c>
      <c r="G25" s="31" t="s">
        <v>2343</v>
      </c>
      <c r="H25" s="31" t="s">
        <v>2343</v>
      </c>
      <c r="I25" s="31">
        <v>2</v>
      </c>
      <c r="J25" s="32" t="s">
        <v>2344</v>
      </c>
    </row>
    <row r="26" spans="1:10" x14ac:dyDescent="0.4">
      <c r="A26" s="30" t="s">
        <v>25</v>
      </c>
      <c r="B26" s="31">
        <v>35.090000000000003</v>
      </c>
      <c r="C26" s="31" t="str">
        <f>IF(Table8[[#This Row],[BMI]]&lt;18.5,"Under Weight",IF(Table8[[#This Row],[BMI]]&lt;25,"Normal Weight",IF(Table8[[#This Row],[BMI]]&lt;30,"Over Weight","Obesity")))</f>
        <v>Obesity</v>
      </c>
      <c r="D26" s="31">
        <v>4.38</v>
      </c>
      <c r="E26" s="31" t="str">
        <f>IF(Table8[[#This Row],[HBA1C]]&lt;5.7,"Normal",IF(Table8[[#This Row],[HBA1C]]&lt;6.5,"Prediabetes","Diabetes"))</f>
        <v>Normal</v>
      </c>
      <c r="F26" s="31" t="s">
        <v>2344</v>
      </c>
      <c r="G26" s="31" t="s">
        <v>2343</v>
      </c>
      <c r="H26" s="31" t="s">
        <v>2343</v>
      </c>
      <c r="I26" s="31">
        <v>2</v>
      </c>
      <c r="J26" s="32" t="s">
        <v>2344</v>
      </c>
    </row>
    <row r="27" spans="1:10" x14ac:dyDescent="0.4">
      <c r="A27" s="30" t="s">
        <v>26</v>
      </c>
      <c r="B27" s="31">
        <v>33.880000000000003</v>
      </c>
      <c r="C27" s="31" t="str">
        <f>IF(Table8[[#This Row],[BMI]]&lt;18.5,"Under Weight",IF(Table8[[#This Row],[BMI]]&lt;25,"Normal Weight",IF(Table8[[#This Row],[BMI]]&lt;30,"Over Weight","Obesity")))</f>
        <v>Obesity</v>
      </c>
      <c r="D27" s="31">
        <v>7.01</v>
      </c>
      <c r="E27" s="31" t="str">
        <f>IF(Table8[[#This Row],[HBA1C]]&lt;5.7,"Normal",IF(Table8[[#This Row],[HBA1C]]&lt;6.5,"Prediabetes","Diabetes"))</f>
        <v>Diabetes</v>
      </c>
      <c r="F27" s="31" t="s">
        <v>2343</v>
      </c>
      <c r="G27" s="31" t="s">
        <v>2343</v>
      </c>
      <c r="H27" s="31" t="s">
        <v>2343</v>
      </c>
      <c r="I27" s="31">
        <v>3</v>
      </c>
      <c r="J27" s="32" t="s">
        <v>2344</v>
      </c>
    </row>
    <row r="28" spans="1:10" x14ac:dyDescent="0.4">
      <c r="A28" s="30" t="s">
        <v>27</v>
      </c>
      <c r="B28" s="31">
        <v>30.875</v>
      </c>
      <c r="C28" s="31" t="str">
        <f>IF(Table8[[#This Row],[BMI]]&lt;18.5,"Under Weight",IF(Table8[[#This Row],[BMI]]&lt;25,"Normal Weight",IF(Table8[[#This Row],[BMI]]&lt;30,"Over Weight","Obesity")))</f>
        <v>Obesity</v>
      </c>
      <c r="D28" s="31">
        <v>11.88</v>
      </c>
      <c r="E28" s="31" t="str">
        <f>IF(Table8[[#This Row],[HBA1C]]&lt;5.7,"Normal",IF(Table8[[#This Row],[HBA1C]]&lt;6.5,"Prediabetes","Diabetes"))</f>
        <v>Diabetes</v>
      </c>
      <c r="F28" s="31" t="s">
        <v>2343</v>
      </c>
      <c r="G28" s="31" t="s">
        <v>2343</v>
      </c>
      <c r="H28" s="31" t="s">
        <v>2343</v>
      </c>
      <c r="I28" s="31">
        <v>0</v>
      </c>
      <c r="J28" s="32" t="s">
        <v>2344</v>
      </c>
    </row>
    <row r="29" spans="1:10" x14ac:dyDescent="0.4">
      <c r="A29" s="30" t="s">
        <v>28</v>
      </c>
      <c r="B29" s="31">
        <v>36.86</v>
      </c>
      <c r="C29" s="31" t="str">
        <f>IF(Table8[[#This Row],[BMI]]&lt;18.5,"Under Weight",IF(Table8[[#This Row],[BMI]]&lt;25,"Normal Weight",IF(Table8[[#This Row],[BMI]]&lt;30,"Over Weight","Obesity")))</f>
        <v>Obesity</v>
      </c>
      <c r="D29" s="31">
        <v>5.19</v>
      </c>
      <c r="E29" s="31" t="str">
        <f>IF(Table8[[#This Row],[HBA1C]]&lt;5.7,"Normal",IF(Table8[[#This Row],[HBA1C]]&lt;6.5,"Prediabetes","Diabetes"))</f>
        <v>Normal</v>
      </c>
      <c r="F29" s="31" t="s">
        <v>2344</v>
      </c>
      <c r="G29" s="31" t="s">
        <v>2343</v>
      </c>
      <c r="H29" s="31" t="s">
        <v>2344</v>
      </c>
      <c r="I29" s="31">
        <v>1</v>
      </c>
      <c r="J29" s="32" t="s">
        <v>2344</v>
      </c>
    </row>
    <row r="30" spans="1:10" x14ac:dyDescent="0.4">
      <c r="A30" s="30" t="s">
        <v>29</v>
      </c>
      <c r="B30" s="31">
        <v>35.86</v>
      </c>
      <c r="C30" s="31" t="str">
        <f>IF(Table8[[#This Row],[BMI]]&lt;18.5,"Under Weight",IF(Table8[[#This Row],[BMI]]&lt;25,"Normal Weight",IF(Table8[[#This Row],[BMI]]&lt;30,"Over Weight","Obesity")))</f>
        <v>Obesity</v>
      </c>
      <c r="D30" s="31">
        <v>6.74</v>
      </c>
      <c r="E30" s="31" t="str">
        <f>IF(Table8[[#This Row],[HBA1C]]&lt;5.7,"Normal",IF(Table8[[#This Row],[HBA1C]]&lt;6.5,"Prediabetes","Diabetes"))</f>
        <v>Diabetes</v>
      </c>
      <c r="F30" s="31" t="s">
        <v>2344</v>
      </c>
      <c r="G30" s="31" t="s">
        <v>2343</v>
      </c>
      <c r="H30" s="31" t="s">
        <v>2343</v>
      </c>
      <c r="I30" s="31">
        <v>2</v>
      </c>
      <c r="J30" s="32" t="s">
        <v>2344</v>
      </c>
    </row>
    <row r="31" spans="1:10" x14ac:dyDescent="0.4">
      <c r="A31" s="30" t="s">
        <v>30</v>
      </c>
      <c r="B31" s="31">
        <v>37.049999999999997</v>
      </c>
      <c r="C31" s="31" t="str">
        <f>IF(Table8[[#This Row],[BMI]]&lt;18.5,"Under Weight",IF(Table8[[#This Row],[BMI]]&lt;25,"Normal Weight",IF(Table8[[#This Row],[BMI]]&lt;30,"Over Weight","Obesity")))</f>
        <v>Obesity</v>
      </c>
      <c r="D31" s="31">
        <v>8.44</v>
      </c>
      <c r="E31" s="31" t="str">
        <f>IF(Table8[[#This Row],[HBA1C]]&lt;5.7,"Normal",IF(Table8[[#This Row],[HBA1C]]&lt;6.5,"Prediabetes","Diabetes"))</f>
        <v>Diabetes</v>
      </c>
      <c r="F31" s="31" t="s">
        <v>2343</v>
      </c>
      <c r="G31" s="31" t="s">
        <v>2343</v>
      </c>
      <c r="H31" s="31" t="s">
        <v>2343</v>
      </c>
      <c r="I31" s="31">
        <v>0</v>
      </c>
      <c r="J31" s="32" t="s">
        <v>2344</v>
      </c>
    </row>
    <row r="32" spans="1:10" x14ac:dyDescent="0.4">
      <c r="A32" s="30" t="s">
        <v>31</v>
      </c>
      <c r="B32" s="31">
        <v>43.89</v>
      </c>
      <c r="C32" s="31" t="str">
        <f>IF(Table8[[#This Row],[BMI]]&lt;18.5,"Under Weight",IF(Table8[[#This Row],[BMI]]&lt;25,"Normal Weight",IF(Table8[[#This Row],[BMI]]&lt;30,"Over Weight","Obesity")))</f>
        <v>Obesity</v>
      </c>
      <c r="D32" s="31">
        <v>8.7100000000000009</v>
      </c>
      <c r="E32" s="31" t="str">
        <f>IF(Table8[[#This Row],[HBA1C]]&lt;5.7,"Normal",IF(Table8[[#This Row],[HBA1C]]&lt;6.5,"Prediabetes","Diabetes"))</f>
        <v>Diabetes</v>
      </c>
      <c r="F32" s="31" t="s">
        <v>2343</v>
      </c>
      <c r="G32" s="31" t="s">
        <v>2343</v>
      </c>
      <c r="H32" s="31" t="s">
        <v>2343</v>
      </c>
      <c r="I32" s="31">
        <v>0</v>
      </c>
      <c r="J32" s="32" t="s">
        <v>2344</v>
      </c>
    </row>
    <row r="33" spans="1:10" x14ac:dyDescent="0.4">
      <c r="A33" s="30" t="s">
        <v>32</v>
      </c>
      <c r="B33" s="31">
        <v>42.35</v>
      </c>
      <c r="C33" s="31" t="str">
        <f>IF(Table8[[#This Row],[BMI]]&lt;18.5,"Under Weight",IF(Table8[[#This Row],[BMI]]&lt;25,"Normal Weight",IF(Table8[[#This Row],[BMI]]&lt;30,"Over Weight","Obesity")))</f>
        <v>Obesity</v>
      </c>
      <c r="D33" s="31">
        <v>5.08</v>
      </c>
      <c r="E33" s="31" t="str">
        <f>IF(Table8[[#This Row],[HBA1C]]&lt;5.7,"Normal",IF(Table8[[#This Row],[HBA1C]]&lt;6.5,"Prediabetes","Diabetes"))</f>
        <v>Normal</v>
      </c>
      <c r="F33" s="31" t="s">
        <v>2344</v>
      </c>
      <c r="G33" s="31" t="s">
        <v>2343</v>
      </c>
      <c r="H33" s="31" t="s">
        <v>2343</v>
      </c>
      <c r="I33" s="31">
        <v>0</v>
      </c>
      <c r="J33" s="32" t="s">
        <v>2344</v>
      </c>
    </row>
    <row r="34" spans="1:10" x14ac:dyDescent="0.4">
      <c r="A34" s="30" t="s">
        <v>33</v>
      </c>
      <c r="B34" s="31">
        <v>31.35</v>
      </c>
      <c r="C34" s="31" t="str">
        <f>IF(Table8[[#This Row],[BMI]]&lt;18.5,"Under Weight",IF(Table8[[#This Row],[BMI]]&lt;25,"Normal Weight",IF(Table8[[#This Row],[BMI]]&lt;30,"Over Weight","Obesity")))</f>
        <v>Obesity</v>
      </c>
      <c r="D34" s="31">
        <v>6.86</v>
      </c>
      <c r="E34" s="31" t="str">
        <f>IF(Table8[[#This Row],[HBA1C]]&lt;5.7,"Normal",IF(Table8[[#This Row],[HBA1C]]&lt;6.5,"Prediabetes","Diabetes"))</f>
        <v>Diabetes</v>
      </c>
      <c r="F34" s="31" t="s">
        <v>2343</v>
      </c>
      <c r="G34" s="31" t="s">
        <v>2343</v>
      </c>
      <c r="H34" s="31" t="s">
        <v>2343</v>
      </c>
      <c r="I34" s="31">
        <v>0</v>
      </c>
      <c r="J34" s="32" t="s">
        <v>2344</v>
      </c>
    </row>
    <row r="35" spans="1:10" x14ac:dyDescent="0.4">
      <c r="A35" s="30" t="s">
        <v>34</v>
      </c>
      <c r="B35" s="31">
        <v>47.6</v>
      </c>
      <c r="C35" s="31" t="str">
        <f>IF(Table8[[#This Row],[BMI]]&lt;18.5,"Under Weight",IF(Table8[[#This Row],[BMI]]&lt;25,"Normal Weight",IF(Table8[[#This Row],[BMI]]&lt;30,"Over Weight","Obesity")))</f>
        <v>Obesity</v>
      </c>
      <c r="D35" s="31">
        <v>5.95</v>
      </c>
      <c r="E35" s="31" t="str">
        <f>IF(Table8[[#This Row],[HBA1C]]&lt;5.7,"Normal",IF(Table8[[#This Row],[HBA1C]]&lt;6.5,"Prediabetes","Diabetes"))</f>
        <v>Prediabetes</v>
      </c>
      <c r="F35" s="31" t="s">
        <v>2344</v>
      </c>
      <c r="G35" s="31" t="s">
        <v>2343</v>
      </c>
      <c r="H35" s="31" t="s">
        <v>2343</v>
      </c>
      <c r="I35" s="31">
        <v>0</v>
      </c>
      <c r="J35" s="32" t="s">
        <v>2344</v>
      </c>
    </row>
    <row r="36" spans="1:10" x14ac:dyDescent="0.4">
      <c r="A36" s="30" t="s">
        <v>35</v>
      </c>
      <c r="B36" s="31">
        <v>46.2</v>
      </c>
      <c r="C36" s="31" t="str">
        <f>IF(Table8[[#This Row],[BMI]]&lt;18.5,"Under Weight",IF(Table8[[#This Row],[BMI]]&lt;25,"Normal Weight",IF(Table8[[#This Row],[BMI]]&lt;30,"Over Weight","Obesity")))</f>
        <v>Obesity</v>
      </c>
      <c r="D36" s="31">
        <v>6.09</v>
      </c>
      <c r="E36" s="31" t="str">
        <f>IF(Table8[[#This Row],[HBA1C]]&lt;5.7,"Normal",IF(Table8[[#This Row],[HBA1C]]&lt;6.5,"Prediabetes","Diabetes"))</f>
        <v>Prediabetes</v>
      </c>
      <c r="F36" s="31" t="s">
        <v>2343</v>
      </c>
      <c r="G36" s="31" t="s">
        <v>2343</v>
      </c>
      <c r="H36" s="31" t="s">
        <v>2344</v>
      </c>
      <c r="I36" s="31">
        <v>1</v>
      </c>
      <c r="J36" s="32" t="s">
        <v>2344</v>
      </c>
    </row>
    <row r="37" spans="1:10" x14ac:dyDescent="0.4">
      <c r="A37" s="30" t="s">
        <v>36</v>
      </c>
      <c r="B37" s="31">
        <v>32.015000000000001</v>
      </c>
      <c r="C37" s="31" t="str">
        <f>IF(Table8[[#This Row],[BMI]]&lt;18.5,"Under Weight",IF(Table8[[#This Row],[BMI]]&lt;25,"Normal Weight",IF(Table8[[#This Row],[BMI]]&lt;30,"Over Weight","Obesity")))</f>
        <v>Obesity</v>
      </c>
      <c r="D37" s="31">
        <v>11.75</v>
      </c>
      <c r="E37" s="31" t="str">
        <f>IF(Table8[[#This Row],[HBA1C]]&lt;5.7,"Normal",IF(Table8[[#This Row],[HBA1C]]&lt;6.5,"Prediabetes","Diabetes"))</f>
        <v>Diabetes</v>
      </c>
      <c r="F37" s="31" t="s">
        <v>2343</v>
      </c>
      <c r="G37" s="31" t="s">
        <v>2343</v>
      </c>
      <c r="H37" s="31" t="s">
        <v>2343</v>
      </c>
      <c r="I37" s="31">
        <v>0</v>
      </c>
      <c r="J37" s="32" t="s">
        <v>2344</v>
      </c>
    </row>
    <row r="38" spans="1:10" x14ac:dyDescent="0.4">
      <c r="A38" s="30" t="s">
        <v>37</v>
      </c>
      <c r="B38" s="31">
        <v>40.564999999999998</v>
      </c>
      <c r="C38" s="31" t="str">
        <f>IF(Table8[[#This Row],[BMI]]&lt;18.5,"Under Weight",IF(Table8[[#This Row],[BMI]]&lt;25,"Normal Weight",IF(Table8[[#This Row],[BMI]]&lt;30,"Over Weight","Obesity")))</f>
        <v>Obesity</v>
      </c>
      <c r="D38" s="31">
        <v>7.37</v>
      </c>
      <c r="E38" s="31" t="str">
        <f>IF(Table8[[#This Row],[HBA1C]]&lt;5.7,"Normal",IF(Table8[[#This Row],[HBA1C]]&lt;6.5,"Prediabetes","Diabetes"))</f>
        <v>Diabetes</v>
      </c>
      <c r="F38" s="31" t="s">
        <v>2343</v>
      </c>
      <c r="G38" s="31" t="s">
        <v>2343</v>
      </c>
      <c r="H38" s="31" t="s">
        <v>2343</v>
      </c>
      <c r="I38" s="31">
        <v>0</v>
      </c>
      <c r="J38" s="32" t="s">
        <v>2344</v>
      </c>
    </row>
    <row r="39" spans="1:10" x14ac:dyDescent="0.4">
      <c r="A39" s="30" t="s">
        <v>38</v>
      </c>
      <c r="B39" s="31">
        <v>32.450000000000003</v>
      </c>
      <c r="C39" s="31" t="str">
        <f>IF(Table8[[#This Row],[BMI]]&lt;18.5,"Under Weight",IF(Table8[[#This Row],[BMI]]&lt;25,"Normal Weight",IF(Table8[[#This Row],[BMI]]&lt;30,"Over Weight","Obesity")))</f>
        <v>Obesity</v>
      </c>
      <c r="D39" s="31">
        <v>11.91</v>
      </c>
      <c r="E39" s="31" t="str">
        <f>IF(Table8[[#This Row],[HBA1C]]&lt;5.7,"Normal",IF(Table8[[#This Row],[HBA1C]]&lt;6.5,"Prediabetes","Diabetes"))</f>
        <v>Diabetes</v>
      </c>
      <c r="F39" s="31" t="s">
        <v>2343</v>
      </c>
      <c r="G39" s="31" t="s">
        <v>2343</v>
      </c>
      <c r="H39" s="31" t="s">
        <v>2343</v>
      </c>
      <c r="I39" s="31">
        <v>0</v>
      </c>
      <c r="J39" s="32" t="s">
        <v>2344</v>
      </c>
    </row>
    <row r="40" spans="1:10" x14ac:dyDescent="0.4">
      <c r="A40" s="30" t="s">
        <v>39</v>
      </c>
      <c r="B40" s="31">
        <v>34.96</v>
      </c>
      <c r="C40" s="31" t="str">
        <f>IF(Table8[[#This Row],[BMI]]&lt;18.5,"Under Weight",IF(Table8[[#This Row],[BMI]]&lt;25,"Normal Weight",IF(Table8[[#This Row],[BMI]]&lt;30,"Over Weight","Obesity")))</f>
        <v>Obesity</v>
      </c>
      <c r="D40" s="31">
        <v>6.52</v>
      </c>
      <c r="E40" s="31" t="str">
        <f>IF(Table8[[#This Row],[HBA1C]]&lt;5.7,"Normal",IF(Table8[[#This Row],[HBA1C]]&lt;6.5,"Prediabetes","Diabetes"))</f>
        <v>Diabetes</v>
      </c>
      <c r="F40" s="31" t="s">
        <v>2343</v>
      </c>
      <c r="G40" s="31" t="s">
        <v>2343</v>
      </c>
      <c r="H40" s="31" t="s">
        <v>2343</v>
      </c>
      <c r="I40" s="31">
        <v>0</v>
      </c>
      <c r="J40" s="32" t="s">
        <v>2344</v>
      </c>
    </row>
    <row r="41" spans="1:10" x14ac:dyDescent="0.4">
      <c r="A41" s="30" t="s">
        <v>40</v>
      </c>
      <c r="B41" s="31">
        <v>35.5</v>
      </c>
      <c r="C41" s="31" t="str">
        <f>IF(Table8[[#This Row],[BMI]]&lt;18.5,"Under Weight",IF(Table8[[#This Row],[BMI]]&lt;25,"Normal Weight",IF(Table8[[#This Row],[BMI]]&lt;30,"Over Weight","Obesity")))</f>
        <v>Obesity</v>
      </c>
      <c r="D41" s="31">
        <v>5.14</v>
      </c>
      <c r="E41" s="31" t="str">
        <f>IF(Table8[[#This Row],[HBA1C]]&lt;5.7,"Normal",IF(Table8[[#This Row],[HBA1C]]&lt;6.5,"Prediabetes","Diabetes"))</f>
        <v>Normal</v>
      </c>
      <c r="F41" s="31" t="s">
        <v>2343</v>
      </c>
      <c r="G41" s="31" t="s">
        <v>2343</v>
      </c>
      <c r="H41" s="31" t="s">
        <v>2344</v>
      </c>
      <c r="I41" s="31">
        <v>1</v>
      </c>
      <c r="J41" s="32" t="s">
        <v>2344</v>
      </c>
    </row>
    <row r="42" spans="1:10" x14ac:dyDescent="0.4">
      <c r="A42" s="30" t="s">
        <v>41</v>
      </c>
      <c r="B42" s="31">
        <v>52.58</v>
      </c>
      <c r="C42" s="31" t="str">
        <f>IF(Table8[[#This Row],[BMI]]&lt;18.5,"Under Weight",IF(Table8[[#This Row],[BMI]]&lt;25,"Normal Weight",IF(Table8[[#This Row],[BMI]]&lt;30,"Over Weight","Obesity")))</f>
        <v>Obesity</v>
      </c>
      <c r="D42" s="31">
        <v>4.1900000000000004</v>
      </c>
      <c r="E42" s="31" t="str">
        <f>IF(Table8[[#This Row],[HBA1C]]&lt;5.7,"Normal",IF(Table8[[#This Row],[HBA1C]]&lt;6.5,"Prediabetes","Diabetes"))</f>
        <v>Normal</v>
      </c>
      <c r="F42" s="31" t="s">
        <v>2343</v>
      </c>
      <c r="G42" s="31" t="s">
        <v>2344</v>
      </c>
      <c r="H42" s="31" t="s">
        <v>2343</v>
      </c>
      <c r="I42" s="31">
        <v>1</v>
      </c>
      <c r="J42" s="32" t="s">
        <v>2344</v>
      </c>
    </row>
    <row r="43" spans="1:10" x14ac:dyDescent="0.4">
      <c r="A43" s="30" t="s">
        <v>42</v>
      </c>
      <c r="B43" s="31">
        <v>35.200000000000003</v>
      </c>
      <c r="C43" s="31" t="str">
        <f>IF(Table8[[#This Row],[BMI]]&lt;18.5,"Under Weight",IF(Table8[[#This Row],[BMI]]&lt;25,"Normal Weight",IF(Table8[[#This Row],[BMI]]&lt;30,"Over Weight","Obesity")))</f>
        <v>Obesity</v>
      </c>
      <c r="D43" s="31">
        <v>11.68</v>
      </c>
      <c r="E43" s="31" t="str">
        <f>IF(Table8[[#This Row],[HBA1C]]&lt;5.7,"Normal",IF(Table8[[#This Row],[HBA1C]]&lt;6.5,"Prediabetes","Diabetes"))</f>
        <v>Diabetes</v>
      </c>
      <c r="F43" s="31" t="s">
        <v>2344</v>
      </c>
      <c r="G43" s="31" t="s">
        <v>2343</v>
      </c>
      <c r="H43" s="31" t="s">
        <v>2343</v>
      </c>
      <c r="I43" s="31">
        <v>0</v>
      </c>
      <c r="J43" s="32" t="s">
        <v>2344</v>
      </c>
    </row>
    <row r="44" spans="1:10" x14ac:dyDescent="0.4">
      <c r="A44" s="30" t="s">
        <v>43</v>
      </c>
      <c r="B44" s="31">
        <v>38.06</v>
      </c>
      <c r="C44" s="31" t="str">
        <f>IF(Table8[[#This Row],[BMI]]&lt;18.5,"Under Weight",IF(Table8[[#This Row],[BMI]]&lt;25,"Normal Weight",IF(Table8[[#This Row],[BMI]]&lt;30,"Over Weight","Obesity")))</f>
        <v>Obesity</v>
      </c>
      <c r="D44" s="31">
        <v>6.98</v>
      </c>
      <c r="E44" s="31" t="str">
        <f>IF(Table8[[#This Row],[HBA1C]]&lt;5.7,"Normal",IF(Table8[[#This Row],[HBA1C]]&lt;6.5,"Prediabetes","Diabetes"))</f>
        <v>Diabetes</v>
      </c>
      <c r="F44" s="31" t="s">
        <v>2343</v>
      </c>
      <c r="G44" s="31" t="s">
        <v>2343</v>
      </c>
      <c r="H44" s="31" t="s">
        <v>2343</v>
      </c>
      <c r="I44" s="31">
        <v>0</v>
      </c>
      <c r="J44" s="32" t="s">
        <v>2344</v>
      </c>
    </row>
    <row r="45" spans="1:10" x14ac:dyDescent="0.4">
      <c r="A45" s="30" t="s">
        <v>44</v>
      </c>
      <c r="B45" s="31">
        <v>34.21</v>
      </c>
      <c r="C45" s="31" t="str">
        <f>IF(Table8[[#This Row],[BMI]]&lt;18.5,"Under Weight",IF(Table8[[#This Row],[BMI]]&lt;25,"Normal Weight",IF(Table8[[#This Row],[BMI]]&lt;30,"Over Weight","Obesity")))</f>
        <v>Obesity</v>
      </c>
      <c r="D45" s="31">
        <v>8.34</v>
      </c>
      <c r="E45" s="31" t="str">
        <f>IF(Table8[[#This Row],[HBA1C]]&lt;5.7,"Normal",IF(Table8[[#This Row],[HBA1C]]&lt;6.5,"Prediabetes","Diabetes"))</f>
        <v>Diabetes</v>
      </c>
      <c r="F45" s="31" t="s">
        <v>2343</v>
      </c>
      <c r="G45" s="31" t="s">
        <v>2343</v>
      </c>
      <c r="H45" s="31" t="s">
        <v>2343</v>
      </c>
      <c r="I45" s="31">
        <v>0</v>
      </c>
      <c r="J45" s="32" t="s">
        <v>2344</v>
      </c>
    </row>
    <row r="46" spans="1:10" x14ac:dyDescent="0.4">
      <c r="A46" s="30" t="s">
        <v>45</v>
      </c>
      <c r="B46" s="31">
        <v>38.94</v>
      </c>
      <c r="C46" s="31" t="str">
        <f>IF(Table8[[#This Row],[BMI]]&lt;18.5,"Under Weight",IF(Table8[[#This Row],[BMI]]&lt;25,"Normal Weight",IF(Table8[[#This Row],[BMI]]&lt;30,"Over Weight","Obesity")))</f>
        <v>Obesity</v>
      </c>
      <c r="D46" s="31">
        <v>8.49</v>
      </c>
      <c r="E46" s="31" t="str">
        <f>IF(Table8[[#This Row],[HBA1C]]&lt;5.7,"Normal",IF(Table8[[#This Row],[HBA1C]]&lt;6.5,"Prediabetes","Diabetes"))</f>
        <v>Diabetes</v>
      </c>
      <c r="F46" s="31" t="s">
        <v>2344</v>
      </c>
      <c r="G46" s="31" t="s">
        <v>2343</v>
      </c>
      <c r="H46" s="31" t="s">
        <v>2343</v>
      </c>
      <c r="I46" s="31">
        <v>1</v>
      </c>
      <c r="J46" s="32" t="s">
        <v>2344</v>
      </c>
    </row>
    <row r="47" spans="1:10" x14ac:dyDescent="0.4">
      <c r="A47" s="30" t="s">
        <v>46</v>
      </c>
      <c r="B47" s="31">
        <v>30.21</v>
      </c>
      <c r="C47" s="31" t="str">
        <f>IF(Table8[[#This Row],[BMI]]&lt;18.5,"Under Weight",IF(Table8[[#This Row],[BMI]]&lt;25,"Normal Weight",IF(Table8[[#This Row],[BMI]]&lt;30,"Over Weight","Obesity")))</f>
        <v>Obesity</v>
      </c>
      <c r="D47" s="31">
        <v>5.34</v>
      </c>
      <c r="E47" s="31" t="str">
        <f>IF(Table8[[#This Row],[HBA1C]]&lt;5.7,"Normal",IF(Table8[[#This Row],[HBA1C]]&lt;6.5,"Prediabetes","Diabetes"))</f>
        <v>Normal</v>
      </c>
      <c r="F47" s="31" t="s">
        <v>2344</v>
      </c>
      <c r="G47" s="31" t="s">
        <v>2343</v>
      </c>
      <c r="H47" s="31" t="s">
        <v>2343</v>
      </c>
      <c r="I47" s="31">
        <v>1</v>
      </c>
      <c r="J47" s="32" t="s">
        <v>2344</v>
      </c>
    </row>
    <row r="48" spans="1:10" x14ac:dyDescent="0.4">
      <c r="A48" s="30" t="s">
        <v>47</v>
      </c>
      <c r="B48" s="31">
        <v>33.630000000000003</v>
      </c>
      <c r="C48" s="31" t="str">
        <f>IF(Table8[[#This Row],[BMI]]&lt;18.5,"Under Weight",IF(Table8[[#This Row],[BMI]]&lt;25,"Normal Weight",IF(Table8[[#This Row],[BMI]]&lt;30,"Over Weight","Obesity")))</f>
        <v>Obesity</v>
      </c>
      <c r="D48" s="31">
        <v>4.43</v>
      </c>
      <c r="E48" s="31" t="str">
        <f>IF(Table8[[#This Row],[HBA1C]]&lt;5.7,"Normal",IF(Table8[[#This Row],[HBA1C]]&lt;6.5,"Prediabetes","Diabetes"))</f>
        <v>Normal</v>
      </c>
      <c r="F48" s="31" t="s">
        <v>2344</v>
      </c>
      <c r="G48" s="31" t="s">
        <v>2343</v>
      </c>
      <c r="H48" s="31" t="s">
        <v>2343</v>
      </c>
      <c r="I48" s="31">
        <v>2</v>
      </c>
      <c r="J48" s="32" t="s">
        <v>2344</v>
      </c>
    </row>
    <row r="49" spans="1:10" x14ac:dyDescent="0.4">
      <c r="A49" s="30" t="s">
        <v>48</v>
      </c>
      <c r="B49" s="31">
        <v>40.369999999999997</v>
      </c>
      <c r="C49" s="31" t="str">
        <f>IF(Table8[[#This Row],[BMI]]&lt;18.5,"Under Weight",IF(Table8[[#This Row],[BMI]]&lt;25,"Normal Weight",IF(Table8[[#This Row],[BMI]]&lt;30,"Over Weight","Obesity")))</f>
        <v>Obesity</v>
      </c>
      <c r="D49" s="31">
        <v>4.47</v>
      </c>
      <c r="E49" s="31" t="str">
        <f>IF(Table8[[#This Row],[HBA1C]]&lt;5.7,"Normal",IF(Table8[[#This Row],[HBA1C]]&lt;6.5,"Prediabetes","Diabetes"))</f>
        <v>Normal</v>
      </c>
      <c r="F49" s="31" t="s">
        <v>2343</v>
      </c>
      <c r="G49" s="31" t="s">
        <v>2343</v>
      </c>
      <c r="H49" s="31" t="s">
        <v>2343</v>
      </c>
      <c r="I49" s="31">
        <v>0</v>
      </c>
      <c r="J49" s="32" t="s">
        <v>2344</v>
      </c>
    </row>
    <row r="50" spans="1:10" x14ac:dyDescent="0.4">
      <c r="A50" s="30" t="s">
        <v>49</v>
      </c>
      <c r="B50" s="31">
        <v>53.09</v>
      </c>
      <c r="C50" s="31" t="str">
        <f>IF(Table8[[#This Row],[BMI]]&lt;18.5,"Under Weight",IF(Table8[[#This Row],[BMI]]&lt;25,"Normal Weight",IF(Table8[[#This Row],[BMI]]&lt;30,"Over Weight","Obesity")))</f>
        <v>Obesity</v>
      </c>
      <c r="D50" s="31">
        <v>4.82</v>
      </c>
      <c r="E50" s="31" t="str">
        <f>IF(Table8[[#This Row],[HBA1C]]&lt;5.7,"Normal",IF(Table8[[#This Row],[HBA1C]]&lt;6.5,"Prediabetes","Diabetes"))</f>
        <v>Normal</v>
      </c>
      <c r="F50" s="31" t="s">
        <v>2344</v>
      </c>
      <c r="G50" s="31" t="s">
        <v>2343</v>
      </c>
      <c r="H50" s="31" t="s">
        <v>2343</v>
      </c>
      <c r="I50" s="31">
        <v>2</v>
      </c>
      <c r="J50" s="32" t="s">
        <v>2344</v>
      </c>
    </row>
    <row r="51" spans="1:10" x14ac:dyDescent="0.4">
      <c r="A51" s="30" t="s">
        <v>50</v>
      </c>
      <c r="B51" s="31">
        <v>31.79</v>
      </c>
      <c r="C51" s="31" t="str">
        <f>IF(Table8[[#This Row],[BMI]]&lt;18.5,"Under Weight",IF(Table8[[#This Row],[BMI]]&lt;25,"Normal Weight",IF(Table8[[#This Row],[BMI]]&lt;30,"Over Weight","Obesity")))</f>
        <v>Obesity</v>
      </c>
      <c r="D51" s="31">
        <v>5.51</v>
      </c>
      <c r="E51" s="31" t="str">
        <f>IF(Table8[[#This Row],[HBA1C]]&lt;5.7,"Normal",IF(Table8[[#This Row],[HBA1C]]&lt;6.5,"Prediabetes","Diabetes"))</f>
        <v>Normal</v>
      </c>
      <c r="F51" s="31" t="s">
        <v>2344</v>
      </c>
      <c r="G51" s="31" t="s">
        <v>2343</v>
      </c>
      <c r="H51" s="31" t="s">
        <v>2343</v>
      </c>
      <c r="I51" s="31">
        <v>2</v>
      </c>
      <c r="J51" s="32" t="s">
        <v>2344</v>
      </c>
    </row>
    <row r="52" spans="1:10" x14ac:dyDescent="0.4">
      <c r="A52" s="30" t="s">
        <v>51</v>
      </c>
      <c r="B52" s="31">
        <v>41.895000000000003</v>
      </c>
      <c r="C52" s="31" t="str">
        <f>IF(Table8[[#This Row],[BMI]]&lt;18.5,"Under Weight",IF(Table8[[#This Row],[BMI]]&lt;25,"Normal Weight",IF(Table8[[#This Row],[BMI]]&lt;30,"Over Weight","Obesity")))</f>
        <v>Obesity</v>
      </c>
      <c r="D52" s="31">
        <v>10.87</v>
      </c>
      <c r="E52" s="31" t="str">
        <f>IF(Table8[[#This Row],[HBA1C]]&lt;5.7,"Normal",IF(Table8[[#This Row],[HBA1C]]&lt;6.5,"Prediabetes","Diabetes"))</f>
        <v>Diabetes</v>
      </c>
      <c r="F52" s="31" t="s">
        <v>2344</v>
      </c>
      <c r="G52" s="31" t="s">
        <v>2343</v>
      </c>
      <c r="H52" s="31" t="s">
        <v>2343</v>
      </c>
      <c r="I52" s="31">
        <v>1</v>
      </c>
      <c r="J52" s="32" t="s">
        <v>2344</v>
      </c>
    </row>
    <row r="53" spans="1:10" x14ac:dyDescent="0.4">
      <c r="A53" s="30" t="s">
        <v>52</v>
      </c>
      <c r="B53" s="31">
        <v>31.16</v>
      </c>
      <c r="C53" s="31" t="str">
        <f>IF(Table8[[#This Row],[BMI]]&lt;18.5,"Under Weight",IF(Table8[[#This Row],[BMI]]&lt;25,"Normal Weight",IF(Table8[[#This Row],[BMI]]&lt;30,"Over Weight","Obesity")))</f>
        <v>Obesity</v>
      </c>
      <c r="D53" s="31">
        <v>9.34</v>
      </c>
      <c r="E53" s="31" t="str">
        <f>IF(Table8[[#This Row],[HBA1C]]&lt;5.7,"Normal",IF(Table8[[#This Row],[HBA1C]]&lt;6.5,"Prediabetes","Diabetes"))</f>
        <v>Diabetes</v>
      </c>
      <c r="F53" s="31" t="s">
        <v>2343</v>
      </c>
      <c r="G53" s="31" t="s">
        <v>2343</v>
      </c>
      <c r="H53" s="31" t="s">
        <v>2343</v>
      </c>
      <c r="I53" s="31">
        <v>0</v>
      </c>
      <c r="J53" s="32" t="s">
        <v>2344</v>
      </c>
    </row>
    <row r="54" spans="1:10" x14ac:dyDescent="0.4">
      <c r="A54" s="30" t="s">
        <v>53</v>
      </c>
      <c r="B54" s="31">
        <v>34.104999999999997</v>
      </c>
      <c r="C54" s="31" t="str">
        <f>IF(Table8[[#This Row],[BMI]]&lt;18.5,"Under Weight",IF(Table8[[#This Row],[BMI]]&lt;25,"Normal Weight",IF(Table8[[#This Row],[BMI]]&lt;30,"Over Weight","Obesity")))</f>
        <v>Obesity</v>
      </c>
      <c r="D54" s="31">
        <v>5.03</v>
      </c>
      <c r="E54" s="31" t="str">
        <f>IF(Table8[[#This Row],[HBA1C]]&lt;5.7,"Normal",IF(Table8[[#This Row],[HBA1C]]&lt;6.5,"Prediabetes","Diabetes"))</f>
        <v>Normal</v>
      </c>
      <c r="F54" s="31" t="s">
        <v>2344</v>
      </c>
      <c r="G54" s="31" t="s">
        <v>2343</v>
      </c>
      <c r="H54" s="31" t="s">
        <v>2344</v>
      </c>
      <c r="I54" s="31">
        <v>1</v>
      </c>
      <c r="J54" s="32" t="s">
        <v>2344</v>
      </c>
    </row>
    <row r="55" spans="1:10" x14ac:dyDescent="0.4">
      <c r="A55" s="30" t="s">
        <v>54</v>
      </c>
      <c r="B55" s="31">
        <v>51.93</v>
      </c>
      <c r="C55" s="31" t="str">
        <f>IF(Table8[[#This Row],[BMI]]&lt;18.5,"Under Weight",IF(Table8[[#This Row],[BMI]]&lt;25,"Normal Weight",IF(Table8[[#This Row],[BMI]]&lt;30,"Over Weight","Obesity")))</f>
        <v>Obesity</v>
      </c>
      <c r="D55" s="31">
        <v>11.05</v>
      </c>
      <c r="E55" s="31" t="str">
        <f>IF(Table8[[#This Row],[HBA1C]]&lt;5.7,"Normal",IF(Table8[[#This Row],[HBA1C]]&lt;6.5,"Prediabetes","Diabetes"))</f>
        <v>Diabetes</v>
      </c>
      <c r="F55" s="31" t="s">
        <v>2343</v>
      </c>
      <c r="G55" s="31" t="s">
        <v>2343</v>
      </c>
      <c r="H55" s="31" t="s">
        <v>2343</v>
      </c>
      <c r="I55" s="31">
        <v>0</v>
      </c>
      <c r="J55" s="32" t="s">
        <v>2344</v>
      </c>
    </row>
    <row r="56" spans="1:10" x14ac:dyDescent="0.4">
      <c r="A56" s="30" t="s">
        <v>55</v>
      </c>
      <c r="B56" s="31">
        <v>38.950000000000003</v>
      </c>
      <c r="C56" s="31" t="str">
        <f>IF(Table8[[#This Row],[BMI]]&lt;18.5,"Under Weight",IF(Table8[[#This Row],[BMI]]&lt;25,"Normal Weight",IF(Table8[[#This Row],[BMI]]&lt;30,"Over Weight","Obesity")))</f>
        <v>Obesity</v>
      </c>
      <c r="D56" s="31">
        <v>11.95</v>
      </c>
      <c r="E56" s="31" t="str">
        <f>IF(Table8[[#This Row],[HBA1C]]&lt;5.7,"Normal",IF(Table8[[#This Row],[HBA1C]]&lt;6.5,"Prediabetes","Diabetes"))</f>
        <v>Diabetes</v>
      </c>
      <c r="F56" s="31" t="s">
        <v>2343</v>
      </c>
      <c r="G56" s="31" t="s">
        <v>2343</v>
      </c>
      <c r="H56" s="31" t="s">
        <v>2343</v>
      </c>
      <c r="I56" s="31">
        <v>0</v>
      </c>
      <c r="J56" s="32" t="s">
        <v>2344</v>
      </c>
    </row>
    <row r="57" spans="1:10" x14ac:dyDescent="0.4">
      <c r="A57" s="30" t="s">
        <v>56</v>
      </c>
      <c r="B57" s="31">
        <v>36.630000000000003</v>
      </c>
      <c r="C57" s="31" t="str">
        <f>IF(Table8[[#This Row],[BMI]]&lt;18.5,"Under Weight",IF(Table8[[#This Row],[BMI]]&lt;25,"Normal Weight",IF(Table8[[#This Row],[BMI]]&lt;30,"Over Weight","Obesity")))</f>
        <v>Obesity</v>
      </c>
      <c r="D57" s="31">
        <v>7.72</v>
      </c>
      <c r="E57" s="31" t="str">
        <f>IF(Table8[[#This Row],[HBA1C]]&lt;5.7,"Normal",IF(Table8[[#This Row],[HBA1C]]&lt;6.5,"Prediabetes","Diabetes"))</f>
        <v>Diabetes</v>
      </c>
      <c r="F57" s="31" t="s">
        <v>2344</v>
      </c>
      <c r="G57" s="31" t="s">
        <v>2343</v>
      </c>
      <c r="H57" s="31" t="s">
        <v>2343</v>
      </c>
      <c r="I57" s="31">
        <v>1</v>
      </c>
      <c r="J57" s="32" t="s">
        <v>2344</v>
      </c>
    </row>
    <row r="58" spans="1:10" x14ac:dyDescent="0.4">
      <c r="A58" s="30" t="s">
        <v>57</v>
      </c>
      <c r="B58" s="31">
        <v>34.200000000000003</v>
      </c>
      <c r="C58" s="31" t="str">
        <f>IF(Table8[[#This Row],[BMI]]&lt;18.5,"Under Weight",IF(Table8[[#This Row],[BMI]]&lt;25,"Normal Weight",IF(Table8[[#This Row],[BMI]]&lt;30,"Over Weight","Obesity")))</f>
        <v>Obesity</v>
      </c>
      <c r="D58" s="31">
        <v>5.75</v>
      </c>
      <c r="E58" s="31" t="str">
        <f>IF(Table8[[#This Row],[HBA1C]]&lt;5.7,"Normal",IF(Table8[[#This Row],[HBA1C]]&lt;6.5,"Prediabetes","Diabetes"))</f>
        <v>Prediabetes</v>
      </c>
      <c r="F58" s="31" t="s">
        <v>2343</v>
      </c>
      <c r="G58" s="31" t="s">
        <v>2343</v>
      </c>
      <c r="H58" s="31" t="s">
        <v>2343</v>
      </c>
      <c r="I58" s="31">
        <v>2</v>
      </c>
      <c r="J58" s="32" t="s">
        <v>2344</v>
      </c>
    </row>
    <row r="59" spans="1:10" x14ac:dyDescent="0.4">
      <c r="A59" s="30" t="s">
        <v>58</v>
      </c>
      <c r="B59" s="31">
        <v>50.63</v>
      </c>
      <c r="C59" s="31" t="str">
        <f>IF(Table8[[#This Row],[BMI]]&lt;18.5,"Under Weight",IF(Table8[[#This Row],[BMI]]&lt;25,"Normal Weight",IF(Table8[[#This Row],[BMI]]&lt;30,"Over Weight","Obesity")))</f>
        <v>Obesity</v>
      </c>
      <c r="D59" s="31">
        <v>11.89</v>
      </c>
      <c r="E59" s="31" t="str">
        <f>IF(Table8[[#This Row],[HBA1C]]&lt;5.7,"Normal",IF(Table8[[#This Row],[HBA1C]]&lt;6.5,"Prediabetes","Diabetes"))</f>
        <v>Diabetes</v>
      </c>
      <c r="F59" s="31" t="s">
        <v>2343</v>
      </c>
      <c r="G59" s="31" t="s">
        <v>2343</v>
      </c>
      <c r="H59" s="31" t="s">
        <v>2343</v>
      </c>
      <c r="I59" s="31">
        <v>0</v>
      </c>
      <c r="J59" s="32" t="s">
        <v>2344</v>
      </c>
    </row>
    <row r="60" spans="1:10" x14ac:dyDescent="0.4">
      <c r="A60" s="30" t="s">
        <v>59</v>
      </c>
      <c r="B60" s="31">
        <v>36.479999999999997</v>
      </c>
      <c r="C60" s="31" t="str">
        <f>IF(Table8[[#This Row],[BMI]]&lt;18.5,"Under Weight",IF(Table8[[#This Row],[BMI]]&lt;25,"Normal Weight",IF(Table8[[#This Row],[BMI]]&lt;30,"Over Weight","Obesity")))</f>
        <v>Obesity</v>
      </c>
      <c r="D60" s="31">
        <v>6.2</v>
      </c>
      <c r="E60" s="31" t="str">
        <f>IF(Table8[[#This Row],[HBA1C]]&lt;5.7,"Normal",IF(Table8[[#This Row],[HBA1C]]&lt;6.5,"Prediabetes","Diabetes"))</f>
        <v>Prediabetes</v>
      </c>
      <c r="F60" s="31" t="s">
        <v>2343</v>
      </c>
      <c r="G60" s="31" t="s">
        <v>2343</v>
      </c>
      <c r="H60" s="31" t="s">
        <v>2343</v>
      </c>
      <c r="I60" s="31">
        <v>0</v>
      </c>
      <c r="J60" s="32" t="s">
        <v>2344</v>
      </c>
    </row>
    <row r="61" spans="1:10" x14ac:dyDescent="0.4">
      <c r="A61" s="30" t="s">
        <v>60</v>
      </c>
      <c r="B61" s="31">
        <v>54.82</v>
      </c>
      <c r="C61" s="31" t="str">
        <f>IF(Table8[[#This Row],[BMI]]&lt;18.5,"Under Weight",IF(Table8[[#This Row],[BMI]]&lt;25,"Normal Weight",IF(Table8[[#This Row],[BMI]]&lt;30,"Over Weight","Obesity")))</f>
        <v>Obesity</v>
      </c>
      <c r="D61" s="31">
        <v>10.61</v>
      </c>
      <c r="E61" s="31" t="str">
        <f>IF(Table8[[#This Row],[HBA1C]]&lt;5.7,"Normal",IF(Table8[[#This Row],[HBA1C]]&lt;6.5,"Prediabetes","Diabetes"))</f>
        <v>Diabetes</v>
      </c>
      <c r="F61" s="31" t="s">
        <v>2343</v>
      </c>
      <c r="G61" s="31" t="s">
        <v>2343</v>
      </c>
      <c r="H61" s="31" t="s">
        <v>2343</v>
      </c>
      <c r="I61" s="31">
        <v>0</v>
      </c>
      <c r="J61" s="32" t="s">
        <v>2344</v>
      </c>
    </row>
    <row r="62" spans="1:10" x14ac:dyDescent="0.4">
      <c r="A62" s="30" t="s">
        <v>61</v>
      </c>
      <c r="B62" s="31">
        <v>38.06</v>
      </c>
      <c r="C62" s="31" t="str">
        <f>IF(Table8[[#This Row],[BMI]]&lt;18.5,"Under Weight",IF(Table8[[#This Row],[BMI]]&lt;25,"Normal Weight",IF(Table8[[#This Row],[BMI]]&lt;30,"Over Weight","Obesity")))</f>
        <v>Obesity</v>
      </c>
      <c r="D62" s="31">
        <v>6.04</v>
      </c>
      <c r="E62" s="31" t="str">
        <f>IF(Table8[[#This Row],[HBA1C]]&lt;5.7,"Normal",IF(Table8[[#This Row],[HBA1C]]&lt;6.5,"Prediabetes","Diabetes"))</f>
        <v>Prediabetes</v>
      </c>
      <c r="F62" s="31" t="s">
        <v>2343</v>
      </c>
      <c r="G62" s="31" t="s">
        <v>2343</v>
      </c>
      <c r="H62" s="31" t="s">
        <v>2344</v>
      </c>
      <c r="I62" s="31">
        <v>1</v>
      </c>
      <c r="J62" s="32" t="s">
        <v>2344</v>
      </c>
    </row>
    <row r="63" spans="1:10" x14ac:dyDescent="0.4">
      <c r="A63" s="30" t="s">
        <v>62</v>
      </c>
      <c r="B63" s="31">
        <v>51.48</v>
      </c>
      <c r="C63" s="31" t="str">
        <f>IF(Table8[[#This Row],[BMI]]&lt;18.5,"Under Weight",IF(Table8[[#This Row],[BMI]]&lt;25,"Normal Weight",IF(Table8[[#This Row],[BMI]]&lt;30,"Over Weight","Obesity")))</f>
        <v>Obesity</v>
      </c>
      <c r="D63" s="31">
        <v>9.33</v>
      </c>
      <c r="E63" s="31" t="str">
        <f>IF(Table8[[#This Row],[HBA1C]]&lt;5.7,"Normal",IF(Table8[[#This Row],[HBA1C]]&lt;6.5,"Prediabetes","Diabetes"))</f>
        <v>Diabetes</v>
      </c>
      <c r="F63" s="31" t="s">
        <v>2344</v>
      </c>
      <c r="G63" s="31" t="s">
        <v>2343</v>
      </c>
      <c r="H63" s="31" t="s">
        <v>2343</v>
      </c>
      <c r="I63" s="31">
        <v>0</v>
      </c>
      <c r="J63" s="32" t="s">
        <v>2344</v>
      </c>
    </row>
    <row r="64" spans="1:10" x14ac:dyDescent="0.4">
      <c r="A64" s="30" t="s">
        <v>63</v>
      </c>
      <c r="B64" s="31">
        <v>52.06</v>
      </c>
      <c r="C64" s="31" t="str">
        <f>IF(Table8[[#This Row],[BMI]]&lt;18.5,"Under Weight",IF(Table8[[#This Row],[BMI]]&lt;25,"Normal Weight",IF(Table8[[#This Row],[BMI]]&lt;30,"Over Weight","Obesity")))</f>
        <v>Obesity</v>
      </c>
      <c r="D64" s="31">
        <v>11.47</v>
      </c>
      <c r="E64" s="31" t="str">
        <f>IF(Table8[[#This Row],[HBA1C]]&lt;5.7,"Normal",IF(Table8[[#This Row],[HBA1C]]&lt;6.5,"Prediabetes","Diabetes"))</f>
        <v>Diabetes</v>
      </c>
      <c r="F64" s="31" t="s">
        <v>2343</v>
      </c>
      <c r="G64" s="31" t="s">
        <v>2343</v>
      </c>
      <c r="H64" s="31" t="s">
        <v>2343</v>
      </c>
      <c r="I64" s="31">
        <v>0</v>
      </c>
      <c r="J64" s="32" t="s">
        <v>2344</v>
      </c>
    </row>
    <row r="65" spans="1:10" x14ac:dyDescent="0.4">
      <c r="A65" s="30" t="s">
        <v>64</v>
      </c>
      <c r="B65" s="31">
        <v>30.684999999999999</v>
      </c>
      <c r="C65" s="31" t="str">
        <f>IF(Table8[[#This Row],[BMI]]&lt;18.5,"Under Weight",IF(Table8[[#This Row],[BMI]]&lt;25,"Normal Weight",IF(Table8[[#This Row],[BMI]]&lt;30,"Over Weight","Obesity")))</f>
        <v>Obesity</v>
      </c>
      <c r="D65" s="31">
        <v>7.02</v>
      </c>
      <c r="E65" s="31" t="str">
        <f>IF(Table8[[#This Row],[HBA1C]]&lt;5.7,"Normal",IF(Table8[[#This Row],[HBA1C]]&lt;6.5,"Prediabetes","Diabetes"))</f>
        <v>Diabetes</v>
      </c>
      <c r="F65" s="31" t="s">
        <v>2344</v>
      </c>
      <c r="G65" s="31" t="s">
        <v>2343</v>
      </c>
      <c r="H65" s="31" t="s">
        <v>2343</v>
      </c>
      <c r="I65" s="31">
        <v>0</v>
      </c>
      <c r="J65" s="32" t="s">
        <v>2344</v>
      </c>
    </row>
    <row r="66" spans="1:10" x14ac:dyDescent="0.4">
      <c r="A66" s="30" t="s">
        <v>65</v>
      </c>
      <c r="B66" s="31">
        <v>36.08</v>
      </c>
      <c r="C66" s="31" t="str">
        <f>IF(Table8[[#This Row],[BMI]]&lt;18.5,"Under Weight",IF(Table8[[#This Row],[BMI]]&lt;25,"Normal Weight",IF(Table8[[#This Row],[BMI]]&lt;30,"Over Weight","Obesity")))</f>
        <v>Obesity</v>
      </c>
      <c r="D66" s="31">
        <v>8.8000000000000007</v>
      </c>
      <c r="E66" s="31" t="str">
        <f>IF(Table8[[#This Row],[HBA1C]]&lt;5.7,"Normal",IF(Table8[[#This Row],[HBA1C]]&lt;6.5,"Prediabetes","Diabetes"))</f>
        <v>Diabetes</v>
      </c>
      <c r="F66" s="31" t="s">
        <v>2344</v>
      </c>
      <c r="G66" s="31" t="s">
        <v>2343</v>
      </c>
      <c r="H66" s="31" t="s">
        <v>2343</v>
      </c>
      <c r="I66" s="31">
        <v>1</v>
      </c>
      <c r="J66" s="32" t="s">
        <v>2344</v>
      </c>
    </row>
    <row r="67" spans="1:10" x14ac:dyDescent="0.4">
      <c r="A67" s="30" t="s">
        <v>66</v>
      </c>
      <c r="B67" s="31">
        <v>54.99</v>
      </c>
      <c r="C67" s="31" t="str">
        <f>IF(Table8[[#This Row],[BMI]]&lt;18.5,"Under Weight",IF(Table8[[#This Row],[BMI]]&lt;25,"Normal Weight",IF(Table8[[#This Row],[BMI]]&lt;30,"Over Weight","Obesity")))</f>
        <v>Obesity</v>
      </c>
      <c r="D67" s="31">
        <v>8.68</v>
      </c>
      <c r="E67" s="31" t="str">
        <f>IF(Table8[[#This Row],[HBA1C]]&lt;5.7,"Normal",IF(Table8[[#This Row],[HBA1C]]&lt;6.5,"Prediabetes","Diabetes"))</f>
        <v>Diabetes</v>
      </c>
      <c r="F67" s="31" t="s">
        <v>2343</v>
      </c>
      <c r="G67" s="31" t="s">
        <v>2343</v>
      </c>
      <c r="H67" s="31" t="s">
        <v>2343</v>
      </c>
      <c r="I67" s="31">
        <v>2</v>
      </c>
      <c r="J67" s="32" t="s">
        <v>2344</v>
      </c>
    </row>
    <row r="68" spans="1:10" x14ac:dyDescent="0.4">
      <c r="A68" s="30" t="s">
        <v>67</v>
      </c>
      <c r="B68" s="31">
        <v>35.97</v>
      </c>
      <c r="C68" s="31" t="str">
        <f>IF(Table8[[#This Row],[BMI]]&lt;18.5,"Under Weight",IF(Table8[[#This Row],[BMI]]&lt;25,"Normal Weight",IF(Table8[[#This Row],[BMI]]&lt;30,"Over Weight","Obesity")))</f>
        <v>Obesity</v>
      </c>
      <c r="D68" s="31">
        <v>6.12</v>
      </c>
      <c r="E68" s="31" t="str">
        <f>IF(Table8[[#This Row],[HBA1C]]&lt;5.7,"Normal",IF(Table8[[#This Row],[HBA1C]]&lt;6.5,"Prediabetes","Diabetes"))</f>
        <v>Prediabetes</v>
      </c>
      <c r="F68" s="31" t="s">
        <v>2343</v>
      </c>
      <c r="G68" s="31" t="s">
        <v>2343</v>
      </c>
      <c r="H68" s="31" t="s">
        <v>2344</v>
      </c>
      <c r="I68" s="31">
        <v>1</v>
      </c>
      <c r="J68" s="32" t="s">
        <v>2344</v>
      </c>
    </row>
    <row r="69" spans="1:10" x14ac:dyDescent="0.4">
      <c r="A69" s="30" t="s">
        <v>68</v>
      </c>
      <c r="B69" s="31">
        <v>45.54</v>
      </c>
      <c r="C69" s="31" t="str">
        <f>IF(Table8[[#This Row],[BMI]]&lt;18.5,"Under Weight",IF(Table8[[#This Row],[BMI]]&lt;25,"Normal Weight",IF(Table8[[#This Row],[BMI]]&lt;30,"Over Weight","Obesity")))</f>
        <v>Obesity</v>
      </c>
      <c r="D69" s="31">
        <v>5.4</v>
      </c>
      <c r="E69" s="31" t="str">
        <f>IF(Table8[[#This Row],[HBA1C]]&lt;5.7,"Normal",IF(Table8[[#This Row],[HBA1C]]&lt;6.5,"Prediabetes","Diabetes"))</f>
        <v>Normal</v>
      </c>
      <c r="F69" s="31" t="s">
        <v>2344</v>
      </c>
      <c r="G69" s="31" t="s">
        <v>2343</v>
      </c>
      <c r="H69" s="31" t="s">
        <v>2344</v>
      </c>
      <c r="I69" s="31">
        <v>1</v>
      </c>
      <c r="J69" s="32" t="s">
        <v>2344</v>
      </c>
    </row>
    <row r="70" spans="1:10" x14ac:dyDescent="0.4">
      <c r="A70" s="30" t="s">
        <v>69</v>
      </c>
      <c r="B70" s="31">
        <v>35.53</v>
      </c>
      <c r="C70" s="31" t="str">
        <f>IF(Table8[[#This Row],[BMI]]&lt;18.5,"Under Weight",IF(Table8[[#This Row],[BMI]]&lt;25,"Normal Weight",IF(Table8[[#This Row],[BMI]]&lt;30,"Over Weight","Obesity")))</f>
        <v>Obesity</v>
      </c>
      <c r="D70" s="31">
        <v>4.3600000000000003</v>
      </c>
      <c r="E70" s="31" t="str">
        <f>IF(Table8[[#This Row],[HBA1C]]&lt;5.7,"Normal",IF(Table8[[#This Row],[HBA1C]]&lt;6.5,"Prediabetes","Diabetes"))</f>
        <v>Normal</v>
      </c>
      <c r="F70" s="31" t="s">
        <v>2344</v>
      </c>
      <c r="G70" s="31" t="s">
        <v>2343</v>
      </c>
      <c r="H70" s="31" t="s">
        <v>2343</v>
      </c>
      <c r="I70" s="31">
        <v>0</v>
      </c>
      <c r="J70" s="32" t="s">
        <v>2344</v>
      </c>
    </row>
    <row r="71" spans="1:10" x14ac:dyDescent="0.4">
      <c r="A71" s="30" t="s">
        <v>70</v>
      </c>
      <c r="B71" s="31">
        <v>30.8</v>
      </c>
      <c r="C71" s="31" t="str">
        <f>IF(Table8[[#This Row],[BMI]]&lt;18.5,"Under Weight",IF(Table8[[#This Row],[BMI]]&lt;25,"Normal Weight",IF(Table8[[#This Row],[BMI]]&lt;30,"Over Weight","Obesity")))</f>
        <v>Obesity</v>
      </c>
      <c r="D71" s="31">
        <v>9.77</v>
      </c>
      <c r="E71" s="31" t="str">
        <f>IF(Table8[[#This Row],[HBA1C]]&lt;5.7,"Normal",IF(Table8[[#This Row],[HBA1C]]&lt;6.5,"Prediabetes","Diabetes"))</f>
        <v>Diabetes</v>
      </c>
      <c r="F71" s="31" t="s">
        <v>2343</v>
      </c>
      <c r="G71" s="31" t="s">
        <v>2343</v>
      </c>
      <c r="H71" s="31" t="s">
        <v>2343</v>
      </c>
      <c r="I71" s="31">
        <v>0</v>
      </c>
      <c r="J71" s="32" t="s">
        <v>2344</v>
      </c>
    </row>
    <row r="72" spans="1:10" x14ac:dyDescent="0.4">
      <c r="A72" s="30" t="s">
        <v>71</v>
      </c>
      <c r="B72" s="31">
        <v>38.39</v>
      </c>
      <c r="C72" s="31" t="str">
        <f>IF(Table8[[#This Row],[BMI]]&lt;18.5,"Under Weight",IF(Table8[[#This Row],[BMI]]&lt;25,"Normal Weight",IF(Table8[[#This Row],[BMI]]&lt;30,"Over Weight","Obesity")))</f>
        <v>Obesity</v>
      </c>
      <c r="D72" s="31">
        <v>4.25</v>
      </c>
      <c r="E72" s="31" t="str">
        <f>IF(Table8[[#This Row],[HBA1C]]&lt;5.7,"Normal",IF(Table8[[#This Row],[HBA1C]]&lt;6.5,"Prediabetes","Diabetes"))</f>
        <v>Normal</v>
      </c>
      <c r="F72" s="31" t="s">
        <v>2343</v>
      </c>
      <c r="G72" s="31" t="s">
        <v>2343</v>
      </c>
      <c r="H72" s="31" t="s">
        <v>2343</v>
      </c>
      <c r="I72" s="31">
        <v>1</v>
      </c>
      <c r="J72" s="32" t="s">
        <v>2344</v>
      </c>
    </row>
    <row r="73" spans="1:10" x14ac:dyDescent="0.4">
      <c r="A73" s="30" t="s">
        <v>72</v>
      </c>
      <c r="B73" s="31">
        <v>32.299999999999997</v>
      </c>
      <c r="C73" s="31" t="str">
        <f>IF(Table8[[#This Row],[BMI]]&lt;18.5,"Under Weight",IF(Table8[[#This Row],[BMI]]&lt;25,"Normal Weight",IF(Table8[[#This Row],[BMI]]&lt;30,"Over Weight","Obesity")))</f>
        <v>Obesity</v>
      </c>
      <c r="D73" s="31">
        <v>4.76</v>
      </c>
      <c r="E73" s="31" t="str">
        <f>IF(Table8[[#This Row],[HBA1C]]&lt;5.7,"Normal",IF(Table8[[#This Row],[HBA1C]]&lt;6.5,"Prediabetes","Diabetes"))</f>
        <v>Normal</v>
      </c>
      <c r="F73" s="31" t="s">
        <v>2343</v>
      </c>
      <c r="G73" s="31" t="s">
        <v>2343</v>
      </c>
      <c r="H73" s="31" t="s">
        <v>2343</v>
      </c>
      <c r="I73" s="31">
        <v>2</v>
      </c>
      <c r="J73" s="32" t="s">
        <v>2344</v>
      </c>
    </row>
    <row r="74" spans="1:10" x14ac:dyDescent="0.4">
      <c r="A74" s="30" t="s">
        <v>73</v>
      </c>
      <c r="B74" s="31">
        <v>48.8</v>
      </c>
      <c r="C74" s="31" t="str">
        <f>IF(Table8[[#This Row],[BMI]]&lt;18.5,"Under Weight",IF(Table8[[#This Row],[BMI]]&lt;25,"Normal Weight",IF(Table8[[#This Row],[BMI]]&lt;30,"Over Weight","Obesity")))</f>
        <v>Obesity</v>
      </c>
      <c r="D74" s="31">
        <v>6.22</v>
      </c>
      <c r="E74" s="31" t="str">
        <f>IF(Table8[[#This Row],[HBA1C]]&lt;5.7,"Normal",IF(Table8[[#This Row],[HBA1C]]&lt;6.5,"Prediabetes","Diabetes"))</f>
        <v>Prediabetes</v>
      </c>
      <c r="F74" s="31" t="s">
        <v>2344</v>
      </c>
      <c r="G74" s="31" t="s">
        <v>2343</v>
      </c>
      <c r="H74" s="31" t="s">
        <v>2343</v>
      </c>
      <c r="I74" s="31">
        <v>2</v>
      </c>
      <c r="J74" s="32" t="s">
        <v>2344</v>
      </c>
    </row>
    <row r="75" spans="1:10" x14ac:dyDescent="0.4">
      <c r="A75" s="30" t="s">
        <v>74</v>
      </c>
      <c r="B75" s="31">
        <v>45.5</v>
      </c>
      <c r="C75" s="31" t="str">
        <f>IF(Table8[[#This Row],[BMI]]&lt;18.5,"Under Weight",IF(Table8[[#This Row],[BMI]]&lt;25,"Normal Weight",IF(Table8[[#This Row],[BMI]]&lt;30,"Over Weight","Obesity")))</f>
        <v>Obesity</v>
      </c>
      <c r="D75" s="31">
        <v>7.96</v>
      </c>
      <c r="E75" s="31" t="str">
        <f>IF(Table8[[#This Row],[HBA1C]]&lt;5.7,"Normal",IF(Table8[[#This Row],[HBA1C]]&lt;6.5,"Prediabetes","Diabetes"))</f>
        <v>Diabetes</v>
      </c>
      <c r="F75" s="31" t="s">
        <v>2343</v>
      </c>
      <c r="G75" s="31" t="s">
        <v>2343</v>
      </c>
      <c r="H75" s="31" t="s">
        <v>2343</v>
      </c>
      <c r="I75" s="31">
        <v>0</v>
      </c>
      <c r="J75" s="32" t="s">
        <v>2344</v>
      </c>
    </row>
    <row r="76" spans="1:10" x14ac:dyDescent="0.4">
      <c r="A76" s="30" t="s">
        <v>75</v>
      </c>
      <c r="B76" s="31">
        <v>53.61</v>
      </c>
      <c r="C76" s="31" t="str">
        <f>IF(Table8[[#This Row],[BMI]]&lt;18.5,"Under Weight",IF(Table8[[#This Row],[BMI]]&lt;25,"Normal Weight",IF(Table8[[#This Row],[BMI]]&lt;30,"Over Weight","Obesity")))</f>
        <v>Obesity</v>
      </c>
      <c r="D76" s="31">
        <v>10.92</v>
      </c>
      <c r="E76" s="31" t="str">
        <f>IF(Table8[[#This Row],[HBA1C]]&lt;5.7,"Normal",IF(Table8[[#This Row],[HBA1C]]&lt;6.5,"Prediabetes","Diabetes"))</f>
        <v>Diabetes</v>
      </c>
      <c r="F76" s="31" t="s">
        <v>2344</v>
      </c>
      <c r="G76" s="31" t="s">
        <v>2343</v>
      </c>
      <c r="H76" s="31" t="s">
        <v>2343</v>
      </c>
      <c r="I76" s="31">
        <v>1</v>
      </c>
      <c r="J76" s="32" t="s">
        <v>2344</v>
      </c>
    </row>
    <row r="77" spans="1:10" x14ac:dyDescent="0.4">
      <c r="A77" s="30" t="s">
        <v>76</v>
      </c>
      <c r="B77" s="31">
        <v>36.19</v>
      </c>
      <c r="C77" s="31" t="str">
        <f>IF(Table8[[#This Row],[BMI]]&lt;18.5,"Under Weight",IF(Table8[[#This Row],[BMI]]&lt;25,"Normal Weight",IF(Table8[[#This Row],[BMI]]&lt;30,"Over Weight","Obesity")))</f>
        <v>Obesity</v>
      </c>
      <c r="D77" s="31">
        <v>11.51</v>
      </c>
      <c r="E77" s="31" t="str">
        <f>IF(Table8[[#This Row],[HBA1C]]&lt;5.7,"Normal",IF(Table8[[#This Row],[HBA1C]]&lt;6.5,"Prediabetes","Diabetes"))</f>
        <v>Diabetes</v>
      </c>
      <c r="F77" s="31" t="s">
        <v>2344</v>
      </c>
      <c r="G77" s="31" t="s">
        <v>2343</v>
      </c>
      <c r="H77" s="31" t="s">
        <v>2343</v>
      </c>
      <c r="I77" s="31">
        <v>1</v>
      </c>
      <c r="J77" s="32" t="s">
        <v>2344</v>
      </c>
    </row>
    <row r="78" spans="1:10" x14ac:dyDescent="0.4">
      <c r="A78" s="30" t="s">
        <v>77</v>
      </c>
      <c r="B78" s="31">
        <v>34.6</v>
      </c>
      <c r="C78" s="31" t="str">
        <f>IF(Table8[[#This Row],[BMI]]&lt;18.5,"Under Weight",IF(Table8[[#This Row],[BMI]]&lt;25,"Normal Weight",IF(Table8[[#This Row],[BMI]]&lt;30,"Over Weight","Obesity")))</f>
        <v>Obesity</v>
      </c>
      <c r="D78" s="31">
        <v>5.99</v>
      </c>
      <c r="E78" s="31" t="str">
        <f>IF(Table8[[#This Row],[HBA1C]]&lt;5.7,"Normal",IF(Table8[[#This Row],[HBA1C]]&lt;6.5,"Prediabetes","Diabetes"))</f>
        <v>Prediabetes</v>
      </c>
      <c r="F78" s="31" t="s">
        <v>2344</v>
      </c>
      <c r="G78" s="31" t="s">
        <v>2343</v>
      </c>
      <c r="H78" s="31" t="s">
        <v>2343</v>
      </c>
      <c r="I78" s="31">
        <v>0</v>
      </c>
      <c r="J78" s="32" t="s">
        <v>2344</v>
      </c>
    </row>
    <row r="79" spans="1:10" x14ac:dyDescent="0.4">
      <c r="A79" s="30" t="s">
        <v>78</v>
      </c>
      <c r="B79" s="31">
        <v>54.12</v>
      </c>
      <c r="C79" s="31" t="str">
        <f>IF(Table8[[#This Row],[BMI]]&lt;18.5,"Under Weight",IF(Table8[[#This Row],[BMI]]&lt;25,"Normal Weight",IF(Table8[[#This Row],[BMI]]&lt;30,"Over Weight","Obesity")))</f>
        <v>Obesity</v>
      </c>
      <c r="D79" s="31">
        <v>11.57</v>
      </c>
      <c r="E79" s="31" t="str">
        <f>IF(Table8[[#This Row],[HBA1C]]&lt;5.7,"Normal",IF(Table8[[#This Row],[HBA1C]]&lt;6.5,"Prediabetes","Diabetes"))</f>
        <v>Diabetes</v>
      </c>
      <c r="F79" s="31" t="s">
        <v>2343</v>
      </c>
      <c r="G79" s="31" t="s">
        <v>2343</v>
      </c>
      <c r="H79" s="31" t="s">
        <v>2343</v>
      </c>
      <c r="I79" s="31">
        <v>0</v>
      </c>
      <c r="J79" s="32" t="s">
        <v>2344</v>
      </c>
    </row>
    <row r="80" spans="1:10" x14ac:dyDescent="0.4">
      <c r="A80" s="30" t="s">
        <v>79</v>
      </c>
      <c r="B80" s="31">
        <v>48.82</v>
      </c>
      <c r="C80" s="31" t="str">
        <f>IF(Table8[[#This Row],[BMI]]&lt;18.5,"Under Weight",IF(Table8[[#This Row],[BMI]]&lt;25,"Normal Weight",IF(Table8[[#This Row],[BMI]]&lt;30,"Over Weight","Obesity")))</f>
        <v>Obesity</v>
      </c>
      <c r="D80" s="31">
        <v>6.67</v>
      </c>
      <c r="E80" s="31" t="str">
        <f>IF(Table8[[#This Row],[HBA1C]]&lt;5.7,"Normal",IF(Table8[[#This Row],[HBA1C]]&lt;6.5,"Prediabetes","Diabetes"))</f>
        <v>Diabetes</v>
      </c>
      <c r="F80" s="31" t="s">
        <v>2344</v>
      </c>
      <c r="G80" s="31" t="s">
        <v>2343</v>
      </c>
      <c r="H80" s="31" t="s">
        <v>2343</v>
      </c>
      <c r="I80" s="31">
        <v>0</v>
      </c>
      <c r="J80" s="32" t="s">
        <v>2344</v>
      </c>
    </row>
    <row r="81" spans="1:10" x14ac:dyDescent="0.4">
      <c r="A81" s="30" t="s">
        <v>80</v>
      </c>
      <c r="B81" s="31">
        <v>51.01</v>
      </c>
      <c r="C81" s="31" t="str">
        <f>IF(Table8[[#This Row],[BMI]]&lt;18.5,"Under Weight",IF(Table8[[#This Row],[BMI]]&lt;25,"Normal Weight",IF(Table8[[#This Row],[BMI]]&lt;30,"Over Weight","Obesity")))</f>
        <v>Obesity</v>
      </c>
      <c r="D81" s="31">
        <v>9.1999999999999993</v>
      </c>
      <c r="E81" s="31" t="str">
        <f>IF(Table8[[#This Row],[HBA1C]]&lt;5.7,"Normal",IF(Table8[[#This Row],[HBA1C]]&lt;6.5,"Prediabetes","Diabetes"))</f>
        <v>Diabetes</v>
      </c>
      <c r="F81" s="31" t="s">
        <v>2343</v>
      </c>
      <c r="G81" s="31" t="s">
        <v>2343</v>
      </c>
      <c r="H81" s="31" t="s">
        <v>2343</v>
      </c>
      <c r="I81" s="31">
        <v>0</v>
      </c>
      <c r="J81" s="32" t="s">
        <v>2344</v>
      </c>
    </row>
    <row r="82" spans="1:10" x14ac:dyDescent="0.4">
      <c r="A82" s="30" t="s">
        <v>81</v>
      </c>
      <c r="B82" s="31">
        <v>45.65</v>
      </c>
      <c r="C82" s="31" t="str">
        <f>IF(Table8[[#This Row],[BMI]]&lt;18.5,"Under Weight",IF(Table8[[#This Row],[BMI]]&lt;25,"Normal Weight",IF(Table8[[#This Row],[BMI]]&lt;30,"Over Weight","Obesity")))</f>
        <v>Obesity</v>
      </c>
      <c r="D82" s="31">
        <v>5.1100000000000003</v>
      </c>
      <c r="E82" s="31" t="str">
        <f>IF(Table8[[#This Row],[HBA1C]]&lt;5.7,"Normal",IF(Table8[[#This Row],[HBA1C]]&lt;6.5,"Prediabetes","Diabetes"))</f>
        <v>Normal</v>
      </c>
      <c r="F82" s="31" t="s">
        <v>2344</v>
      </c>
      <c r="G82" s="31" t="s">
        <v>2343</v>
      </c>
      <c r="H82" s="31" t="s">
        <v>2343</v>
      </c>
      <c r="I82" s="31">
        <v>1</v>
      </c>
      <c r="J82" s="32" t="s">
        <v>2344</v>
      </c>
    </row>
    <row r="83" spans="1:10" x14ac:dyDescent="0.4">
      <c r="A83" s="30" t="s">
        <v>82</v>
      </c>
      <c r="B83" s="31">
        <v>52.9</v>
      </c>
      <c r="C83" s="31" t="str">
        <f>IF(Table8[[#This Row],[BMI]]&lt;18.5,"Under Weight",IF(Table8[[#This Row],[BMI]]&lt;25,"Normal Weight",IF(Table8[[#This Row],[BMI]]&lt;30,"Over Weight","Obesity")))</f>
        <v>Obesity</v>
      </c>
      <c r="D83" s="31">
        <v>5.34</v>
      </c>
      <c r="E83" s="31" t="str">
        <f>IF(Table8[[#This Row],[HBA1C]]&lt;5.7,"Normal",IF(Table8[[#This Row],[HBA1C]]&lt;6.5,"Prediabetes","Diabetes"))</f>
        <v>Normal</v>
      </c>
      <c r="F83" s="31" t="s">
        <v>2343</v>
      </c>
      <c r="G83" s="31" t="s">
        <v>2343</v>
      </c>
      <c r="H83" s="31" t="s">
        <v>2343</v>
      </c>
      <c r="I83" s="31">
        <v>0</v>
      </c>
      <c r="J83" s="32" t="s">
        <v>2344</v>
      </c>
    </row>
    <row r="84" spans="1:10" x14ac:dyDescent="0.4">
      <c r="A84" s="30" t="s">
        <v>83</v>
      </c>
      <c r="B84" s="31">
        <v>45.41</v>
      </c>
      <c r="C84" s="31" t="str">
        <f>IF(Table8[[#This Row],[BMI]]&lt;18.5,"Under Weight",IF(Table8[[#This Row],[BMI]]&lt;25,"Normal Weight",IF(Table8[[#This Row],[BMI]]&lt;30,"Over Weight","Obesity")))</f>
        <v>Obesity</v>
      </c>
      <c r="D84" s="31">
        <v>4.03</v>
      </c>
      <c r="E84" s="31" t="str">
        <f>IF(Table8[[#This Row],[HBA1C]]&lt;5.7,"Normal",IF(Table8[[#This Row],[HBA1C]]&lt;6.5,"Prediabetes","Diabetes"))</f>
        <v>Normal</v>
      </c>
      <c r="F84" s="31" t="s">
        <v>2344</v>
      </c>
      <c r="G84" s="31" t="s">
        <v>2343</v>
      </c>
      <c r="H84" s="31" t="s">
        <v>2343</v>
      </c>
      <c r="I84" s="31">
        <v>1</v>
      </c>
      <c r="J84" s="32" t="s">
        <v>2344</v>
      </c>
    </row>
    <row r="85" spans="1:10" x14ac:dyDescent="0.4">
      <c r="A85" s="30" t="s">
        <v>84</v>
      </c>
      <c r="B85" s="31">
        <v>49.41</v>
      </c>
      <c r="C85" s="31" t="str">
        <f>IF(Table8[[#This Row],[BMI]]&lt;18.5,"Under Weight",IF(Table8[[#This Row],[BMI]]&lt;25,"Normal Weight",IF(Table8[[#This Row],[BMI]]&lt;30,"Over Weight","Obesity")))</f>
        <v>Obesity</v>
      </c>
      <c r="D85" s="31">
        <v>4.2300000000000004</v>
      </c>
      <c r="E85" s="31" t="str">
        <f>IF(Table8[[#This Row],[HBA1C]]&lt;5.7,"Normal",IF(Table8[[#This Row],[HBA1C]]&lt;6.5,"Prediabetes","Diabetes"))</f>
        <v>Normal</v>
      </c>
      <c r="F85" s="31" t="s">
        <v>2344</v>
      </c>
      <c r="G85" s="31" t="s">
        <v>2343</v>
      </c>
      <c r="H85" s="31" t="s">
        <v>2344</v>
      </c>
      <c r="I85" s="31">
        <v>1</v>
      </c>
      <c r="J85" s="32" t="s">
        <v>2344</v>
      </c>
    </row>
    <row r="86" spans="1:10" x14ac:dyDescent="0.4">
      <c r="A86" s="30" t="s">
        <v>85</v>
      </c>
      <c r="B86" s="31">
        <v>31.824999999999999</v>
      </c>
      <c r="C86" s="31" t="str">
        <f>IF(Table8[[#This Row],[BMI]]&lt;18.5,"Under Weight",IF(Table8[[#This Row],[BMI]]&lt;25,"Normal Weight",IF(Table8[[#This Row],[BMI]]&lt;30,"Over Weight","Obesity")))</f>
        <v>Obesity</v>
      </c>
      <c r="D86" s="31">
        <v>4.0599999999999996</v>
      </c>
      <c r="E86" s="31" t="str">
        <f>IF(Table8[[#This Row],[HBA1C]]&lt;5.7,"Normal",IF(Table8[[#This Row],[HBA1C]]&lt;6.5,"Prediabetes","Diabetes"))</f>
        <v>Normal</v>
      </c>
      <c r="F86" s="31" t="s">
        <v>2343</v>
      </c>
      <c r="G86" s="31" t="s">
        <v>2343</v>
      </c>
      <c r="H86" s="31" t="s">
        <v>2343</v>
      </c>
      <c r="I86" s="31">
        <v>2</v>
      </c>
      <c r="J86" s="32" t="s">
        <v>2344</v>
      </c>
    </row>
    <row r="87" spans="1:10" x14ac:dyDescent="0.4">
      <c r="A87" s="30" t="s">
        <v>86</v>
      </c>
      <c r="B87" s="31">
        <v>51.28</v>
      </c>
      <c r="C87" s="31" t="str">
        <f>IF(Table8[[#This Row],[BMI]]&lt;18.5,"Under Weight",IF(Table8[[#This Row],[BMI]]&lt;25,"Normal Weight",IF(Table8[[#This Row],[BMI]]&lt;30,"Over Weight","Obesity")))</f>
        <v>Obesity</v>
      </c>
      <c r="D87" s="31">
        <v>4.68</v>
      </c>
      <c r="E87" s="31" t="str">
        <f>IF(Table8[[#This Row],[HBA1C]]&lt;5.7,"Normal",IF(Table8[[#This Row],[HBA1C]]&lt;6.5,"Prediabetes","Diabetes"))</f>
        <v>Normal</v>
      </c>
      <c r="F87" s="31" t="s">
        <v>2343</v>
      </c>
      <c r="G87" s="31" t="s">
        <v>2343</v>
      </c>
      <c r="H87" s="31" t="s">
        <v>2343</v>
      </c>
      <c r="I87" s="31">
        <v>2</v>
      </c>
      <c r="J87" s="32" t="s">
        <v>2344</v>
      </c>
    </row>
    <row r="88" spans="1:10" x14ac:dyDescent="0.4">
      <c r="A88" s="30" t="s">
        <v>87</v>
      </c>
      <c r="B88" s="31">
        <v>34.96</v>
      </c>
      <c r="C88" s="31" t="str">
        <f>IF(Table8[[#This Row],[BMI]]&lt;18.5,"Under Weight",IF(Table8[[#This Row],[BMI]]&lt;25,"Normal Weight",IF(Table8[[#This Row],[BMI]]&lt;30,"Over Weight","Obesity")))</f>
        <v>Obesity</v>
      </c>
      <c r="D88" s="31">
        <v>4.34</v>
      </c>
      <c r="E88" s="31" t="str">
        <f>IF(Table8[[#This Row],[HBA1C]]&lt;5.7,"Normal",IF(Table8[[#This Row],[HBA1C]]&lt;6.5,"Prediabetes","Diabetes"))</f>
        <v>Normal</v>
      </c>
      <c r="F88" s="31" t="s">
        <v>2343</v>
      </c>
      <c r="G88" s="31" t="s">
        <v>2343</v>
      </c>
      <c r="H88" s="31" t="s">
        <v>2344</v>
      </c>
      <c r="I88" s="31">
        <v>1</v>
      </c>
      <c r="J88" s="32" t="s">
        <v>2344</v>
      </c>
    </row>
    <row r="89" spans="1:10" x14ac:dyDescent="0.4">
      <c r="A89" s="30" t="s">
        <v>88</v>
      </c>
      <c r="B89" s="31">
        <v>33.11</v>
      </c>
      <c r="C89" s="31" t="str">
        <f>IF(Table8[[#This Row],[BMI]]&lt;18.5,"Under Weight",IF(Table8[[#This Row],[BMI]]&lt;25,"Normal Weight",IF(Table8[[#This Row],[BMI]]&lt;30,"Over Weight","Obesity")))</f>
        <v>Obesity</v>
      </c>
      <c r="D89" s="31">
        <v>10.51</v>
      </c>
      <c r="E89" s="31" t="str">
        <f>IF(Table8[[#This Row],[HBA1C]]&lt;5.7,"Normal",IF(Table8[[#This Row],[HBA1C]]&lt;6.5,"Prediabetes","Diabetes"))</f>
        <v>Diabetes</v>
      </c>
      <c r="F89" s="31" t="s">
        <v>2343</v>
      </c>
      <c r="G89" s="31" t="s">
        <v>2343</v>
      </c>
      <c r="H89" s="31" t="s">
        <v>2343</v>
      </c>
      <c r="I89" s="31">
        <v>0</v>
      </c>
      <c r="J89" s="32" t="s">
        <v>2344</v>
      </c>
    </row>
    <row r="90" spans="1:10" x14ac:dyDescent="0.4">
      <c r="A90" s="30" t="s">
        <v>89</v>
      </c>
      <c r="B90" s="31">
        <v>54.74</v>
      </c>
      <c r="C90" s="31" t="str">
        <f>IF(Table8[[#This Row],[BMI]]&lt;18.5,"Under Weight",IF(Table8[[#This Row],[BMI]]&lt;25,"Normal Weight",IF(Table8[[#This Row],[BMI]]&lt;30,"Over Weight","Obesity")))</f>
        <v>Obesity</v>
      </c>
      <c r="D90" s="31">
        <v>5.84</v>
      </c>
      <c r="E90" s="31" t="str">
        <f>IF(Table8[[#This Row],[HBA1C]]&lt;5.7,"Normal",IF(Table8[[#This Row],[HBA1C]]&lt;6.5,"Prediabetes","Diabetes"))</f>
        <v>Prediabetes</v>
      </c>
      <c r="F90" s="31" t="s">
        <v>2344</v>
      </c>
      <c r="G90" s="31" t="s">
        <v>2343</v>
      </c>
      <c r="H90" s="31" t="s">
        <v>2344</v>
      </c>
      <c r="I90" s="31">
        <v>1</v>
      </c>
      <c r="J90" s="32" t="s">
        <v>2344</v>
      </c>
    </row>
    <row r="91" spans="1:10" x14ac:dyDescent="0.4">
      <c r="A91" s="30" t="s">
        <v>90</v>
      </c>
      <c r="B91" s="31">
        <v>32.56</v>
      </c>
      <c r="C91" s="31" t="str">
        <f>IF(Table8[[#This Row],[BMI]]&lt;18.5,"Under Weight",IF(Table8[[#This Row],[BMI]]&lt;25,"Normal Weight",IF(Table8[[#This Row],[BMI]]&lt;30,"Over Weight","Obesity")))</f>
        <v>Obesity</v>
      </c>
      <c r="D91" s="31">
        <v>5.41</v>
      </c>
      <c r="E91" s="31" t="str">
        <f>IF(Table8[[#This Row],[HBA1C]]&lt;5.7,"Normal",IF(Table8[[#This Row],[HBA1C]]&lt;6.5,"Prediabetes","Diabetes"))</f>
        <v>Normal</v>
      </c>
      <c r="F91" s="31" t="s">
        <v>2343</v>
      </c>
      <c r="G91" s="31" t="s">
        <v>2343</v>
      </c>
      <c r="H91" s="31" t="s">
        <v>2344</v>
      </c>
      <c r="I91" s="31">
        <v>1</v>
      </c>
      <c r="J91" s="32" t="s">
        <v>2344</v>
      </c>
    </row>
    <row r="92" spans="1:10" x14ac:dyDescent="0.4">
      <c r="A92" s="30" t="s">
        <v>91</v>
      </c>
      <c r="B92" s="31">
        <v>39.049999999999997</v>
      </c>
      <c r="C92" s="31" t="str">
        <f>IF(Table8[[#This Row],[BMI]]&lt;18.5,"Under Weight",IF(Table8[[#This Row],[BMI]]&lt;25,"Normal Weight",IF(Table8[[#This Row],[BMI]]&lt;30,"Over Weight","Obesity")))</f>
        <v>Obesity</v>
      </c>
      <c r="D92" s="31">
        <v>6.06</v>
      </c>
      <c r="E92" s="31" t="str">
        <f>IF(Table8[[#This Row],[HBA1C]]&lt;5.7,"Normal",IF(Table8[[#This Row],[HBA1C]]&lt;6.5,"Prediabetes","Diabetes"))</f>
        <v>Prediabetes</v>
      </c>
      <c r="F92" s="31" t="s">
        <v>2343</v>
      </c>
      <c r="G92" s="31" t="s">
        <v>2343</v>
      </c>
      <c r="H92" s="31" t="s">
        <v>2343</v>
      </c>
      <c r="I92" s="31">
        <v>1</v>
      </c>
      <c r="J92" s="32" t="s">
        <v>2344</v>
      </c>
    </row>
    <row r="93" spans="1:10" x14ac:dyDescent="0.4">
      <c r="A93" s="30" t="s">
        <v>92</v>
      </c>
      <c r="B93" s="31">
        <v>42.75</v>
      </c>
      <c r="C93" s="31" t="str">
        <f>IF(Table8[[#This Row],[BMI]]&lt;18.5,"Under Weight",IF(Table8[[#This Row],[BMI]]&lt;25,"Normal Weight",IF(Table8[[#This Row],[BMI]]&lt;30,"Over Weight","Obesity")))</f>
        <v>Obesity</v>
      </c>
      <c r="D93" s="31">
        <v>4.22</v>
      </c>
      <c r="E93" s="31" t="str">
        <f>IF(Table8[[#This Row],[HBA1C]]&lt;5.7,"Normal",IF(Table8[[#This Row],[HBA1C]]&lt;6.5,"Prediabetes","Diabetes"))</f>
        <v>Normal</v>
      </c>
      <c r="F93" s="31" t="s">
        <v>2343</v>
      </c>
      <c r="G93" s="31" t="s">
        <v>2343</v>
      </c>
      <c r="H93" s="31" t="s">
        <v>2343</v>
      </c>
      <c r="I93" s="31">
        <v>0</v>
      </c>
      <c r="J93" s="32" t="s">
        <v>2344</v>
      </c>
    </row>
    <row r="94" spans="1:10" x14ac:dyDescent="0.4">
      <c r="A94" s="30" t="s">
        <v>93</v>
      </c>
      <c r="B94" s="31">
        <v>50.58</v>
      </c>
      <c r="C94" s="31" t="str">
        <f>IF(Table8[[#This Row],[BMI]]&lt;18.5,"Under Weight",IF(Table8[[#This Row],[BMI]]&lt;25,"Normal Weight",IF(Table8[[#This Row],[BMI]]&lt;30,"Over Weight","Obesity")))</f>
        <v>Obesity</v>
      </c>
      <c r="D94" s="31">
        <v>5.12</v>
      </c>
      <c r="E94" s="31" t="str">
        <f>IF(Table8[[#This Row],[HBA1C]]&lt;5.7,"Normal",IF(Table8[[#This Row],[HBA1C]]&lt;6.5,"Prediabetes","Diabetes"))</f>
        <v>Normal</v>
      </c>
      <c r="F94" s="31" t="s">
        <v>2343</v>
      </c>
      <c r="G94" s="31" t="s">
        <v>2343</v>
      </c>
      <c r="H94" s="31" t="s">
        <v>2343</v>
      </c>
      <c r="I94" s="31">
        <v>2</v>
      </c>
      <c r="J94" s="32" t="s">
        <v>2344</v>
      </c>
    </row>
    <row r="95" spans="1:10" x14ac:dyDescent="0.4">
      <c r="A95" s="30" t="s">
        <v>94</v>
      </c>
      <c r="B95" s="31">
        <v>30.495000000000001</v>
      </c>
      <c r="C95" s="31" t="str">
        <f>IF(Table8[[#This Row],[BMI]]&lt;18.5,"Under Weight",IF(Table8[[#This Row],[BMI]]&lt;25,"Normal Weight",IF(Table8[[#This Row],[BMI]]&lt;30,"Over Weight","Obesity")))</f>
        <v>Obesity</v>
      </c>
      <c r="D95" s="31">
        <v>4.57</v>
      </c>
      <c r="E95" s="31" t="str">
        <f>IF(Table8[[#This Row],[HBA1C]]&lt;5.7,"Normal",IF(Table8[[#This Row],[HBA1C]]&lt;6.5,"Prediabetes","Diabetes"))</f>
        <v>Normal</v>
      </c>
      <c r="F95" s="31" t="s">
        <v>2344</v>
      </c>
      <c r="G95" s="31" t="s">
        <v>2343</v>
      </c>
      <c r="H95" s="31" t="s">
        <v>2343</v>
      </c>
      <c r="I95" s="31">
        <v>0</v>
      </c>
      <c r="J95" s="32" t="s">
        <v>2344</v>
      </c>
    </row>
    <row r="96" spans="1:10" x14ac:dyDescent="0.4">
      <c r="A96" s="30" t="s">
        <v>95</v>
      </c>
      <c r="B96" s="31">
        <v>48.31</v>
      </c>
      <c r="C96" s="31" t="str">
        <f>IF(Table8[[#This Row],[BMI]]&lt;18.5,"Under Weight",IF(Table8[[#This Row],[BMI]]&lt;25,"Normal Weight",IF(Table8[[#This Row],[BMI]]&lt;30,"Over Weight","Obesity")))</f>
        <v>Obesity</v>
      </c>
      <c r="D96" s="31">
        <v>9.58</v>
      </c>
      <c r="E96" s="31" t="str">
        <f>IF(Table8[[#This Row],[HBA1C]]&lt;5.7,"Normal",IF(Table8[[#This Row],[HBA1C]]&lt;6.5,"Prediabetes","Diabetes"))</f>
        <v>Diabetes</v>
      </c>
      <c r="F96" s="31" t="s">
        <v>2344</v>
      </c>
      <c r="G96" s="31" t="s">
        <v>2343</v>
      </c>
      <c r="H96" s="31" t="s">
        <v>2343</v>
      </c>
      <c r="I96" s="31">
        <v>2</v>
      </c>
      <c r="J96" s="32" t="s">
        <v>2344</v>
      </c>
    </row>
    <row r="97" spans="1:10" x14ac:dyDescent="0.4">
      <c r="A97" s="30" t="s">
        <v>96</v>
      </c>
      <c r="B97" s="31">
        <v>48.99</v>
      </c>
      <c r="C97" s="31" t="str">
        <f>IF(Table8[[#This Row],[BMI]]&lt;18.5,"Under Weight",IF(Table8[[#This Row],[BMI]]&lt;25,"Normal Weight",IF(Table8[[#This Row],[BMI]]&lt;30,"Over Weight","Obesity")))</f>
        <v>Obesity</v>
      </c>
      <c r="D97" s="31">
        <v>9.7799999999999994</v>
      </c>
      <c r="E97" s="31" t="str">
        <f>IF(Table8[[#This Row],[HBA1C]]&lt;5.7,"Normal",IF(Table8[[#This Row],[HBA1C]]&lt;6.5,"Prediabetes","Diabetes"))</f>
        <v>Diabetes</v>
      </c>
      <c r="F97" s="31" t="s">
        <v>2344</v>
      </c>
      <c r="G97" s="31" t="s">
        <v>2343</v>
      </c>
      <c r="H97" s="31" t="s">
        <v>2343</v>
      </c>
      <c r="I97" s="31">
        <v>1</v>
      </c>
      <c r="J97" s="32" t="s">
        <v>2344</v>
      </c>
    </row>
    <row r="98" spans="1:10" x14ac:dyDescent="0.4">
      <c r="A98" s="30" t="s">
        <v>97</v>
      </c>
      <c r="B98" s="31">
        <v>38.39</v>
      </c>
      <c r="C98" s="31" t="str">
        <f>IF(Table8[[#This Row],[BMI]]&lt;18.5,"Under Weight",IF(Table8[[#This Row],[BMI]]&lt;25,"Normal Weight",IF(Table8[[#This Row],[BMI]]&lt;30,"Over Weight","Obesity")))</f>
        <v>Obesity</v>
      </c>
      <c r="D98" s="31">
        <v>4.1100000000000003</v>
      </c>
      <c r="E98" s="31" t="str">
        <f>IF(Table8[[#This Row],[HBA1C]]&lt;5.7,"Normal",IF(Table8[[#This Row],[HBA1C]]&lt;6.5,"Prediabetes","Diabetes"))</f>
        <v>Normal</v>
      </c>
      <c r="F98" s="31" t="s">
        <v>2344</v>
      </c>
      <c r="G98" s="31" t="s">
        <v>2343</v>
      </c>
      <c r="H98" s="31" t="s">
        <v>2343</v>
      </c>
      <c r="I98" s="31">
        <v>0</v>
      </c>
      <c r="J98" s="32" t="s">
        <v>2344</v>
      </c>
    </row>
    <row r="99" spans="1:10" x14ac:dyDescent="0.4">
      <c r="A99" s="30" t="s">
        <v>98</v>
      </c>
      <c r="B99" s="31">
        <v>44.34</v>
      </c>
      <c r="C99" s="31" t="str">
        <f>IF(Table8[[#This Row],[BMI]]&lt;18.5,"Under Weight",IF(Table8[[#This Row],[BMI]]&lt;25,"Normal Weight",IF(Table8[[#This Row],[BMI]]&lt;30,"Over Weight","Obesity")))</f>
        <v>Obesity</v>
      </c>
      <c r="D99" s="31">
        <v>4.0199999999999996</v>
      </c>
      <c r="E99" s="31" t="str">
        <f>IF(Table8[[#This Row],[HBA1C]]&lt;5.7,"Normal",IF(Table8[[#This Row],[HBA1C]]&lt;6.5,"Prediabetes","Diabetes"))</f>
        <v>Normal</v>
      </c>
      <c r="F99" s="31" t="s">
        <v>2344</v>
      </c>
      <c r="G99" s="31" t="s">
        <v>2343</v>
      </c>
      <c r="H99" s="31" t="s">
        <v>2343</v>
      </c>
      <c r="I99" s="31">
        <v>2</v>
      </c>
      <c r="J99" s="32" t="s">
        <v>2344</v>
      </c>
    </row>
    <row r="100" spans="1:10" x14ac:dyDescent="0.4">
      <c r="A100" s="30" t="s">
        <v>99</v>
      </c>
      <c r="B100" s="31">
        <v>41.51</v>
      </c>
      <c r="C100" s="31" t="str">
        <f>IF(Table8[[#This Row],[BMI]]&lt;18.5,"Under Weight",IF(Table8[[#This Row],[BMI]]&lt;25,"Normal Weight",IF(Table8[[#This Row],[BMI]]&lt;30,"Over Weight","Obesity")))</f>
        <v>Obesity</v>
      </c>
      <c r="D100" s="31">
        <v>6.92</v>
      </c>
      <c r="E100" s="31" t="str">
        <f>IF(Table8[[#This Row],[HBA1C]]&lt;5.7,"Normal",IF(Table8[[#This Row],[HBA1C]]&lt;6.5,"Prediabetes","Diabetes"))</f>
        <v>Diabetes</v>
      </c>
      <c r="F100" s="31" t="s">
        <v>2343</v>
      </c>
      <c r="G100" s="31" t="s">
        <v>2343</v>
      </c>
      <c r="H100" s="31" t="s">
        <v>2343</v>
      </c>
      <c r="I100" s="31">
        <v>0</v>
      </c>
      <c r="J100" s="32" t="s">
        <v>2344</v>
      </c>
    </row>
    <row r="101" spans="1:10" x14ac:dyDescent="0.4">
      <c r="A101" s="30" t="s">
        <v>100</v>
      </c>
      <c r="B101" s="31">
        <v>48.2</v>
      </c>
      <c r="C101" s="31" t="str">
        <f>IF(Table8[[#This Row],[BMI]]&lt;18.5,"Under Weight",IF(Table8[[#This Row],[BMI]]&lt;25,"Normal Weight",IF(Table8[[#This Row],[BMI]]&lt;30,"Over Weight","Obesity")))</f>
        <v>Obesity</v>
      </c>
      <c r="D101" s="31">
        <v>4.84</v>
      </c>
      <c r="E101" s="31" t="str">
        <f>IF(Table8[[#This Row],[HBA1C]]&lt;5.7,"Normal",IF(Table8[[#This Row],[HBA1C]]&lt;6.5,"Prediabetes","Diabetes"))</f>
        <v>Normal</v>
      </c>
      <c r="F101" s="31" t="s">
        <v>2343</v>
      </c>
      <c r="G101" s="31" t="s">
        <v>2343</v>
      </c>
      <c r="H101" s="31" t="s">
        <v>2343</v>
      </c>
      <c r="I101" s="31">
        <v>0</v>
      </c>
      <c r="J101" s="32" t="s">
        <v>2344</v>
      </c>
    </row>
    <row r="102" spans="1:10" x14ac:dyDescent="0.4">
      <c r="A102" s="30" t="s">
        <v>101</v>
      </c>
      <c r="B102" s="31">
        <v>35.75</v>
      </c>
      <c r="C102" s="31" t="str">
        <f>IF(Table8[[#This Row],[BMI]]&lt;18.5,"Under Weight",IF(Table8[[#This Row],[BMI]]&lt;25,"Normal Weight",IF(Table8[[#This Row],[BMI]]&lt;30,"Over Weight","Obesity")))</f>
        <v>Obesity</v>
      </c>
      <c r="D102" s="31">
        <v>8</v>
      </c>
      <c r="E102" s="31" t="str">
        <f>IF(Table8[[#This Row],[HBA1C]]&lt;5.7,"Normal",IF(Table8[[#This Row],[HBA1C]]&lt;6.5,"Prediabetes","Diabetes"))</f>
        <v>Diabetes</v>
      </c>
      <c r="F102" s="31" t="s">
        <v>2344</v>
      </c>
      <c r="G102" s="31" t="s">
        <v>2343</v>
      </c>
      <c r="H102" s="31" t="s">
        <v>2343</v>
      </c>
      <c r="I102" s="31">
        <v>0</v>
      </c>
      <c r="J102" s="32" t="s">
        <v>2344</v>
      </c>
    </row>
    <row r="103" spans="1:10" x14ac:dyDescent="0.4">
      <c r="A103" s="30" t="s">
        <v>102</v>
      </c>
      <c r="B103" s="31">
        <v>53.81</v>
      </c>
      <c r="C103" s="31" t="str">
        <f>IF(Table8[[#This Row],[BMI]]&lt;18.5,"Under Weight",IF(Table8[[#This Row],[BMI]]&lt;25,"Normal Weight",IF(Table8[[#This Row],[BMI]]&lt;30,"Over Weight","Obesity")))</f>
        <v>Obesity</v>
      </c>
      <c r="D103" s="31">
        <v>8.77</v>
      </c>
      <c r="E103" s="31" t="str">
        <f>IF(Table8[[#This Row],[HBA1C]]&lt;5.7,"Normal",IF(Table8[[#This Row],[HBA1C]]&lt;6.5,"Prediabetes","Diabetes"))</f>
        <v>Diabetes</v>
      </c>
      <c r="F103" s="31" t="s">
        <v>2344</v>
      </c>
      <c r="G103" s="31" t="s">
        <v>2343</v>
      </c>
      <c r="H103" s="31" t="s">
        <v>2343</v>
      </c>
      <c r="I103" s="31">
        <v>0</v>
      </c>
      <c r="J103" s="32" t="s">
        <v>2344</v>
      </c>
    </row>
    <row r="104" spans="1:10" x14ac:dyDescent="0.4">
      <c r="A104" s="30" t="s">
        <v>103</v>
      </c>
      <c r="B104" s="31">
        <v>49.48</v>
      </c>
      <c r="C104" s="31" t="str">
        <f>IF(Table8[[#This Row],[BMI]]&lt;18.5,"Under Weight",IF(Table8[[#This Row],[BMI]]&lt;25,"Normal Weight",IF(Table8[[#This Row],[BMI]]&lt;30,"Over Weight","Obesity")))</f>
        <v>Obesity</v>
      </c>
      <c r="D104" s="31">
        <v>4.96</v>
      </c>
      <c r="E104" s="31" t="str">
        <f>IF(Table8[[#This Row],[HBA1C]]&lt;5.7,"Normal",IF(Table8[[#This Row],[HBA1C]]&lt;6.5,"Prediabetes","Diabetes"))</f>
        <v>Normal</v>
      </c>
      <c r="F104" s="31" t="s">
        <v>2343</v>
      </c>
      <c r="G104" s="31" t="s">
        <v>2343</v>
      </c>
      <c r="H104" s="31" t="s">
        <v>2344</v>
      </c>
      <c r="I104" s="31">
        <v>1</v>
      </c>
      <c r="J104" s="32" t="s">
        <v>2344</v>
      </c>
    </row>
    <row r="105" spans="1:10" x14ac:dyDescent="0.4">
      <c r="A105" s="30" t="s">
        <v>104</v>
      </c>
      <c r="B105" s="31">
        <v>34.1</v>
      </c>
      <c r="C105" s="31" t="str">
        <f>IF(Table8[[#This Row],[BMI]]&lt;18.5,"Under Weight",IF(Table8[[#This Row],[BMI]]&lt;25,"Normal Weight",IF(Table8[[#This Row],[BMI]]&lt;30,"Over Weight","Obesity")))</f>
        <v>Obesity</v>
      </c>
      <c r="D105" s="31">
        <v>4.43</v>
      </c>
      <c r="E105" s="31" t="str">
        <f>IF(Table8[[#This Row],[HBA1C]]&lt;5.7,"Normal",IF(Table8[[#This Row],[HBA1C]]&lt;6.5,"Prediabetes","Diabetes"))</f>
        <v>Normal</v>
      </c>
      <c r="F105" s="31" t="s">
        <v>2344</v>
      </c>
      <c r="G105" s="31" t="s">
        <v>2343</v>
      </c>
      <c r="H105" s="31" t="s">
        <v>2343</v>
      </c>
      <c r="I105" s="31">
        <v>0</v>
      </c>
      <c r="J105" s="32" t="s">
        <v>2344</v>
      </c>
    </row>
    <row r="106" spans="1:10" x14ac:dyDescent="0.4">
      <c r="A106" s="30" t="s">
        <v>105</v>
      </c>
      <c r="B106" s="31">
        <v>35.299999999999997</v>
      </c>
      <c r="C106" s="31" t="str">
        <f>IF(Table8[[#This Row],[BMI]]&lt;18.5,"Under Weight",IF(Table8[[#This Row],[BMI]]&lt;25,"Normal Weight",IF(Table8[[#This Row],[BMI]]&lt;30,"Over Weight","Obesity")))</f>
        <v>Obesity</v>
      </c>
      <c r="D106" s="31">
        <v>5.82</v>
      </c>
      <c r="E106" s="31" t="str">
        <f>IF(Table8[[#This Row],[HBA1C]]&lt;5.7,"Normal",IF(Table8[[#This Row],[HBA1C]]&lt;6.5,"Prediabetes","Diabetes"))</f>
        <v>Prediabetes</v>
      </c>
      <c r="F106" s="31" t="s">
        <v>2344</v>
      </c>
      <c r="G106" s="31" t="s">
        <v>2343</v>
      </c>
      <c r="H106" s="31" t="s">
        <v>2344</v>
      </c>
      <c r="I106" s="31">
        <v>1</v>
      </c>
      <c r="J106" s="32" t="s">
        <v>2344</v>
      </c>
    </row>
    <row r="107" spans="1:10" x14ac:dyDescent="0.4">
      <c r="A107" s="30" t="s">
        <v>106</v>
      </c>
      <c r="B107" s="31">
        <v>43.83</v>
      </c>
      <c r="C107" s="31" t="str">
        <f>IF(Table8[[#This Row],[BMI]]&lt;18.5,"Under Weight",IF(Table8[[#This Row],[BMI]]&lt;25,"Normal Weight",IF(Table8[[#This Row],[BMI]]&lt;30,"Over Weight","Obesity")))</f>
        <v>Obesity</v>
      </c>
      <c r="D107" s="31">
        <v>6.03</v>
      </c>
      <c r="E107" s="31" t="str">
        <f>IF(Table8[[#This Row],[HBA1C]]&lt;5.7,"Normal",IF(Table8[[#This Row],[HBA1C]]&lt;6.5,"Prediabetes","Diabetes"))</f>
        <v>Prediabetes</v>
      </c>
      <c r="F107" s="31" t="s">
        <v>2344</v>
      </c>
      <c r="G107" s="31" t="s">
        <v>2343</v>
      </c>
      <c r="H107" s="31" t="s">
        <v>2343</v>
      </c>
      <c r="I107" s="31">
        <v>2</v>
      </c>
      <c r="J107" s="32" t="s">
        <v>2344</v>
      </c>
    </row>
    <row r="108" spans="1:10" x14ac:dyDescent="0.4">
      <c r="A108" s="30" t="s">
        <v>107</v>
      </c>
      <c r="B108" s="31">
        <v>50.07</v>
      </c>
      <c r="C108" s="31" t="str">
        <f>IF(Table8[[#This Row],[BMI]]&lt;18.5,"Under Weight",IF(Table8[[#This Row],[BMI]]&lt;25,"Normal Weight",IF(Table8[[#This Row],[BMI]]&lt;30,"Over Weight","Obesity")))</f>
        <v>Obesity</v>
      </c>
      <c r="D108" s="31">
        <v>9.27</v>
      </c>
      <c r="E108" s="31" t="str">
        <f>IF(Table8[[#This Row],[HBA1C]]&lt;5.7,"Normal",IF(Table8[[#This Row],[HBA1C]]&lt;6.5,"Prediabetes","Diabetes"))</f>
        <v>Diabetes</v>
      </c>
      <c r="F108" s="31" t="s">
        <v>2343</v>
      </c>
      <c r="G108" s="31" t="s">
        <v>2343</v>
      </c>
      <c r="H108" s="31" t="s">
        <v>2343</v>
      </c>
      <c r="I108" s="31">
        <v>0</v>
      </c>
      <c r="J108" s="32" t="s">
        <v>2344</v>
      </c>
    </row>
    <row r="109" spans="1:10" x14ac:dyDescent="0.4">
      <c r="A109" s="30" t="s">
        <v>108</v>
      </c>
      <c r="B109" s="31">
        <v>32.774999999999999</v>
      </c>
      <c r="C109" s="31" t="str">
        <f>IF(Table8[[#This Row],[BMI]]&lt;18.5,"Under Weight",IF(Table8[[#This Row],[BMI]]&lt;25,"Normal Weight",IF(Table8[[#This Row],[BMI]]&lt;30,"Over Weight","Obesity")))</f>
        <v>Obesity</v>
      </c>
      <c r="D109" s="31">
        <v>5.53</v>
      </c>
      <c r="E109" s="31" t="str">
        <f>IF(Table8[[#This Row],[HBA1C]]&lt;5.7,"Normal",IF(Table8[[#This Row],[HBA1C]]&lt;6.5,"Prediabetes","Diabetes"))</f>
        <v>Normal</v>
      </c>
      <c r="F109" s="31" t="s">
        <v>2343</v>
      </c>
      <c r="G109" s="31" t="s">
        <v>2343</v>
      </c>
      <c r="H109" s="31" t="s">
        <v>2343</v>
      </c>
      <c r="I109" s="31">
        <v>0</v>
      </c>
      <c r="J109" s="32" t="s">
        <v>2344</v>
      </c>
    </row>
    <row r="110" spans="1:10" x14ac:dyDescent="0.4">
      <c r="A110" s="30" t="s">
        <v>109</v>
      </c>
      <c r="B110" s="31">
        <v>34.104999999999997</v>
      </c>
      <c r="C110" s="31" t="str">
        <f>IF(Table8[[#This Row],[BMI]]&lt;18.5,"Under Weight",IF(Table8[[#This Row],[BMI]]&lt;25,"Normal Weight",IF(Table8[[#This Row],[BMI]]&lt;30,"Over Weight","Obesity")))</f>
        <v>Obesity</v>
      </c>
      <c r="D110" s="31">
        <v>5.07</v>
      </c>
      <c r="E110" s="31" t="str">
        <f>IF(Table8[[#This Row],[HBA1C]]&lt;5.7,"Normal",IF(Table8[[#This Row],[HBA1C]]&lt;6.5,"Prediabetes","Diabetes"))</f>
        <v>Normal</v>
      </c>
      <c r="F110" s="31" t="s">
        <v>2343</v>
      </c>
      <c r="G110" s="31" t="s">
        <v>2343</v>
      </c>
      <c r="H110" s="31" t="s">
        <v>2343</v>
      </c>
      <c r="I110" s="31">
        <v>1</v>
      </c>
      <c r="J110" s="32" t="s">
        <v>2344</v>
      </c>
    </row>
    <row r="111" spans="1:10" x14ac:dyDescent="0.4">
      <c r="A111" s="30" t="s">
        <v>110</v>
      </c>
      <c r="B111" s="31">
        <v>48.93</v>
      </c>
      <c r="C111" s="31" t="str">
        <f>IF(Table8[[#This Row],[BMI]]&lt;18.5,"Under Weight",IF(Table8[[#This Row],[BMI]]&lt;25,"Normal Weight",IF(Table8[[#This Row],[BMI]]&lt;30,"Over Weight","Obesity")))</f>
        <v>Obesity</v>
      </c>
      <c r="D111" s="31">
        <v>11.17</v>
      </c>
      <c r="E111" s="31" t="str">
        <f>IF(Table8[[#This Row],[HBA1C]]&lt;5.7,"Normal",IF(Table8[[#This Row],[HBA1C]]&lt;6.5,"Prediabetes","Diabetes"))</f>
        <v>Diabetes</v>
      </c>
      <c r="F111" s="31" t="s">
        <v>2344</v>
      </c>
      <c r="G111" s="31" t="s">
        <v>2343</v>
      </c>
      <c r="H111" s="31" t="s">
        <v>2343</v>
      </c>
      <c r="I111" s="31">
        <v>1</v>
      </c>
      <c r="J111" s="32" t="s">
        <v>2344</v>
      </c>
    </row>
    <row r="112" spans="1:10" x14ac:dyDescent="0.4">
      <c r="A112" s="30" t="s">
        <v>111</v>
      </c>
      <c r="B112" s="31">
        <v>37.07</v>
      </c>
      <c r="C112" s="31" t="str">
        <f>IF(Table8[[#This Row],[BMI]]&lt;18.5,"Under Weight",IF(Table8[[#This Row],[BMI]]&lt;25,"Normal Weight",IF(Table8[[#This Row],[BMI]]&lt;30,"Over Weight","Obesity")))</f>
        <v>Obesity</v>
      </c>
      <c r="D112" s="31">
        <v>6.14</v>
      </c>
      <c r="E112" s="31" t="str">
        <f>IF(Table8[[#This Row],[HBA1C]]&lt;5.7,"Normal",IF(Table8[[#This Row],[HBA1C]]&lt;6.5,"Prediabetes","Diabetes"))</f>
        <v>Prediabetes</v>
      </c>
      <c r="F112" s="31" t="s">
        <v>2344</v>
      </c>
      <c r="G112" s="31" t="s">
        <v>2343</v>
      </c>
      <c r="H112" s="31" t="s">
        <v>2343</v>
      </c>
      <c r="I112" s="31">
        <v>0</v>
      </c>
      <c r="J112" s="32" t="s">
        <v>2344</v>
      </c>
    </row>
    <row r="113" spans="1:10" x14ac:dyDescent="0.4">
      <c r="A113" s="30" t="s">
        <v>112</v>
      </c>
      <c r="B113" s="31">
        <v>51.51</v>
      </c>
      <c r="C113" s="31" t="str">
        <f>IF(Table8[[#This Row],[BMI]]&lt;18.5,"Under Weight",IF(Table8[[#This Row],[BMI]]&lt;25,"Normal Weight",IF(Table8[[#This Row],[BMI]]&lt;30,"Over Weight","Obesity")))</f>
        <v>Obesity</v>
      </c>
      <c r="D113" s="31">
        <v>6.26</v>
      </c>
      <c r="E113" s="31" t="str">
        <f>IF(Table8[[#This Row],[HBA1C]]&lt;5.7,"Normal",IF(Table8[[#This Row],[HBA1C]]&lt;6.5,"Prediabetes","Diabetes"))</f>
        <v>Prediabetes</v>
      </c>
      <c r="F113" s="31" t="s">
        <v>2344</v>
      </c>
      <c r="G113" s="31" t="s">
        <v>2343</v>
      </c>
      <c r="H113" s="31" t="s">
        <v>2344</v>
      </c>
      <c r="I113" s="31">
        <v>1</v>
      </c>
      <c r="J113" s="32" t="s">
        <v>2344</v>
      </c>
    </row>
    <row r="114" spans="1:10" x14ac:dyDescent="0.4">
      <c r="A114" s="30" t="s">
        <v>113</v>
      </c>
      <c r="B114" s="31">
        <v>34.799999999999997</v>
      </c>
      <c r="C114" s="31" t="str">
        <f>IF(Table8[[#This Row],[BMI]]&lt;18.5,"Under Weight",IF(Table8[[#This Row],[BMI]]&lt;25,"Normal Weight",IF(Table8[[#This Row],[BMI]]&lt;30,"Over Weight","Obesity")))</f>
        <v>Obesity</v>
      </c>
      <c r="D114" s="31">
        <v>4.72</v>
      </c>
      <c r="E114" s="31" t="str">
        <f>IF(Table8[[#This Row],[HBA1C]]&lt;5.7,"Normal",IF(Table8[[#This Row],[HBA1C]]&lt;6.5,"Prediabetes","Diabetes"))</f>
        <v>Normal</v>
      </c>
      <c r="F114" s="31" t="s">
        <v>2344</v>
      </c>
      <c r="G114" s="31" t="s">
        <v>2343</v>
      </c>
      <c r="H114" s="31" t="s">
        <v>2343</v>
      </c>
      <c r="I114" s="31">
        <v>0</v>
      </c>
      <c r="J114" s="32" t="s">
        <v>2344</v>
      </c>
    </row>
    <row r="115" spans="1:10" x14ac:dyDescent="0.4">
      <c r="A115" s="30" t="s">
        <v>114</v>
      </c>
      <c r="B115" s="31">
        <v>36.67</v>
      </c>
      <c r="C115" s="31" t="str">
        <f>IF(Table8[[#This Row],[BMI]]&lt;18.5,"Under Weight",IF(Table8[[#This Row],[BMI]]&lt;25,"Normal Weight",IF(Table8[[#This Row],[BMI]]&lt;30,"Over Weight","Obesity")))</f>
        <v>Obesity</v>
      </c>
      <c r="D115" s="31">
        <v>5.18</v>
      </c>
      <c r="E115" s="31" t="str">
        <f>IF(Table8[[#This Row],[HBA1C]]&lt;5.7,"Normal",IF(Table8[[#This Row],[HBA1C]]&lt;6.5,"Prediabetes","Diabetes"))</f>
        <v>Normal</v>
      </c>
      <c r="F115" s="31" t="s">
        <v>2343</v>
      </c>
      <c r="G115" s="31" t="s">
        <v>2343</v>
      </c>
      <c r="H115" s="31" t="s">
        <v>2343</v>
      </c>
      <c r="I115" s="31">
        <v>1</v>
      </c>
      <c r="J115" s="32" t="s">
        <v>2344</v>
      </c>
    </row>
    <row r="116" spans="1:10" x14ac:dyDescent="0.4">
      <c r="A116" s="30" t="s">
        <v>115</v>
      </c>
      <c r="B116" s="31">
        <v>30.9</v>
      </c>
      <c r="C116" s="31" t="str">
        <f>IF(Table8[[#This Row],[BMI]]&lt;18.5,"Under Weight",IF(Table8[[#This Row],[BMI]]&lt;25,"Normal Weight",IF(Table8[[#This Row],[BMI]]&lt;30,"Over Weight","Obesity")))</f>
        <v>Obesity</v>
      </c>
      <c r="D116" s="31">
        <v>9.4</v>
      </c>
      <c r="E116" s="31" t="str">
        <f>IF(Table8[[#This Row],[HBA1C]]&lt;5.7,"Normal",IF(Table8[[#This Row],[HBA1C]]&lt;6.5,"Prediabetes","Diabetes"))</f>
        <v>Diabetes</v>
      </c>
      <c r="F116" s="31" t="s">
        <v>2343</v>
      </c>
      <c r="G116" s="31" t="s">
        <v>2343</v>
      </c>
      <c r="H116" s="31" t="s">
        <v>2343</v>
      </c>
      <c r="I116" s="31">
        <v>2</v>
      </c>
      <c r="J116" s="32" t="s">
        <v>2344</v>
      </c>
    </row>
    <row r="117" spans="1:10" x14ac:dyDescent="0.4">
      <c r="A117" s="30" t="s">
        <v>116</v>
      </c>
      <c r="B117" s="31">
        <v>30.495000000000001</v>
      </c>
      <c r="C117" s="31" t="str">
        <f>IF(Table8[[#This Row],[BMI]]&lt;18.5,"Under Weight",IF(Table8[[#This Row],[BMI]]&lt;25,"Normal Weight",IF(Table8[[#This Row],[BMI]]&lt;30,"Over Weight","Obesity")))</f>
        <v>Obesity</v>
      </c>
      <c r="D117" s="31">
        <v>6.29</v>
      </c>
      <c r="E117" s="31" t="str">
        <f>IF(Table8[[#This Row],[HBA1C]]&lt;5.7,"Normal",IF(Table8[[#This Row],[HBA1C]]&lt;6.5,"Prediabetes","Diabetes"))</f>
        <v>Prediabetes</v>
      </c>
      <c r="F117" s="31" t="s">
        <v>2343</v>
      </c>
      <c r="G117" s="31" t="s">
        <v>2343</v>
      </c>
      <c r="H117" s="31" t="s">
        <v>2343</v>
      </c>
      <c r="I117" s="31">
        <v>0</v>
      </c>
      <c r="J117" s="32" t="s">
        <v>2344</v>
      </c>
    </row>
    <row r="118" spans="1:10" x14ac:dyDescent="0.4">
      <c r="A118" s="30" t="s">
        <v>117</v>
      </c>
      <c r="B118" s="31">
        <v>44.88</v>
      </c>
      <c r="C118" s="31" t="str">
        <f>IF(Table8[[#This Row],[BMI]]&lt;18.5,"Under Weight",IF(Table8[[#This Row],[BMI]]&lt;25,"Normal Weight",IF(Table8[[#This Row],[BMI]]&lt;30,"Over Weight","Obesity")))</f>
        <v>Obesity</v>
      </c>
      <c r="D118" s="31">
        <v>6.04</v>
      </c>
      <c r="E118" s="31" t="str">
        <f>IF(Table8[[#This Row],[HBA1C]]&lt;5.7,"Normal",IF(Table8[[#This Row],[HBA1C]]&lt;6.5,"Prediabetes","Diabetes"))</f>
        <v>Prediabetes</v>
      </c>
      <c r="F118" s="31" t="s">
        <v>2343</v>
      </c>
      <c r="G118" s="31" t="s">
        <v>2343</v>
      </c>
      <c r="H118" s="31" t="s">
        <v>2344</v>
      </c>
      <c r="I118" s="31">
        <v>1</v>
      </c>
      <c r="J118" s="32" t="s">
        <v>2344</v>
      </c>
    </row>
    <row r="119" spans="1:10" x14ac:dyDescent="0.4">
      <c r="A119" s="30" t="s">
        <v>118</v>
      </c>
      <c r="B119" s="31">
        <v>44.32</v>
      </c>
      <c r="C119" s="31" t="str">
        <f>IF(Table8[[#This Row],[BMI]]&lt;18.5,"Under Weight",IF(Table8[[#This Row],[BMI]]&lt;25,"Normal Weight",IF(Table8[[#This Row],[BMI]]&lt;30,"Over Weight","Obesity")))</f>
        <v>Obesity</v>
      </c>
      <c r="D119" s="31">
        <v>10.55</v>
      </c>
      <c r="E119" s="31" t="str">
        <f>IF(Table8[[#This Row],[HBA1C]]&lt;5.7,"Normal",IF(Table8[[#This Row],[HBA1C]]&lt;6.5,"Prediabetes","Diabetes"))</f>
        <v>Diabetes</v>
      </c>
      <c r="F119" s="31" t="s">
        <v>2343</v>
      </c>
      <c r="G119" s="31" t="s">
        <v>2343</v>
      </c>
      <c r="H119" s="31" t="s">
        <v>2343</v>
      </c>
      <c r="I119" s="31">
        <v>0</v>
      </c>
      <c r="J119" s="32" t="s">
        <v>2344</v>
      </c>
    </row>
    <row r="120" spans="1:10" x14ac:dyDescent="0.4">
      <c r="A120" s="30" t="s">
        <v>119</v>
      </c>
      <c r="B120" s="31">
        <v>46.39</v>
      </c>
      <c r="C120" s="31" t="str">
        <f>IF(Table8[[#This Row],[BMI]]&lt;18.5,"Under Weight",IF(Table8[[#This Row],[BMI]]&lt;25,"Normal Weight",IF(Table8[[#This Row],[BMI]]&lt;30,"Over Weight","Obesity")))</f>
        <v>Obesity</v>
      </c>
      <c r="D120" s="31">
        <v>5.09</v>
      </c>
      <c r="E120" s="31" t="str">
        <f>IF(Table8[[#This Row],[HBA1C]]&lt;5.7,"Normal",IF(Table8[[#This Row],[HBA1C]]&lt;6.5,"Prediabetes","Diabetes"))</f>
        <v>Normal</v>
      </c>
      <c r="F120" s="31" t="s">
        <v>2343</v>
      </c>
      <c r="G120" s="31" t="s">
        <v>2343</v>
      </c>
      <c r="H120" s="31" t="s">
        <v>2343</v>
      </c>
      <c r="I120" s="31">
        <v>0</v>
      </c>
      <c r="J120" s="32" t="s">
        <v>2344</v>
      </c>
    </row>
    <row r="121" spans="1:10" x14ac:dyDescent="0.4">
      <c r="A121" s="30" t="s">
        <v>120</v>
      </c>
      <c r="B121" s="31">
        <v>42.13</v>
      </c>
      <c r="C121" s="31" t="str">
        <f>IF(Table8[[#This Row],[BMI]]&lt;18.5,"Under Weight",IF(Table8[[#This Row],[BMI]]&lt;25,"Normal Weight",IF(Table8[[#This Row],[BMI]]&lt;30,"Over Weight","Obesity")))</f>
        <v>Obesity</v>
      </c>
      <c r="D121" s="31">
        <v>5.2</v>
      </c>
      <c r="E121" s="31" t="str">
        <f>IF(Table8[[#This Row],[HBA1C]]&lt;5.7,"Normal",IF(Table8[[#This Row],[HBA1C]]&lt;6.5,"Prediabetes","Diabetes"))</f>
        <v>Normal</v>
      </c>
      <c r="F121" s="31" t="s">
        <v>2344</v>
      </c>
      <c r="G121" s="31" t="s">
        <v>2343</v>
      </c>
      <c r="H121" s="31" t="s">
        <v>2343</v>
      </c>
      <c r="I121" s="31">
        <v>1</v>
      </c>
      <c r="J121" s="32" t="s">
        <v>2344</v>
      </c>
    </row>
    <row r="122" spans="1:10" x14ac:dyDescent="0.4">
      <c r="A122" s="30" t="s">
        <v>121</v>
      </c>
      <c r="B122" s="31">
        <v>30.78</v>
      </c>
      <c r="C122" s="31" t="str">
        <f>IF(Table8[[#This Row],[BMI]]&lt;18.5,"Under Weight",IF(Table8[[#This Row],[BMI]]&lt;25,"Normal Weight",IF(Table8[[#This Row],[BMI]]&lt;30,"Over Weight","Obesity")))</f>
        <v>Obesity</v>
      </c>
      <c r="D122" s="31">
        <v>8.4499999999999993</v>
      </c>
      <c r="E122" s="31" t="str">
        <f>IF(Table8[[#This Row],[HBA1C]]&lt;5.7,"Normal",IF(Table8[[#This Row],[HBA1C]]&lt;6.5,"Prediabetes","Diabetes"))</f>
        <v>Diabetes</v>
      </c>
      <c r="F122" s="31" t="s">
        <v>2344</v>
      </c>
      <c r="G122" s="31" t="s">
        <v>2343</v>
      </c>
      <c r="H122" s="31" t="s">
        <v>2343</v>
      </c>
      <c r="I122" s="31">
        <v>0</v>
      </c>
      <c r="J122" s="32" t="s">
        <v>2344</v>
      </c>
    </row>
    <row r="123" spans="1:10" x14ac:dyDescent="0.4">
      <c r="A123" s="30" t="s">
        <v>122</v>
      </c>
      <c r="B123" s="31">
        <v>31.35</v>
      </c>
      <c r="C123" s="31" t="str">
        <f>IF(Table8[[#This Row],[BMI]]&lt;18.5,"Under Weight",IF(Table8[[#This Row],[BMI]]&lt;25,"Normal Weight",IF(Table8[[#This Row],[BMI]]&lt;30,"Over Weight","Obesity")))</f>
        <v>Obesity</v>
      </c>
      <c r="D123" s="31">
        <v>9.5399999999999991</v>
      </c>
      <c r="E123" s="31" t="str">
        <f>IF(Table8[[#This Row],[HBA1C]]&lt;5.7,"Normal",IF(Table8[[#This Row],[HBA1C]]&lt;6.5,"Prediabetes","Diabetes"))</f>
        <v>Diabetes</v>
      </c>
      <c r="F123" s="31" t="s">
        <v>2343</v>
      </c>
      <c r="G123" s="31" t="s">
        <v>2343</v>
      </c>
      <c r="H123" s="31" t="s">
        <v>2343</v>
      </c>
      <c r="I123" s="31">
        <v>0</v>
      </c>
      <c r="J123" s="32" t="s">
        <v>2344</v>
      </c>
    </row>
    <row r="124" spans="1:10" x14ac:dyDescent="0.4">
      <c r="A124" s="30" t="s">
        <v>123</v>
      </c>
      <c r="B124" s="31">
        <v>41.46</v>
      </c>
      <c r="C124" s="31" t="str">
        <f>IF(Table8[[#This Row],[BMI]]&lt;18.5,"Under Weight",IF(Table8[[#This Row],[BMI]]&lt;25,"Normal Weight",IF(Table8[[#This Row],[BMI]]&lt;30,"Over Weight","Obesity")))</f>
        <v>Obesity</v>
      </c>
      <c r="D124" s="31">
        <v>4.99</v>
      </c>
      <c r="E124" s="31" t="str">
        <f>IF(Table8[[#This Row],[HBA1C]]&lt;5.7,"Normal",IF(Table8[[#This Row],[HBA1C]]&lt;6.5,"Prediabetes","Diabetes"))</f>
        <v>Normal</v>
      </c>
      <c r="F124" s="31" t="s">
        <v>2344</v>
      </c>
      <c r="G124" s="31" t="s">
        <v>2343</v>
      </c>
      <c r="H124" s="31" t="s">
        <v>2343</v>
      </c>
      <c r="I124" s="31">
        <v>2</v>
      </c>
      <c r="J124" s="32" t="s">
        <v>2344</v>
      </c>
    </row>
    <row r="125" spans="1:10" x14ac:dyDescent="0.4">
      <c r="A125" s="30" t="s">
        <v>124</v>
      </c>
      <c r="B125" s="31">
        <v>48</v>
      </c>
      <c r="C125" s="31" t="str">
        <f>IF(Table8[[#This Row],[BMI]]&lt;18.5,"Under Weight",IF(Table8[[#This Row],[BMI]]&lt;25,"Normal Weight",IF(Table8[[#This Row],[BMI]]&lt;30,"Over Weight","Obesity")))</f>
        <v>Obesity</v>
      </c>
      <c r="D125" s="31">
        <v>10.54</v>
      </c>
      <c r="E125" s="31" t="str">
        <f>IF(Table8[[#This Row],[HBA1C]]&lt;5.7,"Normal",IF(Table8[[#This Row],[HBA1C]]&lt;6.5,"Prediabetes","Diabetes"))</f>
        <v>Diabetes</v>
      </c>
      <c r="F125" s="31" t="s">
        <v>2343</v>
      </c>
      <c r="G125" s="31" t="s">
        <v>2343</v>
      </c>
      <c r="H125" s="31" t="s">
        <v>2343</v>
      </c>
      <c r="I125" s="31">
        <v>0</v>
      </c>
      <c r="J125" s="32" t="s">
        <v>2344</v>
      </c>
    </row>
    <row r="126" spans="1:10" x14ac:dyDescent="0.4">
      <c r="A126" s="30" t="s">
        <v>125</v>
      </c>
      <c r="B126" s="31">
        <v>49.13</v>
      </c>
      <c r="C126" s="31" t="str">
        <f>IF(Table8[[#This Row],[BMI]]&lt;18.5,"Under Weight",IF(Table8[[#This Row],[BMI]]&lt;25,"Normal Weight",IF(Table8[[#This Row],[BMI]]&lt;30,"Over Weight","Obesity")))</f>
        <v>Obesity</v>
      </c>
      <c r="D126" s="31">
        <v>4.54</v>
      </c>
      <c r="E126" s="31" t="str">
        <f>IF(Table8[[#This Row],[HBA1C]]&lt;5.7,"Normal",IF(Table8[[#This Row],[HBA1C]]&lt;6.5,"Prediabetes","Diabetes"))</f>
        <v>Normal</v>
      </c>
      <c r="F126" s="31" t="s">
        <v>2343</v>
      </c>
      <c r="G126" s="31" t="s">
        <v>2343</v>
      </c>
      <c r="H126" s="31" t="s">
        <v>2343</v>
      </c>
      <c r="I126" s="31">
        <v>0</v>
      </c>
      <c r="J126" s="32" t="s">
        <v>2344</v>
      </c>
    </row>
    <row r="127" spans="1:10" x14ac:dyDescent="0.4">
      <c r="A127" s="30" t="s">
        <v>126</v>
      </c>
      <c r="B127" s="31">
        <v>37.799999999999997</v>
      </c>
      <c r="C127" s="31" t="str">
        <f>IF(Table8[[#This Row],[BMI]]&lt;18.5,"Under Weight",IF(Table8[[#This Row],[BMI]]&lt;25,"Normal Weight",IF(Table8[[#This Row],[BMI]]&lt;30,"Over Weight","Obesity")))</f>
        <v>Obesity</v>
      </c>
      <c r="D127" s="31">
        <v>6.29</v>
      </c>
      <c r="E127" s="31" t="str">
        <f>IF(Table8[[#This Row],[HBA1C]]&lt;5.7,"Normal",IF(Table8[[#This Row],[HBA1C]]&lt;6.5,"Prediabetes","Diabetes"))</f>
        <v>Prediabetes</v>
      </c>
      <c r="F127" s="31" t="s">
        <v>2343</v>
      </c>
      <c r="G127" s="31" t="s">
        <v>2343</v>
      </c>
      <c r="H127" s="31" t="s">
        <v>2343</v>
      </c>
      <c r="I127" s="31">
        <v>1</v>
      </c>
      <c r="J127" s="32" t="s">
        <v>2344</v>
      </c>
    </row>
    <row r="128" spans="1:10" x14ac:dyDescent="0.4">
      <c r="A128" s="30" t="s">
        <v>127</v>
      </c>
      <c r="B128" s="31">
        <v>38.299999999999997</v>
      </c>
      <c r="C128" s="31" t="str">
        <f>IF(Table8[[#This Row],[BMI]]&lt;18.5,"Under Weight",IF(Table8[[#This Row],[BMI]]&lt;25,"Normal Weight",IF(Table8[[#This Row],[BMI]]&lt;30,"Over Weight","Obesity")))</f>
        <v>Obesity</v>
      </c>
      <c r="D128" s="31">
        <v>9.51</v>
      </c>
      <c r="E128" s="31" t="str">
        <f>IF(Table8[[#This Row],[HBA1C]]&lt;5.7,"Normal",IF(Table8[[#This Row],[HBA1C]]&lt;6.5,"Prediabetes","Diabetes"))</f>
        <v>Diabetes</v>
      </c>
      <c r="F128" s="31" t="s">
        <v>2343</v>
      </c>
      <c r="G128" s="31" t="s">
        <v>2343</v>
      </c>
      <c r="H128" s="31" t="s">
        <v>2343</v>
      </c>
      <c r="I128" s="31">
        <v>0</v>
      </c>
      <c r="J128" s="32" t="s">
        <v>2344</v>
      </c>
    </row>
    <row r="129" spans="1:10" x14ac:dyDescent="0.4">
      <c r="A129" s="30" t="s">
        <v>128</v>
      </c>
      <c r="B129" s="31">
        <v>32.774999999999999</v>
      </c>
      <c r="C129" s="31" t="str">
        <f>IF(Table8[[#This Row],[BMI]]&lt;18.5,"Under Weight",IF(Table8[[#This Row],[BMI]]&lt;25,"Normal Weight",IF(Table8[[#This Row],[BMI]]&lt;30,"Over Weight","Obesity")))</f>
        <v>Obesity</v>
      </c>
      <c r="D129" s="31">
        <v>4.72</v>
      </c>
      <c r="E129" s="31" t="str">
        <f>IF(Table8[[#This Row],[HBA1C]]&lt;5.7,"Normal",IF(Table8[[#This Row],[HBA1C]]&lt;6.5,"Prediabetes","Diabetes"))</f>
        <v>Normal</v>
      </c>
      <c r="F129" s="31" t="s">
        <v>2343</v>
      </c>
      <c r="G129" s="31" t="s">
        <v>2343</v>
      </c>
      <c r="H129" s="31" t="s">
        <v>2343</v>
      </c>
      <c r="I129" s="31">
        <v>0</v>
      </c>
      <c r="J129" s="32" t="s">
        <v>2344</v>
      </c>
    </row>
    <row r="130" spans="1:10" x14ac:dyDescent="0.4">
      <c r="A130" s="30" t="s">
        <v>129</v>
      </c>
      <c r="B130" s="31">
        <v>34.200000000000003</v>
      </c>
      <c r="C130" s="31" t="str">
        <f>IF(Table8[[#This Row],[BMI]]&lt;18.5,"Under Weight",IF(Table8[[#This Row],[BMI]]&lt;25,"Normal Weight",IF(Table8[[#This Row],[BMI]]&lt;30,"Over Weight","Obesity")))</f>
        <v>Obesity</v>
      </c>
      <c r="D130" s="31">
        <v>5.91</v>
      </c>
      <c r="E130" s="31" t="str">
        <f>IF(Table8[[#This Row],[HBA1C]]&lt;5.7,"Normal",IF(Table8[[#This Row],[HBA1C]]&lt;6.5,"Prediabetes","Diabetes"))</f>
        <v>Prediabetes</v>
      </c>
      <c r="F130" s="31" t="s">
        <v>2344</v>
      </c>
      <c r="G130" s="31" t="s">
        <v>2343</v>
      </c>
      <c r="H130" s="31" t="s">
        <v>2343</v>
      </c>
      <c r="I130" s="31">
        <v>0</v>
      </c>
      <c r="J130" s="32" t="s">
        <v>2344</v>
      </c>
    </row>
    <row r="131" spans="1:10" x14ac:dyDescent="0.4">
      <c r="A131" s="30" t="s">
        <v>130</v>
      </c>
      <c r="B131" s="31">
        <v>30.2</v>
      </c>
      <c r="C131" s="31" t="str">
        <f>IF(Table8[[#This Row],[BMI]]&lt;18.5,"Under Weight",IF(Table8[[#This Row],[BMI]]&lt;25,"Normal Weight",IF(Table8[[#This Row],[BMI]]&lt;30,"Over Weight","Obesity")))</f>
        <v>Obesity</v>
      </c>
      <c r="D131" s="31">
        <v>9.58</v>
      </c>
      <c r="E131" s="31" t="str">
        <f>IF(Table8[[#This Row],[HBA1C]]&lt;5.7,"Normal",IF(Table8[[#This Row],[HBA1C]]&lt;6.5,"Prediabetes","Diabetes"))</f>
        <v>Diabetes</v>
      </c>
      <c r="F131" s="31" t="s">
        <v>2343</v>
      </c>
      <c r="G131" s="31" t="s">
        <v>2343</v>
      </c>
      <c r="H131" s="31" t="s">
        <v>2343</v>
      </c>
      <c r="I131" s="31">
        <v>0</v>
      </c>
      <c r="J131" s="32" t="s">
        <v>2344</v>
      </c>
    </row>
    <row r="132" spans="1:10" x14ac:dyDescent="0.4">
      <c r="A132" s="30" t="s">
        <v>131</v>
      </c>
      <c r="B132" s="31">
        <v>48.32</v>
      </c>
      <c r="C132" s="31" t="str">
        <f>IF(Table8[[#This Row],[BMI]]&lt;18.5,"Under Weight",IF(Table8[[#This Row],[BMI]]&lt;25,"Normal Weight",IF(Table8[[#This Row],[BMI]]&lt;30,"Over Weight","Obesity")))</f>
        <v>Obesity</v>
      </c>
      <c r="D132" s="31">
        <v>5.77</v>
      </c>
      <c r="E132" s="31" t="str">
        <f>IF(Table8[[#This Row],[HBA1C]]&lt;5.7,"Normal",IF(Table8[[#This Row],[HBA1C]]&lt;6.5,"Prediabetes","Diabetes"))</f>
        <v>Prediabetes</v>
      </c>
      <c r="F132" s="31" t="s">
        <v>2343</v>
      </c>
      <c r="G132" s="31" t="s">
        <v>2343</v>
      </c>
      <c r="H132" s="31" t="s">
        <v>2343</v>
      </c>
      <c r="I132" s="31">
        <v>0</v>
      </c>
      <c r="J132" s="32" t="s">
        <v>2344</v>
      </c>
    </row>
    <row r="133" spans="1:10" x14ac:dyDescent="0.4">
      <c r="A133" s="30" t="s">
        <v>132</v>
      </c>
      <c r="B133" s="31">
        <v>44.86</v>
      </c>
      <c r="C133" s="31" t="str">
        <f>IF(Table8[[#This Row],[BMI]]&lt;18.5,"Under Weight",IF(Table8[[#This Row],[BMI]]&lt;25,"Normal Weight",IF(Table8[[#This Row],[BMI]]&lt;30,"Over Weight","Obesity")))</f>
        <v>Obesity</v>
      </c>
      <c r="D133" s="31">
        <v>4.38</v>
      </c>
      <c r="E133" s="31" t="str">
        <f>IF(Table8[[#This Row],[HBA1C]]&lt;5.7,"Normal",IF(Table8[[#This Row],[HBA1C]]&lt;6.5,"Prediabetes","Diabetes"))</f>
        <v>Normal</v>
      </c>
      <c r="F133" s="31" t="s">
        <v>2344</v>
      </c>
      <c r="G133" s="31" t="s">
        <v>2343</v>
      </c>
      <c r="H133" s="31" t="s">
        <v>2343</v>
      </c>
      <c r="I133" s="31">
        <v>0</v>
      </c>
      <c r="J133" s="32" t="s">
        <v>2344</v>
      </c>
    </row>
    <row r="134" spans="1:10" x14ac:dyDescent="0.4">
      <c r="A134" s="30" t="s">
        <v>133</v>
      </c>
      <c r="B134" s="31">
        <v>52.15</v>
      </c>
      <c r="C134" s="31" t="str">
        <f>IF(Table8[[#This Row],[BMI]]&lt;18.5,"Under Weight",IF(Table8[[#This Row],[BMI]]&lt;25,"Normal Weight",IF(Table8[[#This Row],[BMI]]&lt;30,"Over Weight","Obesity")))</f>
        <v>Obesity</v>
      </c>
      <c r="D134" s="31">
        <v>5.65</v>
      </c>
      <c r="E134" s="31" t="str">
        <f>IF(Table8[[#This Row],[HBA1C]]&lt;5.7,"Normal",IF(Table8[[#This Row],[HBA1C]]&lt;6.5,"Prediabetes","Diabetes"))</f>
        <v>Normal</v>
      </c>
      <c r="F134" s="31" t="s">
        <v>2343</v>
      </c>
      <c r="G134" s="31" t="s">
        <v>2343</v>
      </c>
      <c r="H134" s="31" t="s">
        <v>2343</v>
      </c>
      <c r="I134" s="31">
        <v>1</v>
      </c>
      <c r="J134" s="32" t="s">
        <v>2344</v>
      </c>
    </row>
    <row r="135" spans="1:10" x14ac:dyDescent="0.4">
      <c r="A135" s="30" t="s">
        <v>134</v>
      </c>
      <c r="B135" s="31">
        <v>41.12</v>
      </c>
      <c r="C135" s="31" t="str">
        <f>IF(Table8[[#This Row],[BMI]]&lt;18.5,"Under Weight",IF(Table8[[#This Row],[BMI]]&lt;25,"Normal Weight",IF(Table8[[#This Row],[BMI]]&lt;30,"Over Weight","Obesity")))</f>
        <v>Obesity</v>
      </c>
      <c r="D135" s="31">
        <v>7.54</v>
      </c>
      <c r="E135" s="31" t="str">
        <f>IF(Table8[[#This Row],[HBA1C]]&lt;5.7,"Normal",IF(Table8[[#This Row],[HBA1C]]&lt;6.5,"Prediabetes","Diabetes"))</f>
        <v>Diabetes</v>
      </c>
      <c r="F135" s="31" t="s">
        <v>2344</v>
      </c>
      <c r="G135" s="31" t="s">
        <v>2343</v>
      </c>
      <c r="H135" s="31" t="s">
        <v>2343</v>
      </c>
      <c r="I135" s="31">
        <v>0</v>
      </c>
      <c r="J135" s="32" t="s">
        <v>2344</v>
      </c>
    </row>
    <row r="136" spans="1:10" x14ac:dyDescent="0.4">
      <c r="A136" s="30" t="s">
        <v>135</v>
      </c>
      <c r="B136" s="31">
        <v>38.39</v>
      </c>
      <c r="C136" s="31" t="str">
        <f>IF(Table8[[#This Row],[BMI]]&lt;18.5,"Under Weight",IF(Table8[[#This Row],[BMI]]&lt;25,"Normal Weight",IF(Table8[[#This Row],[BMI]]&lt;30,"Over Weight","Obesity")))</f>
        <v>Obesity</v>
      </c>
      <c r="D136" s="31">
        <v>5.1100000000000003</v>
      </c>
      <c r="E136" s="31" t="str">
        <f>IF(Table8[[#This Row],[HBA1C]]&lt;5.7,"Normal",IF(Table8[[#This Row],[HBA1C]]&lt;6.5,"Prediabetes","Diabetes"))</f>
        <v>Normal</v>
      </c>
      <c r="F136" s="31" t="s">
        <v>2344</v>
      </c>
      <c r="G136" s="31" t="s">
        <v>2343</v>
      </c>
      <c r="H136" s="31" t="s">
        <v>2343</v>
      </c>
      <c r="I136" s="31">
        <v>1</v>
      </c>
      <c r="J136" s="32" t="s">
        <v>2344</v>
      </c>
    </row>
    <row r="137" spans="1:10" x14ac:dyDescent="0.4">
      <c r="A137" s="30" t="s">
        <v>136</v>
      </c>
      <c r="B137" s="31">
        <v>46.85</v>
      </c>
      <c r="C137" s="31" t="str">
        <f>IF(Table8[[#This Row],[BMI]]&lt;18.5,"Under Weight",IF(Table8[[#This Row],[BMI]]&lt;25,"Normal Weight",IF(Table8[[#This Row],[BMI]]&lt;30,"Over Weight","Obesity")))</f>
        <v>Obesity</v>
      </c>
      <c r="D137" s="31">
        <v>4.25</v>
      </c>
      <c r="E137" s="31" t="str">
        <f>IF(Table8[[#This Row],[HBA1C]]&lt;5.7,"Normal",IF(Table8[[#This Row],[HBA1C]]&lt;6.5,"Prediabetes","Diabetes"))</f>
        <v>Normal</v>
      </c>
      <c r="F137" s="31" t="s">
        <v>2343</v>
      </c>
      <c r="G137" s="31" t="s">
        <v>2343</v>
      </c>
      <c r="H137" s="31" t="s">
        <v>2344</v>
      </c>
      <c r="I137" s="31">
        <v>1</v>
      </c>
      <c r="J137" s="32" t="s">
        <v>2344</v>
      </c>
    </row>
    <row r="138" spans="1:10" x14ac:dyDescent="0.4">
      <c r="A138" s="30" t="s">
        <v>137</v>
      </c>
      <c r="B138" s="31">
        <v>42.24</v>
      </c>
      <c r="C138" s="31" t="str">
        <f>IF(Table8[[#This Row],[BMI]]&lt;18.5,"Under Weight",IF(Table8[[#This Row],[BMI]]&lt;25,"Normal Weight",IF(Table8[[#This Row],[BMI]]&lt;30,"Over Weight","Obesity")))</f>
        <v>Obesity</v>
      </c>
      <c r="D138" s="31">
        <v>5.55</v>
      </c>
      <c r="E138" s="31" t="str">
        <f>IF(Table8[[#This Row],[HBA1C]]&lt;5.7,"Normal",IF(Table8[[#This Row],[HBA1C]]&lt;6.5,"Prediabetes","Diabetes"))</f>
        <v>Normal</v>
      </c>
      <c r="F138" s="31" t="s">
        <v>2343</v>
      </c>
      <c r="G138" s="31" t="s">
        <v>2344</v>
      </c>
      <c r="H138" s="31" t="s">
        <v>2343</v>
      </c>
      <c r="I138" s="31">
        <v>1</v>
      </c>
      <c r="J138" s="32" t="s">
        <v>2344</v>
      </c>
    </row>
    <row r="139" spans="1:10" x14ac:dyDescent="0.4">
      <c r="A139" s="30" t="s">
        <v>138</v>
      </c>
      <c r="B139" s="31">
        <v>34.39</v>
      </c>
      <c r="C139" s="31" t="str">
        <f>IF(Table8[[#This Row],[BMI]]&lt;18.5,"Under Weight",IF(Table8[[#This Row],[BMI]]&lt;25,"Normal Weight",IF(Table8[[#This Row],[BMI]]&lt;30,"Over Weight","Obesity")))</f>
        <v>Obesity</v>
      </c>
      <c r="D139" s="31">
        <v>5.78</v>
      </c>
      <c r="E139" s="31" t="str">
        <f>IF(Table8[[#This Row],[HBA1C]]&lt;5.7,"Normal",IF(Table8[[#This Row],[HBA1C]]&lt;6.5,"Prediabetes","Diabetes"))</f>
        <v>Prediabetes</v>
      </c>
      <c r="F139" s="31" t="s">
        <v>2343</v>
      </c>
      <c r="G139" s="31" t="s">
        <v>2343</v>
      </c>
      <c r="H139" s="31" t="s">
        <v>2343</v>
      </c>
      <c r="I139" s="31">
        <v>0</v>
      </c>
      <c r="J139" s="32" t="s">
        <v>2344</v>
      </c>
    </row>
    <row r="140" spans="1:10" x14ac:dyDescent="0.4">
      <c r="A140" s="30" t="s">
        <v>139</v>
      </c>
      <c r="B140" s="31">
        <v>42.89</v>
      </c>
      <c r="C140" s="31" t="str">
        <f>IF(Table8[[#This Row],[BMI]]&lt;18.5,"Under Weight",IF(Table8[[#This Row],[BMI]]&lt;25,"Normal Weight",IF(Table8[[#This Row],[BMI]]&lt;30,"Over Weight","Obesity")))</f>
        <v>Obesity</v>
      </c>
      <c r="D140" s="31">
        <v>5.28</v>
      </c>
      <c r="E140" s="31" t="str">
        <f>IF(Table8[[#This Row],[HBA1C]]&lt;5.7,"Normal",IF(Table8[[#This Row],[HBA1C]]&lt;6.5,"Prediabetes","Diabetes"))</f>
        <v>Normal</v>
      </c>
      <c r="F140" s="31" t="s">
        <v>2344</v>
      </c>
      <c r="G140" s="31" t="s">
        <v>2343</v>
      </c>
      <c r="H140" s="31" t="s">
        <v>2343</v>
      </c>
      <c r="I140" s="31">
        <v>0</v>
      </c>
      <c r="J140" s="32" t="s">
        <v>2344</v>
      </c>
    </row>
    <row r="141" spans="1:10" x14ac:dyDescent="0.4">
      <c r="A141" s="30" t="s">
        <v>140</v>
      </c>
      <c r="B141" s="31">
        <v>36.299999999999997</v>
      </c>
      <c r="C141" s="31" t="str">
        <f>IF(Table8[[#This Row],[BMI]]&lt;18.5,"Under Weight",IF(Table8[[#This Row],[BMI]]&lt;25,"Normal Weight",IF(Table8[[#This Row],[BMI]]&lt;30,"Over Weight","Obesity")))</f>
        <v>Obesity</v>
      </c>
      <c r="D141" s="31">
        <v>5.39</v>
      </c>
      <c r="E141" s="31" t="str">
        <f>IF(Table8[[#This Row],[HBA1C]]&lt;5.7,"Normal",IF(Table8[[#This Row],[HBA1C]]&lt;6.5,"Prediabetes","Diabetes"))</f>
        <v>Normal</v>
      </c>
      <c r="F141" s="31" t="s">
        <v>2343</v>
      </c>
      <c r="G141" s="31" t="s">
        <v>2343</v>
      </c>
      <c r="H141" s="31" t="s">
        <v>2343</v>
      </c>
      <c r="I141" s="31">
        <v>0</v>
      </c>
      <c r="J141" s="32" t="s">
        <v>2344</v>
      </c>
    </row>
    <row r="142" spans="1:10" x14ac:dyDescent="0.4">
      <c r="A142" s="30" t="s">
        <v>141</v>
      </c>
      <c r="B142" s="31">
        <v>35.200000000000003</v>
      </c>
      <c r="C142" s="31" t="str">
        <f>IF(Table8[[#This Row],[BMI]]&lt;18.5,"Under Weight",IF(Table8[[#This Row],[BMI]]&lt;25,"Normal Weight",IF(Table8[[#This Row],[BMI]]&lt;30,"Over Weight","Obesity")))</f>
        <v>Obesity</v>
      </c>
      <c r="D142" s="31">
        <v>8.01</v>
      </c>
      <c r="E142" s="31" t="str">
        <f>IF(Table8[[#This Row],[HBA1C]]&lt;5.7,"Normal",IF(Table8[[#This Row],[HBA1C]]&lt;6.5,"Prediabetes","Diabetes"))</f>
        <v>Diabetes</v>
      </c>
      <c r="F142" s="31" t="s">
        <v>2344</v>
      </c>
      <c r="G142" s="31" t="s">
        <v>2343</v>
      </c>
      <c r="H142" s="31" t="s">
        <v>2343</v>
      </c>
      <c r="I142" s="31">
        <v>1</v>
      </c>
      <c r="J142" s="32" t="s">
        <v>2344</v>
      </c>
    </row>
    <row r="143" spans="1:10" x14ac:dyDescent="0.4">
      <c r="A143" s="30" t="s">
        <v>142</v>
      </c>
      <c r="B143" s="31">
        <v>53.62</v>
      </c>
      <c r="C143" s="31" t="str">
        <f>IF(Table8[[#This Row],[BMI]]&lt;18.5,"Under Weight",IF(Table8[[#This Row],[BMI]]&lt;25,"Normal Weight",IF(Table8[[#This Row],[BMI]]&lt;30,"Over Weight","Obesity")))</f>
        <v>Obesity</v>
      </c>
      <c r="D143" s="31">
        <v>5.21</v>
      </c>
      <c r="E143" s="31" t="str">
        <f>IF(Table8[[#This Row],[HBA1C]]&lt;5.7,"Normal",IF(Table8[[#This Row],[HBA1C]]&lt;6.5,"Prediabetes","Diabetes"))</f>
        <v>Normal</v>
      </c>
      <c r="F143" s="31" t="s">
        <v>2343</v>
      </c>
      <c r="G143" s="31" t="s">
        <v>2343</v>
      </c>
      <c r="H143" s="31" t="s">
        <v>2343</v>
      </c>
      <c r="I143" s="31">
        <v>0</v>
      </c>
      <c r="J143" s="32" t="s">
        <v>2344</v>
      </c>
    </row>
    <row r="144" spans="1:10" x14ac:dyDescent="0.4">
      <c r="A144" s="30" t="s">
        <v>143</v>
      </c>
      <c r="B144" s="31">
        <v>36.67</v>
      </c>
      <c r="C144" s="31" t="str">
        <f>IF(Table8[[#This Row],[BMI]]&lt;18.5,"Under Weight",IF(Table8[[#This Row],[BMI]]&lt;25,"Normal Weight",IF(Table8[[#This Row],[BMI]]&lt;30,"Over Weight","Obesity")))</f>
        <v>Obesity</v>
      </c>
      <c r="D144" s="31">
        <v>6.27</v>
      </c>
      <c r="E144" s="31" t="str">
        <f>IF(Table8[[#This Row],[HBA1C]]&lt;5.7,"Normal",IF(Table8[[#This Row],[HBA1C]]&lt;6.5,"Prediabetes","Diabetes"))</f>
        <v>Prediabetes</v>
      </c>
      <c r="F144" s="31" t="s">
        <v>2343</v>
      </c>
      <c r="G144" s="31" t="s">
        <v>2343</v>
      </c>
      <c r="H144" s="31" t="s">
        <v>2343</v>
      </c>
      <c r="I144" s="31">
        <v>0</v>
      </c>
      <c r="J144" s="32" t="s">
        <v>2344</v>
      </c>
    </row>
    <row r="145" spans="1:10" x14ac:dyDescent="0.4">
      <c r="A145" s="30" t="s">
        <v>144</v>
      </c>
      <c r="B145" s="31">
        <v>33.4</v>
      </c>
      <c r="C145" s="31" t="str">
        <f>IF(Table8[[#This Row],[BMI]]&lt;18.5,"Under Weight",IF(Table8[[#This Row],[BMI]]&lt;25,"Normal Weight",IF(Table8[[#This Row],[BMI]]&lt;30,"Over Weight","Obesity")))</f>
        <v>Obesity</v>
      </c>
      <c r="D145" s="31">
        <v>10.73</v>
      </c>
      <c r="E145" s="31" t="str">
        <f>IF(Table8[[#This Row],[HBA1C]]&lt;5.7,"Normal",IF(Table8[[#This Row],[HBA1C]]&lt;6.5,"Prediabetes","Diabetes"))</f>
        <v>Diabetes</v>
      </c>
      <c r="F145" s="31" t="s">
        <v>2344</v>
      </c>
      <c r="G145" s="31" t="s">
        <v>2343</v>
      </c>
      <c r="H145" s="31" t="s">
        <v>2343</v>
      </c>
      <c r="I145" s="31">
        <v>1</v>
      </c>
      <c r="J145" s="32" t="s">
        <v>2344</v>
      </c>
    </row>
    <row r="146" spans="1:10" x14ac:dyDescent="0.4">
      <c r="A146" s="30" t="s">
        <v>145</v>
      </c>
      <c r="B146" s="31">
        <v>42.71</v>
      </c>
      <c r="C146" s="31" t="str">
        <f>IF(Table8[[#This Row],[BMI]]&lt;18.5,"Under Weight",IF(Table8[[#This Row],[BMI]]&lt;25,"Normal Weight",IF(Table8[[#This Row],[BMI]]&lt;30,"Over Weight","Obesity")))</f>
        <v>Obesity</v>
      </c>
      <c r="D146" s="31">
        <v>10.52</v>
      </c>
      <c r="E146" s="31" t="str">
        <f>IF(Table8[[#This Row],[HBA1C]]&lt;5.7,"Normal",IF(Table8[[#This Row],[HBA1C]]&lt;6.5,"Prediabetes","Diabetes"))</f>
        <v>Diabetes</v>
      </c>
      <c r="F146" s="31" t="s">
        <v>2343</v>
      </c>
      <c r="G146" s="31" t="s">
        <v>2343</v>
      </c>
      <c r="H146" s="31" t="s">
        <v>2343</v>
      </c>
      <c r="I146" s="31">
        <v>0</v>
      </c>
      <c r="J146" s="32" t="s">
        <v>2344</v>
      </c>
    </row>
    <row r="147" spans="1:10" x14ac:dyDescent="0.4">
      <c r="A147" s="30" t="s">
        <v>146</v>
      </c>
      <c r="B147" s="31">
        <v>41.52</v>
      </c>
      <c r="C147" s="31" t="str">
        <f>IF(Table8[[#This Row],[BMI]]&lt;18.5,"Under Weight",IF(Table8[[#This Row],[BMI]]&lt;25,"Normal Weight",IF(Table8[[#This Row],[BMI]]&lt;30,"Over Weight","Obesity")))</f>
        <v>Obesity</v>
      </c>
      <c r="D147" s="31">
        <v>11.82</v>
      </c>
      <c r="E147" s="31" t="str">
        <f>IF(Table8[[#This Row],[HBA1C]]&lt;5.7,"Normal",IF(Table8[[#This Row],[HBA1C]]&lt;6.5,"Prediabetes","Diabetes"))</f>
        <v>Diabetes</v>
      </c>
      <c r="F147" s="31" t="s">
        <v>2344</v>
      </c>
      <c r="G147" s="31" t="s">
        <v>2343</v>
      </c>
      <c r="H147" s="31" t="s">
        <v>2343</v>
      </c>
      <c r="I147" s="31">
        <v>2</v>
      </c>
      <c r="J147" s="32" t="s">
        <v>2344</v>
      </c>
    </row>
    <row r="148" spans="1:10" x14ac:dyDescent="0.4">
      <c r="A148" s="30" t="s">
        <v>147</v>
      </c>
      <c r="B148" s="31">
        <v>39.4</v>
      </c>
      <c r="C148" s="31" t="str">
        <f>IF(Table8[[#This Row],[BMI]]&lt;18.5,"Under Weight",IF(Table8[[#This Row],[BMI]]&lt;25,"Normal Weight",IF(Table8[[#This Row],[BMI]]&lt;30,"Over Weight","Obesity")))</f>
        <v>Obesity</v>
      </c>
      <c r="D148" s="31">
        <v>6.76</v>
      </c>
      <c r="E148" s="31" t="str">
        <f>IF(Table8[[#This Row],[HBA1C]]&lt;5.7,"Normal",IF(Table8[[#This Row],[HBA1C]]&lt;6.5,"Prediabetes","Diabetes"))</f>
        <v>Diabetes</v>
      </c>
      <c r="F148" s="31" t="s">
        <v>2343</v>
      </c>
      <c r="G148" s="31" t="s">
        <v>2343</v>
      </c>
      <c r="H148" s="31" t="s">
        <v>2343</v>
      </c>
      <c r="I148" s="31">
        <v>0</v>
      </c>
      <c r="J148" s="32" t="s">
        <v>2344</v>
      </c>
    </row>
    <row r="149" spans="1:10" x14ac:dyDescent="0.4">
      <c r="A149" s="30" t="s">
        <v>148</v>
      </c>
      <c r="B149" s="31">
        <v>46.45</v>
      </c>
      <c r="C149" s="31" t="str">
        <f>IF(Table8[[#This Row],[BMI]]&lt;18.5,"Under Weight",IF(Table8[[#This Row],[BMI]]&lt;25,"Normal Weight",IF(Table8[[#This Row],[BMI]]&lt;30,"Over Weight","Obesity")))</f>
        <v>Obesity</v>
      </c>
      <c r="D149" s="31">
        <v>5.62</v>
      </c>
      <c r="E149" s="31" t="str">
        <f>IF(Table8[[#This Row],[HBA1C]]&lt;5.7,"Normal",IF(Table8[[#This Row],[HBA1C]]&lt;6.5,"Prediabetes","Diabetes"))</f>
        <v>Normal</v>
      </c>
      <c r="F149" s="31" t="s">
        <v>2343</v>
      </c>
      <c r="G149" s="31" t="s">
        <v>2343</v>
      </c>
      <c r="H149" s="31" t="s">
        <v>2343</v>
      </c>
      <c r="I149" s="31">
        <v>0</v>
      </c>
      <c r="J149" s="32" t="s">
        <v>2344</v>
      </c>
    </row>
    <row r="150" spans="1:10" x14ac:dyDescent="0.4">
      <c r="A150" s="30" t="s">
        <v>149</v>
      </c>
      <c r="B150" s="31">
        <v>35.75</v>
      </c>
      <c r="C150" s="31" t="str">
        <f>IF(Table8[[#This Row],[BMI]]&lt;18.5,"Under Weight",IF(Table8[[#This Row],[BMI]]&lt;25,"Normal Weight",IF(Table8[[#This Row],[BMI]]&lt;30,"Over Weight","Obesity")))</f>
        <v>Obesity</v>
      </c>
      <c r="D150" s="31">
        <v>4.1900000000000004</v>
      </c>
      <c r="E150" s="31" t="str">
        <f>IF(Table8[[#This Row],[HBA1C]]&lt;5.7,"Normal",IF(Table8[[#This Row],[HBA1C]]&lt;6.5,"Prediabetes","Diabetes"))</f>
        <v>Normal</v>
      </c>
      <c r="F150" s="31" t="s">
        <v>2343</v>
      </c>
      <c r="G150" s="31" t="s">
        <v>2343</v>
      </c>
      <c r="H150" s="31" t="s">
        <v>2343</v>
      </c>
      <c r="I150" s="31">
        <v>0</v>
      </c>
      <c r="J150" s="32" t="s">
        <v>2344</v>
      </c>
    </row>
    <row r="151" spans="1:10" x14ac:dyDescent="0.4">
      <c r="A151" s="30" t="s">
        <v>150</v>
      </c>
      <c r="B151" s="31">
        <v>26.07</v>
      </c>
      <c r="C151" s="31" t="str">
        <f>IF(Table8[[#This Row],[BMI]]&lt;18.5,"Under Weight",IF(Table8[[#This Row],[BMI]]&lt;25,"Normal Weight",IF(Table8[[#This Row],[BMI]]&lt;30,"Over Weight","Obesity")))</f>
        <v>Over Weight</v>
      </c>
      <c r="D151" s="31">
        <v>5.32</v>
      </c>
      <c r="E151" s="31" t="str">
        <f>IF(Table8[[#This Row],[HBA1C]]&lt;5.7,"Normal",IF(Table8[[#This Row],[HBA1C]]&lt;6.5,"Prediabetes","Diabetes"))</f>
        <v>Normal</v>
      </c>
      <c r="F151" s="31" t="s">
        <v>2343</v>
      </c>
      <c r="G151" s="31" t="s">
        <v>2343</v>
      </c>
      <c r="H151" s="31" t="s">
        <v>2343</v>
      </c>
      <c r="I151" s="31">
        <v>0</v>
      </c>
      <c r="J151" s="32" t="s">
        <v>2344</v>
      </c>
    </row>
    <row r="152" spans="1:10" x14ac:dyDescent="0.4">
      <c r="A152" s="30" t="s">
        <v>151</v>
      </c>
      <c r="B152" s="31">
        <v>36.54</v>
      </c>
      <c r="C152" s="31" t="str">
        <f>IF(Table8[[#This Row],[BMI]]&lt;18.5,"Under Weight",IF(Table8[[#This Row],[BMI]]&lt;25,"Normal Weight",IF(Table8[[#This Row],[BMI]]&lt;30,"Over Weight","Obesity")))</f>
        <v>Obesity</v>
      </c>
      <c r="D152" s="31">
        <v>4.46</v>
      </c>
      <c r="E152" s="31" t="str">
        <f>IF(Table8[[#This Row],[HBA1C]]&lt;5.7,"Normal",IF(Table8[[#This Row],[HBA1C]]&lt;6.5,"Prediabetes","Diabetes"))</f>
        <v>Normal</v>
      </c>
      <c r="F152" s="31" t="s">
        <v>2344</v>
      </c>
      <c r="G152" s="31" t="s">
        <v>2343</v>
      </c>
      <c r="H152" s="31" t="s">
        <v>2343</v>
      </c>
      <c r="I152" s="31">
        <v>1</v>
      </c>
      <c r="J152" s="32" t="s">
        <v>2344</v>
      </c>
    </row>
    <row r="153" spans="1:10" x14ac:dyDescent="0.4">
      <c r="A153" s="30" t="s">
        <v>152</v>
      </c>
      <c r="B153" s="31">
        <v>51.64</v>
      </c>
      <c r="C153" s="31" t="str">
        <f>IF(Table8[[#This Row],[BMI]]&lt;18.5,"Under Weight",IF(Table8[[#This Row],[BMI]]&lt;25,"Normal Weight",IF(Table8[[#This Row],[BMI]]&lt;30,"Over Weight","Obesity")))</f>
        <v>Obesity</v>
      </c>
      <c r="D153" s="31">
        <v>5.65</v>
      </c>
      <c r="E153" s="31" t="str">
        <f>IF(Table8[[#This Row],[HBA1C]]&lt;5.7,"Normal",IF(Table8[[#This Row],[HBA1C]]&lt;6.5,"Prediabetes","Diabetes"))</f>
        <v>Normal</v>
      </c>
      <c r="F153" s="31" t="s">
        <v>2343</v>
      </c>
      <c r="G153" s="31" t="s">
        <v>2343</v>
      </c>
      <c r="H153" s="31" t="s">
        <v>2343</v>
      </c>
      <c r="I153" s="31">
        <v>0</v>
      </c>
      <c r="J153" s="32" t="s">
        <v>2344</v>
      </c>
    </row>
    <row r="154" spans="1:10" x14ac:dyDescent="0.4">
      <c r="A154" s="30" t="s">
        <v>153</v>
      </c>
      <c r="B154" s="31">
        <v>42.83</v>
      </c>
      <c r="C154" s="31" t="str">
        <f>IF(Table8[[#This Row],[BMI]]&lt;18.5,"Under Weight",IF(Table8[[#This Row],[BMI]]&lt;25,"Normal Weight",IF(Table8[[#This Row],[BMI]]&lt;30,"Over Weight","Obesity")))</f>
        <v>Obesity</v>
      </c>
      <c r="D154" s="31">
        <v>6.04</v>
      </c>
      <c r="E154" s="31" t="str">
        <f>IF(Table8[[#This Row],[HBA1C]]&lt;5.7,"Normal",IF(Table8[[#This Row],[HBA1C]]&lt;6.5,"Prediabetes","Diabetes"))</f>
        <v>Prediabetes</v>
      </c>
      <c r="F154" s="31" t="s">
        <v>2343</v>
      </c>
      <c r="G154" s="31" t="s">
        <v>2343</v>
      </c>
      <c r="H154" s="31" t="s">
        <v>2343</v>
      </c>
      <c r="I154" s="31">
        <v>2</v>
      </c>
      <c r="J154" s="32" t="s">
        <v>2344</v>
      </c>
    </row>
    <row r="155" spans="1:10" x14ac:dyDescent="0.4">
      <c r="A155" s="30" t="s">
        <v>154</v>
      </c>
      <c r="B155" s="31">
        <v>40.15</v>
      </c>
      <c r="C155" s="31" t="str">
        <f>IF(Table8[[#This Row],[BMI]]&lt;18.5,"Under Weight",IF(Table8[[#This Row],[BMI]]&lt;25,"Normal Weight",IF(Table8[[#This Row],[BMI]]&lt;30,"Over Weight","Obesity")))</f>
        <v>Obesity</v>
      </c>
      <c r="D155" s="31">
        <v>5.76</v>
      </c>
      <c r="E155" s="31" t="str">
        <f>IF(Table8[[#This Row],[HBA1C]]&lt;5.7,"Normal",IF(Table8[[#This Row],[HBA1C]]&lt;6.5,"Prediabetes","Diabetes"))</f>
        <v>Prediabetes</v>
      </c>
      <c r="F155" s="31" t="s">
        <v>2343</v>
      </c>
      <c r="G155" s="31" t="s">
        <v>2343</v>
      </c>
      <c r="H155" s="31" t="s">
        <v>2343</v>
      </c>
      <c r="I155" s="31">
        <v>1</v>
      </c>
      <c r="J155" s="32" t="s">
        <v>2344</v>
      </c>
    </row>
    <row r="156" spans="1:10" x14ac:dyDescent="0.4">
      <c r="A156" s="30" t="s">
        <v>155</v>
      </c>
      <c r="B156" s="31">
        <v>27.8</v>
      </c>
      <c r="C156" s="31" t="str">
        <f>IF(Table8[[#This Row],[BMI]]&lt;18.5,"Under Weight",IF(Table8[[#This Row],[BMI]]&lt;25,"Normal Weight",IF(Table8[[#This Row],[BMI]]&lt;30,"Over Weight","Obesity")))</f>
        <v>Over Weight</v>
      </c>
      <c r="D156" s="31">
        <v>4.3600000000000003</v>
      </c>
      <c r="E156" s="31" t="str">
        <f>IF(Table8[[#This Row],[HBA1C]]&lt;5.7,"Normal",IF(Table8[[#This Row],[HBA1C]]&lt;6.5,"Prediabetes","Diabetes"))</f>
        <v>Normal</v>
      </c>
      <c r="F156" s="31" t="s">
        <v>2343</v>
      </c>
      <c r="G156" s="31" t="s">
        <v>2343</v>
      </c>
      <c r="H156" s="31" t="s">
        <v>2344</v>
      </c>
      <c r="I156" s="31">
        <v>1</v>
      </c>
      <c r="J156" s="32" t="s">
        <v>2344</v>
      </c>
    </row>
    <row r="157" spans="1:10" x14ac:dyDescent="0.4">
      <c r="A157" s="30" t="s">
        <v>156</v>
      </c>
      <c r="B157" s="31">
        <v>45.81</v>
      </c>
      <c r="C157" s="31" t="str">
        <f>IF(Table8[[#This Row],[BMI]]&lt;18.5,"Under Weight",IF(Table8[[#This Row],[BMI]]&lt;25,"Normal Weight",IF(Table8[[#This Row],[BMI]]&lt;30,"Over Weight","Obesity")))</f>
        <v>Obesity</v>
      </c>
      <c r="D157" s="31">
        <v>4.76</v>
      </c>
      <c r="E157" s="31" t="str">
        <f>IF(Table8[[#This Row],[HBA1C]]&lt;5.7,"Normal",IF(Table8[[#This Row],[HBA1C]]&lt;6.5,"Prediabetes","Diabetes"))</f>
        <v>Normal</v>
      </c>
      <c r="F157" s="31" t="s">
        <v>2344</v>
      </c>
      <c r="G157" s="31" t="s">
        <v>2343</v>
      </c>
      <c r="H157" s="31" t="s">
        <v>2344</v>
      </c>
      <c r="I157" s="31">
        <v>1</v>
      </c>
      <c r="J157" s="32" t="s">
        <v>2344</v>
      </c>
    </row>
    <row r="158" spans="1:10" x14ac:dyDescent="0.4">
      <c r="A158" s="30" t="s">
        <v>157</v>
      </c>
      <c r="B158" s="31">
        <v>34.43</v>
      </c>
      <c r="C158" s="31" t="str">
        <f>IF(Table8[[#This Row],[BMI]]&lt;18.5,"Under Weight",IF(Table8[[#This Row],[BMI]]&lt;25,"Normal Weight",IF(Table8[[#This Row],[BMI]]&lt;30,"Over Weight","Obesity")))</f>
        <v>Obesity</v>
      </c>
      <c r="D158" s="31">
        <v>10.82</v>
      </c>
      <c r="E158" s="31" t="str">
        <f>IF(Table8[[#This Row],[HBA1C]]&lt;5.7,"Normal",IF(Table8[[#This Row],[HBA1C]]&lt;6.5,"Prediabetes","Diabetes"))</f>
        <v>Diabetes</v>
      </c>
      <c r="F158" s="31" t="s">
        <v>2344</v>
      </c>
      <c r="G158" s="31" t="s">
        <v>2343</v>
      </c>
      <c r="H158" s="31" t="s">
        <v>2343</v>
      </c>
      <c r="I158" s="31">
        <v>1</v>
      </c>
      <c r="J158" s="32" t="s">
        <v>2344</v>
      </c>
    </row>
    <row r="159" spans="1:10" x14ac:dyDescent="0.4">
      <c r="A159" s="30" t="s">
        <v>158</v>
      </c>
      <c r="B159" s="31">
        <v>41.33</v>
      </c>
      <c r="C159" s="31" t="str">
        <f>IF(Table8[[#This Row],[BMI]]&lt;18.5,"Under Weight",IF(Table8[[#This Row],[BMI]]&lt;25,"Normal Weight",IF(Table8[[#This Row],[BMI]]&lt;30,"Over Weight","Obesity")))</f>
        <v>Obesity</v>
      </c>
      <c r="D159" s="31">
        <v>4.01</v>
      </c>
      <c r="E159" s="31" t="str">
        <f>IF(Table8[[#This Row],[HBA1C]]&lt;5.7,"Normal",IF(Table8[[#This Row],[HBA1C]]&lt;6.5,"Prediabetes","Diabetes"))</f>
        <v>Normal</v>
      </c>
      <c r="F159" s="31" t="s">
        <v>2344</v>
      </c>
      <c r="G159" s="31" t="s">
        <v>2343</v>
      </c>
      <c r="H159" s="31" t="s">
        <v>2343</v>
      </c>
      <c r="I159" s="31">
        <v>0</v>
      </c>
      <c r="J159" s="32" t="s">
        <v>2344</v>
      </c>
    </row>
    <row r="160" spans="1:10" x14ac:dyDescent="0.4">
      <c r="A160" s="30" t="s">
        <v>159</v>
      </c>
      <c r="B160" s="31">
        <v>31.92</v>
      </c>
      <c r="C160" s="31" t="str">
        <f>IF(Table8[[#This Row],[BMI]]&lt;18.5,"Under Weight",IF(Table8[[#This Row],[BMI]]&lt;25,"Normal Weight",IF(Table8[[#This Row],[BMI]]&lt;30,"Over Weight","Obesity")))</f>
        <v>Obesity</v>
      </c>
      <c r="D160" s="31">
        <v>5.12</v>
      </c>
      <c r="E160" s="31" t="str">
        <f>IF(Table8[[#This Row],[HBA1C]]&lt;5.7,"Normal",IF(Table8[[#This Row],[HBA1C]]&lt;6.5,"Prediabetes","Diabetes"))</f>
        <v>Normal</v>
      </c>
      <c r="F160" s="31" t="s">
        <v>2344</v>
      </c>
      <c r="G160" s="31" t="s">
        <v>2343</v>
      </c>
      <c r="H160" s="31" t="s">
        <v>2343</v>
      </c>
      <c r="I160" s="31">
        <v>1</v>
      </c>
      <c r="J160" s="32" t="s">
        <v>2344</v>
      </c>
    </row>
    <row r="161" spans="1:10" x14ac:dyDescent="0.4">
      <c r="A161" s="30" t="s">
        <v>160</v>
      </c>
      <c r="B161" s="31">
        <v>39.799999999999997</v>
      </c>
      <c r="C161" s="31" t="str">
        <f>IF(Table8[[#This Row],[BMI]]&lt;18.5,"Under Weight",IF(Table8[[#This Row],[BMI]]&lt;25,"Normal Weight",IF(Table8[[#This Row],[BMI]]&lt;30,"Over Weight","Obesity")))</f>
        <v>Obesity</v>
      </c>
      <c r="D161" s="31">
        <v>10.54</v>
      </c>
      <c r="E161" s="31" t="str">
        <f>IF(Table8[[#This Row],[HBA1C]]&lt;5.7,"Normal",IF(Table8[[#This Row],[HBA1C]]&lt;6.5,"Prediabetes","Diabetes"))</f>
        <v>Diabetes</v>
      </c>
      <c r="F161" s="31" t="s">
        <v>2344</v>
      </c>
      <c r="G161" s="31" t="s">
        <v>2343</v>
      </c>
      <c r="H161" s="31" t="s">
        <v>2343</v>
      </c>
      <c r="I161" s="31">
        <v>2</v>
      </c>
      <c r="J161" s="32" t="s">
        <v>2344</v>
      </c>
    </row>
    <row r="162" spans="1:10" x14ac:dyDescent="0.4">
      <c r="A162" s="30" t="s">
        <v>161</v>
      </c>
      <c r="B162" s="31">
        <v>42.82</v>
      </c>
      <c r="C162" s="31" t="str">
        <f>IF(Table8[[#This Row],[BMI]]&lt;18.5,"Under Weight",IF(Table8[[#This Row],[BMI]]&lt;25,"Normal Weight",IF(Table8[[#This Row],[BMI]]&lt;30,"Over Weight","Obesity")))</f>
        <v>Obesity</v>
      </c>
      <c r="D162" s="31">
        <v>4.21</v>
      </c>
      <c r="E162" s="31" t="str">
        <f>IF(Table8[[#This Row],[HBA1C]]&lt;5.7,"Normal",IF(Table8[[#This Row],[HBA1C]]&lt;6.5,"Prediabetes","Diabetes"))</f>
        <v>Normal</v>
      </c>
      <c r="F162" s="31" t="s">
        <v>2343</v>
      </c>
      <c r="G162" s="31" t="s">
        <v>2343</v>
      </c>
      <c r="H162" s="31" t="s">
        <v>2343</v>
      </c>
      <c r="I162" s="31">
        <v>0</v>
      </c>
      <c r="J162" s="32" t="s">
        <v>2344</v>
      </c>
    </row>
    <row r="163" spans="1:10" x14ac:dyDescent="0.4">
      <c r="A163" s="30" t="s">
        <v>162</v>
      </c>
      <c r="B163" s="31">
        <v>33.630000000000003</v>
      </c>
      <c r="C163" s="31" t="str">
        <f>IF(Table8[[#This Row],[BMI]]&lt;18.5,"Under Weight",IF(Table8[[#This Row],[BMI]]&lt;25,"Normal Weight",IF(Table8[[#This Row],[BMI]]&lt;30,"Over Weight","Obesity")))</f>
        <v>Obesity</v>
      </c>
      <c r="D163" s="31">
        <v>5.42</v>
      </c>
      <c r="E163" s="31" t="str">
        <f>IF(Table8[[#This Row],[HBA1C]]&lt;5.7,"Normal",IF(Table8[[#This Row],[HBA1C]]&lt;6.5,"Prediabetes","Diabetes"))</f>
        <v>Normal</v>
      </c>
      <c r="F163" s="31" t="s">
        <v>2343</v>
      </c>
      <c r="G163" s="31" t="s">
        <v>2343</v>
      </c>
      <c r="H163" s="31" t="s">
        <v>2343</v>
      </c>
      <c r="I163" s="31">
        <v>0</v>
      </c>
      <c r="J163" s="32" t="s">
        <v>2344</v>
      </c>
    </row>
    <row r="164" spans="1:10" x14ac:dyDescent="0.4">
      <c r="A164" s="30" t="s">
        <v>163</v>
      </c>
      <c r="B164" s="31">
        <v>37.07</v>
      </c>
      <c r="C164" s="31" t="str">
        <f>IF(Table8[[#This Row],[BMI]]&lt;18.5,"Under Weight",IF(Table8[[#This Row],[BMI]]&lt;25,"Normal Weight",IF(Table8[[#This Row],[BMI]]&lt;30,"Over Weight","Obesity")))</f>
        <v>Obesity</v>
      </c>
      <c r="D164" s="31">
        <v>4.28</v>
      </c>
      <c r="E164" s="31" t="str">
        <f>IF(Table8[[#This Row],[HBA1C]]&lt;5.7,"Normal",IF(Table8[[#This Row],[HBA1C]]&lt;6.5,"Prediabetes","Diabetes"))</f>
        <v>Normal</v>
      </c>
      <c r="F164" s="31" t="s">
        <v>2343</v>
      </c>
      <c r="G164" s="31" t="s">
        <v>2344</v>
      </c>
      <c r="H164" s="31" t="s">
        <v>2343</v>
      </c>
      <c r="I164" s="31">
        <v>1</v>
      </c>
      <c r="J164" s="32" t="s">
        <v>2344</v>
      </c>
    </row>
    <row r="165" spans="1:10" x14ac:dyDescent="0.4">
      <c r="A165" s="30" t="s">
        <v>164</v>
      </c>
      <c r="B165" s="31">
        <v>35.625</v>
      </c>
      <c r="C165" s="31" t="str">
        <f>IF(Table8[[#This Row],[BMI]]&lt;18.5,"Under Weight",IF(Table8[[#This Row],[BMI]]&lt;25,"Normal Weight",IF(Table8[[#This Row],[BMI]]&lt;30,"Over Weight","Obesity")))</f>
        <v>Obesity</v>
      </c>
      <c r="D165" s="31">
        <v>8.9</v>
      </c>
      <c r="E165" s="31" t="str">
        <f>IF(Table8[[#This Row],[HBA1C]]&lt;5.7,"Normal",IF(Table8[[#This Row],[HBA1C]]&lt;6.5,"Prediabetes","Diabetes"))</f>
        <v>Diabetes</v>
      </c>
      <c r="F165" s="31" t="s">
        <v>2343</v>
      </c>
      <c r="G165" s="31" t="s">
        <v>2343</v>
      </c>
      <c r="H165" s="31" t="s">
        <v>2343</v>
      </c>
      <c r="I165" s="31">
        <v>0</v>
      </c>
      <c r="J165" s="32" t="s">
        <v>2344</v>
      </c>
    </row>
    <row r="166" spans="1:10" x14ac:dyDescent="0.4">
      <c r="A166" s="30" t="s">
        <v>165</v>
      </c>
      <c r="B166" s="31">
        <v>42.69</v>
      </c>
      <c r="C166" s="31" t="str">
        <f>IF(Table8[[#This Row],[BMI]]&lt;18.5,"Under Weight",IF(Table8[[#This Row],[BMI]]&lt;25,"Normal Weight",IF(Table8[[#This Row],[BMI]]&lt;30,"Over Weight","Obesity")))</f>
        <v>Obesity</v>
      </c>
      <c r="D166" s="31">
        <v>4.8899999999999997</v>
      </c>
      <c r="E166" s="31" t="str">
        <f>IF(Table8[[#This Row],[HBA1C]]&lt;5.7,"Normal",IF(Table8[[#This Row],[HBA1C]]&lt;6.5,"Prediabetes","Diabetes"))</f>
        <v>Normal</v>
      </c>
      <c r="F166" s="31" t="s">
        <v>2343</v>
      </c>
      <c r="G166" s="31" t="s">
        <v>2343</v>
      </c>
      <c r="H166" s="31" t="s">
        <v>2344</v>
      </c>
      <c r="I166" s="31">
        <v>1</v>
      </c>
      <c r="J166" s="32" t="s">
        <v>2344</v>
      </c>
    </row>
    <row r="167" spans="1:10" x14ac:dyDescent="0.4">
      <c r="A167" s="30" t="s">
        <v>166</v>
      </c>
      <c r="B167" s="31">
        <v>37.869999999999997</v>
      </c>
      <c r="C167" s="31" t="str">
        <f>IF(Table8[[#This Row],[BMI]]&lt;18.5,"Under Weight",IF(Table8[[#This Row],[BMI]]&lt;25,"Normal Weight",IF(Table8[[#This Row],[BMI]]&lt;30,"Over Weight","Obesity")))</f>
        <v>Obesity</v>
      </c>
      <c r="D167" s="31">
        <v>4.29</v>
      </c>
      <c r="E167" s="31" t="str">
        <f>IF(Table8[[#This Row],[HBA1C]]&lt;5.7,"Normal",IF(Table8[[#This Row],[HBA1C]]&lt;6.5,"Prediabetes","Diabetes"))</f>
        <v>Normal</v>
      </c>
      <c r="F167" s="31" t="s">
        <v>2344</v>
      </c>
      <c r="G167" s="31" t="s">
        <v>2343</v>
      </c>
      <c r="H167" s="31" t="s">
        <v>2344</v>
      </c>
      <c r="I167" s="31">
        <v>1</v>
      </c>
      <c r="J167" s="32" t="s">
        <v>2344</v>
      </c>
    </row>
    <row r="168" spans="1:10" x14ac:dyDescent="0.4">
      <c r="A168" s="30" t="s">
        <v>167</v>
      </c>
      <c r="B168" s="31">
        <v>40.61</v>
      </c>
      <c r="C168" s="31" t="str">
        <f>IF(Table8[[#This Row],[BMI]]&lt;18.5,"Under Weight",IF(Table8[[#This Row],[BMI]]&lt;25,"Normal Weight",IF(Table8[[#This Row],[BMI]]&lt;30,"Over Weight","Obesity")))</f>
        <v>Obesity</v>
      </c>
      <c r="D168" s="31">
        <v>8</v>
      </c>
      <c r="E168" s="31" t="str">
        <f>IF(Table8[[#This Row],[HBA1C]]&lt;5.7,"Normal",IF(Table8[[#This Row],[HBA1C]]&lt;6.5,"Prediabetes","Diabetes"))</f>
        <v>Diabetes</v>
      </c>
      <c r="F168" s="31" t="s">
        <v>2344</v>
      </c>
      <c r="G168" s="31" t="s">
        <v>2343</v>
      </c>
      <c r="H168" s="31" t="s">
        <v>2343</v>
      </c>
      <c r="I168" s="31">
        <v>1</v>
      </c>
      <c r="J168" s="32" t="s">
        <v>2344</v>
      </c>
    </row>
    <row r="169" spans="1:10" x14ac:dyDescent="0.4">
      <c r="A169" s="30" t="s">
        <v>168</v>
      </c>
      <c r="B169" s="31">
        <v>30.78</v>
      </c>
      <c r="C169" s="31" t="str">
        <f>IF(Table8[[#This Row],[BMI]]&lt;18.5,"Under Weight",IF(Table8[[#This Row],[BMI]]&lt;25,"Normal Weight",IF(Table8[[#This Row],[BMI]]&lt;30,"Over Weight","Obesity")))</f>
        <v>Obesity</v>
      </c>
      <c r="D169" s="31">
        <v>4.67</v>
      </c>
      <c r="E169" s="31" t="str">
        <f>IF(Table8[[#This Row],[HBA1C]]&lt;5.7,"Normal",IF(Table8[[#This Row],[HBA1C]]&lt;6.5,"Prediabetes","Diabetes"))</f>
        <v>Normal</v>
      </c>
      <c r="F169" s="31" t="s">
        <v>2344</v>
      </c>
      <c r="G169" s="31" t="s">
        <v>2343</v>
      </c>
      <c r="H169" s="31" t="s">
        <v>2343</v>
      </c>
      <c r="I169" s="31">
        <v>0</v>
      </c>
      <c r="J169" s="32" t="s">
        <v>2344</v>
      </c>
    </row>
    <row r="170" spans="1:10" x14ac:dyDescent="0.4">
      <c r="A170" s="30" t="s">
        <v>169</v>
      </c>
      <c r="B170" s="31">
        <v>49.49</v>
      </c>
      <c r="C170" s="31" t="str">
        <f>IF(Table8[[#This Row],[BMI]]&lt;18.5,"Under Weight",IF(Table8[[#This Row],[BMI]]&lt;25,"Normal Weight",IF(Table8[[#This Row],[BMI]]&lt;30,"Over Weight","Obesity")))</f>
        <v>Obesity</v>
      </c>
      <c r="D170" s="31">
        <v>4.5</v>
      </c>
      <c r="E170" s="31" t="str">
        <f>IF(Table8[[#This Row],[HBA1C]]&lt;5.7,"Normal",IF(Table8[[#This Row],[HBA1C]]&lt;6.5,"Prediabetes","Diabetes"))</f>
        <v>Normal</v>
      </c>
      <c r="F170" s="31" t="s">
        <v>2343</v>
      </c>
      <c r="G170" s="31" t="s">
        <v>2343</v>
      </c>
      <c r="H170" s="31" t="s">
        <v>2343</v>
      </c>
      <c r="I170" s="31">
        <v>0</v>
      </c>
      <c r="J170" s="32" t="s">
        <v>2344</v>
      </c>
    </row>
    <row r="171" spans="1:10" x14ac:dyDescent="0.4">
      <c r="A171" s="30" t="s">
        <v>170</v>
      </c>
      <c r="B171" s="31">
        <v>37.619999999999997</v>
      </c>
      <c r="C171" s="31" t="str">
        <f>IF(Table8[[#This Row],[BMI]]&lt;18.5,"Under Weight",IF(Table8[[#This Row],[BMI]]&lt;25,"Normal Weight",IF(Table8[[#This Row],[BMI]]&lt;30,"Over Weight","Obesity")))</f>
        <v>Obesity</v>
      </c>
      <c r="D171" s="31">
        <v>6.32</v>
      </c>
      <c r="E171" s="31" t="str">
        <f>IF(Table8[[#This Row],[HBA1C]]&lt;5.7,"Normal",IF(Table8[[#This Row],[HBA1C]]&lt;6.5,"Prediabetes","Diabetes"))</f>
        <v>Prediabetes</v>
      </c>
      <c r="F171" s="31" t="s">
        <v>2344</v>
      </c>
      <c r="G171" s="31" t="s">
        <v>2344</v>
      </c>
      <c r="H171" s="31" t="s">
        <v>2343</v>
      </c>
      <c r="I171" s="31">
        <v>2</v>
      </c>
      <c r="J171" s="32" t="s">
        <v>2344</v>
      </c>
    </row>
    <row r="172" spans="1:10" x14ac:dyDescent="0.4">
      <c r="A172" s="30" t="s">
        <v>171</v>
      </c>
      <c r="B172" s="31">
        <v>36.08</v>
      </c>
      <c r="C172" s="31" t="str">
        <f>IF(Table8[[#This Row],[BMI]]&lt;18.5,"Under Weight",IF(Table8[[#This Row],[BMI]]&lt;25,"Normal Weight",IF(Table8[[#This Row],[BMI]]&lt;30,"Over Weight","Obesity")))</f>
        <v>Obesity</v>
      </c>
      <c r="D172" s="31">
        <v>6.1</v>
      </c>
      <c r="E172" s="31" t="str">
        <f>IF(Table8[[#This Row],[HBA1C]]&lt;5.7,"Normal",IF(Table8[[#This Row],[HBA1C]]&lt;6.5,"Prediabetes","Diabetes"))</f>
        <v>Prediabetes</v>
      </c>
      <c r="F172" s="31" t="s">
        <v>2344</v>
      </c>
      <c r="G172" s="31" t="s">
        <v>2343</v>
      </c>
      <c r="H172" s="31" t="s">
        <v>2343</v>
      </c>
      <c r="I172" s="31">
        <v>1</v>
      </c>
      <c r="J172" s="32" t="s">
        <v>2344</v>
      </c>
    </row>
    <row r="173" spans="1:10" x14ac:dyDescent="0.4">
      <c r="A173" s="30" t="s">
        <v>172</v>
      </c>
      <c r="B173" s="31">
        <v>33.5</v>
      </c>
      <c r="C173" s="31" t="str">
        <f>IF(Table8[[#This Row],[BMI]]&lt;18.5,"Under Weight",IF(Table8[[#This Row],[BMI]]&lt;25,"Normal Weight",IF(Table8[[#This Row],[BMI]]&lt;30,"Over Weight","Obesity")))</f>
        <v>Obesity</v>
      </c>
      <c r="D173" s="31">
        <v>5.4</v>
      </c>
      <c r="E173" s="31" t="str">
        <f>IF(Table8[[#This Row],[HBA1C]]&lt;5.7,"Normal",IF(Table8[[#This Row],[HBA1C]]&lt;6.5,"Prediabetes","Diabetes"))</f>
        <v>Normal</v>
      </c>
      <c r="F173" s="31" t="s">
        <v>2343</v>
      </c>
      <c r="G173" s="31" t="s">
        <v>2343</v>
      </c>
      <c r="H173" s="31" t="s">
        <v>2343</v>
      </c>
      <c r="I173" s="31">
        <v>0</v>
      </c>
      <c r="J173" s="32" t="s">
        <v>2344</v>
      </c>
    </row>
    <row r="174" spans="1:10" x14ac:dyDescent="0.4">
      <c r="A174" s="30" t="s">
        <v>173</v>
      </c>
      <c r="B174" s="31">
        <v>47.46</v>
      </c>
      <c r="C174" s="31" t="str">
        <f>IF(Table8[[#This Row],[BMI]]&lt;18.5,"Under Weight",IF(Table8[[#This Row],[BMI]]&lt;25,"Normal Weight",IF(Table8[[#This Row],[BMI]]&lt;30,"Over Weight","Obesity")))</f>
        <v>Obesity</v>
      </c>
      <c r="D174" s="31">
        <v>6.24</v>
      </c>
      <c r="E174" s="31" t="str">
        <f>IF(Table8[[#This Row],[HBA1C]]&lt;5.7,"Normal",IF(Table8[[#This Row],[HBA1C]]&lt;6.5,"Prediabetes","Diabetes"))</f>
        <v>Prediabetes</v>
      </c>
      <c r="F174" s="31" t="s">
        <v>2344</v>
      </c>
      <c r="G174" s="31" t="s">
        <v>2343</v>
      </c>
      <c r="H174" s="31" t="s">
        <v>2343</v>
      </c>
      <c r="I174" s="31">
        <v>1</v>
      </c>
      <c r="J174" s="32" t="s">
        <v>2344</v>
      </c>
    </row>
    <row r="175" spans="1:10" x14ac:dyDescent="0.4">
      <c r="A175" s="30" t="s">
        <v>174</v>
      </c>
      <c r="B175" s="31">
        <v>49.24</v>
      </c>
      <c r="C175" s="31" t="str">
        <f>IF(Table8[[#This Row],[BMI]]&lt;18.5,"Under Weight",IF(Table8[[#This Row],[BMI]]&lt;25,"Normal Weight",IF(Table8[[#This Row],[BMI]]&lt;30,"Over Weight","Obesity")))</f>
        <v>Obesity</v>
      </c>
      <c r="D175" s="31">
        <v>4.45</v>
      </c>
      <c r="E175" s="31" t="str">
        <f>IF(Table8[[#This Row],[HBA1C]]&lt;5.7,"Normal",IF(Table8[[#This Row],[HBA1C]]&lt;6.5,"Prediabetes","Diabetes"))</f>
        <v>Normal</v>
      </c>
      <c r="F175" s="31" t="s">
        <v>2343</v>
      </c>
      <c r="G175" s="31" t="s">
        <v>2343</v>
      </c>
      <c r="H175" s="31" t="s">
        <v>2343</v>
      </c>
      <c r="I175" s="31">
        <v>0</v>
      </c>
      <c r="J175" s="32" t="s">
        <v>2344</v>
      </c>
    </row>
    <row r="176" spans="1:10" x14ac:dyDescent="0.4">
      <c r="A176" s="30" t="s">
        <v>175</v>
      </c>
      <c r="B176" s="31">
        <v>54.4</v>
      </c>
      <c r="C176" s="31" t="str">
        <f>IF(Table8[[#This Row],[BMI]]&lt;18.5,"Under Weight",IF(Table8[[#This Row],[BMI]]&lt;25,"Normal Weight",IF(Table8[[#This Row],[BMI]]&lt;30,"Over Weight","Obesity")))</f>
        <v>Obesity</v>
      </c>
      <c r="D176" s="31">
        <v>5.22</v>
      </c>
      <c r="E176" s="31" t="str">
        <f>IF(Table8[[#This Row],[HBA1C]]&lt;5.7,"Normal",IF(Table8[[#This Row],[HBA1C]]&lt;6.5,"Prediabetes","Diabetes"))</f>
        <v>Normal</v>
      </c>
      <c r="F176" s="31" t="s">
        <v>2343</v>
      </c>
      <c r="G176" s="31" t="s">
        <v>2343</v>
      </c>
      <c r="H176" s="31" t="s">
        <v>2343</v>
      </c>
      <c r="I176" s="31">
        <v>1</v>
      </c>
      <c r="J176" s="32" t="s">
        <v>2344</v>
      </c>
    </row>
    <row r="177" spans="1:10" x14ac:dyDescent="0.4">
      <c r="A177" s="30" t="s">
        <v>176</v>
      </c>
      <c r="B177" s="31">
        <v>35.53</v>
      </c>
      <c r="C177" s="31" t="str">
        <f>IF(Table8[[#This Row],[BMI]]&lt;18.5,"Under Weight",IF(Table8[[#This Row],[BMI]]&lt;25,"Normal Weight",IF(Table8[[#This Row],[BMI]]&lt;30,"Over Weight","Obesity")))</f>
        <v>Obesity</v>
      </c>
      <c r="D177" s="31">
        <v>4.6100000000000003</v>
      </c>
      <c r="E177" s="31" t="str">
        <f>IF(Table8[[#This Row],[HBA1C]]&lt;5.7,"Normal",IF(Table8[[#This Row],[HBA1C]]&lt;6.5,"Prediabetes","Diabetes"))</f>
        <v>Normal</v>
      </c>
      <c r="F177" s="31" t="s">
        <v>2343</v>
      </c>
      <c r="G177" s="31" t="s">
        <v>2343</v>
      </c>
      <c r="H177" s="31" t="s">
        <v>2343</v>
      </c>
      <c r="I177" s="31">
        <v>1</v>
      </c>
      <c r="J177" s="32" t="s">
        <v>2344</v>
      </c>
    </row>
    <row r="178" spans="1:10" x14ac:dyDescent="0.4">
      <c r="A178" s="30" t="s">
        <v>177</v>
      </c>
      <c r="B178" s="31">
        <v>39.729999999999997</v>
      </c>
      <c r="C178" s="31" t="str">
        <f>IF(Table8[[#This Row],[BMI]]&lt;18.5,"Under Weight",IF(Table8[[#This Row],[BMI]]&lt;25,"Normal Weight",IF(Table8[[#This Row],[BMI]]&lt;30,"Over Weight","Obesity")))</f>
        <v>Obesity</v>
      </c>
      <c r="D178" s="31">
        <v>6.24</v>
      </c>
      <c r="E178" s="31" t="str">
        <f>IF(Table8[[#This Row],[HBA1C]]&lt;5.7,"Normal",IF(Table8[[#This Row],[HBA1C]]&lt;6.5,"Prediabetes","Diabetes"))</f>
        <v>Prediabetes</v>
      </c>
      <c r="F178" s="31" t="s">
        <v>2343</v>
      </c>
      <c r="G178" s="31" t="s">
        <v>2343</v>
      </c>
      <c r="H178" s="31" t="s">
        <v>2343</v>
      </c>
      <c r="I178" s="31">
        <v>0</v>
      </c>
      <c r="J178" s="32" t="s">
        <v>2344</v>
      </c>
    </row>
    <row r="179" spans="1:10" x14ac:dyDescent="0.4">
      <c r="A179" s="30" t="s">
        <v>178</v>
      </c>
      <c r="B179" s="31">
        <v>35.68</v>
      </c>
      <c r="C179" s="31" t="str">
        <f>IF(Table8[[#This Row],[BMI]]&lt;18.5,"Under Weight",IF(Table8[[#This Row],[BMI]]&lt;25,"Normal Weight",IF(Table8[[#This Row],[BMI]]&lt;30,"Over Weight","Obesity")))</f>
        <v>Obesity</v>
      </c>
      <c r="D179" s="31">
        <v>10.039999999999999</v>
      </c>
      <c r="E179" s="31" t="str">
        <f>IF(Table8[[#This Row],[HBA1C]]&lt;5.7,"Normal",IF(Table8[[#This Row],[HBA1C]]&lt;6.5,"Prediabetes","Diabetes"))</f>
        <v>Diabetes</v>
      </c>
      <c r="F179" s="31" t="s">
        <v>2343</v>
      </c>
      <c r="G179" s="31" t="s">
        <v>2343</v>
      </c>
      <c r="H179" s="31" t="s">
        <v>2343</v>
      </c>
      <c r="I179" s="31">
        <v>0</v>
      </c>
      <c r="J179" s="32" t="s">
        <v>2344</v>
      </c>
    </row>
    <row r="180" spans="1:10" x14ac:dyDescent="0.4">
      <c r="A180" s="30" t="s">
        <v>179</v>
      </c>
      <c r="B180" s="31">
        <v>48.86</v>
      </c>
      <c r="C180" s="31" t="str">
        <f>IF(Table8[[#This Row],[BMI]]&lt;18.5,"Under Weight",IF(Table8[[#This Row],[BMI]]&lt;25,"Normal Weight",IF(Table8[[#This Row],[BMI]]&lt;30,"Over Weight","Obesity")))</f>
        <v>Obesity</v>
      </c>
      <c r="D180" s="31">
        <v>6.09</v>
      </c>
      <c r="E180" s="31" t="str">
        <f>IF(Table8[[#This Row],[HBA1C]]&lt;5.7,"Normal",IF(Table8[[#This Row],[HBA1C]]&lt;6.5,"Prediabetes","Diabetes"))</f>
        <v>Prediabetes</v>
      </c>
      <c r="F180" s="31" t="s">
        <v>2343</v>
      </c>
      <c r="G180" s="31" t="s">
        <v>2343</v>
      </c>
      <c r="H180" s="31" t="s">
        <v>2343</v>
      </c>
      <c r="I180" s="31">
        <v>0</v>
      </c>
      <c r="J180" s="32" t="s">
        <v>2344</v>
      </c>
    </row>
    <row r="181" spans="1:10" x14ac:dyDescent="0.4">
      <c r="A181" s="30" t="s">
        <v>180</v>
      </c>
      <c r="B181" s="31">
        <v>34.799999999999997</v>
      </c>
      <c r="C181" s="31" t="str">
        <f>IF(Table8[[#This Row],[BMI]]&lt;18.5,"Under Weight",IF(Table8[[#This Row],[BMI]]&lt;25,"Normal Weight",IF(Table8[[#This Row],[BMI]]&lt;30,"Over Weight","Obesity")))</f>
        <v>Obesity</v>
      </c>
      <c r="D181" s="31">
        <v>11.4</v>
      </c>
      <c r="E181" s="31" t="str">
        <f>IF(Table8[[#This Row],[HBA1C]]&lt;5.7,"Normal",IF(Table8[[#This Row],[HBA1C]]&lt;6.5,"Prediabetes","Diabetes"))</f>
        <v>Diabetes</v>
      </c>
      <c r="F181" s="31" t="s">
        <v>2344</v>
      </c>
      <c r="G181" s="31" t="s">
        <v>2343</v>
      </c>
      <c r="H181" s="31" t="s">
        <v>2344</v>
      </c>
      <c r="I181" s="31">
        <v>1</v>
      </c>
      <c r="J181" s="32" t="s">
        <v>2343</v>
      </c>
    </row>
    <row r="182" spans="1:10" x14ac:dyDescent="0.4">
      <c r="A182" s="30" t="s">
        <v>181</v>
      </c>
      <c r="B182" s="31">
        <v>32.49</v>
      </c>
      <c r="C182" s="31" t="str">
        <f>IF(Table8[[#This Row],[BMI]]&lt;18.5,"Under Weight",IF(Table8[[#This Row],[BMI]]&lt;25,"Normal Weight",IF(Table8[[#This Row],[BMI]]&lt;30,"Over Weight","Obesity")))</f>
        <v>Obesity</v>
      </c>
      <c r="D182" s="31">
        <v>4.29</v>
      </c>
      <c r="E182" s="31" t="str">
        <f>IF(Table8[[#This Row],[HBA1C]]&lt;5.7,"Normal",IF(Table8[[#This Row],[HBA1C]]&lt;6.5,"Prediabetes","Diabetes"))</f>
        <v>Normal</v>
      </c>
      <c r="F182" s="31" t="s">
        <v>2343</v>
      </c>
      <c r="G182" s="31" t="s">
        <v>2343</v>
      </c>
      <c r="H182" s="31" t="s">
        <v>2344</v>
      </c>
      <c r="I182" s="31">
        <v>1</v>
      </c>
      <c r="J182" s="32" t="s">
        <v>2344</v>
      </c>
    </row>
    <row r="183" spans="1:10" x14ac:dyDescent="0.4">
      <c r="A183" s="30" t="s">
        <v>182</v>
      </c>
      <c r="B183" s="31">
        <v>39</v>
      </c>
      <c r="C183" s="31" t="str">
        <f>IF(Table8[[#This Row],[BMI]]&lt;18.5,"Under Weight",IF(Table8[[#This Row],[BMI]]&lt;25,"Normal Weight",IF(Table8[[#This Row],[BMI]]&lt;30,"Over Weight","Obesity")))</f>
        <v>Obesity</v>
      </c>
      <c r="D183" s="31">
        <v>5.7</v>
      </c>
      <c r="E183" s="31" t="str">
        <f>IF(Table8[[#This Row],[HBA1C]]&lt;5.7,"Normal",IF(Table8[[#This Row],[HBA1C]]&lt;6.5,"Prediabetes","Diabetes"))</f>
        <v>Prediabetes</v>
      </c>
      <c r="F183" s="31" t="s">
        <v>2343</v>
      </c>
      <c r="G183" s="31" t="s">
        <v>2343</v>
      </c>
      <c r="H183" s="31" t="s">
        <v>2343</v>
      </c>
      <c r="I183" s="31">
        <v>2</v>
      </c>
      <c r="J183" s="32" t="s">
        <v>2344</v>
      </c>
    </row>
    <row r="184" spans="1:10" x14ac:dyDescent="0.4">
      <c r="A184" s="30" t="s">
        <v>183</v>
      </c>
      <c r="B184" s="31">
        <v>35.299999999999997</v>
      </c>
      <c r="C184" s="31" t="str">
        <f>IF(Table8[[#This Row],[BMI]]&lt;18.5,"Under Weight",IF(Table8[[#This Row],[BMI]]&lt;25,"Normal Weight",IF(Table8[[#This Row],[BMI]]&lt;30,"Over Weight","Obesity")))</f>
        <v>Obesity</v>
      </c>
      <c r="D184" s="31">
        <v>6.09</v>
      </c>
      <c r="E184" s="31" t="str">
        <f>IF(Table8[[#This Row],[HBA1C]]&lt;5.7,"Normal",IF(Table8[[#This Row],[HBA1C]]&lt;6.5,"Prediabetes","Diabetes"))</f>
        <v>Prediabetes</v>
      </c>
      <c r="F184" s="31" t="s">
        <v>2343</v>
      </c>
      <c r="G184" s="31" t="s">
        <v>2343</v>
      </c>
      <c r="H184" s="31" t="s">
        <v>2343</v>
      </c>
      <c r="I184" s="31">
        <v>1</v>
      </c>
      <c r="J184" s="32" t="s">
        <v>2344</v>
      </c>
    </row>
    <row r="185" spans="1:10" x14ac:dyDescent="0.4">
      <c r="A185" s="30" t="s">
        <v>184</v>
      </c>
      <c r="B185" s="31">
        <v>33.42</v>
      </c>
      <c r="C185" s="31" t="str">
        <f>IF(Table8[[#This Row],[BMI]]&lt;18.5,"Under Weight",IF(Table8[[#This Row],[BMI]]&lt;25,"Normal Weight",IF(Table8[[#This Row],[BMI]]&lt;30,"Over Weight","Obesity")))</f>
        <v>Obesity</v>
      </c>
      <c r="D185" s="31">
        <v>10.67</v>
      </c>
      <c r="E185" s="31" t="str">
        <f>IF(Table8[[#This Row],[HBA1C]]&lt;5.7,"Normal",IF(Table8[[#This Row],[HBA1C]]&lt;6.5,"Prediabetes","Diabetes"))</f>
        <v>Diabetes</v>
      </c>
      <c r="F185" s="31" t="s">
        <v>2343</v>
      </c>
      <c r="G185" s="31" t="s">
        <v>2343</v>
      </c>
      <c r="H185" s="31" t="s">
        <v>2343</v>
      </c>
      <c r="I185" s="31">
        <v>0</v>
      </c>
      <c r="J185" s="32" t="s">
        <v>2344</v>
      </c>
    </row>
    <row r="186" spans="1:10" x14ac:dyDescent="0.4">
      <c r="A186" s="30" t="s">
        <v>185</v>
      </c>
      <c r="B186" s="31">
        <v>37.18</v>
      </c>
      <c r="C186" s="31" t="str">
        <f>IF(Table8[[#This Row],[BMI]]&lt;18.5,"Under Weight",IF(Table8[[#This Row],[BMI]]&lt;25,"Normal Weight",IF(Table8[[#This Row],[BMI]]&lt;30,"Over Weight","Obesity")))</f>
        <v>Obesity</v>
      </c>
      <c r="D186" s="31">
        <v>6.75</v>
      </c>
      <c r="E186" s="31" t="str">
        <f>IF(Table8[[#This Row],[HBA1C]]&lt;5.7,"Normal",IF(Table8[[#This Row],[HBA1C]]&lt;6.5,"Prediabetes","Diabetes"))</f>
        <v>Diabetes</v>
      </c>
      <c r="F186" s="31" t="s">
        <v>2344</v>
      </c>
      <c r="G186" s="31" t="s">
        <v>2343</v>
      </c>
      <c r="H186" s="31" t="s">
        <v>2343</v>
      </c>
      <c r="I186" s="31">
        <v>2</v>
      </c>
      <c r="J186" s="32" t="s">
        <v>2344</v>
      </c>
    </row>
    <row r="187" spans="1:10" x14ac:dyDescent="0.4">
      <c r="A187" s="30" t="s">
        <v>186</v>
      </c>
      <c r="B187" s="31">
        <v>33.33</v>
      </c>
      <c r="C187" s="31" t="str">
        <f>IF(Table8[[#This Row],[BMI]]&lt;18.5,"Under Weight",IF(Table8[[#This Row],[BMI]]&lt;25,"Normal Weight",IF(Table8[[#This Row],[BMI]]&lt;30,"Over Weight","Obesity")))</f>
        <v>Obesity</v>
      </c>
      <c r="D187" s="31">
        <v>9.26</v>
      </c>
      <c r="E187" s="31" t="str">
        <f>IF(Table8[[#This Row],[HBA1C]]&lt;5.7,"Normal",IF(Table8[[#This Row],[HBA1C]]&lt;6.5,"Prediabetes","Diabetes"))</f>
        <v>Diabetes</v>
      </c>
      <c r="F187" s="31" t="s">
        <v>2344</v>
      </c>
      <c r="G187" s="31" t="s">
        <v>2343</v>
      </c>
      <c r="H187" s="31" t="s">
        <v>2343</v>
      </c>
      <c r="I187" s="31">
        <v>2</v>
      </c>
      <c r="J187" s="32" t="s">
        <v>2343</v>
      </c>
    </row>
    <row r="188" spans="1:10" x14ac:dyDescent="0.4">
      <c r="A188" s="30" t="s">
        <v>187</v>
      </c>
      <c r="B188" s="31">
        <v>53.21</v>
      </c>
      <c r="C188" s="31" t="str">
        <f>IF(Table8[[#This Row],[BMI]]&lt;18.5,"Under Weight",IF(Table8[[#This Row],[BMI]]&lt;25,"Normal Weight",IF(Table8[[#This Row],[BMI]]&lt;30,"Over Weight","Obesity")))</f>
        <v>Obesity</v>
      </c>
      <c r="D188" s="31">
        <v>4.2699999999999996</v>
      </c>
      <c r="E188" s="31" t="str">
        <f>IF(Table8[[#This Row],[HBA1C]]&lt;5.7,"Normal",IF(Table8[[#This Row],[HBA1C]]&lt;6.5,"Prediabetes","Diabetes"))</f>
        <v>Normal</v>
      </c>
      <c r="F188" s="31" t="s">
        <v>2343</v>
      </c>
      <c r="G188" s="31" t="s">
        <v>2343</v>
      </c>
      <c r="H188" s="31" t="s">
        <v>2343</v>
      </c>
      <c r="I188" s="31">
        <v>1</v>
      </c>
      <c r="J188" s="32" t="s">
        <v>2344</v>
      </c>
    </row>
    <row r="189" spans="1:10" x14ac:dyDescent="0.4">
      <c r="A189" s="30" t="s">
        <v>188</v>
      </c>
      <c r="B189" s="31">
        <v>38.729999999999997</v>
      </c>
      <c r="C189" s="31" t="str">
        <f>IF(Table8[[#This Row],[BMI]]&lt;18.5,"Under Weight",IF(Table8[[#This Row],[BMI]]&lt;25,"Normal Weight",IF(Table8[[#This Row],[BMI]]&lt;30,"Over Weight","Obesity")))</f>
        <v>Obesity</v>
      </c>
      <c r="D189" s="31">
        <v>11.51</v>
      </c>
      <c r="E189" s="31" t="str">
        <f>IF(Table8[[#This Row],[HBA1C]]&lt;5.7,"Normal",IF(Table8[[#This Row],[HBA1C]]&lt;6.5,"Prediabetes","Diabetes"))</f>
        <v>Diabetes</v>
      </c>
      <c r="F189" s="31" t="s">
        <v>2343</v>
      </c>
      <c r="G189" s="31" t="s">
        <v>2343</v>
      </c>
      <c r="H189" s="31" t="s">
        <v>2343</v>
      </c>
      <c r="I189" s="31">
        <v>2</v>
      </c>
      <c r="J189" s="32" t="s">
        <v>2344</v>
      </c>
    </row>
    <row r="190" spans="1:10" x14ac:dyDescent="0.4">
      <c r="A190" s="30" t="s">
        <v>189</v>
      </c>
      <c r="B190" s="31">
        <v>29.73</v>
      </c>
      <c r="C190" s="31" t="str">
        <f>IF(Table8[[#This Row],[BMI]]&lt;18.5,"Under Weight",IF(Table8[[#This Row],[BMI]]&lt;25,"Normal Weight",IF(Table8[[#This Row],[BMI]]&lt;30,"Over Weight","Obesity")))</f>
        <v>Over Weight</v>
      </c>
      <c r="D190" s="31">
        <v>7.22</v>
      </c>
      <c r="E190" s="31" t="str">
        <f>IF(Table8[[#This Row],[HBA1C]]&lt;5.7,"Normal",IF(Table8[[#This Row],[HBA1C]]&lt;6.5,"Prediabetes","Diabetes"))</f>
        <v>Diabetes</v>
      </c>
      <c r="F190" s="31" t="s">
        <v>2343</v>
      </c>
      <c r="G190" s="31" t="s">
        <v>2343</v>
      </c>
      <c r="H190" s="31" t="s">
        <v>2343</v>
      </c>
      <c r="I190" s="31">
        <v>0</v>
      </c>
      <c r="J190" s="32" t="s">
        <v>2344</v>
      </c>
    </row>
    <row r="191" spans="1:10" x14ac:dyDescent="0.4">
      <c r="A191" s="30" t="s">
        <v>190</v>
      </c>
      <c r="B191" s="31">
        <v>34.700000000000003</v>
      </c>
      <c r="C191" s="31" t="str">
        <f>IF(Table8[[#This Row],[BMI]]&lt;18.5,"Under Weight",IF(Table8[[#This Row],[BMI]]&lt;25,"Normal Weight",IF(Table8[[#This Row],[BMI]]&lt;30,"Over Weight","Obesity")))</f>
        <v>Obesity</v>
      </c>
      <c r="D191" s="31">
        <v>4.37</v>
      </c>
      <c r="E191" s="31" t="str">
        <f>IF(Table8[[#This Row],[HBA1C]]&lt;5.7,"Normal",IF(Table8[[#This Row],[HBA1C]]&lt;6.5,"Prediabetes","Diabetes"))</f>
        <v>Normal</v>
      </c>
      <c r="F191" s="31" t="s">
        <v>2343</v>
      </c>
      <c r="G191" s="31" t="s">
        <v>2343</v>
      </c>
      <c r="H191" s="31" t="s">
        <v>2344</v>
      </c>
      <c r="I191" s="31">
        <v>1</v>
      </c>
      <c r="J191" s="32" t="s">
        <v>2344</v>
      </c>
    </row>
    <row r="192" spans="1:10" x14ac:dyDescent="0.4">
      <c r="A192" s="30" t="s">
        <v>191</v>
      </c>
      <c r="B192" s="31">
        <v>38.28</v>
      </c>
      <c r="C192" s="31" t="str">
        <f>IF(Table8[[#This Row],[BMI]]&lt;18.5,"Under Weight",IF(Table8[[#This Row],[BMI]]&lt;25,"Normal Weight",IF(Table8[[#This Row],[BMI]]&lt;30,"Over Weight","Obesity")))</f>
        <v>Obesity</v>
      </c>
      <c r="D192" s="31">
        <v>11.56</v>
      </c>
      <c r="E192" s="31" t="str">
        <f>IF(Table8[[#This Row],[HBA1C]]&lt;5.7,"Normal",IF(Table8[[#This Row],[HBA1C]]&lt;6.5,"Prediabetes","Diabetes"))</f>
        <v>Diabetes</v>
      </c>
      <c r="F192" s="31" t="s">
        <v>2344</v>
      </c>
      <c r="G192" s="31" t="s">
        <v>2343</v>
      </c>
      <c r="H192" s="31" t="s">
        <v>2343</v>
      </c>
      <c r="I192" s="31">
        <v>1</v>
      </c>
      <c r="J192" s="32" t="s">
        <v>2344</v>
      </c>
    </row>
    <row r="193" spans="1:10" x14ac:dyDescent="0.4">
      <c r="A193" s="30" t="s">
        <v>192</v>
      </c>
      <c r="B193" s="31">
        <v>33.57</v>
      </c>
      <c r="C193" s="31" t="str">
        <f>IF(Table8[[#This Row],[BMI]]&lt;18.5,"Under Weight",IF(Table8[[#This Row],[BMI]]&lt;25,"Normal Weight",IF(Table8[[#This Row],[BMI]]&lt;30,"Over Weight","Obesity")))</f>
        <v>Obesity</v>
      </c>
      <c r="D193" s="31">
        <v>8.82</v>
      </c>
      <c r="E193" s="31" t="str">
        <f>IF(Table8[[#This Row],[HBA1C]]&lt;5.7,"Normal",IF(Table8[[#This Row],[HBA1C]]&lt;6.5,"Prediabetes","Diabetes"))</f>
        <v>Diabetes</v>
      </c>
      <c r="F193" s="31" t="s">
        <v>2344</v>
      </c>
      <c r="G193" s="31" t="s">
        <v>2343</v>
      </c>
      <c r="H193" s="31" t="s">
        <v>2343</v>
      </c>
      <c r="I193" s="31">
        <v>0</v>
      </c>
      <c r="J193" s="32" t="s">
        <v>2344</v>
      </c>
    </row>
    <row r="194" spans="1:10" x14ac:dyDescent="0.4">
      <c r="A194" s="30" t="s">
        <v>193</v>
      </c>
      <c r="B194" s="31">
        <v>52.06</v>
      </c>
      <c r="C194" s="31" t="str">
        <f>IF(Table8[[#This Row],[BMI]]&lt;18.5,"Under Weight",IF(Table8[[#This Row],[BMI]]&lt;25,"Normal Weight",IF(Table8[[#This Row],[BMI]]&lt;30,"Over Weight","Obesity")))</f>
        <v>Obesity</v>
      </c>
      <c r="D194" s="31">
        <v>4.6900000000000004</v>
      </c>
      <c r="E194" s="31" t="str">
        <f>IF(Table8[[#This Row],[HBA1C]]&lt;5.7,"Normal",IF(Table8[[#This Row],[HBA1C]]&lt;6.5,"Prediabetes","Diabetes"))</f>
        <v>Normal</v>
      </c>
      <c r="F194" s="31" t="s">
        <v>2343</v>
      </c>
      <c r="G194" s="31" t="s">
        <v>2343</v>
      </c>
      <c r="H194" s="31" t="s">
        <v>2343</v>
      </c>
      <c r="I194" s="31">
        <v>1</v>
      </c>
      <c r="J194" s="32" t="s">
        <v>2344</v>
      </c>
    </row>
    <row r="195" spans="1:10" x14ac:dyDescent="0.4">
      <c r="A195" s="30" t="s">
        <v>194</v>
      </c>
      <c r="B195" s="31">
        <v>38.17</v>
      </c>
      <c r="C195" s="31" t="str">
        <f>IF(Table8[[#This Row],[BMI]]&lt;18.5,"Under Weight",IF(Table8[[#This Row],[BMI]]&lt;25,"Normal Weight",IF(Table8[[#This Row],[BMI]]&lt;30,"Over Weight","Obesity")))</f>
        <v>Obesity</v>
      </c>
      <c r="D195" s="31">
        <v>4.53</v>
      </c>
      <c r="E195" s="31" t="str">
        <f>IF(Table8[[#This Row],[HBA1C]]&lt;5.7,"Normal",IF(Table8[[#This Row],[HBA1C]]&lt;6.5,"Prediabetes","Diabetes"))</f>
        <v>Normal</v>
      </c>
      <c r="F195" s="31" t="s">
        <v>2343</v>
      </c>
      <c r="G195" s="31" t="s">
        <v>2344</v>
      </c>
      <c r="H195" s="31" t="s">
        <v>2343</v>
      </c>
      <c r="I195" s="31">
        <v>1</v>
      </c>
      <c r="J195" s="32" t="s">
        <v>2344</v>
      </c>
    </row>
    <row r="196" spans="1:10" x14ac:dyDescent="0.4">
      <c r="A196" s="30" t="s">
        <v>195</v>
      </c>
      <c r="B196" s="31">
        <v>36.954999999999998</v>
      </c>
      <c r="C196" s="31" t="str">
        <f>IF(Table8[[#This Row],[BMI]]&lt;18.5,"Under Weight",IF(Table8[[#This Row],[BMI]]&lt;25,"Normal Weight",IF(Table8[[#This Row],[BMI]]&lt;30,"Over Weight","Obesity")))</f>
        <v>Obesity</v>
      </c>
      <c r="D196" s="31">
        <v>5.84</v>
      </c>
      <c r="E196" s="31" t="str">
        <f>IF(Table8[[#This Row],[HBA1C]]&lt;5.7,"Normal",IF(Table8[[#This Row],[HBA1C]]&lt;6.5,"Prediabetes","Diabetes"))</f>
        <v>Prediabetes</v>
      </c>
      <c r="F196" s="31" t="s">
        <v>2343</v>
      </c>
      <c r="G196" s="31" t="s">
        <v>2343</v>
      </c>
      <c r="H196" s="31" t="s">
        <v>2344</v>
      </c>
      <c r="I196" s="31">
        <v>1</v>
      </c>
      <c r="J196" s="32" t="s">
        <v>2344</v>
      </c>
    </row>
    <row r="197" spans="1:10" x14ac:dyDescent="0.4">
      <c r="A197" s="30" t="s">
        <v>196</v>
      </c>
      <c r="B197" s="31">
        <v>34.4</v>
      </c>
      <c r="C197" s="31" t="str">
        <f>IF(Table8[[#This Row],[BMI]]&lt;18.5,"Under Weight",IF(Table8[[#This Row],[BMI]]&lt;25,"Normal Weight",IF(Table8[[#This Row],[BMI]]&lt;30,"Over Weight","Obesity")))</f>
        <v>Obesity</v>
      </c>
      <c r="D197" s="31">
        <v>4.9000000000000004</v>
      </c>
      <c r="E197" s="31" t="str">
        <f>IF(Table8[[#This Row],[HBA1C]]&lt;5.7,"Normal",IF(Table8[[#This Row],[HBA1C]]&lt;6.5,"Prediabetes","Diabetes"))</f>
        <v>Normal</v>
      </c>
      <c r="F197" s="31" t="s">
        <v>2343</v>
      </c>
      <c r="G197" s="31" t="s">
        <v>2343</v>
      </c>
      <c r="H197" s="31" t="s">
        <v>2344</v>
      </c>
      <c r="I197" s="31">
        <v>1</v>
      </c>
      <c r="J197" s="32" t="s">
        <v>2344</v>
      </c>
    </row>
    <row r="198" spans="1:10" x14ac:dyDescent="0.4">
      <c r="A198" s="30" t="s">
        <v>197</v>
      </c>
      <c r="B198" s="31">
        <v>31.73</v>
      </c>
      <c r="C198" s="31" t="str">
        <f>IF(Table8[[#This Row],[BMI]]&lt;18.5,"Under Weight",IF(Table8[[#This Row],[BMI]]&lt;25,"Normal Weight",IF(Table8[[#This Row],[BMI]]&lt;30,"Over Weight","Obesity")))</f>
        <v>Obesity</v>
      </c>
      <c r="D198" s="31">
        <v>4.3</v>
      </c>
      <c r="E198" s="31" t="str">
        <f>IF(Table8[[#This Row],[HBA1C]]&lt;5.7,"Normal",IF(Table8[[#This Row],[HBA1C]]&lt;6.5,"Prediabetes","Diabetes"))</f>
        <v>Normal</v>
      </c>
      <c r="F198" s="31" t="s">
        <v>2343</v>
      </c>
      <c r="G198" s="31" t="s">
        <v>2343</v>
      </c>
      <c r="H198" s="31" t="s">
        <v>2343</v>
      </c>
      <c r="I198" s="31">
        <v>0</v>
      </c>
      <c r="J198" s="32" t="s">
        <v>2344</v>
      </c>
    </row>
    <row r="199" spans="1:10" x14ac:dyDescent="0.4">
      <c r="A199" s="30" t="s">
        <v>198</v>
      </c>
      <c r="B199" s="31">
        <v>36.64</v>
      </c>
      <c r="C199" s="31" t="str">
        <f>IF(Table8[[#This Row],[BMI]]&lt;18.5,"Under Weight",IF(Table8[[#This Row],[BMI]]&lt;25,"Normal Weight",IF(Table8[[#This Row],[BMI]]&lt;30,"Over Weight","Obesity")))</f>
        <v>Obesity</v>
      </c>
      <c r="D199" s="31">
        <v>11.34</v>
      </c>
      <c r="E199" s="31" t="str">
        <f>IF(Table8[[#This Row],[HBA1C]]&lt;5.7,"Normal",IF(Table8[[#This Row],[HBA1C]]&lt;6.5,"Prediabetes","Diabetes"))</f>
        <v>Diabetes</v>
      </c>
      <c r="F199" s="31" t="s">
        <v>2343</v>
      </c>
      <c r="G199" s="31" t="s">
        <v>2343</v>
      </c>
      <c r="H199" s="31" t="s">
        <v>2343</v>
      </c>
      <c r="I199" s="31">
        <v>0</v>
      </c>
      <c r="J199" s="32" t="s">
        <v>2344</v>
      </c>
    </row>
    <row r="200" spans="1:10" x14ac:dyDescent="0.4">
      <c r="A200" s="30" t="s">
        <v>199</v>
      </c>
      <c r="B200" s="31">
        <v>36.85</v>
      </c>
      <c r="C200" s="31" t="str">
        <f>IF(Table8[[#This Row],[BMI]]&lt;18.5,"Under Weight",IF(Table8[[#This Row],[BMI]]&lt;25,"Normal Weight",IF(Table8[[#This Row],[BMI]]&lt;30,"Over Weight","Obesity")))</f>
        <v>Obesity</v>
      </c>
      <c r="D200" s="31">
        <v>5.88</v>
      </c>
      <c r="E200" s="31" t="str">
        <f>IF(Table8[[#This Row],[HBA1C]]&lt;5.7,"Normal",IF(Table8[[#This Row],[HBA1C]]&lt;6.5,"Prediabetes","Diabetes"))</f>
        <v>Prediabetes</v>
      </c>
      <c r="F200" s="31" t="s">
        <v>2343</v>
      </c>
      <c r="G200" s="31" t="s">
        <v>2344</v>
      </c>
      <c r="H200" s="31" t="s">
        <v>2343</v>
      </c>
      <c r="I200" s="31">
        <v>1</v>
      </c>
      <c r="J200" s="32" t="s">
        <v>2344</v>
      </c>
    </row>
    <row r="201" spans="1:10" x14ac:dyDescent="0.4">
      <c r="A201" s="30" t="s">
        <v>200</v>
      </c>
      <c r="B201" s="31">
        <v>33.33</v>
      </c>
      <c r="C201" s="31" t="str">
        <f>IF(Table8[[#This Row],[BMI]]&lt;18.5,"Under Weight",IF(Table8[[#This Row],[BMI]]&lt;25,"Normal Weight",IF(Table8[[#This Row],[BMI]]&lt;30,"Over Weight","Obesity")))</f>
        <v>Obesity</v>
      </c>
      <c r="D201" s="31">
        <v>5.01</v>
      </c>
      <c r="E201" s="31" t="str">
        <f>IF(Table8[[#This Row],[HBA1C]]&lt;5.7,"Normal",IF(Table8[[#This Row],[HBA1C]]&lt;6.5,"Prediabetes","Diabetes"))</f>
        <v>Normal</v>
      </c>
      <c r="F201" s="31" t="s">
        <v>2344</v>
      </c>
      <c r="G201" s="31" t="s">
        <v>2343</v>
      </c>
      <c r="H201" s="31" t="s">
        <v>2344</v>
      </c>
      <c r="I201" s="31">
        <v>1</v>
      </c>
      <c r="J201" s="32" t="s">
        <v>2344</v>
      </c>
    </row>
    <row r="202" spans="1:10" x14ac:dyDescent="0.4">
      <c r="A202" s="30" t="s">
        <v>201</v>
      </c>
      <c r="B202" s="31">
        <v>39.14</v>
      </c>
      <c r="C202" s="31" t="str">
        <f>IF(Table8[[#This Row],[BMI]]&lt;18.5,"Under Weight",IF(Table8[[#This Row],[BMI]]&lt;25,"Normal Weight",IF(Table8[[#This Row],[BMI]]&lt;30,"Over Weight","Obesity")))</f>
        <v>Obesity</v>
      </c>
      <c r="D202" s="31">
        <v>4.4000000000000004</v>
      </c>
      <c r="E202" s="31" t="str">
        <f>IF(Table8[[#This Row],[HBA1C]]&lt;5.7,"Normal",IF(Table8[[#This Row],[HBA1C]]&lt;6.5,"Prediabetes","Diabetes"))</f>
        <v>Normal</v>
      </c>
      <c r="F202" s="31" t="s">
        <v>2343</v>
      </c>
      <c r="G202" s="31" t="s">
        <v>2343</v>
      </c>
      <c r="H202" s="31" t="s">
        <v>2344</v>
      </c>
      <c r="I202" s="31">
        <v>1</v>
      </c>
      <c r="J202" s="32" t="s">
        <v>2344</v>
      </c>
    </row>
    <row r="203" spans="1:10" x14ac:dyDescent="0.4">
      <c r="A203" s="30" t="s">
        <v>202</v>
      </c>
      <c r="B203" s="31">
        <v>32.9</v>
      </c>
      <c r="C203" s="31" t="str">
        <f>IF(Table8[[#This Row],[BMI]]&lt;18.5,"Under Weight",IF(Table8[[#This Row],[BMI]]&lt;25,"Normal Weight",IF(Table8[[#This Row],[BMI]]&lt;30,"Over Weight","Obesity")))</f>
        <v>Obesity</v>
      </c>
      <c r="D203" s="31">
        <v>6.26</v>
      </c>
      <c r="E203" s="31" t="str">
        <f>IF(Table8[[#This Row],[HBA1C]]&lt;5.7,"Normal",IF(Table8[[#This Row],[HBA1C]]&lt;6.5,"Prediabetes","Diabetes"))</f>
        <v>Prediabetes</v>
      </c>
      <c r="F203" s="31" t="s">
        <v>2344</v>
      </c>
      <c r="G203" s="31" t="s">
        <v>2343</v>
      </c>
      <c r="H203" s="31" t="s">
        <v>2343</v>
      </c>
      <c r="I203" s="31">
        <v>0</v>
      </c>
      <c r="J203" s="32" t="s">
        <v>2344</v>
      </c>
    </row>
    <row r="204" spans="1:10" x14ac:dyDescent="0.4">
      <c r="A204" s="30" t="s">
        <v>203</v>
      </c>
      <c r="B204" s="31">
        <v>29.78</v>
      </c>
      <c r="C204" s="31" t="str">
        <f>IF(Table8[[#This Row],[BMI]]&lt;18.5,"Under Weight",IF(Table8[[#This Row],[BMI]]&lt;25,"Normal Weight",IF(Table8[[#This Row],[BMI]]&lt;30,"Over Weight","Obesity")))</f>
        <v>Over Weight</v>
      </c>
      <c r="D204" s="31">
        <v>10.27</v>
      </c>
      <c r="E204" s="31" t="str">
        <f>IF(Table8[[#This Row],[HBA1C]]&lt;5.7,"Normal",IF(Table8[[#This Row],[HBA1C]]&lt;6.5,"Prediabetes","Diabetes"))</f>
        <v>Diabetes</v>
      </c>
      <c r="F204" s="31" t="s">
        <v>2344</v>
      </c>
      <c r="G204" s="31" t="s">
        <v>2343</v>
      </c>
      <c r="H204" s="31" t="s">
        <v>2344</v>
      </c>
      <c r="I204" s="31">
        <v>1</v>
      </c>
      <c r="J204" s="32" t="s">
        <v>2344</v>
      </c>
    </row>
    <row r="205" spans="1:10" x14ac:dyDescent="0.4">
      <c r="A205" s="30" t="s">
        <v>204</v>
      </c>
      <c r="B205" s="31">
        <v>32.78</v>
      </c>
      <c r="C205" s="31" t="str">
        <f>IF(Table8[[#This Row],[BMI]]&lt;18.5,"Under Weight",IF(Table8[[#This Row],[BMI]]&lt;25,"Normal Weight",IF(Table8[[#This Row],[BMI]]&lt;30,"Over Weight","Obesity")))</f>
        <v>Obesity</v>
      </c>
      <c r="D205" s="31">
        <v>5.27</v>
      </c>
      <c r="E205" s="31" t="str">
        <f>IF(Table8[[#This Row],[HBA1C]]&lt;5.7,"Normal",IF(Table8[[#This Row],[HBA1C]]&lt;6.5,"Prediabetes","Diabetes"))</f>
        <v>Normal</v>
      </c>
      <c r="F205" s="31" t="s">
        <v>2343</v>
      </c>
      <c r="G205" s="31" t="s">
        <v>2343</v>
      </c>
      <c r="H205" s="31" t="s">
        <v>2343</v>
      </c>
      <c r="I205" s="31">
        <v>0</v>
      </c>
      <c r="J205" s="32" t="s">
        <v>2344</v>
      </c>
    </row>
    <row r="206" spans="1:10" x14ac:dyDescent="0.4">
      <c r="A206" s="30" t="s">
        <v>205</v>
      </c>
      <c r="B206" s="31">
        <v>41.65</v>
      </c>
      <c r="C206" s="31" t="str">
        <f>IF(Table8[[#This Row],[BMI]]&lt;18.5,"Under Weight",IF(Table8[[#This Row],[BMI]]&lt;25,"Normal Weight",IF(Table8[[#This Row],[BMI]]&lt;30,"Over Weight","Obesity")))</f>
        <v>Obesity</v>
      </c>
      <c r="D206" s="31">
        <v>10.73</v>
      </c>
      <c r="E206" s="31" t="str">
        <f>IF(Table8[[#This Row],[HBA1C]]&lt;5.7,"Normal",IF(Table8[[#This Row],[HBA1C]]&lt;6.5,"Prediabetes","Diabetes"))</f>
        <v>Diabetes</v>
      </c>
      <c r="F206" s="31" t="s">
        <v>2344</v>
      </c>
      <c r="G206" s="31" t="s">
        <v>2343</v>
      </c>
      <c r="H206" s="31" t="s">
        <v>2343</v>
      </c>
      <c r="I206" s="31">
        <v>0</v>
      </c>
      <c r="J206" s="32" t="s">
        <v>2344</v>
      </c>
    </row>
    <row r="207" spans="1:10" x14ac:dyDescent="0.4">
      <c r="A207" s="30" t="s">
        <v>206</v>
      </c>
      <c r="B207" s="31">
        <v>50.79</v>
      </c>
      <c r="C207" s="31" t="str">
        <f>IF(Table8[[#This Row],[BMI]]&lt;18.5,"Under Weight",IF(Table8[[#This Row],[BMI]]&lt;25,"Normal Weight",IF(Table8[[#This Row],[BMI]]&lt;30,"Over Weight","Obesity")))</f>
        <v>Obesity</v>
      </c>
      <c r="D207" s="31">
        <v>4.45</v>
      </c>
      <c r="E207" s="31" t="str">
        <f>IF(Table8[[#This Row],[HBA1C]]&lt;5.7,"Normal",IF(Table8[[#This Row],[HBA1C]]&lt;6.5,"Prediabetes","Diabetes"))</f>
        <v>Normal</v>
      </c>
      <c r="F207" s="31" t="s">
        <v>2343</v>
      </c>
      <c r="G207" s="31" t="s">
        <v>2343</v>
      </c>
      <c r="H207" s="31" t="s">
        <v>2343</v>
      </c>
      <c r="I207" s="31">
        <v>1</v>
      </c>
      <c r="J207" s="32" t="s">
        <v>2344</v>
      </c>
    </row>
    <row r="208" spans="1:10" x14ac:dyDescent="0.4">
      <c r="A208" s="30" t="s">
        <v>207</v>
      </c>
      <c r="B208" s="31">
        <v>35.43</v>
      </c>
      <c r="C208" s="31" t="str">
        <f>IF(Table8[[#This Row],[BMI]]&lt;18.5,"Under Weight",IF(Table8[[#This Row],[BMI]]&lt;25,"Normal Weight",IF(Table8[[#This Row],[BMI]]&lt;30,"Over Weight","Obesity")))</f>
        <v>Obesity</v>
      </c>
      <c r="D208" s="31">
        <v>5.25</v>
      </c>
      <c r="E208" s="31" t="str">
        <f>IF(Table8[[#This Row],[HBA1C]]&lt;5.7,"Normal",IF(Table8[[#This Row],[HBA1C]]&lt;6.5,"Prediabetes","Diabetes"))</f>
        <v>Normal</v>
      </c>
      <c r="F208" s="31" t="s">
        <v>2344</v>
      </c>
      <c r="G208" s="31" t="s">
        <v>2343</v>
      </c>
      <c r="H208" s="31" t="s">
        <v>2343</v>
      </c>
      <c r="I208" s="31">
        <v>0</v>
      </c>
      <c r="J208" s="32" t="s">
        <v>2344</v>
      </c>
    </row>
    <row r="209" spans="1:10" x14ac:dyDescent="0.4">
      <c r="A209" s="30" t="s">
        <v>208</v>
      </c>
      <c r="B209" s="31">
        <v>35.25</v>
      </c>
      <c r="C209" s="31" t="str">
        <f>IF(Table8[[#This Row],[BMI]]&lt;18.5,"Under Weight",IF(Table8[[#This Row],[BMI]]&lt;25,"Normal Weight",IF(Table8[[#This Row],[BMI]]&lt;30,"Over Weight","Obesity")))</f>
        <v>Obesity</v>
      </c>
      <c r="D209" s="31">
        <v>9.51</v>
      </c>
      <c r="E209" s="31" t="str">
        <f>IF(Table8[[#This Row],[HBA1C]]&lt;5.7,"Normal",IF(Table8[[#This Row],[HBA1C]]&lt;6.5,"Prediabetes","Diabetes"))</f>
        <v>Diabetes</v>
      </c>
      <c r="F209" s="31" t="s">
        <v>2343</v>
      </c>
      <c r="G209" s="31" t="s">
        <v>2343</v>
      </c>
      <c r="H209" s="31" t="s">
        <v>2343</v>
      </c>
      <c r="I209" s="31">
        <v>0</v>
      </c>
      <c r="J209" s="32" t="s">
        <v>2344</v>
      </c>
    </row>
    <row r="210" spans="1:10" x14ac:dyDescent="0.4">
      <c r="A210" s="30" t="s">
        <v>209</v>
      </c>
      <c r="B210" s="31">
        <v>36.85</v>
      </c>
      <c r="C210" s="31" t="str">
        <f>IF(Table8[[#This Row],[BMI]]&lt;18.5,"Under Weight",IF(Table8[[#This Row],[BMI]]&lt;25,"Normal Weight",IF(Table8[[#This Row],[BMI]]&lt;30,"Over Weight","Obesity")))</f>
        <v>Obesity</v>
      </c>
      <c r="D210" s="31">
        <v>11.12</v>
      </c>
      <c r="E210" s="31" t="str">
        <f>IF(Table8[[#This Row],[HBA1C]]&lt;5.7,"Normal",IF(Table8[[#This Row],[HBA1C]]&lt;6.5,"Prediabetes","Diabetes"))</f>
        <v>Diabetes</v>
      </c>
      <c r="F210" s="31" t="s">
        <v>2343</v>
      </c>
      <c r="G210" s="31" t="s">
        <v>2343</v>
      </c>
      <c r="H210" s="31" t="s">
        <v>2343</v>
      </c>
      <c r="I210" s="31">
        <v>0</v>
      </c>
      <c r="J210" s="32" t="s">
        <v>2344</v>
      </c>
    </row>
    <row r="211" spans="1:10" x14ac:dyDescent="0.4">
      <c r="A211" s="30" t="s">
        <v>210</v>
      </c>
      <c r="B211" s="31">
        <v>31.02</v>
      </c>
      <c r="C211" s="31" t="str">
        <f>IF(Table8[[#This Row],[BMI]]&lt;18.5,"Under Weight",IF(Table8[[#This Row],[BMI]]&lt;25,"Normal Weight",IF(Table8[[#This Row],[BMI]]&lt;30,"Over Weight","Obesity")))</f>
        <v>Obesity</v>
      </c>
      <c r="D211" s="31">
        <v>4.5599999999999996</v>
      </c>
      <c r="E211" s="31" t="str">
        <f>IF(Table8[[#This Row],[HBA1C]]&lt;5.7,"Normal",IF(Table8[[#This Row],[HBA1C]]&lt;6.5,"Prediabetes","Diabetes"))</f>
        <v>Normal</v>
      </c>
      <c r="F211" s="31" t="s">
        <v>2343</v>
      </c>
      <c r="G211" s="31" t="s">
        <v>2344</v>
      </c>
      <c r="H211" s="31" t="s">
        <v>2343</v>
      </c>
      <c r="I211" s="31">
        <v>1</v>
      </c>
      <c r="J211" s="32" t="s">
        <v>2344</v>
      </c>
    </row>
    <row r="212" spans="1:10" x14ac:dyDescent="0.4">
      <c r="A212" s="30" t="s">
        <v>211</v>
      </c>
      <c r="B212" s="31">
        <v>35.6</v>
      </c>
      <c r="C212" s="31" t="str">
        <f>IF(Table8[[#This Row],[BMI]]&lt;18.5,"Under Weight",IF(Table8[[#This Row],[BMI]]&lt;25,"Normal Weight",IF(Table8[[#This Row],[BMI]]&lt;30,"Over Weight","Obesity")))</f>
        <v>Obesity</v>
      </c>
      <c r="D212" s="31">
        <v>4.0199999999999996</v>
      </c>
      <c r="E212" s="31" t="str">
        <f>IF(Table8[[#This Row],[HBA1C]]&lt;5.7,"Normal",IF(Table8[[#This Row],[HBA1C]]&lt;6.5,"Prediabetes","Diabetes"))</f>
        <v>Normal</v>
      </c>
      <c r="F212" s="31" t="s">
        <v>2344</v>
      </c>
      <c r="G212" s="31" t="s">
        <v>2344</v>
      </c>
      <c r="H212" s="31" t="s">
        <v>2343</v>
      </c>
      <c r="I212" s="31">
        <v>2</v>
      </c>
      <c r="J212" s="32" t="s">
        <v>2344</v>
      </c>
    </row>
    <row r="213" spans="1:10" x14ac:dyDescent="0.4">
      <c r="A213" s="30" t="s">
        <v>212</v>
      </c>
      <c r="B213" s="31">
        <v>34.39</v>
      </c>
      <c r="C213" s="31" t="str">
        <f>IF(Table8[[#This Row],[BMI]]&lt;18.5,"Under Weight",IF(Table8[[#This Row],[BMI]]&lt;25,"Normal Weight",IF(Table8[[#This Row],[BMI]]&lt;30,"Over Weight","Obesity")))</f>
        <v>Obesity</v>
      </c>
      <c r="D213" s="31">
        <v>8.7200000000000006</v>
      </c>
      <c r="E213" s="31" t="str">
        <f>IF(Table8[[#This Row],[HBA1C]]&lt;5.7,"Normal",IF(Table8[[#This Row],[HBA1C]]&lt;6.5,"Prediabetes","Diabetes"))</f>
        <v>Diabetes</v>
      </c>
      <c r="F213" s="31" t="s">
        <v>2343</v>
      </c>
      <c r="G213" s="31" t="s">
        <v>2343</v>
      </c>
      <c r="H213" s="31" t="s">
        <v>2343</v>
      </c>
      <c r="I213" s="31">
        <v>0</v>
      </c>
      <c r="J213" s="32" t="s">
        <v>2344</v>
      </c>
    </row>
    <row r="214" spans="1:10" x14ac:dyDescent="0.4">
      <c r="A214" s="30" t="s">
        <v>213</v>
      </c>
      <c r="B214" s="31">
        <v>29.06</v>
      </c>
      <c r="C214" s="31" t="str">
        <f>IF(Table8[[#This Row],[BMI]]&lt;18.5,"Under Weight",IF(Table8[[#This Row],[BMI]]&lt;25,"Normal Weight",IF(Table8[[#This Row],[BMI]]&lt;30,"Over Weight","Obesity")))</f>
        <v>Over Weight</v>
      </c>
      <c r="D214" s="31">
        <v>6.25</v>
      </c>
      <c r="E214" s="31" t="str">
        <f>IF(Table8[[#This Row],[HBA1C]]&lt;5.7,"Normal",IF(Table8[[#This Row],[HBA1C]]&lt;6.5,"Prediabetes","Diabetes"))</f>
        <v>Prediabetes</v>
      </c>
      <c r="F214" s="31" t="s">
        <v>2344</v>
      </c>
      <c r="G214" s="31" t="s">
        <v>2343</v>
      </c>
      <c r="H214" s="31" t="s">
        <v>2343</v>
      </c>
      <c r="I214" s="31">
        <v>1</v>
      </c>
      <c r="J214" s="32" t="s">
        <v>2344</v>
      </c>
    </row>
    <row r="215" spans="1:10" x14ac:dyDescent="0.4">
      <c r="A215" s="30" t="s">
        <v>214</v>
      </c>
      <c r="B215" s="31">
        <v>35.799999999999997</v>
      </c>
      <c r="C215" s="31" t="str">
        <f>IF(Table8[[#This Row],[BMI]]&lt;18.5,"Under Weight",IF(Table8[[#This Row],[BMI]]&lt;25,"Normal Weight",IF(Table8[[#This Row],[BMI]]&lt;30,"Over Weight","Obesity")))</f>
        <v>Obesity</v>
      </c>
      <c r="D215" s="31">
        <v>7.32</v>
      </c>
      <c r="E215" s="31" t="str">
        <f>IF(Table8[[#This Row],[HBA1C]]&lt;5.7,"Normal",IF(Table8[[#This Row],[HBA1C]]&lt;6.5,"Prediabetes","Diabetes"))</f>
        <v>Diabetes</v>
      </c>
      <c r="F215" s="31" t="s">
        <v>2343</v>
      </c>
      <c r="G215" s="31" t="s">
        <v>2343</v>
      </c>
      <c r="H215" s="31" t="s">
        <v>2343</v>
      </c>
      <c r="I215" s="31">
        <v>2</v>
      </c>
      <c r="J215" s="32" t="s">
        <v>2344</v>
      </c>
    </row>
    <row r="216" spans="1:10" x14ac:dyDescent="0.4">
      <c r="A216" s="30" t="s">
        <v>215</v>
      </c>
      <c r="B216" s="31">
        <v>49.8</v>
      </c>
      <c r="C216" s="31" t="str">
        <f>IF(Table8[[#This Row],[BMI]]&lt;18.5,"Under Weight",IF(Table8[[#This Row],[BMI]]&lt;25,"Normal Weight",IF(Table8[[#This Row],[BMI]]&lt;30,"Over Weight","Obesity")))</f>
        <v>Obesity</v>
      </c>
      <c r="D216" s="31">
        <v>4.24</v>
      </c>
      <c r="E216" s="31" t="str">
        <f>IF(Table8[[#This Row],[HBA1C]]&lt;5.7,"Normal",IF(Table8[[#This Row],[HBA1C]]&lt;6.5,"Prediabetes","Diabetes"))</f>
        <v>Normal</v>
      </c>
      <c r="F216" s="31" t="s">
        <v>2343</v>
      </c>
      <c r="G216" s="31" t="s">
        <v>2343</v>
      </c>
      <c r="H216" s="31" t="s">
        <v>2343</v>
      </c>
      <c r="I216" s="31">
        <v>1</v>
      </c>
      <c r="J216" s="32" t="s">
        <v>2344</v>
      </c>
    </row>
    <row r="217" spans="1:10" x14ac:dyDescent="0.4">
      <c r="A217" s="30" t="s">
        <v>216</v>
      </c>
      <c r="B217" s="31">
        <v>35.71</v>
      </c>
      <c r="C217" s="31" t="str">
        <f>IF(Table8[[#This Row],[BMI]]&lt;18.5,"Under Weight",IF(Table8[[#This Row],[BMI]]&lt;25,"Normal Weight",IF(Table8[[#This Row],[BMI]]&lt;30,"Over Weight","Obesity")))</f>
        <v>Obesity</v>
      </c>
      <c r="D217" s="31">
        <v>6.84</v>
      </c>
      <c r="E217" s="31" t="str">
        <f>IF(Table8[[#This Row],[HBA1C]]&lt;5.7,"Normal",IF(Table8[[#This Row],[HBA1C]]&lt;6.5,"Prediabetes","Diabetes"))</f>
        <v>Diabetes</v>
      </c>
      <c r="F217" s="31" t="s">
        <v>2343</v>
      </c>
      <c r="G217" s="31" t="s">
        <v>2343</v>
      </c>
      <c r="H217" s="31" t="s">
        <v>2343</v>
      </c>
      <c r="I217" s="31">
        <v>2</v>
      </c>
      <c r="J217" s="32" t="s">
        <v>2344</v>
      </c>
    </row>
    <row r="218" spans="1:10" x14ac:dyDescent="0.4">
      <c r="A218" s="30" t="s">
        <v>217</v>
      </c>
      <c r="B218" s="31">
        <v>30.8</v>
      </c>
      <c r="C218" s="31" t="str">
        <f>IF(Table8[[#This Row],[BMI]]&lt;18.5,"Under Weight",IF(Table8[[#This Row],[BMI]]&lt;25,"Normal Weight",IF(Table8[[#This Row],[BMI]]&lt;30,"Over Weight","Obesity")))</f>
        <v>Obesity</v>
      </c>
      <c r="D218" s="31">
        <v>5.23</v>
      </c>
      <c r="E218" s="31" t="str">
        <f>IF(Table8[[#This Row],[HBA1C]]&lt;5.7,"Normal",IF(Table8[[#This Row],[HBA1C]]&lt;6.5,"Prediabetes","Diabetes"))</f>
        <v>Normal</v>
      </c>
      <c r="F218" s="31" t="s">
        <v>2344</v>
      </c>
      <c r="G218" s="31" t="s">
        <v>2343</v>
      </c>
      <c r="H218" s="31" t="s">
        <v>2343</v>
      </c>
      <c r="I218" s="31">
        <v>1</v>
      </c>
      <c r="J218" s="32" t="s">
        <v>2344</v>
      </c>
    </row>
    <row r="219" spans="1:10" x14ac:dyDescent="0.4">
      <c r="A219" s="30" t="s">
        <v>218</v>
      </c>
      <c r="B219" s="31">
        <v>33.69</v>
      </c>
      <c r="C219" s="31" t="str">
        <f>IF(Table8[[#This Row],[BMI]]&lt;18.5,"Under Weight",IF(Table8[[#This Row],[BMI]]&lt;25,"Normal Weight",IF(Table8[[#This Row],[BMI]]&lt;30,"Over Weight","Obesity")))</f>
        <v>Obesity</v>
      </c>
      <c r="D219" s="31">
        <v>9.68</v>
      </c>
      <c r="E219" s="31" t="str">
        <f>IF(Table8[[#This Row],[HBA1C]]&lt;5.7,"Normal",IF(Table8[[#This Row],[HBA1C]]&lt;6.5,"Prediabetes","Diabetes"))</f>
        <v>Diabetes</v>
      </c>
      <c r="F219" s="31" t="s">
        <v>2343</v>
      </c>
      <c r="G219" s="31" t="s">
        <v>2343</v>
      </c>
      <c r="H219" s="31" t="s">
        <v>2343</v>
      </c>
      <c r="I219" s="31">
        <v>0</v>
      </c>
      <c r="J219" s="32" t="s">
        <v>2344</v>
      </c>
    </row>
    <row r="220" spans="1:10" x14ac:dyDescent="0.4">
      <c r="A220" s="30" t="s">
        <v>219</v>
      </c>
      <c r="B220" s="31">
        <v>42.27</v>
      </c>
      <c r="C220" s="31" t="str">
        <f>IF(Table8[[#This Row],[BMI]]&lt;18.5,"Under Weight",IF(Table8[[#This Row],[BMI]]&lt;25,"Normal Weight",IF(Table8[[#This Row],[BMI]]&lt;30,"Over Weight","Obesity")))</f>
        <v>Obesity</v>
      </c>
      <c r="D220" s="31">
        <v>6.05</v>
      </c>
      <c r="E220" s="31" t="str">
        <f>IF(Table8[[#This Row],[HBA1C]]&lt;5.7,"Normal",IF(Table8[[#This Row],[HBA1C]]&lt;6.5,"Prediabetes","Diabetes"))</f>
        <v>Prediabetes</v>
      </c>
      <c r="F220" s="31" t="s">
        <v>2344</v>
      </c>
      <c r="G220" s="31" t="s">
        <v>2343</v>
      </c>
      <c r="H220" s="31" t="s">
        <v>2343</v>
      </c>
      <c r="I220" s="31">
        <v>1</v>
      </c>
      <c r="J220" s="32" t="s">
        <v>2344</v>
      </c>
    </row>
    <row r="221" spans="1:10" x14ac:dyDescent="0.4">
      <c r="A221" s="30" t="s">
        <v>220</v>
      </c>
      <c r="B221" s="31">
        <v>53.25</v>
      </c>
      <c r="C221" s="31" t="str">
        <f>IF(Table8[[#This Row],[BMI]]&lt;18.5,"Under Weight",IF(Table8[[#This Row],[BMI]]&lt;25,"Normal Weight",IF(Table8[[#This Row],[BMI]]&lt;30,"Over Weight","Obesity")))</f>
        <v>Obesity</v>
      </c>
      <c r="D221" s="31">
        <v>6.11</v>
      </c>
      <c r="E221" s="31" t="str">
        <f>IF(Table8[[#This Row],[HBA1C]]&lt;5.7,"Normal",IF(Table8[[#This Row],[HBA1C]]&lt;6.5,"Prediabetes","Diabetes"))</f>
        <v>Prediabetes</v>
      </c>
      <c r="F221" s="31" t="s">
        <v>2344</v>
      </c>
      <c r="G221" s="31" t="s">
        <v>2343</v>
      </c>
      <c r="H221" s="31" t="s">
        <v>2344</v>
      </c>
      <c r="I221" s="31">
        <v>1</v>
      </c>
      <c r="J221" s="32" t="s">
        <v>2344</v>
      </c>
    </row>
    <row r="222" spans="1:10" x14ac:dyDescent="0.4">
      <c r="A222" s="30" t="s">
        <v>221</v>
      </c>
      <c r="B222" s="31">
        <v>26.8</v>
      </c>
      <c r="C222" s="31" t="str">
        <f>IF(Table8[[#This Row],[BMI]]&lt;18.5,"Under Weight",IF(Table8[[#This Row],[BMI]]&lt;25,"Normal Weight",IF(Table8[[#This Row],[BMI]]&lt;30,"Over Weight","Obesity")))</f>
        <v>Over Weight</v>
      </c>
      <c r="D222" s="31">
        <v>10.93</v>
      </c>
      <c r="E222" s="31" t="str">
        <f>IF(Table8[[#This Row],[HBA1C]]&lt;5.7,"Normal",IF(Table8[[#This Row],[HBA1C]]&lt;6.5,"Prediabetes","Diabetes"))</f>
        <v>Diabetes</v>
      </c>
      <c r="F222" s="31" t="s">
        <v>2344</v>
      </c>
      <c r="G222" s="31" t="s">
        <v>2343</v>
      </c>
      <c r="H222" s="31" t="s">
        <v>2343</v>
      </c>
      <c r="I222" s="31">
        <v>0</v>
      </c>
      <c r="J222" s="32" t="s">
        <v>2343</v>
      </c>
    </row>
    <row r="223" spans="1:10" x14ac:dyDescent="0.4">
      <c r="A223" s="30" t="s">
        <v>222</v>
      </c>
      <c r="B223" s="31">
        <v>28.5</v>
      </c>
      <c r="C223" s="31" t="str">
        <f>IF(Table8[[#This Row],[BMI]]&lt;18.5,"Under Weight",IF(Table8[[#This Row],[BMI]]&lt;25,"Normal Weight",IF(Table8[[#This Row],[BMI]]&lt;30,"Over Weight","Obesity")))</f>
        <v>Over Weight</v>
      </c>
      <c r="D223" s="31">
        <v>5.12</v>
      </c>
      <c r="E223" s="31" t="str">
        <f>IF(Table8[[#This Row],[HBA1C]]&lt;5.7,"Normal",IF(Table8[[#This Row],[HBA1C]]&lt;6.5,"Prediabetes","Diabetes"))</f>
        <v>Normal</v>
      </c>
      <c r="F223" s="31" t="s">
        <v>2343</v>
      </c>
      <c r="G223" s="31" t="s">
        <v>2343</v>
      </c>
      <c r="H223" s="31" t="s">
        <v>2343</v>
      </c>
      <c r="I223" s="31">
        <v>1</v>
      </c>
      <c r="J223" s="32" t="s">
        <v>2344</v>
      </c>
    </row>
    <row r="224" spans="1:10" x14ac:dyDescent="0.4">
      <c r="A224" s="30" t="s">
        <v>223</v>
      </c>
      <c r="B224" s="31">
        <v>22.895</v>
      </c>
      <c r="C224" s="31" t="str">
        <f>IF(Table8[[#This Row],[BMI]]&lt;18.5,"Under Weight",IF(Table8[[#This Row],[BMI]]&lt;25,"Normal Weight",IF(Table8[[#This Row],[BMI]]&lt;30,"Over Weight","Obesity")))</f>
        <v>Normal Weight</v>
      </c>
      <c r="D224" s="31">
        <v>5.72</v>
      </c>
      <c r="E224" s="31" t="str">
        <f>IF(Table8[[#This Row],[HBA1C]]&lt;5.7,"Normal",IF(Table8[[#This Row],[HBA1C]]&lt;6.5,"Prediabetes","Diabetes"))</f>
        <v>Prediabetes</v>
      </c>
      <c r="F224" s="31" t="s">
        <v>2343</v>
      </c>
      <c r="G224" s="31" t="s">
        <v>2343</v>
      </c>
      <c r="H224" s="31" t="s">
        <v>2343</v>
      </c>
      <c r="I224" s="31">
        <v>0</v>
      </c>
      <c r="J224" s="32" t="s">
        <v>2344</v>
      </c>
    </row>
    <row r="225" spans="1:10" x14ac:dyDescent="0.4">
      <c r="A225" s="30" t="s">
        <v>224</v>
      </c>
      <c r="B225" s="31">
        <v>34.06</v>
      </c>
      <c r="C225" s="31" t="str">
        <f>IF(Table8[[#This Row],[BMI]]&lt;18.5,"Under Weight",IF(Table8[[#This Row],[BMI]]&lt;25,"Normal Weight",IF(Table8[[#This Row],[BMI]]&lt;30,"Over Weight","Obesity")))</f>
        <v>Obesity</v>
      </c>
      <c r="D225" s="31">
        <v>11.83</v>
      </c>
      <c r="E225" s="31" t="str">
        <f>IF(Table8[[#This Row],[HBA1C]]&lt;5.7,"Normal",IF(Table8[[#This Row],[HBA1C]]&lt;6.5,"Prediabetes","Diabetes"))</f>
        <v>Diabetes</v>
      </c>
      <c r="F225" s="31" t="s">
        <v>2344</v>
      </c>
      <c r="G225" s="31" t="s">
        <v>2343</v>
      </c>
      <c r="H225" s="31" t="s">
        <v>2343</v>
      </c>
      <c r="I225" s="31">
        <v>1</v>
      </c>
      <c r="J225" s="32" t="s">
        <v>2344</v>
      </c>
    </row>
    <row r="226" spans="1:10" x14ac:dyDescent="0.4">
      <c r="A226" s="30" t="s">
        <v>225</v>
      </c>
      <c r="B226" s="31">
        <v>36.409999999999997</v>
      </c>
      <c r="C226" s="31" t="str">
        <f>IF(Table8[[#This Row],[BMI]]&lt;18.5,"Under Weight",IF(Table8[[#This Row],[BMI]]&lt;25,"Normal Weight",IF(Table8[[#This Row],[BMI]]&lt;30,"Over Weight","Obesity")))</f>
        <v>Obesity</v>
      </c>
      <c r="D226" s="31">
        <v>4.55</v>
      </c>
      <c r="E226" s="31" t="str">
        <f>IF(Table8[[#This Row],[HBA1C]]&lt;5.7,"Normal",IF(Table8[[#This Row],[HBA1C]]&lt;6.5,"Prediabetes","Diabetes"))</f>
        <v>Normal</v>
      </c>
      <c r="F226" s="31" t="s">
        <v>2343</v>
      </c>
      <c r="G226" s="31" t="s">
        <v>2343</v>
      </c>
      <c r="H226" s="31" t="s">
        <v>2343</v>
      </c>
      <c r="I226" s="31">
        <v>0</v>
      </c>
      <c r="J226" s="32" t="s">
        <v>2344</v>
      </c>
    </row>
    <row r="227" spans="1:10" x14ac:dyDescent="0.4">
      <c r="A227" s="30" t="s">
        <v>226</v>
      </c>
      <c r="B227" s="31">
        <v>52.3</v>
      </c>
      <c r="C227" s="31" t="str">
        <f>IF(Table8[[#This Row],[BMI]]&lt;18.5,"Under Weight",IF(Table8[[#This Row],[BMI]]&lt;25,"Normal Weight",IF(Table8[[#This Row],[BMI]]&lt;30,"Over Weight","Obesity")))</f>
        <v>Obesity</v>
      </c>
      <c r="D227" s="31">
        <v>4.87</v>
      </c>
      <c r="E227" s="31" t="str">
        <f>IF(Table8[[#This Row],[HBA1C]]&lt;5.7,"Normal",IF(Table8[[#This Row],[HBA1C]]&lt;6.5,"Prediabetes","Diabetes"))</f>
        <v>Normal</v>
      </c>
      <c r="F227" s="31" t="s">
        <v>2344</v>
      </c>
      <c r="G227" s="31" t="s">
        <v>2343</v>
      </c>
      <c r="H227" s="31" t="s">
        <v>2344</v>
      </c>
      <c r="I227" s="31">
        <v>1</v>
      </c>
      <c r="J227" s="32" t="s">
        <v>2344</v>
      </c>
    </row>
    <row r="228" spans="1:10" x14ac:dyDescent="0.4">
      <c r="A228" s="30" t="s">
        <v>227</v>
      </c>
      <c r="B228" s="31">
        <v>52.66</v>
      </c>
      <c r="C228" s="31" t="str">
        <f>IF(Table8[[#This Row],[BMI]]&lt;18.5,"Under Weight",IF(Table8[[#This Row],[BMI]]&lt;25,"Normal Weight",IF(Table8[[#This Row],[BMI]]&lt;30,"Over Weight","Obesity")))</f>
        <v>Obesity</v>
      </c>
      <c r="D228" s="31">
        <v>4.45</v>
      </c>
      <c r="E228" s="31" t="str">
        <f>IF(Table8[[#This Row],[HBA1C]]&lt;5.7,"Normal",IF(Table8[[#This Row],[HBA1C]]&lt;6.5,"Prediabetes","Diabetes"))</f>
        <v>Normal</v>
      </c>
      <c r="F228" s="31" t="s">
        <v>2343</v>
      </c>
      <c r="G228" s="31" t="s">
        <v>2343</v>
      </c>
      <c r="H228" s="31" t="s">
        <v>2343</v>
      </c>
      <c r="I228" s="31">
        <v>1</v>
      </c>
      <c r="J228" s="32" t="s">
        <v>2344</v>
      </c>
    </row>
    <row r="229" spans="1:10" x14ac:dyDescent="0.4">
      <c r="A229" s="30" t="s">
        <v>228</v>
      </c>
      <c r="B229" s="31">
        <v>29.57</v>
      </c>
      <c r="C229" s="31" t="str">
        <f>IF(Table8[[#This Row],[BMI]]&lt;18.5,"Under Weight",IF(Table8[[#This Row],[BMI]]&lt;25,"Normal Weight",IF(Table8[[#This Row],[BMI]]&lt;30,"Over Weight","Obesity")))</f>
        <v>Over Weight</v>
      </c>
      <c r="D229" s="31">
        <v>9.42</v>
      </c>
      <c r="E229" s="31" t="str">
        <f>IF(Table8[[#This Row],[HBA1C]]&lt;5.7,"Normal",IF(Table8[[#This Row],[HBA1C]]&lt;6.5,"Prediabetes","Diabetes"))</f>
        <v>Diabetes</v>
      </c>
      <c r="F229" s="31" t="s">
        <v>2344</v>
      </c>
      <c r="G229" s="31" t="s">
        <v>2343</v>
      </c>
      <c r="H229" s="31" t="s">
        <v>2343</v>
      </c>
      <c r="I229" s="31">
        <v>0</v>
      </c>
      <c r="J229" s="32" t="s">
        <v>2344</v>
      </c>
    </row>
    <row r="230" spans="1:10" x14ac:dyDescent="0.4">
      <c r="A230" s="30" t="s">
        <v>229</v>
      </c>
      <c r="B230" s="31">
        <v>36.99</v>
      </c>
      <c r="C230" s="31" t="str">
        <f>IF(Table8[[#This Row],[BMI]]&lt;18.5,"Under Weight",IF(Table8[[#This Row],[BMI]]&lt;25,"Normal Weight",IF(Table8[[#This Row],[BMI]]&lt;30,"Over Weight","Obesity")))</f>
        <v>Obesity</v>
      </c>
      <c r="D230" s="31">
        <v>5.37</v>
      </c>
      <c r="E230" s="31" t="str">
        <f>IF(Table8[[#This Row],[HBA1C]]&lt;5.7,"Normal",IF(Table8[[#This Row],[HBA1C]]&lt;6.5,"Prediabetes","Diabetes"))</f>
        <v>Normal</v>
      </c>
      <c r="F230" s="31" t="s">
        <v>2344</v>
      </c>
      <c r="G230" s="31" t="s">
        <v>2343</v>
      </c>
      <c r="H230" s="31" t="s">
        <v>2344</v>
      </c>
      <c r="I230" s="31">
        <v>1</v>
      </c>
      <c r="J230" s="32" t="s">
        <v>2344</v>
      </c>
    </row>
    <row r="231" spans="1:10" x14ac:dyDescent="0.4">
      <c r="A231" s="30" t="s">
        <v>230</v>
      </c>
      <c r="B231" s="31">
        <v>31.4</v>
      </c>
      <c r="C231" s="31" t="str">
        <f>IF(Table8[[#This Row],[BMI]]&lt;18.5,"Under Weight",IF(Table8[[#This Row],[BMI]]&lt;25,"Normal Weight",IF(Table8[[#This Row],[BMI]]&lt;30,"Over Weight","Obesity")))</f>
        <v>Obesity</v>
      </c>
      <c r="D231" s="31">
        <v>4.5999999999999996</v>
      </c>
      <c r="E231" s="31" t="str">
        <f>IF(Table8[[#This Row],[HBA1C]]&lt;5.7,"Normal",IF(Table8[[#This Row],[HBA1C]]&lt;6.5,"Prediabetes","Diabetes"))</f>
        <v>Normal</v>
      </c>
      <c r="F231" s="31" t="s">
        <v>2344</v>
      </c>
      <c r="G231" s="31" t="s">
        <v>2343</v>
      </c>
      <c r="H231" s="31" t="s">
        <v>2343</v>
      </c>
      <c r="I231" s="31">
        <v>1</v>
      </c>
      <c r="J231" s="32" t="s">
        <v>2344</v>
      </c>
    </row>
    <row r="232" spans="1:10" x14ac:dyDescent="0.4">
      <c r="A232" s="30" t="s">
        <v>231</v>
      </c>
      <c r="B232" s="31">
        <v>34.9</v>
      </c>
      <c r="C232" s="31" t="str">
        <f>IF(Table8[[#This Row],[BMI]]&lt;18.5,"Under Weight",IF(Table8[[#This Row],[BMI]]&lt;25,"Normal Weight",IF(Table8[[#This Row],[BMI]]&lt;30,"Over Weight","Obesity")))</f>
        <v>Obesity</v>
      </c>
      <c r="D232" s="31">
        <v>6.22</v>
      </c>
      <c r="E232" s="31" t="str">
        <f>IF(Table8[[#This Row],[HBA1C]]&lt;5.7,"Normal",IF(Table8[[#This Row],[HBA1C]]&lt;6.5,"Prediabetes","Diabetes"))</f>
        <v>Prediabetes</v>
      </c>
      <c r="F232" s="31" t="s">
        <v>2343</v>
      </c>
      <c r="G232" s="31" t="s">
        <v>2343</v>
      </c>
      <c r="H232" s="31" t="s">
        <v>2344</v>
      </c>
      <c r="I232" s="31">
        <v>1</v>
      </c>
      <c r="J232" s="32" t="s">
        <v>2344</v>
      </c>
    </row>
    <row r="233" spans="1:10" x14ac:dyDescent="0.4">
      <c r="A233" s="30" t="s">
        <v>232</v>
      </c>
      <c r="B233" s="31">
        <v>31.13</v>
      </c>
      <c r="C233" s="31" t="str">
        <f>IF(Table8[[#This Row],[BMI]]&lt;18.5,"Under Weight",IF(Table8[[#This Row],[BMI]]&lt;25,"Normal Weight",IF(Table8[[#This Row],[BMI]]&lt;30,"Over Weight","Obesity")))</f>
        <v>Obesity</v>
      </c>
      <c r="D233" s="31">
        <v>4.5199999999999996</v>
      </c>
      <c r="E233" s="31" t="str">
        <f>IF(Table8[[#This Row],[HBA1C]]&lt;5.7,"Normal",IF(Table8[[#This Row],[HBA1C]]&lt;6.5,"Prediabetes","Diabetes"))</f>
        <v>Normal</v>
      </c>
      <c r="F233" s="31" t="s">
        <v>2344</v>
      </c>
      <c r="G233" s="31" t="s">
        <v>2343</v>
      </c>
      <c r="H233" s="31" t="s">
        <v>2343</v>
      </c>
      <c r="I233" s="31">
        <v>1</v>
      </c>
      <c r="J233" s="32" t="s">
        <v>2344</v>
      </c>
    </row>
    <row r="234" spans="1:10" x14ac:dyDescent="0.4">
      <c r="A234" s="30" t="s">
        <v>233</v>
      </c>
      <c r="B234" s="31">
        <v>34.799999999999997</v>
      </c>
      <c r="C234" s="31" t="str">
        <f>IF(Table8[[#This Row],[BMI]]&lt;18.5,"Under Weight",IF(Table8[[#This Row],[BMI]]&lt;25,"Normal Weight",IF(Table8[[#This Row],[BMI]]&lt;30,"Over Weight","Obesity")))</f>
        <v>Obesity</v>
      </c>
      <c r="D234" s="31">
        <v>6.18</v>
      </c>
      <c r="E234" s="31" t="str">
        <f>IF(Table8[[#This Row],[HBA1C]]&lt;5.7,"Normal",IF(Table8[[#This Row],[HBA1C]]&lt;6.5,"Prediabetes","Diabetes"))</f>
        <v>Prediabetes</v>
      </c>
      <c r="F234" s="31" t="s">
        <v>2343</v>
      </c>
      <c r="G234" s="31" t="s">
        <v>2343</v>
      </c>
      <c r="H234" s="31" t="s">
        <v>2344</v>
      </c>
      <c r="I234" s="31">
        <v>1</v>
      </c>
      <c r="J234" s="32" t="s">
        <v>2344</v>
      </c>
    </row>
    <row r="235" spans="1:10" x14ac:dyDescent="0.4">
      <c r="A235" s="30" t="s">
        <v>234</v>
      </c>
      <c r="B235" s="31">
        <v>31.68</v>
      </c>
      <c r="C235" s="31" t="str">
        <f>IF(Table8[[#This Row],[BMI]]&lt;18.5,"Under Weight",IF(Table8[[#This Row],[BMI]]&lt;25,"Normal Weight",IF(Table8[[#This Row],[BMI]]&lt;30,"Over Weight","Obesity")))</f>
        <v>Obesity</v>
      </c>
      <c r="D235" s="31">
        <v>4.4000000000000004</v>
      </c>
      <c r="E235" s="31" t="str">
        <f>IF(Table8[[#This Row],[HBA1C]]&lt;5.7,"Normal",IF(Table8[[#This Row],[HBA1C]]&lt;6.5,"Prediabetes","Diabetes"))</f>
        <v>Normal</v>
      </c>
      <c r="F235" s="31" t="s">
        <v>2343</v>
      </c>
      <c r="G235" s="31" t="s">
        <v>2343</v>
      </c>
      <c r="H235" s="31" t="s">
        <v>2343</v>
      </c>
      <c r="I235" s="31">
        <v>0</v>
      </c>
      <c r="J235" s="32" t="s">
        <v>2344</v>
      </c>
    </row>
    <row r="236" spans="1:10" x14ac:dyDescent="0.4">
      <c r="A236" s="30" t="s">
        <v>235</v>
      </c>
      <c r="B236" s="31">
        <v>33.534999999999997</v>
      </c>
      <c r="C236" s="31" t="str">
        <f>IF(Table8[[#This Row],[BMI]]&lt;18.5,"Under Weight",IF(Table8[[#This Row],[BMI]]&lt;25,"Normal Weight",IF(Table8[[#This Row],[BMI]]&lt;30,"Over Weight","Obesity")))</f>
        <v>Obesity</v>
      </c>
      <c r="D236" s="31">
        <v>6.23</v>
      </c>
      <c r="E236" s="31" t="str">
        <f>IF(Table8[[#This Row],[HBA1C]]&lt;5.7,"Normal",IF(Table8[[#This Row],[HBA1C]]&lt;6.5,"Prediabetes","Diabetes"))</f>
        <v>Prediabetes</v>
      </c>
      <c r="F236" s="31" t="s">
        <v>2343</v>
      </c>
      <c r="G236" s="31" t="s">
        <v>2344</v>
      </c>
      <c r="H236" s="31" t="s">
        <v>2343</v>
      </c>
      <c r="I236" s="31">
        <v>1</v>
      </c>
      <c r="J236" s="32" t="s">
        <v>2344</v>
      </c>
    </row>
    <row r="237" spans="1:10" x14ac:dyDescent="0.4">
      <c r="A237" s="30" t="s">
        <v>236</v>
      </c>
      <c r="B237" s="31">
        <v>31.92</v>
      </c>
      <c r="C237" s="31" t="str">
        <f>IF(Table8[[#This Row],[BMI]]&lt;18.5,"Under Weight",IF(Table8[[#This Row],[BMI]]&lt;25,"Normal Weight",IF(Table8[[#This Row],[BMI]]&lt;30,"Over Weight","Obesity")))</f>
        <v>Obesity</v>
      </c>
      <c r="D237" s="31">
        <v>5.33</v>
      </c>
      <c r="E237" s="31" t="str">
        <f>IF(Table8[[#This Row],[HBA1C]]&lt;5.7,"Normal",IF(Table8[[#This Row],[HBA1C]]&lt;6.5,"Prediabetes","Diabetes"))</f>
        <v>Normal</v>
      </c>
      <c r="F237" s="31" t="s">
        <v>2344</v>
      </c>
      <c r="G237" s="31" t="s">
        <v>2343</v>
      </c>
      <c r="H237" s="31" t="s">
        <v>2343</v>
      </c>
      <c r="I237" s="31">
        <v>0</v>
      </c>
      <c r="J237" s="32" t="s">
        <v>2344</v>
      </c>
    </row>
    <row r="238" spans="1:10" x14ac:dyDescent="0.4">
      <c r="A238" s="30" t="s">
        <v>237</v>
      </c>
      <c r="B238" s="31">
        <v>32.700000000000003</v>
      </c>
      <c r="C238" s="31" t="str">
        <f>IF(Table8[[#This Row],[BMI]]&lt;18.5,"Under Weight",IF(Table8[[#This Row],[BMI]]&lt;25,"Normal Weight",IF(Table8[[#This Row],[BMI]]&lt;30,"Over Weight","Obesity")))</f>
        <v>Obesity</v>
      </c>
      <c r="D238" s="31">
        <v>4.09</v>
      </c>
      <c r="E238" s="31" t="str">
        <f>IF(Table8[[#This Row],[HBA1C]]&lt;5.7,"Normal",IF(Table8[[#This Row],[HBA1C]]&lt;6.5,"Prediabetes","Diabetes"))</f>
        <v>Normal</v>
      </c>
      <c r="F238" s="31" t="s">
        <v>2343</v>
      </c>
      <c r="G238" s="31" t="s">
        <v>2343</v>
      </c>
      <c r="H238" s="31" t="s">
        <v>2343</v>
      </c>
      <c r="I238" s="31">
        <v>1</v>
      </c>
      <c r="J238" s="32" t="s">
        <v>2344</v>
      </c>
    </row>
    <row r="239" spans="1:10" x14ac:dyDescent="0.4">
      <c r="A239" s="30" t="s">
        <v>238</v>
      </c>
      <c r="B239" s="31">
        <v>41.25</v>
      </c>
      <c r="C239" s="31" t="str">
        <f>IF(Table8[[#This Row],[BMI]]&lt;18.5,"Under Weight",IF(Table8[[#This Row],[BMI]]&lt;25,"Normal Weight",IF(Table8[[#This Row],[BMI]]&lt;30,"Over Weight","Obesity")))</f>
        <v>Obesity</v>
      </c>
      <c r="D239" s="31">
        <v>5.19</v>
      </c>
      <c r="E239" s="31" t="str">
        <f>IF(Table8[[#This Row],[HBA1C]]&lt;5.7,"Normal",IF(Table8[[#This Row],[HBA1C]]&lt;6.5,"Prediabetes","Diabetes"))</f>
        <v>Normal</v>
      </c>
      <c r="F239" s="31" t="s">
        <v>2343</v>
      </c>
      <c r="G239" s="31" t="s">
        <v>2343</v>
      </c>
      <c r="H239" s="31" t="s">
        <v>2343</v>
      </c>
      <c r="I239" s="31">
        <v>0</v>
      </c>
      <c r="J239" s="32" t="s">
        <v>2344</v>
      </c>
    </row>
    <row r="240" spans="1:10" x14ac:dyDescent="0.4">
      <c r="A240" s="30" t="s">
        <v>239</v>
      </c>
      <c r="B240" s="31">
        <v>33.11</v>
      </c>
      <c r="C240" s="31" t="str">
        <f>IF(Table8[[#This Row],[BMI]]&lt;18.5,"Under Weight",IF(Table8[[#This Row],[BMI]]&lt;25,"Normal Weight",IF(Table8[[#This Row],[BMI]]&lt;30,"Over Weight","Obesity")))</f>
        <v>Obesity</v>
      </c>
      <c r="D240" s="31">
        <v>4.12</v>
      </c>
      <c r="E240" s="31" t="str">
        <f>IF(Table8[[#This Row],[HBA1C]]&lt;5.7,"Normal",IF(Table8[[#This Row],[HBA1C]]&lt;6.5,"Prediabetes","Diabetes"))</f>
        <v>Normal</v>
      </c>
      <c r="F240" s="31" t="s">
        <v>2343</v>
      </c>
      <c r="G240" s="31" t="s">
        <v>2343</v>
      </c>
      <c r="H240" s="31" t="s">
        <v>2344</v>
      </c>
      <c r="I240" s="31">
        <v>1</v>
      </c>
      <c r="J240" s="32" t="s">
        <v>2344</v>
      </c>
    </row>
    <row r="241" spans="1:10" x14ac:dyDescent="0.4">
      <c r="A241" s="30" t="s">
        <v>240</v>
      </c>
      <c r="B241" s="31">
        <v>36.159999999999997</v>
      </c>
      <c r="C241" s="31" t="str">
        <f>IF(Table8[[#This Row],[BMI]]&lt;18.5,"Under Weight",IF(Table8[[#This Row],[BMI]]&lt;25,"Normal Weight",IF(Table8[[#This Row],[BMI]]&lt;30,"Over Weight","Obesity")))</f>
        <v>Obesity</v>
      </c>
      <c r="D241" s="31">
        <v>5.0999999999999996</v>
      </c>
      <c r="E241" s="31" t="str">
        <f>IF(Table8[[#This Row],[HBA1C]]&lt;5.7,"Normal",IF(Table8[[#This Row],[HBA1C]]&lt;6.5,"Prediabetes","Diabetes"))</f>
        <v>Normal</v>
      </c>
      <c r="F241" s="31" t="s">
        <v>2343</v>
      </c>
      <c r="G241" s="31" t="s">
        <v>2343</v>
      </c>
      <c r="H241" s="31" t="s">
        <v>2343</v>
      </c>
      <c r="I241" s="31">
        <v>1</v>
      </c>
      <c r="J241" s="32" t="s">
        <v>2344</v>
      </c>
    </row>
    <row r="242" spans="1:10" x14ac:dyDescent="0.4">
      <c r="A242" s="30" t="s">
        <v>241</v>
      </c>
      <c r="B242" s="31">
        <v>33.72</v>
      </c>
      <c r="C242" s="31" t="str">
        <f>IF(Table8[[#This Row],[BMI]]&lt;18.5,"Under Weight",IF(Table8[[#This Row],[BMI]]&lt;25,"Normal Weight",IF(Table8[[#This Row],[BMI]]&lt;30,"Over Weight","Obesity")))</f>
        <v>Obesity</v>
      </c>
      <c r="D242" s="31">
        <v>6.21</v>
      </c>
      <c r="E242" s="31" t="str">
        <f>IF(Table8[[#This Row],[HBA1C]]&lt;5.7,"Normal",IF(Table8[[#This Row],[HBA1C]]&lt;6.5,"Prediabetes","Diabetes"))</f>
        <v>Prediabetes</v>
      </c>
      <c r="F242" s="31" t="s">
        <v>2344</v>
      </c>
      <c r="G242" s="31" t="s">
        <v>2343</v>
      </c>
      <c r="H242" s="31" t="s">
        <v>2344</v>
      </c>
      <c r="I242" s="31">
        <v>1</v>
      </c>
      <c r="J242" s="32" t="s">
        <v>2344</v>
      </c>
    </row>
    <row r="243" spans="1:10" x14ac:dyDescent="0.4">
      <c r="A243" s="30" t="s">
        <v>242</v>
      </c>
      <c r="B243" s="31">
        <v>37.74</v>
      </c>
      <c r="C243" s="31" t="str">
        <f>IF(Table8[[#This Row],[BMI]]&lt;18.5,"Under Weight",IF(Table8[[#This Row],[BMI]]&lt;25,"Normal Weight",IF(Table8[[#This Row],[BMI]]&lt;30,"Over Weight","Obesity")))</f>
        <v>Obesity</v>
      </c>
      <c r="D243" s="31">
        <v>9.5299999999999994</v>
      </c>
      <c r="E243" s="31" t="str">
        <f>IF(Table8[[#This Row],[HBA1C]]&lt;5.7,"Normal",IF(Table8[[#This Row],[HBA1C]]&lt;6.5,"Prediabetes","Diabetes"))</f>
        <v>Diabetes</v>
      </c>
      <c r="F243" s="31" t="s">
        <v>2344</v>
      </c>
      <c r="G243" s="31" t="s">
        <v>2343</v>
      </c>
      <c r="H243" s="31" t="s">
        <v>2343</v>
      </c>
      <c r="I243" s="31">
        <v>1</v>
      </c>
      <c r="J243" s="32" t="s">
        <v>2344</v>
      </c>
    </row>
    <row r="244" spans="1:10" x14ac:dyDescent="0.4">
      <c r="A244" s="30" t="s">
        <v>243</v>
      </c>
      <c r="B244" s="31">
        <v>48.75</v>
      </c>
      <c r="C244" s="31" t="str">
        <f>IF(Table8[[#This Row],[BMI]]&lt;18.5,"Under Weight",IF(Table8[[#This Row],[BMI]]&lt;25,"Normal Weight",IF(Table8[[#This Row],[BMI]]&lt;30,"Over Weight","Obesity")))</f>
        <v>Obesity</v>
      </c>
      <c r="D244" s="31">
        <v>4.6399999999999997</v>
      </c>
      <c r="E244" s="31" t="str">
        <f>IF(Table8[[#This Row],[HBA1C]]&lt;5.7,"Normal",IF(Table8[[#This Row],[HBA1C]]&lt;6.5,"Prediabetes","Diabetes"))</f>
        <v>Normal</v>
      </c>
      <c r="F244" s="31" t="s">
        <v>2344</v>
      </c>
      <c r="G244" s="31" t="s">
        <v>2343</v>
      </c>
      <c r="H244" s="31" t="s">
        <v>2343</v>
      </c>
      <c r="I244" s="31">
        <v>1</v>
      </c>
      <c r="J244" s="32" t="s">
        <v>2344</v>
      </c>
    </row>
    <row r="245" spans="1:10" x14ac:dyDescent="0.4">
      <c r="A245" s="30" t="s">
        <v>244</v>
      </c>
      <c r="B245" s="31">
        <v>31.065000000000001</v>
      </c>
      <c r="C245" s="31" t="str">
        <f>IF(Table8[[#This Row],[BMI]]&lt;18.5,"Under Weight",IF(Table8[[#This Row],[BMI]]&lt;25,"Normal Weight",IF(Table8[[#This Row],[BMI]]&lt;30,"Over Weight","Obesity")))</f>
        <v>Obesity</v>
      </c>
      <c r="D245" s="31">
        <v>5.05</v>
      </c>
      <c r="E245" s="31" t="str">
        <f>IF(Table8[[#This Row],[HBA1C]]&lt;5.7,"Normal",IF(Table8[[#This Row],[HBA1C]]&lt;6.5,"Prediabetes","Diabetes"))</f>
        <v>Normal</v>
      </c>
      <c r="F245" s="31" t="s">
        <v>2343</v>
      </c>
      <c r="G245" s="31" t="s">
        <v>2343</v>
      </c>
      <c r="H245" s="31" t="s">
        <v>2343</v>
      </c>
      <c r="I245" s="31">
        <v>1</v>
      </c>
      <c r="J245" s="32" t="s">
        <v>2344</v>
      </c>
    </row>
    <row r="246" spans="1:10" x14ac:dyDescent="0.4">
      <c r="A246" s="30" t="s">
        <v>245</v>
      </c>
      <c r="B246" s="31">
        <v>23.55</v>
      </c>
      <c r="C246" s="31" t="str">
        <f>IF(Table8[[#This Row],[BMI]]&lt;18.5,"Under Weight",IF(Table8[[#This Row],[BMI]]&lt;25,"Normal Weight",IF(Table8[[#This Row],[BMI]]&lt;30,"Over Weight","Obesity")))</f>
        <v>Normal Weight</v>
      </c>
      <c r="D246" s="31">
        <v>10.38</v>
      </c>
      <c r="E246" s="31" t="str">
        <f>IF(Table8[[#This Row],[HBA1C]]&lt;5.7,"Normal",IF(Table8[[#This Row],[HBA1C]]&lt;6.5,"Prediabetes","Diabetes"))</f>
        <v>Diabetes</v>
      </c>
      <c r="F246" s="31" t="s">
        <v>2343</v>
      </c>
      <c r="G246" s="31" t="s">
        <v>2343</v>
      </c>
      <c r="H246" s="31" t="s">
        <v>2343</v>
      </c>
      <c r="I246" s="31">
        <v>0</v>
      </c>
      <c r="J246" s="32" t="s">
        <v>2344</v>
      </c>
    </row>
    <row r="247" spans="1:10" x14ac:dyDescent="0.4">
      <c r="A247" s="30" t="s">
        <v>246</v>
      </c>
      <c r="B247" s="31">
        <v>30.18</v>
      </c>
      <c r="C247" s="31" t="str">
        <f>IF(Table8[[#This Row],[BMI]]&lt;18.5,"Under Weight",IF(Table8[[#This Row],[BMI]]&lt;25,"Normal Weight",IF(Table8[[#This Row],[BMI]]&lt;30,"Over Weight","Obesity")))</f>
        <v>Obesity</v>
      </c>
      <c r="D247" s="31">
        <v>8.31</v>
      </c>
      <c r="E247" s="31" t="str">
        <f>IF(Table8[[#This Row],[HBA1C]]&lt;5.7,"Normal",IF(Table8[[#This Row],[HBA1C]]&lt;6.5,"Prediabetes","Diabetes"))</f>
        <v>Diabetes</v>
      </c>
      <c r="F247" s="31" t="s">
        <v>2344</v>
      </c>
      <c r="G247" s="31" t="s">
        <v>2343</v>
      </c>
      <c r="H247" s="31" t="s">
        <v>2343</v>
      </c>
      <c r="I247" s="31">
        <v>1</v>
      </c>
      <c r="J247" s="32" t="s">
        <v>2344</v>
      </c>
    </row>
    <row r="248" spans="1:10" x14ac:dyDescent="0.4">
      <c r="A248" s="30" t="s">
        <v>247</v>
      </c>
      <c r="B248" s="31">
        <v>29.94</v>
      </c>
      <c r="C248" s="31" t="str">
        <f>IF(Table8[[#This Row],[BMI]]&lt;18.5,"Under Weight",IF(Table8[[#This Row],[BMI]]&lt;25,"Normal Weight",IF(Table8[[#This Row],[BMI]]&lt;30,"Over Weight","Obesity")))</f>
        <v>Over Weight</v>
      </c>
      <c r="D248" s="31">
        <v>7.59</v>
      </c>
      <c r="E248" s="31" t="str">
        <f>IF(Table8[[#This Row],[HBA1C]]&lt;5.7,"Normal",IF(Table8[[#This Row],[HBA1C]]&lt;6.5,"Prediabetes","Diabetes"))</f>
        <v>Diabetes</v>
      </c>
      <c r="F248" s="31" t="s">
        <v>2343</v>
      </c>
      <c r="G248" s="31" t="s">
        <v>2343</v>
      </c>
      <c r="H248" s="31" t="s">
        <v>2343</v>
      </c>
      <c r="I248" s="31">
        <v>0</v>
      </c>
      <c r="J248" s="32" t="s">
        <v>2344</v>
      </c>
    </row>
    <row r="249" spans="1:10" x14ac:dyDescent="0.4">
      <c r="A249" s="30" t="s">
        <v>248</v>
      </c>
      <c r="B249" s="31">
        <v>31.4</v>
      </c>
      <c r="C249" s="31" t="str">
        <f>IF(Table8[[#This Row],[BMI]]&lt;18.5,"Under Weight",IF(Table8[[#This Row],[BMI]]&lt;25,"Normal Weight",IF(Table8[[#This Row],[BMI]]&lt;30,"Over Weight","Obesity")))</f>
        <v>Obesity</v>
      </c>
      <c r="D249" s="31">
        <v>5.49</v>
      </c>
      <c r="E249" s="31" t="str">
        <f>IF(Table8[[#This Row],[HBA1C]]&lt;5.7,"Normal",IF(Table8[[#This Row],[HBA1C]]&lt;6.5,"Prediabetes","Diabetes"))</f>
        <v>Normal</v>
      </c>
      <c r="F249" s="31" t="s">
        <v>2343</v>
      </c>
      <c r="G249" s="31" t="s">
        <v>2343</v>
      </c>
      <c r="H249" s="31" t="s">
        <v>2343</v>
      </c>
      <c r="I249" s="31">
        <v>0</v>
      </c>
      <c r="J249" s="32" t="s">
        <v>2344</v>
      </c>
    </row>
    <row r="250" spans="1:10" x14ac:dyDescent="0.4">
      <c r="A250" s="30" t="s">
        <v>249</v>
      </c>
      <c r="B250" s="31">
        <v>53.06</v>
      </c>
      <c r="C250" s="31" t="str">
        <f>IF(Table8[[#This Row],[BMI]]&lt;18.5,"Under Weight",IF(Table8[[#This Row],[BMI]]&lt;25,"Normal Weight",IF(Table8[[#This Row],[BMI]]&lt;30,"Over Weight","Obesity")))</f>
        <v>Obesity</v>
      </c>
      <c r="D250" s="31">
        <v>11.68</v>
      </c>
      <c r="E250" s="31" t="str">
        <f>IF(Table8[[#This Row],[HBA1C]]&lt;5.7,"Normal",IF(Table8[[#This Row],[HBA1C]]&lt;6.5,"Prediabetes","Diabetes"))</f>
        <v>Diabetes</v>
      </c>
      <c r="F250" s="31" t="s">
        <v>2343</v>
      </c>
      <c r="G250" s="31" t="s">
        <v>2343</v>
      </c>
      <c r="H250" s="31" t="s">
        <v>2343</v>
      </c>
      <c r="I250" s="31">
        <v>0</v>
      </c>
      <c r="J250" s="32" t="s">
        <v>2344</v>
      </c>
    </row>
    <row r="251" spans="1:10" x14ac:dyDescent="0.4">
      <c r="A251" s="30" t="s">
        <v>250</v>
      </c>
      <c r="B251" s="31">
        <v>30.25</v>
      </c>
      <c r="C251" s="31" t="str">
        <f>IF(Table8[[#This Row],[BMI]]&lt;18.5,"Under Weight",IF(Table8[[#This Row],[BMI]]&lt;25,"Normal Weight",IF(Table8[[#This Row],[BMI]]&lt;30,"Over Weight","Obesity")))</f>
        <v>Obesity</v>
      </c>
      <c r="D251" s="31">
        <v>4.1900000000000004</v>
      </c>
      <c r="E251" s="31" t="str">
        <f>IF(Table8[[#This Row],[HBA1C]]&lt;5.7,"Normal",IF(Table8[[#This Row],[HBA1C]]&lt;6.5,"Prediabetes","Diabetes"))</f>
        <v>Normal</v>
      </c>
      <c r="F251" s="31" t="s">
        <v>2343</v>
      </c>
      <c r="G251" s="31" t="s">
        <v>2343</v>
      </c>
      <c r="H251" s="31" t="s">
        <v>2343</v>
      </c>
      <c r="I251" s="31">
        <v>2</v>
      </c>
      <c r="J251" s="32" t="s">
        <v>2344</v>
      </c>
    </row>
    <row r="252" spans="1:10" x14ac:dyDescent="0.4">
      <c r="A252" s="30" t="s">
        <v>251</v>
      </c>
      <c r="B252" s="31">
        <v>46.68</v>
      </c>
      <c r="C252" s="31" t="str">
        <f>IF(Table8[[#This Row],[BMI]]&lt;18.5,"Under Weight",IF(Table8[[#This Row],[BMI]]&lt;25,"Normal Weight",IF(Table8[[#This Row],[BMI]]&lt;30,"Over Weight","Obesity")))</f>
        <v>Obesity</v>
      </c>
      <c r="D252" s="31">
        <v>4.01</v>
      </c>
      <c r="E252" s="31" t="str">
        <f>IF(Table8[[#This Row],[HBA1C]]&lt;5.7,"Normal",IF(Table8[[#This Row],[HBA1C]]&lt;6.5,"Prediabetes","Diabetes"))</f>
        <v>Normal</v>
      </c>
      <c r="F252" s="31" t="s">
        <v>2343</v>
      </c>
      <c r="G252" s="31" t="s">
        <v>2343</v>
      </c>
      <c r="H252" s="31" t="s">
        <v>2343</v>
      </c>
      <c r="I252" s="31">
        <v>0</v>
      </c>
      <c r="J252" s="32" t="s">
        <v>2344</v>
      </c>
    </row>
    <row r="253" spans="1:10" x14ac:dyDescent="0.4">
      <c r="A253" s="30" t="s">
        <v>252</v>
      </c>
      <c r="B253" s="31">
        <v>30.4</v>
      </c>
      <c r="C253" s="31" t="str">
        <f>IF(Table8[[#This Row],[BMI]]&lt;18.5,"Under Weight",IF(Table8[[#This Row],[BMI]]&lt;25,"Normal Weight",IF(Table8[[#This Row],[BMI]]&lt;30,"Over Weight","Obesity")))</f>
        <v>Obesity</v>
      </c>
      <c r="D253" s="31">
        <v>5.91</v>
      </c>
      <c r="E253" s="31" t="str">
        <f>IF(Table8[[#This Row],[HBA1C]]&lt;5.7,"Normal",IF(Table8[[#This Row],[HBA1C]]&lt;6.5,"Prediabetes","Diabetes"))</f>
        <v>Prediabetes</v>
      </c>
      <c r="F253" s="31" t="s">
        <v>2343</v>
      </c>
      <c r="G253" s="31" t="s">
        <v>2344</v>
      </c>
      <c r="H253" s="31" t="s">
        <v>2343</v>
      </c>
      <c r="I253" s="31">
        <v>2</v>
      </c>
      <c r="J253" s="32" t="s">
        <v>2344</v>
      </c>
    </row>
    <row r="254" spans="1:10" x14ac:dyDescent="0.4">
      <c r="A254" s="30" t="s">
        <v>253</v>
      </c>
      <c r="B254" s="31">
        <v>30.2</v>
      </c>
      <c r="C254" s="31" t="str">
        <f>IF(Table8[[#This Row],[BMI]]&lt;18.5,"Under Weight",IF(Table8[[#This Row],[BMI]]&lt;25,"Normal Weight",IF(Table8[[#This Row],[BMI]]&lt;30,"Over Weight","Obesity")))</f>
        <v>Obesity</v>
      </c>
      <c r="D254" s="31">
        <v>4.47</v>
      </c>
      <c r="E254" s="31" t="str">
        <f>IF(Table8[[#This Row],[HBA1C]]&lt;5.7,"Normal",IF(Table8[[#This Row],[HBA1C]]&lt;6.5,"Prediabetes","Diabetes"))</f>
        <v>Normal</v>
      </c>
      <c r="F254" s="31" t="s">
        <v>2344</v>
      </c>
      <c r="G254" s="31" t="s">
        <v>2343</v>
      </c>
      <c r="H254" s="31" t="s">
        <v>2344</v>
      </c>
      <c r="I254" s="31">
        <v>1</v>
      </c>
      <c r="J254" s="32" t="s">
        <v>2344</v>
      </c>
    </row>
    <row r="255" spans="1:10" x14ac:dyDescent="0.4">
      <c r="A255" s="30" t="s">
        <v>254</v>
      </c>
      <c r="B255" s="31">
        <v>51.18</v>
      </c>
      <c r="C255" s="31" t="str">
        <f>IF(Table8[[#This Row],[BMI]]&lt;18.5,"Under Weight",IF(Table8[[#This Row],[BMI]]&lt;25,"Normal Weight",IF(Table8[[#This Row],[BMI]]&lt;30,"Over Weight","Obesity")))</f>
        <v>Obesity</v>
      </c>
      <c r="D255" s="31">
        <v>4.5599999999999996</v>
      </c>
      <c r="E255" s="31" t="str">
        <f>IF(Table8[[#This Row],[HBA1C]]&lt;5.7,"Normal",IF(Table8[[#This Row],[HBA1C]]&lt;6.5,"Prediabetes","Diabetes"))</f>
        <v>Normal</v>
      </c>
      <c r="F255" s="31" t="s">
        <v>2344</v>
      </c>
      <c r="G255" s="31" t="s">
        <v>2344</v>
      </c>
      <c r="H255" s="31" t="s">
        <v>2343</v>
      </c>
      <c r="I255" s="31">
        <v>2</v>
      </c>
      <c r="J255" s="32" t="s">
        <v>2344</v>
      </c>
    </row>
    <row r="256" spans="1:10" x14ac:dyDescent="0.4">
      <c r="A256" s="30" t="s">
        <v>255</v>
      </c>
      <c r="B256" s="31">
        <v>22.18</v>
      </c>
      <c r="C256" s="31" t="str">
        <f>IF(Table8[[#This Row],[BMI]]&lt;18.5,"Under Weight",IF(Table8[[#This Row],[BMI]]&lt;25,"Normal Weight",IF(Table8[[#This Row],[BMI]]&lt;30,"Over Weight","Obesity")))</f>
        <v>Normal Weight</v>
      </c>
      <c r="D256" s="31">
        <v>9.9</v>
      </c>
      <c r="E256" s="31" t="str">
        <f>IF(Table8[[#This Row],[HBA1C]]&lt;5.7,"Normal",IF(Table8[[#This Row],[HBA1C]]&lt;6.5,"Prediabetes","Diabetes"))</f>
        <v>Diabetes</v>
      </c>
      <c r="F256" s="31" t="s">
        <v>2343</v>
      </c>
      <c r="G256" s="31" t="s">
        <v>2343</v>
      </c>
      <c r="H256" s="31" t="s">
        <v>2343</v>
      </c>
      <c r="I256" s="31">
        <v>0</v>
      </c>
      <c r="J256" s="32" t="s">
        <v>2344</v>
      </c>
    </row>
    <row r="257" spans="1:10" x14ac:dyDescent="0.4">
      <c r="A257" s="30" t="s">
        <v>256</v>
      </c>
      <c r="B257" s="31">
        <v>31.92</v>
      </c>
      <c r="C257" s="31" t="str">
        <f>IF(Table8[[#This Row],[BMI]]&lt;18.5,"Under Weight",IF(Table8[[#This Row],[BMI]]&lt;25,"Normal Weight",IF(Table8[[#This Row],[BMI]]&lt;30,"Over Weight","Obesity")))</f>
        <v>Obesity</v>
      </c>
      <c r="D257" s="31">
        <v>5.1100000000000003</v>
      </c>
      <c r="E257" s="31" t="str">
        <f>IF(Table8[[#This Row],[HBA1C]]&lt;5.7,"Normal",IF(Table8[[#This Row],[HBA1C]]&lt;6.5,"Prediabetes","Diabetes"))</f>
        <v>Normal</v>
      </c>
      <c r="F257" s="31" t="s">
        <v>2343</v>
      </c>
      <c r="G257" s="31" t="s">
        <v>2343</v>
      </c>
      <c r="H257" s="31" t="s">
        <v>2344</v>
      </c>
      <c r="I257" s="31">
        <v>1</v>
      </c>
      <c r="J257" s="32" t="s">
        <v>2344</v>
      </c>
    </row>
    <row r="258" spans="1:10" x14ac:dyDescent="0.4">
      <c r="A258" s="30" t="s">
        <v>257</v>
      </c>
      <c r="B258" s="31">
        <v>31.73</v>
      </c>
      <c r="C258" s="31" t="str">
        <f>IF(Table8[[#This Row],[BMI]]&lt;18.5,"Under Weight",IF(Table8[[#This Row],[BMI]]&lt;25,"Normal Weight",IF(Table8[[#This Row],[BMI]]&lt;30,"Over Weight","Obesity")))</f>
        <v>Obesity</v>
      </c>
      <c r="D258" s="31">
        <v>5.73</v>
      </c>
      <c r="E258" s="31" t="str">
        <f>IF(Table8[[#This Row],[HBA1C]]&lt;5.7,"Normal",IF(Table8[[#This Row],[HBA1C]]&lt;6.5,"Prediabetes","Diabetes"))</f>
        <v>Prediabetes</v>
      </c>
      <c r="F258" s="31" t="s">
        <v>2343</v>
      </c>
      <c r="G258" s="31" t="s">
        <v>2344</v>
      </c>
      <c r="H258" s="31" t="s">
        <v>2343</v>
      </c>
      <c r="I258" s="31">
        <v>1</v>
      </c>
      <c r="J258" s="32" t="s">
        <v>2344</v>
      </c>
    </row>
    <row r="259" spans="1:10" x14ac:dyDescent="0.4">
      <c r="A259" s="30" t="s">
        <v>258</v>
      </c>
      <c r="B259" s="31">
        <v>45.52</v>
      </c>
      <c r="C259" s="31" t="str">
        <f>IF(Table8[[#This Row],[BMI]]&lt;18.5,"Under Weight",IF(Table8[[#This Row],[BMI]]&lt;25,"Normal Weight",IF(Table8[[#This Row],[BMI]]&lt;30,"Over Weight","Obesity")))</f>
        <v>Obesity</v>
      </c>
      <c r="D259" s="31">
        <v>6.04</v>
      </c>
      <c r="E259" s="31" t="str">
        <f>IF(Table8[[#This Row],[HBA1C]]&lt;5.7,"Normal",IF(Table8[[#This Row],[HBA1C]]&lt;6.5,"Prediabetes","Diabetes"))</f>
        <v>Prediabetes</v>
      </c>
      <c r="F259" s="31" t="s">
        <v>2343</v>
      </c>
      <c r="G259" s="31" t="s">
        <v>2343</v>
      </c>
      <c r="H259" s="31" t="s">
        <v>2344</v>
      </c>
      <c r="I259" s="31">
        <v>1</v>
      </c>
      <c r="J259" s="32" t="s">
        <v>2344</v>
      </c>
    </row>
    <row r="260" spans="1:10" x14ac:dyDescent="0.4">
      <c r="A260" s="30" t="s">
        <v>259</v>
      </c>
      <c r="B260" s="31">
        <v>52.81</v>
      </c>
      <c r="C260" s="31" t="str">
        <f>IF(Table8[[#This Row],[BMI]]&lt;18.5,"Under Weight",IF(Table8[[#This Row],[BMI]]&lt;25,"Normal Weight",IF(Table8[[#This Row],[BMI]]&lt;30,"Over Weight","Obesity")))</f>
        <v>Obesity</v>
      </c>
      <c r="D260" s="31">
        <v>5.19</v>
      </c>
      <c r="E260" s="31" t="str">
        <f>IF(Table8[[#This Row],[HBA1C]]&lt;5.7,"Normal",IF(Table8[[#This Row],[HBA1C]]&lt;6.5,"Prediabetes","Diabetes"))</f>
        <v>Normal</v>
      </c>
      <c r="F260" s="31" t="s">
        <v>2343</v>
      </c>
      <c r="G260" s="31" t="s">
        <v>2343</v>
      </c>
      <c r="H260" s="31" t="s">
        <v>2344</v>
      </c>
      <c r="I260" s="31">
        <v>1</v>
      </c>
      <c r="J260" s="32" t="s">
        <v>2344</v>
      </c>
    </row>
    <row r="261" spans="1:10" x14ac:dyDescent="0.4">
      <c r="A261" s="30" t="s">
        <v>260</v>
      </c>
      <c r="B261" s="31">
        <v>33.58</v>
      </c>
      <c r="C261" s="31" t="str">
        <f>IF(Table8[[#This Row],[BMI]]&lt;18.5,"Under Weight",IF(Table8[[#This Row],[BMI]]&lt;25,"Normal Weight",IF(Table8[[#This Row],[BMI]]&lt;30,"Over Weight","Obesity")))</f>
        <v>Obesity</v>
      </c>
      <c r="D261" s="31">
        <v>5.56</v>
      </c>
      <c r="E261" s="31" t="str">
        <f>IF(Table8[[#This Row],[HBA1C]]&lt;5.7,"Normal",IF(Table8[[#This Row],[HBA1C]]&lt;6.5,"Prediabetes","Diabetes"))</f>
        <v>Normal</v>
      </c>
      <c r="F261" s="31" t="s">
        <v>2343</v>
      </c>
      <c r="G261" s="31" t="s">
        <v>2343</v>
      </c>
      <c r="H261" s="31" t="s">
        <v>2343</v>
      </c>
      <c r="I261" s="31">
        <v>1</v>
      </c>
      <c r="J261" s="32" t="s">
        <v>2344</v>
      </c>
    </row>
    <row r="262" spans="1:10" x14ac:dyDescent="0.4">
      <c r="A262" s="30" t="s">
        <v>261</v>
      </c>
      <c r="B262" s="31">
        <v>30.684999999999999</v>
      </c>
      <c r="C262" s="31" t="str">
        <f>IF(Table8[[#This Row],[BMI]]&lt;18.5,"Under Weight",IF(Table8[[#This Row],[BMI]]&lt;25,"Normal Weight",IF(Table8[[#This Row],[BMI]]&lt;30,"Over Weight","Obesity")))</f>
        <v>Obesity</v>
      </c>
      <c r="D262" s="31">
        <v>8.23</v>
      </c>
      <c r="E262" s="31" t="str">
        <f>IF(Table8[[#This Row],[HBA1C]]&lt;5.7,"Normal",IF(Table8[[#This Row],[HBA1C]]&lt;6.5,"Prediabetes","Diabetes"))</f>
        <v>Diabetes</v>
      </c>
      <c r="F262" s="31" t="s">
        <v>2343</v>
      </c>
      <c r="G262" s="31" t="s">
        <v>2343</v>
      </c>
      <c r="H262" s="31" t="s">
        <v>2343</v>
      </c>
      <c r="I262" s="31">
        <v>0</v>
      </c>
      <c r="J262" s="32" t="s">
        <v>2344</v>
      </c>
    </row>
    <row r="263" spans="1:10" x14ac:dyDescent="0.4">
      <c r="A263" s="30" t="s">
        <v>262</v>
      </c>
      <c r="B263" s="31">
        <v>37.524999999999999</v>
      </c>
      <c r="C263" s="31" t="str">
        <f>IF(Table8[[#This Row],[BMI]]&lt;18.5,"Under Weight",IF(Table8[[#This Row],[BMI]]&lt;25,"Normal Weight",IF(Table8[[#This Row],[BMI]]&lt;30,"Over Weight","Obesity")))</f>
        <v>Obesity</v>
      </c>
      <c r="D263" s="31">
        <v>9.0299999999999994</v>
      </c>
      <c r="E263" s="31" t="str">
        <f>IF(Table8[[#This Row],[HBA1C]]&lt;5.7,"Normal",IF(Table8[[#This Row],[HBA1C]]&lt;6.5,"Prediabetes","Diabetes"))</f>
        <v>Diabetes</v>
      </c>
      <c r="F263" s="31" t="s">
        <v>2344</v>
      </c>
      <c r="G263" s="31" t="s">
        <v>2343</v>
      </c>
      <c r="H263" s="31" t="s">
        <v>2343</v>
      </c>
      <c r="I263" s="31">
        <v>2</v>
      </c>
      <c r="J263" s="32" t="s">
        <v>2343</v>
      </c>
    </row>
    <row r="264" spans="1:10" x14ac:dyDescent="0.4">
      <c r="A264" s="30" t="s">
        <v>263</v>
      </c>
      <c r="B264" s="31">
        <v>34.5</v>
      </c>
      <c r="C264" s="31" t="str">
        <f>IF(Table8[[#This Row],[BMI]]&lt;18.5,"Under Weight",IF(Table8[[#This Row],[BMI]]&lt;25,"Normal Weight",IF(Table8[[#This Row],[BMI]]&lt;30,"Over Weight","Obesity")))</f>
        <v>Obesity</v>
      </c>
      <c r="D264" s="31">
        <v>4.07</v>
      </c>
      <c r="E264" s="31" t="str">
        <f>IF(Table8[[#This Row],[HBA1C]]&lt;5.7,"Normal",IF(Table8[[#This Row],[HBA1C]]&lt;6.5,"Prediabetes","Diabetes"))</f>
        <v>Normal</v>
      </c>
      <c r="F264" s="31" t="s">
        <v>2344</v>
      </c>
      <c r="G264" s="31" t="s">
        <v>2343</v>
      </c>
      <c r="H264" s="31" t="s">
        <v>2343</v>
      </c>
      <c r="I264" s="31">
        <v>0</v>
      </c>
      <c r="J264" s="32" t="s">
        <v>2344</v>
      </c>
    </row>
    <row r="265" spans="1:10" x14ac:dyDescent="0.4">
      <c r="A265" s="30" t="s">
        <v>264</v>
      </c>
      <c r="B265" s="31">
        <v>28.16</v>
      </c>
      <c r="C265" s="31" t="str">
        <f>IF(Table8[[#This Row],[BMI]]&lt;18.5,"Under Weight",IF(Table8[[#This Row],[BMI]]&lt;25,"Normal Weight",IF(Table8[[#This Row],[BMI]]&lt;30,"Over Weight","Obesity")))</f>
        <v>Over Weight</v>
      </c>
      <c r="D265" s="31">
        <v>5.77</v>
      </c>
      <c r="E265" s="31" t="str">
        <f>IF(Table8[[#This Row],[HBA1C]]&lt;5.7,"Normal",IF(Table8[[#This Row],[HBA1C]]&lt;6.5,"Prediabetes","Diabetes"))</f>
        <v>Prediabetes</v>
      </c>
      <c r="F265" s="31" t="s">
        <v>2343</v>
      </c>
      <c r="G265" s="31" t="s">
        <v>2343</v>
      </c>
      <c r="H265" s="31" t="s">
        <v>2343</v>
      </c>
      <c r="I265" s="31">
        <v>2</v>
      </c>
      <c r="J265" s="32" t="s">
        <v>2344</v>
      </c>
    </row>
    <row r="266" spans="1:10" x14ac:dyDescent="0.4">
      <c r="A266" s="30" t="s">
        <v>265</v>
      </c>
      <c r="B266" s="31">
        <v>30.02</v>
      </c>
      <c r="C266" s="31" t="str">
        <f>IF(Table8[[#This Row],[BMI]]&lt;18.5,"Under Weight",IF(Table8[[#This Row],[BMI]]&lt;25,"Normal Weight",IF(Table8[[#This Row],[BMI]]&lt;30,"Over Weight","Obesity")))</f>
        <v>Obesity</v>
      </c>
      <c r="D266" s="31">
        <v>5.98</v>
      </c>
      <c r="E266" s="31" t="str">
        <f>IF(Table8[[#This Row],[HBA1C]]&lt;5.7,"Normal",IF(Table8[[#This Row],[HBA1C]]&lt;6.5,"Prediabetes","Diabetes"))</f>
        <v>Prediabetes</v>
      </c>
      <c r="F266" s="31" t="s">
        <v>2343</v>
      </c>
      <c r="G266" s="31" t="s">
        <v>2343</v>
      </c>
      <c r="H266" s="31" t="s">
        <v>2344</v>
      </c>
      <c r="I266" s="31">
        <v>1</v>
      </c>
      <c r="J266" s="32" t="s">
        <v>2344</v>
      </c>
    </row>
    <row r="267" spans="1:10" x14ac:dyDescent="0.4">
      <c r="A267" s="30" t="s">
        <v>266</v>
      </c>
      <c r="B267" s="31">
        <v>37.82</v>
      </c>
      <c r="C267" s="31" t="str">
        <f>IF(Table8[[#This Row],[BMI]]&lt;18.5,"Under Weight",IF(Table8[[#This Row],[BMI]]&lt;25,"Normal Weight",IF(Table8[[#This Row],[BMI]]&lt;30,"Over Weight","Obesity")))</f>
        <v>Obesity</v>
      </c>
      <c r="D267" s="31">
        <v>6.01</v>
      </c>
      <c r="E267" s="31" t="str">
        <f>IF(Table8[[#This Row],[HBA1C]]&lt;5.7,"Normal",IF(Table8[[#This Row],[HBA1C]]&lt;6.5,"Prediabetes","Diabetes"))</f>
        <v>Prediabetes</v>
      </c>
      <c r="F267" s="31" t="s">
        <v>2343</v>
      </c>
      <c r="G267" s="31" t="s">
        <v>2343</v>
      </c>
      <c r="H267" s="31" t="s">
        <v>2343</v>
      </c>
      <c r="I267" s="31">
        <v>0</v>
      </c>
      <c r="J267" s="32" t="s">
        <v>2344</v>
      </c>
    </row>
    <row r="268" spans="1:10" x14ac:dyDescent="0.4">
      <c r="A268" s="30" t="s">
        <v>267</v>
      </c>
      <c r="B268" s="31">
        <v>33.14</v>
      </c>
      <c r="C268" s="31" t="str">
        <f>IF(Table8[[#This Row],[BMI]]&lt;18.5,"Under Weight",IF(Table8[[#This Row],[BMI]]&lt;25,"Normal Weight",IF(Table8[[#This Row],[BMI]]&lt;30,"Over Weight","Obesity")))</f>
        <v>Obesity</v>
      </c>
      <c r="D268" s="31">
        <v>5.67</v>
      </c>
      <c r="E268" s="31" t="str">
        <f>IF(Table8[[#This Row],[HBA1C]]&lt;5.7,"Normal",IF(Table8[[#This Row],[HBA1C]]&lt;6.5,"Prediabetes","Diabetes"))</f>
        <v>Normal</v>
      </c>
      <c r="F268" s="31" t="s">
        <v>2344</v>
      </c>
      <c r="G268" s="31" t="s">
        <v>2343</v>
      </c>
      <c r="H268" s="31" t="s">
        <v>2343</v>
      </c>
      <c r="I268" s="31">
        <v>0</v>
      </c>
      <c r="J268" s="32" t="s">
        <v>2344</v>
      </c>
    </row>
    <row r="269" spans="1:10" x14ac:dyDescent="0.4">
      <c r="A269" s="30" t="s">
        <v>268</v>
      </c>
      <c r="B269" s="31">
        <v>25.14</v>
      </c>
      <c r="C269" s="31" t="str">
        <f>IF(Table8[[#This Row],[BMI]]&lt;18.5,"Under Weight",IF(Table8[[#This Row],[BMI]]&lt;25,"Normal Weight",IF(Table8[[#This Row],[BMI]]&lt;30,"Over Weight","Obesity")))</f>
        <v>Over Weight</v>
      </c>
      <c r="D269" s="31">
        <v>6.02</v>
      </c>
      <c r="E269" s="31" t="str">
        <f>IF(Table8[[#This Row],[HBA1C]]&lt;5.7,"Normal",IF(Table8[[#This Row],[HBA1C]]&lt;6.5,"Prediabetes","Diabetes"))</f>
        <v>Prediabetes</v>
      </c>
      <c r="F269" s="31" t="s">
        <v>2344</v>
      </c>
      <c r="G269" s="31" t="s">
        <v>2343</v>
      </c>
      <c r="H269" s="31" t="s">
        <v>2344</v>
      </c>
      <c r="I269" s="31">
        <v>1</v>
      </c>
      <c r="J269" s="32" t="s">
        <v>2344</v>
      </c>
    </row>
    <row r="270" spans="1:10" x14ac:dyDescent="0.4">
      <c r="A270" s="30" t="s">
        <v>269</v>
      </c>
      <c r="B270" s="31">
        <v>20.18</v>
      </c>
      <c r="C270" s="31" t="str">
        <f>IF(Table8[[#This Row],[BMI]]&lt;18.5,"Under Weight",IF(Table8[[#This Row],[BMI]]&lt;25,"Normal Weight",IF(Table8[[#This Row],[BMI]]&lt;30,"Over Weight","Obesity")))</f>
        <v>Normal Weight</v>
      </c>
      <c r="D270" s="31">
        <v>11.19</v>
      </c>
      <c r="E270" s="31" t="str">
        <f>IF(Table8[[#This Row],[HBA1C]]&lt;5.7,"Normal",IF(Table8[[#This Row],[HBA1C]]&lt;6.5,"Prediabetes","Diabetes"))</f>
        <v>Diabetes</v>
      </c>
      <c r="F270" s="31" t="s">
        <v>2343</v>
      </c>
      <c r="G270" s="31" t="s">
        <v>2343</v>
      </c>
      <c r="H270" s="31" t="s">
        <v>2343</v>
      </c>
      <c r="I270" s="31">
        <v>0</v>
      </c>
      <c r="J270" s="32" t="s">
        <v>2344</v>
      </c>
    </row>
    <row r="271" spans="1:10" x14ac:dyDescent="0.4">
      <c r="A271" s="30" t="s">
        <v>270</v>
      </c>
      <c r="B271" s="31">
        <v>44.36</v>
      </c>
      <c r="C271" s="31" t="str">
        <f>IF(Table8[[#This Row],[BMI]]&lt;18.5,"Under Weight",IF(Table8[[#This Row],[BMI]]&lt;25,"Normal Weight",IF(Table8[[#This Row],[BMI]]&lt;30,"Over Weight","Obesity")))</f>
        <v>Obesity</v>
      </c>
      <c r="D271" s="31">
        <v>5.1100000000000003</v>
      </c>
      <c r="E271" s="31" t="str">
        <f>IF(Table8[[#This Row],[HBA1C]]&lt;5.7,"Normal",IF(Table8[[#This Row],[HBA1C]]&lt;6.5,"Prediabetes","Diabetes"))</f>
        <v>Normal</v>
      </c>
      <c r="F271" s="31" t="s">
        <v>2343</v>
      </c>
      <c r="G271" s="31" t="s">
        <v>2343</v>
      </c>
      <c r="H271" s="31" t="s">
        <v>2343</v>
      </c>
      <c r="I271" s="31">
        <v>0</v>
      </c>
      <c r="J271" s="32" t="s">
        <v>2344</v>
      </c>
    </row>
    <row r="272" spans="1:10" x14ac:dyDescent="0.4">
      <c r="A272" s="30" t="s">
        <v>271</v>
      </c>
      <c r="B272" s="31">
        <v>23.82</v>
      </c>
      <c r="C272" s="31" t="str">
        <f>IF(Table8[[#This Row],[BMI]]&lt;18.5,"Under Weight",IF(Table8[[#This Row],[BMI]]&lt;25,"Normal Weight",IF(Table8[[#This Row],[BMI]]&lt;30,"Over Weight","Obesity")))</f>
        <v>Normal Weight</v>
      </c>
      <c r="D272" s="31">
        <v>10.85</v>
      </c>
      <c r="E272" s="31" t="str">
        <f>IF(Table8[[#This Row],[HBA1C]]&lt;5.7,"Normal",IF(Table8[[#This Row],[HBA1C]]&lt;6.5,"Prediabetes","Diabetes"))</f>
        <v>Diabetes</v>
      </c>
      <c r="F272" s="31" t="s">
        <v>2344</v>
      </c>
      <c r="G272" s="31" t="s">
        <v>2343</v>
      </c>
      <c r="H272" s="31" t="s">
        <v>2343</v>
      </c>
      <c r="I272" s="31">
        <v>0</v>
      </c>
      <c r="J272" s="32" t="s">
        <v>2344</v>
      </c>
    </row>
    <row r="273" spans="1:10" x14ac:dyDescent="0.4">
      <c r="A273" s="30" t="s">
        <v>272</v>
      </c>
      <c r="B273" s="31">
        <v>45</v>
      </c>
      <c r="C273" s="31" t="str">
        <f>IF(Table8[[#This Row],[BMI]]&lt;18.5,"Under Weight",IF(Table8[[#This Row],[BMI]]&lt;25,"Normal Weight",IF(Table8[[#This Row],[BMI]]&lt;30,"Over Weight","Obesity")))</f>
        <v>Obesity</v>
      </c>
      <c r="D273" s="31">
        <v>5.24</v>
      </c>
      <c r="E273" s="31" t="str">
        <f>IF(Table8[[#This Row],[HBA1C]]&lt;5.7,"Normal",IF(Table8[[#This Row],[HBA1C]]&lt;6.5,"Prediabetes","Diabetes"))</f>
        <v>Normal</v>
      </c>
      <c r="F273" s="31" t="s">
        <v>2344</v>
      </c>
      <c r="G273" s="31" t="s">
        <v>2343</v>
      </c>
      <c r="H273" s="31" t="s">
        <v>2343</v>
      </c>
      <c r="I273" s="31">
        <v>1</v>
      </c>
      <c r="J273" s="32" t="s">
        <v>2344</v>
      </c>
    </row>
    <row r="274" spans="1:10" x14ac:dyDescent="0.4">
      <c r="A274" s="30" t="s">
        <v>273</v>
      </c>
      <c r="B274" s="31">
        <v>26.62</v>
      </c>
      <c r="C274" s="31" t="str">
        <f>IF(Table8[[#This Row],[BMI]]&lt;18.5,"Under Weight",IF(Table8[[#This Row],[BMI]]&lt;25,"Normal Weight",IF(Table8[[#This Row],[BMI]]&lt;30,"Over Weight","Obesity")))</f>
        <v>Over Weight</v>
      </c>
      <c r="D274" s="31">
        <v>10.08</v>
      </c>
      <c r="E274" s="31" t="str">
        <f>IF(Table8[[#This Row],[HBA1C]]&lt;5.7,"Normal",IF(Table8[[#This Row],[HBA1C]]&lt;6.5,"Prediabetes","Diabetes"))</f>
        <v>Diabetes</v>
      </c>
      <c r="F274" s="31" t="s">
        <v>2343</v>
      </c>
      <c r="G274" s="31" t="s">
        <v>2343</v>
      </c>
      <c r="H274" s="31" t="s">
        <v>2343</v>
      </c>
      <c r="I274" s="31">
        <v>0</v>
      </c>
      <c r="J274" s="32" t="s">
        <v>2344</v>
      </c>
    </row>
    <row r="275" spans="1:10" x14ac:dyDescent="0.4">
      <c r="A275" s="30" t="s">
        <v>274</v>
      </c>
      <c r="B275" s="31">
        <v>32.67</v>
      </c>
      <c r="C275" s="31" t="str">
        <f>IF(Table8[[#This Row],[BMI]]&lt;18.5,"Under Weight",IF(Table8[[#This Row],[BMI]]&lt;25,"Normal Weight",IF(Table8[[#This Row],[BMI]]&lt;30,"Over Weight","Obesity")))</f>
        <v>Obesity</v>
      </c>
      <c r="D275" s="31">
        <v>10.97</v>
      </c>
      <c r="E275" s="31" t="str">
        <f>IF(Table8[[#This Row],[HBA1C]]&lt;5.7,"Normal",IF(Table8[[#This Row],[HBA1C]]&lt;6.5,"Prediabetes","Diabetes"))</f>
        <v>Diabetes</v>
      </c>
      <c r="F275" s="31" t="s">
        <v>2344</v>
      </c>
      <c r="G275" s="31" t="s">
        <v>2343</v>
      </c>
      <c r="H275" s="31" t="s">
        <v>2343</v>
      </c>
      <c r="I275" s="31">
        <v>0</v>
      </c>
      <c r="J275" s="32" t="s">
        <v>2344</v>
      </c>
    </row>
    <row r="276" spans="1:10" x14ac:dyDescent="0.4">
      <c r="A276" s="30" t="s">
        <v>275</v>
      </c>
      <c r="B276" s="31">
        <v>44.44</v>
      </c>
      <c r="C276" s="31" t="str">
        <f>IF(Table8[[#This Row],[BMI]]&lt;18.5,"Under Weight",IF(Table8[[#This Row],[BMI]]&lt;25,"Normal Weight",IF(Table8[[#This Row],[BMI]]&lt;30,"Over Weight","Obesity")))</f>
        <v>Obesity</v>
      </c>
      <c r="D276" s="31">
        <v>4.9000000000000004</v>
      </c>
      <c r="E276" s="31" t="str">
        <f>IF(Table8[[#This Row],[HBA1C]]&lt;5.7,"Normal",IF(Table8[[#This Row],[HBA1C]]&lt;6.5,"Prediabetes","Diabetes"))</f>
        <v>Normal</v>
      </c>
      <c r="F276" s="31" t="s">
        <v>2344</v>
      </c>
      <c r="G276" s="31" t="s">
        <v>2343</v>
      </c>
      <c r="H276" s="31" t="s">
        <v>2343</v>
      </c>
      <c r="I276" s="31">
        <v>1</v>
      </c>
      <c r="J276" s="32" t="s">
        <v>2344</v>
      </c>
    </row>
    <row r="277" spans="1:10" x14ac:dyDescent="0.4">
      <c r="A277" s="30" t="s">
        <v>276</v>
      </c>
      <c r="B277" s="31">
        <v>28.31</v>
      </c>
      <c r="C277" s="31" t="str">
        <f>IF(Table8[[#This Row],[BMI]]&lt;18.5,"Under Weight",IF(Table8[[#This Row],[BMI]]&lt;25,"Normal Weight",IF(Table8[[#This Row],[BMI]]&lt;30,"Over Weight","Obesity")))</f>
        <v>Over Weight</v>
      </c>
      <c r="D277" s="31">
        <v>5.33</v>
      </c>
      <c r="E277" s="31" t="str">
        <f>IF(Table8[[#This Row],[HBA1C]]&lt;5.7,"Normal",IF(Table8[[#This Row],[HBA1C]]&lt;6.5,"Prediabetes","Diabetes"))</f>
        <v>Normal</v>
      </c>
      <c r="F277" s="31" t="s">
        <v>2343</v>
      </c>
      <c r="G277" s="31" t="s">
        <v>2343</v>
      </c>
      <c r="H277" s="31" t="s">
        <v>2343</v>
      </c>
      <c r="I277" s="31">
        <v>0</v>
      </c>
      <c r="J277" s="32" t="s">
        <v>2344</v>
      </c>
    </row>
    <row r="278" spans="1:10" x14ac:dyDescent="0.4">
      <c r="A278" s="30" t="s">
        <v>277</v>
      </c>
      <c r="B278" s="31">
        <v>25.05</v>
      </c>
      <c r="C278" s="31" t="str">
        <f>IF(Table8[[#This Row],[BMI]]&lt;18.5,"Under Weight",IF(Table8[[#This Row],[BMI]]&lt;25,"Normal Weight",IF(Table8[[#This Row],[BMI]]&lt;30,"Over Weight","Obesity")))</f>
        <v>Over Weight</v>
      </c>
      <c r="D278" s="31">
        <v>4.6100000000000003</v>
      </c>
      <c r="E278" s="31" t="str">
        <f>IF(Table8[[#This Row],[HBA1C]]&lt;5.7,"Normal",IF(Table8[[#This Row],[HBA1C]]&lt;6.5,"Prediabetes","Diabetes"))</f>
        <v>Normal</v>
      </c>
      <c r="F278" s="31" t="s">
        <v>2343</v>
      </c>
      <c r="G278" s="31" t="s">
        <v>2343</v>
      </c>
      <c r="H278" s="31" t="s">
        <v>2343</v>
      </c>
      <c r="I278" s="31">
        <v>2</v>
      </c>
      <c r="J278" s="32" t="s">
        <v>2344</v>
      </c>
    </row>
    <row r="279" spans="1:10" x14ac:dyDescent="0.4">
      <c r="A279" s="30" t="s">
        <v>278</v>
      </c>
      <c r="B279" s="31">
        <v>28.34</v>
      </c>
      <c r="C279" s="31" t="str">
        <f>IF(Table8[[#This Row],[BMI]]&lt;18.5,"Under Weight",IF(Table8[[#This Row],[BMI]]&lt;25,"Normal Weight",IF(Table8[[#This Row],[BMI]]&lt;30,"Over Weight","Obesity")))</f>
        <v>Over Weight</v>
      </c>
      <c r="D279" s="31">
        <v>8.18</v>
      </c>
      <c r="E279" s="31" t="str">
        <f>IF(Table8[[#This Row],[HBA1C]]&lt;5.7,"Normal",IF(Table8[[#This Row],[HBA1C]]&lt;6.5,"Prediabetes","Diabetes"))</f>
        <v>Diabetes</v>
      </c>
      <c r="F279" s="31" t="s">
        <v>2343</v>
      </c>
      <c r="G279" s="31" t="s">
        <v>2343</v>
      </c>
      <c r="H279" s="31" t="s">
        <v>2343</v>
      </c>
      <c r="I279" s="31">
        <v>0</v>
      </c>
      <c r="J279" s="32" t="s">
        <v>2344</v>
      </c>
    </row>
    <row r="280" spans="1:10" x14ac:dyDescent="0.4">
      <c r="A280" s="30" t="s">
        <v>279</v>
      </c>
      <c r="B280" s="31">
        <v>17.765000000000001</v>
      </c>
      <c r="C280" s="31" t="str">
        <f>IF(Table8[[#This Row],[BMI]]&lt;18.5,"Under Weight",IF(Table8[[#This Row],[BMI]]&lt;25,"Normal Weight",IF(Table8[[#This Row],[BMI]]&lt;30,"Over Weight","Obesity")))</f>
        <v>Under Weight</v>
      </c>
      <c r="D280" s="31">
        <v>5.62</v>
      </c>
      <c r="E280" s="31" t="str">
        <f>IF(Table8[[#This Row],[HBA1C]]&lt;5.7,"Normal",IF(Table8[[#This Row],[HBA1C]]&lt;6.5,"Prediabetes","Diabetes"))</f>
        <v>Normal</v>
      </c>
      <c r="F280" s="31" t="s">
        <v>2343</v>
      </c>
      <c r="G280" s="31" t="s">
        <v>2343</v>
      </c>
      <c r="H280" s="31" t="s">
        <v>2343</v>
      </c>
      <c r="I280" s="31">
        <v>0</v>
      </c>
      <c r="J280" s="32" t="s">
        <v>2344</v>
      </c>
    </row>
    <row r="281" spans="1:10" x14ac:dyDescent="0.4">
      <c r="A281" s="30" t="s">
        <v>280</v>
      </c>
      <c r="B281" s="31">
        <v>36.119999999999997</v>
      </c>
      <c r="C281" s="31" t="str">
        <f>IF(Table8[[#This Row],[BMI]]&lt;18.5,"Under Weight",IF(Table8[[#This Row],[BMI]]&lt;25,"Normal Weight",IF(Table8[[#This Row],[BMI]]&lt;30,"Over Weight","Obesity")))</f>
        <v>Obesity</v>
      </c>
      <c r="D281" s="31">
        <v>5.82</v>
      </c>
      <c r="E281" s="31" t="str">
        <f>IF(Table8[[#This Row],[HBA1C]]&lt;5.7,"Normal",IF(Table8[[#This Row],[HBA1C]]&lt;6.5,"Prediabetes","Diabetes"))</f>
        <v>Prediabetes</v>
      </c>
      <c r="F281" s="31" t="s">
        <v>2343</v>
      </c>
      <c r="G281" s="31" t="s">
        <v>2343</v>
      </c>
      <c r="H281" s="31" t="s">
        <v>2343</v>
      </c>
      <c r="I281" s="31">
        <v>0</v>
      </c>
      <c r="J281" s="32" t="s">
        <v>2344</v>
      </c>
    </row>
    <row r="282" spans="1:10" x14ac:dyDescent="0.4">
      <c r="A282" s="30" t="s">
        <v>281</v>
      </c>
      <c r="B282" s="31">
        <v>23.19</v>
      </c>
      <c r="C282" s="31" t="str">
        <f>IF(Table8[[#This Row],[BMI]]&lt;18.5,"Under Weight",IF(Table8[[#This Row],[BMI]]&lt;25,"Normal Weight",IF(Table8[[#This Row],[BMI]]&lt;30,"Over Weight","Obesity")))</f>
        <v>Normal Weight</v>
      </c>
      <c r="D282" s="31">
        <v>7.66</v>
      </c>
      <c r="E282" s="31" t="str">
        <f>IF(Table8[[#This Row],[HBA1C]]&lt;5.7,"Normal",IF(Table8[[#This Row],[HBA1C]]&lt;6.5,"Prediabetes","Diabetes"))</f>
        <v>Diabetes</v>
      </c>
      <c r="F282" s="31" t="s">
        <v>2343</v>
      </c>
      <c r="G282" s="31" t="s">
        <v>2343</v>
      </c>
      <c r="H282" s="31" t="s">
        <v>2343</v>
      </c>
      <c r="I282" s="31">
        <v>0</v>
      </c>
      <c r="J282" s="32" t="s">
        <v>2344</v>
      </c>
    </row>
    <row r="283" spans="1:10" x14ac:dyDescent="0.4">
      <c r="A283" s="30" t="s">
        <v>282</v>
      </c>
      <c r="B283" s="31">
        <v>35.99</v>
      </c>
      <c r="C283" s="31" t="str">
        <f>IF(Table8[[#This Row],[BMI]]&lt;18.5,"Under Weight",IF(Table8[[#This Row],[BMI]]&lt;25,"Normal Weight",IF(Table8[[#This Row],[BMI]]&lt;30,"Over Weight","Obesity")))</f>
        <v>Obesity</v>
      </c>
      <c r="D283" s="31">
        <v>4.2300000000000004</v>
      </c>
      <c r="E283" s="31" t="str">
        <f>IF(Table8[[#This Row],[HBA1C]]&lt;5.7,"Normal",IF(Table8[[#This Row],[HBA1C]]&lt;6.5,"Prediabetes","Diabetes"))</f>
        <v>Normal</v>
      </c>
      <c r="F283" s="31" t="s">
        <v>2343</v>
      </c>
      <c r="G283" s="31" t="s">
        <v>2343</v>
      </c>
      <c r="H283" s="31" t="s">
        <v>2343</v>
      </c>
      <c r="I283" s="31">
        <v>0</v>
      </c>
      <c r="J283" s="32" t="s">
        <v>2344</v>
      </c>
    </row>
    <row r="284" spans="1:10" x14ac:dyDescent="0.4">
      <c r="A284" s="30" t="s">
        <v>283</v>
      </c>
      <c r="B284" s="31">
        <v>30.25</v>
      </c>
      <c r="C284" s="31" t="str">
        <f>IF(Table8[[#This Row],[BMI]]&lt;18.5,"Under Weight",IF(Table8[[#This Row],[BMI]]&lt;25,"Normal Weight",IF(Table8[[#This Row],[BMI]]&lt;30,"Over Weight","Obesity")))</f>
        <v>Obesity</v>
      </c>
      <c r="D284" s="31">
        <v>5.58</v>
      </c>
      <c r="E284" s="31" t="str">
        <f>IF(Table8[[#This Row],[HBA1C]]&lt;5.7,"Normal",IF(Table8[[#This Row],[HBA1C]]&lt;6.5,"Prediabetes","Diabetes"))</f>
        <v>Normal</v>
      </c>
      <c r="F284" s="31" t="s">
        <v>2343</v>
      </c>
      <c r="G284" s="31" t="s">
        <v>2343</v>
      </c>
      <c r="H284" s="31" t="s">
        <v>2344</v>
      </c>
      <c r="I284" s="31">
        <v>1</v>
      </c>
      <c r="J284" s="32" t="s">
        <v>2344</v>
      </c>
    </row>
    <row r="285" spans="1:10" x14ac:dyDescent="0.4">
      <c r="A285" s="30" t="s">
        <v>284</v>
      </c>
      <c r="B285" s="31">
        <v>26.24</v>
      </c>
      <c r="C285" s="31" t="str">
        <f>IF(Table8[[#This Row],[BMI]]&lt;18.5,"Under Weight",IF(Table8[[#This Row],[BMI]]&lt;25,"Normal Weight",IF(Table8[[#This Row],[BMI]]&lt;30,"Over Weight","Obesity")))</f>
        <v>Over Weight</v>
      </c>
      <c r="D285" s="31">
        <v>6.26</v>
      </c>
      <c r="E285" s="31" t="str">
        <f>IF(Table8[[#This Row],[HBA1C]]&lt;5.7,"Normal",IF(Table8[[#This Row],[HBA1C]]&lt;6.5,"Prediabetes","Diabetes"))</f>
        <v>Prediabetes</v>
      </c>
      <c r="F285" s="31" t="s">
        <v>2344</v>
      </c>
      <c r="G285" s="31" t="s">
        <v>2343</v>
      </c>
      <c r="H285" s="31" t="s">
        <v>2343</v>
      </c>
      <c r="I285" s="31">
        <v>0</v>
      </c>
      <c r="J285" s="32" t="s">
        <v>2344</v>
      </c>
    </row>
    <row r="286" spans="1:10" x14ac:dyDescent="0.4">
      <c r="A286" s="30" t="s">
        <v>285</v>
      </c>
      <c r="B286" s="31">
        <v>31.36</v>
      </c>
      <c r="C286" s="31" t="str">
        <f>IF(Table8[[#This Row],[BMI]]&lt;18.5,"Under Weight",IF(Table8[[#This Row],[BMI]]&lt;25,"Normal Weight",IF(Table8[[#This Row],[BMI]]&lt;30,"Over Weight","Obesity")))</f>
        <v>Obesity</v>
      </c>
      <c r="D286" s="31">
        <v>10.6</v>
      </c>
      <c r="E286" s="31" t="str">
        <f>IF(Table8[[#This Row],[HBA1C]]&lt;5.7,"Normal",IF(Table8[[#This Row],[HBA1C]]&lt;6.5,"Prediabetes","Diabetes"))</f>
        <v>Diabetes</v>
      </c>
      <c r="F286" s="31" t="s">
        <v>2344</v>
      </c>
      <c r="G286" s="31" t="s">
        <v>2343</v>
      </c>
      <c r="H286" s="31" t="s">
        <v>2343</v>
      </c>
      <c r="I286" s="31">
        <v>0</v>
      </c>
      <c r="J286" s="32" t="s">
        <v>2344</v>
      </c>
    </row>
    <row r="287" spans="1:10" x14ac:dyDescent="0.4">
      <c r="A287" s="30" t="s">
        <v>286</v>
      </c>
      <c r="B287" s="31">
        <v>25.69</v>
      </c>
      <c r="C287" s="31" t="str">
        <f>IF(Table8[[#This Row],[BMI]]&lt;18.5,"Under Weight",IF(Table8[[#This Row],[BMI]]&lt;25,"Normal Weight",IF(Table8[[#This Row],[BMI]]&lt;30,"Over Weight","Obesity")))</f>
        <v>Over Weight</v>
      </c>
      <c r="D287" s="31">
        <v>4.78</v>
      </c>
      <c r="E287" s="31" t="str">
        <f>IF(Table8[[#This Row],[HBA1C]]&lt;5.7,"Normal",IF(Table8[[#This Row],[HBA1C]]&lt;6.5,"Prediabetes","Diabetes"))</f>
        <v>Normal</v>
      </c>
      <c r="F287" s="31" t="s">
        <v>2344</v>
      </c>
      <c r="G287" s="31" t="s">
        <v>2343</v>
      </c>
      <c r="H287" s="31" t="s">
        <v>2343</v>
      </c>
      <c r="I287" s="31">
        <v>0</v>
      </c>
      <c r="J287" s="32" t="s">
        <v>2344</v>
      </c>
    </row>
    <row r="288" spans="1:10" x14ac:dyDescent="0.4">
      <c r="A288" s="30" t="s">
        <v>287</v>
      </c>
      <c r="B288" s="31">
        <v>25.46</v>
      </c>
      <c r="C288" s="31" t="str">
        <f>IF(Table8[[#This Row],[BMI]]&lt;18.5,"Under Weight",IF(Table8[[#This Row],[BMI]]&lt;25,"Normal Weight",IF(Table8[[#This Row],[BMI]]&lt;30,"Over Weight","Obesity")))</f>
        <v>Over Weight</v>
      </c>
      <c r="D288" s="31">
        <v>6.03</v>
      </c>
      <c r="E288" s="31" t="str">
        <f>IF(Table8[[#This Row],[HBA1C]]&lt;5.7,"Normal",IF(Table8[[#This Row],[HBA1C]]&lt;6.5,"Prediabetes","Diabetes"))</f>
        <v>Prediabetes</v>
      </c>
      <c r="F288" s="31" t="s">
        <v>2343</v>
      </c>
      <c r="G288" s="31" t="s">
        <v>2343</v>
      </c>
      <c r="H288" s="31" t="s">
        <v>2343</v>
      </c>
      <c r="I288" s="31">
        <v>2</v>
      </c>
      <c r="J288" s="32" t="s">
        <v>2344</v>
      </c>
    </row>
    <row r="289" spans="1:10" x14ac:dyDescent="0.4">
      <c r="A289" s="30" t="s">
        <v>288</v>
      </c>
      <c r="B289" s="31">
        <v>31.83</v>
      </c>
      <c r="C289" s="31" t="str">
        <f>IF(Table8[[#This Row],[BMI]]&lt;18.5,"Under Weight",IF(Table8[[#This Row],[BMI]]&lt;25,"Normal Weight",IF(Table8[[#This Row],[BMI]]&lt;30,"Over Weight","Obesity")))</f>
        <v>Obesity</v>
      </c>
      <c r="D289" s="31">
        <v>11.55</v>
      </c>
      <c r="E289" s="31" t="str">
        <f>IF(Table8[[#This Row],[HBA1C]]&lt;5.7,"Normal",IF(Table8[[#This Row],[HBA1C]]&lt;6.5,"Prediabetes","Diabetes"))</f>
        <v>Diabetes</v>
      </c>
      <c r="F289" s="31" t="s">
        <v>2344</v>
      </c>
      <c r="G289" s="31" t="s">
        <v>2343</v>
      </c>
      <c r="H289" s="31" t="s">
        <v>2343</v>
      </c>
      <c r="I289" s="31">
        <v>1</v>
      </c>
      <c r="J289" s="32" t="s">
        <v>2344</v>
      </c>
    </row>
    <row r="290" spans="1:10" x14ac:dyDescent="0.4">
      <c r="A290" s="30" t="s">
        <v>289</v>
      </c>
      <c r="B290" s="31">
        <v>24.43</v>
      </c>
      <c r="C290" s="31" t="str">
        <f>IF(Table8[[#This Row],[BMI]]&lt;18.5,"Under Weight",IF(Table8[[#This Row],[BMI]]&lt;25,"Normal Weight",IF(Table8[[#This Row],[BMI]]&lt;30,"Over Weight","Obesity")))</f>
        <v>Normal Weight</v>
      </c>
      <c r="D290" s="31">
        <v>7.59</v>
      </c>
      <c r="E290" s="31" t="str">
        <f>IF(Table8[[#This Row],[HBA1C]]&lt;5.7,"Normal",IF(Table8[[#This Row],[HBA1C]]&lt;6.5,"Prediabetes","Diabetes"))</f>
        <v>Diabetes</v>
      </c>
      <c r="F290" s="31" t="s">
        <v>2344</v>
      </c>
      <c r="G290" s="31" t="s">
        <v>2343</v>
      </c>
      <c r="H290" s="31" t="s">
        <v>2343</v>
      </c>
      <c r="I290" s="31">
        <v>1</v>
      </c>
      <c r="J290" s="32" t="s">
        <v>2344</v>
      </c>
    </row>
    <row r="291" spans="1:10" x14ac:dyDescent="0.4">
      <c r="A291" s="30" t="s">
        <v>290</v>
      </c>
      <c r="B291" s="31">
        <v>41.9</v>
      </c>
      <c r="C291" s="31" t="str">
        <f>IF(Table8[[#This Row],[BMI]]&lt;18.5,"Under Weight",IF(Table8[[#This Row],[BMI]]&lt;25,"Normal Weight",IF(Table8[[#This Row],[BMI]]&lt;30,"Over Weight","Obesity")))</f>
        <v>Obesity</v>
      </c>
      <c r="D291" s="31">
        <v>4.26</v>
      </c>
      <c r="E291" s="31" t="str">
        <f>IF(Table8[[#This Row],[HBA1C]]&lt;5.7,"Normal",IF(Table8[[#This Row],[HBA1C]]&lt;6.5,"Prediabetes","Diabetes"))</f>
        <v>Normal</v>
      </c>
      <c r="F291" s="31" t="s">
        <v>2343</v>
      </c>
      <c r="G291" s="31" t="s">
        <v>2343</v>
      </c>
      <c r="H291" s="31" t="s">
        <v>2343</v>
      </c>
      <c r="I291" s="31">
        <v>0</v>
      </c>
      <c r="J291" s="32" t="s">
        <v>2344</v>
      </c>
    </row>
    <row r="292" spans="1:10" x14ac:dyDescent="0.4">
      <c r="A292" s="30" t="s">
        <v>291</v>
      </c>
      <c r="B292" s="31">
        <v>22.88</v>
      </c>
      <c r="C292" s="31" t="str">
        <f>IF(Table8[[#This Row],[BMI]]&lt;18.5,"Under Weight",IF(Table8[[#This Row],[BMI]]&lt;25,"Normal Weight",IF(Table8[[#This Row],[BMI]]&lt;30,"Over Weight","Obesity")))</f>
        <v>Normal Weight</v>
      </c>
      <c r="D292" s="31">
        <v>5.9</v>
      </c>
      <c r="E292" s="31" t="str">
        <f>IF(Table8[[#This Row],[HBA1C]]&lt;5.7,"Normal",IF(Table8[[#This Row],[HBA1C]]&lt;6.5,"Prediabetes","Diabetes"))</f>
        <v>Prediabetes</v>
      </c>
      <c r="F292" s="31" t="s">
        <v>2344</v>
      </c>
      <c r="G292" s="31" t="s">
        <v>2343</v>
      </c>
      <c r="H292" s="31" t="s">
        <v>2344</v>
      </c>
      <c r="I292" s="31">
        <v>1</v>
      </c>
      <c r="J292" s="32" t="s">
        <v>2344</v>
      </c>
    </row>
    <row r="293" spans="1:10" x14ac:dyDescent="0.4">
      <c r="A293" s="30" t="s">
        <v>292</v>
      </c>
      <c r="B293" s="31">
        <v>29.734999999999999</v>
      </c>
      <c r="C293" s="31" t="str">
        <f>IF(Table8[[#This Row],[BMI]]&lt;18.5,"Under Weight",IF(Table8[[#This Row],[BMI]]&lt;25,"Normal Weight",IF(Table8[[#This Row],[BMI]]&lt;30,"Over Weight","Obesity")))</f>
        <v>Over Weight</v>
      </c>
      <c r="D293" s="31">
        <v>7.79</v>
      </c>
      <c r="E293" s="31" t="str">
        <f>IF(Table8[[#This Row],[HBA1C]]&lt;5.7,"Normal",IF(Table8[[#This Row],[HBA1C]]&lt;6.5,"Prediabetes","Diabetes"))</f>
        <v>Diabetes</v>
      </c>
      <c r="F293" s="31" t="s">
        <v>2343</v>
      </c>
      <c r="G293" s="31" t="s">
        <v>2343</v>
      </c>
      <c r="H293" s="31" t="s">
        <v>2343</v>
      </c>
      <c r="I293" s="31">
        <v>0</v>
      </c>
      <c r="J293" s="32" t="s">
        <v>2343</v>
      </c>
    </row>
    <row r="294" spans="1:10" x14ac:dyDescent="0.4">
      <c r="A294" s="30" t="s">
        <v>293</v>
      </c>
      <c r="B294" s="31">
        <v>40.74</v>
      </c>
      <c r="C294" s="31" t="str">
        <f>IF(Table8[[#This Row],[BMI]]&lt;18.5,"Under Weight",IF(Table8[[#This Row],[BMI]]&lt;25,"Normal Weight",IF(Table8[[#This Row],[BMI]]&lt;30,"Over Weight","Obesity")))</f>
        <v>Obesity</v>
      </c>
      <c r="D294" s="31">
        <v>5.28</v>
      </c>
      <c r="E294" s="31" t="str">
        <f>IF(Table8[[#This Row],[HBA1C]]&lt;5.7,"Normal",IF(Table8[[#This Row],[HBA1C]]&lt;6.5,"Prediabetes","Diabetes"))</f>
        <v>Normal</v>
      </c>
      <c r="F294" s="31" t="s">
        <v>2343</v>
      </c>
      <c r="G294" s="31" t="s">
        <v>2343</v>
      </c>
      <c r="H294" s="31" t="s">
        <v>2344</v>
      </c>
      <c r="I294" s="31">
        <v>1</v>
      </c>
      <c r="J294" s="32" t="s">
        <v>2344</v>
      </c>
    </row>
    <row r="295" spans="1:10" x14ac:dyDescent="0.4">
      <c r="A295" s="30" t="s">
        <v>294</v>
      </c>
      <c r="B295" s="31">
        <v>24.14</v>
      </c>
      <c r="C295" s="31" t="str">
        <f>IF(Table8[[#This Row],[BMI]]&lt;18.5,"Under Weight",IF(Table8[[#This Row],[BMI]]&lt;25,"Normal Weight",IF(Table8[[#This Row],[BMI]]&lt;30,"Over Weight","Obesity")))</f>
        <v>Normal Weight</v>
      </c>
      <c r="D295" s="31">
        <v>5.87</v>
      </c>
      <c r="E295" s="31" t="str">
        <f>IF(Table8[[#This Row],[HBA1C]]&lt;5.7,"Normal",IF(Table8[[#This Row],[HBA1C]]&lt;6.5,"Prediabetes","Diabetes"))</f>
        <v>Prediabetes</v>
      </c>
      <c r="F295" s="31" t="s">
        <v>2343</v>
      </c>
      <c r="G295" s="31" t="s">
        <v>2343</v>
      </c>
      <c r="H295" s="31" t="s">
        <v>2343</v>
      </c>
      <c r="I295" s="31">
        <v>2</v>
      </c>
      <c r="J295" s="32" t="s">
        <v>2344</v>
      </c>
    </row>
    <row r="296" spans="1:10" x14ac:dyDescent="0.4">
      <c r="A296" s="30" t="s">
        <v>295</v>
      </c>
      <c r="B296" s="31">
        <v>25.15</v>
      </c>
      <c r="C296" s="31" t="str">
        <f>IF(Table8[[#This Row],[BMI]]&lt;18.5,"Under Weight",IF(Table8[[#This Row],[BMI]]&lt;25,"Normal Weight",IF(Table8[[#This Row],[BMI]]&lt;30,"Over Weight","Obesity")))</f>
        <v>Over Weight</v>
      </c>
      <c r="D296" s="31">
        <v>9.08</v>
      </c>
      <c r="E296" s="31" t="str">
        <f>IF(Table8[[#This Row],[HBA1C]]&lt;5.7,"Normal",IF(Table8[[#This Row],[HBA1C]]&lt;6.5,"Prediabetes","Diabetes"))</f>
        <v>Diabetes</v>
      </c>
      <c r="F296" s="31" t="s">
        <v>2344</v>
      </c>
      <c r="G296" s="31" t="s">
        <v>2343</v>
      </c>
      <c r="H296" s="31" t="s">
        <v>2343</v>
      </c>
      <c r="I296" s="31">
        <v>1</v>
      </c>
      <c r="J296" s="32" t="s">
        <v>2344</v>
      </c>
    </row>
    <row r="297" spans="1:10" x14ac:dyDescent="0.4">
      <c r="A297" s="30" t="s">
        <v>296</v>
      </c>
      <c r="B297" s="31">
        <v>28.71</v>
      </c>
      <c r="C297" s="31" t="str">
        <f>IF(Table8[[#This Row],[BMI]]&lt;18.5,"Under Weight",IF(Table8[[#This Row],[BMI]]&lt;25,"Normal Weight",IF(Table8[[#This Row],[BMI]]&lt;30,"Over Weight","Obesity")))</f>
        <v>Over Weight</v>
      </c>
      <c r="D297" s="31">
        <v>5.2</v>
      </c>
      <c r="E297" s="31" t="str">
        <f>IF(Table8[[#This Row],[HBA1C]]&lt;5.7,"Normal",IF(Table8[[#This Row],[HBA1C]]&lt;6.5,"Prediabetes","Diabetes"))</f>
        <v>Normal</v>
      </c>
      <c r="F297" s="31" t="s">
        <v>2343</v>
      </c>
      <c r="G297" s="31" t="s">
        <v>2343</v>
      </c>
      <c r="H297" s="31" t="s">
        <v>2343</v>
      </c>
      <c r="I297" s="31">
        <v>1</v>
      </c>
      <c r="J297" s="32" t="s">
        <v>2344</v>
      </c>
    </row>
    <row r="298" spans="1:10" x14ac:dyDescent="0.4">
      <c r="A298" s="30" t="s">
        <v>297</v>
      </c>
      <c r="B298" s="31">
        <v>23</v>
      </c>
      <c r="C298" s="31" t="str">
        <f>IF(Table8[[#This Row],[BMI]]&lt;18.5,"Under Weight",IF(Table8[[#This Row],[BMI]]&lt;25,"Normal Weight",IF(Table8[[#This Row],[BMI]]&lt;30,"Over Weight","Obesity")))</f>
        <v>Normal Weight</v>
      </c>
      <c r="D298" s="31">
        <v>5.48</v>
      </c>
      <c r="E298" s="31" t="str">
        <f>IF(Table8[[#This Row],[HBA1C]]&lt;5.7,"Normal",IF(Table8[[#This Row],[HBA1C]]&lt;6.5,"Prediabetes","Diabetes"))</f>
        <v>Normal</v>
      </c>
      <c r="F298" s="31" t="s">
        <v>2343</v>
      </c>
      <c r="G298" s="31" t="s">
        <v>2343</v>
      </c>
      <c r="H298" s="31" t="s">
        <v>2343</v>
      </c>
      <c r="I298" s="31">
        <v>0</v>
      </c>
      <c r="J298" s="32" t="s">
        <v>2344</v>
      </c>
    </row>
    <row r="299" spans="1:10" x14ac:dyDescent="0.4">
      <c r="A299" s="30" t="s">
        <v>298</v>
      </c>
      <c r="B299" s="31">
        <v>36.86</v>
      </c>
      <c r="C299" s="31" t="str">
        <f>IF(Table8[[#This Row],[BMI]]&lt;18.5,"Under Weight",IF(Table8[[#This Row],[BMI]]&lt;25,"Normal Weight",IF(Table8[[#This Row],[BMI]]&lt;30,"Over Weight","Obesity")))</f>
        <v>Obesity</v>
      </c>
      <c r="D299" s="31">
        <v>11.95</v>
      </c>
      <c r="E299" s="31" t="str">
        <f>IF(Table8[[#This Row],[HBA1C]]&lt;5.7,"Normal",IF(Table8[[#This Row],[HBA1C]]&lt;6.5,"Prediabetes","Diabetes"))</f>
        <v>Diabetes</v>
      </c>
      <c r="F299" s="31" t="s">
        <v>2343</v>
      </c>
      <c r="G299" s="31" t="s">
        <v>2343</v>
      </c>
      <c r="H299" s="31" t="s">
        <v>2343</v>
      </c>
      <c r="I299" s="31">
        <v>0</v>
      </c>
      <c r="J299" s="32" t="s">
        <v>2343</v>
      </c>
    </row>
    <row r="300" spans="1:10" x14ac:dyDescent="0.4">
      <c r="A300" s="30" t="s">
        <v>299</v>
      </c>
      <c r="B300" s="31">
        <v>24.25</v>
      </c>
      <c r="C300" s="31" t="str">
        <f>IF(Table8[[#This Row],[BMI]]&lt;18.5,"Under Weight",IF(Table8[[#This Row],[BMI]]&lt;25,"Normal Weight",IF(Table8[[#This Row],[BMI]]&lt;30,"Over Weight","Obesity")))</f>
        <v>Normal Weight</v>
      </c>
      <c r="D300" s="31">
        <v>8.6999999999999993</v>
      </c>
      <c r="E300" s="31" t="str">
        <f>IF(Table8[[#This Row],[HBA1C]]&lt;5.7,"Normal",IF(Table8[[#This Row],[HBA1C]]&lt;6.5,"Prediabetes","Diabetes"))</f>
        <v>Diabetes</v>
      </c>
      <c r="F300" s="31" t="s">
        <v>2344</v>
      </c>
      <c r="G300" s="31" t="s">
        <v>2343</v>
      </c>
      <c r="H300" s="31" t="s">
        <v>2343</v>
      </c>
      <c r="I300" s="31">
        <v>1</v>
      </c>
      <c r="J300" s="32" t="s">
        <v>2344</v>
      </c>
    </row>
    <row r="301" spans="1:10" x14ac:dyDescent="0.4">
      <c r="A301" s="30" t="s">
        <v>300</v>
      </c>
      <c r="B301" s="31">
        <v>23.85</v>
      </c>
      <c r="C301" s="31" t="str">
        <f>IF(Table8[[#This Row],[BMI]]&lt;18.5,"Under Weight",IF(Table8[[#This Row],[BMI]]&lt;25,"Normal Weight",IF(Table8[[#This Row],[BMI]]&lt;30,"Over Weight","Obesity")))</f>
        <v>Normal Weight</v>
      </c>
      <c r="D301" s="31">
        <v>7.84</v>
      </c>
      <c r="E301" s="31" t="str">
        <f>IF(Table8[[#This Row],[HBA1C]]&lt;5.7,"Normal",IF(Table8[[#This Row],[HBA1C]]&lt;6.5,"Prediabetes","Diabetes"))</f>
        <v>Diabetes</v>
      </c>
      <c r="F301" s="31" t="s">
        <v>2343</v>
      </c>
      <c r="G301" s="31" t="s">
        <v>2343</v>
      </c>
      <c r="H301" s="31" t="s">
        <v>2343</v>
      </c>
      <c r="I301" s="31">
        <v>0</v>
      </c>
      <c r="J301" s="32" t="s">
        <v>2344</v>
      </c>
    </row>
    <row r="302" spans="1:10" x14ac:dyDescent="0.4">
      <c r="A302" s="30" t="s">
        <v>301</v>
      </c>
      <c r="B302" s="31">
        <v>40.020000000000003</v>
      </c>
      <c r="C302" s="31" t="str">
        <f>IF(Table8[[#This Row],[BMI]]&lt;18.5,"Under Weight",IF(Table8[[#This Row],[BMI]]&lt;25,"Normal Weight",IF(Table8[[#This Row],[BMI]]&lt;30,"Over Weight","Obesity")))</f>
        <v>Obesity</v>
      </c>
      <c r="D302" s="31">
        <v>5.19</v>
      </c>
      <c r="E302" s="31" t="str">
        <f>IF(Table8[[#This Row],[HBA1C]]&lt;5.7,"Normal",IF(Table8[[#This Row],[HBA1C]]&lt;6.5,"Prediabetes","Diabetes"))</f>
        <v>Normal</v>
      </c>
      <c r="F302" s="31" t="s">
        <v>2344</v>
      </c>
      <c r="G302" s="31" t="s">
        <v>2343</v>
      </c>
      <c r="H302" s="31" t="s">
        <v>2343</v>
      </c>
      <c r="I302" s="31">
        <v>1</v>
      </c>
      <c r="J302" s="32" t="s">
        <v>2344</v>
      </c>
    </row>
    <row r="303" spans="1:10" x14ac:dyDescent="0.4">
      <c r="A303" s="30" t="s">
        <v>302</v>
      </c>
      <c r="B303" s="31">
        <v>19.170000000000002</v>
      </c>
      <c r="C303" s="31" t="str">
        <f>IF(Table8[[#This Row],[BMI]]&lt;18.5,"Under Weight",IF(Table8[[#This Row],[BMI]]&lt;25,"Normal Weight",IF(Table8[[#This Row],[BMI]]&lt;30,"Over Weight","Obesity")))</f>
        <v>Normal Weight</v>
      </c>
      <c r="D303" s="31">
        <v>8.41</v>
      </c>
      <c r="E303" s="31" t="str">
        <f>IF(Table8[[#This Row],[HBA1C]]&lt;5.7,"Normal",IF(Table8[[#This Row],[HBA1C]]&lt;6.5,"Prediabetes","Diabetes"))</f>
        <v>Diabetes</v>
      </c>
      <c r="F303" s="31" t="s">
        <v>2343</v>
      </c>
      <c r="G303" s="31" t="s">
        <v>2343</v>
      </c>
      <c r="H303" s="31" t="s">
        <v>2343</v>
      </c>
      <c r="I303" s="31">
        <v>0</v>
      </c>
      <c r="J303" s="32" t="s">
        <v>2344</v>
      </c>
    </row>
    <row r="304" spans="1:10" x14ac:dyDescent="0.4">
      <c r="A304" s="30" t="s">
        <v>303</v>
      </c>
      <c r="B304" s="31">
        <v>43.53</v>
      </c>
      <c r="C304" s="31" t="str">
        <f>IF(Table8[[#This Row],[BMI]]&lt;18.5,"Under Weight",IF(Table8[[#This Row],[BMI]]&lt;25,"Normal Weight",IF(Table8[[#This Row],[BMI]]&lt;30,"Over Weight","Obesity")))</f>
        <v>Obesity</v>
      </c>
      <c r="D304" s="31">
        <v>5.86</v>
      </c>
      <c r="E304" s="31" t="str">
        <f>IF(Table8[[#This Row],[HBA1C]]&lt;5.7,"Normal",IF(Table8[[#This Row],[HBA1C]]&lt;6.5,"Prediabetes","Diabetes"))</f>
        <v>Prediabetes</v>
      </c>
      <c r="F304" s="31" t="s">
        <v>2344</v>
      </c>
      <c r="G304" s="31" t="s">
        <v>2344</v>
      </c>
      <c r="H304" s="31" t="s">
        <v>2343</v>
      </c>
      <c r="I304" s="31">
        <v>2</v>
      </c>
      <c r="J304" s="32" t="s">
        <v>2344</v>
      </c>
    </row>
    <row r="305" spans="1:10" x14ac:dyDescent="0.4">
      <c r="A305" s="30" t="s">
        <v>304</v>
      </c>
      <c r="B305" s="31">
        <v>46.06</v>
      </c>
      <c r="C305" s="31" t="str">
        <f>IF(Table8[[#This Row],[BMI]]&lt;18.5,"Under Weight",IF(Table8[[#This Row],[BMI]]&lt;25,"Normal Weight",IF(Table8[[#This Row],[BMI]]&lt;30,"Over Weight","Obesity")))</f>
        <v>Obesity</v>
      </c>
      <c r="D305" s="31">
        <v>4.18</v>
      </c>
      <c r="E305" s="31" t="str">
        <f>IF(Table8[[#This Row],[HBA1C]]&lt;5.7,"Normal",IF(Table8[[#This Row],[HBA1C]]&lt;6.5,"Prediabetes","Diabetes"))</f>
        <v>Normal</v>
      </c>
      <c r="F305" s="31" t="s">
        <v>2343</v>
      </c>
      <c r="G305" s="31" t="s">
        <v>2344</v>
      </c>
      <c r="H305" s="31" t="s">
        <v>2343</v>
      </c>
      <c r="I305" s="31">
        <v>1</v>
      </c>
      <c r="J305" s="32" t="s">
        <v>2344</v>
      </c>
    </row>
    <row r="306" spans="1:10" x14ac:dyDescent="0.4">
      <c r="A306" s="30" t="s">
        <v>305</v>
      </c>
      <c r="B306" s="31">
        <v>29.92</v>
      </c>
      <c r="C306" s="31" t="str">
        <f>IF(Table8[[#This Row],[BMI]]&lt;18.5,"Under Weight",IF(Table8[[#This Row],[BMI]]&lt;25,"Normal Weight",IF(Table8[[#This Row],[BMI]]&lt;30,"Over Weight","Obesity")))</f>
        <v>Over Weight</v>
      </c>
      <c r="D306" s="31">
        <v>11.99</v>
      </c>
      <c r="E306" s="31" t="str">
        <f>IF(Table8[[#This Row],[HBA1C]]&lt;5.7,"Normal",IF(Table8[[#This Row],[HBA1C]]&lt;6.5,"Prediabetes","Diabetes"))</f>
        <v>Diabetes</v>
      </c>
      <c r="F306" s="31" t="s">
        <v>2344</v>
      </c>
      <c r="G306" s="31" t="s">
        <v>2343</v>
      </c>
      <c r="H306" s="31" t="s">
        <v>2343</v>
      </c>
      <c r="I306" s="31">
        <v>2</v>
      </c>
      <c r="J306" s="32" t="s">
        <v>2344</v>
      </c>
    </row>
    <row r="307" spans="1:10" x14ac:dyDescent="0.4">
      <c r="A307" s="30" t="s">
        <v>306</v>
      </c>
      <c r="B307" s="31">
        <v>28.46</v>
      </c>
      <c r="C307" s="31" t="str">
        <f>IF(Table8[[#This Row],[BMI]]&lt;18.5,"Under Weight",IF(Table8[[#This Row],[BMI]]&lt;25,"Normal Weight",IF(Table8[[#This Row],[BMI]]&lt;30,"Over Weight","Obesity")))</f>
        <v>Over Weight</v>
      </c>
      <c r="D307" s="31">
        <v>4.8499999999999996</v>
      </c>
      <c r="E307" s="31" t="str">
        <f>IF(Table8[[#This Row],[HBA1C]]&lt;5.7,"Normal",IF(Table8[[#This Row],[HBA1C]]&lt;6.5,"Prediabetes","Diabetes"))</f>
        <v>Normal</v>
      </c>
      <c r="F307" s="31" t="s">
        <v>2344</v>
      </c>
      <c r="G307" s="31" t="s">
        <v>2343</v>
      </c>
      <c r="H307" s="31" t="s">
        <v>2343</v>
      </c>
      <c r="I307" s="31">
        <v>1</v>
      </c>
      <c r="J307" s="32" t="s">
        <v>2344</v>
      </c>
    </row>
    <row r="308" spans="1:10" x14ac:dyDescent="0.4">
      <c r="A308" s="30" t="s">
        <v>307</v>
      </c>
      <c r="B308" s="31">
        <v>24.56</v>
      </c>
      <c r="C308" s="31" t="str">
        <f>IF(Table8[[#This Row],[BMI]]&lt;18.5,"Under Weight",IF(Table8[[#This Row],[BMI]]&lt;25,"Normal Weight",IF(Table8[[#This Row],[BMI]]&lt;30,"Over Weight","Obesity")))</f>
        <v>Normal Weight</v>
      </c>
      <c r="D308" s="31">
        <v>6.18</v>
      </c>
      <c r="E308" s="31" t="str">
        <f>IF(Table8[[#This Row],[HBA1C]]&lt;5.7,"Normal",IF(Table8[[#This Row],[HBA1C]]&lt;6.5,"Prediabetes","Diabetes"))</f>
        <v>Prediabetes</v>
      </c>
      <c r="F308" s="31" t="s">
        <v>2344</v>
      </c>
      <c r="G308" s="31" t="s">
        <v>2343</v>
      </c>
      <c r="H308" s="31" t="s">
        <v>2344</v>
      </c>
      <c r="I308" s="31">
        <v>1</v>
      </c>
      <c r="J308" s="32" t="s">
        <v>2344</v>
      </c>
    </row>
    <row r="309" spans="1:10" x14ac:dyDescent="0.4">
      <c r="A309" s="30" t="s">
        <v>308</v>
      </c>
      <c r="B309" s="31">
        <v>41.19</v>
      </c>
      <c r="C309" s="31" t="str">
        <f>IF(Table8[[#This Row],[BMI]]&lt;18.5,"Under Weight",IF(Table8[[#This Row],[BMI]]&lt;25,"Normal Weight",IF(Table8[[#This Row],[BMI]]&lt;30,"Over Weight","Obesity")))</f>
        <v>Obesity</v>
      </c>
      <c r="D309" s="31">
        <v>6.37</v>
      </c>
      <c r="E309" s="31" t="str">
        <f>IF(Table8[[#This Row],[HBA1C]]&lt;5.7,"Normal",IF(Table8[[#This Row],[HBA1C]]&lt;6.5,"Prediabetes","Diabetes"))</f>
        <v>Prediabetes</v>
      </c>
      <c r="F309" s="31" t="s">
        <v>2343</v>
      </c>
      <c r="G309" s="31" t="s">
        <v>2343</v>
      </c>
      <c r="H309" s="31" t="s">
        <v>2343</v>
      </c>
      <c r="I309" s="31">
        <v>0</v>
      </c>
      <c r="J309" s="32" t="s">
        <v>2344</v>
      </c>
    </row>
    <row r="310" spans="1:10" x14ac:dyDescent="0.4">
      <c r="A310" s="30" t="s">
        <v>309</v>
      </c>
      <c r="B310" s="31">
        <v>18.63</v>
      </c>
      <c r="C310" s="31" t="str">
        <f>IF(Table8[[#This Row],[BMI]]&lt;18.5,"Under Weight",IF(Table8[[#This Row],[BMI]]&lt;25,"Normal Weight",IF(Table8[[#This Row],[BMI]]&lt;30,"Over Weight","Obesity")))</f>
        <v>Normal Weight</v>
      </c>
      <c r="D310" s="31">
        <v>9.81</v>
      </c>
      <c r="E310" s="31" t="str">
        <f>IF(Table8[[#This Row],[HBA1C]]&lt;5.7,"Normal",IF(Table8[[#This Row],[HBA1C]]&lt;6.5,"Prediabetes","Diabetes"))</f>
        <v>Diabetes</v>
      </c>
      <c r="F310" s="31" t="s">
        <v>2344</v>
      </c>
      <c r="G310" s="31" t="s">
        <v>2343</v>
      </c>
      <c r="H310" s="31" t="s">
        <v>2343</v>
      </c>
      <c r="I310" s="31">
        <v>2</v>
      </c>
      <c r="J310" s="32" t="s">
        <v>2344</v>
      </c>
    </row>
    <row r="311" spans="1:10" x14ac:dyDescent="0.4">
      <c r="A311" s="30" t="s">
        <v>310</v>
      </c>
      <c r="B311" s="31">
        <v>26.26</v>
      </c>
      <c r="C311" s="31" t="str">
        <f>IF(Table8[[#This Row],[BMI]]&lt;18.5,"Under Weight",IF(Table8[[#This Row],[BMI]]&lt;25,"Normal Weight",IF(Table8[[#This Row],[BMI]]&lt;30,"Over Weight","Obesity")))</f>
        <v>Over Weight</v>
      </c>
      <c r="D311" s="31">
        <v>11.8</v>
      </c>
      <c r="E311" s="31" t="str">
        <f>IF(Table8[[#This Row],[HBA1C]]&lt;5.7,"Normal",IF(Table8[[#This Row],[HBA1C]]&lt;6.5,"Prediabetes","Diabetes"))</f>
        <v>Diabetes</v>
      </c>
      <c r="F311" s="31" t="s">
        <v>2344</v>
      </c>
      <c r="G311" s="31" t="s">
        <v>2343</v>
      </c>
      <c r="H311" s="31" t="s">
        <v>2343</v>
      </c>
      <c r="I311" s="31">
        <v>1</v>
      </c>
      <c r="J311" s="32" t="s">
        <v>2344</v>
      </c>
    </row>
    <row r="312" spans="1:10" x14ac:dyDescent="0.4">
      <c r="A312" s="30" t="s">
        <v>311</v>
      </c>
      <c r="B312" s="31">
        <v>22.37</v>
      </c>
      <c r="C312" s="31" t="str">
        <f>IF(Table8[[#This Row],[BMI]]&lt;18.5,"Under Weight",IF(Table8[[#This Row],[BMI]]&lt;25,"Normal Weight",IF(Table8[[#This Row],[BMI]]&lt;30,"Over Weight","Obesity")))</f>
        <v>Normal Weight</v>
      </c>
      <c r="D312" s="31">
        <v>5.86</v>
      </c>
      <c r="E312" s="31" t="str">
        <f>IF(Table8[[#This Row],[HBA1C]]&lt;5.7,"Normal",IF(Table8[[#This Row],[HBA1C]]&lt;6.5,"Prediabetes","Diabetes"))</f>
        <v>Prediabetes</v>
      </c>
      <c r="F312" s="31" t="s">
        <v>2344</v>
      </c>
      <c r="G312" s="31" t="s">
        <v>2343</v>
      </c>
      <c r="H312" s="31" t="s">
        <v>2344</v>
      </c>
      <c r="I312" s="31">
        <v>1</v>
      </c>
      <c r="J312" s="32" t="s">
        <v>2344</v>
      </c>
    </row>
    <row r="313" spans="1:10" x14ac:dyDescent="0.4">
      <c r="A313" s="30" t="s">
        <v>312</v>
      </c>
      <c r="B313" s="31">
        <v>39.619999999999997</v>
      </c>
      <c r="C313" s="31" t="str">
        <f>IF(Table8[[#This Row],[BMI]]&lt;18.5,"Under Weight",IF(Table8[[#This Row],[BMI]]&lt;25,"Normal Weight",IF(Table8[[#This Row],[BMI]]&lt;30,"Over Weight","Obesity")))</f>
        <v>Obesity</v>
      </c>
      <c r="D313" s="31">
        <v>4.28</v>
      </c>
      <c r="E313" s="31" t="str">
        <f>IF(Table8[[#This Row],[HBA1C]]&lt;5.7,"Normal",IF(Table8[[#This Row],[HBA1C]]&lt;6.5,"Prediabetes","Diabetes"))</f>
        <v>Normal</v>
      </c>
      <c r="F313" s="31" t="s">
        <v>2343</v>
      </c>
      <c r="G313" s="31" t="s">
        <v>2343</v>
      </c>
      <c r="H313" s="31" t="s">
        <v>2343</v>
      </c>
      <c r="I313" s="31">
        <v>1</v>
      </c>
      <c r="J313" s="32" t="s">
        <v>2344</v>
      </c>
    </row>
    <row r="314" spans="1:10" x14ac:dyDescent="0.4">
      <c r="A314" s="30" t="s">
        <v>313</v>
      </c>
      <c r="B314" s="31">
        <v>18.329999999999998</v>
      </c>
      <c r="C314" s="31" t="str">
        <f>IF(Table8[[#This Row],[BMI]]&lt;18.5,"Under Weight",IF(Table8[[#This Row],[BMI]]&lt;25,"Normal Weight",IF(Table8[[#This Row],[BMI]]&lt;30,"Over Weight","Obesity")))</f>
        <v>Under Weight</v>
      </c>
      <c r="D314" s="31">
        <v>4.16</v>
      </c>
      <c r="E314" s="31" t="str">
        <f>IF(Table8[[#This Row],[HBA1C]]&lt;5.7,"Normal",IF(Table8[[#This Row],[HBA1C]]&lt;6.5,"Prediabetes","Diabetes"))</f>
        <v>Normal</v>
      </c>
      <c r="F314" s="31" t="s">
        <v>2344</v>
      </c>
      <c r="G314" s="31" t="s">
        <v>2343</v>
      </c>
      <c r="H314" s="31" t="s">
        <v>2343</v>
      </c>
      <c r="I314" s="31">
        <v>0</v>
      </c>
      <c r="J314" s="32" t="s">
        <v>2344</v>
      </c>
    </row>
    <row r="315" spans="1:10" x14ac:dyDescent="0.4">
      <c r="A315" s="30" t="s">
        <v>314</v>
      </c>
      <c r="B315" s="31">
        <v>17.11</v>
      </c>
      <c r="C315" s="31" t="str">
        <f>IF(Table8[[#This Row],[BMI]]&lt;18.5,"Under Weight",IF(Table8[[#This Row],[BMI]]&lt;25,"Normal Weight",IF(Table8[[#This Row],[BMI]]&lt;30,"Over Weight","Obesity")))</f>
        <v>Under Weight</v>
      </c>
      <c r="D315" s="31">
        <v>4.9800000000000004</v>
      </c>
      <c r="E315" s="31" t="str">
        <f>IF(Table8[[#This Row],[HBA1C]]&lt;5.7,"Normal",IF(Table8[[#This Row],[HBA1C]]&lt;6.5,"Prediabetes","Diabetes"))</f>
        <v>Normal</v>
      </c>
      <c r="F315" s="31" t="s">
        <v>2344</v>
      </c>
      <c r="G315" s="31" t="s">
        <v>2343</v>
      </c>
      <c r="H315" s="31" t="s">
        <v>2344</v>
      </c>
      <c r="I315" s="31">
        <v>1</v>
      </c>
      <c r="J315" s="32" t="s">
        <v>2344</v>
      </c>
    </row>
    <row r="316" spans="1:10" x14ac:dyDescent="0.4">
      <c r="A316" s="30" t="s">
        <v>315</v>
      </c>
      <c r="B316" s="31">
        <v>43.5</v>
      </c>
      <c r="C316" s="31" t="str">
        <f>IF(Table8[[#This Row],[BMI]]&lt;18.5,"Under Weight",IF(Table8[[#This Row],[BMI]]&lt;25,"Normal Weight",IF(Table8[[#This Row],[BMI]]&lt;30,"Over Weight","Obesity")))</f>
        <v>Obesity</v>
      </c>
      <c r="D316" s="31">
        <v>6.38</v>
      </c>
      <c r="E316" s="31" t="str">
        <f>IF(Table8[[#This Row],[HBA1C]]&lt;5.7,"Normal",IF(Table8[[#This Row],[HBA1C]]&lt;6.5,"Prediabetes","Diabetes"))</f>
        <v>Prediabetes</v>
      </c>
      <c r="F316" s="31" t="s">
        <v>2343</v>
      </c>
      <c r="G316" s="31" t="s">
        <v>2344</v>
      </c>
      <c r="H316" s="31" t="s">
        <v>2343</v>
      </c>
      <c r="I316" s="31">
        <v>1</v>
      </c>
      <c r="J316" s="32" t="s">
        <v>2344</v>
      </c>
    </row>
    <row r="317" spans="1:10" x14ac:dyDescent="0.4">
      <c r="A317" s="30" t="s">
        <v>316</v>
      </c>
      <c r="B317" s="31">
        <v>25.364999999999998</v>
      </c>
      <c r="C317" s="31" t="str">
        <f>IF(Table8[[#This Row],[BMI]]&lt;18.5,"Under Weight",IF(Table8[[#This Row],[BMI]]&lt;25,"Normal Weight",IF(Table8[[#This Row],[BMI]]&lt;30,"Over Weight","Obesity")))</f>
        <v>Over Weight</v>
      </c>
      <c r="D317" s="31">
        <v>5.19</v>
      </c>
      <c r="E317" s="31" t="str">
        <f>IF(Table8[[#This Row],[HBA1C]]&lt;5.7,"Normal",IF(Table8[[#This Row],[HBA1C]]&lt;6.5,"Prediabetes","Diabetes"))</f>
        <v>Normal</v>
      </c>
      <c r="F317" s="31" t="s">
        <v>2343</v>
      </c>
      <c r="G317" s="31" t="s">
        <v>2343</v>
      </c>
      <c r="H317" s="31" t="s">
        <v>2343</v>
      </c>
      <c r="I317" s="31">
        <v>2</v>
      </c>
      <c r="J317" s="32" t="s">
        <v>2343</v>
      </c>
    </row>
    <row r="318" spans="1:10" x14ac:dyDescent="0.4">
      <c r="A318" s="30" t="s">
        <v>317</v>
      </c>
      <c r="B318" s="31">
        <v>28.594999999999999</v>
      </c>
      <c r="C318" s="31" t="str">
        <f>IF(Table8[[#This Row],[BMI]]&lt;18.5,"Under Weight",IF(Table8[[#This Row],[BMI]]&lt;25,"Normal Weight",IF(Table8[[#This Row],[BMI]]&lt;30,"Over Weight","Obesity")))</f>
        <v>Over Weight</v>
      </c>
      <c r="D318" s="31">
        <v>10.210000000000001</v>
      </c>
      <c r="E318" s="31" t="str">
        <f>IF(Table8[[#This Row],[HBA1C]]&lt;5.7,"Normal",IF(Table8[[#This Row],[HBA1C]]&lt;6.5,"Prediabetes","Diabetes"))</f>
        <v>Diabetes</v>
      </c>
      <c r="F318" s="31" t="s">
        <v>2343</v>
      </c>
      <c r="G318" s="31" t="s">
        <v>2343</v>
      </c>
      <c r="H318" s="31" t="s">
        <v>2343</v>
      </c>
      <c r="I318" s="31">
        <v>0</v>
      </c>
      <c r="J318" s="32" t="s">
        <v>2343</v>
      </c>
    </row>
    <row r="319" spans="1:10" x14ac:dyDescent="0.4">
      <c r="A319" s="30" t="s">
        <v>318</v>
      </c>
      <c r="B319" s="31">
        <v>29.83</v>
      </c>
      <c r="C319" s="31" t="str">
        <f>IF(Table8[[#This Row],[BMI]]&lt;18.5,"Under Weight",IF(Table8[[#This Row],[BMI]]&lt;25,"Normal Weight",IF(Table8[[#This Row],[BMI]]&lt;30,"Over Weight","Obesity")))</f>
        <v>Over Weight</v>
      </c>
      <c r="D319" s="31">
        <v>9.6999999999999993</v>
      </c>
      <c r="E319" s="31" t="str">
        <f>IF(Table8[[#This Row],[HBA1C]]&lt;5.7,"Normal",IF(Table8[[#This Row],[HBA1C]]&lt;6.5,"Prediabetes","Diabetes"))</f>
        <v>Diabetes</v>
      </c>
      <c r="F319" s="31" t="s">
        <v>2344</v>
      </c>
      <c r="G319" s="31" t="s">
        <v>2343</v>
      </c>
      <c r="H319" s="31" t="s">
        <v>2344</v>
      </c>
      <c r="I319" s="31">
        <v>1</v>
      </c>
      <c r="J319" s="32" t="s">
        <v>2344</v>
      </c>
    </row>
    <row r="320" spans="1:10" x14ac:dyDescent="0.4">
      <c r="A320" s="30" t="s">
        <v>319</v>
      </c>
      <c r="B320" s="31">
        <v>24.7</v>
      </c>
      <c r="C320" s="31" t="str">
        <f>IF(Table8[[#This Row],[BMI]]&lt;18.5,"Under Weight",IF(Table8[[#This Row],[BMI]]&lt;25,"Normal Weight",IF(Table8[[#This Row],[BMI]]&lt;30,"Over Weight","Obesity")))</f>
        <v>Normal Weight</v>
      </c>
      <c r="D320" s="31">
        <v>10.25</v>
      </c>
      <c r="E320" s="31" t="str">
        <f>IF(Table8[[#This Row],[HBA1C]]&lt;5.7,"Normal",IF(Table8[[#This Row],[HBA1C]]&lt;6.5,"Prediabetes","Diabetes"))</f>
        <v>Diabetes</v>
      </c>
      <c r="F320" s="31" t="s">
        <v>2343</v>
      </c>
      <c r="G320" s="31" t="s">
        <v>2343</v>
      </c>
      <c r="H320" s="31" t="s">
        <v>2343</v>
      </c>
      <c r="I320" s="31">
        <v>3</v>
      </c>
      <c r="J320" s="32" t="s">
        <v>2343</v>
      </c>
    </row>
    <row r="321" spans="1:10" x14ac:dyDescent="0.4">
      <c r="A321" s="30" t="s">
        <v>320</v>
      </c>
      <c r="B321" s="31">
        <v>17.940000000000001</v>
      </c>
      <c r="C321" s="31" t="str">
        <f>IF(Table8[[#This Row],[BMI]]&lt;18.5,"Under Weight",IF(Table8[[#This Row],[BMI]]&lt;25,"Normal Weight",IF(Table8[[#This Row],[BMI]]&lt;30,"Over Weight","Obesity")))</f>
        <v>Under Weight</v>
      </c>
      <c r="D321" s="31">
        <v>9.77</v>
      </c>
      <c r="E321" s="31" t="str">
        <f>IF(Table8[[#This Row],[HBA1C]]&lt;5.7,"Normal",IF(Table8[[#This Row],[HBA1C]]&lt;6.5,"Prediabetes","Diabetes"))</f>
        <v>Diabetes</v>
      </c>
      <c r="F321" s="31" t="s">
        <v>2343</v>
      </c>
      <c r="G321" s="31" t="s">
        <v>2343</v>
      </c>
      <c r="H321" s="31" t="s">
        <v>2343</v>
      </c>
      <c r="I321" s="31">
        <v>0</v>
      </c>
      <c r="J321" s="32" t="s">
        <v>2344</v>
      </c>
    </row>
    <row r="322" spans="1:10" x14ac:dyDescent="0.4">
      <c r="A322" s="30" t="s">
        <v>321</v>
      </c>
      <c r="B322" s="31">
        <v>21.08</v>
      </c>
      <c r="C322" s="31" t="str">
        <f>IF(Table8[[#This Row],[BMI]]&lt;18.5,"Under Weight",IF(Table8[[#This Row],[BMI]]&lt;25,"Normal Weight",IF(Table8[[#This Row],[BMI]]&lt;30,"Over Weight","Obesity")))</f>
        <v>Normal Weight</v>
      </c>
      <c r="D322" s="31">
        <v>4.83</v>
      </c>
      <c r="E322" s="31" t="str">
        <f>IF(Table8[[#This Row],[HBA1C]]&lt;5.7,"Normal",IF(Table8[[#This Row],[HBA1C]]&lt;6.5,"Prediabetes","Diabetes"))</f>
        <v>Normal</v>
      </c>
      <c r="F322" s="31" t="s">
        <v>2343</v>
      </c>
      <c r="G322" s="31" t="s">
        <v>2343</v>
      </c>
      <c r="H322" s="31" t="s">
        <v>2344</v>
      </c>
      <c r="I322" s="31">
        <v>1</v>
      </c>
      <c r="J322" s="32" t="s">
        <v>2344</v>
      </c>
    </row>
    <row r="323" spans="1:10" x14ac:dyDescent="0.4">
      <c r="A323" s="30" t="s">
        <v>322</v>
      </c>
      <c r="B323" s="31">
        <v>37.715000000000003</v>
      </c>
      <c r="C323" s="31" t="str">
        <f>IF(Table8[[#This Row],[BMI]]&lt;18.5,"Under Weight",IF(Table8[[#This Row],[BMI]]&lt;25,"Normal Weight",IF(Table8[[#This Row],[BMI]]&lt;30,"Over Weight","Obesity")))</f>
        <v>Obesity</v>
      </c>
      <c r="D323" s="31">
        <v>10.86</v>
      </c>
      <c r="E323" s="31" t="str">
        <f>IF(Table8[[#This Row],[HBA1C]]&lt;5.7,"Normal",IF(Table8[[#This Row],[HBA1C]]&lt;6.5,"Prediabetes","Diabetes"))</f>
        <v>Diabetes</v>
      </c>
      <c r="F323" s="31" t="s">
        <v>2344</v>
      </c>
      <c r="G323" s="31" t="s">
        <v>2343</v>
      </c>
      <c r="H323" s="31" t="s">
        <v>2343</v>
      </c>
      <c r="I323" s="31">
        <v>0</v>
      </c>
      <c r="J323" s="32" t="s">
        <v>2343</v>
      </c>
    </row>
    <row r="324" spans="1:10" x14ac:dyDescent="0.4">
      <c r="A324" s="30" t="s">
        <v>323</v>
      </c>
      <c r="B324" s="31">
        <v>22.39</v>
      </c>
      <c r="C324" s="31" t="str">
        <f>IF(Table8[[#This Row],[BMI]]&lt;18.5,"Under Weight",IF(Table8[[#This Row],[BMI]]&lt;25,"Normal Weight",IF(Table8[[#This Row],[BMI]]&lt;30,"Over Weight","Obesity")))</f>
        <v>Normal Weight</v>
      </c>
      <c r="D324" s="31">
        <v>9.5299999999999994</v>
      </c>
      <c r="E324" s="31" t="str">
        <f>IF(Table8[[#This Row],[HBA1C]]&lt;5.7,"Normal",IF(Table8[[#This Row],[HBA1C]]&lt;6.5,"Prediabetes","Diabetes"))</f>
        <v>Diabetes</v>
      </c>
      <c r="F324" s="31" t="s">
        <v>2344</v>
      </c>
      <c r="G324" s="31" t="s">
        <v>2343</v>
      </c>
      <c r="H324" s="31" t="s">
        <v>2343</v>
      </c>
      <c r="I324" s="31">
        <v>0</v>
      </c>
      <c r="J324" s="32" t="s">
        <v>2344</v>
      </c>
    </row>
    <row r="325" spans="1:10" x14ac:dyDescent="0.4">
      <c r="A325" s="30" t="s">
        <v>324</v>
      </c>
      <c r="B325" s="31">
        <v>28.78</v>
      </c>
      <c r="C325" s="31" t="str">
        <f>IF(Table8[[#This Row],[BMI]]&lt;18.5,"Under Weight",IF(Table8[[#This Row],[BMI]]&lt;25,"Normal Weight",IF(Table8[[#This Row],[BMI]]&lt;30,"Over Weight","Obesity")))</f>
        <v>Over Weight</v>
      </c>
      <c r="D325" s="31">
        <v>5.68</v>
      </c>
      <c r="E325" s="31" t="str">
        <f>IF(Table8[[#This Row],[HBA1C]]&lt;5.7,"Normal",IF(Table8[[#This Row],[HBA1C]]&lt;6.5,"Prediabetes","Diabetes"))</f>
        <v>Normal</v>
      </c>
      <c r="F325" s="31" t="s">
        <v>2343</v>
      </c>
      <c r="G325" s="31" t="s">
        <v>2343</v>
      </c>
      <c r="H325" s="31" t="s">
        <v>2343</v>
      </c>
      <c r="I325" s="31">
        <v>0</v>
      </c>
      <c r="J325" s="32" t="s">
        <v>2344</v>
      </c>
    </row>
    <row r="326" spans="1:10" x14ac:dyDescent="0.4">
      <c r="A326" s="30" t="s">
        <v>325</v>
      </c>
      <c r="B326" s="31">
        <v>18.329999999999998</v>
      </c>
      <c r="C326" s="31" t="str">
        <f>IF(Table8[[#This Row],[BMI]]&lt;18.5,"Under Weight",IF(Table8[[#This Row],[BMI]]&lt;25,"Normal Weight",IF(Table8[[#This Row],[BMI]]&lt;30,"Over Weight","Obesity")))</f>
        <v>Under Weight</v>
      </c>
      <c r="D326" s="31">
        <v>5.57</v>
      </c>
      <c r="E326" s="31" t="str">
        <f>IF(Table8[[#This Row],[HBA1C]]&lt;5.7,"Normal",IF(Table8[[#This Row],[HBA1C]]&lt;6.5,"Prediabetes","Diabetes"))</f>
        <v>Normal</v>
      </c>
      <c r="F326" s="31" t="s">
        <v>2344</v>
      </c>
      <c r="G326" s="31" t="s">
        <v>2343</v>
      </c>
      <c r="H326" s="31" t="s">
        <v>2343</v>
      </c>
      <c r="I326" s="31">
        <v>0</v>
      </c>
      <c r="J326" s="32" t="s">
        <v>2344</v>
      </c>
    </row>
    <row r="327" spans="1:10" x14ac:dyDescent="0.4">
      <c r="A327" s="30" t="s">
        <v>326</v>
      </c>
      <c r="B327" s="31">
        <v>26.39</v>
      </c>
      <c r="C327" s="31" t="str">
        <f>IF(Table8[[#This Row],[BMI]]&lt;18.5,"Under Weight",IF(Table8[[#This Row],[BMI]]&lt;25,"Normal Weight",IF(Table8[[#This Row],[BMI]]&lt;30,"Over Weight","Obesity")))</f>
        <v>Over Weight</v>
      </c>
      <c r="D327" s="31">
        <v>4.58</v>
      </c>
      <c r="E327" s="31" t="str">
        <f>IF(Table8[[#This Row],[HBA1C]]&lt;5.7,"Normal",IF(Table8[[#This Row],[HBA1C]]&lt;6.5,"Prediabetes","Diabetes"))</f>
        <v>Normal</v>
      </c>
      <c r="F327" s="31" t="s">
        <v>2344</v>
      </c>
      <c r="G327" s="31" t="s">
        <v>2343</v>
      </c>
      <c r="H327" s="31" t="s">
        <v>2343</v>
      </c>
      <c r="I327" s="31">
        <v>1</v>
      </c>
      <c r="J327" s="32" t="s">
        <v>2344</v>
      </c>
    </row>
    <row r="328" spans="1:10" x14ac:dyDescent="0.4">
      <c r="A328" s="30" t="s">
        <v>327</v>
      </c>
      <c r="B328" s="31">
        <v>19.260000000000002</v>
      </c>
      <c r="C328" s="31" t="str">
        <f>IF(Table8[[#This Row],[BMI]]&lt;18.5,"Under Weight",IF(Table8[[#This Row],[BMI]]&lt;25,"Normal Weight",IF(Table8[[#This Row],[BMI]]&lt;30,"Over Weight","Obesity")))</f>
        <v>Normal Weight</v>
      </c>
      <c r="D328" s="31">
        <v>8.9600000000000009</v>
      </c>
      <c r="E328" s="31" t="str">
        <f>IF(Table8[[#This Row],[HBA1C]]&lt;5.7,"Normal",IF(Table8[[#This Row],[HBA1C]]&lt;6.5,"Prediabetes","Diabetes"))</f>
        <v>Diabetes</v>
      </c>
      <c r="F328" s="31" t="s">
        <v>2344</v>
      </c>
      <c r="G328" s="31" t="s">
        <v>2343</v>
      </c>
      <c r="H328" s="31" t="s">
        <v>2343</v>
      </c>
      <c r="I328" s="31">
        <v>1</v>
      </c>
      <c r="J328" s="32" t="s">
        <v>2344</v>
      </c>
    </row>
    <row r="329" spans="1:10" x14ac:dyDescent="0.4">
      <c r="A329" s="30" t="s">
        <v>328</v>
      </c>
      <c r="B329" s="31">
        <v>26.92</v>
      </c>
      <c r="C329" s="31" t="str">
        <f>IF(Table8[[#This Row],[BMI]]&lt;18.5,"Under Weight",IF(Table8[[#This Row],[BMI]]&lt;25,"Normal Weight",IF(Table8[[#This Row],[BMI]]&lt;30,"Over Weight","Obesity")))</f>
        <v>Over Weight</v>
      </c>
      <c r="D329" s="31">
        <v>6.09</v>
      </c>
      <c r="E329" s="31" t="str">
        <f>IF(Table8[[#This Row],[HBA1C]]&lt;5.7,"Normal",IF(Table8[[#This Row],[HBA1C]]&lt;6.5,"Prediabetes","Diabetes"))</f>
        <v>Prediabetes</v>
      </c>
      <c r="F329" s="31" t="s">
        <v>2343</v>
      </c>
      <c r="G329" s="31" t="s">
        <v>2343</v>
      </c>
      <c r="H329" s="31" t="s">
        <v>2343</v>
      </c>
      <c r="I329" s="31">
        <v>0</v>
      </c>
      <c r="J329" s="32" t="s">
        <v>2344</v>
      </c>
    </row>
    <row r="330" spans="1:10" x14ac:dyDescent="0.4">
      <c r="A330" s="30" t="s">
        <v>329</v>
      </c>
      <c r="B330" s="31">
        <v>19.73</v>
      </c>
      <c r="C330" s="31" t="str">
        <f>IF(Table8[[#This Row],[BMI]]&lt;18.5,"Under Weight",IF(Table8[[#This Row],[BMI]]&lt;25,"Normal Weight",IF(Table8[[#This Row],[BMI]]&lt;30,"Over Weight","Obesity")))</f>
        <v>Normal Weight</v>
      </c>
      <c r="D330" s="31">
        <v>4.3600000000000003</v>
      </c>
      <c r="E330" s="31" t="str">
        <f>IF(Table8[[#This Row],[HBA1C]]&lt;5.7,"Normal",IF(Table8[[#This Row],[HBA1C]]&lt;6.5,"Prediabetes","Diabetes"))</f>
        <v>Normal</v>
      </c>
      <c r="F330" s="31" t="s">
        <v>2343</v>
      </c>
      <c r="G330" s="31" t="s">
        <v>2343</v>
      </c>
      <c r="H330" s="31" t="s">
        <v>2343</v>
      </c>
      <c r="I330" s="31">
        <v>0</v>
      </c>
      <c r="J330" s="32" t="s">
        <v>2344</v>
      </c>
    </row>
    <row r="331" spans="1:10" x14ac:dyDescent="0.4">
      <c r="A331" s="30" t="s">
        <v>330</v>
      </c>
      <c r="B331" s="31">
        <v>23.56</v>
      </c>
      <c r="C331" s="31" t="str">
        <f>IF(Table8[[#This Row],[BMI]]&lt;18.5,"Under Weight",IF(Table8[[#This Row],[BMI]]&lt;25,"Normal Weight",IF(Table8[[#This Row],[BMI]]&lt;30,"Over Weight","Obesity")))</f>
        <v>Normal Weight</v>
      </c>
      <c r="D331" s="31">
        <v>11.74</v>
      </c>
      <c r="E331" s="31" t="str">
        <f>IF(Table8[[#This Row],[HBA1C]]&lt;5.7,"Normal",IF(Table8[[#This Row],[HBA1C]]&lt;6.5,"Prediabetes","Diabetes"))</f>
        <v>Diabetes</v>
      </c>
      <c r="F331" s="31" t="s">
        <v>2344</v>
      </c>
      <c r="G331" s="31" t="s">
        <v>2343</v>
      </c>
      <c r="H331" s="31" t="s">
        <v>2343</v>
      </c>
      <c r="I331" s="31">
        <v>0</v>
      </c>
      <c r="J331" s="32" t="s">
        <v>2344</v>
      </c>
    </row>
    <row r="332" spans="1:10" x14ac:dyDescent="0.4">
      <c r="A332" s="30" t="s">
        <v>331</v>
      </c>
      <c r="B332" s="31">
        <v>37.67</v>
      </c>
      <c r="C332" s="31" t="str">
        <f>IF(Table8[[#This Row],[BMI]]&lt;18.5,"Under Weight",IF(Table8[[#This Row],[BMI]]&lt;25,"Normal Weight",IF(Table8[[#This Row],[BMI]]&lt;30,"Over Weight","Obesity")))</f>
        <v>Obesity</v>
      </c>
      <c r="D332" s="31">
        <v>5.89</v>
      </c>
      <c r="E332" s="31" t="str">
        <f>IF(Table8[[#This Row],[HBA1C]]&lt;5.7,"Normal",IF(Table8[[#This Row],[HBA1C]]&lt;6.5,"Prediabetes","Diabetes"))</f>
        <v>Prediabetes</v>
      </c>
      <c r="F332" s="31" t="s">
        <v>2343</v>
      </c>
      <c r="G332" s="31" t="s">
        <v>2343</v>
      </c>
      <c r="H332" s="31" t="s">
        <v>2343</v>
      </c>
      <c r="I332" s="31">
        <v>1</v>
      </c>
      <c r="J332" s="32" t="s">
        <v>2344</v>
      </c>
    </row>
    <row r="333" spans="1:10" x14ac:dyDescent="0.4">
      <c r="A333" s="30" t="s">
        <v>332</v>
      </c>
      <c r="B333" s="31">
        <v>18.73</v>
      </c>
      <c r="C333" s="31" t="str">
        <f>IF(Table8[[#This Row],[BMI]]&lt;18.5,"Under Weight",IF(Table8[[#This Row],[BMI]]&lt;25,"Normal Weight",IF(Table8[[#This Row],[BMI]]&lt;30,"Over Weight","Obesity")))</f>
        <v>Normal Weight</v>
      </c>
      <c r="D333" s="31">
        <v>10.64</v>
      </c>
      <c r="E333" s="31" t="str">
        <f>IF(Table8[[#This Row],[HBA1C]]&lt;5.7,"Normal",IF(Table8[[#This Row],[HBA1C]]&lt;6.5,"Prediabetes","Diabetes"))</f>
        <v>Diabetes</v>
      </c>
      <c r="F333" s="31" t="s">
        <v>2343</v>
      </c>
      <c r="G333" s="31" t="s">
        <v>2343</v>
      </c>
      <c r="H333" s="31" t="s">
        <v>2343</v>
      </c>
      <c r="I333" s="31">
        <v>2</v>
      </c>
      <c r="J333" s="32" t="s">
        <v>2344</v>
      </c>
    </row>
    <row r="334" spans="1:10" x14ac:dyDescent="0.4">
      <c r="A334" s="30" t="s">
        <v>333</v>
      </c>
      <c r="B334" s="31">
        <v>33.090000000000003</v>
      </c>
      <c r="C334" s="31" t="str">
        <f>IF(Table8[[#This Row],[BMI]]&lt;18.5,"Under Weight",IF(Table8[[#This Row],[BMI]]&lt;25,"Normal Weight",IF(Table8[[#This Row],[BMI]]&lt;30,"Over Weight","Obesity")))</f>
        <v>Obesity</v>
      </c>
      <c r="D334" s="31">
        <v>6.06</v>
      </c>
      <c r="E334" s="31" t="str">
        <f>IF(Table8[[#This Row],[HBA1C]]&lt;5.7,"Normal",IF(Table8[[#This Row],[HBA1C]]&lt;6.5,"Prediabetes","Diabetes"))</f>
        <v>Prediabetes</v>
      </c>
      <c r="F334" s="31" t="s">
        <v>2343</v>
      </c>
      <c r="G334" s="31" t="s">
        <v>2343</v>
      </c>
      <c r="H334" s="31" t="s">
        <v>2344</v>
      </c>
      <c r="I334" s="31">
        <v>1</v>
      </c>
      <c r="J334" s="32" t="s">
        <v>2344</v>
      </c>
    </row>
    <row r="335" spans="1:10" x14ac:dyDescent="0.4">
      <c r="A335" s="30" t="s">
        <v>334</v>
      </c>
      <c r="B335" s="31">
        <v>18.329999999999998</v>
      </c>
      <c r="C335" s="31" t="str">
        <f>IF(Table8[[#This Row],[BMI]]&lt;18.5,"Under Weight",IF(Table8[[#This Row],[BMI]]&lt;25,"Normal Weight",IF(Table8[[#This Row],[BMI]]&lt;30,"Over Weight","Obesity")))</f>
        <v>Under Weight</v>
      </c>
      <c r="D335" s="31">
        <v>7.46</v>
      </c>
      <c r="E335" s="31" t="str">
        <f>IF(Table8[[#This Row],[HBA1C]]&lt;5.7,"Normal",IF(Table8[[#This Row],[HBA1C]]&lt;6.5,"Prediabetes","Diabetes"))</f>
        <v>Diabetes</v>
      </c>
      <c r="F335" s="31" t="s">
        <v>2344</v>
      </c>
      <c r="G335" s="31" t="s">
        <v>2343</v>
      </c>
      <c r="H335" s="31" t="s">
        <v>2343</v>
      </c>
      <c r="I335" s="31">
        <v>1</v>
      </c>
      <c r="J335" s="32" t="s">
        <v>2344</v>
      </c>
    </row>
    <row r="336" spans="1:10" x14ac:dyDescent="0.4">
      <c r="A336" s="30" t="s">
        <v>335</v>
      </c>
      <c r="B336" s="31">
        <v>27.74</v>
      </c>
      <c r="C336" s="31" t="str">
        <f>IF(Table8[[#This Row],[BMI]]&lt;18.5,"Under Weight",IF(Table8[[#This Row],[BMI]]&lt;25,"Normal Weight",IF(Table8[[#This Row],[BMI]]&lt;30,"Over Weight","Obesity")))</f>
        <v>Over Weight</v>
      </c>
      <c r="D336" s="31">
        <v>4.68</v>
      </c>
      <c r="E336" s="31" t="str">
        <f>IF(Table8[[#This Row],[HBA1C]]&lt;5.7,"Normal",IF(Table8[[#This Row],[HBA1C]]&lt;6.5,"Prediabetes","Diabetes"))</f>
        <v>Normal</v>
      </c>
      <c r="F336" s="31" t="s">
        <v>2344</v>
      </c>
      <c r="G336" s="31" t="s">
        <v>2343</v>
      </c>
      <c r="H336" s="31" t="s">
        <v>2343</v>
      </c>
      <c r="I336" s="31">
        <v>2</v>
      </c>
      <c r="J336" s="32" t="s">
        <v>2344</v>
      </c>
    </row>
    <row r="337" spans="1:10" x14ac:dyDescent="0.4">
      <c r="A337" s="30" t="s">
        <v>336</v>
      </c>
      <c r="B337" s="31">
        <v>24.2</v>
      </c>
      <c r="C337" s="31" t="str">
        <f>IF(Table8[[#This Row],[BMI]]&lt;18.5,"Under Weight",IF(Table8[[#This Row],[BMI]]&lt;25,"Normal Weight",IF(Table8[[#This Row],[BMI]]&lt;30,"Over Weight","Obesity")))</f>
        <v>Normal Weight</v>
      </c>
      <c r="D337" s="31">
        <v>6.15</v>
      </c>
      <c r="E337" s="31" t="str">
        <f>IF(Table8[[#This Row],[HBA1C]]&lt;5.7,"Normal",IF(Table8[[#This Row],[HBA1C]]&lt;6.5,"Prediabetes","Diabetes"))</f>
        <v>Prediabetes</v>
      </c>
      <c r="F337" s="31" t="s">
        <v>2343</v>
      </c>
      <c r="G337" s="31" t="s">
        <v>2343</v>
      </c>
      <c r="H337" s="31" t="s">
        <v>2343</v>
      </c>
      <c r="I337" s="31">
        <v>1</v>
      </c>
      <c r="J337" s="32" t="s">
        <v>2344</v>
      </c>
    </row>
    <row r="338" spans="1:10" x14ac:dyDescent="0.4">
      <c r="A338" s="30" t="s">
        <v>337</v>
      </c>
      <c r="B338" s="31">
        <v>22.03</v>
      </c>
      <c r="C338" s="31" t="str">
        <f>IF(Table8[[#This Row],[BMI]]&lt;18.5,"Under Weight",IF(Table8[[#This Row],[BMI]]&lt;25,"Normal Weight",IF(Table8[[#This Row],[BMI]]&lt;30,"Over Weight","Obesity")))</f>
        <v>Normal Weight</v>
      </c>
      <c r="D338" s="31">
        <v>4.28</v>
      </c>
      <c r="E338" s="31" t="str">
        <f>IF(Table8[[#This Row],[HBA1C]]&lt;5.7,"Normal",IF(Table8[[#This Row],[HBA1C]]&lt;6.5,"Prediabetes","Diabetes"))</f>
        <v>Normal</v>
      </c>
      <c r="F338" s="31" t="s">
        <v>2344</v>
      </c>
      <c r="G338" s="31" t="s">
        <v>2343</v>
      </c>
      <c r="H338" s="31" t="s">
        <v>2343</v>
      </c>
      <c r="I338" s="31">
        <v>0</v>
      </c>
      <c r="J338" s="32" t="s">
        <v>2344</v>
      </c>
    </row>
    <row r="339" spans="1:10" x14ac:dyDescent="0.4">
      <c r="A339" s="30" t="s">
        <v>338</v>
      </c>
      <c r="B339" s="31">
        <v>26.885000000000002</v>
      </c>
      <c r="C339" s="31" t="str">
        <f>IF(Table8[[#This Row],[BMI]]&lt;18.5,"Under Weight",IF(Table8[[#This Row],[BMI]]&lt;25,"Normal Weight",IF(Table8[[#This Row],[BMI]]&lt;30,"Over Weight","Obesity")))</f>
        <v>Over Weight</v>
      </c>
      <c r="D339" s="31">
        <v>9.86</v>
      </c>
      <c r="E339" s="31" t="str">
        <f>IF(Table8[[#This Row],[HBA1C]]&lt;5.7,"Normal",IF(Table8[[#This Row],[HBA1C]]&lt;6.5,"Prediabetes","Diabetes"))</f>
        <v>Diabetes</v>
      </c>
      <c r="F339" s="31" t="s">
        <v>2343</v>
      </c>
      <c r="G339" s="31" t="s">
        <v>2343</v>
      </c>
      <c r="H339" s="31" t="s">
        <v>2343</v>
      </c>
      <c r="I339" s="31">
        <v>3</v>
      </c>
      <c r="J339" s="32" t="s">
        <v>2344</v>
      </c>
    </row>
    <row r="340" spans="1:10" x14ac:dyDescent="0.4">
      <c r="A340" s="30" t="s">
        <v>339</v>
      </c>
      <c r="B340" s="31">
        <v>16.36</v>
      </c>
      <c r="C340" s="31" t="str">
        <f>IF(Table8[[#This Row],[BMI]]&lt;18.5,"Under Weight",IF(Table8[[#This Row],[BMI]]&lt;25,"Normal Weight",IF(Table8[[#This Row],[BMI]]&lt;30,"Over Weight","Obesity")))</f>
        <v>Under Weight</v>
      </c>
      <c r="D340" s="31">
        <v>11.19</v>
      </c>
      <c r="E340" s="31" t="str">
        <f>IF(Table8[[#This Row],[HBA1C]]&lt;5.7,"Normal",IF(Table8[[#This Row],[HBA1C]]&lt;6.5,"Prediabetes","Diabetes"))</f>
        <v>Diabetes</v>
      </c>
      <c r="F340" s="31" t="s">
        <v>2343</v>
      </c>
      <c r="G340" s="31" t="s">
        <v>2343</v>
      </c>
      <c r="H340" s="31" t="s">
        <v>2343</v>
      </c>
      <c r="I340" s="31">
        <v>0</v>
      </c>
      <c r="J340" s="32" t="s">
        <v>2344</v>
      </c>
    </row>
    <row r="341" spans="1:10" x14ac:dyDescent="0.4">
      <c r="A341" s="30" t="s">
        <v>340</v>
      </c>
      <c r="B341" s="31">
        <v>32.299999999999997</v>
      </c>
      <c r="C341" s="31" t="str">
        <f>IF(Table8[[#This Row],[BMI]]&lt;18.5,"Under Weight",IF(Table8[[#This Row],[BMI]]&lt;25,"Normal Weight",IF(Table8[[#This Row],[BMI]]&lt;30,"Over Weight","Obesity")))</f>
        <v>Obesity</v>
      </c>
      <c r="D341" s="31">
        <v>4.8899999999999997</v>
      </c>
      <c r="E341" s="31" t="str">
        <f>IF(Table8[[#This Row],[HBA1C]]&lt;5.7,"Normal",IF(Table8[[#This Row],[HBA1C]]&lt;6.5,"Prediabetes","Diabetes"))</f>
        <v>Normal</v>
      </c>
      <c r="F341" s="31" t="s">
        <v>2344</v>
      </c>
      <c r="G341" s="31" t="s">
        <v>2343</v>
      </c>
      <c r="H341" s="31" t="s">
        <v>2344</v>
      </c>
      <c r="I341" s="31">
        <v>1</v>
      </c>
      <c r="J341" s="32" t="s">
        <v>2343</v>
      </c>
    </row>
    <row r="342" spans="1:10" x14ac:dyDescent="0.4">
      <c r="A342" s="30" t="s">
        <v>341</v>
      </c>
      <c r="B342" s="31">
        <v>16.05</v>
      </c>
      <c r="C342" s="31" t="str">
        <f>IF(Table8[[#This Row],[BMI]]&lt;18.5,"Under Weight",IF(Table8[[#This Row],[BMI]]&lt;25,"Normal Weight",IF(Table8[[#This Row],[BMI]]&lt;30,"Over Weight","Obesity")))</f>
        <v>Under Weight</v>
      </c>
      <c r="D342" s="31">
        <v>4.3499999999999996</v>
      </c>
      <c r="E342" s="31" t="str">
        <f>IF(Table8[[#This Row],[HBA1C]]&lt;5.7,"Normal",IF(Table8[[#This Row],[HBA1C]]&lt;6.5,"Prediabetes","Diabetes"))</f>
        <v>Normal</v>
      </c>
      <c r="F342" s="31" t="s">
        <v>2344</v>
      </c>
      <c r="G342" s="31" t="s">
        <v>2343</v>
      </c>
      <c r="H342" s="31" t="s">
        <v>2343</v>
      </c>
      <c r="I342" s="31">
        <v>0</v>
      </c>
      <c r="J342" s="32" t="s">
        <v>2344</v>
      </c>
    </row>
    <row r="343" spans="1:10" x14ac:dyDescent="0.4">
      <c r="A343" s="30" t="s">
        <v>342</v>
      </c>
      <c r="B343" s="31">
        <v>29.07</v>
      </c>
      <c r="C343" s="31" t="str">
        <f>IF(Table8[[#This Row],[BMI]]&lt;18.5,"Under Weight",IF(Table8[[#This Row],[BMI]]&lt;25,"Normal Weight",IF(Table8[[#This Row],[BMI]]&lt;30,"Over Weight","Obesity")))</f>
        <v>Over Weight</v>
      </c>
      <c r="D343" s="31">
        <v>8.66</v>
      </c>
      <c r="E343" s="31" t="str">
        <f>IF(Table8[[#This Row],[HBA1C]]&lt;5.7,"Normal",IF(Table8[[#This Row],[HBA1C]]&lt;6.5,"Prediabetes","Diabetes"))</f>
        <v>Diabetes</v>
      </c>
      <c r="F343" s="31" t="s">
        <v>2344</v>
      </c>
      <c r="G343" s="31" t="s">
        <v>2343</v>
      </c>
      <c r="H343" s="31" t="s">
        <v>2343</v>
      </c>
      <c r="I343" s="31">
        <v>2</v>
      </c>
      <c r="J343" s="32" t="s">
        <v>2344</v>
      </c>
    </row>
    <row r="344" spans="1:10" x14ac:dyDescent="0.4">
      <c r="A344" s="30" t="s">
        <v>343</v>
      </c>
      <c r="B344" s="31">
        <v>17.43</v>
      </c>
      <c r="C344" s="31" t="str">
        <f>IF(Table8[[#This Row],[BMI]]&lt;18.5,"Under Weight",IF(Table8[[#This Row],[BMI]]&lt;25,"Normal Weight",IF(Table8[[#This Row],[BMI]]&lt;30,"Over Weight","Obesity")))</f>
        <v>Under Weight</v>
      </c>
      <c r="D344" s="31">
        <v>8.64</v>
      </c>
      <c r="E344" s="31" t="str">
        <f>IF(Table8[[#This Row],[HBA1C]]&lt;5.7,"Normal",IF(Table8[[#This Row],[HBA1C]]&lt;6.5,"Prediabetes","Diabetes"))</f>
        <v>Diabetes</v>
      </c>
      <c r="F344" s="31" t="s">
        <v>2343</v>
      </c>
      <c r="G344" s="31" t="s">
        <v>2343</v>
      </c>
      <c r="H344" s="31" t="s">
        <v>2343</v>
      </c>
      <c r="I344" s="31">
        <v>0</v>
      </c>
      <c r="J344" s="32" t="s">
        <v>2344</v>
      </c>
    </row>
    <row r="345" spans="1:10" x14ac:dyDescent="0.4">
      <c r="A345" s="30" t="s">
        <v>344</v>
      </c>
      <c r="B345" s="31">
        <v>19.329999999999998</v>
      </c>
      <c r="C345" s="31" t="str">
        <f>IF(Table8[[#This Row],[BMI]]&lt;18.5,"Under Weight",IF(Table8[[#This Row],[BMI]]&lt;25,"Normal Weight",IF(Table8[[#This Row],[BMI]]&lt;30,"Over Weight","Obesity")))</f>
        <v>Normal Weight</v>
      </c>
      <c r="D345" s="31">
        <v>4.2699999999999996</v>
      </c>
      <c r="E345" s="31" t="str">
        <f>IF(Table8[[#This Row],[HBA1C]]&lt;5.7,"Normal",IF(Table8[[#This Row],[HBA1C]]&lt;6.5,"Prediabetes","Diabetes"))</f>
        <v>Normal</v>
      </c>
      <c r="F345" s="31" t="s">
        <v>2343</v>
      </c>
      <c r="G345" s="31" t="s">
        <v>2343</v>
      </c>
      <c r="H345" s="31" t="s">
        <v>2343</v>
      </c>
      <c r="I345" s="31">
        <v>0</v>
      </c>
      <c r="J345" s="32" t="s">
        <v>2344</v>
      </c>
    </row>
    <row r="346" spans="1:10" x14ac:dyDescent="0.4">
      <c r="A346" s="30" t="s">
        <v>345</v>
      </c>
      <c r="B346" s="31">
        <v>30.52</v>
      </c>
      <c r="C346" s="31" t="str">
        <f>IF(Table8[[#This Row],[BMI]]&lt;18.5,"Under Weight",IF(Table8[[#This Row],[BMI]]&lt;25,"Normal Weight",IF(Table8[[#This Row],[BMI]]&lt;30,"Over Weight","Obesity")))</f>
        <v>Obesity</v>
      </c>
      <c r="D346" s="31">
        <v>4.21</v>
      </c>
      <c r="E346" s="31" t="str">
        <f>IF(Table8[[#This Row],[HBA1C]]&lt;5.7,"Normal",IF(Table8[[#This Row],[HBA1C]]&lt;6.5,"Prediabetes","Diabetes"))</f>
        <v>Normal</v>
      </c>
      <c r="F346" s="31" t="s">
        <v>2343</v>
      </c>
      <c r="G346" s="31" t="s">
        <v>2343</v>
      </c>
      <c r="H346" s="31" t="s">
        <v>2343</v>
      </c>
      <c r="I346" s="31">
        <v>1</v>
      </c>
      <c r="J346" s="32" t="s">
        <v>2344</v>
      </c>
    </row>
    <row r="347" spans="1:10" x14ac:dyDescent="0.4">
      <c r="A347" s="30" t="s">
        <v>346</v>
      </c>
      <c r="B347" s="31">
        <v>39.21</v>
      </c>
      <c r="C347" s="31" t="str">
        <f>IF(Table8[[#This Row],[BMI]]&lt;18.5,"Under Weight",IF(Table8[[#This Row],[BMI]]&lt;25,"Normal Weight",IF(Table8[[#This Row],[BMI]]&lt;30,"Over Weight","Obesity")))</f>
        <v>Obesity</v>
      </c>
      <c r="D347" s="31">
        <v>5.04</v>
      </c>
      <c r="E347" s="31" t="str">
        <f>IF(Table8[[#This Row],[HBA1C]]&lt;5.7,"Normal",IF(Table8[[#This Row],[HBA1C]]&lt;6.5,"Prediabetes","Diabetes"))</f>
        <v>Normal</v>
      </c>
      <c r="F347" s="31" t="s">
        <v>2343</v>
      </c>
      <c r="G347" s="31" t="s">
        <v>2343</v>
      </c>
      <c r="H347" s="31" t="s">
        <v>2344</v>
      </c>
      <c r="I347" s="31">
        <v>1</v>
      </c>
      <c r="J347" s="32" t="s">
        <v>2344</v>
      </c>
    </row>
    <row r="348" spans="1:10" x14ac:dyDescent="0.4">
      <c r="A348" s="30" t="s">
        <v>347</v>
      </c>
      <c r="B348" s="31">
        <v>26.98</v>
      </c>
      <c r="C348" s="31" t="str">
        <f>IF(Table8[[#This Row],[BMI]]&lt;18.5,"Under Weight",IF(Table8[[#This Row],[BMI]]&lt;25,"Normal Weight",IF(Table8[[#This Row],[BMI]]&lt;30,"Over Weight","Obesity")))</f>
        <v>Over Weight</v>
      </c>
      <c r="D348" s="31">
        <v>5.21</v>
      </c>
      <c r="E348" s="31" t="str">
        <f>IF(Table8[[#This Row],[HBA1C]]&lt;5.7,"Normal",IF(Table8[[#This Row],[HBA1C]]&lt;6.5,"Prediabetes","Diabetes"))</f>
        <v>Normal</v>
      </c>
      <c r="F348" s="31" t="s">
        <v>2344</v>
      </c>
      <c r="G348" s="31" t="s">
        <v>2343</v>
      </c>
      <c r="H348" s="31" t="s">
        <v>2343</v>
      </c>
      <c r="I348" s="31">
        <v>2</v>
      </c>
      <c r="J348" s="32" t="s">
        <v>2344</v>
      </c>
    </row>
    <row r="349" spans="1:10" x14ac:dyDescent="0.4">
      <c r="A349" s="30" t="s">
        <v>348</v>
      </c>
      <c r="B349" s="31">
        <v>25.84</v>
      </c>
      <c r="C349" s="31" t="str">
        <f>IF(Table8[[#This Row],[BMI]]&lt;18.5,"Under Weight",IF(Table8[[#This Row],[BMI]]&lt;25,"Normal Weight",IF(Table8[[#This Row],[BMI]]&lt;30,"Over Weight","Obesity")))</f>
        <v>Over Weight</v>
      </c>
      <c r="D349" s="31">
        <v>8.83</v>
      </c>
      <c r="E349" s="31" t="str">
        <f>IF(Table8[[#This Row],[HBA1C]]&lt;5.7,"Normal",IF(Table8[[#This Row],[HBA1C]]&lt;6.5,"Prediabetes","Diabetes"))</f>
        <v>Diabetes</v>
      </c>
      <c r="F349" s="31" t="s">
        <v>2343</v>
      </c>
      <c r="G349" s="31" t="s">
        <v>2343</v>
      </c>
      <c r="H349" s="31" t="s">
        <v>2343</v>
      </c>
      <c r="I349" s="31">
        <v>0</v>
      </c>
      <c r="J349" s="32" t="s">
        <v>2343</v>
      </c>
    </row>
    <row r="350" spans="1:10" x14ac:dyDescent="0.4">
      <c r="A350" s="30" t="s">
        <v>349</v>
      </c>
      <c r="B350" s="31">
        <v>28.31</v>
      </c>
      <c r="C350" s="31" t="str">
        <f>IF(Table8[[#This Row],[BMI]]&lt;18.5,"Under Weight",IF(Table8[[#This Row],[BMI]]&lt;25,"Normal Weight",IF(Table8[[#This Row],[BMI]]&lt;30,"Over Weight","Obesity")))</f>
        <v>Over Weight</v>
      </c>
      <c r="D350" s="31">
        <v>8.4700000000000006</v>
      </c>
      <c r="E350" s="31" t="str">
        <f>IF(Table8[[#This Row],[HBA1C]]&lt;5.7,"Normal",IF(Table8[[#This Row],[HBA1C]]&lt;6.5,"Prediabetes","Diabetes"))</f>
        <v>Diabetes</v>
      </c>
      <c r="F350" s="31" t="s">
        <v>2344</v>
      </c>
      <c r="G350" s="31" t="s">
        <v>2343</v>
      </c>
      <c r="H350" s="31" t="s">
        <v>2343</v>
      </c>
      <c r="I350" s="31">
        <v>2</v>
      </c>
      <c r="J350" s="32" t="s">
        <v>2344</v>
      </c>
    </row>
    <row r="351" spans="1:10" x14ac:dyDescent="0.4">
      <c r="A351" s="30" t="s">
        <v>350</v>
      </c>
      <c r="B351" s="31">
        <v>23.94</v>
      </c>
      <c r="C351" s="31" t="str">
        <f>IF(Table8[[#This Row],[BMI]]&lt;18.5,"Under Weight",IF(Table8[[#This Row],[BMI]]&lt;25,"Normal Weight",IF(Table8[[#This Row],[BMI]]&lt;30,"Over Weight","Obesity")))</f>
        <v>Normal Weight</v>
      </c>
      <c r="D351" s="31">
        <v>4.2</v>
      </c>
      <c r="E351" s="31" t="str">
        <f>IF(Table8[[#This Row],[HBA1C]]&lt;5.7,"Normal",IF(Table8[[#This Row],[HBA1C]]&lt;6.5,"Prediabetes","Diabetes"))</f>
        <v>Normal</v>
      </c>
      <c r="F351" s="31" t="s">
        <v>2343</v>
      </c>
      <c r="G351" s="31" t="s">
        <v>2343</v>
      </c>
      <c r="H351" s="31" t="s">
        <v>2343</v>
      </c>
      <c r="I351" s="31">
        <v>0</v>
      </c>
      <c r="J351" s="32" t="s">
        <v>2344</v>
      </c>
    </row>
    <row r="352" spans="1:10" x14ac:dyDescent="0.4">
      <c r="A352" s="30" t="s">
        <v>351</v>
      </c>
      <c r="B352" s="31">
        <v>20.03</v>
      </c>
      <c r="C352" s="31" t="str">
        <f>IF(Table8[[#This Row],[BMI]]&lt;18.5,"Under Weight",IF(Table8[[#This Row],[BMI]]&lt;25,"Normal Weight",IF(Table8[[#This Row],[BMI]]&lt;30,"Over Weight","Obesity")))</f>
        <v>Normal Weight</v>
      </c>
      <c r="D352" s="31">
        <v>6.14</v>
      </c>
      <c r="E352" s="31" t="str">
        <f>IF(Table8[[#This Row],[HBA1C]]&lt;5.7,"Normal",IF(Table8[[#This Row],[HBA1C]]&lt;6.5,"Prediabetes","Diabetes"))</f>
        <v>Prediabetes</v>
      </c>
      <c r="F352" s="31" t="s">
        <v>2344</v>
      </c>
      <c r="G352" s="31" t="s">
        <v>2343</v>
      </c>
      <c r="H352" s="31" t="s">
        <v>2343</v>
      </c>
      <c r="I352" s="31">
        <v>0</v>
      </c>
      <c r="J352" s="32" t="s">
        <v>2344</v>
      </c>
    </row>
    <row r="353" spans="1:10" x14ac:dyDescent="0.4">
      <c r="A353" s="30" t="s">
        <v>352</v>
      </c>
      <c r="B353" s="31">
        <v>41.42</v>
      </c>
      <c r="C353" s="31" t="str">
        <f>IF(Table8[[#This Row],[BMI]]&lt;18.5,"Under Weight",IF(Table8[[#This Row],[BMI]]&lt;25,"Normal Weight",IF(Table8[[#This Row],[BMI]]&lt;30,"Over Weight","Obesity")))</f>
        <v>Obesity</v>
      </c>
      <c r="D353" s="31">
        <v>6.07</v>
      </c>
      <c r="E353" s="31" t="str">
        <f>IF(Table8[[#This Row],[HBA1C]]&lt;5.7,"Normal",IF(Table8[[#This Row],[HBA1C]]&lt;6.5,"Prediabetes","Diabetes"))</f>
        <v>Prediabetes</v>
      </c>
      <c r="F353" s="31" t="s">
        <v>2343</v>
      </c>
      <c r="G353" s="31" t="s">
        <v>2343</v>
      </c>
      <c r="H353" s="31" t="s">
        <v>2343</v>
      </c>
      <c r="I353" s="31">
        <v>0</v>
      </c>
      <c r="J353" s="32" t="s">
        <v>2343</v>
      </c>
    </row>
    <row r="354" spans="1:10" x14ac:dyDescent="0.4">
      <c r="A354" s="30" t="s">
        <v>353</v>
      </c>
      <c r="B354" s="31">
        <v>36.67</v>
      </c>
      <c r="C354" s="31" t="str">
        <f>IF(Table8[[#This Row],[BMI]]&lt;18.5,"Under Weight",IF(Table8[[#This Row],[BMI]]&lt;25,"Normal Weight",IF(Table8[[#This Row],[BMI]]&lt;30,"Over Weight","Obesity")))</f>
        <v>Obesity</v>
      </c>
      <c r="D354" s="31">
        <v>10.210000000000001</v>
      </c>
      <c r="E354" s="31" t="str">
        <f>IF(Table8[[#This Row],[HBA1C]]&lt;5.7,"Normal",IF(Table8[[#This Row],[HBA1C]]&lt;6.5,"Prediabetes","Diabetes"))</f>
        <v>Diabetes</v>
      </c>
      <c r="F354" s="31" t="s">
        <v>2343</v>
      </c>
      <c r="G354" s="31" t="s">
        <v>2343</v>
      </c>
      <c r="H354" s="31" t="s">
        <v>2343</v>
      </c>
      <c r="I354" s="31">
        <v>0</v>
      </c>
      <c r="J354" s="32" t="s">
        <v>2343</v>
      </c>
    </row>
    <row r="355" spans="1:10" x14ac:dyDescent="0.4">
      <c r="A355" s="30" t="s">
        <v>354</v>
      </c>
      <c r="B355" s="31">
        <v>27.645</v>
      </c>
      <c r="C355" s="31" t="str">
        <f>IF(Table8[[#This Row],[BMI]]&lt;18.5,"Under Weight",IF(Table8[[#This Row],[BMI]]&lt;25,"Normal Weight",IF(Table8[[#This Row],[BMI]]&lt;30,"Over Weight","Obesity")))</f>
        <v>Over Weight</v>
      </c>
      <c r="D355" s="31">
        <v>4.6900000000000004</v>
      </c>
      <c r="E355" s="31" t="str">
        <f>IF(Table8[[#This Row],[HBA1C]]&lt;5.7,"Normal",IF(Table8[[#This Row],[HBA1C]]&lt;6.5,"Prediabetes","Diabetes"))</f>
        <v>Normal</v>
      </c>
      <c r="F355" s="31" t="s">
        <v>2343</v>
      </c>
      <c r="G355" s="31" t="s">
        <v>2343</v>
      </c>
      <c r="H355" s="31" t="s">
        <v>2343</v>
      </c>
      <c r="I355" s="31">
        <v>0</v>
      </c>
      <c r="J355" s="32" t="s">
        <v>2343</v>
      </c>
    </row>
    <row r="356" spans="1:10" x14ac:dyDescent="0.4">
      <c r="A356" s="30" t="s">
        <v>355</v>
      </c>
      <c r="B356" s="31">
        <v>22.72</v>
      </c>
      <c r="C356" s="31" t="str">
        <f>IF(Table8[[#This Row],[BMI]]&lt;18.5,"Under Weight",IF(Table8[[#This Row],[BMI]]&lt;25,"Normal Weight",IF(Table8[[#This Row],[BMI]]&lt;30,"Over Weight","Obesity")))</f>
        <v>Normal Weight</v>
      </c>
      <c r="D356" s="31">
        <v>5.71</v>
      </c>
      <c r="E356" s="31" t="str">
        <f>IF(Table8[[#This Row],[HBA1C]]&lt;5.7,"Normal",IF(Table8[[#This Row],[HBA1C]]&lt;6.5,"Prediabetes","Diabetes"))</f>
        <v>Prediabetes</v>
      </c>
      <c r="F356" s="31" t="s">
        <v>2343</v>
      </c>
      <c r="G356" s="31" t="s">
        <v>2343</v>
      </c>
      <c r="H356" s="31" t="s">
        <v>2343</v>
      </c>
      <c r="I356" s="31">
        <v>0</v>
      </c>
      <c r="J356" s="32" t="s">
        <v>2344</v>
      </c>
    </row>
    <row r="357" spans="1:10" x14ac:dyDescent="0.4">
      <c r="A357" s="30" t="s">
        <v>356</v>
      </c>
      <c r="B357" s="31">
        <v>36.520000000000003</v>
      </c>
      <c r="C357" s="31" t="str">
        <f>IF(Table8[[#This Row],[BMI]]&lt;18.5,"Under Weight",IF(Table8[[#This Row],[BMI]]&lt;25,"Normal Weight",IF(Table8[[#This Row],[BMI]]&lt;30,"Over Weight","Obesity")))</f>
        <v>Obesity</v>
      </c>
      <c r="D357" s="31">
        <v>9.07</v>
      </c>
      <c r="E357" s="31" t="str">
        <f>IF(Table8[[#This Row],[HBA1C]]&lt;5.7,"Normal",IF(Table8[[#This Row],[HBA1C]]&lt;6.5,"Prediabetes","Diabetes"))</f>
        <v>Diabetes</v>
      </c>
      <c r="F357" s="31" t="s">
        <v>2344</v>
      </c>
      <c r="G357" s="31" t="s">
        <v>2343</v>
      </c>
      <c r="H357" s="31" t="s">
        <v>2344</v>
      </c>
      <c r="I357" s="31">
        <v>1</v>
      </c>
      <c r="J357" s="32" t="s">
        <v>2343</v>
      </c>
    </row>
    <row r="358" spans="1:10" x14ac:dyDescent="0.4">
      <c r="A358" s="30" t="s">
        <v>357</v>
      </c>
      <c r="B358" s="31">
        <v>33.96</v>
      </c>
      <c r="C358" s="31" t="str">
        <f>IF(Table8[[#This Row],[BMI]]&lt;18.5,"Under Weight",IF(Table8[[#This Row],[BMI]]&lt;25,"Normal Weight",IF(Table8[[#This Row],[BMI]]&lt;30,"Over Weight","Obesity")))</f>
        <v>Obesity</v>
      </c>
      <c r="D358" s="31">
        <v>4.99</v>
      </c>
      <c r="E358" s="31" t="str">
        <f>IF(Table8[[#This Row],[HBA1C]]&lt;5.7,"Normal",IF(Table8[[#This Row],[HBA1C]]&lt;6.5,"Prediabetes","Diabetes"))</f>
        <v>Normal</v>
      </c>
      <c r="F358" s="31" t="s">
        <v>2343</v>
      </c>
      <c r="G358" s="31" t="s">
        <v>2343</v>
      </c>
      <c r="H358" s="31" t="s">
        <v>2343</v>
      </c>
      <c r="I358" s="31">
        <v>0</v>
      </c>
      <c r="J358" s="32" t="s">
        <v>2344</v>
      </c>
    </row>
    <row r="359" spans="1:10" x14ac:dyDescent="0.4">
      <c r="A359" s="30" t="s">
        <v>358</v>
      </c>
      <c r="B359" s="31">
        <v>26.695</v>
      </c>
      <c r="C359" s="31" t="str">
        <f>IF(Table8[[#This Row],[BMI]]&lt;18.5,"Under Weight",IF(Table8[[#This Row],[BMI]]&lt;25,"Normal Weight",IF(Table8[[#This Row],[BMI]]&lt;30,"Over Weight","Obesity")))</f>
        <v>Over Weight</v>
      </c>
      <c r="D359" s="31">
        <v>8.31</v>
      </c>
      <c r="E359" s="31" t="str">
        <f>IF(Table8[[#This Row],[HBA1C]]&lt;5.7,"Normal",IF(Table8[[#This Row],[HBA1C]]&lt;6.5,"Prediabetes","Diabetes"))</f>
        <v>Diabetes</v>
      </c>
      <c r="F359" s="31" t="s">
        <v>2343</v>
      </c>
      <c r="G359" s="31" t="s">
        <v>2343</v>
      </c>
      <c r="H359" s="31" t="s">
        <v>2343</v>
      </c>
      <c r="I359" s="31">
        <v>0</v>
      </c>
      <c r="J359" s="32" t="s">
        <v>2344</v>
      </c>
    </row>
    <row r="360" spans="1:10" x14ac:dyDescent="0.4">
      <c r="A360" s="30" t="s">
        <v>359</v>
      </c>
      <c r="B360" s="31">
        <v>18.45</v>
      </c>
      <c r="C360" s="31" t="str">
        <f>IF(Table8[[#This Row],[BMI]]&lt;18.5,"Under Weight",IF(Table8[[#This Row],[BMI]]&lt;25,"Normal Weight",IF(Table8[[#This Row],[BMI]]&lt;30,"Over Weight","Obesity")))</f>
        <v>Under Weight</v>
      </c>
      <c r="D360" s="31">
        <v>5.07</v>
      </c>
      <c r="E360" s="31" t="str">
        <f>IF(Table8[[#This Row],[HBA1C]]&lt;5.7,"Normal",IF(Table8[[#This Row],[HBA1C]]&lt;6.5,"Prediabetes","Diabetes"))</f>
        <v>Normal</v>
      </c>
      <c r="F360" s="31" t="s">
        <v>2344</v>
      </c>
      <c r="G360" s="31" t="s">
        <v>2343</v>
      </c>
      <c r="H360" s="31" t="s">
        <v>2343</v>
      </c>
      <c r="I360" s="31">
        <v>0</v>
      </c>
      <c r="J360" s="32" t="s">
        <v>2344</v>
      </c>
    </row>
    <row r="361" spans="1:10" x14ac:dyDescent="0.4">
      <c r="A361" s="30" t="s">
        <v>360</v>
      </c>
      <c r="B361" s="31">
        <v>33.18</v>
      </c>
      <c r="C361" s="31" t="str">
        <f>IF(Table8[[#This Row],[BMI]]&lt;18.5,"Under Weight",IF(Table8[[#This Row],[BMI]]&lt;25,"Normal Weight",IF(Table8[[#This Row],[BMI]]&lt;30,"Over Weight","Obesity")))</f>
        <v>Obesity</v>
      </c>
      <c r="D361" s="31">
        <v>4.79</v>
      </c>
      <c r="E361" s="31" t="str">
        <f>IF(Table8[[#This Row],[HBA1C]]&lt;5.7,"Normal",IF(Table8[[#This Row],[HBA1C]]&lt;6.5,"Prediabetes","Diabetes"))</f>
        <v>Normal</v>
      </c>
      <c r="F361" s="31" t="s">
        <v>2343</v>
      </c>
      <c r="G361" s="31" t="s">
        <v>2343</v>
      </c>
      <c r="H361" s="31" t="s">
        <v>2343</v>
      </c>
      <c r="I361" s="31">
        <v>0</v>
      </c>
      <c r="J361" s="32" t="s">
        <v>2344</v>
      </c>
    </row>
    <row r="362" spans="1:10" x14ac:dyDescent="0.4">
      <c r="A362" s="30" t="s">
        <v>361</v>
      </c>
      <c r="B362" s="31">
        <v>36.1</v>
      </c>
      <c r="C362" s="31" t="str">
        <f>IF(Table8[[#This Row],[BMI]]&lt;18.5,"Under Weight",IF(Table8[[#This Row],[BMI]]&lt;25,"Normal Weight",IF(Table8[[#This Row],[BMI]]&lt;30,"Over Weight","Obesity")))</f>
        <v>Obesity</v>
      </c>
      <c r="D362" s="31">
        <v>11.39</v>
      </c>
      <c r="E362" s="31" t="str">
        <f>IF(Table8[[#This Row],[HBA1C]]&lt;5.7,"Normal",IF(Table8[[#This Row],[HBA1C]]&lt;6.5,"Prediabetes","Diabetes"))</f>
        <v>Diabetes</v>
      </c>
      <c r="F362" s="31" t="s">
        <v>2344</v>
      </c>
      <c r="G362" s="31" t="s">
        <v>2343</v>
      </c>
      <c r="H362" s="31" t="s">
        <v>2343</v>
      </c>
      <c r="I362" s="31">
        <v>2</v>
      </c>
      <c r="J362" s="32" t="s">
        <v>2343</v>
      </c>
    </row>
    <row r="363" spans="1:10" x14ac:dyDescent="0.4">
      <c r="A363" s="30" t="s">
        <v>362</v>
      </c>
      <c r="B363" s="31">
        <v>22.77</v>
      </c>
      <c r="C363" s="31" t="str">
        <f>IF(Table8[[#This Row],[BMI]]&lt;18.5,"Under Weight",IF(Table8[[#This Row],[BMI]]&lt;25,"Normal Weight",IF(Table8[[#This Row],[BMI]]&lt;30,"Over Weight","Obesity")))</f>
        <v>Normal Weight</v>
      </c>
      <c r="D363" s="31">
        <v>6</v>
      </c>
      <c r="E363" s="31" t="str">
        <f>IF(Table8[[#This Row],[HBA1C]]&lt;5.7,"Normal",IF(Table8[[#This Row],[HBA1C]]&lt;6.5,"Prediabetes","Diabetes"))</f>
        <v>Prediabetes</v>
      </c>
      <c r="F363" s="31" t="s">
        <v>2343</v>
      </c>
      <c r="G363" s="31" t="s">
        <v>2343</v>
      </c>
      <c r="H363" s="31" t="s">
        <v>2343</v>
      </c>
      <c r="I363" s="31">
        <v>0</v>
      </c>
      <c r="J363" s="32" t="s">
        <v>2344</v>
      </c>
    </row>
    <row r="364" spans="1:10" x14ac:dyDescent="0.4">
      <c r="A364" s="30" t="s">
        <v>363</v>
      </c>
      <c r="B364" s="31">
        <v>21.24</v>
      </c>
      <c r="C364" s="31" t="str">
        <f>IF(Table8[[#This Row],[BMI]]&lt;18.5,"Under Weight",IF(Table8[[#This Row],[BMI]]&lt;25,"Normal Weight",IF(Table8[[#This Row],[BMI]]&lt;30,"Over Weight","Obesity")))</f>
        <v>Normal Weight</v>
      </c>
      <c r="D364" s="31">
        <v>5.13</v>
      </c>
      <c r="E364" s="31" t="str">
        <f>IF(Table8[[#This Row],[HBA1C]]&lt;5.7,"Normal",IF(Table8[[#This Row],[HBA1C]]&lt;6.5,"Prediabetes","Diabetes"))</f>
        <v>Normal</v>
      </c>
      <c r="F364" s="31" t="s">
        <v>2343</v>
      </c>
      <c r="G364" s="31" t="s">
        <v>2343</v>
      </c>
      <c r="H364" s="31" t="s">
        <v>2343</v>
      </c>
      <c r="I364" s="31">
        <v>0</v>
      </c>
      <c r="J364" s="32" t="s">
        <v>2344</v>
      </c>
    </row>
    <row r="365" spans="1:10" x14ac:dyDescent="0.4">
      <c r="A365" s="30" t="s">
        <v>364</v>
      </c>
      <c r="B365" s="31">
        <v>17.600000000000001</v>
      </c>
      <c r="C365" s="31" t="str">
        <f>IF(Table8[[#This Row],[BMI]]&lt;18.5,"Under Weight",IF(Table8[[#This Row],[BMI]]&lt;25,"Normal Weight",IF(Table8[[#This Row],[BMI]]&lt;30,"Over Weight","Obesity")))</f>
        <v>Under Weight</v>
      </c>
      <c r="D365" s="31">
        <v>5.26</v>
      </c>
      <c r="E365" s="31" t="str">
        <f>IF(Table8[[#This Row],[HBA1C]]&lt;5.7,"Normal",IF(Table8[[#This Row],[HBA1C]]&lt;6.5,"Prediabetes","Diabetes"))</f>
        <v>Normal</v>
      </c>
      <c r="F365" s="31" t="s">
        <v>2344</v>
      </c>
      <c r="G365" s="31" t="s">
        <v>2343</v>
      </c>
      <c r="H365" s="31" t="s">
        <v>2343</v>
      </c>
      <c r="I365" s="31">
        <v>0</v>
      </c>
      <c r="J365" s="32" t="s">
        <v>2344</v>
      </c>
    </row>
    <row r="366" spans="1:10" x14ac:dyDescent="0.4">
      <c r="A366" s="30" t="s">
        <v>365</v>
      </c>
      <c r="B366" s="31">
        <v>26.29</v>
      </c>
      <c r="C366" s="31" t="str">
        <f>IF(Table8[[#This Row],[BMI]]&lt;18.5,"Under Weight",IF(Table8[[#This Row],[BMI]]&lt;25,"Normal Weight",IF(Table8[[#This Row],[BMI]]&lt;30,"Over Weight","Obesity")))</f>
        <v>Over Weight</v>
      </c>
      <c r="D366" s="31">
        <v>6.84</v>
      </c>
      <c r="E366" s="31" t="str">
        <f>IF(Table8[[#This Row],[HBA1C]]&lt;5.7,"Normal",IF(Table8[[#This Row],[HBA1C]]&lt;6.5,"Prediabetes","Diabetes"))</f>
        <v>Diabetes</v>
      </c>
      <c r="F366" s="31" t="s">
        <v>2343</v>
      </c>
      <c r="G366" s="31" t="s">
        <v>2343</v>
      </c>
      <c r="H366" s="31" t="s">
        <v>2343</v>
      </c>
      <c r="I366" s="31">
        <v>0</v>
      </c>
      <c r="J366" s="32" t="s">
        <v>2344</v>
      </c>
    </row>
    <row r="367" spans="1:10" x14ac:dyDescent="0.4">
      <c r="A367" s="30" t="s">
        <v>366</v>
      </c>
      <c r="B367" s="31">
        <v>35.31</v>
      </c>
      <c r="C367" s="31" t="str">
        <f>IF(Table8[[#This Row],[BMI]]&lt;18.5,"Under Weight",IF(Table8[[#This Row],[BMI]]&lt;25,"Normal Weight",IF(Table8[[#This Row],[BMI]]&lt;30,"Over Weight","Obesity")))</f>
        <v>Obesity</v>
      </c>
      <c r="D367" s="31">
        <v>9.0399999999999991</v>
      </c>
      <c r="E367" s="31" t="str">
        <f>IF(Table8[[#This Row],[HBA1C]]&lt;5.7,"Normal",IF(Table8[[#This Row],[HBA1C]]&lt;6.5,"Prediabetes","Diabetes"))</f>
        <v>Diabetes</v>
      </c>
      <c r="F367" s="31" t="s">
        <v>2343</v>
      </c>
      <c r="G367" s="31" t="s">
        <v>2343</v>
      </c>
      <c r="H367" s="31" t="s">
        <v>2343</v>
      </c>
      <c r="I367" s="31">
        <v>0</v>
      </c>
      <c r="J367" s="32" t="s">
        <v>2343</v>
      </c>
    </row>
    <row r="368" spans="1:10" x14ac:dyDescent="0.4">
      <c r="A368" s="30" t="s">
        <v>367</v>
      </c>
      <c r="B368" s="31">
        <v>27.04</v>
      </c>
      <c r="C368" s="31" t="str">
        <f>IF(Table8[[#This Row],[BMI]]&lt;18.5,"Under Weight",IF(Table8[[#This Row],[BMI]]&lt;25,"Normal Weight",IF(Table8[[#This Row],[BMI]]&lt;30,"Over Weight","Obesity")))</f>
        <v>Over Weight</v>
      </c>
      <c r="D368" s="31">
        <v>4.0999999999999996</v>
      </c>
      <c r="E368" s="31" t="str">
        <f>IF(Table8[[#This Row],[HBA1C]]&lt;5.7,"Normal",IF(Table8[[#This Row],[HBA1C]]&lt;6.5,"Prediabetes","Diabetes"))</f>
        <v>Normal</v>
      </c>
      <c r="F368" s="31" t="s">
        <v>2343</v>
      </c>
      <c r="G368" s="31" t="s">
        <v>2343</v>
      </c>
      <c r="H368" s="31" t="s">
        <v>2343</v>
      </c>
      <c r="I368" s="31">
        <v>1</v>
      </c>
      <c r="J368" s="32" t="s">
        <v>2344</v>
      </c>
    </row>
    <row r="369" spans="1:10" x14ac:dyDescent="0.4">
      <c r="A369" s="30" t="s">
        <v>368</v>
      </c>
      <c r="B369" s="31">
        <v>30.23</v>
      </c>
      <c r="C369" s="31" t="str">
        <f>IF(Table8[[#This Row],[BMI]]&lt;18.5,"Under Weight",IF(Table8[[#This Row],[BMI]]&lt;25,"Normal Weight",IF(Table8[[#This Row],[BMI]]&lt;30,"Over Weight","Obesity")))</f>
        <v>Obesity</v>
      </c>
      <c r="D369" s="31">
        <v>4.2300000000000004</v>
      </c>
      <c r="E369" s="31" t="str">
        <f>IF(Table8[[#This Row],[HBA1C]]&lt;5.7,"Normal",IF(Table8[[#This Row],[HBA1C]]&lt;6.5,"Prediabetes","Diabetes"))</f>
        <v>Normal</v>
      </c>
      <c r="F369" s="31" t="s">
        <v>2344</v>
      </c>
      <c r="G369" s="31" t="s">
        <v>2343</v>
      </c>
      <c r="H369" s="31" t="s">
        <v>2344</v>
      </c>
      <c r="I369" s="31">
        <v>1</v>
      </c>
      <c r="J369" s="32" t="s">
        <v>2344</v>
      </c>
    </row>
    <row r="370" spans="1:10" x14ac:dyDescent="0.4">
      <c r="A370" s="30" t="s">
        <v>369</v>
      </c>
      <c r="B370" s="31">
        <v>30.6</v>
      </c>
      <c r="C370" s="31" t="str">
        <f>IF(Table8[[#This Row],[BMI]]&lt;18.5,"Under Weight",IF(Table8[[#This Row],[BMI]]&lt;25,"Normal Weight",IF(Table8[[#This Row],[BMI]]&lt;30,"Over Weight","Obesity")))</f>
        <v>Obesity</v>
      </c>
      <c r="D370" s="31">
        <v>6.48</v>
      </c>
      <c r="E370" s="31" t="str">
        <f>IF(Table8[[#This Row],[HBA1C]]&lt;5.7,"Normal",IF(Table8[[#This Row],[HBA1C]]&lt;6.5,"Prediabetes","Diabetes"))</f>
        <v>Prediabetes</v>
      </c>
      <c r="F370" s="31" t="s">
        <v>2344</v>
      </c>
      <c r="G370" s="31" t="s">
        <v>2343</v>
      </c>
      <c r="H370" s="31" t="s">
        <v>2344</v>
      </c>
      <c r="I370" s="31">
        <v>1</v>
      </c>
      <c r="J370" s="32" t="s">
        <v>2344</v>
      </c>
    </row>
    <row r="371" spans="1:10" x14ac:dyDescent="0.4">
      <c r="A371" s="30" t="s">
        <v>370</v>
      </c>
      <c r="B371" s="31">
        <v>26.8</v>
      </c>
      <c r="C371" s="31" t="str">
        <f>IF(Table8[[#This Row],[BMI]]&lt;18.5,"Under Weight",IF(Table8[[#This Row],[BMI]]&lt;25,"Normal Weight",IF(Table8[[#This Row],[BMI]]&lt;30,"Over Weight","Obesity")))</f>
        <v>Over Weight</v>
      </c>
      <c r="D371" s="31">
        <v>5.53</v>
      </c>
      <c r="E371" s="31" t="str">
        <f>IF(Table8[[#This Row],[HBA1C]]&lt;5.7,"Normal",IF(Table8[[#This Row],[HBA1C]]&lt;6.5,"Prediabetes","Diabetes"))</f>
        <v>Normal</v>
      </c>
      <c r="F371" s="31" t="s">
        <v>2343</v>
      </c>
      <c r="G371" s="31" t="s">
        <v>2343</v>
      </c>
      <c r="H371" s="31" t="s">
        <v>2343</v>
      </c>
      <c r="I371" s="31">
        <v>1</v>
      </c>
      <c r="J371" s="32" t="s">
        <v>2344</v>
      </c>
    </row>
    <row r="372" spans="1:10" x14ac:dyDescent="0.4">
      <c r="A372" s="30" t="s">
        <v>371</v>
      </c>
      <c r="B372" s="31">
        <v>16.86</v>
      </c>
      <c r="C372" s="31" t="str">
        <f>IF(Table8[[#This Row],[BMI]]&lt;18.5,"Under Weight",IF(Table8[[#This Row],[BMI]]&lt;25,"Normal Weight",IF(Table8[[#This Row],[BMI]]&lt;30,"Over Weight","Obesity")))</f>
        <v>Under Weight</v>
      </c>
      <c r="D372" s="31">
        <v>4.07</v>
      </c>
      <c r="E372" s="31" t="str">
        <f>IF(Table8[[#This Row],[HBA1C]]&lt;5.7,"Normal",IF(Table8[[#This Row],[HBA1C]]&lt;6.5,"Prediabetes","Diabetes"))</f>
        <v>Normal</v>
      </c>
      <c r="F372" s="31" t="s">
        <v>2344</v>
      </c>
      <c r="G372" s="31" t="s">
        <v>2343</v>
      </c>
      <c r="H372" s="31" t="s">
        <v>2343</v>
      </c>
      <c r="I372" s="31">
        <v>0</v>
      </c>
      <c r="J372" s="32" t="s">
        <v>2344</v>
      </c>
    </row>
    <row r="373" spans="1:10" x14ac:dyDescent="0.4">
      <c r="A373" s="30" t="s">
        <v>372</v>
      </c>
      <c r="B373" s="31">
        <v>16.3</v>
      </c>
      <c r="C373" s="31" t="str">
        <f>IF(Table8[[#This Row],[BMI]]&lt;18.5,"Under Weight",IF(Table8[[#This Row],[BMI]]&lt;25,"Normal Weight",IF(Table8[[#This Row],[BMI]]&lt;30,"Over Weight","Obesity")))</f>
        <v>Under Weight</v>
      </c>
      <c r="D373" s="31">
        <v>5.51</v>
      </c>
      <c r="E373" s="31" t="str">
        <f>IF(Table8[[#This Row],[HBA1C]]&lt;5.7,"Normal",IF(Table8[[#This Row],[HBA1C]]&lt;6.5,"Prediabetes","Diabetes"))</f>
        <v>Normal</v>
      </c>
      <c r="F373" s="31" t="s">
        <v>2343</v>
      </c>
      <c r="G373" s="31" t="s">
        <v>2343</v>
      </c>
      <c r="H373" s="31" t="s">
        <v>2343</v>
      </c>
      <c r="I373" s="31">
        <v>1</v>
      </c>
      <c r="J373" s="32" t="s">
        <v>2344</v>
      </c>
    </row>
    <row r="374" spans="1:10" x14ac:dyDescent="0.4">
      <c r="A374" s="30" t="s">
        <v>373</v>
      </c>
      <c r="B374" s="31">
        <v>29.81</v>
      </c>
      <c r="C374" s="31" t="str">
        <f>IF(Table8[[#This Row],[BMI]]&lt;18.5,"Under Weight",IF(Table8[[#This Row],[BMI]]&lt;25,"Normal Weight",IF(Table8[[#This Row],[BMI]]&lt;30,"Over Weight","Obesity")))</f>
        <v>Over Weight</v>
      </c>
      <c r="D374" s="31">
        <v>11.66</v>
      </c>
      <c r="E374" s="31" t="str">
        <f>IF(Table8[[#This Row],[HBA1C]]&lt;5.7,"Normal",IF(Table8[[#This Row],[HBA1C]]&lt;6.5,"Prediabetes","Diabetes"))</f>
        <v>Diabetes</v>
      </c>
      <c r="F374" s="31" t="s">
        <v>2343</v>
      </c>
      <c r="G374" s="31" t="s">
        <v>2343</v>
      </c>
      <c r="H374" s="31" t="s">
        <v>2343</v>
      </c>
      <c r="I374" s="31">
        <v>0</v>
      </c>
      <c r="J374" s="32" t="s">
        <v>2344</v>
      </c>
    </row>
    <row r="375" spans="1:10" x14ac:dyDescent="0.4">
      <c r="A375" s="30" t="s">
        <v>374</v>
      </c>
      <c r="B375" s="31">
        <v>16.329999999999998</v>
      </c>
      <c r="C375" s="31" t="str">
        <f>IF(Table8[[#This Row],[BMI]]&lt;18.5,"Under Weight",IF(Table8[[#This Row],[BMI]]&lt;25,"Normal Weight",IF(Table8[[#This Row],[BMI]]&lt;30,"Over Weight","Obesity")))</f>
        <v>Under Weight</v>
      </c>
      <c r="D375" s="31">
        <v>7.26</v>
      </c>
      <c r="E375" s="31" t="str">
        <f>IF(Table8[[#This Row],[HBA1C]]&lt;5.7,"Normal",IF(Table8[[#This Row],[HBA1C]]&lt;6.5,"Prediabetes","Diabetes"))</f>
        <v>Diabetes</v>
      </c>
      <c r="F375" s="31" t="s">
        <v>2344</v>
      </c>
      <c r="G375" s="31" t="s">
        <v>2343</v>
      </c>
      <c r="H375" s="31" t="s">
        <v>2343</v>
      </c>
      <c r="I375" s="31">
        <v>0</v>
      </c>
      <c r="J375" s="32" t="s">
        <v>2344</v>
      </c>
    </row>
    <row r="376" spans="1:10" x14ac:dyDescent="0.4">
      <c r="A376" s="30" t="s">
        <v>375</v>
      </c>
      <c r="B376" s="31">
        <v>16.37</v>
      </c>
      <c r="C376" s="31" t="str">
        <f>IF(Table8[[#This Row],[BMI]]&lt;18.5,"Under Weight",IF(Table8[[#This Row],[BMI]]&lt;25,"Normal Weight",IF(Table8[[#This Row],[BMI]]&lt;30,"Over Weight","Obesity")))</f>
        <v>Under Weight</v>
      </c>
      <c r="D376" s="31">
        <v>4.79</v>
      </c>
      <c r="E376" s="31" t="str">
        <f>IF(Table8[[#This Row],[HBA1C]]&lt;5.7,"Normal",IF(Table8[[#This Row],[HBA1C]]&lt;6.5,"Prediabetes","Diabetes"))</f>
        <v>Normal</v>
      </c>
      <c r="F376" s="31" t="s">
        <v>2344</v>
      </c>
      <c r="G376" s="31" t="s">
        <v>2343</v>
      </c>
      <c r="H376" s="31" t="s">
        <v>2343</v>
      </c>
      <c r="I376" s="31">
        <v>0</v>
      </c>
      <c r="J376" s="32" t="s">
        <v>2344</v>
      </c>
    </row>
    <row r="377" spans="1:10" x14ac:dyDescent="0.4">
      <c r="A377" s="30" t="s">
        <v>376</v>
      </c>
      <c r="B377" s="31">
        <v>22.42</v>
      </c>
      <c r="C377" s="31" t="str">
        <f>IF(Table8[[#This Row],[BMI]]&lt;18.5,"Under Weight",IF(Table8[[#This Row],[BMI]]&lt;25,"Normal Weight",IF(Table8[[#This Row],[BMI]]&lt;30,"Over Weight","Obesity")))</f>
        <v>Normal Weight</v>
      </c>
      <c r="D377" s="31">
        <v>4.68</v>
      </c>
      <c r="E377" s="31" t="str">
        <f>IF(Table8[[#This Row],[HBA1C]]&lt;5.7,"Normal",IF(Table8[[#This Row],[HBA1C]]&lt;6.5,"Prediabetes","Diabetes"))</f>
        <v>Normal</v>
      </c>
      <c r="F377" s="31" t="s">
        <v>2344</v>
      </c>
      <c r="G377" s="31" t="s">
        <v>2343</v>
      </c>
      <c r="H377" s="31" t="s">
        <v>2343</v>
      </c>
      <c r="I377" s="31">
        <v>1</v>
      </c>
      <c r="J377" s="32" t="s">
        <v>2343</v>
      </c>
    </row>
    <row r="378" spans="1:10" x14ac:dyDescent="0.4">
      <c r="A378" s="30" t="s">
        <v>377</v>
      </c>
      <c r="B378" s="31">
        <v>31.35</v>
      </c>
      <c r="C378" s="31" t="str">
        <f>IF(Table8[[#This Row],[BMI]]&lt;18.5,"Under Weight",IF(Table8[[#This Row],[BMI]]&lt;25,"Normal Weight",IF(Table8[[#This Row],[BMI]]&lt;30,"Over Weight","Obesity")))</f>
        <v>Obesity</v>
      </c>
      <c r="D378" s="31">
        <v>4.33</v>
      </c>
      <c r="E378" s="31" t="str">
        <f>IF(Table8[[#This Row],[HBA1C]]&lt;5.7,"Normal",IF(Table8[[#This Row],[HBA1C]]&lt;6.5,"Prediabetes","Diabetes"))</f>
        <v>Normal</v>
      </c>
      <c r="F378" s="31" t="s">
        <v>2344</v>
      </c>
      <c r="G378" s="31" t="s">
        <v>2343</v>
      </c>
      <c r="H378" s="31" t="s">
        <v>2344</v>
      </c>
      <c r="I378" s="31">
        <v>1</v>
      </c>
      <c r="J378" s="32" t="s">
        <v>2343</v>
      </c>
    </row>
    <row r="379" spans="1:10" x14ac:dyDescent="0.4">
      <c r="A379" s="30" t="s">
        <v>378</v>
      </c>
      <c r="B379" s="31">
        <v>31.9</v>
      </c>
      <c r="C379" s="31" t="str">
        <f>IF(Table8[[#This Row],[BMI]]&lt;18.5,"Under Weight",IF(Table8[[#This Row],[BMI]]&lt;25,"Normal Weight",IF(Table8[[#This Row],[BMI]]&lt;30,"Over Weight","Obesity")))</f>
        <v>Obesity</v>
      </c>
      <c r="D379" s="31">
        <v>11.89</v>
      </c>
      <c r="E379" s="31" t="str">
        <f>IF(Table8[[#This Row],[HBA1C]]&lt;5.7,"Normal",IF(Table8[[#This Row],[HBA1C]]&lt;6.5,"Prediabetes","Diabetes"))</f>
        <v>Diabetes</v>
      </c>
      <c r="F379" s="31" t="s">
        <v>2343</v>
      </c>
      <c r="G379" s="31" t="s">
        <v>2343</v>
      </c>
      <c r="H379" s="31" t="s">
        <v>2343</v>
      </c>
      <c r="I379" s="31">
        <v>0</v>
      </c>
      <c r="J379" s="32" t="s">
        <v>2343</v>
      </c>
    </row>
    <row r="380" spans="1:10" x14ac:dyDescent="0.4">
      <c r="A380" s="30" t="s">
        <v>379</v>
      </c>
      <c r="B380" s="31">
        <v>30.6</v>
      </c>
      <c r="C380" s="31" t="str">
        <f>IF(Table8[[#This Row],[BMI]]&lt;18.5,"Under Weight",IF(Table8[[#This Row],[BMI]]&lt;25,"Normal Weight",IF(Table8[[#This Row],[BMI]]&lt;30,"Over Weight","Obesity")))</f>
        <v>Obesity</v>
      </c>
      <c r="D380" s="31">
        <v>5.24</v>
      </c>
      <c r="E380" s="31" t="str">
        <f>IF(Table8[[#This Row],[HBA1C]]&lt;5.7,"Normal",IF(Table8[[#This Row],[HBA1C]]&lt;6.5,"Prediabetes","Diabetes"))</f>
        <v>Normal</v>
      </c>
      <c r="F380" s="31" t="s">
        <v>2343</v>
      </c>
      <c r="G380" s="31" t="s">
        <v>2343</v>
      </c>
      <c r="H380" s="31" t="s">
        <v>2343</v>
      </c>
      <c r="I380" s="31">
        <v>0</v>
      </c>
      <c r="J380" s="32" t="s">
        <v>2344</v>
      </c>
    </row>
    <row r="381" spans="1:10" x14ac:dyDescent="0.4">
      <c r="A381" s="30" t="s">
        <v>380</v>
      </c>
      <c r="B381" s="31">
        <v>28.975000000000001</v>
      </c>
      <c r="C381" s="31" t="str">
        <f>IF(Table8[[#This Row],[BMI]]&lt;18.5,"Under Weight",IF(Table8[[#This Row],[BMI]]&lt;25,"Normal Weight",IF(Table8[[#This Row],[BMI]]&lt;30,"Over Weight","Obesity")))</f>
        <v>Over Weight</v>
      </c>
      <c r="D381" s="31">
        <v>7.63</v>
      </c>
      <c r="E381" s="31" t="str">
        <f>IF(Table8[[#This Row],[HBA1C]]&lt;5.7,"Normal",IF(Table8[[#This Row],[HBA1C]]&lt;6.5,"Prediabetes","Diabetes"))</f>
        <v>Diabetes</v>
      </c>
      <c r="F381" s="31" t="s">
        <v>2343</v>
      </c>
      <c r="G381" s="31" t="s">
        <v>2343</v>
      </c>
      <c r="H381" s="31" t="s">
        <v>2343</v>
      </c>
      <c r="I381" s="31">
        <v>0</v>
      </c>
      <c r="J381" s="32" t="s">
        <v>2344</v>
      </c>
    </row>
    <row r="382" spans="1:10" x14ac:dyDescent="0.4">
      <c r="A382" s="30" t="s">
        <v>381</v>
      </c>
      <c r="B382" s="31">
        <v>24.86</v>
      </c>
      <c r="C382" s="31" t="str">
        <f>IF(Table8[[#This Row],[BMI]]&lt;18.5,"Under Weight",IF(Table8[[#This Row],[BMI]]&lt;25,"Normal Weight",IF(Table8[[#This Row],[BMI]]&lt;30,"Over Weight","Obesity")))</f>
        <v>Normal Weight</v>
      </c>
      <c r="D382" s="31">
        <v>8.92</v>
      </c>
      <c r="E382" s="31" t="str">
        <f>IF(Table8[[#This Row],[HBA1C]]&lt;5.7,"Normal",IF(Table8[[#This Row],[HBA1C]]&lt;6.5,"Prediabetes","Diabetes"))</f>
        <v>Diabetes</v>
      </c>
      <c r="F382" s="31" t="s">
        <v>2344</v>
      </c>
      <c r="G382" s="31" t="s">
        <v>2343</v>
      </c>
      <c r="H382" s="31" t="s">
        <v>2343</v>
      </c>
      <c r="I382" s="31">
        <v>2</v>
      </c>
      <c r="J382" s="32" t="s">
        <v>2343</v>
      </c>
    </row>
    <row r="383" spans="1:10" x14ac:dyDescent="0.4">
      <c r="A383" s="30" t="s">
        <v>382</v>
      </c>
      <c r="B383" s="31">
        <v>19.54</v>
      </c>
      <c r="C383" s="31" t="str">
        <f>IF(Table8[[#This Row],[BMI]]&lt;18.5,"Under Weight",IF(Table8[[#This Row],[BMI]]&lt;25,"Normal Weight",IF(Table8[[#This Row],[BMI]]&lt;30,"Over Weight","Obesity")))</f>
        <v>Normal Weight</v>
      </c>
      <c r="D383" s="31">
        <v>5.37</v>
      </c>
      <c r="E383" s="31" t="str">
        <f>IF(Table8[[#This Row],[HBA1C]]&lt;5.7,"Normal",IF(Table8[[#This Row],[HBA1C]]&lt;6.5,"Prediabetes","Diabetes"))</f>
        <v>Normal</v>
      </c>
      <c r="F383" s="31" t="s">
        <v>2343</v>
      </c>
      <c r="G383" s="31" t="s">
        <v>2343</v>
      </c>
      <c r="H383" s="31" t="s">
        <v>2343</v>
      </c>
      <c r="I383" s="31">
        <v>0</v>
      </c>
      <c r="J383" s="32" t="s">
        <v>2344</v>
      </c>
    </row>
    <row r="384" spans="1:10" x14ac:dyDescent="0.4">
      <c r="A384" s="30" t="s">
        <v>383</v>
      </c>
      <c r="B384" s="31">
        <v>26.74</v>
      </c>
      <c r="C384" s="31" t="str">
        <f>IF(Table8[[#This Row],[BMI]]&lt;18.5,"Under Weight",IF(Table8[[#This Row],[BMI]]&lt;25,"Normal Weight",IF(Table8[[#This Row],[BMI]]&lt;30,"Over Weight","Obesity")))</f>
        <v>Over Weight</v>
      </c>
      <c r="D384" s="31">
        <v>4.3099999999999996</v>
      </c>
      <c r="E384" s="31" t="str">
        <f>IF(Table8[[#This Row],[HBA1C]]&lt;5.7,"Normal",IF(Table8[[#This Row],[HBA1C]]&lt;6.5,"Prediabetes","Diabetes"))</f>
        <v>Normal</v>
      </c>
      <c r="F384" s="31" t="s">
        <v>2343</v>
      </c>
      <c r="G384" s="31" t="s">
        <v>2343</v>
      </c>
      <c r="H384" s="31" t="s">
        <v>2343</v>
      </c>
      <c r="I384" s="31">
        <v>0</v>
      </c>
      <c r="J384" s="32" t="s">
        <v>2344</v>
      </c>
    </row>
    <row r="385" spans="1:10" x14ac:dyDescent="0.4">
      <c r="A385" s="30" t="s">
        <v>384</v>
      </c>
      <c r="B385" s="31">
        <v>22.99</v>
      </c>
      <c r="C385" s="31" t="str">
        <f>IF(Table8[[#This Row],[BMI]]&lt;18.5,"Under Weight",IF(Table8[[#This Row],[BMI]]&lt;25,"Normal Weight",IF(Table8[[#This Row],[BMI]]&lt;30,"Over Weight","Obesity")))</f>
        <v>Normal Weight</v>
      </c>
      <c r="D385" s="31">
        <v>10.46</v>
      </c>
      <c r="E385" s="31" t="str">
        <f>IF(Table8[[#This Row],[HBA1C]]&lt;5.7,"Normal",IF(Table8[[#This Row],[HBA1C]]&lt;6.5,"Prediabetes","Diabetes"))</f>
        <v>Diabetes</v>
      </c>
      <c r="F385" s="31" t="s">
        <v>2343</v>
      </c>
      <c r="G385" s="31" t="s">
        <v>2343</v>
      </c>
      <c r="H385" s="31" t="s">
        <v>2343</v>
      </c>
      <c r="I385" s="31">
        <v>3</v>
      </c>
      <c r="J385" s="32" t="s">
        <v>2344</v>
      </c>
    </row>
    <row r="386" spans="1:10" x14ac:dyDescent="0.4">
      <c r="A386" s="30" t="s">
        <v>385</v>
      </c>
      <c r="B386" s="31">
        <v>31.46</v>
      </c>
      <c r="C386" s="31" t="str">
        <f>IF(Table8[[#This Row],[BMI]]&lt;18.5,"Under Weight",IF(Table8[[#This Row],[BMI]]&lt;25,"Normal Weight",IF(Table8[[#This Row],[BMI]]&lt;30,"Over Weight","Obesity")))</f>
        <v>Obesity</v>
      </c>
      <c r="D386" s="31">
        <v>7.39</v>
      </c>
      <c r="E386" s="31" t="str">
        <f>IF(Table8[[#This Row],[HBA1C]]&lt;5.7,"Normal",IF(Table8[[#This Row],[HBA1C]]&lt;6.5,"Prediabetes","Diabetes"))</f>
        <v>Diabetes</v>
      </c>
      <c r="F386" s="31" t="s">
        <v>2343</v>
      </c>
      <c r="G386" s="31" t="s">
        <v>2343</v>
      </c>
      <c r="H386" s="31" t="s">
        <v>2343</v>
      </c>
      <c r="I386" s="31">
        <v>0</v>
      </c>
      <c r="J386" s="32" t="s">
        <v>2343</v>
      </c>
    </row>
    <row r="387" spans="1:10" x14ac:dyDescent="0.4">
      <c r="A387" s="30" t="s">
        <v>386</v>
      </c>
      <c r="B387" s="31">
        <v>30.86</v>
      </c>
      <c r="C387" s="31" t="str">
        <f>IF(Table8[[#This Row],[BMI]]&lt;18.5,"Under Weight",IF(Table8[[#This Row],[BMI]]&lt;25,"Normal Weight",IF(Table8[[#This Row],[BMI]]&lt;30,"Over Weight","Obesity")))</f>
        <v>Obesity</v>
      </c>
      <c r="D387" s="31">
        <v>6.18</v>
      </c>
      <c r="E387" s="31" t="str">
        <f>IF(Table8[[#This Row],[HBA1C]]&lt;5.7,"Normal",IF(Table8[[#This Row],[HBA1C]]&lt;6.5,"Prediabetes","Diabetes"))</f>
        <v>Prediabetes</v>
      </c>
      <c r="F387" s="31" t="s">
        <v>2343</v>
      </c>
      <c r="G387" s="31" t="s">
        <v>2344</v>
      </c>
      <c r="H387" s="31" t="s">
        <v>2343</v>
      </c>
      <c r="I387" s="31">
        <v>2</v>
      </c>
      <c r="J387" s="32" t="s">
        <v>2344</v>
      </c>
    </row>
    <row r="388" spans="1:10" x14ac:dyDescent="0.4">
      <c r="A388" s="30" t="s">
        <v>387</v>
      </c>
      <c r="B388" s="31">
        <v>31.96</v>
      </c>
      <c r="C388" s="31" t="str">
        <f>IF(Table8[[#This Row],[BMI]]&lt;18.5,"Under Weight",IF(Table8[[#This Row],[BMI]]&lt;25,"Normal Weight",IF(Table8[[#This Row],[BMI]]&lt;30,"Over Weight","Obesity")))</f>
        <v>Obesity</v>
      </c>
      <c r="D388" s="31">
        <v>8.86</v>
      </c>
      <c r="E388" s="31" t="str">
        <f>IF(Table8[[#This Row],[HBA1C]]&lt;5.7,"Normal",IF(Table8[[#This Row],[HBA1C]]&lt;6.5,"Prediabetes","Diabetes"))</f>
        <v>Diabetes</v>
      </c>
      <c r="F388" s="31" t="s">
        <v>2343</v>
      </c>
      <c r="G388" s="31" t="s">
        <v>2343</v>
      </c>
      <c r="H388" s="31" t="s">
        <v>2343</v>
      </c>
      <c r="I388" s="31">
        <v>0</v>
      </c>
      <c r="J388" s="32" t="s">
        <v>2344</v>
      </c>
    </row>
    <row r="389" spans="1:10" x14ac:dyDescent="0.4">
      <c r="A389" s="30" t="s">
        <v>388</v>
      </c>
      <c r="B389" s="31">
        <v>23.76</v>
      </c>
      <c r="C389" s="31" t="str">
        <f>IF(Table8[[#This Row],[BMI]]&lt;18.5,"Under Weight",IF(Table8[[#This Row],[BMI]]&lt;25,"Normal Weight",IF(Table8[[#This Row],[BMI]]&lt;30,"Over Weight","Obesity")))</f>
        <v>Normal Weight</v>
      </c>
      <c r="D389" s="31">
        <v>10.96</v>
      </c>
      <c r="E389" s="31" t="str">
        <f>IF(Table8[[#This Row],[HBA1C]]&lt;5.7,"Normal",IF(Table8[[#This Row],[HBA1C]]&lt;6.5,"Prediabetes","Diabetes"))</f>
        <v>Diabetes</v>
      </c>
      <c r="F389" s="31" t="s">
        <v>2343</v>
      </c>
      <c r="G389" s="31" t="s">
        <v>2343</v>
      </c>
      <c r="H389" s="31" t="s">
        <v>2343</v>
      </c>
      <c r="I389" s="31">
        <v>3</v>
      </c>
      <c r="J389" s="32" t="s">
        <v>2344</v>
      </c>
    </row>
    <row r="390" spans="1:10" x14ac:dyDescent="0.4">
      <c r="A390" s="30" t="s">
        <v>389</v>
      </c>
      <c r="B390" s="31">
        <v>19.38</v>
      </c>
      <c r="C390" s="31" t="str">
        <f>IF(Table8[[#This Row],[BMI]]&lt;18.5,"Under Weight",IF(Table8[[#This Row],[BMI]]&lt;25,"Normal Weight",IF(Table8[[#This Row],[BMI]]&lt;30,"Over Weight","Obesity")))</f>
        <v>Normal Weight</v>
      </c>
      <c r="D390" s="31">
        <v>6.28</v>
      </c>
      <c r="E390" s="31" t="str">
        <f>IF(Table8[[#This Row],[HBA1C]]&lt;5.7,"Normal",IF(Table8[[#This Row],[HBA1C]]&lt;6.5,"Prediabetes","Diabetes"))</f>
        <v>Prediabetes</v>
      </c>
      <c r="F390" s="31" t="s">
        <v>2343</v>
      </c>
      <c r="G390" s="31" t="s">
        <v>2343</v>
      </c>
      <c r="H390" s="31" t="s">
        <v>2343</v>
      </c>
      <c r="I390" s="31">
        <v>0</v>
      </c>
      <c r="J390" s="32" t="s">
        <v>2344</v>
      </c>
    </row>
    <row r="391" spans="1:10" x14ac:dyDescent="0.4">
      <c r="A391" s="30" t="s">
        <v>390</v>
      </c>
      <c r="B391" s="31">
        <v>16.21</v>
      </c>
      <c r="C391" s="31" t="str">
        <f>IF(Table8[[#This Row],[BMI]]&lt;18.5,"Under Weight",IF(Table8[[#This Row],[BMI]]&lt;25,"Normal Weight",IF(Table8[[#This Row],[BMI]]&lt;30,"Over Weight","Obesity")))</f>
        <v>Under Weight</v>
      </c>
      <c r="D391" s="31">
        <v>6.29</v>
      </c>
      <c r="E391" s="31" t="str">
        <f>IF(Table8[[#This Row],[HBA1C]]&lt;5.7,"Normal",IF(Table8[[#This Row],[HBA1C]]&lt;6.5,"Prediabetes","Diabetes"))</f>
        <v>Prediabetes</v>
      </c>
      <c r="F391" s="31" t="s">
        <v>2344</v>
      </c>
      <c r="G391" s="31" t="s">
        <v>2343</v>
      </c>
      <c r="H391" s="31" t="s">
        <v>2343</v>
      </c>
      <c r="I391" s="31">
        <v>1</v>
      </c>
      <c r="J391" s="32" t="s">
        <v>2344</v>
      </c>
    </row>
    <row r="392" spans="1:10" x14ac:dyDescent="0.4">
      <c r="A392" s="30" t="s">
        <v>391</v>
      </c>
      <c r="B392" s="31">
        <v>32.54</v>
      </c>
      <c r="C392" s="31" t="str">
        <f>IF(Table8[[#This Row],[BMI]]&lt;18.5,"Under Weight",IF(Table8[[#This Row],[BMI]]&lt;25,"Normal Weight",IF(Table8[[#This Row],[BMI]]&lt;30,"Over Weight","Obesity")))</f>
        <v>Obesity</v>
      </c>
      <c r="D392" s="31">
        <v>4.0199999999999996</v>
      </c>
      <c r="E392" s="31" t="str">
        <f>IF(Table8[[#This Row],[HBA1C]]&lt;5.7,"Normal",IF(Table8[[#This Row],[HBA1C]]&lt;6.5,"Prediabetes","Diabetes"))</f>
        <v>Normal</v>
      </c>
      <c r="F392" s="31" t="s">
        <v>2343</v>
      </c>
      <c r="G392" s="31" t="s">
        <v>2344</v>
      </c>
      <c r="H392" s="31" t="s">
        <v>2343</v>
      </c>
      <c r="I392" s="31">
        <v>1</v>
      </c>
      <c r="J392" s="32" t="s">
        <v>2344</v>
      </c>
    </row>
    <row r="393" spans="1:10" x14ac:dyDescent="0.4">
      <c r="A393" s="30" t="s">
        <v>392</v>
      </c>
      <c r="B393" s="31">
        <v>36.765000000000001</v>
      </c>
      <c r="C393" s="31" t="str">
        <f>IF(Table8[[#This Row],[BMI]]&lt;18.5,"Under Weight",IF(Table8[[#This Row],[BMI]]&lt;25,"Normal Weight",IF(Table8[[#This Row],[BMI]]&lt;30,"Over Weight","Obesity")))</f>
        <v>Obesity</v>
      </c>
      <c r="D393" s="31">
        <v>11.95</v>
      </c>
      <c r="E393" s="31" t="str">
        <f>IF(Table8[[#This Row],[HBA1C]]&lt;5.7,"Normal",IF(Table8[[#This Row],[HBA1C]]&lt;6.5,"Prediabetes","Diabetes"))</f>
        <v>Diabetes</v>
      </c>
      <c r="F393" s="31" t="s">
        <v>2344</v>
      </c>
      <c r="G393" s="31" t="s">
        <v>2343</v>
      </c>
      <c r="H393" s="31" t="s">
        <v>2343</v>
      </c>
      <c r="I393" s="31">
        <v>2</v>
      </c>
      <c r="J393" s="32" t="s">
        <v>2343</v>
      </c>
    </row>
    <row r="394" spans="1:10" x14ac:dyDescent="0.4">
      <c r="A394" s="30" t="s">
        <v>393</v>
      </c>
      <c r="B394" s="31">
        <v>35.909999999999997</v>
      </c>
      <c r="C394" s="31" t="str">
        <f>IF(Table8[[#This Row],[BMI]]&lt;18.5,"Under Weight",IF(Table8[[#This Row],[BMI]]&lt;25,"Normal Weight",IF(Table8[[#This Row],[BMI]]&lt;30,"Over Weight","Obesity")))</f>
        <v>Obesity</v>
      </c>
      <c r="D394" s="31">
        <v>8.7100000000000009</v>
      </c>
      <c r="E394" s="31" t="str">
        <f>IF(Table8[[#This Row],[HBA1C]]&lt;5.7,"Normal",IF(Table8[[#This Row],[HBA1C]]&lt;6.5,"Prediabetes","Diabetes"))</f>
        <v>Diabetes</v>
      </c>
      <c r="F394" s="31" t="s">
        <v>2343</v>
      </c>
      <c r="G394" s="31" t="s">
        <v>2343</v>
      </c>
      <c r="H394" s="31" t="s">
        <v>2343</v>
      </c>
      <c r="I394" s="31">
        <v>0</v>
      </c>
      <c r="J394" s="32" t="s">
        <v>2343</v>
      </c>
    </row>
    <row r="395" spans="1:10" x14ac:dyDescent="0.4">
      <c r="A395" s="30" t="s">
        <v>394</v>
      </c>
      <c r="B395" s="31">
        <v>32.06</v>
      </c>
      <c r="C395" s="31" t="str">
        <f>IF(Table8[[#This Row],[BMI]]&lt;18.5,"Under Weight",IF(Table8[[#This Row],[BMI]]&lt;25,"Normal Weight",IF(Table8[[#This Row],[BMI]]&lt;30,"Over Weight","Obesity")))</f>
        <v>Obesity</v>
      </c>
      <c r="D395" s="31">
        <v>4.67</v>
      </c>
      <c r="E395" s="31" t="str">
        <f>IF(Table8[[#This Row],[HBA1C]]&lt;5.7,"Normal",IF(Table8[[#This Row],[HBA1C]]&lt;6.5,"Prediabetes","Diabetes"))</f>
        <v>Normal</v>
      </c>
      <c r="F395" s="31" t="s">
        <v>2343</v>
      </c>
      <c r="G395" s="31" t="s">
        <v>2344</v>
      </c>
      <c r="H395" s="31" t="s">
        <v>2343</v>
      </c>
      <c r="I395" s="31">
        <v>1</v>
      </c>
      <c r="J395" s="32" t="s">
        <v>2344</v>
      </c>
    </row>
    <row r="396" spans="1:10" x14ac:dyDescent="0.4">
      <c r="A396" s="30" t="s">
        <v>395</v>
      </c>
      <c r="B396" s="31">
        <v>24.1</v>
      </c>
      <c r="C396" s="31" t="str">
        <f>IF(Table8[[#This Row],[BMI]]&lt;18.5,"Under Weight",IF(Table8[[#This Row],[BMI]]&lt;25,"Normal Weight",IF(Table8[[#This Row],[BMI]]&lt;30,"Over Weight","Obesity")))</f>
        <v>Normal Weight</v>
      </c>
      <c r="D396" s="31">
        <v>11.14</v>
      </c>
      <c r="E396" s="31" t="str">
        <f>IF(Table8[[#This Row],[HBA1C]]&lt;5.7,"Normal",IF(Table8[[#This Row],[HBA1C]]&lt;6.5,"Prediabetes","Diabetes"))</f>
        <v>Diabetes</v>
      </c>
      <c r="F396" s="31" t="s">
        <v>2344</v>
      </c>
      <c r="G396" s="31" t="s">
        <v>2343</v>
      </c>
      <c r="H396" s="31" t="s">
        <v>2343</v>
      </c>
      <c r="I396" s="31">
        <v>1</v>
      </c>
      <c r="J396" s="32" t="s">
        <v>2343</v>
      </c>
    </row>
    <row r="397" spans="1:10" x14ac:dyDescent="0.4">
      <c r="A397" s="30" t="s">
        <v>396</v>
      </c>
      <c r="B397" s="31">
        <v>27.1</v>
      </c>
      <c r="C397" s="31" t="str">
        <f>IF(Table8[[#This Row],[BMI]]&lt;18.5,"Under Weight",IF(Table8[[#This Row],[BMI]]&lt;25,"Normal Weight",IF(Table8[[#This Row],[BMI]]&lt;30,"Over Weight","Obesity")))</f>
        <v>Over Weight</v>
      </c>
      <c r="D397" s="31">
        <v>9.0500000000000007</v>
      </c>
      <c r="E397" s="31" t="str">
        <f>IF(Table8[[#This Row],[HBA1C]]&lt;5.7,"Normal",IF(Table8[[#This Row],[HBA1C]]&lt;6.5,"Prediabetes","Diabetes"))</f>
        <v>Diabetes</v>
      </c>
      <c r="F397" s="31" t="s">
        <v>2343</v>
      </c>
      <c r="G397" s="31" t="s">
        <v>2343</v>
      </c>
      <c r="H397" s="31" t="s">
        <v>2343</v>
      </c>
      <c r="I397" s="31">
        <v>2</v>
      </c>
      <c r="J397" s="32" t="s">
        <v>2343</v>
      </c>
    </row>
    <row r="398" spans="1:10" x14ac:dyDescent="0.4">
      <c r="A398" s="30" t="s">
        <v>397</v>
      </c>
      <c r="B398" s="31">
        <v>24.42</v>
      </c>
      <c r="C398" s="31" t="str">
        <f>IF(Table8[[#This Row],[BMI]]&lt;18.5,"Under Weight",IF(Table8[[#This Row],[BMI]]&lt;25,"Normal Weight",IF(Table8[[#This Row],[BMI]]&lt;30,"Over Weight","Obesity")))</f>
        <v>Normal Weight</v>
      </c>
      <c r="D398" s="31">
        <v>11.31</v>
      </c>
      <c r="E398" s="31" t="str">
        <f>IF(Table8[[#This Row],[HBA1C]]&lt;5.7,"Normal",IF(Table8[[#This Row],[HBA1C]]&lt;6.5,"Prediabetes","Diabetes"))</f>
        <v>Diabetes</v>
      </c>
      <c r="F398" s="31" t="s">
        <v>2343</v>
      </c>
      <c r="G398" s="31" t="s">
        <v>2343</v>
      </c>
      <c r="H398" s="31" t="s">
        <v>2343</v>
      </c>
      <c r="I398" s="31">
        <v>0</v>
      </c>
      <c r="J398" s="32" t="s">
        <v>2344</v>
      </c>
    </row>
    <row r="399" spans="1:10" x14ac:dyDescent="0.4">
      <c r="A399" s="30" t="s">
        <v>398</v>
      </c>
      <c r="B399" s="31">
        <v>26.695</v>
      </c>
      <c r="C399" s="31" t="str">
        <f>IF(Table8[[#This Row],[BMI]]&lt;18.5,"Under Weight",IF(Table8[[#This Row],[BMI]]&lt;25,"Normal Weight",IF(Table8[[#This Row],[BMI]]&lt;30,"Over Weight","Obesity")))</f>
        <v>Over Weight</v>
      </c>
      <c r="D399" s="31">
        <v>4.68</v>
      </c>
      <c r="E399" s="31" t="str">
        <f>IF(Table8[[#This Row],[HBA1C]]&lt;5.7,"Normal",IF(Table8[[#This Row],[HBA1C]]&lt;6.5,"Prediabetes","Diabetes"))</f>
        <v>Normal</v>
      </c>
      <c r="F399" s="31" t="s">
        <v>2344</v>
      </c>
      <c r="G399" s="31" t="s">
        <v>2343</v>
      </c>
      <c r="H399" s="31" t="s">
        <v>2343</v>
      </c>
      <c r="I399" s="31">
        <v>2</v>
      </c>
      <c r="J399" s="32" t="s">
        <v>2344</v>
      </c>
    </row>
    <row r="400" spans="1:10" x14ac:dyDescent="0.4">
      <c r="A400" s="30" t="s">
        <v>399</v>
      </c>
      <c r="B400" s="31">
        <v>27.79</v>
      </c>
      <c r="C400" s="31" t="str">
        <f>IF(Table8[[#This Row],[BMI]]&lt;18.5,"Under Weight",IF(Table8[[#This Row],[BMI]]&lt;25,"Normal Weight",IF(Table8[[#This Row],[BMI]]&lt;30,"Over Weight","Obesity")))</f>
        <v>Over Weight</v>
      </c>
      <c r="D400" s="31">
        <v>6.05</v>
      </c>
      <c r="E400" s="31" t="str">
        <f>IF(Table8[[#This Row],[HBA1C]]&lt;5.7,"Normal",IF(Table8[[#This Row],[HBA1C]]&lt;6.5,"Prediabetes","Diabetes"))</f>
        <v>Prediabetes</v>
      </c>
      <c r="F400" s="31" t="s">
        <v>2344</v>
      </c>
      <c r="G400" s="31" t="s">
        <v>2344</v>
      </c>
      <c r="H400" s="31" t="s">
        <v>2343</v>
      </c>
      <c r="I400" s="31">
        <v>1</v>
      </c>
      <c r="J400" s="32" t="s">
        <v>2344</v>
      </c>
    </row>
    <row r="401" spans="1:10" x14ac:dyDescent="0.4">
      <c r="A401" s="30" t="s">
        <v>400</v>
      </c>
      <c r="B401" s="31">
        <v>32.68</v>
      </c>
      <c r="C401" s="31" t="str">
        <f>IF(Table8[[#This Row],[BMI]]&lt;18.5,"Under Weight",IF(Table8[[#This Row],[BMI]]&lt;25,"Normal Weight",IF(Table8[[#This Row],[BMI]]&lt;30,"Over Weight","Obesity")))</f>
        <v>Obesity</v>
      </c>
      <c r="D401" s="31">
        <v>4.68</v>
      </c>
      <c r="E401" s="31" t="str">
        <f>IF(Table8[[#This Row],[HBA1C]]&lt;5.7,"Normal",IF(Table8[[#This Row],[HBA1C]]&lt;6.5,"Prediabetes","Diabetes"))</f>
        <v>Normal</v>
      </c>
      <c r="F401" s="31" t="s">
        <v>2344</v>
      </c>
      <c r="G401" s="31" t="s">
        <v>2343</v>
      </c>
      <c r="H401" s="31" t="s">
        <v>2343</v>
      </c>
      <c r="I401" s="31">
        <v>0</v>
      </c>
      <c r="J401" s="32" t="s">
        <v>2343</v>
      </c>
    </row>
    <row r="402" spans="1:10" x14ac:dyDescent="0.4">
      <c r="A402" s="30" t="s">
        <v>401</v>
      </c>
      <c r="B402" s="31">
        <v>26.4</v>
      </c>
      <c r="C402" s="31" t="str">
        <f>IF(Table8[[#This Row],[BMI]]&lt;18.5,"Under Weight",IF(Table8[[#This Row],[BMI]]&lt;25,"Normal Weight",IF(Table8[[#This Row],[BMI]]&lt;30,"Over Weight","Obesity")))</f>
        <v>Over Weight</v>
      </c>
      <c r="D402" s="31">
        <v>9.5</v>
      </c>
      <c r="E402" s="31" t="str">
        <f>IF(Table8[[#This Row],[HBA1C]]&lt;5.7,"Normal",IF(Table8[[#This Row],[HBA1C]]&lt;6.5,"Prediabetes","Diabetes"))</f>
        <v>Diabetes</v>
      </c>
      <c r="F402" s="31" t="s">
        <v>2344</v>
      </c>
      <c r="G402" s="31" t="s">
        <v>2343</v>
      </c>
      <c r="H402" s="31" t="s">
        <v>2343</v>
      </c>
      <c r="I402" s="31">
        <v>2</v>
      </c>
      <c r="J402" s="32" t="s">
        <v>2343</v>
      </c>
    </row>
    <row r="403" spans="1:10" x14ac:dyDescent="0.4">
      <c r="A403" s="30" t="s">
        <v>402</v>
      </c>
      <c r="B403" s="31">
        <v>23.655000000000001</v>
      </c>
      <c r="C403" s="31" t="str">
        <f>IF(Table8[[#This Row],[BMI]]&lt;18.5,"Under Weight",IF(Table8[[#This Row],[BMI]]&lt;25,"Normal Weight",IF(Table8[[#This Row],[BMI]]&lt;30,"Over Weight","Obesity")))</f>
        <v>Normal Weight</v>
      </c>
      <c r="D403" s="31">
        <v>10.84</v>
      </c>
      <c r="E403" s="31" t="str">
        <f>IF(Table8[[#This Row],[HBA1C]]&lt;5.7,"Normal",IF(Table8[[#This Row],[HBA1C]]&lt;6.5,"Prediabetes","Diabetes"))</f>
        <v>Diabetes</v>
      </c>
      <c r="F403" s="31" t="s">
        <v>2344</v>
      </c>
      <c r="G403" s="31" t="s">
        <v>2343</v>
      </c>
      <c r="H403" s="31" t="s">
        <v>2344</v>
      </c>
      <c r="I403" s="31">
        <v>1</v>
      </c>
      <c r="J403" s="32" t="s">
        <v>2344</v>
      </c>
    </row>
    <row r="404" spans="1:10" x14ac:dyDescent="0.4">
      <c r="A404" s="30" t="s">
        <v>403</v>
      </c>
      <c r="B404" s="31">
        <v>27.36</v>
      </c>
      <c r="C404" s="31" t="str">
        <f>IF(Table8[[#This Row],[BMI]]&lt;18.5,"Under Weight",IF(Table8[[#This Row],[BMI]]&lt;25,"Normal Weight",IF(Table8[[#This Row],[BMI]]&lt;30,"Over Weight","Obesity")))</f>
        <v>Over Weight</v>
      </c>
      <c r="D404" s="31">
        <v>5.88</v>
      </c>
      <c r="E404" s="31" t="str">
        <f>IF(Table8[[#This Row],[HBA1C]]&lt;5.7,"Normal",IF(Table8[[#This Row],[HBA1C]]&lt;6.5,"Prediabetes","Diabetes"))</f>
        <v>Prediabetes</v>
      </c>
      <c r="F404" s="31" t="s">
        <v>2343</v>
      </c>
      <c r="G404" s="31" t="s">
        <v>2343</v>
      </c>
      <c r="H404" s="31" t="s">
        <v>2343</v>
      </c>
      <c r="I404" s="31">
        <v>2</v>
      </c>
      <c r="J404" s="32" t="s">
        <v>2343</v>
      </c>
    </row>
    <row r="405" spans="1:10" x14ac:dyDescent="0.4">
      <c r="A405" s="30" t="s">
        <v>404</v>
      </c>
      <c r="B405" s="31">
        <v>27.82</v>
      </c>
      <c r="C405" s="31" t="str">
        <f>IF(Table8[[#This Row],[BMI]]&lt;18.5,"Under Weight",IF(Table8[[#This Row],[BMI]]&lt;25,"Normal Weight",IF(Table8[[#This Row],[BMI]]&lt;30,"Over Weight","Obesity")))</f>
        <v>Over Weight</v>
      </c>
      <c r="D405" s="31">
        <v>5.24</v>
      </c>
      <c r="E405" s="31" t="str">
        <f>IF(Table8[[#This Row],[HBA1C]]&lt;5.7,"Normal",IF(Table8[[#This Row],[HBA1C]]&lt;6.5,"Prediabetes","Diabetes"))</f>
        <v>Normal</v>
      </c>
      <c r="F405" s="31" t="s">
        <v>2344</v>
      </c>
      <c r="G405" s="31" t="s">
        <v>2343</v>
      </c>
      <c r="H405" s="31" t="s">
        <v>2343</v>
      </c>
      <c r="I405" s="31">
        <v>0</v>
      </c>
      <c r="J405" s="32" t="s">
        <v>2344</v>
      </c>
    </row>
    <row r="406" spans="1:10" x14ac:dyDescent="0.4">
      <c r="A406" s="30" t="s">
        <v>405</v>
      </c>
      <c r="B406" s="31">
        <v>25.46</v>
      </c>
      <c r="C406" s="31" t="str">
        <f>IF(Table8[[#This Row],[BMI]]&lt;18.5,"Under Weight",IF(Table8[[#This Row],[BMI]]&lt;25,"Normal Weight",IF(Table8[[#This Row],[BMI]]&lt;30,"Over Weight","Obesity")))</f>
        <v>Over Weight</v>
      </c>
      <c r="D406" s="31">
        <v>11.75</v>
      </c>
      <c r="E406" s="31" t="str">
        <f>IF(Table8[[#This Row],[HBA1C]]&lt;5.7,"Normal",IF(Table8[[#This Row],[HBA1C]]&lt;6.5,"Prediabetes","Diabetes"))</f>
        <v>Diabetes</v>
      </c>
      <c r="F406" s="31" t="s">
        <v>2343</v>
      </c>
      <c r="G406" s="31" t="s">
        <v>2343</v>
      </c>
      <c r="H406" s="31" t="s">
        <v>2343</v>
      </c>
      <c r="I406" s="31">
        <v>0</v>
      </c>
      <c r="J406" s="32" t="s">
        <v>2343</v>
      </c>
    </row>
    <row r="407" spans="1:10" x14ac:dyDescent="0.4">
      <c r="A407" s="30" t="s">
        <v>406</v>
      </c>
      <c r="B407" s="31">
        <v>25.1</v>
      </c>
      <c r="C407" s="31" t="str">
        <f>IF(Table8[[#This Row],[BMI]]&lt;18.5,"Under Weight",IF(Table8[[#This Row],[BMI]]&lt;25,"Normal Weight",IF(Table8[[#This Row],[BMI]]&lt;30,"Over Weight","Obesity")))</f>
        <v>Over Weight</v>
      </c>
      <c r="D407" s="31">
        <v>6.97</v>
      </c>
      <c r="E407" s="31" t="str">
        <f>IF(Table8[[#This Row],[HBA1C]]&lt;5.7,"Normal",IF(Table8[[#This Row],[HBA1C]]&lt;6.5,"Prediabetes","Diabetes"))</f>
        <v>Diabetes</v>
      </c>
      <c r="F407" s="31" t="s">
        <v>2343</v>
      </c>
      <c r="G407" s="31" t="s">
        <v>2343</v>
      </c>
      <c r="H407" s="31" t="s">
        <v>2343</v>
      </c>
      <c r="I407" s="31">
        <v>0</v>
      </c>
      <c r="J407" s="32" t="s">
        <v>2344</v>
      </c>
    </row>
    <row r="408" spans="1:10" x14ac:dyDescent="0.4">
      <c r="A408" s="30" t="s">
        <v>407</v>
      </c>
      <c r="B408" s="31">
        <v>32.11</v>
      </c>
      <c r="C408" s="31" t="str">
        <f>IF(Table8[[#This Row],[BMI]]&lt;18.5,"Under Weight",IF(Table8[[#This Row],[BMI]]&lt;25,"Normal Weight",IF(Table8[[#This Row],[BMI]]&lt;30,"Over Weight","Obesity")))</f>
        <v>Obesity</v>
      </c>
      <c r="D408" s="31">
        <v>4.76</v>
      </c>
      <c r="E408" s="31" t="str">
        <f>IF(Table8[[#This Row],[HBA1C]]&lt;5.7,"Normal",IF(Table8[[#This Row],[HBA1C]]&lt;6.5,"Prediabetes","Diabetes"))</f>
        <v>Normal</v>
      </c>
      <c r="F408" s="31" t="s">
        <v>2343</v>
      </c>
      <c r="G408" s="31" t="s">
        <v>2343</v>
      </c>
      <c r="H408" s="31" t="s">
        <v>2343</v>
      </c>
      <c r="I408" s="31">
        <v>2</v>
      </c>
      <c r="J408" s="32" t="s">
        <v>2343</v>
      </c>
    </row>
    <row r="409" spans="1:10" x14ac:dyDescent="0.4">
      <c r="A409" s="30" t="s">
        <v>408</v>
      </c>
      <c r="B409" s="31">
        <v>29.8</v>
      </c>
      <c r="C409" s="31" t="str">
        <f>IF(Table8[[#This Row],[BMI]]&lt;18.5,"Under Weight",IF(Table8[[#This Row],[BMI]]&lt;25,"Normal Weight",IF(Table8[[#This Row],[BMI]]&lt;30,"Over Weight","Obesity")))</f>
        <v>Over Weight</v>
      </c>
      <c r="D409" s="31">
        <v>8.24</v>
      </c>
      <c r="E409" s="31" t="str">
        <f>IF(Table8[[#This Row],[HBA1C]]&lt;5.7,"Normal",IF(Table8[[#This Row],[HBA1C]]&lt;6.5,"Prediabetes","Diabetes"))</f>
        <v>Diabetes</v>
      </c>
      <c r="F409" s="31" t="s">
        <v>2344</v>
      </c>
      <c r="G409" s="31" t="s">
        <v>2343</v>
      </c>
      <c r="H409" s="31" t="s">
        <v>2343</v>
      </c>
      <c r="I409" s="31">
        <v>1</v>
      </c>
      <c r="J409" s="32" t="s">
        <v>2344</v>
      </c>
    </row>
    <row r="410" spans="1:10" x14ac:dyDescent="0.4">
      <c r="A410" s="30" t="s">
        <v>409</v>
      </c>
      <c r="B410" s="31">
        <v>24.01</v>
      </c>
      <c r="C410" s="31" t="str">
        <f>IF(Table8[[#This Row],[BMI]]&lt;18.5,"Under Weight",IF(Table8[[#This Row],[BMI]]&lt;25,"Normal Weight",IF(Table8[[#This Row],[BMI]]&lt;30,"Over Weight","Obesity")))</f>
        <v>Normal Weight</v>
      </c>
      <c r="D410" s="31">
        <v>4.76</v>
      </c>
      <c r="E410" s="31" t="str">
        <f>IF(Table8[[#This Row],[HBA1C]]&lt;5.7,"Normal",IF(Table8[[#This Row],[HBA1C]]&lt;6.5,"Prediabetes","Diabetes"))</f>
        <v>Normal</v>
      </c>
      <c r="F410" s="31" t="s">
        <v>2343</v>
      </c>
      <c r="G410" s="31" t="s">
        <v>2343</v>
      </c>
      <c r="H410" s="31" t="s">
        <v>2343</v>
      </c>
      <c r="I410" s="31">
        <v>1</v>
      </c>
      <c r="J410" s="32" t="s">
        <v>2344</v>
      </c>
    </row>
    <row r="411" spans="1:10" x14ac:dyDescent="0.4">
      <c r="A411" s="30" t="s">
        <v>410</v>
      </c>
      <c r="B411" s="31">
        <v>23.21</v>
      </c>
      <c r="C411" s="31" t="str">
        <f>IF(Table8[[#This Row],[BMI]]&lt;18.5,"Under Weight",IF(Table8[[#This Row],[BMI]]&lt;25,"Normal Weight",IF(Table8[[#This Row],[BMI]]&lt;30,"Over Weight","Obesity")))</f>
        <v>Normal Weight</v>
      </c>
      <c r="D411" s="31">
        <v>6.03</v>
      </c>
      <c r="E411" s="31" t="str">
        <f>IF(Table8[[#This Row],[HBA1C]]&lt;5.7,"Normal",IF(Table8[[#This Row],[HBA1C]]&lt;6.5,"Prediabetes","Diabetes"))</f>
        <v>Prediabetes</v>
      </c>
      <c r="F411" s="31" t="s">
        <v>2343</v>
      </c>
      <c r="G411" s="31" t="s">
        <v>2343</v>
      </c>
      <c r="H411" s="31" t="s">
        <v>2343</v>
      </c>
      <c r="I411" s="31">
        <v>1</v>
      </c>
      <c r="J411" s="32" t="s">
        <v>2343</v>
      </c>
    </row>
    <row r="412" spans="1:10" x14ac:dyDescent="0.4">
      <c r="A412" s="30" t="s">
        <v>411</v>
      </c>
      <c r="B412" s="31">
        <v>21.2</v>
      </c>
      <c r="C412" s="31" t="str">
        <f>IF(Table8[[#This Row],[BMI]]&lt;18.5,"Under Weight",IF(Table8[[#This Row],[BMI]]&lt;25,"Normal Weight",IF(Table8[[#This Row],[BMI]]&lt;30,"Over Weight","Obesity")))</f>
        <v>Normal Weight</v>
      </c>
      <c r="D412" s="31">
        <v>4.07</v>
      </c>
      <c r="E412" s="31" t="str">
        <f>IF(Table8[[#This Row],[HBA1C]]&lt;5.7,"Normal",IF(Table8[[#This Row],[HBA1C]]&lt;6.5,"Prediabetes","Diabetes"))</f>
        <v>Normal</v>
      </c>
      <c r="F412" s="31" t="s">
        <v>2344</v>
      </c>
      <c r="G412" s="31" t="s">
        <v>2343</v>
      </c>
      <c r="H412" s="31" t="s">
        <v>2343</v>
      </c>
      <c r="I412" s="31">
        <v>1</v>
      </c>
      <c r="J412" s="32" t="s">
        <v>2344</v>
      </c>
    </row>
    <row r="413" spans="1:10" x14ac:dyDescent="0.4">
      <c r="A413" s="30" t="s">
        <v>412</v>
      </c>
      <c r="B413" s="31">
        <v>28.215</v>
      </c>
      <c r="C413" s="31" t="str">
        <f>IF(Table8[[#This Row],[BMI]]&lt;18.5,"Under Weight",IF(Table8[[#This Row],[BMI]]&lt;25,"Normal Weight",IF(Table8[[#This Row],[BMI]]&lt;30,"Over Weight","Obesity")))</f>
        <v>Over Weight</v>
      </c>
      <c r="D413" s="31">
        <v>8.26</v>
      </c>
      <c r="E413" s="31" t="str">
        <f>IF(Table8[[#This Row],[HBA1C]]&lt;5.7,"Normal",IF(Table8[[#This Row],[HBA1C]]&lt;6.5,"Prediabetes","Diabetes"))</f>
        <v>Diabetes</v>
      </c>
      <c r="F413" s="31" t="s">
        <v>2344</v>
      </c>
      <c r="G413" s="31" t="s">
        <v>2343</v>
      </c>
      <c r="H413" s="31" t="s">
        <v>2343</v>
      </c>
      <c r="I413" s="31">
        <v>1</v>
      </c>
      <c r="J413" s="32" t="s">
        <v>2344</v>
      </c>
    </row>
    <row r="414" spans="1:10" x14ac:dyDescent="0.4">
      <c r="A414" s="30" t="s">
        <v>413</v>
      </c>
      <c r="B414" s="31">
        <v>38.094999999999999</v>
      </c>
      <c r="C414" s="31" t="str">
        <f>IF(Table8[[#This Row],[BMI]]&lt;18.5,"Under Weight",IF(Table8[[#This Row],[BMI]]&lt;25,"Normal Weight",IF(Table8[[#This Row],[BMI]]&lt;30,"Over Weight","Obesity")))</f>
        <v>Obesity</v>
      </c>
      <c r="D414" s="31">
        <v>4.76</v>
      </c>
      <c r="E414" s="31" t="str">
        <f>IF(Table8[[#This Row],[HBA1C]]&lt;5.7,"Normal",IF(Table8[[#This Row],[HBA1C]]&lt;6.5,"Prediabetes","Diabetes"))</f>
        <v>Normal</v>
      </c>
      <c r="F414" s="31" t="s">
        <v>2343</v>
      </c>
      <c r="G414" s="31" t="s">
        <v>2343</v>
      </c>
      <c r="H414" s="31" t="s">
        <v>2343</v>
      </c>
      <c r="I414" s="31">
        <v>1</v>
      </c>
      <c r="J414" s="32" t="s">
        <v>2343</v>
      </c>
    </row>
    <row r="415" spans="1:10" x14ac:dyDescent="0.4">
      <c r="A415" s="30" t="s">
        <v>414</v>
      </c>
      <c r="B415" s="31">
        <v>22.61</v>
      </c>
      <c r="C415" s="31" t="str">
        <f>IF(Table8[[#This Row],[BMI]]&lt;18.5,"Under Weight",IF(Table8[[#This Row],[BMI]]&lt;25,"Normal Weight",IF(Table8[[#This Row],[BMI]]&lt;30,"Over Weight","Obesity")))</f>
        <v>Normal Weight</v>
      </c>
      <c r="D415" s="31">
        <v>6.13</v>
      </c>
      <c r="E415" s="31" t="str">
        <f>IF(Table8[[#This Row],[HBA1C]]&lt;5.7,"Normal",IF(Table8[[#This Row],[HBA1C]]&lt;6.5,"Prediabetes","Diabetes"))</f>
        <v>Prediabetes</v>
      </c>
      <c r="F415" s="31" t="s">
        <v>2344</v>
      </c>
      <c r="G415" s="31" t="s">
        <v>2343</v>
      </c>
      <c r="H415" s="31" t="s">
        <v>2344</v>
      </c>
      <c r="I415" s="31">
        <v>1</v>
      </c>
      <c r="J415" s="32" t="s">
        <v>2344</v>
      </c>
    </row>
    <row r="416" spans="1:10" x14ac:dyDescent="0.4">
      <c r="A416" s="30" t="s">
        <v>415</v>
      </c>
      <c r="B416" s="31">
        <v>24.32</v>
      </c>
      <c r="C416" s="31" t="str">
        <f>IF(Table8[[#This Row],[BMI]]&lt;18.5,"Under Weight",IF(Table8[[#This Row],[BMI]]&lt;25,"Normal Weight",IF(Table8[[#This Row],[BMI]]&lt;30,"Over Weight","Obesity")))</f>
        <v>Normal Weight</v>
      </c>
      <c r="D416" s="31">
        <v>10.47</v>
      </c>
      <c r="E416" s="31" t="str">
        <f>IF(Table8[[#This Row],[HBA1C]]&lt;5.7,"Normal",IF(Table8[[#This Row],[HBA1C]]&lt;6.5,"Prediabetes","Diabetes"))</f>
        <v>Diabetes</v>
      </c>
      <c r="F416" s="31" t="s">
        <v>2344</v>
      </c>
      <c r="G416" s="31" t="s">
        <v>2343</v>
      </c>
      <c r="H416" s="31" t="s">
        <v>2343</v>
      </c>
      <c r="I416" s="31">
        <v>2</v>
      </c>
      <c r="J416" s="32" t="s">
        <v>2344</v>
      </c>
    </row>
    <row r="417" spans="1:10" x14ac:dyDescent="0.4">
      <c r="A417" s="30" t="s">
        <v>416</v>
      </c>
      <c r="B417" s="31">
        <v>20.96</v>
      </c>
      <c r="C417" s="31" t="str">
        <f>IF(Table8[[#This Row],[BMI]]&lt;18.5,"Under Weight",IF(Table8[[#This Row],[BMI]]&lt;25,"Normal Weight",IF(Table8[[#This Row],[BMI]]&lt;30,"Over Weight","Obesity")))</f>
        <v>Normal Weight</v>
      </c>
      <c r="D417" s="31">
        <v>4.04</v>
      </c>
      <c r="E417" s="31" t="str">
        <f>IF(Table8[[#This Row],[HBA1C]]&lt;5.7,"Normal",IF(Table8[[#This Row],[HBA1C]]&lt;6.5,"Prediabetes","Diabetes"))</f>
        <v>Normal</v>
      </c>
      <c r="F417" s="31" t="s">
        <v>2344</v>
      </c>
      <c r="G417" s="31" t="s">
        <v>2343</v>
      </c>
      <c r="H417" s="31" t="s">
        <v>2343</v>
      </c>
      <c r="I417" s="31">
        <v>1</v>
      </c>
      <c r="J417" s="32" t="s">
        <v>2344</v>
      </c>
    </row>
    <row r="418" spans="1:10" x14ac:dyDescent="0.4">
      <c r="A418" s="30" t="s">
        <v>417</v>
      </c>
      <c r="B418" s="31">
        <v>19.68</v>
      </c>
      <c r="C418" s="31" t="str">
        <f>IF(Table8[[#This Row],[BMI]]&lt;18.5,"Under Weight",IF(Table8[[#This Row],[BMI]]&lt;25,"Normal Weight",IF(Table8[[#This Row],[BMI]]&lt;30,"Over Weight","Obesity")))</f>
        <v>Normal Weight</v>
      </c>
      <c r="D418" s="31">
        <v>5.74</v>
      </c>
      <c r="E418" s="31" t="str">
        <f>IF(Table8[[#This Row],[HBA1C]]&lt;5.7,"Normal",IF(Table8[[#This Row],[HBA1C]]&lt;6.5,"Prediabetes","Diabetes"))</f>
        <v>Prediabetes</v>
      </c>
      <c r="F418" s="31" t="s">
        <v>2343</v>
      </c>
      <c r="G418" s="31" t="s">
        <v>2343</v>
      </c>
      <c r="H418" s="31" t="s">
        <v>2343</v>
      </c>
      <c r="I418" s="31">
        <v>0</v>
      </c>
      <c r="J418" s="32" t="s">
        <v>2344</v>
      </c>
    </row>
    <row r="419" spans="1:10" x14ac:dyDescent="0.4">
      <c r="A419" s="30" t="s">
        <v>418</v>
      </c>
      <c r="B419" s="31">
        <v>18.100000000000001</v>
      </c>
      <c r="C419" s="31" t="str">
        <f>IF(Table8[[#This Row],[BMI]]&lt;18.5,"Under Weight",IF(Table8[[#This Row],[BMI]]&lt;25,"Normal Weight",IF(Table8[[#This Row],[BMI]]&lt;30,"Over Weight","Obesity")))</f>
        <v>Under Weight</v>
      </c>
      <c r="D419" s="31">
        <v>6.33</v>
      </c>
      <c r="E419" s="31" t="str">
        <f>IF(Table8[[#This Row],[HBA1C]]&lt;5.7,"Normal",IF(Table8[[#This Row],[HBA1C]]&lt;6.5,"Prediabetes","Diabetes"))</f>
        <v>Prediabetes</v>
      </c>
      <c r="F419" s="31" t="s">
        <v>2343</v>
      </c>
      <c r="G419" s="31" t="s">
        <v>2343</v>
      </c>
      <c r="H419" s="31" t="s">
        <v>2343</v>
      </c>
      <c r="I419" s="31">
        <v>1</v>
      </c>
      <c r="J419" s="32" t="s">
        <v>2344</v>
      </c>
    </row>
    <row r="420" spans="1:10" x14ac:dyDescent="0.4">
      <c r="A420" s="30" t="s">
        <v>419</v>
      </c>
      <c r="B420" s="31">
        <v>29.64</v>
      </c>
      <c r="C420" s="31" t="str">
        <f>IF(Table8[[#This Row],[BMI]]&lt;18.5,"Under Weight",IF(Table8[[#This Row],[BMI]]&lt;25,"Normal Weight",IF(Table8[[#This Row],[BMI]]&lt;30,"Over Weight","Obesity")))</f>
        <v>Over Weight</v>
      </c>
      <c r="D420" s="31">
        <v>4.28</v>
      </c>
      <c r="E420" s="31" t="str">
        <f>IF(Table8[[#This Row],[HBA1C]]&lt;5.7,"Normal",IF(Table8[[#This Row],[HBA1C]]&lt;6.5,"Prediabetes","Diabetes"))</f>
        <v>Normal</v>
      </c>
      <c r="F420" s="31" t="s">
        <v>2344</v>
      </c>
      <c r="G420" s="31" t="s">
        <v>2343</v>
      </c>
      <c r="H420" s="31" t="s">
        <v>2343</v>
      </c>
      <c r="I420" s="31">
        <v>0</v>
      </c>
      <c r="J420" s="32" t="s">
        <v>2343</v>
      </c>
    </row>
    <row r="421" spans="1:10" x14ac:dyDescent="0.4">
      <c r="A421" s="30" t="s">
        <v>420</v>
      </c>
      <c r="B421" s="31">
        <v>25.3</v>
      </c>
      <c r="C421" s="31" t="str">
        <f>IF(Table8[[#This Row],[BMI]]&lt;18.5,"Under Weight",IF(Table8[[#This Row],[BMI]]&lt;25,"Normal Weight",IF(Table8[[#This Row],[BMI]]&lt;30,"Over Weight","Obesity")))</f>
        <v>Over Weight</v>
      </c>
      <c r="D421" s="31">
        <v>9.4700000000000006</v>
      </c>
      <c r="E421" s="31" t="str">
        <f>IF(Table8[[#This Row],[HBA1C]]&lt;5.7,"Normal",IF(Table8[[#This Row],[HBA1C]]&lt;6.5,"Prediabetes","Diabetes"))</f>
        <v>Diabetes</v>
      </c>
      <c r="F421" s="31" t="s">
        <v>2344</v>
      </c>
      <c r="G421" s="31" t="s">
        <v>2343</v>
      </c>
      <c r="H421" s="31" t="s">
        <v>2343</v>
      </c>
      <c r="I421" s="31">
        <v>2</v>
      </c>
      <c r="J421" s="32" t="s">
        <v>2344</v>
      </c>
    </row>
    <row r="422" spans="1:10" x14ac:dyDescent="0.4">
      <c r="A422" s="30" t="s">
        <v>421</v>
      </c>
      <c r="B422" s="31">
        <v>27.6</v>
      </c>
      <c r="C422" s="31" t="str">
        <f>IF(Table8[[#This Row],[BMI]]&lt;18.5,"Under Weight",IF(Table8[[#This Row],[BMI]]&lt;25,"Normal Weight",IF(Table8[[#This Row],[BMI]]&lt;30,"Over Weight","Obesity")))</f>
        <v>Over Weight</v>
      </c>
      <c r="D422" s="31">
        <v>4.8499999999999996</v>
      </c>
      <c r="E422" s="31" t="str">
        <f>IF(Table8[[#This Row],[HBA1C]]&lt;5.7,"Normal",IF(Table8[[#This Row],[HBA1C]]&lt;6.5,"Prediabetes","Diabetes"))</f>
        <v>Normal</v>
      </c>
      <c r="F422" s="31" t="s">
        <v>2344</v>
      </c>
      <c r="G422" s="31" t="s">
        <v>2343</v>
      </c>
      <c r="H422" s="31" t="s">
        <v>2343</v>
      </c>
      <c r="I422" s="31">
        <v>0</v>
      </c>
      <c r="J422" s="32" t="s">
        <v>2343</v>
      </c>
    </row>
    <row r="423" spans="1:10" x14ac:dyDescent="0.4">
      <c r="A423" s="30" t="s">
        <v>422</v>
      </c>
      <c r="B423" s="31">
        <v>27.645</v>
      </c>
      <c r="C423" s="31" t="str">
        <f>IF(Table8[[#This Row],[BMI]]&lt;18.5,"Under Weight",IF(Table8[[#This Row],[BMI]]&lt;25,"Normal Weight",IF(Table8[[#This Row],[BMI]]&lt;30,"Over Weight","Obesity")))</f>
        <v>Over Weight</v>
      </c>
      <c r="D423" s="31">
        <v>11.03</v>
      </c>
      <c r="E423" s="31" t="str">
        <f>IF(Table8[[#This Row],[HBA1C]]&lt;5.7,"Normal",IF(Table8[[#This Row],[HBA1C]]&lt;6.5,"Prediabetes","Diabetes"))</f>
        <v>Diabetes</v>
      </c>
      <c r="F423" s="31" t="s">
        <v>2344</v>
      </c>
      <c r="G423" s="31" t="s">
        <v>2343</v>
      </c>
      <c r="H423" s="31" t="s">
        <v>2343</v>
      </c>
      <c r="I423" s="31">
        <v>1</v>
      </c>
      <c r="J423" s="32" t="s">
        <v>2344</v>
      </c>
    </row>
    <row r="424" spans="1:10" x14ac:dyDescent="0.4">
      <c r="A424" s="30" t="s">
        <v>423</v>
      </c>
      <c r="B424" s="31">
        <v>27.6</v>
      </c>
      <c r="C424" s="31" t="str">
        <f>IF(Table8[[#This Row],[BMI]]&lt;18.5,"Under Weight",IF(Table8[[#This Row],[BMI]]&lt;25,"Normal Weight",IF(Table8[[#This Row],[BMI]]&lt;30,"Over Weight","Obesity")))</f>
        <v>Over Weight</v>
      </c>
      <c r="D424" s="31">
        <v>5.22</v>
      </c>
      <c r="E424" s="31" t="str">
        <f>IF(Table8[[#This Row],[HBA1C]]&lt;5.7,"Normal",IF(Table8[[#This Row],[HBA1C]]&lt;6.5,"Prediabetes","Diabetes"))</f>
        <v>Normal</v>
      </c>
      <c r="F424" s="31" t="s">
        <v>2343</v>
      </c>
      <c r="G424" s="31" t="s">
        <v>2343</v>
      </c>
      <c r="H424" s="31" t="s">
        <v>2343</v>
      </c>
      <c r="I424" s="31">
        <v>2</v>
      </c>
      <c r="J424" s="32" t="s">
        <v>2344</v>
      </c>
    </row>
    <row r="425" spans="1:10" x14ac:dyDescent="0.4">
      <c r="A425" s="30" t="s">
        <v>424</v>
      </c>
      <c r="B425" s="31">
        <v>25.08</v>
      </c>
      <c r="C425" s="31" t="str">
        <f>IF(Table8[[#This Row],[BMI]]&lt;18.5,"Under Weight",IF(Table8[[#This Row],[BMI]]&lt;25,"Normal Weight",IF(Table8[[#This Row],[BMI]]&lt;30,"Over Weight","Obesity")))</f>
        <v>Over Weight</v>
      </c>
      <c r="D425" s="31">
        <v>9.52</v>
      </c>
      <c r="E425" s="31" t="str">
        <f>IF(Table8[[#This Row],[HBA1C]]&lt;5.7,"Normal",IF(Table8[[#This Row],[HBA1C]]&lt;6.5,"Prediabetes","Diabetes"))</f>
        <v>Diabetes</v>
      </c>
      <c r="F425" s="31" t="s">
        <v>2344</v>
      </c>
      <c r="G425" s="31" t="s">
        <v>2343</v>
      </c>
      <c r="H425" s="31" t="s">
        <v>2343</v>
      </c>
      <c r="I425" s="31">
        <v>2</v>
      </c>
      <c r="J425" s="32" t="s">
        <v>2343</v>
      </c>
    </row>
    <row r="426" spans="1:10" x14ac:dyDescent="0.4">
      <c r="A426" s="30" t="s">
        <v>425</v>
      </c>
      <c r="B426" s="31">
        <v>30.02</v>
      </c>
      <c r="C426" s="31" t="str">
        <f>IF(Table8[[#This Row],[BMI]]&lt;18.5,"Under Weight",IF(Table8[[#This Row],[BMI]]&lt;25,"Normal Weight",IF(Table8[[#This Row],[BMI]]&lt;30,"Over Weight","Obesity")))</f>
        <v>Obesity</v>
      </c>
      <c r="D426" s="31">
        <v>11.09</v>
      </c>
      <c r="E426" s="31" t="str">
        <f>IF(Table8[[#This Row],[HBA1C]]&lt;5.7,"Normal",IF(Table8[[#This Row],[HBA1C]]&lt;6.5,"Prediabetes","Diabetes"))</f>
        <v>Diabetes</v>
      </c>
      <c r="F426" s="31" t="s">
        <v>2343</v>
      </c>
      <c r="G426" s="31" t="s">
        <v>2343</v>
      </c>
      <c r="H426" s="31" t="s">
        <v>2343</v>
      </c>
      <c r="I426" s="31">
        <v>0</v>
      </c>
      <c r="J426" s="32" t="s">
        <v>2343</v>
      </c>
    </row>
    <row r="427" spans="1:10" x14ac:dyDescent="0.4">
      <c r="A427" s="30" t="s">
        <v>426</v>
      </c>
      <c r="B427" s="31">
        <v>27.36</v>
      </c>
      <c r="C427" s="31" t="str">
        <f>IF(Table8[[#This Row],[BMI]]&lt;18.5,"Under Weight",IF(Table8[[#This Row],[BMI]]&lt;25,"Normal Weight",IF(Table8[[#This Row],[BMI]]&lt;30,"Over Weight","Obesity")))</f>
        <v>Over Weight</v>
      </c>
      <c r="D427" s="31">
        <v>9.4499999999999993</v>
      </c>
      <c r="E427" s="31" t="str">
        <f>IF(Table8[[#This Row],[HBA1C]]&lt;5.7,"Normal",IF(Table8[[#This Row],[HBA1C]]&lt;6.5,"Prediabetes","Diabetes"))</f>
        <v>Diabetes</v>
      </c>
      <c r="F427" s="31" t="s">
        <v>2344</v>
      </c>
      <c r="G427" s="31" t="s">
        <v>2343</v>
      </c>
      <c r="H427" s="31" t="s">
        <v>2343</v>
      </c>
      <c r="I427" s="31">
        <v>2</v>
      </c>
      <c r="J427" s="32" t="s">
        <v>2344</v>
      </c>
    </row>
    <row r="428" spans="1:10" x14ac:dyDescent="0.4">
      <c r="A428" s="30" t="s">
        <v>427</v>
      </c>
      <c r="B428" s="31">
        <v>22.2</v>
      </c>
      <c r="C428" s="31" t="str">
        <f>IF(Table8[[#This Row],[BMI]]&lt;18.5,"Under Weight",IF(Table8[[#This Row],[BMI]]&lt;25,"Normal Weight",IF(Table8[[#This Row],[BMI]]&lt;30,"Over Weight","Obesity")))</f>
        <v>Normal Weight</v>
      </c>
      <c r="D428" s="31">
        <v>5.51</v>
      </c>
      <c r="E428" s="31" t="str">
        <f>IF(Table8[[#This Row],[HBA1C]]&lt;5.7,"Normal",IF(Table8[[#This Row],[HBA1C]]&lt;6.5,"Prediabetes","Diabetes"))</f>
        <v>Normal</v>
      </c>
      <c r="F428" s="31" t="s">
        <v>2343</v>
      </c>
      <c r="G428" s="31" t="s">
        <v>2343</v>
      </c>
      <c r="H428" s="31" t="s">
        <v>2343</v>
      </c>
      <c r="I428" s="31">
        <v>0</v>
      </c>
      <c r="J428" s="32" t="s">
        <v>2344</v>
      </c>
    </row>
    <row r="429" spans="1:10" x14ac:dyDescent="0.4">
      <c r="A429" s="30" t="s">
        <v>428</v>
      </c>
      <c r="B429" s="31">
        <v>25.71</v>
      </c>
      <c r="C429" s="31" t="str">
        <f>IF(Table8[[#This Row],[BMI]]&lt;18.5,"Under Weight",IF(Table8[[#This Row],[BMI]]&lt;25,"Normal Weight",IF(Table8[[#This Row],[BMI]]&lt;30,"Over Weight","Obesity")))</f>
        <v>Over Weight</v>
      </c>
      <c r="D429" s="31">
        <v>4.18</v>
      </c>
      <c r="E429" s="31" t="str">
        <f>IF(Table8[[#This Row],[HBA1C]]&lt;5.7,"Normal",IF(Table8[[#This Row],[HBA1C]]&lt;6.5,"Prediabetes","Diabetes"))</f>
        <v>Normal</v>
      </c>
      <c r="F429" s="31" t="s">
        <v>2343</v>
      </c>
      <c r="G429" s="31" t="s">
        <v>2344</v>
      </c>
      <c r="H429" s="31" t="s">
        <v>2343</v>
      </c>
      <c r="I429" s="31">
        <v>1</v>
      </c>
      <c r="J429" s="32" t="s">
        <v>2344</v>
      </c>
    </row>
    <row r="430" spans="1:10" x14ac:dyDescent="0.4">
      <c r="A430" s="30" t="s">
        <v>429</v>
      </c>
      <c r="B430" s="31">
        <v>41.91</v>
      </c>
      <c r="C430" s="31" t="str">
        <f>IF(Table8[[#This Row],[BMI]]&lt;18.5,"Under Weight",IF(Table8[[#This Row],[BMI]]&lt;25,"Normal Weight",IF(Table8[[#This Row],[BMI]]&lt;30,"Over Weight","Obesity")))</f>
        <v>Obesity</v>
      </c>
      <c r="D430" s="31">
        <v>5.98</v>
      </c>
      <c r="E430" s="31" t="str">
        <f>IF(Table8[[#This Row],[HBA1C]]&lt;5.7,"Normal",IF(Table8[[#This Row],[HBA1C]]&lt;6.5,"Prediabetes","Diabetes"))</f>
        <v>Prediabetes</v>
      </c>
      <c r="F430" s="31" t="s">
        <v>2344</v>
      </c>
      <c r="G430" s="31" t="s">
        <v>2343</v>
      </c>
      <c r="H430" s="31" t="s">
        <v>2343</v>
      </c>
      <c r="I430" s="31">
        <v>1</v>
      </c>
      <c r="J430" s="32" t="s">
        <v>2343</v>
      </c>
    </row>
    <row r="431" spans="1:10" x14ac:dyDescent="0.4">
      <c r="A431" s="30" t="s">
        <v>430</v>
      </c>
      <c r="B431" s="31">
        <v>25.85</v>
      </c>
      <c r="C431" s="31" t="str">
        <f>IF(Table8[[#This Row],[BMI]]&lt;18.5,"Under Weight",IF(Table8[[#This Row],[BMI]]&lt;25,"Normal Weight",IF(Table8[[#This Row],[BMI]]&lt;30,"Over Weight","Obesity")))</f>
        <v>Over Weight</v>
      </c>
      <c r="D431" s="31">
        <v>10.16</v>
      </c>
      <c r="E431" s="31" t="str">
        <f>IF(Table8[[#This Row],[HBA1C]]&lt;5.7,"Normal",IF(Table8[[#This Row],[HBA1C]]&lt;6.5,"Prediabetes","Diabetes"))</f>
        <v>Diabetes</v>
      </c>
      <c r="F431" s="31" t="s">
        <v>2343</v>
      </c>
      <c r="G431" s="31" t="s">
        <v>2343</v>
      </c>
      <c r="H431" s="31" t="s">
        <v>2343</v>
      </c>
      <c r="I431" s="31">
        <v>0</v>
      </c>
      <c r="J431" s="32" t="s">
        <v>2344</v>
      </c>
    </row>
    <row r="432" spans="1:10" x14ac:dyDescent="0.4">
      <c r="A432" s="30" t="s">
        <v>431</v>
      </c>
      <c r="B432" s="31">
        <v>23.844999999999999</v>
      </c>
      <c r="C432" s="31" t="str">
        <f>IF(Table8[[#This Row],[BMI]]&lt;18.5,"Under Weight",IF(Table8[[#This Row],[BMI]]&lt;25,"Normal Weight",IF(Table8[[#This Row],[BMI]]&lt;30,"Over Weight","Obesity")))</f>
        <v>Normal Weight</v>
      </c>
      <c r="D432" s="31">
        <v>11.71</v>
      </c>
      <c r="E432" s="31" t="str">
        <f>IF(Table8[[#This Row],[HBA1C]]&lt;5.7,"Normal",IF(Table8[[#This Row],[HBA1C]]&lt;6.5,"Prediabetes","Diabetes"))</f>
        <v>Diabetes</v>
      </c>
      <c r="F432" s="31" t="s">
        <v>2343</v>
      </c>
      <c r="G432" s="31" t="s">
        <v>2343</v>
      </c>
      <c r="H432" s="31" t="s">
        <v>2343</v>
      </c>
      <c r="I432" s="31">
        <v>2</v>
      </c>
      <c r="J432" s="32" t="s">
        <v>2344</v>
      </c>
    </row>
    <row r="433" spans="1:10" x14ac:dyDescent="0.4">
      <c r="A433" s="30" t="s">
        <v>432</v>
      </c>
      <c r="B433" s="31">
        <v>30.59</v>
      </c>
      <c r="C433" s="31" t="str">
        <f>IF(Table8[[#This Row],[BMI]]&lt;18.5,"Under Weight",IF(Table8[[#This Row],[BMI]]&lt;25,"Normal Weight",IF(Table8[[#This Row],[BMI]]&lt;30,"Over Weight","Obesity")))</f>
        <v>Obesity</v>
      </c>
      <c r="D433" s="31">
        <v>5.23</v>
      </c>
      <c r="E433" s="31" t="str">
        <f>IF(Table8[[#This Row],[HBA1C]]&lt;5.7,"Normal",IF(Table8[[#This Row],[HBA1C]]&lt;6.5,"Prediabetes","Diabetes"))</f>
        <v>Normal</v>
      </c>
      <c r="F433" s="31" t="s">
        <v>2343</v>
      </c>
      <c r="G433" s="31" t="s">
        <v>2343</v>
      </c>
      <c r="H433" s="31" t="s">
        <v>2344</v>
      </c>
      <c r="I433" s="31">
        <v>1</v>
      </c>
      <c r="J433" s="32" t="s">
        <v>2343</v>
      </c>
    </row>
    <row r="434" spans="1:10" x14ac:dyDescent="0.4">
      <c r="A434" s="30" t="s">
        <v>433</v>
      </c>
      <c r="B434" s="31">
        <v>24.795000000000002</v>
      </c>
      <c r="C434" s="31" t="str">
        <f>IF(Table8[[#This Row],[BMI]]&lt;18.5,"Under Weight",IF(Table8[[#This Row],[BMI]]&lt;25,"Normal Weight",IF(Table8[[#This Row],[BMI]]&lt;30,"Over Weight","Obesity")))</f>
        <v>Normal Weight</v>
      </c>
      <c r="D434" s="31">
        <v>6.85</v>
      </c>
      <c r="E434" s="31" t="str">
        <f>IF(Table8[[#This Row],[HBA1C]]&lt;5.7,"Normal",IF(Table8[[#This Row],[HBA1C]]&lt;6.5,"Prediabetes","Diabetes"))</f>
        <v>Diabetes</v>
      </c>
      <c r="F434" s="31" t="s">
        <v>2343</v>
      </c>
      <c r="G434" s="31" t="s">
        <v>2343</v>
      </c>
      <c r="H434" s="31" t="s">
        <v>2343</v>
      </c>
      <c r="I434" s="31">
        <v>0</v>
      </c>
      <c r="J434" s="32" t="s">
        <v>2344</v>
      </c>
    </row>
    <row r="435" spans="1:10" x14ac:dyDescent="0.4">
      <c r="A435" s="30" t="s">
        <v>434</v>
      </c>
      <c r="B435" s="31">
        <v>24.13</v>
      </c>
      <c r="C435" s="31" t="str">
        <f>IF(Table8[[#This Row],[BMI]]&lt;18.5,"Under Weight",IF(Table8[[#This Row],[BMI]]&lt;25,"Normal Weight",IF(Table8[[#This Row],[BMI]]&lt;30,"Over Weight","Obesity")))</f>
        <v>Normal Weight</v>
      </c>
      <c r="D435" s="31">
        <v>7.05</v>
      </c>
      <c r="E435" s="31" t="str">
        <f>IF(Table8[[#This Row],[HBA1C]]&lt;5.7,"Normal",IF(Table8[[#This Row],[HBA1C]]&lt;6.5,"Prediabetes","Diabetes"))</f>
        <v>Diabetes</v>
      </c>
      <c r="F435" s="31" t="s">
        <v>2344</v>
      </c>
      <c r="G435" s="31" t="s">
        <v>2343</v>
      </c>
      <c r="H435" s="31" t="s">
        <v>2343</v>
      </c>
      <c r="I435" s="31">
        <v>2</v>
      </c>
      <c r="J435" s="32" t="s">
        <v>2344</v>
      </c>
    </row>
    <row r="436" spans="1:10" x14ac:dyDescent="0.4">
      <c r="A436" s="30" t="s">
        <v>435</v>
      </c>
      <c r="B436" s="31">
        <v>25.84</v>
      </c>
      <c r="C436" s="31" t="str">
        <f>IF(Table8[[#This Row],[BMI]]&lt;18.5,"Under Weight",IF(Table8[[#This Row],[BMI]]&lt;25,"Normal Weight",IF(Table8[[#This Row],[BMI]]&lt;30,"Over Weight","Obesity")))</f>
        <v>Over Weight</v>
      </c>
      <c r="D436" s="31">
        <v>11.64</v>
      </c>
      <c r="E436" s="31" t="str">
        <f>IF(Table8[[#This Row],[HBA1C]]&lt;5.7,"Normal",IF(Table8[[#This Row],[HBA1C]]&lt;6.5,"Prediabetes","Diabetes"))</f>
        <v>Diabetes</v>
      </c>
      <c r="F436" s="31" t="s">
        <v>2343</v>
      </c>
      <c r="G436" s="31" t="s">
        <v>2343</v>
      </c>
      <c r="H436" s="31" t="s">
        <v>2343</v>
      </c>
      <c r="I436" s="31">
        <v>2</v>
      </c>
      <c r="J436" s="32" t="s">
        <v>2344</v>
      </c>
    </row>
    <row r="437" spans="1:10" x14ac:dyDescent="0.4">
      <c r="A437" s="30" t="s">
        <v>436</v>
      </c>
      <c r="B437" s="31">
        <v>28</v>
      </c>
      <c r="C437" s="31" t="str">
        <f>IF(Table8[[#This Row],[BMI]]&lt;18.5,"Under Weight",IF(Table8[[#This Row],[BMI]]&lt;25,"Normal Weight",IF(Table8[[#This Row],[BMI]]&lt;30,"Over Weight","Obesity")))</f>
        <v>Over Weight</v>
      </c>
      <c r="D437" s="31">
        <v>10.52</v>
      </c>
      <c r="E437" s="31" t="str">
        <f>IF(Table8[[#This Row],[HBA1C]]&lt;5.7,"Normal",IF(Table8[[#This Row],[HBA1C]]&lt;6.5,"Prediabetes","Diabetes"))</f>
        <v>Diabetes</v>
      </c>
      <c r="F437" s="31" t="s">
        <v>2343</v>
      </c>
      <c r="G437" s="31" t="s">
        <v>2343</v>
      </c>
      <c r="H437" s="31" t="s">
        <v>2343</v>
      </c>
      <c r="I437" s="31">
        <v>0</v>
      </c>
      <c r="J437" s="32" t="s">
        <v>2344</v>
      </c>
    </row>
    <row r="438" spans="1:10" x14ac:dyDescent="0.4">
      <c r="A438" s="30" t="s">
        <v>437</v>
      </c>
      <c r="B438" s="31">
        <v>34.1</v>
      </c>
      <c r="C438" s="31" t="str">
        <f>IF(Table8[[#This Row],[BMI]]&lt;18.5,"Under Weight",IF(Table8[[#This Row],[BMI]]&lt;25,"Normal Weight",IF(Table8[[#This Row],[BMI]]&lt;30,"Over Weight","Obesity")))</f>
        <v>Obesity</v>
      </c>
      <c r="D438" s="31">
        <v>4.01</v>
      </c>
      <c r="E438" s="31" t="str">
        <f>IF(Table8[[#This Row],[HBA1C]]&lt;5.7,"Normal",IF(Table8[[#This Row],[HBA1C]]&lt;6.5,"Prediabetes","Diabetes"))</f>
        <v>Normal</v>
      </c>
      <c r="F438" s="31" t="s">
        <v>2344</v>
      </c>
      <c r="G438" s="31" t="s">
        <v>2343</v>
      </c>
      <c r="H438" s="31" t="s">
        <v>2344</v>
      </c>
      <c r="I438" s="31">
        <v>1</v>
      </c>
      <c r="J438" s="32" t="s">
        <v>2343</v>
      </c>
    </row>
    <row r="439" spans="1:10" x14ac:dyDescent="0.4">
      <c r="A439" s="30" t="s">
        <v>438</v>
      </c>
      <c r="B439" s="31">
        <v>26.125</v>
      </c>
      <c r="C439" s="31" t="str">
        <f>IF(Table8[[#This Row],[BMI]]&lt;18.5,"Under Weight",IF(Table8[[#This Row],[BMI]]&lt;25,"Normal Weight",IF(Table8[[#This Row],[BMI]]&lt;30,"Over Weight","Obesity")))</f>
        <v>Over Weight</v>
      </c>
      <c r="D439" s="31">
        <v>8.56</v>
      </c>
      <c r="E439" s="31" t="str">
        <f>IF(Table8[[#This Row],[HBA1C]]&lt;5.7,"Normal",IF(Table8[[#This Row],[HBA1C]]&lt;6.5,"Prediabetes","Diabetes"))</f>
        <v>Diabetes</v>
      </c>
      <c r="F439" s="31" t="s">
        <v>2344</v>
      </c>
      <c r="G439" s="31" t="s">
        <v>2343</v>
      </c>
      <c r="H439" s="31" t="s">
        <v>2343</v>
      </c>
      <c r="I439" s="31">
        <v>1</v>
      </c>
      <c r="J439" s="32" t="s">
        <v>2344</v>
      </c>
    </row>
    <row r="440" spans="1:10" x14ac:dyDescent="0.4">
      <c r="A440" s="30" t="s">
        <v>439</v>
      </c>
      <c r="B440" s="31">
        <v>25.6</v>
      </c>
      <c r="C440" s="31" t="str">
        <f>IF(Table8[[#This Row],[BMI]]&lt;18.5,"Under Weight",IF(Table8[[#This Row],[BMI]]&lt;25,"Normal Weight",IF(Table8[[#This Row],[BMI]]&lt;30,"Over Weight","Obesity")))</f>
        <v>Over Weight</v>
      </c>
      <c r="D440" s="31">
        <v>10.5</v>
      </c>
      <c r="E440" s="31" t="str">
        <f>IF(Table8[[#This Row],[HBA1C]]&lt;5.7,"Normal",IF(Table8[[#This Row],[HBA1C]]&lt;6.5,"Prediabetes","Diabetes"))</f>
        <v>Diabetes</v>
      </c>
      <c r="F440" s="31" t="s">
        <v>2343</v>
      </c>
      <c r="G440" s="31" t="s">
        <v>2343</v>
      </c>
      <c r="H440" s="31" t="s">
        <v>2343</v>
      </c>
      <c r="I440" s="31">
        <v>2</v>
      </c>
      <c r="J440" s="32" t="s">
        <v>2344</v>
      </c>
    </row>
    <row r="441" spans="1:10" x14ac:dyDescent="0.4">
      <c r="A441" s="30" t="s">
        <v>440</v>
      </c>
      <c r="B441" s="31">
        <v>24.32</v>
      </c>
      <c r="C441" s="31" t="str">
        <f>IF(Table8[[#This Row],[BMI]]&lt;18.5,"Under Weight",IF(Table8[[#This Row],[BMI]]&lt;25,"Normal Weight",IF(Table8[[#This Row],[BMI]]&lt;30,"Over Weight","Obesity")))</f>
        <v>Normal Weight</v>
      </c>
      <c r="D441" s="31">
        <v>6.39</v>
      </c>
      <c r="E441" s="31" t="str">
        <f>IF(Table8[[#This Row],[HBA1C]]&lt;5.7,"Normal",IF(Table8[[#This Row],[HBA1C]]&lt;6.5,"Prediabetes","Diabetes"))</f>
        <v>Prediabetes</v>
      </c>
      <c r="F441" s="31" t="s">
        <v>2343</v>
      </c>
      <c r="G441" s="31" t="s">
        <v>2343</v>
      </c>
      <c r="H441" s="31" t="s">
        <v>2343</v>
      </c>
      <c r="I441" s="31">
        <v>0</v>
      </c>
      <c r="J441" s="32" t="s">
        <v>2343</v>
      </c>
    </row>
    <row r="442" spans="1:10" x14ac:dyDescent="0.4">
      <c r="A442" s="30" t="s">
        <v>441</v>
      </c>
      <c r="B442" s="31">
        <v>22.88</v>
      </c>
      <c r="C442" s="31" t="str">
        <f>IF(Table8[[#This Row],[BMI]]&lt;18.5,"Under Weight",IF(Table8[[#This Row],[BMI]]&lt;25,"Normal Weight",IF(Table8[[#This Row],[BMI]]&lt;30,"Over Weight","Obesity")))</f>
        <v>Normal Weight</v>
      </c>
      <c r="D442" s="31">
        <v>5.71</v>
      </c>
      <c r="E442" s="31" t="str">
        <f>IF(Table8[[#This Row],[HBA1C]]&lt;5.7,"Normal",IF(Table8[[#This Row],[HBA1C]]&lt;6.5,"Prediabetes","Diabetes"))</f>
        <v>Prediabetes</v>
      </c>
      <c r="F442" s="31" t="s">
        <v>2344</v>
      </c>
      <c r="G442" s="31" t="s">
        <v>2343</v>
      </c>
      <c r="H442" s="31" t="s">
        <v>2344</v>
      </c>
      <c r="I442" s="31">
        <v>1</v>
      </c>
      <c r="J442" s="32" t="s">
        <v>2344</v>
      </c>
    </row>
    <row r="443" spans="1:10" x14ac:dyDescent="0.4">
      <c r="A443" s="30" t="s">
        <v>442</v>
      </c>
      <c r="B443" s="31">
        <v>24.984999999999999</v>
      </c>
      <c r="C443" s="31" t="str">
        <f>IF(Table8[[#This Row],[BMI]]&lt;18.5,"Under Weight",IF(Table8[[#This Row],[BMI]]&lt;25,"Normal Weight",IF(Table8[[#This Row],[BMI]]&lt;30,"Over Weight","Obesity")))</f>
        <v>Normal Weight</v>
      </c>
      <c r="D443" s="31">
        <v>4.43</v>
      </c>
      <c r="E443" s="31" t="str">
        <f>IF(Table8[[#This Row],[HBA1C]]&lt;5.7,"Normal",IF(Table8[[#This Row],[HBA1C]]&lt;6.5,"Prediabetes","Diabetes"))</f>
        <v>Normal</v>
      </c>
      <c r="F443" s="31" t="s">
        <v>2344</v>
      </c>
      <c r="G443" s="31" t="s">
        <v>2343</v>
      </c>
      <c r="H443" s="31" t="s">
        <v>2344</v>
      </c>
      <c r="I443" s="31">
        <v>1</v>
      </c>
      <c r="J443" s="32" t="s">
        <v>2343</v>
      </c>
    </row>
    <row r="444" spans="1:10" x14ac:dyDescent="0.4">
      <c r="A444" s="30" t="s">
        <v>443</v>
      </c>
      <c r="B444" s="31">
        <v>33.1</v>
      </c>
      <c r="C444" s="31" t="str">
        <f>IF(Table8[[#This Row],[BMI]]&lt;18.5,"Under Weight",IF(Table8[[#This Row],[BMI]]&lt;25,"Normal Weight",IF(Table8[[#This Row],[BMI]]&lt;30,"Over Weight","Obesity")))</f>
        <v>Obesity</v>
      </c>
      <c r="D444" s="31">
        <v>5.52</v>
      </c>
      <c r="E444" s="31" t="str">
        <f>IF(Table8[[#This Row],[HBA1C]]&lt;5.7,"Normal",IF(Table8[[#This Row],[HBA1C]]&lt;6.5,"Prediabetes","Diabetes"))</f>
        <v>Normal</v>
      </c>
      <c r="F444" s="31" t="s">
        <v>2343</v>
      </c>
      <c r="G444" s="31" t="s">
        <v>2343</v>
      </c>
      <c r="H444" s="31" t="s">
        <v>2344</v>
      </c>
      <c r="I444" s="31">
        <v>1</v>
      </c>
      <c r="J444" s="32" t="s">
        <v>2343</v>
      </c>
    </row>
    <row r="445" spans="1:10" x14ac:dyDescent="0.4">
      <c r="A445" s="30" t="s">
        <v>444</v>
      </c>
      <c r="B445" s="31">
        <v>27.83</v>
      </c>
      <c r="C445" s="31" t="str">
        <f>IF(Table8[[#This Row],[BMI]]&lt;18.5,"Under Weight",IF(Table8[[#This Row],[BMI]]&lt;25,"Normal Weight",IF(Table8[[#This Row],[BMI]]&lt;30,"Over Weight","Obesity")))</f>
        <v>Over Weight</v>
      </c>
      <c r="D445" s="31">
        <v>9.1999999999999993</v>
      </c>
      <c r="E445" s="31" t="str">
        <f>IF(Table8[[#This Row],[HBA1C]]&lt;5.7,"Normal",IF(Table8[[#This Row],[HBA1C]]&lt;6.5,"Prediabetes","Diabetes"))</f>
        <v>Diabetes</v>
      </c>
      <c r="F445" s="31" t="s">
        <v>2344</v>
      </c>
      <c r="G445" s="31" t="s">
        <v>2343</v>
      </c>
      <c r="H445" s="31" t="s">
        <v>2343</v>
      </c>
      <c r="I445" s="31">
        <v>1</v>
      </c>
      <c r="J445" s="32" t="s">
        <v>2344</v>
      </c>
    </row>
    <row r="446" spans="1:10" x14ac:dyDescent="0.4">
      <c r="A446" s="30" t="s">
        <v>445</v>
      </c>
      <c r="B446" s="31">
        <v>30.875</v>
      </c>
      <c r="C446" s="31" t="str">
        <f>IF(Table8[[#This Row],[BMI]]&lt;18.5,"Under Weight",IF(Table8[[#This Row],[BMI]]&lt;25,"Normal Weight",IF(Table8[[#This Row],[BMI]]&lt;30,"Over Weight","Obesity")))</f>
        <v>Obesity</v>
      </c>
      <c r="D446" s="31">
        <v>10.97</v>
      </c>
      <c r="E446" s="31" t="str">
        <f>IF(Table8[[#This Row],[HBA1C]]&lt;5.7,"Normal",IF(Table8[[#This Row],[HBA1C]]&lt;6.5,"Prediabetes","Diabetes"))</f>
        <v>Diabetes</v>
      </c>
      <c r="F446" s="31" t="s">
        <v>2344</v>
      </c>
      <c r="G446" s="31" t="s">
        <v>2343</v>
      </c>
      <c r="H446" s="31" t="s">
        <v>2343</v>
      </c>
      <c r="I446" s="31">
        <v>2</v>
      </c>
      <c r="J446" s="32" t="s">
        <v>2343</v>
      </c>
    </row>
    <row r="447" spans="1:10" x14ac:dyDescent="0.4">
      <c r="A447" s="30" t="s">
        <v>446</v>
      </c>
      <c r="B447" s="31">
        <v>27.265000000000001</v>
      </c>
      <c r="C447" s="31" t="str">
        <f>IF(Table8[[#This Row],[BMI]]&lt;18.5,"Under Weight",IF(Table8[[#This Row],[BMI]]&lt;25,"Normal Weight",IF(Table8[[#This Row],[BMI]]&lt;30,"Over Weight","Obesity")))</f>
        <v>Over Weight</v>
      </c>
      <c r="D447" s="31">
        <v>4.25</v>
      </c>
      <c r="E447" s="31" t="str">
        <f>IF(Table8[[#This Row],[HBA1C]]&lt;5.7,"Normal",IF(Table8[[#This Row],[HBA1C]]&lt;6.5,"Prediabetes","Diabetes"))</f>
        <v>Normal</v>
      </c>
      <c r="F447" s="31" t="s">
        <v>2343</v>
      </c>
      <c r="G447" s="31" t="s">
        <v>2343</v>
      </c>
      <c r="H447" s="31" t="s">
        <v>2344</v>
      </c>
      <c r="I447" s="31">
        <v>1</v>
      </c>
      <c r="J447" s="32" t="s">
        <v>2343</v>
      </c>
    </row>
    <row r="448" spans="1:10" x14ac:dyDescent="0.4">
      <c r="A448" s="30" t="s">
        <v>447</v>
      </c>
      <c r="B448" s="31">
        <v>26.7</v>
      </c>
      <c r="C448" s="31" t="str">
        <f>IF(Table8[[#This Row],[BMI]]&lt;18.5,"Under Weight",IF(Table8[[#This Row],[BMI]]&lt;25,"Normal Weight",IF(Table8[[#This Row],[BMI]]&lt;30,"Over Weight","Obesity")))</f>
        <v>Over Weight</v>
      </c>
      <c r="D448" s="31">
        <v>5.23</v>
      </c>
      <c r="E448" s="31" t="str">
        <f>IF(Table8[[#This Row],[HBA1C]]&lt;5.7,"Normal",IF(Table8[[#This Row],[HBA1C]]&lt;6.5,"Prediabetes","Diabetes"))</f>
        <v>Normal</v>
      </c>
      <c r="F448" s="31" t="s">
        <v>2343</v>
      </c>
      <c r="G448" s="31" t="s">
        <v>2343</v>
      </c>
      <c r="H448" s="31" t="s">
        <v>2344</v>
      </c>
      <c r="I448" s="31">
        <v>1</v>
      </c>
      <c r="J448" s="32" t="s">
        <v>2344</v>
      </c>
    </row>
    <row r="449" spans="1:10" x14ac:dyDescent="0.4">
      <c r="A449" s="30" t="s">
        <v>448</v>
      </c>
      <c r="B449" s="31">
        <v>29.925000000000001</v>
      </c>
      <c r="C449" s="31" t="str">
        <f>IF(Table8[[#This Row],[BMI]]&lt;18.5,"Under Weight",IF(Table8[[#This Row],[BMI]]&lt;25,"Normal Weight",IF(Table8[[#This Row],[BMI]]&lt;30,"Over Weight","Obesity")))</f>
        <v>Over Weight</v>
      </c>
      <c r="D449" s="31">
        <v>5.96</v>
      </c>
      <c r="E449" s="31" t="str">
        <f>IF(Table8[[#This Row],[HBA1C]]&lt;5.7,"Normal",IF(Table8[[#This Row],[HBA1C]]&lt;6.5,"Prediabetes","Diabetes"))</f>
        <v>Prediabetes</v>
      </c>
      <c r="F449" s="31" t="s">
        <v>2344</v>
      </c>
      <c r="G449" s="31" t="s">
        <v>2343</v>
      </c>
      <c r="H449" s="31" t="s">
        <v>2344</v>
      </c>
      <c r="I449" s="31">
        <v>1</v>
      </c>
      <c r="J449" s="32" t="s">
        <v>2344</v>
      </c>
    </row>
    <row r="450" spans="1:10" x14ac:dyDescent="0.4">
      <c r="A450" s="30" t="s">
        <v>449</v>
      </c>
      <c r="B450" s="31">
        <v>19.95</v>
      </c>
      <c r="C450" s="31" t="str">
        <f>IF(Table8[[#This Row],[BMI]]&lt;18.5,"Under Weight",IF(Table8[[#This Row],[BMI]]&lt;25,"Normal Weight",IF(Table8[[#This Row],[BMI]]&lt;30,"Over Weight","Obesity")))</f>
        <v>Normal Weight</v>
      </c>
      <c r="D450" s="31">
        <v>4.29</v>
      </c>
      <c r="E450" s="31" t="str">
        <f>IF(Table8[[#This Row],[HBA1C]]&lt;5.7,"Normal",IF(Table8[[#This Row],[HBA1C]]&lt;6.5,"Prediabetes","Diabetes"))</f>
        <v>Normal</v>
      </c>
      <c r="F450" s="31" t="s">
        <v>2344</v>
      </c>
      <c r="G450" s="31" t="s">
        <v>2343</v>
      </c>
      <c r="H450" s="31" t="s">
        <v>2343</v>
      </c>
      <c r="I450" s="31">
        <v>2</v>
      </c>
      <c r="J450" s="32" t="s">
        <v>2344</v>
      </c>
    </row>
    <row r="451" spans="1:10" x14ac:dyDescent="0.4">
      <c r="A451" s="30" t="s">
        <v>450</v>
      </c>
      <c r="B451" s="31">
        <v>24.225000000000001</v>
      </c>
      <c r="C451" s="31" t="str">
        <f>IF(Table8[[#This Row],[BMI]]&lt;18.5,"Under Weight",IF(Table8[[#This Row],[BMI]]&lt;25,"Normal Weight",IF(Table8[[#This Row],[BMI]]&lt;30,"Over Weight","Obesity")))</f>
        <v>Normal Weight</v>
      </c>
      <c r="D451" s="31">
        <v>4.09</v>
      </c>
      <c r="E451" s="31" t="str">
        <f>IF(Table8[[#This Row],[HBA1C]]&lt;5.7,"Normal",IF(Table8[[#This Row],[HBA1C]]&lt;6.5,"Prediabetes","Diabetes"))</f>
        <v>Normal</v>
      </c>
      <c r="F451" s="31" t="s">
        <v>2343</v>
      </c>
      <c r="G451" s="31" t="s">
        <v>2343</v>
      </c>
      <c r="H451" s="31" t="s">
        <v>2343</v>
      </c>
      <c r="I451" s="31">
        <v>0</v>
      </c>
      <c r="J451" s="32" t="s">
        <v>2343</v>
      </c>
    </row>
    <row r="452" spans="1:10" x14ac:dyDescent="0.4">
      <c r="A452" s="30" t="s">
        <v>451</v>
      </c>
      <c r="B452" s="31">
        <v>28.12</v>
      </c>
      <c r="C452" s="31" t="str">
        <f>IF(Table8[[#This Row],[BMI]]&lt;18.5,"Under Weight",IF(Table8[[#This Row],[BMI]]&lt;25,"Normal Weight",IF(Table8[[#This Row],[BMI]]&lt;30,"Over Weight","Obesity")))</f>
        <v>Over Weight</v>
      </c>
      <c r="D452" s="31">
        <v>4.88</v>
      </c>
      <c r="E452" s="31" t="str">
        <f>IF(Table8[[#This Row],[HBA1C]]&lt;5.7,"Normal",IF(Table8[[#This Row],[HBA1C]]&lt;6.5,"Prediabetes","Diabetes"))</f>
        <v>Normal</v>
      </c>
      <c r="F452" s="31" t="s">
        <v>2343</v>
      </c>
      <c r="G452" s="31" t="s">
        <v>2343</v>
      </c>
      <c r="H452" s="31" t="s">
        <v>2343</v>
      </c>
      <c r="I452" s="31">
        <v>0</v>
      </c>
      <c r="J452" s="32" t="s">
        <v>2344</v>
      </c>
    </row>
    <row r="453" spans="1:10" x14ac:dyDescent="0.4">
      <c r="A453" s="30" t="s">
        <v>452</v>
      </c>
      <c r="B453" s="31">
        <v>23.21</v>
      </c>
      <c r="C453" s="31" t="str">
        <f>IF(Table8[[#This Row],[BMI]]&lt;18.5,"Under Weight",IF(Table8[[#This Row],[BMI]]&lt;25,"Normal Weight",IF(Table8[[#This Row],[BMI]]&lt;30,"Over Weight","Obesity")))</f>
        <v>Normal Weight</v>
      </c>
      <c r="D453" s="31">
        <v>6.76</v>
      </c>
      <c r="E453" s="31" t="str">
        <f>IF(Table8[[#This Row],[HBA1C]]&lt;5.7,"Normal",IF(Table8[[#This Row],[HBA1C]]&lt;6.5,"Prediabetes","Diabetes"))</f>
        <v>Diabetes</v>
      </c>
      <c r="F453" s="31" t="s">
        <v>2343</v>
      </c>
      <c r="G453" s="31" t="s">
        <v>2343</v>
      </c>
      <c r="H453" s="31" t="s">
        <v>2343</v>
      </c>
      <c r="I453" s="31">
        <v>0</v>
      </c>
      <c r="J453" s="32" t="s">
        <v>2344</v>
      </c>
    </row>
    <row r="454" spans="1:10" x14ac:dyDescent="0.4">
      <c r="A454" s="30" t="s">
        <v>453</v>
      </c>
      <c r="B454" s="31">
        <v>23.98</v>
      </c>
      <c r="C454" s="31" t="str">
        <f>IF(Table8[[#This Row],[BMI]]&lt;18.5,"Under Weight",IF(Table8[[#This Row],[BMI]]&lt;25,"Normal Weight",IF(Table8[[#This Row],[BMI]]&lt;30,"Over Weight","Obesity")))</f>
        <v>Normal Weight</v>
      </c>
      <c r="D454" s="31">
        <v>10.67</v>
      </c>
      <c r="E454" s="31" t="str">
        <f>IF(Table8[[#This Row],[HBA1C]]&lt;5.7,"Normal",IF(Table8[[#This Row],[HBA1C]]&lt;6.5,"Prediabetes","Diabetes"))</f>
        <v>Diabetes</v>
      </c>
      <c r="F454" s="31" t="s">
        <v>2343</v>
      </c>
      <c r="G454" s="31" t="s">
        <v>2343</v>
      </c>
      <c r="H454" s="31" t="s">
        <v>2343</v>
      </c>
      <c r="I454" s="31">
        <v>0</v>
      </c>
      <c r="J454" s="32" t="s">
        <v>2343</v>
      </c>
    </row>
    <row r="455" spans="1:10" x14ac:dyDescent="0.4">
      <c r="A455" s="30" t="s">
        <v>454</v>
      </c>
      <c r="B455" s="31">
        <v>30</v>
      </c>
      <c r="C455" s="31" t="str">
        <f>IF(Table8[[#This Row],[BMI]]&lt;18.5,"Under Weight",IF(Table8[[#This Row],[BMI]]&lt;25,"Normal Weight",IF(Table8[[#This Row],[BMI]]&lt;30,"Over Weight","Obesity")))</f>
        <v>Obesity</v>
      </c>
      <c r="D455" s="31">
        <v>6.21</v>
      </c>
      <c r="E455" s="31" t="str">
        <f>IF(Table8[[#This Row],[HBA1C]]&lt;5.7,"Normal",IF(Table8[[#This Row],[HBA1C]]&lt;6.5,"Prediabetes","Diabetes"))</f>
        <v>Prediabetes</v>
      </c>
      <c r="F455" s="31" t="s">
        <v>2343</v>
      </c>
      <c r="G455" s="31" t="s">
        <v>2343</v>
      </c>
      <c r="H455" s="31" t="s">
        <v>2343</v>
      </c>
      <c r="I455" s="31">
        <v>0</v>
      </c>
      <c r="J455" s="32" t="s">
        <v>2344</v>
      </c>
    </row>
    <row r="456" spans="1:10" x14ac:dyDescent="0.4">
      <c r="A456" s="30" t="s">
        <v>455</v>
      </c>
      <c r="B456" s="31">
        <v>17.350000000000001</v>
      </c>
      <c r="C456" s="31" t="str">
        <f>IF(Table8[[#This Row],[BMI]]&lt;18.5,"Under Weight",IF(Table8[[#This Row],[BMI]]&lt;25,"Normal Weight",IF(Table8[[#This Row],[BMI]]&lt;30,"Over Weight","Obesity")))</f>
        <v>Under Weight</v>
      </c>
      <c r="D456" s="31">
        <v>5.03</v>
      </c>
      <c r="E456" s="31" t="str">
        <f>IF(Table8[[#This Row],[HBA1C]]&lt;5.7,"Normal",IF(Table8[[#This Row],[HBA1C]]&lt;6.5,"Prediabetes","Diabetes"))</f>
        <v>Normal</v>
      </c>
      <c r="F456" s="31" t="s">
        <v>2344</v>
      </c>
      <c r="G456" s="31" t="s">
        <v>2343</v>
      </c>
      <c r="H456" s="31" t="s">
        <v>2343</v>
      </c>
      <c r="I456" s="31">
        <v>0</v>
      </c>
      <c r="J456" s="32" t="s">
        <v>2344</v>
      </c>
    </row>
    <row r="457" spans="1:10" x14ac:dyDescent="0.4">
      <c r="A457" s="30" t="s">
        <v>456</v>
      </c>
      <c r="B457" s="31">
        <v>22.704999999999998</v>
      </c>
      <c r="C457" s="31" t="str">
        <f>IF(Table8[[#This Row],[BMI]]&lt;18.5,"Under Weight",IF(Table8[[#This Row],[BMI]]&lt;25,"Normal Weight",IF(Table8[[#This Row],[BMI]]&lt;30,"Over Weight","Obesity")))</f>
        <v>Normal Weight</v>
      </c>
      <c r="D457" s="31">
        <v>5.27</v>
      </c>
      <c r="E457" s="31" t="str">
        <f>IF(Table8[[#This Row],[HBA1C]]&lt;5.7,"Normal",IF(Table8[[#This Row],[HBA1C]]&lt;6.5,"Prediabetes","Diabetes"))</f>
        <v>Normal</v>
      </c>
      <c r="F457" s="31" t="s">
        <v>2343</v>
      </c>
      <c r="G457" s="31" t="s">
        <v>2343</v>
      </c>
      <c r="H457" s="31" t="s">
        <v>2343</v>
      </c>
      <c r="I457" s="31">
        <v>0</v>
      </c>
      <c r="J457" s="32" t="s">
        <v>2343</v>
      </c>
    </row>
    <row r="458" spans="1:10" x14ac:dyDescent="0.4">
      <c r="A458" s="30" t="s">
        <v>457</v>
      </c>
      <c r="B458" s="31">
        <v>25.41</v>
      </c>
      <c r="C458" s="31" t="str">
        <f>IF(Table8[[#This Row],[BMI]]&lt;18.5,"Under Weight",IF(Table8[[#This Row],[BMI]]&lt;25,"Normal Weight",IF(Table8[[#This Row],[BMI]]&lt;30,"Over Weight","Obesity")))</f>
        <v>Over Weight</v>
      </c>
      <c r="D458" s="31">
        <v>10.53</v>
      </c>
      <c r="E458" s="31" t="str">
        <f>IF(Table8[[#This Row],[HBA1C]]&lt;5.7,"Normal",IF(Table8[[#This Row],[HBA1C]]&lt;6.5,"Prediabetes","Diabetes"))</f>
        <v>Diabetes</v>
      </c>
      <c r="F458" s="31" t="s">
        <v>2344</v>
      </c>
      <c r="G458" s="31" t="s">
        <v>2343</v>
      </c>
      <c r="H458" s="31" t="s">
        <v>2343</v>
      </c>
      <c r="I458" s="31">
        <v>1</v>
      </c>
      <c r="J458" s="32" t="s">
        <v>2344</v>
      </c>
    </row>
    <row r="459" spans="1:10" x14ac:dyDescent="0.4">
      <c r="A459" s="30" t="s">
        <v>458</v>
      </c>
      <c r="B459" s="31">
        <v>18.23</v>
      </c>
      <c r="C459" s="31" t="str">
        <f>IF(Table8[[#This Row],[BMI]]&lt;18.5,"Under Weight",IF(Table8[[#This Row],[BMI]]&lt;25,"Normal Weight",IF(Table8[[#This Row],[BMI]]&lt;30,"Over Weight","Obesity")))</f>
        <v>Under Weight</v>
      </c>
      <c r="D459" s="31">
        <v>5.78</v>
      </c>
      <c r="E459" s="31" t="str">
        <f>IF(Table8[[#This Row],[HBA1C]]&lt;5.7,"Normal",IF(Table8[[#This Row],[HBA1C]]&lt;6.5,"Prediabetes","Diabetes"))</f>
        <v>Prediabetes</v>
      </c>
      <c r="F459" s="31" t="s">
        <v>2343</v>
      </c>
      <c r="G459" s="31" t="s">
        <v>2343</v>
      </c>
      <c r="H459" s="31" t="s">
        <v>2344</v>
      </c>
      <c r="I459" s="31">
        <v>1</v>
      </c>
      <c r="J459" s="32" t="s">
        <v>2344</v>
      </c>
    </row>
    <row r="460" spans="1:10" x14ac:dyDescent="0.4">
      <c r="A460" s="30" t="s">
        <v>459</v>
      </c>
      <c r="B460" s="31">
        <v>24.7</v>
      </c>
      <c r="C460" s="31" t="str">
        <f>IF(Table8[[#This Row],[BMI]]&lt;18.5,"Under Weight",IF(Table8[[#This Row],[BMI]]&lt;25,"Normal Weight",IF(Table8[[#This Row],[BMI]]&lt;30,"Over Weight","Obesity")))</f>
        <v>Normal Weight</v>
      </c>
      <c r="D460" s="31">
        <v>4.3600000000000003</v>
      </c>
      <c r="E460" s="31" t="str">
        <f>IF(Table8[[#This Row],[HBA1C]]&lt;5.7,"Normal",IF(Table8[[#This Row],[HBA1C]]&lt;6.5,"Prediabetes","Diabetes"))</f>
        <v>Normal</v>
      </c>
      <c r="F460" s="31" t="s">
        <v>2343</v>
      </c>
      <c r="G460" s="31" t="s">
        <v>2343</v>
      </c>
      <c r="H460" s="31" t="s">
        <v>2344</v>
      </c>
      <c r="I460" s="31">
        <v>1</v>
      </c>
      <c r="J460" s="32" t="s">
        <v>2344</v>
      </c>
    </row>
    <row r="461" spans="1:10" x14ac:dyDescent="0.4">
      <c r="A461" s="30" t="s">
        <v>460</v>
      </c>
      <c r="B461" s="31">
        <v>37.4</v>
      </c>
      <c r="C461" s="31" t="str">
        <f>IF(Table8[[#This Row],[BMI]]&lt;18.5,"Under Weight",IF(Table8[[#This Row],[BMI]]&lt;25,"Normal Weight",IF(Table8[[#This Row],[BMI]]&lt;30,"Over Weight","Obesity")))</f>
        <v>Obesity</v>
      </c>
      <c r="D461" s="31">
        <v>9.7200000000000006</v>
      </c>
      <c r="E461" s="31" t="str">
        <f>IF(Table8[[#This Row],[HBA1C]]&lt;5.7,"Normal",IF(Table8[[#This Row],[HBA1C]]&lt;6.5,"Prediabetes","Diabetes"))</f>
        <v>Diabetes</v>
      </c>
      <c r="F461" s="31" t="s">
        <v>2344</v>
      </c>
      <c r="G461" s="31" t="s">
        <v>2343</v>
      </c>
      <c r="H461" s="31" t="s">
        <v>2344</v>
      </c>
      <c r="I461" s="31">
        <v>1</v>
      </c>
      <c r="J461" s="32" t="s">
        <v>2343</v>
      </c>
    </row>
    <row r="462" spans="1:10" x14ac:dyDescent="0.4">
      <c r="A462" s="30" t="s">
        <v>461</v>
      </c>
      <c r="B462" s="31">
        <v>26.885000000000002</v>
      </c>
      <c r="C462" s="31" t="str">
        <f>IF(Table8[[#This Row],[BMI]]&lt;18.5,"Under Weight",IF(Table8[[#This Row],[BMI]]&lt;25,"Normal Weight",IF(Table8[[#This Row],[BMI]]&lt;30,"Over Weight","Obesity")))</f>
        <v>Over Weight</v>
      </c>
      <c r="D462" s="31">
        <v>5.18</v>
      </c>
      <c r="E462" s="31" t="str">
        <f>IF(Table8[[#This Row],[HBA1C]]&lt;5.7,"Normal",IF(Table8[[#This Row],[HBA1C]]&lt;6.5,"Prediabetes","Diabetes"))</f>
        <v>Normal</v>
      </c>
      <c r="F462" s="31" t="s">
        <v>2343</v>
      </c>
      <c r="G462" s="31" t="s">
        <v>2343</v>
      </c>
      <c r="H462" s="31" t="s">
        <v>2344</v>
      </c>
      <c r="I462" s="31">
        <v>1</v>
      </c>
      <c r="J462" s="32" t="s">
        <v>2344</v>
      </c>
    </row>
    <row r="463" spans="1:10" x14ac:dyDescent="0.4">
      <c r="A463" s="30" t="s">
        <v>462</v>
      </c>
      <c r="B463" s="31">
        <v>25.27</v>
      </c>
      <c r="C463" s="31" t="str">
        <f>IF(Table8[[#This Row],[BMI]]&lt;18.5,"Under Weight",IF(Table8[[#This Row],[BMI]]&lt;25,"Normal Weight",IF(Table8[[#This Row],[BMI]]&lt;30,"Over Weight","Obesity")))</f>
        <v>Over Weight</v>
      </c>
      <c r="D463" s="31">
        <v>5.29</v>
      </c>
      <c r="E463" s="31" t="str">
        <f>IF(Table8[[#This Row],[HBA1C]]&lt;5.7,"Normal",IF(Table8[[#This Row],[HBA1C]]&lt;6.5,"Prediabetes","Diabetes"))</f>
        <v>Normal</v>
      </c>
      <c r="F463" s="31" t="s">
        <v>2343</v>
      </c>
      <c r="G463" s="31" t="s">
        <v>2343</v>
      </c>
      <c r="H463" s="31" t="s">
        <v>2344</v>
      </c>
      <c r="I463" s="31">
        <v>1</v>
      </c>
      <c r="J463" s="32" t="s">
        <v>2344</v>
      </c>
    </row>
    <row r="464" spans="1:10" x14ac:dyDescent="0.4">
      <c r="A464" s="30" t="s">
        <v>463</v>
      </c>
      <c r="B464" s="31">
        <v>23.655000000000001</v>
      </c>
      <c r="C464" s="31" t="str">
        <f>IF(Table8[[#This Row],[BMI]]&lt;18.5,"Under Weight",IF(Table8[[#This Row],[BMI]]&lt;25,"Normal Weight",IF(Table8[[#This Row],[BMI]]&lt;30,"Over Weight","Obesity")))</f>
        <v>Normal Weight</v>
      </c>
      <c r="D464" s="31">
        <v>4.8600000000000003</v>
      </c>
      <c r="E464" s="31" t="str">
        <f>IF(Table8[[#This Row],[HBA1C]]&lt;5.7,"Normal",IF(Table8[[#This Row],[HBA1C]]&lt;6.5,"Prediabetes","Diabetes"))</f>
        <v>Normal</v>
      </c>
      <c r="F464" s="31" t="s">
        <v>2344</v>
      </c>
      <c r="G464" s="31" t="s">
        <v>2343</v>
      </c>
      <c r="H464" s="31" t="s">
        <v>2343</v>
      </c>
      <c r="I464" s="31">
        <v>0</v>
      </c>
      <c r="J464" s="32" t="s">
        <v>2344</v>
      </c>
    </row>
    <row r="465" spans="1:10" x14ac:dyDescent="0.4">
      <c r="A465" s="30" t="s">
        <v>464</v>
      </c>
      <c r="B465" s="31">
        <v>55.05</v>
      </c>
      <c r="C465" s="31" t="str">
        <f>IF(Table8[[#This Row],[BMI]]&lt;18.5,"Under Weight",IF(Table8[[#This Row],[BMI]]&lt;25,"Normal Weight",IF(Table8[[#This Row],[BMI]]&lt;30,"Over Weight","Obesity")))</f>
        <v>Obesity</v>
      </c>
      <c r="D465" s="31">
        <v>7.66</v>
      </c>
      <c r="E465" s="31" t="str">
        <f>IF(Table8[[#This Row],[HBA1C]]&lt;5.7,"Normal",IF(Table8[[#This Row],[HBA1C]]&lt;6.5,"Prediabetes","Diabetes"))</f>
        <v>Diabetes</v>
      </c>
      <c r="F465" s="31" t="s">
        <v>2343</v>
      </c>
      <c r="G465" s="31" t="s">
        <v>2343</v>
      </c>
      <c r="H465" s="31" t="s">
        <v>2343</v>
      </c>
      <c r="I465" s="31">
        <v>0</v>
      </c>
      <c r="J465" s="32" t="s">
        <v>2343</v>
      </c>
    </row>
    <row r="466" spans="1:10" x14ac:dyDescent="0.4">
      <c r="A466" s="30" t="s">
        <v>465</v>
      </c>
      <c r="B466" s="31">
        <v>24.89</v>
      </c>
      <c r="C466" s="31" t="str">
        <f>IF(Table8[[#This Row],[BMI]]&lt;18.5,"Under Weight",IF(Table8[[#This Row],[BMI]]&lt;25,"Normal Weight",IF(Table8[[#This Row],[BMI]]&lt;30,"Over Weight","Obesity")))</f>
        <v>Normal Weight</v>
      </c>
      <c r="D466" s="31">
        <v>6.1</v>
      </c>
      <c r="E466" s="31" t="str">
        <f>IF(Table8[[#This Row],[HBA1C]]&lt;5.7,"Normal",IF(Table8[[#This Row],[HBA1C]]&lt;6.5,"Prediabetes","Diabetes"))</f>
        <v>Prediabetes</v>
      </c>
      <c r="F466" s="31" t="s">
        <v>2344</v>
      </c>
      <c r="G466" s="31" t="s">
        <v>2343</v>
      </c>
      <c r="H466" s="31" t="s">
        <v>2344</v>
      </c>
      <c r="I466" s="31">
        <v>1</v>
      </c>
      <c r="J466" s="32" t="s">
        <v>2344</v>
      </c>
    </row>
    <row r="467" spans="1:10" x14ac:dyDescent="0.4">
      <c r="A467" s="30" t="s">
        <v>466</v>
      </c>
      <c r="B467" s="31">
        <v>18.715</v>
      </c>
      <c r="C467" s="31" t="str">
        <f>IF(Table8[[#This Row],[BMI]]&lt;18.5,"Under Weight",IF(Table8[[#This Row],[BMI]]&lt;25,"Normal Weight",IF(Table8[[#This Row],[BMI]]&lt;30,"Over Weight","Obesity")))</f>
        <v>Normal Weight</v>
      </c>
      <c r="D467" s="31">
        <v>4.4400000000000004</v>
      </c>
      <c r="E467" s="31" t="str">
        <f>IF(Table8[[#This Row],[HBA1C]]&lt;5.7,"Normal",IF(Table8[[#This Row],[HBA1C]]&lt;6.5,"Prediabetes","Diabetes"))</f>
        <v>Normal</v>
      </c>
      <c r="F467" s="31" t="s">
        <v>2343</v>
      </c>
      <c r="G467" s="31" t="s">
        <v>2343</v>
      </c>
      <c r="H467" s="31" t="s">
        <v>2343</v>
      </c>
      <c r="I467" s="31">
        <v>0</v>
      </c>
      <c r="J467" s="32" t="s">
        <v>2343</v>
      </c>
    </row>
    <row r="468" spans="1:10" x14ac:dyDescent="0.4">
      <c r="A468" s="30" t="s">
        <v>467</v>
      </c>
      <c r="B468" s="31">
        <v>28.12</v>
      </c>
      <c r="C468" s="31" t="str">
        <f>IF(Table8[[#This Row],[BMI]]&lt;18.5,"Under Weight",IF(Table8[[#This Row],[BMI]]&lt;25,"Normal Weight",IF(Table8[[#This Row],[BMI]]&lt;30,"Over Weight","Obesity")))</f>
        <v>Over Weight</v>
      </c>
      <c r="D468" s="31">
        <v>6.15</v>
      </c>
      <c r="E468" s="31" t="str">
        <f>IF(Table8[[#This Row],[HBA1C]]&lt;5.7,"Normal",IF(Table8[[#This Row],[HBA1C]]&lt;6.5,"Prediabetes","Diabetes"))</f>
        <v>Prediabetes</v>
      </c>
      <c r="F468" s="31" t="s">
        <v>2343</v>
      </c>
      <c r="G468" s="31" t="s">
        <v>2343</v>
      </c>
      <c r="H468" s="31" t="s">
        <v>2343</v>
      </c>
      <c r="I468" s="31">
        <v>0</v>
      </c>
      <c r="J468" s="32" t="s">
        <v>2344</v>
      </c>
    </row>
    <row r="469" spans="1:10" x14ac:dyDescent="0.4">
      <c r="A469" s="30" t="s">
        <v>468</v>
      </c>
      <c r="B469" s="31">
        <v>26.6</v>
      </c>
      <c r="C469" s="31" t="str">
        <f>IF(Table8[[#This Row],[BMI]]&lt;18.5,"Under Weight",IF(Table8[[#This Row],[BMI]]&lt;25,"Normal Weight",IF(Table8[[#This Row],[BMI]]&lt;30,"Over Weight","Obesity")))</f>
        <v>Over Weight</v>
      </c>
      <c r="D469" s="31">
        <v>4.53</v>
      </c>
      <c r="E469" s="31" t="str">
        <f>IF(Table8[[#This Row],[HBA1C]]&lt;5.7,"Normal",IF(Table8[[#This Row],[HBA1C]]&lt;6.5,"Prediabetes","Diabetes"))</f>
        <v>Normal</v>
      </c>
      <c r="F469" s="31" t="s">
        <v>2343</v>
      </c>
      <c r="G469" s="31" t="s">
        <v>2343</v>
      </c>
      <c r="H469" s="31" t="s">
        <v>2343</v>
      </c>
      <c r="I469" s="31">
        <v>0</v>
      </c>
      <c r="J469" s="32" t="s">
        <v>2344</v>
      </c>
    </row>
    <row r="470" spans="1:10" x14ac:dyDescent="0.4">
      <c r="A470" s="30" t="s">
        <v>469</v>
      </c>
      <c r="B470" s="31">
        <v>30.114999999999998</v>
      </c>
      <c r="C470" s="31" t="str">
        <f>IF(Table8[[#This Row],[BMI]]&lt;18.5,"Under Weight",IF(Table8[[#This Row],[BMI]]&lt;25,"Normal Weight",IF(Table8[[#This Row],[BMI]]&lt;30,"Over Weight","Obesity")))</f>
        <v>Obesity</v>
      </c>
      <c r="D470" s="31">
        <v>5.48</v>
      </c>
      <c r="E470" s="31" t="str">
        <f>IF(Table8[[#This Row],[HBA1C]]&lt;5.7,"Normal",IF(Table8[[#This Row],[HBA1C]]&lt;6.5,"Prediabetes","Diabetes"))</f>
        <v>Normal</v>
      </c>
      <c r="F470" s="31" t="s">
        <v>2343</v>
      </c>
      <c r="G470" s="31" t="s">
        <v>2344</v>
      </c>
      <c r="H470" s="31" t="s">
        <v>2343</v>
      </c>
      <c r="I470" s="31">
        <v>1</v>
      </c>
      <c r="J470" s="32" t="s">
        <v>2343</v>
      </c>
    </row>
    <row r="471" spans="1:10" x14ac:dyDescent="0.4">
      <c r="A471" s="30" t="s">
        <v>470</v>
      </c>
      <c r="B471" s="31">
        <v>24.605</v>
      </c>
      <c r="C471" s="31" t="str">
        <f>IF(Table8[[#This Row],[BMI]]&lt;18.5,"Under Weight",IF(Table8[[#This Row],[BMI]]&lt;25,"Normal Weight",IF(Table8[[#This Row],[BMI]]&lt;30,"Over Weight","Obesity")))</f>
        <v>Normal Weight</v>
      </c>
      <c r="D471" s="31">
        <v>5.48</v>
      </c>
      <c r="E471" s="31" t="str">
        <f>IF(Table8[[#This Row],[HBA1C]]&lt;5.7,"Normal",IF(Table8[[#This Row],[HBA1C]]&lt;6.5,"Prediabetes","Diabetes"))</f>
        <v>Normal</v>
      </c>
      <c r="F471" s="31" t="s">
        <v>2343</v>
      </c>
      <c r="G471" s="31" t="s">
        <v>2343</v>
      </c>
      <c r="H471" s="31" t="s">
        <v>2343</v>
      </c>
      <c r="I471" s="31">
        <v>0</v>
      </c>
      <c r="J471" s="32" t="s">
        <v>2344</v>
      </c>
    </row>
    <row r="472" spans="1:10" x14ac:dyDescent="0.4">
      <c r="A472" s="30" t="s">
        <v>471</v>
      </c>
      <c r="B472" s="31">
        <v>29.6</v>
      </c>
      <c r="C472" s="31" t="str">
        <f>IF(Table8[[#This Row],[BMI]]&lt;18.5,"Under Weight",IF(Table8[[#This Row],[BMI]]&lt;25,"Normal Weight",IF(Table8[[#This Row],[BMI]]&lt;30,"Over Weight","Obesity")))</f>
        <v>Over Weight</v>
      </c>
      <c r="D472" s="31">
        <v>8.1</v>
      </c>
      <c r="E472" s="31" t="str">
        <f>IF(Table8[[#This Row],[HBA1C]]&lt;5.7,"Normal",IF(Table8[[#This Row],[HBA1C]]&lt;6.5,"Prediabetes","Diabetes"))</f>
        <v>Diabetes</v>
      </c>
      <c r="F472" s="31" t="s">
        <v>2343</v>
      </c>
      <c r="G472" s="31" t="s">
        <v>2343</v>
      </c>
      <c r="H472" s="31" t="s">
        <v>2343</v>
      </c>
      <c r="I472" s="31">
        <v>0</v>
      </c>
      <c r="J472" s="32" t="s">
        <v>2343</v>
      </c>
    </row>
    <row r="473" spans="1:10" x14ac:dyDescent="0.4">
      <c r="A473" s="30" t="s">
        <v>472</v>
      </c>
      <c r="B473" s="31">
        <v>24.42</v>
      </c>
      <c r="C473" s="31" t="str">
        <f>IF(Table8[[#This Row],[BMI]]&lt;18.5,"Under Weight",IF(Table8[[#This Row],[BMI]]&lt;25,"Normal Weight",IF(Table8[[#This Row],[BMI]]&lt;30,"Over Weight","Obesity")))</f>
        <v>Normal Weight</v>
      </c>
      <c r="D473" s="31">
        <v>7.16</v>
      </c>
      <c r="E473" s="31" t="str">
        <f>IF(Table8[[#This Row],[HBA1C]]&lt;5.7,"Normal",IF(Table8[[#This Row],[HBA1C]]&lt;6.5,"Prediabetes","Diabetes"))</f>
        <v>Diabetes</v>
      </c>
      <c r="F473" s="31" t="s">
        <v>2343</v>
      </c>
      <c r="G473" s="31" t="s">
        <v>2343</v>
      </c>
      <c r="H473" s="31" t="s">
        <v>2343</v>
      </c>
      <c r="I473" s="31">
        <v>0</v>
      </c>
      <c r="J473" s="32" t="s">
        <v>2344</v>
      </c>
    </row>
    <row r="474" spans="1:10" x14ac:dyDescent="0.4">
      <c r="A474" s="30" t="s">
        <v>473</v>
      </c>
      <c r="B474" s="31">
        <v>20.9</v>
      </c>
      <c r="C474" s="31" t="str">
        <f>IF(Table8[[#This Row],[BMI]]&lt;18.5,"Under Weight",IF(Table8[[#This Row],[BMI]]&lt;25,"Normal Weight",IF(Table8[[#This Row],[BMI]]&lt;30,"Over Weight","Obesity")))</f>
        <v>Normal Weight</v>
      </c>
      <c r="D474" s="31">
        <v>4.55</v>
      </c>
      <c r="E474" s="31" t="str">
        <f>IF(Table8[[#This Row],[HBA1C]]&lt;5.7,"Normal",IF(Table8[[#This Row],[HBA1C]]&lt;6.5,"Prediabetes","Diabetes"))</f>
        <v>Normal</v>
      </c>
      <c r="F474" s="31" t="s">
        <v>2344</v>
      </c>
      <c r="G474" s="31" t="s">
        <v>2343</v>
      </c>
      <c r="H474" s="31" t="s">
        <v>2344</v>
      </c>
      <c r="I474" s="31">
        <v>1</v>
      </c>
      <c r="J474" s="32" t="s">
        <v>2344</v>
      </c>
    </row>
    <row r="475" spans="1:10" x14ac:dyDescent="0.4">
      <c r="A475" s="30" t="s">
        <v>474</v>
      </c>
      <c r="B475" s="31">
        <v>22.895</v>
      </c>
      <c r="C475" s="31" t="str">
        <f>IF(Table8[[#This Row],[BMI]]&lt;18.5,"Under Weight",IF(Table8[[#This Row],[BMI]]&lt;25,"Normal Weight",IF(Table8[[#This Row],[BMI]]&lt;30,"Over Weight","Obesity")))</f>
        <v>Normal Weight</v>
      </c>
      <c r="D475" s="31">
        <v>6.03</v>
      </c>
      <c r="E475" s="31" t="str">
        <f>IF(Table8[[#This Row],[HBA1C]]&lt;5.7,"Normal",IF(Table8[[#This Row],[HBA1C]]&lt;6.5,"Prediabetes","Diabetes"))</f>
        <v>Prediabetes</v>
      </c>
      <c r="F475" s="31" t="s">
        <v>2343</v>
      </c>
      <c r="G475" s="31" t="s">
        <v>2343</v>
      </c>
      <c r="H475" s="31" t="s">
        <v>2343</v>
      </c>
      <c r="I475" s="31">
        <v>0</v>
      </c>
      <c r="J475" s="32" t="s">
        <v>2344</v>
      </c>
    </row>
    <row r="476" spans="1:10" x14ac:dyDescent="0.4">
      <c r="A476" s="30" t="s">
        <v>475</v>
      </c>
      <c r="B476" s="31">
        <v>28.3</v>
      </c>
      <c r="C476" s="31" t="str">
        <f>IF(Table8[[#This Row],[BMI]]&lt;18.5,"Under Weight",IF(Table8[[#This Row],[BMI]]&lt;25,"Normal Weight",IF(Table8[[#This Row],[BMI]]&lt;30,"Over Weight","Obesity")))</f>
        <v>Over Weight</v>
      </c>
      <c r="D476" s="31">
        <v>5.47</v>
      </c>
      <c r="E476" s="31" t="str">
        <f>IF(Table8[[#This Row],[HBA1C]]&lt;5.7,"Normal",IF(Table8[[#This Row],[HBA1C]]&lt;6.5,"Prediabetes","Diabetes"))</f>
        <v>Normal</v>
      </c>
      <c r="F476" s="31" t="s">
        <v>2344</v>
      </c>
      <c r="G476" s="31" t="s">
        <v>2343</v>
      </c>
      <c r="H476" s="31" t="s">
        <v>2344</v>
      </c>
      <c r="I476" s="31">
        <v>1</v>
      </c>
      <c r="J476" s="32" t="s">
        <v>2344</v>
      </c>
    </row>
    <row r="477" spans="1:10" x14ac:dyDescent="0.4">
      <c r="A477" s="30" t="s">
        <v>476</v>
      </c>
      <c r="B477" s="31">
        <v>54.3</v>
      </c>
      <c r="C477" s="31" t="str">
        <f>IF(Table8[[#This Row],[BMI]]&lt;18.5,"Under Weight",IF(Table8[[#This Row],[BMI]]&lt;25,"Normal Weight",IF(Table8[[#This Row],[BMI]]&lt;30,"Over Weight","Obesity")))</f>
        <v>Obesity</v>
      </c>
      <c r="D477" s="31">
        <v>4.1500000000000004</v>
      </c>
      <c r="E477" s="31" t="str">
        <f>IF(Table8[[#This Row],[HBA1C]]&lt;5.7,"Normal",IF(Table8[[#This Row],[HBA1C]]&lt;6.5,"Prediabetes","Diabetes"))</f>
        <v>Normal</v>
      </c>
      <c r="F477" s="31" t="s">
        <v>2344</v>
      </c>
      <c r="G477" s="31" t="s">
        <v>2343</v>
      </c>
      <c r="H477" s="31" t="s">
        <v>2343</v>
      </c>
      <c r="I477" s="31">
        <v>1</v>
      </c>
      <c r="J477" s="32" t="s">
        <v>2343</v>
      </c>
    </row>
    <row r="478" spans="1:10" x14ac:dyDescent="0.4">
      <c r="A478" s="30" t="s">
        <v>477</v>
      </c>
      <c r="B478" s="31">
        <v>33.344999999999999</v>
      </c>
      <c r="C478" s="31" t="str">
        <f>IF(Table8[[#This Row],[BMI]]&lt;18.5,"Under Weight",IF(Table8[[#This Row],[BMI]]&lt;25,"Normal Weight",IF(Table8[[#This Row],[BMI]]&lt;30,"Over Weight","Obesity")))</f>
        <v>Obesity</v>
      </c>
      <c r="D478" s="31">
        <v>11.32</v>
      </c>
      <c r="E478" s="31" t="str">
        <f>IF(Table8[[#This Row],[HBA1C]]&lt;5.7,"Normal",IF(Table8[[#This Row],[HBA1C]]&lt;6.5,"Prediabetes","Diabetes"))</f>
        <v>Diabetes</v>
      </c>
      <c r="F478" s="31" t="s">
        <v>2344</v>
      </c>
      <c r="G478" s="31" t="s">
        <v>2343</v>
      </c>
      <c r="H478" s="31" t="s">
        <v>2343</v>
      </c>
      <c r="I478" s="31">
        <v>1</v>
      </c>
      <c r="J478" s="32" t="s">
        <v>2343</v>
      </c>
    </row>
    <row r="479" spans="1:10" x14ac:dyDescent="0.4">
      <c r="A479" s="30" t="s">
        <v>478</v>
      </c>
      <c r="B479" s="31">
        <v>33</v>
      </c>
      <c r="C479" s="31" t="str">
        <f>IF(Table8[[#This Row],[BMI]]&lt;18.5,"Under Weight",IF(Table8[[#This Row],[BMI]]&lt;25,"Normal Weight",IF(Table8[[#This Row],[BMI]]&lt;30,"Over Weight","Obesity")))</f>
        <v>Obesity</v>
      </c>
      <c r="D479" s="31">
        <v>9.51</v>
      </c>
      <c r="E479" s="31" t="str">
        <f>IF(Table8[[#This Row],[HBA1C]]&lt;5.7,"Normal",IF(Table8[[#This Row],[HBA1C]]&lt;6.5,"Prediabetes","Diabetes"))</f>
        <v>Diabetes</v>
      </c>
      <c r="F479" s="31" t="s">
        <v>2344</v>
      </c>
      <c r="G479" s="31" t="s">
        <v>2343</v>
      </c>
      <c r="H479" s="31" t="s">
        <v>2343</v>
      </c>
      <c r="I479" s="31">
        <v>0</v>
      </c>
      <c r="J479" s="32" t="s">
        <v>2343</v>
      </c>
    </row>
    <row r="480" spans="1:10" x14ac:dyDescent="0.4">
      <c r="A480" s="30" t="s">
        <v>479</v>
      </c>
      <c r="B480" s="31">
        <v>28.024999999999999</v>
      </c>
      <c r="C480" s="31" t="str">
        <f>IF(Table8[[#This Row],[BMI]]&lt;18.5,"Under Weight",IF(Table8[[#This Row],[BMI]]&lt;25,"Normal Weight",IF(Table8[[#This Row],[BMI]]&lt;30,"Over Weight","Obesity")))</f>
        <v>Over Weight</v>
      </c>
      <c r="D480" s="31">
        <v>7.67</v>
      </c>
      <c r="E480" s="31" t="str">
        <f>IF(Table8[[#This Row],[HBA1C]]&lt;5.7,"Normal",IF(Table8[[#This Row],[HBA1C]]&lt;6.5,"Prediabetes","Diabetes"))</f>
        <v>Diabetes</v>
      </c>
      <c r="F480" s="31" t="s">
        <v>2344</v>
      </c>
      <c r="G480" s="31" t="s">
        <v>2343</v>
      </c>
      <c r="H480" s="31" t="s">
        <v>2343</v>
      </c>
      <c r="I480" s="31">
        <v>1</v>
      </c>
      <c r="J480" s="32" t="s">
        <v>2344</v>
      </c>
    </row>
    <row r="481" spans="1:10" x14ac:dyDescent="0.4">
      <c r="A481" s="30" t="s">
        <v>480</v>
      </c>
      <c r="B481" s="31">
        <v>28.69</v>
      </c>
      <c r="C481" s="31" t="str">
        <f>IF(Table8[[#This Row],[BMI]]&lt;18.5,"Under Weight",IF(Table8[[#This Row],[BMI]]&lt;25,"Normal Weight",IF(Table8[[#This Row],[BMI]]&lt;30,"Over Weight","Obesity")))</f>
        <v>Over Weight</v>
      </c>
      <c r="D481" s="31">
        <v>6.23</v>
      </c>
      <c r="E481" s="31" t="str">
        <f>IF(Table8[[#This Row],[HBA1C]]&lt;5.7,"Normal",IF(Table8[[#This Row],[HBA1C]]&lt;6.5,"Prediabetes","Diabetes"))</f>
        <v>Prediabetes</v>
      </c>
      <c r="F481" s="31" t="s">
        <v>2343</v>
      </c>
      <c r="G481" s="31" t="s">
        <v>2343</v>
      </c>
      <c r="H481" s="31" t="s">
        <v>2343</v>
      </c>
      <c r="I481" s="31">
        <v>1</v>
      </c>
      <c r="J481" s="32" t="s">
        <v>2344</v>
      </c>
    </row>
    <row r="482" spans="1:10" x14ac:dyDescent="0.4">
      <c r="A482" s="30" t="s">
        <v>481</v>
      </c>
      <c r="B482" s="31">
        <v>40.28</v>
      </c>
      <c r="C482" s="31" t="str">
        <f>IF(Table8[[#This Row],[BMI]]&lt;18.5,"Under Weight",IF(Table8[[#This Row],[BMI]]&lt;25,"Normal Weight",IF(Table8[[#This Row],[BMI]]&lt;30,"Over Weight","Obesity")))</f>
        <v>Obesity</v>
      </c>
      <c r="D482" s="31">
        <v>8.9</v>
      </c>
      <c r="E482" s="31" t="str">
        <f>IF(Table8[[#This Row],[HBA1C]]&lt;5.7,"Normal",IF(Table8[[#This Row],[HBA1C]]&lt;6.5,"Prediabetes","Diabetes"))</f>
        <v>Diabetes</v>
      </c>
      <c r="F482" s="31" t="s">
        <v>2343</v>
      </c>
      <c r="G482" s="31" t="s">
        <v>2343</v>
      </c>
      <c r="H482" s="31" t="s">
        <v>2343</v>
      </c>
      <c r="I482" s="31">
        <v>0</v>
      </c>
      <c r="J482" s="32" t="s">
        <v>2343</v>
      </c>
    </row>
    <row r="483" spans="1:10" x14ac:dyDescent="0.4">
      <c r="A483" s="30" t="s">
        <v>482</v>
      </c>
      <c r="B483" s="31">
        <v>37.299999999999997</v>
      </c>
      <c r="C483" s="31" t="str">
        <f>IF(Table8[[#This Row],[BMI]]&lt;18.5,"Under Weight",IF(Table8[[#This Row],[BMI]]&lt;25,"Normal Weight",IF(Table8[[#This Row],[BMI]]&lt;30,"Over Weight","Obesity")))</f>
        <v>Obesity</v>
      </c>
      <c r="D483" s="31">
        <v>7.79</v>
      </c>
      <c r="E483" s="31" t="str">
        <f>IF(Table8[[#This Row],[HBA1C]]&lt;5.7,"Normal",IF(Table8[[#This Row],[HBA1C]]&lt;6.5,"Prediabetes","Diabetes"))</f>
        <v>Diabetes</v>
      </c>
      <c r="F483" s="31" t="s">
        <v>2344</v>
      </c>
      <c r="G483" s="31" t="s">
        <v>2343</v>
      </c>
      <c r="H483" s="31" t="s">
        <v>2343</v>
      </c>
      <c r="I483" s="31">
        <v>0</v>
      </c>
      <c r="J483" s="32" t="s">
        <v>2343</v>
      </c>
    </row>
    <row r="484" spans="1:10" x14ac:dyDescent="0.4">
      <c r="A484" s="30" t="s">
        <v>483</v>
      </c>
      <c r="B484" s="31">
        <v>54.47</v>
      </c>
      <c r="C484" s="31" t="str">
        <f>IF(Table8[[#This Row],[BMI]]&lt;18.5,"Under Weight",IF(Table8[[#This Row],[BMI]]&lt;25,"Normal Weight",IF(Table8[[#This Row],[BMI]]&lt;30,"Over Weight","Obesity")))</f>
        <v>Obesity</v>
      </c>
      <c r="D484" s="31">
        <v>4.49</v>
      </c>
      <c r="E484" s="31" t="str">
        <f>IF(Table8[[#This Row],[HBA1C]]&lt;5.7,"Normal",IF(Table8[[#This Row],[HBA1C]]&lt;6.5,"Prediabetes","Diabetes"))</f>
        <v>Normal</v>
      </c>
      <c r="F484" s="31" t="s">
        <v>2344</v>
      </c>
      <c r="G484" s="31" t="s">
        <v>2343</v>
      </c>
      <c r="H484" s="31" t="s">
        <v>2343</v>
      </c>
      <c r="I484" s="31">
        <v>2</v>
      </c>
      <c r="J484" s="32" t="s">
        <v>2343</v>
      </c>
    </row>
    <row r="485" spans="1:10" x14ac:dyDescent="0.4">
      <c r="A485" s="30" t="s">
        <v>484</v>
      </c>
      <c r="B485" s="31">
        <v>38.06</v>
      </c>
      <c r="C485" s="31" t="str">
        <f>IF(Table8[[#This Row],[BMI]]&lt;18.5,"Under Weight",IF(Table8[[#This Row],[BMI]]&lt;25,"Normal Weight",IF(Table8[[#This Row],[BMI]]&lt;30,"Over Weight","Obesity")))</f>
        <v>Obesity</v>
      </c>
      <c r="D485" s="31">
        <v>5.24</v>
      </c>
      <c r="E485" s="31" t="str">
        <f>IF(Table8[[#This Row],[HBA1C]]&lt;5.7,"Normal",IF(Table8[[#This Row],[HBA1C]]&lt;6.5,"Prediabetes","Diabetes"))</f>
        <v>Normal</v>
      </c>
      <c r="F485" s="31" t="s">
        <v>2344</v>
      </c>
      <c r="G485" s="31" t="s">
        <v>2343</v>
      </c>
      <c r="H485" s="31" t="s">
        <v>2344</v>
      </c>
      <c r="I485" s="31">
        <v>1</v>
      </c>
      <c r="J485" s="32" t="s">
        <v>2343</v>
      </c>
    </row>
    <row r="486" spans="1:10" x14ac:dyDescent="0.4">
      <c r="A486" s="30" t="s">
        <v>485</v>
      </c>
      <c r="B486" s="31">
        <v>51.47</v>
      </c>
      <c r="C486" s="31" t="str">
        <f>IF(Table8[[#This Row],[BMI]]&lt;18.5,"Under Weight",IF(Table8[[#This Row],[BMI]]&lt;25,"Normal Weight",IF(Table8[[#This Row],[BMI]]&lt;30,"Over Weight","Obesity")))</f>
        <v>Obesity</v>
      </c>
      <c r="D486" s="31">
        <v>9.6</v>
      </c>
      <c r="E486" s="31" t="str">
        <f>IF(Table8[[#This Row],[HBA1C]]&lt;5.7,"Normal",IF(Table8[[#This Row],[HBA1C]]&lt;6.5,"Prediabetes","Diabetes"))</f>
        <v>Diabetes</v>
      </c>
      <c r="F486" s="31" t="s">
        <v>2343</v>
      </c>
      <c r="G486" s="31" t="s">
        <v>2343</v>
      </c>
      <c r="H486" s="31" t="s">
        <v>2343</v>
      </c>
      <c r="I486" s="31">
        <v>0</v>
      </c>
      <c r="J486" s="32" t="s">
        <v>2343</v>
      </c>
    </row>
    <row r="487" spans="1:10" x14ac:dyDescent="0.4">
      <c r="A487" s="30" t="s">
        <v>486</v>
      </c>
      <c r="B487" s="31">
        <v>29.8</v>
      </c>
      <c r="C487" s="31" t="str">
        <f>IF(Table8[[#This Row],[BMI]]&lt;18.5,"Under Weight",IF(Table8[[#This Row],[BMI]]&lt;25,"Normal Weight",IF(Table8[[#This Row],[BMI]]&lt;30,"Over Weight","Obesity")))</f>
        <v>Over Weight</v>
      </c>
      <c r="D487" s="31">
        <v>5.78</v>
      </c>
      <c r="E487" s="31" t="str">
        <f>IF(Table8[[#This Row],[HBA1C]]&lt;5.7,"Normal",IF(Table8[[#This Row],[HBA1C]]&lt;6.5,"Prediabetes","Diabetes"))</f>
        <v>Prediabetes</v>
      </c>
      <c r="F487" s="31" t="s">
        <v>2344</v>
      </c>
      <c r="G487" s="31" t="s">
        <v>2343</v>
      </c>
      <c r="H487" s="31" t="s">
        <v>2343</v>
      </c>
      <c r="I487" s="31">
        <v>0</v>
      </c>
      <c r="J487" s="32" t="s">
        <v>2343</v>
      </c>
    </row>
    <row r="488" spans="1:10" x14ac:dyDescent="0.4">
      <c r="A488" s="30" t="s">
        <v>487</v>
      </c>
      <c r="B488" s="31">
        <v>49.77</v>
      </c>
      <c r="C488" s="31" t="str">
        <f>IF(Table8[[#This Row],[BMI]]&lt;18.5,"Under Weight",IF(Table8[[#This Row],[BMI]]&lt;25,"Normal Weight",IF(Table8[[#This Row],[BMI]]&lt;30,"Over Weight","Obesity")))</f>
        <v>Obesity</v>
      </c>
      <c r="D488" s="31">
        <v>7.02</v>
      </c>
      <c r="E488" s="31" t="str">
        <f>IF(Table8[[#This Row],[HBA1C]]&lt;5.7,"Normal",IF(Table8[[#This Row],[HBA1C]]&lt;6.5,"Prediabetes","Diabetes"))</f>
        <v>Diabetes</v>
      </c>
      <c r="F488" s="31" t="s">
        <v>2343</v>
      </c>
      <c r="G488" s="31" t="s">
        <v>2343</v>
      </c>
      <c r="H488" s="31" t="s">
        <v>2343</v>
      </c>
      <c r="I488" s="31">
        <v>0</v>
      </c>
      <c r="J488" s="32" t="s">
        <v>2343</v>
      </c>
    </row>
    <row r="489" spans="1:10" x14ac:dyDescent="0.4">
      <c r="A489" s="30" t="s">
        <v>488</v>
      </c>
      <c r="B489" s="31">
        <v>25.555</v>
      </c>
      <c r="C489" s="31" t="str">
        <f>IF(Table8[[#This Row],[BMI]]&lt;18.5,"Under Weight",IF(Table8[[#This Row],[BMI]]&lt;25,"Normal Weight",IF(Table8[[#This Row],[BMI]]&lt;30,"Over Weight","Obesity")))</f>
        <v>Over Weight</v>
      </c>
      <c r="D489" s="31">
        <v>4.09</v>
      </c>
      <c r="E489" s="31" t="str">
        <f>IF(Table8[[#This Row],[HBA1C]]&lt;5.7,"Normal",IF(Table8[[#This Row],[HBA1C]]&lt;6.5,"Prediabetes","Diabetes"))</f>
        <v>Normal</v>
      </c>
      <c r="F489" s="31" t="s">
        <v>2344</v>
      </c>
      <c r="G489" s="31" t="s">
        <v>2343</v>
      </c>
      <c r="H489" s="31" t="s">
        <v>2343</v>
      </c>
      <c r="I489" s="31">
        <v>0</v>
      </c>
      <c r="J489" s="32" t="s">
        <v>2344</v>
      </c>
    </row>
    <row r="490" spans="1:10" x14ac:dyDescent="0.4">
      <c r="A490" s="30" t="s">
        <v>489</v>
      </c>
      <c r="B490" s="31">
        <v>29.64</v>
      </c>
      <c r="C490" s="31" t="str">
        <f>IF(Table8[[#This Row],[BMI]]&lt;18.5,"Under Weight",IF(Table8[[#This Row],[BMI]]&lt;25,"Normal Weight",IF(Table8[[#This Row],[BMI]]&lt;30,"Over Weight","Obesity")))</f>
        <v>Over Weight</v>
      </c>
      <c r="D490" s="31">
        <v>4.93</v>
      </c>
      <c r="E490" s="31" t="str">
        <f>IF(Table8[[#This Row],[HBA1C]]&lt;5.7,"Normal",IF(Table8[[#This Row],[HBA1C]]&lt;6.5,"Prediabetes","Diabetes"))</f>
        <v>Normal</v>
      </c>
      <c r="F490" s="31" t="s">
        <v>2343</v>
      </c>
      <c r="G490" s="31" t="s">
        <v>2343</v>
      </c>
      <c r="H490" s="31" t="s">
        <v>2344</v>
      </c>
      <c r="I490" s="31">
        <v>1</v>
      </c>
      <c r="J490" s="32" t="s">
        <v>2343</v>
      </c>
    </row>
    <row r="491" spans="1:10" x14ac:dyDescent="0.4">
      <c r="A491" s="30" t="s">
        <v>490</v>
      </c>
      <c r="B491" s="31">
        <v>53.93</v>
      </c>
      <c r="C491" s="31" t="str">
        <f>IF(Table8[[#This Row],[BMI]]&lt;18.5,"Under Weight",IF(Table8[[#This Row],[BMI]]&lt;25,"Normal Weight",IF(Table8[[#This Row],[BMI]]&lt;30,"Over Weight","Obesity")))</f>
        <v>Obesity</v>
      </c>
      <c r="D491" s="31">
        <v>5.34</v>
      </c>
      <c r="E491" s="31" t="str">
        <f>IF(Table8[[#This Row],[HBA1C]]&lt;5.7,"Normal",IF(Table8[[#This Row],[HBA1C]]&lt;6.5,"Prediabetes","Diabetes"))</f>
        <v>Normal</v>
      </c>
      <c r="F491" s="31" t="s">
        <v>2344</v>
      </c>
      <c r="G491" s="31" t="s">
        <v>2343</v>
      </c>
      <c r="H491" s="31" t="s">
        <v>2343</v>
      </c>
      <c r="I491" s="31">
        <v>2</v>
      </c>
      <c r="J491" s="32" t="s">
        <v>2343</v>
      </c>
    </row>
    <row r="492" spans="1:10" x14ac:dyDescent="0.4">
      <c r="A492" s="30" t="s">
        <v>491</v>
      </c>
      <c r="B492" s="31">
        <v>28.024999999999999</v>
      </c>
      <c r="C492" s="31" t="str">
        <f>IF(Table8[[#This Row],[BMI]]&lt;18.5,"Under Weight",IF(Table8[[#This Row],[BMI]]&lt;25,"Normal Weight",IF(Table8[[#This Row],[BMI]]&lt;30,"Over Weight","Obesity")))</f>
        <v>Over Weight</v>
      </c>
      <c r="D492" s="31">
        <v>5.65</v>
      </c>
      <c r="E492" s="31" t="str">
        <f>IF(Table8[[#This Row],[HBA1C]]&lt;5.7,"Normal",IF(Table8[[#This Row],[HBA1C]]&lt;6.5,"Prediabetes","Diabetes"))</f>
        <v>Normal</v>
      </c>
      <c r="F492" s="31" t="s">
        <v>2343</v>
      </c>
      <c r="G492" s="31" t="s">
        <v>2343</v>
      </c>
      <c r="H492" s="31" t="s">
        <v>2343</v>
      </c>
      <c r="I492" s="31">
        <v>1</v>
      </c>
      <c r="J492" s="32" t="s">
        <v>2344</v>
      </c>
    </row>
    <row r="493" spans="1:10" x14ac:dyDescent="0.4">
      <c r="A493" s="30" t="s">
        <v>492</v>
      </c>
      <c r="B493" s="31">
        <v>27.5</v>
      </c>
      <c r="C493" s="31" t="str">
        <f>IF(Table8[[#This Row],[BMI]]&lt;18.5,"Under Weight",IF(Table8[[#This Row],[BMI]]&lt;25,"Normal Weight",IF(Table8[[#This Row],[BMI]]&lt;30,"Over Weight","Obesity")))</f>
        <v>Over Weight</v>
      </c>
      <c r="D493" s="31">
        <v>4.49</v>
      </c>
      <c r="E493" s="31" t="str">
        <f>IF(Table8[[#This Row],[HBA1C]]&lt;5.7,"Normal",IF(Table8[[#This Row],[HBA1C]]&lt;6.5,"Prediabetes","Diabetes"))</f>
        <v>Normal</v>
      </c>
      <c r="F493" s="31" t="s">
        <v>2343</v>
      </c>
      <c r="G493" s="31" t="s">
        <v>2343</v>
      </c>
      <c r="H493" s="31" t="s">
        <v>2343</v>
      </c>
      <c r="I493" s="31">
        <v>0</v>
      </c>
      <c r="J493" s="32" t="s">
        <v>2343</v>
      </c>
    </row>
    <row r="494" spans="1:10" x14ac:dyDescent="0.4">
      <c r="A494" s="30" t="s">
        <v>493</v>
      </c>
      <c r="B494" s="31">
        <v>21.8</v>
      </c>
      <c r="C494" s="31" t="str">
        <f>IF(Table8[[#This Row],[BMI]]&lt;18.5,"Under Weight",IF(Table8[[#This Row],[BMI]]&lt;25,"Normal Weight",IF(Table8[[#This Row],[BMI]]&lt;30,"Over Weight","Obesity")))</f>
        <v>Normal Weight</v>
      </c>
      <c r="D494" s="31">
        <v>10.55</v>
      </c>
      <c r="E494" s="31" t="str">
        <f>IF(Table8[[#This Row],[HBA1C]]&lt;5.7,"Normal",IF(Table8[[#This Row],[HBA1C]]&lt;6.5,"Prediabetes","Diabetes"))</f>
        <v>Diabetes</v>
      </c>
      <c r="F494" s="31" t="s">
        <v>2343</v>
      </c>
      <c r="G494" s="31" t="s">
        <v>2343</v>
      </c>
      <c r="H494" s="31" t="s">
        <v>2343</v>
      </c>
      <c r="I494" s="31">
        <v>0</v>
      </c>
      <c r="J494" s="32" t="s">
        <v>2344</v>
      </c>
    </row>
    <row r="495" spans="1:10" x14ac:dyDescent="0.4">
      <c r="A495" s="30" t="s">
        <v>494</v>
      </c>
      <c r="B495" s="31">
        <v>26.41</v>
      </c>
      <c r="C495" s="31" t="str">
        <f>IF(Table8[[#This Row],[BMI]]&lt;18.5,"Under Weight",IF(Table8[[#This Row],[BMI]]&lt;25,"Normal Weight",IF(Table8[[#This Row],[BMI]]&lt;30,"Over Weight","Obesity")))</f>
        <v>Over Weight</v>
      </c>
      <c r="D495" s="31">
        <v>4.92</v>
      </c>
      <c r="E495" s="31" t="str">
        <f>IF(Table8[[#This Row],[HBA1C]]&lt;5.7,"Normal",IF(Table8[[#This Row],[HBA1C]]&lt;6.5,"Prediabetes","Diabetes"))</f>
        <v>Normal</v>
      </c>
      <c r="F495" s="31" t="s">
        <v>2344</v>
      </c>
      <c r="G495" s="31" t="s">
        <v>2343</v>
      </c>
      <c r="H495" s="31" t="s">
        <v>2344</v>
      </c>
      <c r="I495" s="31">
        <v>1</v>
      </c>
      <c r="J495" s="32" t="s">
        <v>2344</v>
      </c>
    </row>
    <row r="496" spans="1:10" x14ac:dyDescent="0.4">
      <c r="A496" s="30" t="s">
        <v>495</v>
      </c>
      <c r="B496" s="31">
        <v>27.835000000000001</v>
      </c>
      <c r="C496" s="31" t="str">
        <f>IF(Table8[[#This Row],[BMI]]&lt;18.5,"Under Weight",IF(Table8[[#This Row],[BMI]]&lt;25,"Normal Weight",IF(Table8[[#This Row],[BMI]]&lt;30,"Over Weight","Obesity")))</f>
        <v>Over Weight</v>
      </c>
      <c r="D496" s="31">
        <v>5.9</v>
      </c>
      <c r="E496" s="31" t="str">
        <f>IF(Table8[[#This Row],[HBA1C]]&lt;5.7,"Normal",IF(Table8[[#This Row],[HBA1C]]&lt;6.5,"Prediabetes","Diabetes"))</f>
        <v>Prediabetes</v>
      </c>
      <c r="F496" s="31" t="s">
        <v>2344</v>
      </c>
      <c r="G496" s="31" t="s">
        <v>2343</v>
      </c>
      <c r="H496" s="31" t="s">
        <v>2343</v>
      </c>
      <c r="I496" s="31">
        <v>1</v>
      </c>
      <c r="J496" s="32" t="s">
        <v>2344</v>
      </c>
    </row>
    <row r="497" spans="1:10" x14ac:dyDescent="0.4">
      <c r="A497" s="30" t="s">
        <v>496</v>
      </c>
      <c r="B497" s="31">
        <v>51.74</v>
      </c>
      <c r="C497" s="31" t="str">
        <f>IF(Table8[[#This Row],[BMI]]&lt;18.5,"Under Weight",IF(Table8[[#This Row],[BMI]]&lt;25,"Normal Weight",IF(Table8[[#This Row],[BMI]]&lt;30,"Over Weight","Obesity")))</f>
        <v>Obesity</v>
      </c>
      <c r="D497" s="31">
        <v>4.9800000000000004</v>
      </c>
      <c r="E497" s="31" t="str">
        <f>IF(Table8[[#This Row],[HBA1C]]&lt;5.7,"Normal",IF(Table8[[#This Row],[HBA1C]]&lt;6.5,"Prediabetes","Diabetes"))</f>
        <v>Normal</v>
      </c>
      <c r="F497" s="31" t="s">
        <v>2344</v>
      </c>
      <c r="G497" s="31" t="s">
        <v>2343</v>
      </c>
      <c r="H497" s="31" t="s">
        <v>2343</v>
      </c>
      <c r="I497" s="31">
        <v>2</v>
      </c>
      <c r="J497" s="32" t="s">
        <v>2343</v>
      </c>
    </row>
    <row r="498" spans="1:10" x14ac:dyDescent="0.4">
      <c r="A498" s="30" t="s">
        <v>497</v>
      </c>
      <c r="B498" s="31">
        <v>23.37</v>
      </c>
      <c r="C498" s="31" t="str">
        <f>IF(Table8[[#This Row],[BMI]]&lt;18.5,"Under Weight",IF(Table8[[#This Row],[BMI]]&lt;25,"Normal Weight",IF(Table8[[#This Row],[BMI]]&lt;30,"Over Weight","Obesity")))</f>
        <v>Normal Weight</v>
      </c>
      <c r="D498" s="31">
        <v>5.8</v>
      </c>
      <c r="E498" s="31" t="str">
        <f>IF(Table8[[#This Row],[HBA1C]]&lt;5.7,"Normal",IF(Table8[[#This Row],[HBA1C]]&lt;6.5,"Prediabetes","Diabetes"))</f>
        <v>Prediabetes</v>
      </c>
      <c r="F498" s="31" t="s">
        <v>2343</v>
      </c>
      <c r="G498" s="31" t="s">
        <v>2343</v>
      </c>
      <c r="H498" s="31" t="s">
        <v>2343</v>
      </c>
      <c r="I498" s="31">
        <v>0</v>
      </c>
      <c r="J498" s="32" t="s">
        <v>2344</v>
      </c>
    </row>
    <row r="499" spans="1:10" x14ac:dyDescent="0.4">
      <c r="A499" s="30" t="s">
        <v>498</v>
      </c>
      <c r="B499" s="31">
        <v>29.7</v>
      </c>
      <c r="C499" s="31" t="str">
        <f>IF(Table8[[#This Row],[BMI]]&lt;18.5,"Under Weight",IF(Table8[[#This Row],[BMI]]&lt;25,"Normal Weight",IF(Table8[[#This Row],[BMI]]&lt;30,"Over Weight","Obesity")))</f>
        <v>Over Weight</v>
      </c>
      <c r="D499" s="31">
        <v>6.21</v>
      </c>
      <c r="E499" s="31" t="str">
        <f>IF(Table8[[#This Row],[HBA1C]]&lt;5.7,"Normal",IF(Table8[[#This Row],[HBA1C]]&lt;6.5,"Prediabetes","Diabetes"))</f>
        <v>Prediabetes</v>
      </c>
      <c r="F499" s="31" t="s">
        <v>2344</v>
      </c>
      <c r="G499" s="31" t="s">
        <v>2343</v>
      </c>
      <c r="H499" s="31" t="s">
        <v>2344</v>
      </c>
      <c r="I499" s="31">
        <v>1</v>
      </c>
      <c r="J499" s="32" t="s">
        <v>2344</v>
      </c>
    </row>
    <row r="500" spans="1:10" x14ac:dyDescent="0.4">
      <c r="A500" s="30" t="s">
        <v>499</v>
      </c>
      <c r="B500" s="31">
        <v>20.045000000000002</v>
      </c>
      <c r="C500" s="31" t="str">
        <f>IF(Table8[[#This Row],[BMI]]&lt;18.5,"Under Weight",IF(Table8[[#This Row],[BMI]]&lt;25,"Normal Weight",IF(Table8[[#This Row],[BMI]]&lt;30,"Over Weight","Obesity")))</f>
        <v>Normal Weight</v>
      </c>
      <c r="D500" s="31">
        <v>6.17</v>
      </c>
      <c r="E500" s="31" t="str">
        <f>IF(Table8[[#This Row],[HBA1C]]&lt;5.7,"Normal",IF(Table8[[#This Row],[HBA1C]]&lt;6.5,"Prediabetes","Diabetes"))</f>
        <v>Prediabetes</v>
      </c>
      <c r="F500" s="31" t="s">
        <v>2343</v>
      </c>
      <c r="G500" s="31" t="s">
        <v>2343</v>
      </c>
      <c r="H500" s="31" t="s">
        <v>2344</v>
      </c>
      <c r="I500" s="31">
        <v>1</v>
      </c>
      <c r="J500" s="32" t="s">
        <v>2344</v>
      </c>
    </row>
    <row r="501" spans="1:10" x14ac:dyDescent="0.4">
      <c r="A501" s="30" t="s">
        <v>500</v>
      </c>
      <c r="B501" s="31">
        <v>27.83</v>
      </c>
      <c r="C501" s="31" t="str">
        <f>IF(Table8[[#This Row],[BMI]]&lt;18.5,"Under Weight",IF(Table8[[#This Row],[BMI]]&lt;25,"Normal Weight",IF(Table8[[#This Row],[BMI]]&lt;30,"Over Weight","Obesity")))</f>
        <v>Over Weight</v>
      </c>
      <c r="D501" s="31">
        <v>5.36</v>
      </c>
      <c r="E501" s="31" t="str">
        <f>IF(Table8[[#This Row],[HBA1C]]&lt;5.7,"Normal",IF(Table8[[#This Row],[HBA1C]]&lt;6.5,"Prediabetes","Diabetes"))</f>
        <v>Normal</v>
      </c>
      <c r="F501" s="31" t="s">
        <v>2343</v>
      </c>
      <c r="G501" s="31" t="s">
        <v>2343</v>
      </c>
      <c r="H501" s="31" t="s">
        <v>2343</v>
      </c>
      <c r="I501" s="31">
        <v>2</v>
      </c>
      <c r="J501" s="32" t="s">
        <v>2343</v>
      </c>
    </row>
    <row r="502" spans="1:10" x14ac:dyDescent="0.4">
      <c r="A502" s="30" t="s">
        <v>501</v>
      </c>
      <c r="B502" s="31">
        <v>28.93</v>
      </c>
      <c r="C502" s="31" t="str">
        <f>IF(Table8[[#This Row],[BMI]]&lt;18.5,"Under Weight",IF(Table8[[#This Row],[BMI]]&lt;25,"Normal Weight",IF(Table8[[#This Row],[BMI]]&lt;30,"Over Weight","Obesity")))</f>
        <v>Over Weight</v>
      </c>
      <c r="D502" s="31">
        <v>5.2</v>
      </c>
      <c r="E502" s="31" t="str">
        <f>IF(Table8[[#This Row],[HBA1C]]&lt;5.7,"Normal",IF(Table8[[#This Row],[HBA1C]]&lt;6.5,"Prediabetes","Diabetes"))</f>
        <v>Normal</v>
      </c>
      <c r="F502" s="31" t="s">
        <v>2343</v>
      </c>
      <c r="G502" s="31" t="s">
        <v>2343</v>
      </c>
      <c r="H502" s="31" t="s">
        <v>2343</v>
      </c>
      <c r="I502" s="31">
        <v>0</v>
      </c>
      <c r="J502" s="32" t="s">
        <v>2344</v>
      </c>
    </row>
    <row r="503" spans="1:10" x14ac:dyDescent="0.4">
      <c r="A503" s="30" t="s">
        <v>502</v>
      </c>
      <c r="B503" s="31">
        <v>33.82</v>
      </c>
      <c r="C503" s="31" t="str">
        <f>IF(Table8[[#This Row],[BMI]]&lt;18.5,"Under Weight",IF(Table8[[#This Row],[BMI]]&lt;25,"Normal Weight",IF(Table8[[#This Row],[BMI]]&lt;30,"Over Weight","Obesity")))</f>
        <v>Obesity</v>
      </c>
      <c r="D503" s="31">
        <v>5.42</v>
      </c>
      <c r="E503" s="31" t="str">
        <f>IF(Table8[[#This Row],[HBA1C]]&lt;5.7,"Normal",IF(Table8[[#This Row],[HBA1C]]&lt;6.5,"Prediabetes","Diabetes"))</f>
        <v>Normal</v>
      </c>
      <c r="F503" s="31" t="s">
        <v>2343</v>
      </c>
      <c r="G503" s="31" t="s">
        <v>2343</v>
      </c>
      <c r="H503" s="31" t="s">
        <v>2343</v>
      </c>
      <c r="I503" s="31">
        <v>0</v>
      </c>
      <c r="J503" s="32" t="s">
        <v>2343</v>
      </c>
    </row>
    <row r="504" spans="1:10" x14ac:dyDescent="0.4">
      <c r="A504" s="30" t="s">
        <v>503</v>
      </c>
      <c r="B504" s="31">
        <v>20.234999999999999</v>
      </c>
      <c r="C504" s="31" t="str">
        <f>IF(Table8[[#This Row],[BMI]]&lt;18.5,"Under Weight",IF(Table8[[#This Row],[BMI]]&lt;25,"Normal Weight",IF(Table8[[#This Row],[BMI]]&lt;30,"Over Weight","Obesity")))</f>
        <v>Normal Weight</v>
      </c>
      <c r="D504" s="31">
        <v>6.84</v>
      </c>
      <c r="E504" s="31" t="str">
        <f>IF(Table8[[#This Row],[HBA1C]]&lt;5.7,"Normal",IF(Table8[[#This Row],[HBA1C]]&lt;6.5,"Prediabetes","Diabetes"))</f>
        <v>Diabetes</v>
      </c>
      <c r="F504" s="31" t="s">
        <v>2343</v>
      </c>
      <c r="G504" s="31" t="s">
        <v>2343</v>
      </c>
      <c r="H504" s="31" t="s">
        <v>2343</v>
      </c>
      <c r="I504" s="31">
        <v>0</v>
      </c>
      <c r="J504" s="32" t="s">
        <v>2344</v>
      </c>
    </row>
    <row r="505" spans="1:10" x14ac:dyDescent="0.4">
      <c r="A505" s="30" t="s">
        <v>504</v>
      </c>
      <c r="B505" s="31">
        <v>49.2</v>
      </c>
      <c r="C505" s="31" t="str">
        <f>IF(Table8[[#This Row],[BMI]]&lt;18.5,"Under Weight",IF(Table8[[#This Row],[BMI]]&lt;25,"Normal Weight",IF(Table8[[#This Row],[BMI]]&lt;30,"Over Weight","Obesity")))</f>
        <v>Obesity</v>
      </c>
      <c r="D505" s="31">
        <v>10.9</v>
      </c>
      <c r="E505" s="31" t="str">
        <f>IF(Table8[[#This Row],[HBA1C]]&lt;5.7,"Normal",IF(Table8[[#This Row],[HBA1C]]&lt;6.5,"Prediabetes","Diabetes"))</f>
        <v>Diabetes</v>
      </c>
      <c r="F505" s="31" t="s">
        <v>2344</v>
      </c>
      <c r="G505" s="31" t="s">
        <v>2343</v>
      </c>
      <c r="H505" s="31" t="s">
        <v>2344</v>
      </c>
      <c r="I505" s="31">
        <v>1</v>
      </c>
      <c r="J505" s="32" t="s">
        <v>2343</v>
      </c>
    </row>
    <row r="506" spans="1:10" x14ac:dyDescent="0.4">
      <c r="A506" s="30" t="s">
        <v>505</v>
      </c>
      <c r="B506" s="31">
        <v>26.4</v>
      </c>
      <c r="C506" s="31" t="str">
        <f>IF(Table8[[#This Row],[BMI]]&lt;18.5,"Under Weight",IF(Table8[[#This Row],[BMI]]&lt;25,"Normal Weight",IF(Table8[[#This Row],[BMI]]&lt;30,"Over Weight","Obesity")))</f>
        <v>Over Weight</v>
      </c>
      <c r="D506" s="31">
        <v>4.87</v>
      </c>
      <c r="E506" s="31" t="str">
        <f>IF(Table8[[#This Row],[HBA1C]]&lt;5.7,"Normal",IF(Table8[[#This Row],[HBA1C]]&lt;6.5,"Prediabetes","Diabetes"))</f>
        <v>Normal</v>
      </c>
      <c r="F506" s="31" t="s">
        <v>2344</v>
      </c>
      <c r="G506" s="31" t="s">
        <v>2343</v>
      </c>
      <c r="H506" s="31" t="s">
        <v>2343</v>
      </c>
      <c r="I506" s="31">
        <v>0</v>
      </c>
      <c r="J506" s="32" t="s">
        <v>2344</v>
      </c>
    </row>
    <row r="507" spans="1:10" x14ac:dyDescent="0.4">
      <c r="A507" s="30" t="s">
        <v>506</v>
      </c>
      <c r="B507" s="31">
        <v>28.38</v>
      </c>
      <c r="C507" s="31" t="str">
        <f>IF(Table8[[#This Row],[BMI]]&lt;18.5,"Under Weight",IF(Table8[[#This Row],[BMI]]&lt;25,"Normal Weight",IF(Table8[[#This Row],[BMI]]&lt;30,"Over Weight","Obesity")))</f>
        <v>Over Weight</v>
      </c>
      <c r="D507" s="31">
        <v>6.07</v>
      </c>
      <c r="E507" s="31" t="str">
        <f>IF(Table8[[#This Row],[HBA1C]]&lt;5.7,"Normal",IF(Table8[[#This Row],[HBA1C]]&lt;6.5,"Prediabetes","Diabetes"))</f>
        <v>Prediabetes</v>
      </c>
      <c r="F507" s="31" t="s">
        <v>2343</v>
      </c>
      <c r="G507" s="31" t="s">
        <v>2343</v>
      </c>
      <c r="H507" s="31" t="s">
        <v>2343</v>
      </c>
      <c r="I507" s="31">
        <v>1</v>
      </c>
      <c r="J507" s="32" t="s">
        <v>2344</v>
      </c>
    </row>
    <row r="508" spans="1:10" x14ac:dyDescent="0.4">
      <c r="A508" s="30" t="s">
        <v>507</v>
      </c>
      <c r="B508" s="31">
        <v>24.64</v>
      </c>
      <c r="C508" s="31" t="str">
        <f>IF(Table8[[#This Row],[BMI]]&lt;18.5,"Under Weight",IF(Table8[[#This Row],[BMI]]&lt;25,"Normal Weight",IF(Table8[[#This Row],[BMI]]&lt;30,"Over Weight","Obesity")))</f>
        <v>Normal Weight</v>
      </c>
      <c r="D508" s="31">
        <v>4.33</v>
      </c>
      <c r="E508" s="31" t="str">
        <f>IF(Table8[[#This Row],[HBA1C]]&lt;5.7,"Normal",IF(Table8[[#This Row],[HBA1C]]&lt;6.5,"Prediabetes","Diabetes"))</f>
        <v>Normal</v>
      </c>
      <c r="F508" s="31" t="s">
        <v>2343</v>
      </c>
      <c r="G508" s="31" t="s">
        <v>2343</v>
      </c>
      <c r="H508" s="31" t="s">
        <v>2343</v>
      </c>
      <c r="I508" s="31">
        <v>0</v>
      </c>
      <c r="J508" s="32" t="s">
        <v>2344</v>
      </c>
    </row>
    <row r="509" spans="1:10" x14ac:dyDescent="0.4">
      <c r="A509" s="30" t="s">
        <v>508</v>
      </c>
      <c r="B509" s="31">
        <v>39.71</v>
      </c>
      <c r="C509" s="31" t="str">
        <f>IF(Table8[[#This Row],[BMI]]&lt;18.5,"Under Weight",IF(Table8[[#This Row],[BMI]]&lt;25,"Normal Weight",IF(Table8[[#This Row],[BMI]]&lt;30,"Over Weight","Obesity")))</f>
        <v>Obesity</v>
      </c>
      <c r="D509" s="31">
        <v>5.83</v>
      </c>
      <c r="E509" s="31" t="str">
        <f>IF(Table8[[#This Row],[HBA1C]]&lt;5.7,"Normal",IF(Table8[[#This Row],[HBA1C]]&lt;6.5,"Prediabetes","Diabetes"))</f>
        <v>Prediabetes</v>
      </c>
      <c r="F509" s="31" t="s">
        <v>2343</v>
      </c>
      <c r="G509" s="31" t="s">
        <v>2343</v>
      </c>
      <c r="H509" s="31" t="s">
        <v>2343</v>
      </c>
      <c r="I509" s="31">
        <v>1</v>
      </c>
      <c r="J509" s="32" t="s">
        <v>2343</v>
      </c>
    </row>
    <row r="510" spans="1:10" x14ac:dyDescent="0.4">
      <c r="A510" s="30" t="s">
        <v>509</v>
      </c>
      <c r="B510" s="31">
        <v>22.22</v>
      </c>
      <c r="C510" s="31" t="str">
        <f>IF(Table8[[#This Row],[BMI]]&lt;18.5,"Under Weight",IF(Table8[[#This Row],[BMI]]&lt;25,"Normal Weight",IF(Table8[[#This Row],[BMI]]&lt;30,"Over Weight","Obesity")))</f>
        <v>Normal Weight</v>
      </c>
      <c r="D510" s="31">
        <v>5.5</v>
      </c>
      <c r="E510" s="31" t="str">
        <f>IF(Table8[[#This Row],[HBA1C]]&lt;5.7,"Normal",IF(Table8[[#This Row],[HBA1C]]&lt;6.5,"Prediabetes","Diabetes"))</f>
        <v>Normal</v>
      </c>
      <c r="F510" s="31" t="s">
        <v>2343</v>
      </c>
      <c r="G510" s="31" t="s">
        <v>2343</v>
      </c>
      <c r="H510" s="31" t="s">
        <v>2343</v>
      </c>
      <c r="I510" s="31">
        <v>0</v>
      </c>
      <c r="J510" s="32" t="s">
        <v>2344</v>
      </c>
    </row>
    <row r="511" spans="1:10" x14ac:dyDescent="0.4">
      <c r="A511" s="30" t="s">
        <v>510</v>
      </c>
      <c r="B511" s="31">
        <v>33.344999999999999</v>
      </c>
      <c r="C511" s="31" t="str">
        <f>IF(Table8[[#This Row],[BMI]]&lt;18.5,"Under Weight",IF(Table8[[#This Row],[BMI]]&lt;25,"Normal Weight",IF(Table8[[#This Row],[BMI]]&lt;30,"Over Weight","Obesity")))</f>
        <v>Obesity</v>
      </c>
      <c r="D511" s="31">
        <v>4.79</v>
      </c>
      <c r="E511" s="31" t="str">
        <f>IF(Table8[[#This Row],[HBA1C]]&lt;5.7,"Normal",IF(Table8[[#This Row],[HBA1C]]&lt;6.5,"Prediabetes","Diabetes"))</f>
        <v>Normal</v>
      </c>
      <c r="F511" s="31" t="s">
        <v>2343</v>
      </c>
      <c r="G511" s="31" t="s">
        <v>2343</v>
      </c>
      <c r="H511" s="31" t="s">
        <v>2344</v>
      </c>
      <c r="I511" s="31">
        <v>1</v>
      </c>
      <c r="J511" s="32" t="s">
        <v>2343</v>
      </c>
    </row>
    <row r="512" spans="1:10" x14ac:dyDescent="0.4">
      <c r="A512" s="30" t="s">
        <v>511</v>
      </c>
      <c r="B512" s="31">
        <v>24.42</v>
      </c>
      <c r="C512" s="31" t="str">
        <f>IF(Table8[[#This Row],[BMI]]&lt;18.5,"Under Weight",IF(Table8[[#This Row],[BMI]]&lt;25,"Normal Weight",IF(Table8[[#This Row],[BMI]]&lt;30,"Over Weight","Obesity")))</f>
        <v>Normal Weight</v>
      </c>
      <c r="D512" s="31">
        <v>5.81</v>
      </c>
      <c r="E512" s="31" t="str">
        <f>IF(Table8[[#This Row],[HBA1C]]&lt;5.7,"Normal",IF(Table8[[#This Row],[HBA1C]]&lt;6.5,"Prediabetes","Diabetes"))</f>
        <v>Prediabetes</v>
      </c>
      <c r="F512" s="31" t="s">
        <v>2343</v>
      </c>
      <c r="G512" s="31" t="s">
        <v>2343</v>
      </c>
      <c r="H512" s="31" t="s">
        <v>2343</v>
      </c>
      <c r="I512" s="31">
        <v>1</v>
      </c>
      <c r="J512" s="32" t="s">
        <v>2344</v>
      </c>
    </row>
    <row r="513" spans="1:10" x14ac:dyDescent="0.4">
      <c r="A513" s="30" t="s">
        <v>512</v>
      </c>
      <c r="B513" s="31">
        <v>29.81</v>
      </c>
      <c r="C513" s="31" t="str">
        <f>IF(Table8[[#This Row],[BMI]]&lt;18.5,"Under Weight",IF(Table8[[#This Row],[BMI]]&lt;25,"Normal Weight",IF(Table8[[#This Row],[BMI]]&lt;30,"Over Weight","Obesity")))</f>
        <v>Over Weight</v>
      </c>
      <c r="D513" s="31">
        <v>5.58</v>
      </c>
      <c r="E513" s="31" t="str">
        <f>IF(Table8[[#This Row],[HBA1C]]&lt;5.7,"Normal",IF(Table8[[#This Row],[HBA1C]]&lt;6.5,"Prediabetes","Diabetes"))</f>
        <v>Normal</v>
      </c>
      <c r="F513" s="31" t="s">
        <v>2343</v>
      </c>
      <c r="G513" s="31" t="s">
        <v>2343</v>
      </c>
      <c r="H513" s="31" t="s">
        <v>2343</v>
      </c>
      <c r="I513" s="31">
        <v>0</v>
      </c>
      <c r="J513" s="32" t="s">
        <v>2344</v>
      </c>
    </row>
    <row r="514" spans="1:10" x14ac:dyDescent="0.4">
      <c r="A514" s="30" t="s">
        <v>513</v>
      </c>
      <c r="B514" s="31">
        <v>51.18</v>
      </c>
      <c r="C514" s="31" t="str">
        <f>IF(Table8[[#This Row],[BMI]]&lt;18.5,"Under Weight",IF(Table8[[#This Row],[BMI]]&lt;25,"Normal Weight",IF(Table8[[#This Row],[BMI]]&lt;30,"Over Weight","Obesity")))</f>
        <v>Obesity</v>
      </c>
      <c r="D514" s="31">
        <v>4.4000000000000004</v>
      </c>
      <c r="E514" s="31" t="str">
        <f>IF(Table8[[#This Row],[HBA1C]]&lt;5.7,"Normal",IF(Table8[[#This Row],[HBA1C]]&lt;6.5,"Prediabetes","Diabetes"))</f>
        <v>Normal</v>
      </c>
      <c r="F514" s="31" t="s">
        <v>2344</v>
      </c>
      <c r="G514" s="31" t="s">
        <v>2343</v>
      </c>
      <c r="H514" s="31" t="s">
        <v>2343</v>
      </c>
      <c r="I514" s="31">
        <v>2</v>
      </c>
      <c r="J514" s="32" t="s">
        <v>2343</v>
      </c>
    </row>
    <row r="515" spans="1:10" x14ac:dyDescent="0.4">
      <c r="A515" s="30" t="s">
        <v>514</v>
      </c>
      <c r="B515" s="31">
        <v>51.37</v>
      </c>
      <c r="C515" s="31" t="str">
        <f>IF(Table8[[#This Row],[BMI]]&lt;18.5,"Under Weight",IF(Table8[[#This Row],[BMI]]&lt;25,"Normal Weight",IF(Table8[[#This Row],[BMI]]&lt;30,"Over Weight","Obesity")))</f>
        <v>Obesity</v>
      </c>
      <c r="D515" s="31">
        <v>8.18</v>
      </c>
      <c r="E515" s="31" t="str">
        <f>IF(Table8[[#This Row],[HBA1C]]&lt;5.7,"Normal",IF(Table8[[#This Row],[HBA1C]]&lt;6.5,"Prediabetes","Diabetes"))</f>
        <v>Diabetes</v>
      </c>
      <c r="F515" s="31" t="s">
        <v>2344</v>
      </c>
      <c r="G515" s="31" t="s">
        <v>2343</v>
      </c>
      <c r="H515" s="31" t="s">
        <v>2343</v>
      </c>
      <c r="I515" s="31">
        <v>0</v>
      </c>
      <c r="J515" s="32" t="s">
        <v>2343</v>
      </c>
    </row>
    <row r="516" spans="1:10" x14ac:dyDescent="0.4">
      <c r="A516" s="30" t="s">
        <v>515</v>
      </c>
      <c r="B516" s="31">
        <v>36.19</v>
      </c>
      <c r="C516" s="31" t="str">
        <f>IF(Table8[[#This Row],[BMI]]&lt;18.5,"Under Weight",IF(Table8[[#This Row],[BMI]]&lt;25,"Normal Weight",IF(Table8[[#This Row],[BMI]]&lt;30,"Over Weight","Obesity")))</f>
        <v>Obesity</v>
      </c>
      <c r="D516" s="31">
        <v>5.52</v>
      </c>
      <c r="E516" s="31" t="str">
        <f>IF(Table8[[#This Row],[HBA1C]]&lt;5.7,"Normal",IF(Table8[[#This Row],[HBA1C]]&lt;6.5,"Prediabetes","Diabetes"))</f>
        <v>Normal</v>
      </c>
      <c r="F516" s="31" t="s">
        <v>2344</v>
      </c>
      <c r="G516" s="31" t="s">
        <v>2343</v>
      </c>
      <c r="H516" s="31" t="s">
        <v>2343</v>
      </c>
      <c r="I516" s="31">
        <v>0</v>
      </c>
      <c r="J516" s="32" t="s">
        <v>2343</v>
      </c>
    </row>
    <row r="517" spans="1:10" x14ac:dyDescent="0.4">
      <c r="A517" s="30" t="s">
        <v>516</v>
      </c>
      <c r="B517" s="31">
        <v>25.9</v>
      </c>
      <c r="C517" s="31" t="str">
        <f>IF(Table8[[#This Row],[BMI]]&lt;18.5,"Under Weight",IF(Table8[[#This Row],[BMI]]&lt;25,"Normal Weight",IF(Table8[[#This Row],[BMI]]&lt;30,"Over Weight","Obesity")))</f>
        <v>Over Weight</v>
      </c>
      <c r="D517" s="31">
        <v>4.84</v>
      </c>
      <c r="E517" s="31" t="str">
        <f>IF(Table8[[#This Row],[HBA1C]]&lt;5.7,"Normal",IF(Table8[[#This Row],[HBA1C]]&lt;6.5,"Prediabetes","Diabetes"))</f>
        <v>Normal</v>
      </c>
      <c r="F517" s="31" t="s">
        <v>2343</v>
      </c>
      <c r="G517" s="31" t="s">
        <v>2343</v>
      </c>
      <c r="H517" s="31" t="s">
        <v>2343</v>
      </c>
      <c r="I517" s="31">
        <v>0</v>
      </c>
      <c r="J517" s="32" t="s">
        <v>2344</v>
      </c>
    </row>
    <row r="518" spans="1:10" x14ac:dyDescent="0.4">
      <c r="A518" s="30" t="s">
        <v>517</v>
      </c>
      <c r="B518" s="31">
        <v>35.72</v>
      </c>
      <c r="C518" s="31" t="str">
        <f>IF(Table8[[#This Row],[BMI]]&lt;18.5,"Under Weight",IF(Table8[[#This Row],[BMI]]&lt;25,"Normal Weight",IF(Table8[[#This Row],[BMI]]&lt;30,"Over Weight","Obesity")))</f>
        <v>Obesity</v>
      </c>
      <c r="D518" s="31">
        <v>4.08</v>
      </c>
      <c r="E518" s="31" t="str">
        <f>IF(Table8[[#This Row],[HBA1C]]&lt;5.7,"Normal",IF(Table8[[#This Row],[HBA1C]]&lt;6.5,"Prediabetes","Diabetes"))</f>
        <v>Normal</v>
      </c>
      <c r="F518" s="31" t="s">
        <v>2343</v>
      </c>
      <c r="G518" s="31" t="s">
        <v>2343</v>
      </c>
      <c r="H518" s="31" t="s">
        <v>2344</v>
      </c>
      <c r="I518" s="31">
        <v>1</v>
      </c>
      <c r="J518" s="32" t="s">
        <v>2343</v>
      </c>
    </row>
    <row r="519" spans="1:10" x14ac:dyDescent="0.4">
      <c r="A519" s="30" t="s">
        <v>518</v>
      </c>
      <c r="B519" s="31">
        <v>27.94</v>
      </c>
      <c r="C519" s="31" t="str">
        <f>IF(Table8[[#This Row],[BMI]]&lt;18.5,"Under Weight",IF(Table8[[#This Row],[BMI]]&lt;25,"Normal Weight",IF(Table8[[#This Row],[BMI]]&lt;30,"Over Weight","Obesity")))</f>
        <v>Over Weight</v>
      </c>
      <c r="D519" s="31">
        <v>4.4800000000000004</v>
      </c>
      <c r="E519" s="31" t="str">
        <f>IF(Table8[[#This Row],[HBA1C]]&lt;5.7,"Normal",IF(Table8[[#This Row],[HBA1C]]&lt;6.5,"Prediabetes","Diabetes"))</f>
        <v>Normal</v>
      </c>
      <c r="F519" s="31" t="s">
        <v>2343</v>
      </c>
      <c r="G519" s="31" t="s">
        <v>2343</v>
      </c>
      <c r="H519" s="31" t="s">
        <v>2344</v>
      </c>
      <c r="I519" s="31">
        <v>1</v>
      </c>
      <c r="J519" s="32" t="s">
        <v>2344</v>
      </c>
    </row>
    <row r="520" spans="1:10" x14ac:dyDescent="0.4">
      <c r="A520" s="30" t="s">
        <v>519</v>
      </c>
      <c r="B520" s="31">
        <v>27.1</v>
      </c>
      <c r="C520" s="31" t="str">
        <f>IF(Table8[[#This Row],[BMI]]&lt;18.5,"Under Weight",IF(Table8[[#This Row],[BMI]]&lt;25,"Normal Weight",IF(Table8[[#This Row],[BMI]]&lt;30,"Over Weight","Obesity")))</f>
        <v>Over Weight</v>
      </c>
      <c r="D520" s="31">
        <v>5.73</v>
      </c>
      <c r="E520" s="31" t="str">
        <f>IF(Table8[[#This Row],[HBA1C]]&lt;5.7,"Normal",IF(Table8[[#This Row],[HBA1C]]&lt;6.5,"Prediabetes","Diabetes"))</f>
        <v>Prediabetes</v>
      </c>
      <c r="F520" s="31" t="s">
        <v>2343</v>
      </c>
      <c r="G520" s="31" t="s">
        <v>2343</v>
      </c>
      <c r="H520" s="31" t="s">
        <v>2343</v>
      </c>
      <c r="I520" s="31">
        <v>0</v>
      </c>
      <c r="J520" s="32" t="s">
        <v>2344</v>
      </c>
    </row>
    <row r="521" spans="1:10" x14ac:dyDescent="0.4">
      <c r="A521" s="30" t="s">
        <v>520</v>
      </c>
      <c r="B521" s="31">
        <v>18.3</v>
      </c>
      <c r="C521" s="31" t="str">
        <f>IF(Table8[[#This Row],[BMI]]&lt;18.5,"Under Weight",IF(Table8[[#This Row],[BMI]]&lt;25,"Normal Weight",IF(Table8[[#This Row],[BMI]]&lt;30,"Over Weight","Obesity")))</f>
        <v>Under Weight</v>
      </c>
      <c r="D521" s="31">
        <v>5.46</v>
      </c>
      <c r="E521" s="31" t="str">
        <f>IF(Table8[[#This Row],[HBA1C]]&lt;5.7,"Normal",IF(Table8[[#This Row],[HBA1C]]&lt;6.5,"Prediabetes","Diabetes"))</f>
        <v>Normal</v>
      </c>
      <c r="F521" s="31" t="s">
        <v>2344</v>
      </c>
      <c r="G521" s="31" t="s">
        <v>2343</v>
      </c>
      <c r="H521" s="31" t="s">
        <v>2344</v>
      </c>
      <c r="I521" s="31">
        <v>1</v>
      </c>
      <c r="J521" s="32" t="s">
        <v>2344</v>
      </c>
    </row>
    <row r="522" spans="1:10" x14ac:dyDescent="0.4">
      <c r="A522" s="30" t="s">
        <v>521</v>
      </c>
      <c r="B522" s="31">
        <v>25.3</v>
      </c>
      <c r="C522" s="31" t="str">
        <f>IF(Table8[[#This Row],[BMI]]&lt;18.5,"Under Weight",IF(Table8[[#This Row],[BMI]]&lt;25,"Normal Weight",IF(Table8[[#This Row],[BMI]]&lt;30,"Over Weight","Obesity")))</f>
        <v>Over Weight</v>
      </c>
      <c r="D522" s="31">
        <v>5.0199999999999996</v>
      </c>
      <c r="E522" s="31" t="str">
        <f>IF(Table8[[#This Row],[HBA1C]]&lt;5.7,"Normal",IF(Table8[[#This Row],[HBA1C]]&lt;6.5,"Prediabetes","Diabetes"))</f>
        <v>Normal</v>
      </c>
      <c r="F522" s="31" t="s">
        <v>2344</v>
      </c>
      <c r="G522" s="31" t="s">
        <v>2343</v>
      </c>
      <c r="H522" s="31" t="s">
        <v>2343</v>
      </c>
      <c r="I522" s="31">
        <v>1</v>
      </c>
      <c r="J522" s="32" t="s">
        <v>2344</v>
      </c>
    </row>
    <row r="523" spans="1:10" x14ac:dyDescent="0.4">
      <c r="A523" s="30" t="s">
        <v>522</v>
      </c>
      <c r="B523" s="31">
        <v>38.83</v>
      </c>
      <c r="C523" s="31" t="str">
        <f>IF(Table8[[#This Row],[BMI]]&lt;18.5,"Under Weight",IF(Table8[[#This Row],[BMI]]&lt;25,"Normal Weight",IF(Table8[[#This Row],[BMI]]&lt;30,"Over Weight","Obesity")))</f>
        <v>Obesity</v>
      </c>
      <c r="D523" s="31">
        <v>6.36</v>
      </c>
      <c r="E523" s="31" t="str">
        <f>IF(Table8[[#This Row],[HBA1C]]&lt;5.7,"Normal",IF(Table8[[#This Row],[HBA1C]]&lt;6.5,"Prediabetes","Diabetes"))</f>
        <v>Prediabetes</v>
      </c>
      <c r="F523" s="31" t="s">
        <v>2343</v>
      </c>
      <c r="G523" s="31" t="s">
        <v>2343</v>
      </c>
      <c r="H523" s="31" t="s">
        <v>2343</v>
      </c>
      <c r="I523" s="31">
        <v>1</v>
      </c>
      <c r="J523" s="32" t="s">
        <v>2343</v>
      </c>
    </row>
    <row r="524" spans="1:10" x14ac:dyDescent="0.4">
      <c r="A524" s="30" t="s">
        <v>523</v>
      </c>
      <c r="B524" s="31">
        <v>27.6</v>
      </c>
      <c r="C524" s="31" t="str">
        <f>IF(Table8[[#This Row],[BMI]]&lt;18.5,"Under Weight",IF(Table8[[#This Row],[BMI]]&lt;25,"Normal Weight",IF(Table8[[#This Row],[BMI]]&lt;30,"Over Weight","Obesity")))</f>
        <v>Over Weight</v>
      </c>
      <c r="D524" s="31">
        <v>5.36</v>
      </c>
      <c r="E524" s="31" t="str">
        <f>IF(Table8[[#This Row],[HBA1C]]&lt;5.7,"Normal",IF(Table8[[#This Row],[HBA1C]]&lt;6.5,"Prediabetes","Diabetes"))</f>
        <v>Normal</v>
      </c>
      <c r="F524" s="31" t="s">
        <v>2343</v>
      </c>
      <c r="G524" s="31" t="s">
        <v>2343</v>
      </c>
      <c r="H524" s="31" t="s">
        <v>2343</v>
      </c>
      <c r="I524" s="31">
        <v>1</v>
      </c>
      <c r="J524" s="32" t="s">
        <v>2343</v>
      </c>
    </row>
    <row r="525" spans="1:10" x14ac:dyDescent="0.4">
      <c r="A525" s="30" t="s">
        <v>524</v>
      </c>
      <c r="B525" s="31">
        <v>46.4</v>
      </c>
      <c r="C525" s="31" t="str">
        <f>IF(Table8[[#This Row],[BMI]]&lt;18.5,"Under Weight",IF(Table8[[#This Row],[BMI]]&lt;25,"Normal Weight",IF(Table8[[#This Row],[BMI]]&lt;30,"Over Weight","Obesity")))</f>
        <v>Obesity</v>
      </c>
      <c r="D525" s="31">
        <v>8.3699999999999992</v>
      </c>
      <c r="E525" s="31" t="str">
        <f>IF(Table8[[#This Row],[HBA1C]]&lt;5.7,"Normal",IF(Table8[[#This Row],[HBA1C]]&lt;6.5,"Prediabetes","Diabetes"))</f>
        <v>Diabetes</v>
      </c>
      <c r="F525" s="31" t="s">
        <v>2344</v>
      </c>
      <c r="G525" s="31" t="s">
        <v>2343</v>
      </c>
      <c r="H525" s="31" t="s">
        <v>2344</v>
      </c>
      <c r="I525" s="31">
        <v>1</v>
      </c>
      <c r="J525" s="32" t="s">
        <v>2343</v>
      </c>
    </row>
    <row r="526" spans="1:10" x14ac:dyDescent="0.4">
      <c r="A526" s="30" t="s">
        <v>525</v>
      </c>
      <c r="B526" s="31">
        <v>51.92</v>
      </c>
      <c r="C526" s="31" t="str">
        <f>IF(Table8[[#This Row],[BMI]]&lt;18.5,"Under Weight",IF(Table8[[#This Row],[BMI]]&lt;25,"Normal Weight",IF(Table8[[#This Row],[BMI]]&lt;30,"Over Weight","Obesity")))</f>
        <v>Obesity</v>
      </c>
      <c r="D526" s="31">
        <v>5.18</v>
      </c>
      <c r="E526" s="31" t="str">
        <f>IF(Table8[[#This Row],[HBA1C]]&lt;5.7,"Normal",IF(Table8[[#This Row],[HBA1C]]&lt;6.5,"Prediabetes","Diabetes"))</f>
        <v>Normal</v>
      </c>
      <c r="F526" s="31" t="s">
        <v>2344</v>
      </c>
      <c r="G526" s="31" t="s">
        <v>2343</v>
      </c>
      <c r="H526" s="31" t="s">
        <v>2344</v>
      </c>
      <c r="I526" s="31">
        <v>1</v>
      </c>
      <c r="J526" s="32" t="s">
        <v>2343</v>
      </c>
    </row>
    <row r="527" spans="1:10" x14ac:dyDescent="0.4">
      <c r="A527" s="30" t="s">
        <v>526</v>
      </c>
      <c r="B527" s="31">
        <v>32.395000000000003</v>
      </c>
      <c r="C527" s="31" t="str">
        <f>IF(Table8[[#This Row],[BMI]]&lt;18.5,"Under Weight",IF(Table8[[#This Row],[BMI]]&lt;25,"Normal Weight",IF(Table8[[#This Row],[BMI]]&lt;30,"Over Weight","Obesity")))</f>
        <v>Obesity</v>
      </c>
      <c r="D527" s="31">
        <v>5.68</v>
      </c>
      <c r="E527" s="31" t="str">
        <f>IF(Table8[[#This Row],[HBA1C]]&lt;5.7,"Normal",IF(Table8[[#This Row],[HBA1C]]&lt;6.5,"Prediabetes","Diabetes"))</f>
        <v>Normal</v>
      </c>
      <c r="F527" s="31" t="s">
        <v>2344</v>
      </c>
      <c r="G527" s="31" t="s">
        <v>2343</v>
      </c>
      <c r="H527" s="31" t="s">
        <v>2343</v>
      </c>
      <c r="I527" s="31">
        <v>1</v>
      </c>
      <c r="J527" s="32" t="s">
        <v>2343</v>
      </c>
    </row>
    <row r="528" spans="1:10" x14ac:dyDescent="0.4">
      <c r="A528" s="30" t="s">
        <v>527</v>
      </c>
      <c r="B528" s="31">
        <v>46.19</v>
      </c>
      <c r="C528" s="31" t="str">
        <f>IF(Table8[[#This Row],[BMI]]&lt;18.5,"Under Weight",IF(Table8[[#This Row],[BMI]]&lt;25,"Normal Weight",IF(Table8[[#This Row],[BMI]]&lt;30,"Over Weight","Obesity")))</f>
        <v>Obesity</v>
      </c>
      <c r="D528" s="31">
        <v>7.31</v>
      </c>
      <c r="E528" s="31" t="str">
        <f>IF(Table8[[#This Row],[HBA1C]]&lt;5.7,"Normal",IF(Table8[[#This Row],[HBA1C]]&lt;6.5,"Prediabetes","Diabetes"))</f>
        <v>Diabetes</v>
      </c>
      <c r="F528" s="31" t="s">
        <v>2344</v>
      </c>
      <c r="G528" s="31" t="s">
        <v>2343</v>
      </c>
      <c r="H528" s="31" t="s">
        <v>2344</v>
      </c>
      <c r="I528" s="31">
        <v>1</v>
      </c>
      <c r="J528" s="32" t="s">
        <v>2343</v>
      </c>
    </row>
    <row r="529" spans="1:10" x14ac:dyDescent="0.4">
      <c r="A529" s="30" t="s">
        <v>528</v>
      </c>
      <c r="B529" s="31">
        <v>27.93</v>
      </c>
      <c r="C529" s="31" t="str">
        <f>IF(Table8[[#This Row],[BMI]]&lt;18.5,"Under Weight",IF(Table8[[#This Row],[BMI]]&lt;25,"Normal Weight",IF(Table8[[#This Row],[BMI]]&lt;30,"Over Weight","Obesity")))</f>
        <v>Over Weight</v>
      </c>
      <c r="D529" s="31">
        <v>4.67</v>
      </c>
      <c r="E529" s="31" t="str">
        <f>IF(Table8[[#This Row],[HBA1C]]&lt;5.7,"Normal",IF(Table8[[#This Row],[HBA1C]]&lt;6.5,"Prediabetes","Diabetes"))</f>
        <v>Normal</v>
      </c>
      <c r="F529" s="31" t="s">
        <v>2343</v>
      </c>
      <c r="G529" s="31" t="s">
        <v>2343</v>
      </c>
      <c r="H529" s="31" t="s">
        <v>2344</v>
      </c>
      <c r="I529" s="31">
        <v>1</v>
      </c>
      <c r="J529" s="32" t="s">
        <v>2343</v>
      </c>
    </row>
    <row r="530" spans="1:10" x14ac:dyDescent="0.4">
      <c r="A530" s="30" t="s">
        <v>529</v>
      </c>
      <c r="B530" s="31">
        <v>45.62</v>
      </c>
      <c r="C530" s="31" t="str">
        <f>IF(Table8[[#This Row],[BMI]]&lt;18.5,"Under Weight",IF(Table8[[#This Row],[BMI]]&lt;25,"Normal Weight",IF(Table8[[#This Row],[BMI]]&lt;30,"Over Weight","Obesity")))</f>
        <v>Obesity</v>
      </c>
      <c r="D530" s="31">
        <v>6.87</v>
      </c>
      <c r="E530" s="31" t="str">
        <f>IF(Table8[[#This Row],[HBA1C]]&lt;5.7,"Normal",IF(Table8[[#This Row],[HBA1C]]&lt;6.5,"Prediabetes","Diabetes"))</f>
        <v>Diabetes</v>
      </c>
      <c r="F530" s="31" t="s">
        <v>2343</v>
      </c>
      <c r="G530" s="31" t="s">
        <v>2343</v>
      </c>
      <c r="H530" s="31" t="s">
        <v>2343</v>
      </c>
      <c r="I530" s="31">
        <v>0</v>
      </c>
      <c r="J530" s="32" t="s">
        <v>2343</v>
      </c>
    </row>
    <row r="531" spans="1:10" x14ac:dyDescent="0.4">
      <c r="A531" s="30" t="s">
        <v>530</v>
      </c>
      <c r="B531" s="31">
        <v>35.31</v>
      </c>
      <c r="C531" s="31" t="str">
        <f>IF(Table8[[#This Row],[BMI]]&lt;18.5,"Under Weight",IF(Table8[[#This Row],[BMI]]&lt;25,"Normal Weight",IF(Table8[[#This Row],[BMI]]&lt;30,"Over Weight","Obesity")))</f>
        <v>Obesity</v>
      </c>
      <c r="D531" s="31">
        <v>5.87</v>
      </c>
      <c r="E531" s="31" t="str">
        <f>IF(Table8[[#This Row],[HBA1C]]&lt;5.7,"Normal",IF(Table8[[#This Row],[HBA1C]]&lt;6.5,"Prediabetes","Diabetes"))</f>
        <v>Prediabetes</v>
      </c>
      <c r="F531" s="31" t="s">
        <v>2343</v>
      </c>
      <c r="G531" s="31" t="s">
        <v>2343</v>
      </c>
      <c r="H531" s="31" t="s">
        <v>2344</v>
      </c>
      <c r="I531" s="31">
        <v>1</v>
      </c>
      <c r="J531" s="32" t="s">
        <v>2343</v>
      </c>
    </row>
    <row r="532" spans="1:10" x14ac:dyDescent="0.4">
      <c r="A532" s="30" t="s">
        <v>531</v>
      </c>
      <c r="B532" s="31">
        <v>30.4</v>
      </c>
      <c r="C532" s="31" t="str">
        <f>IF(Table8[[#This Row],[BMI]]&lt;18.5,"Under Weight",IF(Table8[[#This Row],[BMI]]&lt;25,"Normal Weight",IF(Table8[[#This Row],[BMI]]&lt;30,"Over Weight","Obesity")))</f>
        <v>Obesity</v>
      </c>
      <c r="D532" s="31">
        <v>4.07</v>
      </c>
      <c r="E532" s="31" t="str">
        <f>IF(Table8[[#This Row],[HBA1C]]&lt;5.7,"Normal",IF(Table8[[#This Row],[HBA1C]]&lt;6.5,"Prediabetes","Diabetes"))</f>
        <v>Normal</v>
      </c>
      <c r="F532" s="31" t="s">
        <v>2344</v>
      </c>
      <c r="G532" s="31" t="s">
        <v>2343</v>
      </c>
      <c r="H532" s="31" t="s">
        <v>2343</v>
      </c>
      <c r="I532" s="31">
        <v>1</v>
      </c>
      <c r="J532" s="32" t="s">
        <v>2343</v>
      </c>
    </row>
    <row r="533" spans="1:10" x14ac:dyDescent="0.4">
      <c r="A533" s="30" t="s">
        <v>532</v>
      </c>
      <c r="B533" s="31">
        <v>20.13</v>
      </c>
      <c r="C533" s="31" t="str">
        <f>IF(Table8[[#This Row],[BMI]]&lt;18.5,"Under Weight",IF(Table8[[#This Row],[BMI]]&lt;25,"Normal Weight",IF(Table8[[#This Row],[BMI]]&lt;30,"Over Weight","Obesity")))</f>
        <v>Normal Weight</v>
      </c>
      <c r="D533" s="31">
        <v>6.47</v>
      </c>
      <c r="E533" s="31" t="str">
        <f>IF(Table8[[#This Row],[HBA1C]]&lt;5.7,"Normal",IF(Table8[[#This Row],[HBA1C]]&lt;6.5,"Prediabetes","Diabetes"))</f>
        <v>Prediabetes</v>
      </c>
      <c r="F533" s="31" t="s">
        <v>2343</v>
      </c>
      <c r="G533" s="31" t="s">
        <v>2343</v>
      </c>
      <c r="H533" s="31" t="s">
        <v>2344</v>
      </c>
      <c r="I533" s="31">
        <v>1</v>
      </c>
      <c r="J533" s="32" t="s">
        <v>2344</v>
      </c>
    </row>
    <row r="534" spans="1:10" x14ac:dyDescent="0.4">
      <c r="A534" s="30" t="s">
        <v>533</v>
      </c>
      <c r="B534" s="31">
        <v>23.655000000000001</v>
      </c>
      <c r="C534" s="31" t="str">
        <f>IF(Table8[[#This Row],[BMI]]&lt;18.5,"Under Weight",IF(Table8[[#This Row],[BMI]]&lt;25,"Normal Weight",IF(Table8[[#This Row],[BMI]]&lt;30,"Over Weight","Obesity")))</f>
        <v>Normal Weight</v>
      </c>
      <c r="D534" s="31">
        <v>5.14</v>
      </c>
      <c r="E534" s="31" t="str">
        <f>IF(Table8[[#This Row],[HBA1C]]&lt;5.7,"Normal",IF(Table8[[#This Row],[HBA1C]]&lt;6.5,"Prediabetes","Diabetes"))</f>
        <v>Normal</v>
      </c>
      <c r="F534" s="31" t="s">
        <v>2343</v>
      </c>
      <c r="G534" s="31" t="s">
        <v>2343</v>
      </c>
      <c r="H534" s="31" t="s">
        <v>2343</v>
      </c>
      <c r="I534" s="31">
        <v>1</v>
      </c>
      <c r="J534" s="32" t="s">
        <v>2344</v>
      </c>
    </row>
    <row r="535" spans="1:10" x14ac:dyDescent="0.4">
      <c r="A535" s="30" t="s">
        <v>534</v>
      </c>
      <c r="B535" s="31">
        <v>49.05</v>
      </c>
      <c r="C535" s="31" t="str">
        <f>IF(Table8[[#This Row],[BMI]]&lt;18.5,"Under Weight",IF(Table8[[#This Row],[BMI]]&lt;25,"Normal Weight",IF(Table8[[#This Row],[BMI]]&lt;30,"Over Weight","Obesity")))</f>
        <v>Obesity</v>
      </c>
      <c r="D535" s="31">
        <v>9.77</v>
      </c>
      <c r="E535" s="31" t="str">
        <f>IF(Table8[[#This Row],[HBA1C]]&lt;5.7,"Normal",IF(Table8[[#This Row],[HBA1C]]&lt;6.5,"Prediabetes","Diabetes"))</f>
        <v>Diabetes</v>
      </c>
      <c r="F535" s="31" t="s">
        <v>2344</v>
      </c>
      <c r="G535" s="31" t="s">
        <v>2343</v>
      </c>
      <c r="H535" s="31" t="s">
        <v>2343</v>
      </c>
      <c r="I535" s="31">
        <v>0</v>
      </c>
      <c r="J535" s="32" t="s">
        <v>2343</v>
      </c>
    </row>
    <row r="536" spans="1:10" x14ac:dyDescent="0.4">
      <c r="A536" s="30" t="s">
        <v>535</v>
      </c>
      <c r="B536" s="31">
        <v>51.94</v>
      </c>
      <c r="C536" s="31" t="str">
        <f>IF(Table8[[#This Row],[BMI]]&lt;18.5,"Under Weight",IF(Table8[[#This Row],[BMI]]&lt;25,"Normal Weight",IF(Table8[[#This Row],[BMI]]&lt;30,"Over Weight","Obesity")))</f>
        <v>Obesity</v>
      </c>
      <c r="D536" s="31">
        <v>8.8000000000000007</v>
      </c>
      <c r="E536" s="31" t="str">
        <f>IF(Table8[[#This Row],[HBA1C]]&lt;5.7,"Normal",IF(Table8[[#This Row],[HBA1C]]&lt;6.5,"Prediabetes","Diabetes"))</f>
        <v>Diabetes</v>
      </c>
      <c r="F536" s="31" t="s">
        <v>2344</v>
      </c>
      <c r="G536" s="31" t="s">
        <v>2343</v>
      </c>
      <c r="H536" s="31" t="s">
        <v>2343</v>
      </c>
      <c r="I536" s="31">
        <v>2</v>
      </c>
      <c r="J536" s="32" t="s">
        <v>2343</v>
      </c>
    </row>
    <row r="537" spans="1:10" x14ac:dyDescent="0.4">
      <c r="A537" s="30" t="s">
        <v>536</v>
      </c>
      <c r="B537" s="31">
        <v>29.83</v>
      </c>
      <c r="C537" s="31" t="str">
        <f>IF(Table8[[#This Row],[BMI]]&lt;18.5,"Under Weight",IF(Table8[[#This Row],[BMI]]&lt;25,"Normal Weight",IF(Table8[[#This Row],[BMI]]&lt;30,"Over Weight","Obesity")))</f>
        <v>Over Weight</v>
      </c>
      <c r="D537" s="31">
        <v>5.84</v>
      </c>
      <c r="E537" s="31" t="str">
        <f>IF(Table8[[#This Row],[HBA1C]]&lt;5.7,"Normal",IF(Table8[[#This Row],[HBA1C]]&lt;6.5,"Prediabetes","Diabetes"))</f>
        <v>Prediabetes</v>
      </c>
      <c r="F537" s="31" t="s">
        <v>2343</v>
      </c>
      <c r="G537" s="31" t="s">
        <v>2343</v>
      </c>
      <c r="H537" s="31" t="s">
        <v>2343</v>
      </c>
      <c r="I537" s="31">
        <v>1</v>
      </c>
      <c r="J537" s="32" t="s">
        <v>2344</v>
      </c>
    </row>
    <row r="538" spans="1:10" x14ac:dyDescent="0.4">
      <c r="A538" s="30" t="s">
        <v>537</v>
      </c>
      <c r="B538" s="31">
        <v>22.6</v>
      </c>
      <c r="C538" s="31" t="str">
        <f>IF(Table8[[#This Row],[BMI]]&lt;18.5,"Under Weight",IF(Table8[[#This Row],[BMI]]&lt;25,"Normal Weight",IF(Table8[[#This Row],[BMI]]&lt;30,"Over Weight","Obesity")))</f>
        <v>Normal Weight</v>
      </c>
      <c r="D538" s="31">
        <v>10.43</v>
      </c>
      <c r="E538" s="31" t="str">
        <f>IF(Table8[[#This Row],[HBA1C]]&lt;5.7,"Normal",IF(Table8[[#This Row],[HBA1C]]&lt;6.5,"Prediabetes","Diabetes"))</f>
        <v>Diabetes</v>
      </c>
      <c r="F538" s="31" t="s">
        <v>2344</v>
      </c>
      <c r="G538" s="31" t="s">
        <v>2343</v>
      </c>
      <c r="H538" s="31" t="s">
        <v>2343</v>
      </c>
      <c r="I538" s="31">
        <v>1</v>
      </c>
      <c r="J538" s="32" t="s">
        <v>2344</v>
      </c>
    </row>
    <row r="539" spans="1:10" x14ac:dyDescent="0.4">
      <c r="A539" s="30" t="s">
        <v>538</v>
      </c>
      <c r="B539" s="31">
        <v>46.69</v>
      </c>
      <c r="C539" s="31" t="str">
        <f>IF(Table8[[#This Row],[BMI]]&lt;18.5,"Under Weight",IF(Table8[[#This Row],[BMI]]&lt;25,"Normal Weight",IF(Table8[[#This Row],[BMI]]&lt;30,"Over Weight","Obesity")))</f>
        <v>Obesity</v>
      </c>
      <c r="D539" s="31">
        <v>4.25</v>
      </c>
      <c r="E539" s="31" t="str">
        <f>IF(Table8[[#This Row],[HBA1C]]&lt;5.7,"Normal",IF(Table8[[#This Row],[HBA1C]]&lt;6.5,"Prediabetes","Diabetes"))</f>
        <v>Normal</v>
      </c>
      <c r="F539" s="31" t="s">
        <v>2344</v>
      </c>
      <c r="G539" s="31" t="s">
        <v>2343</v>
      </c>
      <c r="H539" s="31" t="s">
        <v>2343</v>
      </c>
      <c r="I539" s="31">
        <v>1</v>
      </c>
      <c r="J539" s="32" t="s">
        <v>2343</v>
      </c>
    </row>
    <row r="540" spans="1:10" x14ac:dyDescent="0.4">
      <c r="A540" s="30" t="s">
        <v>539</v>
      </c>
      <c r="B540" s="31">
        <v>28.49</v>
      </c>
      <c r="C540" s="31" t="str">
        <f>IF(Table8[[#This Row],[BMI]]&lt;18.5,"Under Weight",IF(Table8[[#This Row],[BMI]]&lt;25,"Normal Weight",IF(Table8[[#This Row],[BMI]]&lt;30,"Over Weight","Obesity")))</f>
        <v>Over Weight</v>
      </c>
      <c r="D540" s="31">
        <v>4.8899999999999997</v>
      </c>
      <c r="E540" s="31" t="str">
        <f>IF(Table8[[#This Row],[HBA1C]]&lt;5.7,"Normal",IF(Table8[[#This Row],[HBA1C]]&lt;6.5,"Prediabetes","Diabetes"))</f>
        <v>Normal</v>
      </c>
      <c r="F540" s="31" t="s">
        <v>2343</v>
      </c>
      <c r="G540" s="31" t="s">
        <v>2343</v>
      </c>
      <c r="H540" s="31" t="s">
        <v>2343</v>
      </c>
      <c r="I540" s="31">
        <v>0</v>
      </c>
      <c r="J540" s="32" t="s">
        <v>2344</v>
      </c>
    </row>
    <row r="541" spans="1:10" x14ac:dyDescent="0.4">
      <c r="A541" s="30" t="s">
        <v>540</v>
      </c>
      <c r="B541" s="31">
        <v>28.5</v>
      </c>
      <c r="C541" s="31" t="str">
        <f>IF(Table8[[#This Row],[BMI]]&lt;18.5,"Under Weight",IF(Table8[[#This Row],[BMI]]&lt;25,"Normal Weight",IF(Table8[[#This Row],[BMI]]&lt;30,"Over Weight","Obesity")))</f>
        <v>Over Weight</v>
      </c>
      <c r="D541" s="31">
        <v>5.55</v>
      </c>
      <c r="E541" s="31" t="str">
        <f>IF(Table8[[#This Row],[HBA1C]]&lt;5.7,"Normal",IF(Table8[[#This Row],[HBA1C]]&lt;6.5,"Prediabetes","Diabetes"))</f>
        <v>Normal</v>
      </c>
      <c r="F541" s="31" t="s">
        <v>2344</v>
      </c>
      <c r="G541" s="31" t="s">
        <v>2343</v>
      </c>
      <c r="H541" s="31" t="s">
        <v>2343</v>
      </c>
      <c r="I541" s="31">
        <v>1</v>
      </c>
      <c r="J541" s="32" t="s">
        <v>2344</v>
      </c>
    </row>
    <row r="542" spans="1:10" x14ac:dyDescent="0.4">
      <c r="A542" s="30" t="s">
        <v>541</v>
      </c>
      <c r="B542" s="31">
        <v>24.4</v>
      </c>
      <c r="C542" s="31" t="str">
        <f>IF(Table8[[#This Row],[BMI]]&lt;18.5,"Under Weight",IF(Table8[[#This Row],[BMI]]&lt;25,"Normal Weight",IF(Table8[[#This Row],[BMI]]&lt;30,"Over Weight","Obesity")))</f>
        <v>Normal Weight</v>
      </c>
      <c r="D542" s="31">
        <v>4.5199999999999996</v>
      </c>
      <c r="E542" s="31" t="str">
        <f>IF(Table8[[#This Row],[HBA1C]]&lt;5.7,"Normal",IF(Table8[[#This Row],[HBA1C]]&lt;6.5,"Prediabetes","Diabetes"))</f>
        <v>Normal</v>
      </c>
      <c r="F542" s="31" t="s">
        <v>2343</v>
      </c>
      <c r="G542" s="31" t="s">
        <v>2343</v>
      </c>
      <c r="H542" s="31" t="s">
        <v>2343</v>
      </c>
      <c r="I542" s="31">
        <v>1</v>
      </c>
      <c r="J542" s="32" t="s">
        <v>2344</v>
      </c>
    </row>
    <row r="543" spans="1:10" x14ac:dyDescent="0.4">
      <c r="A543" s="30" t="s">
        <v>542</v>
      </c>
      <c r="B543" s="31">
        <v>29.15</v>
      </c>
      <c r="C543" s="31" t="str">
        <f>IF(Table8[[#This Row],[BMI]]&lt;18.5,"Under Weight",IF(Table8[[#This Row],[BMI]]&lt;25,"Normal Weight",IF(Table8[[#This Row],[BMI]]&lt;30,"Over Weight","Obesity")))</f>
        <v>Over Weight</v>
      </c>
      <c r="D543" s="31">
        <v>4.45</v>
      </c>
      <c r="E543" s="31" t="str">
        <f>IF(Table8[[#This Row],[HBA1C]]&lt;5.7,"Normal",IF(Table8[[#This Row],[HBA1C]]&lt;6.5,"Prediabetes","Diabetes"))</f>
        <v>Normal</v>
      </c>
      <c r="F543" s="31" t="s">
        <v>2344</v>
      </c>
      <c r="G543" s="31" t="s">
        <v>2343</v>
      </c>
      <c r="H543" s="31" t="s">
        <v>2343</v>
      </c>
      <c r="I543" s="31">
        <v>1</v>
      </c>
      <c r="J543" s="32" t="s">
        <v>2344</v>
      </c>
    </row>
    <row r="544" spans="1:10" x14ac:dyDescent="0.4">
      <c r="A544" s="30" t="s">
        <v>543</v>
      </c>
      <c r="B544" s="31">
        <v>27.28</v>
      </c>
      <c r="C544" s="31" t="str">
        <f>IF(Table8[[#This Row],[BMI]]&lt;18.5,"Under Weight",IF(Table8[[#This Row],[BMI]]&lt;25,"Normal Weight",IF(Table8[[#This Row],[BMI]]&lt;30,"Over Weight","Obesity")))</f>
        <v>Over Weight</v>
      </c>
      <c r="D544" s="31">
        <v>4.72</v>
      </c>
      <c r="E544" s="31" t="str">
        <f>IF(Table8[[#This Row],[HBA1C]]&lt;5.7,"Normal",IF(Table8[[#This Row],[HBA1C]]&lt;6.5,"Prediabetes","Diabetes"))</f>
        <v>Normal</v>
      </c>
      <c r="F544" s="31" t="s">
        <v>2343</v>
      </c>
      <c r="G544" s="31" t="s">
        <v>2344</v>
      </c>
      <c r="H544" s="31" t="s">
        <v>2343</v>
      </c>
      <c r="I544" s="31">
        <v>1</v>
      </c>
      <c r="J544" s="32" t="s">
        <v>2344</v>
      </c>
    </row>
    <row r="545" spans="1:10" x14ac:dyDescent="0.4">
      <c r="A545" s="30" t="s">
        <v>544</v>
      </c>
      <c r="B545" s="31">
        <v>32.229999999999997</v>
      </c>
      <c r="C545" s="31" t="str">
        <f>IF(Table8[[#This Row],[BMI]]&lt;18.5,"Under Weight",IF(Table8[[#This Row],[BMI]]&lt;25,"Normal Weight",IF(Table8[[#This Row],[BMI]]&lt;30,"Over Weight","Obesity")))</f>
        <v>Obesity</v>
      </c>
      <c r="D545" s="31">
        <v>4.6500000000000004</v>
      </c>
      <c r="E545" s="31" t="str">
        <f>IF(Table8[[#This Row],[HBA1C]]&lt;5.7,"Normal",IF(Table8[[#This Row],[HBA1C]]&lt;6.5,"Prediabetes","Diabetes"))</f>
        <v>Normal</v>
      </c>
      <c r="F545" s="31" t="s">
        <v>2344</v>
      </c>
      <c r="G545" s="31" t="s">
        <v>2343</v>
      </c>
      <c r="H545" s="31" t="s">
        <v>2344</v>
      </c>
      <c r="I545" s="31">
        <v>1</v>
      </c>
      <c r="J545" s="32" t="s">
        <v>2343</v>
      </c>
    </row>
    <row r="546" spans="1:10" x14ac:dyDescent="0.4">
      <c r="A546" s="30" t="s">
        <v>545</v>
      </c>
      <c r="B546" s="31">
        <v>44.2</v>
      </c>
      <c r="C546" s="31" t="str">
        <f>IF(Table8[[#This Row],[BMI]]&lt;18.5,"Under Weight",IF(Table8[[#This Row],[BMI]]&lt;25,"Normal Weight",IF(Table8[[#This Row],[BMI]]&lt;30,"Over Weight","Obesity")))</f>
        <v>Obesity</v>
      </c>
      <c r="D546" s="31">
        <v>11.34</v>
      </c>
      <c r="E546" s="31" t="str">
        <f>IF(Table8[[#This Row],[HBA1C]]&lt;5.7,"Normal",IF(Table8[[#This Row],[HBA1C]]&lt;6.5,"Prediabetes","Diabetes"))</f>
        <v>Diabetes</v>
      </c>
      <c r="F546" s="31" t="s">
        <v>2344</v>
      </c>
      <c r="G546" s="31" t="s">
        <v>2343</v>
      </c>
      <c r="H546" s="31" t="s">
        <v>2344</v>
      </c>
      <c r="I546" s="31">
        <v>1</v>
      </c>
      <c r="J546" s="32" t="s">
        <v>2343</v>
      </c>
    </row>
    <row r="547" spans="1:10" x14ac:dyDescent="0.4">
      <c r="A547" s="30" t="s">
        <v>546</v>
      </c>
      <c r="B547" s="31">
        <v>29.734999999999999</v>
      </c>
      <c r="C547" s="31" t="str">
        <f>IF(Table8[[#This Row],[BMI]]&lt;18.5,"Under Weight",IF(Table8[[#This Row],[BMI]]&lt;25,"Normal Weight",IF(Table8[[#This Row],[BMI]]&lt;30,"Over Weight","Obesity")))</f>
        <v>Over Weight</v>
      </c>
      <c r="D547" s="31">
        <v>4.53</v>
      </c>
      <c r="E547" s="31" t="str">
        <f>IF(Table8[[#This Row],[HBA1C]]&lt;5.7,"Normal",IF(Table8[[#This Row],[HBA1C]]&lt;6.5,"Prediabetes","Diabetes"))</f>
        <v>Normal</v>
      </c>
      <c r="F547" s="31" t="s">
        <v>2343</v>
      </c>
      <c r="G547" s="31" t="s">
        <v>2343</v>
      </c>
      <c r="H547" s="31" t="s">
        <v>2344</v>
      </c>
      <c r="I547" s="31">
        <v>1</v>
      </c>
      <c r="J547" s="32" t="s">
        <v>2343</v>
      </c>
    </row>
    <row r="548" spans="1:10" x14ac:dyDescent="0.4">
      <c r="A548" s="30" t="s">
        <v>547</v>
      </c>
      <c r="B548" s="31">
        <v>28.31</v>
      </c>
      <c r="C548" s="31" t="str">
        <f>IF(Table8[[#This Row],[BMI]]&lt;18.5,"Under Weight",IF(Table8[[#This Row],[BMI]]&lt;25,"Normal Weight",IF(Table8[[#This Row],[BMI]]&lt;30,"Over Weight","Obesity")))</f>
        <v>Over Weight</v>
      </c>
      <c r="D548" s="31">
        <v>6.35</v>
      </c>
      <c r="E548" s="31" t="str">
        <f>IF(Table8[[#This Row],[HBA1C]]&lt;5.7,"Normal",IF(Table8[[#This Row],[HBA1C]]&lt;6.5,"Prediabetes","Diabetes"))</f>
        <v>Prediabetes</v>
      </c>
      <c r="F548" s="31" t="s">
        <v>2343</v>
      </c>
      <c r="G548" s="31" t="s">
        <v>2343</v>
      </c>
      <c r="H548" s="31" t="s">
        <v>2343</v>
      </c>
      <c r="I548" s="31">
        <v>0</v>
      </c>
      <c r="J548" s="32" t="s">
        <v>2344</v>
      </c>
    </row>
    <row r="549" spans="1:10" x14ac:dyDescent="0.4">
      <c r="A549" s="30" t="s">
        <v>548</v>
      </c>
      <c r="B549" s="31">
        <v>46.62</v>
      </c>
      <c r="C549" s="31" t="str">
        <f>IF(Table8[[#This Row],[BMI]]&lt;18.5,"Under Weight",IF(Table8[[#This Row],[BMI]]&lt;25,"Normal Weight",IF(Table8[[#This Row],[BMI]]&lt;30,"Over Weight","Obesity")))</f>
        <v>Obesity</v>
      </c>
      <c r="D549" s="31">
        <v>8.51</v>
      </c>
      <c r="E549" s="31" t="str">
        <f>IF(Table8[[#This Row],[HBA1C]]&lt;5.7,"Normal",IF(Table8[[#This Row],[HBA1C]]&lt;6.5,"Prediabetes","Diabetes"))</f>
        <v>Diabetes</v>
      </c>
      <c r="F549" s="31" t="s">
        <v>2343</v>
      </c>
      <c r="G549" s="31" t="s">
        <v>2343</v>
      </c>
      <c r="H549" s="31" t="s">
        <v>2343</v>
      </c>
      <c r="I549" s="31">
        <v>0</v>
      </c>
      <c r="J549" s="32" t="s">
        <v>2343</v>
      </c>
    </row>
    <row r="550" spans="1:10" x14ac:dyDescent="0.4">
      <c r="A550" s="30" t="s">
        <v>549</v>
      </c>
      <c r="B550" s="31">
        <v>51.75</v>
      </c>
      <c r="C550" s="31" t="str">
        <f>IF(Table8[[#This Row],[BMI]]&lt;18.5,"Under Weight",IF(Table8[[#This Row],[BMI]]&lt;25,"Normal Weight",IF(Table8[[#This Row],[BMI]]&lt;30,"Over Weight","Obesity")))</f>
        <v>Obesity</v>
      </c>
      <c r="D550" s="31">
        <v>8.59</v>
      </c>
      <c r="E550" s="31" t="str">
        <f>IF(Table8[[#This Row],[HBA1C]]&lt;5.7,"Normal",IF(Table8[[#This Row],[HBA1C]]&lt;6.5,"Prediabetes","Diabetes"))</f>
        <v>Diabetes</v>
      </c>
      <c r="F550" s="31" t="s">
        <v>2344</v>
      </c>
      <c r="G550" s="31" t="s">
        <v>2343</v>
      </c>
      <c r="H550" s="31" t="s">
        <v>2343</v>
      </c>
      <c r="I550" s="31">
        <v>1</v>
      </c>
      <c r="J550" s="32" t="s">
        <v>2343</v>
      </c>
    </row>
    <row r="551" spans="1:10" x14ac:dyDescent="0.4">
      <c r="A551" s="30" t="s">
        <v>550</v>
      </c>
      <c r="B551" s="31">
        <v>25.7</v>
      </c>
      <c r="C551" s="31" t="str">
        <f>IF(Table8[[#This Row],[BMI]]&lt;18.5,"Under Weight",IF(Table8[[#This Row],[BMI]]&lt;25,"Normal Weight",IF(Table8[[#This Row],[BMI]]&lt;30,"Over Weight","Obesity")))</f>
        <v>Over Weight</v>
      </c>
      <c r="D551" s="31">
        <v>4.13</v>
      </c>
      <c r="E551" s="31" t="str">
        <f>IF(Table8[[#This Row],[HBA1C]]&lt;5.7,"Normal",IF(Table8[[#This Row],[HBA1C]]&lt;6.5,"Prediabetes","Diabetes"))</f>
        <v>Normal</v>
      </c>
      <c r="F551" s="31" t="s">
        <v>2344</v>
      </c>
      <c r="G551" s="31" t="s">
        <v>2343</v>
      </c>
      <c r="H551" s="31" t="s">
        <v>2343</v>
      </c>
      <c r="I551" s="31">
        <v>0</v>
      </c>
      <c r="J551" s="32" t="s">
        <v>2344</v>
      </c>
    </row>
    <row r="552" spans="1:10" x14ac:dyDescent="0.4">
      <c r="A552" s="30" t="s">
        <v>551</v>
      </c>
      <c r="B552" s="31">
        <v>31.79</v>
      </c>
      <c r="C552" s="31" t="str">
        <f>IF(Table8[[#This Row],[BMI]]&lt;18.5,"Under Weight",IF(Table8[[#This Row],[BMI]]&lt;25,"Normal Weight",IF(Table8[[#This Row],[BMI]]&lt;30,"Over Weight","Obesity")))</f>
        <v>Obesity</v>
      </c>
      <c r="D552" s="31">
        <v>4.55</v>
      </c>
      <c r="E552" s="31" t="str">
        <f>IF(Table8[[#This Row],[HBA1C]]&lt;5.7,"Normal",IF(Table8[[#This Row],[HBA1C]]&lt;6.5,"Prediabetes","Diabetes"))</f>
        <v>Normal</v>
      </c>
      <c r="F552" s="31" t="s">
        <v>2343</v>
      </c>
      <c r="G552" s="31" t="s">
        <v>2343</v>
      </c>
      <c r="H552" s="31" t="s">
        <v>2343</v>
      </c>
      <c r="I552" s="31">
        <v>0</v>
      </c>
      <c r="J552" s="32" t="s">
        <v>2343</v>
      </c>
    </row>
    <row r="553" spans="1:10" x14ac:dyDescent="0.4">
      <c r="A553" s="30" t="s">
        <v>552</v>
      </c>
      <c r="B553" s="31">
        <v>24.795000000000002</v>
      </c>
      <c r="C553" s="31" t="str">
        <f>IF(Table8[[#This Row],[BMI]]&lt;18.5,"Under Weight",IF(Table8[[#This Row],[BMI]]&lt;25,"Normal Weight",IF(Table8[[#This Row],[BMI]]&lt;30,"Over Weight","Obesity")))</f>
        <v>Normal Weight</v>
      </c>
      <c r="D553" s="31">
        <v>4.5199999999999996</v>
      </c>
      <c r="E553" s="31" t="str">
        <f>IF(Table8[[#This Row],[HBA1C]]&lt;5.7,"Normal",IF(Table8[[#This Row],[HBA1C]]&lt;6.5,"Prediabetes","Diabetes"))</f>
        <v>Normal</v>
      </c>
      <c r="F553" s="31" t="s">
        <v>2343</v>
      </c>
      <c r="G553" s="31" t="s">
        <v>2343</v>
      </c>
      <c r="H553" s="31" t="s">
        <v>2343</v>
      </c>
      <c r="I553" s="31">
        <v>0</v>
      </c>
      <c r="J553" s="32" t="s">
        <v>2344</v>
      </c>
    </row>
    <row r="554" spans="1:10" x14ac:dyDescent="0.4">
      <c r="A554" s="30" t="s">
        <v>553</v>
      </c>
      <c r="B554" s="31">
        <v>53.98</v>
      </c>
      <c r="C554" s="31" t="str">
        <f>IF(Table8[[#This Row],[BMI]]&lt;18.5,"Under Weight",IF(Table8[[#This Row],[BMI]]&lt;25,"Normal Weight",IF(Table8[[#This Row],[BMI]]&lt;30,"Over Weight","Obesity")))</f>
        <v>Obesity</v>
      </c>
      <c r="D554" s="31">
        <v>5.07</v>
      </c>
      <c r="E554" s="31" t="str">
        <f>IF(Table8[[#This Row],[HBA1C]]&lt;5.7,"Normal",IF(Table8[[#This Row],[HBA1C]]&lt;6.5,"Prediabetes","Diabetes"))</f>
        <v>Normal</v>
      </c>
      <c r="F554" s="31" t="s">
        <v>2343</v>
      </c>
      <c r="G554" s="31" t="s">
        <v>2343</v>
      </c>
      <c r="H554" s="31" t="s">
        <v>2344</v>
      </c>
      <c r="I554" s="31">
        <v>1</v>
      </c>
      <c r="J554" s="32" t="s">
        <v>2343</v>
      </c>
    </row>
    <row r="555" spans="1:10" x14ac:dyDescent="0.4">
      <c r="A555" s="30" t="s">
        <v>554</v>
      </c>
      <c r="B555" s="31">
        <v>41.325000000000003</v>
      </c>
      <c r="C555" s="31" t="str">
        <f>IF(Table8[[#This Row],[BMI]]&lt;18.5,"Under Weight",IF(Table8[[#This Row],[BMI]]&lt;25,"Normal Weight",IF(Table8[[#This Row],[BMI]]&lt;30,"Over Weight","Obesity")))</f>
        <v>Obesity</v>
      </c>
      <c r="D555" s="31">
        <v>4.04</v>
      </c>
      <c r="E555" s="31" t="str">
        <f>IF(Table8[[#This Row],[HBA1C]]&lt;5.7,"Normal",IF(Table8[[#This Row],[HBA1C]]&lt;6.5,"Prediabetes","Diabetes"))</f>
        <v>Normal</v>
      </c>
      <c r="F555" s="31" t="s">
        <v>2344</v>
      </c>
      <c r="G555" s="31" t="s">
        <v>2343</v>
      </c>
      <c r="H555" s="31" t="s">
        <v>2344</v>
      </c>
      <c r="I555" s="31">
        <v>1</v>
      </c>
      <c r="J555" s="32" t="s">
        <v>2343</v>
      </c>
    </row>
    <row r="556" spans="1:10" x14ac:dyDescent="0.4">
      <c r="A556" s="30" t="s">
        <v>555</v>
      </c>
      <c r="B556" s="31">
        <v>51.65</v>
      </c>
      <c r="C556" s="31" t="str">
        <f>IF(Table8[[#This Row],[BMI]]&lt;18.5,"Under Weight",IF(Table8[[#This Row],[BMI]]&lt;25,"Normal Weight",IF(Table8[[#This Row],[BMI]]&lt;30,"Over Weight","Obesity")))</f>
        <v>Obesity</v>
      </c>
      <c r="D556" s="31">
        <v>5.3</v>
      </c>
      <c r="E556" s="31" t="str">
        <f>IF(Table8[[#This Row],[HBA1C]]&lt;5.7,"Normal",IF(Table8[[#This Row],[HBA1C]]&lt;6.5,"Prediabetes","Diabetes"))</f>
        <v>Normal</v>
      </c>
      <c r="F556" s="31" t="s">
        <v>2344</v>
      </c>
      <c r="G556" s="31" t="s">
        <v>2343</v>
      </c>
      <c r="H556" s="31" t="s">
        <v>2343</v>
      </c>
      <c r="I556" s="31">
        <v>0</v>
      </c>
      <c r="J556" s="32" t="s">
        <v>2343</v>
      </c>
    </row>
    <row r="557" spans="1:10" x14ac:dyDescent="0.4">
      <c r="A557" s="30" t="s">
        <v>556</v>
      </c>
      <c r="B557" s="31">
        <v>44.52</v>
      </c>
      <c r="C557" s="31" t="str">
        <f>IF(Table8[[#This Row],[BMI]]&lt;18.5,"Under Weight",IF(Table8[[#This Row],[BMI]]&lt;25,"Normal Weight",IF(Table8[[#This Row],[BMI]]&lt;30,"Over Weight","Obesity")))</f>
        <v>Obesity</v>
      </c>
      <c r="D557" s="31">
        <v>8.64</v>
      </c>
      <c r="E557" s="31" t="str">
        <f>IF(Table8[[#This Row],[HBA1C]]&lt;5.7,"Normal",IF(Table8[[#This Row],[HBA1C]]&lt;6.5,"Prediabetes","Diabetes"))</f>
        <v>Diabetes</v>
      </c>
      <c r="F557" s="31" t="s">
        <v>2344</v>
      </c>
      <c r="G557" s="31" t="s">
        <v>2343</v>
      </c>
      <c r="H557" s="31" t="s">
        <v>2344</v>
      </c>
      <c r="I557" s="31">
        <v>1</v>
      </c>
      <c r="J557" s="32" t="s">
        <v>2343</v>
      </c>
    </row>
    <row r="558" spans="1:10" x14ac:dyDescent="0.4">
      <c r="A558" s="30" t="s">
        <v>557</v>
      </c>
      <c r="B558" s="31">
        <v>53.29</v>
      </c>
      <c r="C558" s="31" t="str">
        <f>IF(Table8[[#This Row],[BMI]]&lt;18.5,"Under Weight",IF(Table8[[#This Row],[BMI]]&lt;25,"Normal Weight",IF(Table8[[#This Row],[BMI]]&lt;30,"Over Weight","Obesity")))</f>
        <v>Obesity</v>
      </c>
      <c r="D558" s="31">
        <v>4.03</v>
      </c>
      <c r="E558" s="31" t="str">
        <f>IF(Table8[[#This Row],[HBA1C]]&lt;5.7,"Normal",IF(Table8[[#This Row],[HBA1C]]&lt;6.5,"Prediabetes","Diabetes"))</f>
        <v>Normal</v>
      </c>
      <c r="F558" s="31" t="s">
        <v>2343</v>
      </c>
      <c r="G558" s="31" t="s">
        <v>2343</v>
      </c>
      <c r="H558" s="31" t="s">
        <v>2344</v>
      </c>
      <c r="I558" s="31">
        <v>1</v>
      </c>
      <c r="J558" s="32" t="s">
        <v>2343</v>
      </c>
    </row>
    <row r="559" spans="1:10" x14ac:dyDescent="0.4">
      <c r="A559" s="30" t="s">
        <v>558</v>
      </c>
      <c r="B559" s="31">
        <v>46.63</v>
      </c>
      <c r="C559" s="31" t="str">
        <f>IF(Table8[[#This Row],[BMI]]&lt;18.5,"Under Weight",IF(Table8[[#This Row],[BMI]]&lt;25,"Normal Weight",IF(Table8[[#This Row],[BMI]]&lt;30,"Over Weight","Obesity")))</f>
        <v>Obesity</v>
      </c>
      <c r="D559" s="31">
        <v>4.26</v>
      </c>
      <c r="E559" s="31" t="str">
        <f>IF(Table8[[#This Row],[HBA1C]]&lt;5.7,"Normal",IF(Table8[[#This Row],[HBA1C]]&lt;6.5,"Prediabetes","Diabetes"))</f>
        <v>Normal</v>
      </c>
      <c r="F559" s="31" t="s">
        <v>2344</v>
      </c>
      <c r="G559" s="31" t="s">
        <v>2343</v>
      </c>
      <c r="H559" s="31" t="s">
        <v>2343</v>
      </c>
      <c r="I559" s="31">
        <v>2</v>
      </c>
      <c r="J559" s="32" t="s">
        <v>2343</v>
      </c>
    </row>
    <row r="560" spans="1:10" x14ac:dyDescent="0.4">
      <c r="A560" s="30" t="s">
        <v>559</v>
      </c>
      <c r="B560" s="31">
        <v>28.88</v>
      </c>
      <c r="C560" s="31" t="str">
        <f>IF(Table8[[#This Row],[BMI]]&lt;18.5,"Under Weight",IF(Table8[[#This Row],[BMI]]&lt;25,"Normal Weight",IF(Table8[[#This Row],[BMI]]&lt;30,"Over Weight","Obesity")))</f>
        <v>Over Weight</v>
      </c>
      <c r="D560" s="31">
        <v>5.35</v>
      </c>
      <c r="E560" s="31" t="str">
        <f>IF(Table8[[#This Row],[HBA1C]]&lt;5.7,"Normal",IF(Table8[[#This Row],[HBA1C]]&lt;6.5,"Prediabetes","Diabetes"))</f>
        <v>Normal</v>
      </c>
      <c r="F560" s="31" t="s">
        <v>2343</v>
      </c>
      <c r="G560" s="31" t="s">
        <v>2343</v>
      </c>
      <c r="H560" s="31" t="s">
        <v>2344</v>
      </c>
      <c r="I560" s="31">
        <v>1</v>
      </c>
      <c r="J560" s="32" t="s">
        <v>2344</v>
      </c>
    </row>
    <row r="561" spans="1:10" x14ac:dyDescent="0.4">
      <c r="A561" s="30" t="s">
        <v>560</v>
      </c>
      <c r="B561" s="31">
        <v>23.98</v>
      </c>
      <c r="C561" s="31" t="str">
        <f>IF(Table8[[#This Row],[BMI]]&lt;18.5,"Under Weight",IF(Table8[[#This Row],[BMI]]&lt;25,"Normal Weight",IF(Table8[[#This Row],[BMI]]&lt;30,"Over Weight","Obesity")))</f>
        <v>Normal Weight</v>
      </c>
      <c r="D561" s="31">
        <v>4.9000000000000004</v>
      </c>
      <c r="E561" s="31" t="str">
        <f>IF(Table8[[#This Row],[HBA1C]]&lt;5.7,"Normal",IF(Table8[[#This Row],[HBA1C]]&lt;6.5,"Prediabetes","Diabetes"))</f>
        <v>Normal</v>
      </c>
      <c r="F561" s="31" t="s">
        <v>2343</v>
      </c>
      <c r="G561" s="31" t="s">
        <v>2343</v>
      </c>
      <c r="H561" s="31" t="s">
        <v>2343</v>
      </c>
      <c r="I561" s="31">
        <v>0</v>
      </c>
      <c r="J561" s="32" t="s">
        <v>2343</v>
      </c>
    </row>
    <row r="562" spans="1:10" x14ac:dyDescent="0.4">
      <c r="A562" s="30" t="s">
        <v>561</v>
      </c>
      <c r="B562" s="31">
        <v>23.65</v>
      </c>
      <c r="C562" s="31" t="str">
        <f>IF(Table8[[#This Row],[BMI]]&lt;18.5,"Under Weight",IF(Table8[[#This Row],[BMI]]&lt;25,"Normal Weight",IF(Table8[[#This Row],[BMI]]&lt;30,"Over Weight","Obesity")))</f>
        <v>Normal Weight</v>
      </c>
      <c r="D562" s="31">
        <v>4.5</v>
      </c>
      <c r="E562" s="31" t="str">
        <f>IF(Table8[[#This Row],[HBA1C]]&lt;5.7,"Normal",IF(Table8[[#This Row],[HBA1C]]&lt;6.5,"Prediabetes","Diabetes"))</f>
        <v>Normal</v>
      </c>
      <c r="F562" s="31" t="s">
        <v>2343</v>
      </c>
      <c r="G562" s="31" t="s">
        <v>2343</v>
      </c>
      <c r="H562" s="31" t="s">
        <v>2343</v>
      </c>
      <c r="I562" s="31">
        <v>0</v>
      </c>
      <c r="J562" s="32" t="s">
        <v>2343</v>
      </c>
    </row>
    <row r="563" spans="1:10" x14ac:dyDescent="0.4">
      <c r="A563" s="30" t="s">
        <v>562</v>
      </c>
      <c r="B563" s="31">
        <v>49.09</v>
      </c>
      <c r="C563" s="31" t="str">
        <f>IF(Table8[[#This Row],[BMI]]&lt;18.5,"Under Weight",IF(Table8[[#This Row],[BMI]]&lt;25,"Normal Weight",IF(Table8[[#This Row],[BMI]]&lt;30,"Over Weight","Obesity")))</f>
        <v>Obesity</v>
      </c>
      <c r="D563" s="31">
        <v>8.3800000000000008</v>
      </c>
      <c r="E563" s="31" t="str">
        <f>IF(Table8[[#This Row],[HBA1C]]&lt;5.7,"Normal",IF(Table8[[#This Row],[HBA1C]]&lt;6.5,"Prediabetes","Diabetes"))</f>
        <v>Diabetes</v>
      </c>
      <c r="F563" s="31" t="s">
        <v>2344</v>
      </c>
      <c r="G563" s="31" t="s">
        <v>2343</v>
      </c>
      <c r="H563" s="31" t="s">
        <v>2343</v>
      </c>
      <c r="I563" s="31">
        <v>2</v>
      </c>
      <c r="J563" s="32" t="s">
        <v>2343</v>
      </c>
    </row>
    <row r="564" spans="1:10" x14ac:dyDescent="0.4">
      <c r="A564" s="30" t="s">
        <v>563</v>
      </c>
      <c r="B564" s="31">
        <v>28.024999999999999</v>
      </c>
      <c r="C564" s="31" t="str">
        <f>IF(Table8[[#This Row],[BMI]]&lt;18.5,"Under Weight",IF(Table8[[#This Row],[BMI]]&lt;25,"Normal Weight",IF(Table8[[#This Row],[BMI]]&lt;30,"Over Weight","Obesity")))</f>
        <v>Over Weight</v>
      </c>
      <c r="D564" s="31">
        <v>7.03</v>
      </c>
      <c r="E564" s="31" t="str">
        <f>IF(Table8[[#This Row],[HBA1C]]&lt;5.7,"Normal",IF(Table8[[#This Row],[HBA1C]]&lt;6.5,"Prediabetes","Diabetes"))</f>
        <v>Diabetes</v>
      </c>
      <c r="F564" s="31" t="s">
        <v>2343</v>
      </c>
      <c r="G564" s="31" t="s">
        <v>2343</v>
      </c>
      <c r="H564" s="31" t="s">
        <v>2343</v>
      </c>
      <c r="I564" s="31">
        <v>0</v>
      </c>
      <c r="J564" s="32" t="s">
        <v>2344</v>
      </c>
    </row>
    <row r="565" spans="1:10" x14ac:dyDescent="0.4">
      <c r="A565" s="30" t="s">
        <v>564</v>
      </c>
      <c r="B565" s="31">
        <v>43.32</v>
      </c>
      <c r="C565" s="31" t="str">
        <f>IF(Table8[[#This Row],[BMI]]&lt;18.5,"Under Weight",IF(Table8[[#This Row],[BMI]]&lt;25,"Normal Weight",IF(Table8[[#This Row],[BMI]]&lt;30,"Over Weight","Obesity")))</f>
        <v>Obesity</v>
      </c>
      <c r="D565" s="31">
        <v>8.75</v>
      </c>
      <c r="E565" s="31" t="str">
        <f>IF(Table8[[#This Row],[HBA1C]]&lt;5.7,"Normal",IF(Table8[[#This Row],[HBA1C]]&lt;6.5,"Prediabetes","Diabetes"))</f>
        <v>Diabetes</v>
      </c>
      <c r="F565" s="31" t="s">
        <v>2344</v>
      </c>
      <c r="G565" s="31" t="s">
        <v>2343</v>
      </c>
      <c r="H565" s="31" t="s">
        <v>2344</v>
      </c>
      <c r="I565" s="31">
        <v>1</v>
      </c>
      <c r="J565" s="32" t="s">
        <v>2343</v>
      </c>
    </row>
    <row r="566" spans="1:10" x14ac:dyDescent="0.4">
      <c r="A566" s="30" t="s">
        <v>565</v>
      </c>
      <c r="B566" s="31">
        <v>45.92</v>
      </c>
      <c r="C566" s="31" t="str">
        <f>IF(Table8[[#This Row],[BMI]]&lt;18.5,"Under Weight",IF(Table8[[#This Row],[BMI]]&lt;25,"Normal Weight",IF(Table8[[#This Row],[BMI]]&lt;30,"Over Weight","Obesity")))</f>
        <v>Obesity</v>
      </c>
      <c r="D566" s="31">
        <v>9.51</v>
      </c>
      <c r="E566" s="31" t="str">
        <f>IF(Table8[[#This Row],[HBA1C]]&lt;5.7,"Normal",IF(Table8[[#This Row],[HBA1C]]&lt;6.5,"Prediabetes","Diabetes"))</f>
        <v>Diabetes</v>
      </c>
      <c r="F566" s="31" t="s">
        <v>2343</v>
      </c>
      <c r="G566" s="31" t="s">
        <v>2343</v>
      </c>
      <c r="H566" s="31" t="s">
        <v>2343</v>
      </c>
      <c r="I566" s="31">
        <v>0</v>
      </c>
      <c r="J566" s="32" t="s">
        <v>2343</v>
      </c>
    </row>
    <row r="567" spans="1:10" x14ac:dyDescent="0.4">
      <c r="A567" s="30" t="s">
        <v>566</v>
      </c>
      <c r="B567" s="31">
        <v>44.03</v>
      </c>
      <c r="C567" s="31" t="str">
        <f>IF(Table8[[#This Row],[BMI]]&lt;18.5,"Under Weight",IF(Table8[[#This Row],[BMI]]&lt;25,"Normal Weight",IF(Table8[[#This Row],[BMI]]&lt;30,"Over Weight","Obesity")))</f>
        <v>Obesity</v>
      </c>
      <c r="D567" s="31">
        <v>9.36</v>
      </c>
      <c r="E567" s="31" t="str">
        <f>IF(Table8[[#This Row],[HBA1C]]&lt;5.7,"Normal",IF(Table8[[#This Row],[HBA1C]]&lt;6.5,"Prediabetes","Diabetes"))</f>
        <v>Diabetes</v>
      </c>
      <c r="F567" s="31" t="s">
        <v>2343</v>
      </c>
      <c r="G567" s="31" t="s">
        <v>2343</v>
      </c>
      <c r="H567" s="31" t="s">
        <v>2343</v>
      </c>
      <c r="I567" s="31">
        <v>0</v>
      </c>
      <c r="J567" s="32" t="s">
        <v>2343</v>
      </c>
    </row>
    <row r="568" spans="1:10" x14ac:dyDescent="0.4">
      <c r="A568" s="30" t="s">
        <v>567</v>
      </c>
      <c r="B568" s="31">
        <v>24.6</v>
      </c>
      <c r="C568" s="31" t="str">
        <f>IF(Table8[[#This Row],[BMI]]&lt;18.5,"Under Weight",IF(Table8[[#This Row],[BMI]]&lt;25,"Normal Weight",IF(Table8[[#This Row],[BMI]]&lt;30,"Over Weight","Obesity")))</f>
        <v>Normal Weight</v>
      </c>
      <c r="D568" s="31">
        <v>4.8099999999999996</v>
      </c>
      <c r="E568" s="31" t="str">
        <f>IF(Table8[[#This Row],[HBA1C]]&lt;5.7,"Normal",IF(Table8[[#This Row],[HBA1C]]&lt;6.5,"Prediabetes","Diabetes"))</f>
        <v>Normal</v>
      </c>
      <c r="F568" s="31" t="s">
        <v>2343</v>
      </c>
      <c r="G568" s="31" t="s">
        <v>2343</v>
      </c>
      <c r="H568" s="31" t="s">
        <v>2343</v>
      </c>
      <c r="I568" s="31">
        <v>0</v>
      </c>
      <c r="J568" s="32" t="s">
        <v>2344</v>
      </c>
    </row>
    <row r="569" spans="1:10" x14ac:dyDescent="0.4">
      <c r="A569" s="30" t="s">
        <v>568</v>
      </c>
      <c r="B569" s="31">
        <v>49.15</v>
      </c>
      <c r="C569" s="31" t="str">
        <f>IF(Table8[[#This Row],[BMI]]&lt;18.5,"Under Weight",IF(Table8[[#This Row],[BMI]]&lt;25,"Normal Weight",IF(Table8[[#This Row],[BMI]]&lt;30,"Over Weight","Obesity")))</f>
        <v>Obesity</v>
      </c>
      <c r="D569" s="31">
        <v>8.08</v>
      </c>
      <c r="E569" s="31" t="str">
        <f>IF(Table8[[#This Row],[HBA1C]]&lt;5.7,"Normal",IF(Table8[[#This Row],[HBA1C]]&lt;6.5,"Prediabetes","Diabetes"))</f>
        <v>Diabetes</v>
      </c>
      <c r="F569" s="31" t="s">
        <v>2343</v>
      </c>
      <c r="G569" s="31" t="s">
        <v>2343</v>
      </c>
      <c r="H569" s="31" t="s">
        <v>2343</v>
      </c>
      <c r="I569" s="31">
        <v>0</v>
      </c>
      <c r="J569" s="32" t="s">
        <v>2343</v>
      </c>
    </row>
    <row r="570" spans="1:10" x14ac:dyDescent="0.4">
      <c r="A570" s="30" t="s">
        <v>569</v>
      </c>
      <c r="B570" s="31">
        <v>28.31</v>
      </c>
      <c r="C570" s="31" t="str">
        <f>IF(Table8[[#This Row],[BMI]]&lt;18.5,"Under Weight",IF(Table8[[#This Row],[BMI]]&lt;25,"Normal Weight",IF(Table8[[#This Row],[BMI]]&lt;30,"Over Weight","Obesity")))</f>
        <v>Over Weight</v>
      </c>
      <c r="D570" s="31">
        <v>6.29</v>
      </c>
      <c r="E570" s="31" t="str">
        <f>IF(Table8[[#This Row],[HBA1C]]&lt;5.7,"Normal",IF(Table8[[#This Row],[HBA1C]]&lt;6.5,"Prediabetes","Diabetes"))</f>
        <v>Prediabetes</v>
      </c>
      <c r="F570" s="31" t="s">
        <v>2343</v>
      </c>
      <c r="G570" s="31" t="s">
        <v>2343</v>
      </c>
      <c r="H570" s="31" t="s">
        <v>2344</v>
      </c>
      <c r="I570" s="31">
        <v>1</v>
      </c>
      <c r="J570" s="32" t="s">
        <v>2344</v>
      </c>
    </row>
    <row r="571" spans="1:10" x14ac:dyDescent="0.4">
      <c r="A571" s="30" t="s">
        <v>570</v>
      </c>
      <c r="B571" s="31">
        <v>22.99</v>
      </c>
      <c r="C571" s="31" t="str">
        <f>IF(Table8[[#This Row],[BMI]]&lt;18.5,"Under Weight",IF(Table8[[#This Row],[BMI]]&lt;25,"Normal Weight",IF(Table8[[#This Row],[BMI]]&lt;30,"Over Weight","Obesity")))</f>
        <v>Normal Weight</v>
      </c>
      <c r="D571" s="31">
        <v>6.29</v>
      </c>
      <c r="E571" s="31" t="str">
        <f>IF(Table8[[#This Row],[HBA1C]]&lt;5.7,"Normal",IF(Table8[[#This Row],[HBA1C]]&lt;6.5,"Prediabetes","Diabetes"))</f>
        <v>Prediabetes</v>
      </c>
      <c r="F571" s="31" t="s">
        <v>2343</v>
      </c>
      <c r="G571" s="31" t="s">
        <v>2343</v>
      </c>
      <c r="H571" s="31" t="s">
        <v>2343</v>
      </c>
      <c r="I571" s="31">
        <v>1</v>
      </c>
      <c r="J571" s="32" t="s">
        <v>2344</v>
      </c>
    </row>
    <row r="572" spans="1:10" x14ac:dyDescent="0.4">
      <c r="A572" s="30" t="s">
        <v>571</v>
      </c>
      <c r="B572" s="31">
        <v>29.07</v>
      </c>
      <c r="C572" s="31" t="str">
        <f>IF(Table8[[#This Row],[BMI]]&lt;18.5,"Under Weight",IF(Table8[[#This Row],[BMI]]&lt;25,"Normal Weight",IF(Table8[[#This Row],[BMI]]&lt;30,"Over Weight","Obesity")))</f>
        <v>Over Weight</v>
      </c>
      <c r="D572" s="31">
        <v>5.12</v>
      </c>
      <c r="E572" s="31" t="str">
        <f>IF(Table8[[#This Row],[HBA1C]]&lt;5.7,"Normal",IF(Table8[[#This Row],[HBA1C]]&lt;6.5,"Prediabetes","Diabetes"))</f>
        <v>Normal</v>
      </c>
      <c r="F572" s="31" t="s">
        <v>2343</v>
      </c>
      <c r="G572" s="31" t="s">
        <v>2343</v>
      </c>
      <c r="H572" s="31" t="s">
        <v>2344</v>
      </c>
      <c r="I572" s="31">
        <v>1</v>
      </c>
      <c r="J572" s="32" t="s">
        <v>2344</v>
      </c>
    </row>
    <row r="573" spans="1:10" x14ac:dyDescent="0.4">
      <c r="A573" s="30" t="s">
        <v>572</v>
      </c>
      <c r="B573" s="31">
        <v>42.02</v>
      </c>
      <c r="C573" s="31" t="str">
        <f>IF(Table8[[#This Row],[BMI]]&lt;18.5,"Under Weight",IF(Table8[[#This Row],[BMI]]&lt;25,"Normal Weight",IF(Table8[[#This Row],[BMI]]&lt;30,"Over Weight","Obesity")))</f>
        <v>Obesity</v>
      </c>
      <c r="D573" s="31">
        <v>9.9499999999999993</v>
      </c>
      <c r="E573" s="31" t="str">
        <f>IF(Table8[[#This Row],[HBA1C]]&lt;5.7,"Normal",IF(Table8[[#This Row],[HBA1C]]&lt;6.5,"Prediabetes","Diabetes"))</f>
        <v>Diabetes</v>
      </c>
      <c r="F573" s="31" t="s">
        <v>2344</v>
      </c>
      <c r="G573" s="31" t="s">
        <v>2343</v>
      </c>
      <c r="H573" s="31" t="s">
        <v>2344</v>
      </c>
      <c r="I573" s="31">
        <v>1</v>
      </c>
      <c r="J573" s="32" t="s">
        <v>2343</v>
      </c>
    </row>
    <row r="574" spans="1:10" x14ac:dyDescent="0.4">
      <c r="A574" s="30" t="s">
        <v>573</v>
      </c>
      <c r="B574" s="31">
        <v>49.07</v>
      </c>
      <c r="C574" s="31" t="str">
        <f>IF(Table8[[#This Row],[BMI]]&lt;18.5,"Under Weight",IF(Table8[[#This Row],[BMI]]&lt;25,"Normal Weight",IF(Table8[[#This Row],[BMI]]&lt;30,"Over Weight","Obesity")))</f>
        <v>Obesity</v>
      </c>
      <c r="D574" s="31">
        <v>9.08</v>
      </c>
      <c r="E574" s="31" t="str">
        <f>IF(Table8[[#This Row],[HBA1C]]&lt;5.7,"Normal",IF(Table8[[#This Row],[HBA1C]]&lt;6.5,"Prediabetes","Diabetes"))</f>
        <v>Diabetes</v>
      </c>
      <c r="F574" s="31" t="s">
        <v>2344</v>
      </c>
      <c r="G574" s="31" t="s">
        <v>2343</v>
      </c>
      <c r="H574" s="31" t="s">
        <v>2343</v>
      </c>
      <c r="I574" s="31">
        <v>1</v>
      </c>
      <c r="J574" s="32" t="s">
        <v>2343</v>
      </c>
    </row>
    <row r="575" spans="1:10" x14ac:dyDescent="0.4">
      <c r="A575" s="30" t="s">
        <v>574</v>
      </c>
      <c r="B575" s="31">
        <v>19.8</v>
      </c>
      <c r="C575" s="31" t="str">
        <f>IF(Table8[[#This Row],[BMI]]&lt;18.5,"Under Weight",IF(Table8[[#This Row],[BMI]]&lt;25,"Normal Weight",IF(Table8[[#This Row],[BMI]]&lt;30,"Over Weight","Obesity")))</f>
        <v>Normal Weight</v>
      </c>
      <c r="D575" s="31">
        <v>4.82</v>
      </c>
      <c r="E575" s="31" t="str">
        <f>IF(Table8[[#This Row],[HBA1C]]&lt;5.7,"Normal",IF(Table8[[#This Row],[HBA1C]]&lt;6.5,"Prediabetes","Diabetes"))</f>
        <v>Normal</v>
      </c>
      <c r="F575" s="31" t="s">
        <v>2343</v>
      </c>
      <c r="G575" s="31" t="s">
        <v>2343</v>
      </c>
      <c r="H575" s="31" t="s">
        <v>2343</v>
      </c>
      <c r="I575" s="31">
        <v>0</v>
      </c>
      <c r="J575" s="32" t="s">
        <v>2344</v>
      </c>
    </row>
    <row r="576" spans="1:10" x14ac:dyDescent="0.4">
      <c r="A576" s="30" t="s">
        <v>575</v>
      </c>
      <c r="B576" s="31">
        <v>27.36</v>
      </c>
      <c r="C576" s="31" t="str">
        <f>IF(Table8[[#This Row],[BMI]]&lt;18.5,"Under Weight",IF(Table8[[#This Row],[BMI]]&lt;25,"Normal Weight",IF(Table8[[#This Row],[BMI]]&lt;30,"Over Weight","Obesity")))</f>
        <v>Over Weight</v>
      </c>
      <c r="D576" s="31">
        <v>4.6500000000000004</v>
      </c>
      <c r="E576" s="31" t="str">
        <f>IF(Table8[[#This Row],[HBA1C]]&lt;5.7,"Normal",IF(Table8[[#This Row],[HBA1C]]&lt;6.5,"Prediabetes","Diabetes"))</f>
        <v>Normal</v>
      </c>
      <c r="F576" s="31" t="s">
        <v>2343</v>
      </c>
      <c r="G576" s="31" t="s">
        <v>2344</v>
      </c>
      <c r="H576" s="31" t="s">
        <v>2343</v>
      </c>
      <c r="I576" s="31">
        <v>1</v>
      </c>
      <c r="J576" s="32" t="s">
        <v>2344</v>
      </c>
    </row>
    <row r="577" spans="1:10" x14ac:dyDescent="0.4">
      <c r="A577" s="30" t="s">
        <v>576</v>
      </c>
      <c r="B577" s="31">
        <v>42.95</v>
      </c>
      <c r="C577" s="31" t="str">
        <f>IF(Table8[[#This Row],[BMI]]&lt;18.5,"Under Weight",IF(Table8[[#This Row],[BMI]]&lt;25,"Normal Weight",IF(Table8[[#This Row],[BMI]]&lt;30,"Over Weight","Obesity")))</f>
        <v>Obesity</v>
      </c>
      <c r="D577" s="31">
        <v>5.16</v>
      </c>
      <c r="E577" s="31" t="str">
        <f>IF(Table8[[#This Row],[HBA1C]]&lt;5.7,"Normal",IF(Table8[[#This Row],[HBA1C]]&lt;6.5,"Prediabetes","Diabetes"))</f>
        <v>Normal</v>
      </c>
      <c r="F577" s="31" t="s">
        <v>2344</v>
      </c>
      <c r="G577" s="31" t="s">
        <v>2343</v>
      </c>
      <c r="H577" s="31" t="s">
        <v>2343</v>
      </c>
      <c r="I577" s="31">
        <v>1</v>
      </c>
      <c r="J577" s="32" t="s">
        <v>2343</v>
      </c>
    </row>
    <row r="578" spans="1:10" x14ac:dyDescent="0.4">
      <c r="A578" s="30" t="s">
        <v>577</v>
      </c>
      <c r="B578" s="31">
        <v>42.66</v>
      </c>
      <c r="C578" s="31" t="str">
        <f>IF(Table8[[#This Row],[BMI]]&lt;18.5,"Under Weight",IF(Table8[[#This Row],[BMI]]&lt;25,"Normal Weight",IF(Table8[[#This Row],[BMI]]&lt;30,"Over Weight","Obesity")))</f>
        <v>Obesity</v>
      </c>
      <c r="D578" s="31">
        <v>10.44</v>
      </c>
      <c r="E578" s="31" t="str">
        <f>IF(Table8[[#This Row],[HBA1C]]&lt;5.7,"Normal",IF(Table8[[#This Row],[HBA1C]]&lt;6.5,"Prediabetes","Diabetes"))</f>
        <v>Diabetes</v>
      </c>
      <c r="F578" s="31" t="s">
        <v>2343</v>
      </c>
      <c r="G578" s="31" t="s">
        <v>2343</v>
      </c>
      <c r="H578" s="31" t="s">
        <v>2343</v>
      </c>
      <c r="I578" s="31">
        <v>0</v>
      </c>
      <c r="J578" s="32" t="s">
        <v>2343</v>
      </c>
    </row>
    <row r="579" spans="1:10" x14ac:dyDescent="0.4">
      <c r="A579" s="30" t="s">
        <v>578</v>
      </c>
      <c r="B579" s="31">
        <v>33.630000000000003</v>
      </c>
      <c r="C579" s="31" t="str">
        <f>IF(Table8[[#This Row],[BMI]]&lt;18.5,"Under Weight",IF(Table8[[#This Row],[BMI]]&lt;25,"Normal Weight",IF(Table8[[#This Row],[BMI]]&lt;30,"Over Weight","Obesity")))</f>
        <v>Obesity</v>
      </c>
      <c r="D579" s="31">
        <v>5.69</v>
      </c>
      <c r="E579" s="31" t="str">
        <f>IF(Table8[[#This Row],[HBA1C]]&lt;5.7,"Normal",IF(Table8[[#This Row],[HBA1C]]&lt;6.5,"Prediabetes","Diabetes"))</f>
        <v>Normal</v>
      </c>
      <c r="F579" s="31" t="s">
        <v>2343</v>
      </c>
      <c r="G579" s="31" t="s">
        <v>2343</v>
      </c>
      <c r="H579" s="31" t="s">
        <v>2343</v>
      </c>
      <c r="I579" s="31">
        <v>1</v>
      </c>
      <c r="J579" s="32" t="s">
        <v>2343</v>
      </c>
    </row>
    <row r="580" spans="1:10" x14ac:dyDescent="0.4">
      <c r="A580" s="30" t="s">
        <v>579</v>
      </c>
      <c r="B580" s="31">
        <v>26.84</v>
      </c>
      <c r="C580" s="31" t="str">
        <f>IF(Table8[[#This Row],[BMI]]&lt;18.5,"Under Weight",IF(Table8[[#This Row],[BMI]]&lt;25,"Normal Weight",IF(Table8[[#This Row],[BMI]]&lt;30,"Over Weight","Obesity")))</f>
        <v>Over Weight</v>
      </c>
      <c r="D580" s="31">
        <v>6.5</v>
      </c>
      <c r="E580" s="31" t="str">
        <f>IF(Table8[[#This Row],[HBA1C]]&lt;5.7,"Normal",IF(Table8[[#This Row],[HBA1C]]&lt;6.5,"Prediabetes","Diabetes"))</f>
        <v>Diabetes</v>
      </c>
      <c r="F580" s="31" t="s">
        <v>2343</v>
      </c>
      <c r="G580" s="31" t="s">
        <v>2343</v>
      </c>
      <c r="H580" s="31" t="s">
        <v>2343</v>
      </c>
      <c r="I580" s="31">
        <v>0</v>
      </c>
      <c r="J580" s="32" t="s">
        <v>2344</v>
      </c>
    </row>
    <row r="581" spans="1:10" x14ac:dyDescent="0.4">
      <c r="A581" s="30" t="s">
        <v>580</v>
      </c>
      <c r="B581" s="31">
        <v>28.3</v>
      </c>
      <c r="C581" s="31" t="str">
        <f>IF(Table8[[#This Row],[BMI]]&lt;18.5,"Under Weight",IF(Table8[[#This Row],[BMI]]&lt;25,"Normal Weight",IF(Table8[[#This Row],[BMI]]&lt;30,"Over Weight","Obesity")))</f>
        <v>Over Weight</v>
      </c>
      <c r="D581" s="31">
        <v>5.73</v>
      </c>
      <c r="E581" s="31" t="str">
        <f>IF(Table8[[#This Row],[HBA1C]]&lt;5.7,"Normal",IF(Table8[[#This Row],[HBA1C]]&lt;6.5,"Prediabetes","Diabetes"))</f>
        <v>Prediabetes</v>
      </c>
      <c r="F581" s="31" t="s">
        <v>2343</v>
      </c>
      <c r="G581" s="31" t="s">
        <v>2343</v>
      </c>
      <c r="H581" s="31" t="s">
        <v>2344</v>
      </c>
      <c r="I581" s="31">
        <v>1</v>
      </c>
      <c r="J581" s="32" t="s">
        <v>2344</v>
      </c>
    </row>
    <row r="582" spans="1:10" x14ac:dyDescent="0.4">
      <c r="A582" s="30" t="s">
        <v>581</v>
      </c>
      <c r="B582" s="31">
        <v>27.06</v>
      </c>
      <c r="C582" s="31" t="str">
        <f>IF(Table8[[#This Row],[BMI]]&lt;18.5,"Under Weight",IF(Table8[[#This Row],[BMI]]&lt;25,"Normal Weight",IF(Table8[[#This Row],[BMI]]&lt;30,"Over Weight","Obesity")))</f>
        <v>Over Weight</v>
      </c>
      <c r="D582" s="31">
        <v>5.74</v>
      </c>
      <c r="E582" s="31" t="str">
        <f>IF(Table8[[#This Row],[HBA1C]]&lt;5.7,"Normal",IF(Table8[[#This Row],[HBA1C]]&lt;6.5,"Prediabetes","Diabetes"))</f>
        <v>Prediabetes</v>
      </c>
      <c r="F582" s="31" t="s">
        <v>2344</v>
      </c>
      <c r="G582" s="31" t="s">
        <v>2343</v>
      </c>
      <c r="H582" s="31" t="s">
        <v>2343</v>
      </c>
      <c r="I582" s="31">
        <v>0</v>
      </c>
      <c r="J582" s="32" t="s">
        <v>2344</v>
      </c>
    </row>
    <row r="583" spans="1:10" x14ac:dyDescent="0.4">
      <c r="A583" s="30" t="s">
        <v>582</v>
      </c>
      <c r="B583" s="31">
        <v>47.13</v>
      </c>
      <c r="C583" s="31" t="str">
        <f>IF(Table8[[#This Row],[BMI]]&lt;18.5,"Under Weight",IF(Table8[[#This Row],[BMI]]&lt;25,"Normal Weight",IF(Table8[[#This Row],[BMI]]&lt;30,"Over Weight","Obesity")))</f>
        <v>Obesity</v>
      </c>
      <c r="D583" s="31">
        <v>8.6999999999999993</v>
      </c>
      <c r="E583" s="31" t="str">
        <f>IF(Table8[[#This Row],[HBA1C]]&lt;5.7,"Normal",IF(Table8[[#This Row],[HBA1C]]&lt;6.5,"Prediabetes","Diabetes"))</f>
        <v>Diabetes</v>
      </c>
      <c r="F583" s="31" t="s">
        <v>2343</v>
      </c>
      <c r="G583" s="31" t="s">
        <v>2343</v>
      </c>
      <c r="H583" s="31" t="s">
        <v>2343</v>
      </c>
      <c r="I583" s="31">
        <v>0</v>
      </c>
      <c r="J583" s="32" t="s">
        <v>2343</v>
      </c>
    </row>
    <row r="584" spans="1:10" x14ac:dyDescent="0.4">
      <c r="A584" s="30" t="s">
        <v>583</v>
      </c>
      <c r="B584" s="31">
        <v>51.72</v>
      </c>
      <c r="C584" s="31" t="str">
        <f>IF(Table8[[#This Row],[BMI]]&lt;18.5,"Under Weight",IF(Table8[[#This Row],[BMI]]&lt;25,"Normal Weight",IF(Table8[[#This Row],[BMI]]&lt;30,"Over Weight","Obesity")))</f>
        <v>Obesity</v>
      </c>
      <c r="D584" s="31">
        <v>5.09</v>
      </c>
      <c r="E584" s="31" t="str">
        <f>IF(Table8[[#This Row],[HBA1C]]&lt;5.7,"Normal",IF(Table8[[#This Row],[HBA1C]]&lt;6.5,"Prediabetes","Diabetes"))</f>
        <v>Normal</v>
      </c>
      <c r="F584" s="31" t="s">
        <v>2343</v>
      </c>
      <c r="G584" s="31" t="s">
        <v>2343</v>
      </c>
      <c r="H584" s="31" t="s">
        <v>2343</v>
      </c>
      <c r="I584" s="31">
        <v>0</v>
      </c>
      <c r="J584" s="32" t="s">
        <v>2343</v>
      </c>
    </row>
    <row r="585" spans="1:10" x14ac:dyDescent="0.4">
      <c r="A585" s="30" t="s">
        <v>584</v>
      </c>
      <c r="B585" s="31">
        <v>48.59</v>
      </c>
      <c r="C585" s="31" t="str">
        <f>IF(Table8[[#This Row],[BMI]]&lt;18.5,"Under Weight",IF(Table8[[#This Row],[BMI]]&lt;25,"Normal Weight",IF(Table8[[#This Row],[BMI]]&lt;30,"Over Weight","Obesity")))</f>
        <v>Obesity</v>
      </c>
      <c r="D585" s="31">
        <v>5.57</v>
      </c>
      <c r="E585" s="31" t="str">
        <f>IF(Table8[[#This Row],[HBA1C]]&lt;5.7,"Normal",IF(Table8[[#This Row],[HBA1C]]&lt;6.5,"Prediabetes","Diabetes"))</f>
        <v>Normal</v>
      </c>
      <c r="F585" s="31" t="s">
        <v>2343</v>
      </c>
      <c r="G585" s="31" t="s">
        <v>2343</v>
      </c>
      <c r="H585" s="31" t="s">
        <v>2343</v>
      </c>
      <c r="I585" s="31">
        <v>0</v>
      </c>
      <c r="J585" s="32" t="s">
        <v>2343</v>
      </c>
    </row>
    <row r="586" spans="1:10" x14ac:dyDescent="0.4">
      <c r="A586" s="30" t="s">
        <v>585</v>
      </c>
      <c r="B586" s="31">
        <v>45.18</v>
      </c>
      <c r="C586" s="31" t="str">
        <f>IF(Table8[[#This Row],[BMI]]&lt;18.5,"Under Weight",IF(Table8[[#This Row],[BMI]]&lt;25,"Normal Weight",IF(Table8[[#This Row],[BMI]]&lt;30,"Over Weight","Obesity")))</f>
        <v>Obesity</v>
      </c>
      <c r="D586" s="31">
        <v>10.87</v>
      </c>
      <c r="E586" s="31" t="str">
        <f>IF(Table8[[#This Row],[HBA1C]]&lt;5.7,"Normal",IF(Table8[[#This Row],[HBA1C]]&lt;6.5,"Prediabetes","Diabetes"))</f>
        <v>Diabetes</v>
      </c>
      <c r="F586" s="31" t="s">
        <v>2343</v>
      </c>
      <c r="G586" s="31" t="s">
        <v>2343</v>
      </c>
      <c r="H586" s="31" t="s">
        <v>2343</v>
      </c>
      <c r="I586" s="31">
        <v>0</v>
      </c>
      <c r="J586" s="32" t="s">
        <v>2343</v>
      </c>
    </row>
    <row r="587" spans="1:10" x14ac:dyDescent="0.4">
      <c r="A587" s="30" t="s">
        <v>586</v>
      </c>
      <c r="B587" s="31">
        <v>27.9</v>
      </c>
      <c r="C587" s="31" t="str">
        <f>IF(Table8[[#This Row],[BMI]]&lt;18.5,"Under Weight",IF(Table8[[#This Row],[BMI]]&lt;25,"Normal Weight",IF(Table8[[#This Row],[BMI]]&lt;30,"Over Weight","Obesity")))</f>
        <v>Over Weight</v>
      </c>
      <c r="D587" s="31">
        <v>6.02</v>
      </c>
      <c r="E587" s="31" t="str">
        <f>IF(Table8[[#This Row],[HBA1C]]&lt;5.7,"Normal",IF(Table8[[#This Row],[HBA1C]]&lt;6.5,"Prediabetes","Diabetes"))</f>
        <v>Prediabetes</v>
      </c>
      <c r="F587" s="31" t="s">
        <v>2343</v>
      </c>
      <c r="G587" s="31" t="s">
        <v>2343</v>
      </c>
      <c r="H587" s="31" t="s">
        <v>2344</v>
      </c>
      <c r="I587" s="31">
        <v>1</v>
      </c>
      <c r="J587" s="32" t="s">
        <v>2344</v>
      </c>
    </row>
    <row r="588" spans="1:10" x14ac:dyDescent="0.4">
      <c r="A588" s="30" t="s">
        <v>587</v>
      </c>
      <c r="B588" s="31">
        <v>51.33</v>
      </c>
      <c r="C588" s="31" t="str">
        <f>IF(Table8[[#This Row],[BMI]]&lt;18.5,"Under Weight",IF(Table8[[#This Row],[BMI]]&lt;25,"Normal Weight",IF(Table8[[#This Row],[BMI]]&lt;30,"Over Weight","Obesity")))</f>
        <v>Obesity</v>
      </c>
      <c r="D588" s="31">
        <v>7</v>
      </c>
      <c r="E588" s="31" t="str">
        <f>IF(Table8[[#This Row],[HBA1C]]&lt;5.7,"Normal",IF(Table8[[#This Row],[HBA1C]]&lt;6.5,"Prediabetes","Diabetes"))</f>
        <v>Diabetes</v>
      </c>
      <c r="F588" s="31" t="s">
        <v>2343</v>
      </c>
      <c r="G588" s="31" t="s">
        <v>2343</v>
      </c>
      <c r="H588" s="31" t="s">
        <v>2343</v>
      </c>
      <c r="I588" s="31">
        <v>0</v>
      </c>
      <c r="J588" s="32" t="s">
        <v>2343</v>
      </c>
    </row>
    <row r="589" spans="1:10" x14ac:dyDescent="0.4">
      <c r="A589" s="30" t="s">
        <v>588</v>
      </c>
      <c r="B589" s="31">
        <v>30.59</v>
      </c>
      <c r="C589" s="31" t="str">
        <f>IF(Table8[[#This Row],[BMI]]&lt;18.5,"Under Weight",IF(Table8[[#This Row],[BMI]]&lt;25,"Normal Weight",IF(Table8[[#This Row],[BMI]]&lt;30,"Over Weight","Obesity")))</f>
        <v>Obesity</v>
      </c>
      <c r="D589" s="31">
        <v>5.56</v>
      </c>
      <c r="E589" s="31" t="str">
        <f>IF(Table8[[#This Row],[HBA1C]]&lt;5.7,"Normal",IF(Table8[[#This Row],[HBA1C]]&lt;6.5,"Prediabetes","Diabetes"))</f>
        <v>Normal</v>
      </c>
      <c r="F589" s="31" t="s">
        <v>2344</v>
      </c>
      <c r="G589" s="31" t="s">
        <v>2343</v>
      </c>
      <c r="H589" s="31" t="s">
        <v>2343</v>
      </c>
      <c r="I589" s="31">
        <v>1</v>
      </c>
      <c r="J589" s="32" t="s">
        <v>2343</v>
      </c>
    </row>
    <row r="590" spans="1:10" x14ac:dyDescent="0.4">
      <c r="A590" s="30" t="s">
        <v>589</v>
      </c>
      <c r="B590" s="31">
        <v>39.229999999999997</v>
      </c>
      <c r="C590" s="31" t="str">
        <f>IF(Table8[[#This Row],[BMI]]&lt;18.5,"Under Weight",IF(Table8[[#This Row],[BMI]]&lt;25,"Normal Weight",IF(Table8[[#This Row],[BMI]]&lt;30,"Over Weight","Obesity")))</f>
        <v>Obesity</v>
      </c>
      <c r="D590" s="31">
        <v>8.4499999999999993</v>
      </c>
      <c r="E590" s="31" t="str">
        <f>IF(Table8[[#This Row],[HBA1C]]&lt;5.7,"Normal",IF(Table8[[#This Row],[HBA1C]]&lt;6.5,"Prediabetes","Diabetes"))</f>
        <v>Diabetes</v>
      </c>
      <c r="F590" s="31" t="s">
        <v>2343</v>
      </c>
      <c r="G590" s="31" t="s">
        <v>2343</v>
      </c>
      <c r="H590" s="31" t="s">
        <v>2343</v>
      </c>
      <c r="I590" s="31">
        <v>0</v>
      </c>
      <c r="J590" s="32" t="s">
        <v>2343</v>
      </c>
    </row>
    <row r="591" spans="1:10" x14ac:dyDescent="0.4">
      <c r="A591" s="30" t="s">
        <v>590</v>
      </c>
      <c r="B591" s="31">
        <v>19.094999999999999</v>
      </c>
      <c r="C591" s="31" t="str">
        <f>IF(Table8[[#This Row],[BMI]]&lt;18.5,"Under Weight",IF(Table8[[#This Row],[BMI]]&lt;25,"Normal Weight",IF(Table8[[#This Row],[BMI]]&lt;30,"Over Weight","Obesity")))</f>
        <v>Normal Weight</v>
      </c>
      <c r="D591" s="31">
        <v>6.19</v>
      </c>
      <c r="E591" s="31" t="str">
        <f>IF(Table8[[#This Row],[HBA1C]]&lt;5.7,"Normal",IF(Table8[[#This Row],[HBA1C]]&lt;6.5,"Prediabetes","Diabetes"))</f>
        <v>Prediabetes</v>
      </c>
      <c r="F591" s="31" t="s">
        <v>2343</v>
      </c>
      <c r="G591" s="31" t="s">
        <v>2343</v>
      </c>
      <c r="H591" s="31" t="s">
        <v>2343</v>
      </c>
      <c r="I591" s="31">
        <v>0</v>
      </c>
      <c r="J591" s="32" t="s">
        <v>2344</v>
      </c>
    </row>
    <row r="592" spans="1:10" x14ac:dyDescent="0.4">
      <c r="A592" s="30" t="s">
        <v>591</v>
      </c>
      <c r="B592" s="31">
        <v>49.72</v>
      </c>
      <c r="C592" s="31" t="str">
        <f>IF(Table8[[#This Row],[BMI]]&lt;18.5,"Under Weight",IF(Table8[[#This Row],[BMI]]&lt;25,"Normal Weight",IF(Table8[[#This Row],[BMI]]&lt;30,"Over Weight","Obesity")))</f>
        <v>Obesity</v>
      </c>
      <c r="D592" s="31">
        <v>7.71</v>
      </c>
      <c r="E592" s="31" t="str">
        <f>IF(Table8[[#This Row],[HBA1C]]&lt;5.7,"Normal",IF(Table8[[#This Row],[HBA1C]]&lt;6.5,"Prediabetes","Diabetes"))</f>
        <v>Diabetes</v>
      </c>
      <c r="F592" s="31" t="s">
        <v>2343</v>
      </c>
      <c r="G592" s="31" t="s">
        <v>2343</v>
      </c>
      <c r="H592" s="31" t="s">
        <v>2343</v>
      </c>
      <c r="I592" s="31">
        <v>0</v>
      </c>
      <c r="J592" s="32" t="s">
        <v>2343</v>
      </c>
    </row>
    <row r="593" spans="1:10" x14ac:dyDescent="0.4">
      <c r="A593" s="30" t="s">
        <v>592</v>
      </c>
      <c r="B593" s="31">
        <v>21.754999999999999</v>
      </c>
      <c r="C593" s="31" t="str">
        <f>IF(Table8[[#This Row],[BMI]]&lt;18.5,"Under Weight",IF(Table8[[#This Row],[BMI]]&lt;25,"Normal Weight",IF(Table8[[#This Row],[BMI]]&lt;30,"Over Weight","Obesity")))</f>
        <v>Normal Weight</v>
      </c>
      <c r="D593" s="31">
        <v>4.63</v>
      </c>
      <c r="E593" s="31" t="str">
        <f>IF(Table8[[#This Row],[HBA1C]]&lt;5.7,"Normal",IF(Table8[[#This Row],[HBA1C]]&lt;6.5,"Prediabetes","Diabetes"))</f>
        <v>Normal</v>
      </c>
      <c r="F593" s="31" t="s">
        <v>2343</v>
      </c>
      <c r="G593" s="31" t="s">
        <v>2343</v>
      </c>
      <c r="H593" s="31" t="s">
        <v>2344</v>
      </c>
      <c r="I593" s="31">
        <v>1</v>
      </c>
      <c r="J593" s="32" t="s">
        <v>2344</v>
      </c>
    </row>
    <row r="594" spans="1:10" x14ac:dyDescent="0.4">
      <c r="A594" s="30" t="s">
        <v>593</v>
      </c>
      <c r="B594" s="31">
        <v>48.39</v>
      </c>
      <c r="C594" s="31" t="str">
        <f>IF(Table8[[#This Row],[BMI]]&lt;18.5,"Under Weight",IF(Table8[[#This Row],[BMI]]&lt;25,"Normal Weight",IF(Table8[[#This Row],[BMI]]&lt;30,"Over Weight","Obesity")))</f>
        <v>Obesity</v>
      </c>
      <c r="D594" s="31">
        <v>4.6100000000000003</v>
      </c>
      <c r="E594" s="31" t="str">
        <f>IF(Table8[[#This Row],[HBA1C]]&lt;5.7,"Normal",IF(Table8[[#This Row],[HBA1C]]&lt;6.5,"Prediabetes","Diabetes"))</f>
        <v>Normal</v>
      </c>
      <c r="F594" s="31" t="s">
        <v>2343</v>
      </c>
      <c r="G594" s="31" t="s">
        <v>2343</v>
      </c>
      <c r="H594" s="31" t="s">
        <v>2343</v>
      </c>
      <c r="I594" s="31">
        <v>0</v>
      </c>
      <c r="J594" s="32" t="s">
        <v>2343</v>
      </c>
    </row>
    <row r="595" spans="1:10" x14ac:dyDescent="0.4">
      <c r="A595" s="30" t="s">
        <v>594</v>
      </c>
      <c r="B595" s="31">
        <v>47.15</v>
      </c>
      <c r="C595" s="31" t="str">
        <f>IF(Table8[[#This Row],[BMI]]&lt;18.5,"Under Weight",IF(Table8[[#This Row],[BMI]]&lt;25,"Normal Weight",IF(Table8[[#This Row],[BMI]]&lt;30,"Over Weight","Obesity")))</f>
        <v>Obesity</v>
      </c>
      <c r="D595" s="31">
        <v>9.5299999999999994</v>
      </c>
      <c r="E595" s="31" t="str">
        <f>IF(Table8[[#This Row],[HBA1C]]&lt;5.7,"Normal",IF(Table8[[#This Row],[HBA1C]]&lt;6.5,"Prediabetes","Diabetes"))</f>
        <v>Diabetes</v>
      </c>
      <c r="F595" s="31" t="s">
        <v>2344</v>
      </c>
      <c r="G595" s="31" t="s">
        <v>2343</v>
      </c>
      <c r="H595" s="31" t="s">
        <v>2343</v>
      </c>
      <c r="I595" s="31">
        <v>1</v>
      </c>
      <c r="J595" s="32" t="s">
        <v>2343</v>
      </c>
    </row>
    <row r="596" spans="1:10" x14ac:dyDescent="0.4">
      <c r="A596" s="30" t="s">
        <v>595</v>
      </c>
      <c r="B596" s="31">
        <v>47.59</v>
      </c>
      <c r="C596" s="31" t="str">
        <f>IF(Table8[[#This Row],[BMI]]&lt;18.5,"Under Weight",IF(Table8[[#This Row],[BMI]]&lt;25,"Normal Weight",IF(Table8[[#This Row],[BMI]]&lt;30,"Over Weight","Obesity")))</f>
        <v>Obesity</v>
      </c>
      <c r="D596" s="31">
        <v>11.43</v>
      </c>
      <c r="E596" s="31" t="str">
        <f>IF(Table8[[#This Row],[HBA1C]]&lt;5.7,"Normal",IF(Table8[[#This Row],[HBA1C]]&lt;6.5,"Prediabetes","Diabetes"))</f>
        <v>Diabetes</v>
      </c>
      <c r="F596" s="31" t="s">
        <v>2344</v>
      </c>
      <c r="G596" s="31" t="s">
        <v>2343</v>
      </c>
      <c r="H596" s="31" t="s">
        <v>2343</v>
      </c>
      <c r="I596" s="31">
        <v>2</v>
      </c>
      <c r="J596" s="32" t="s">
        <v>2343</v>
      </c>
    </row>
    <row r="597" spans="1:10" x14ac:dyDescent="0.4">
      <c r="A597" s="30" t="s">
        <v>596</v>
      </c>
      <c r="B597" s="31">
        <v>39.81</v>
      </c>
      <c r="C597" s="31" t="str">
        <f>IF(Table8[[#This Row],[BMI]]&lt;18.5,"Under Weight",IF(Table8[[#This Row],[BMI]]&lt;25,"Normal Weight",IF(Table8[[#This Row],[BMI]]&lt;30,"Over Weight","Obesity")))</f>
        <v>Obesity</v>
      </c>
      <c r="D597" s="31">
        <v>7.65</v>
      </c>
      <c r="E597" s="31" t="str">
        <f>IF(Table8[[#This Row],[HBA1C]]&lt;5.7,"Normal",IF(Table8[[#This Row],[HBA1C]]&lt;6.5,"Prediabetes","Diabetes"))</f>
        <v>Diabetes</v>
      </c>
      <c r="F597" s="31" t="s">
        <v>2344</v>
      </c>
      <c r="G597" s="31" t="s">
        <v>2343</v>
      </c>
      <c r="H597" s="31" t="s">
        <v>2344</v>
      </c>
      <c r="I597" s="31">
        <v>1</v>
      </c>
      <c r="J597" s="32" t="s">
        <v>2343</v>
      </c>
    </row>
    <row r="598" spans="1:10" x14ac:dyDescent="0.4">
      <c r="A598" s="30" t="s">
        <v>597</v>
      </c>
      <c r="B598" s="31">
        <v>31.02</v>
      </c>
      <c r="C598" s="31" t="str">
        <f>IF(Table8[[#This Row],[BMI]]&lt;18.5,"Under Weight",IF(Table8[[#This Row],[BMI]]&lt;25,"Normal Weight",IF(Table8[[#This Row],[BMI]]&lt;30,"Over Weight","Obesity")))</f>
        <v>Obesity</v>
      </c>
      <c r="D598" s="31">
        <v>5.87</v>
      </c>
      <c r="E598" s="31" t="str">
        <f>IF(Table8[[#This Row],[HBA1C]]&lt;5.7,"Normal",IF(Table8[[#This Row],[HBA1C]]&lt;6.5,"Prediabetes","Diabetes"))</f>
        <v>Prediabetes</v>
      </c>
      <c r="F598" s="31" t="s">
        <v>2344</v>
      </c>
      <c r="G598" s="31" t="s">
        <v>2343</v>
      </c>
      <c r="H598" s="31" t="s">
        <v>2343</v>
      </c>
      <c r="I598" s="31">
        <v>0</v>
      </c>
      <c r="J598" s="32" t="s">
        <v>2343</v>
      </c>
    </row>
    <row r="599" spans="1:10" x14ac:dyDescent="0.4">
      <c r="A599" s="30" t="s">
        <v>598</v>
      </c>
      <c r="B599" s="31">
        <v>24.75</v>
      </c>
      <c r="C599" s="31" t="str">
        <f>IF(Table8[[#This Row],[BMI]]&lt;18.5,"Under Weight",IF(Table8[[#This Row],[BMI]]&lt;25,"Normal Weight",IF(Table8[[#This Row],[BMI]]&lt;30,"Over Weight","Obesity")))</f>
        <v>Normal Weight</v>
      </c>
      <c r="D599" s="31">
        <v>4.3600000000000003</v>
      </c>
      <c r="E599" s="31" t="str">
        <f>IF(Table8[[#This Row],[HBA1C]]&lt;5.7,"Normal",IF(Table8[[#This Row],[HBA1C]]&lt;6.5,"Prediabetes","Diabetes"))</f>
        <v>Normal</v>
      </c>
      <c r="F599" s="31" t="s">
        <v>2344</v>
      </c>
      <c r="G599" s="31" t="s">
        <v>2343</v>
      </c>
      <c r="H599" s="31" t="s">
        <v>2343</v>
      </c>
      <c r="I599" s="31">
        <v>1</v>
      </c>
      <c r="J599" s="32" t="s">
        <v>2344</v>
      </c>
    </row>
    <row r="600" spans="1:10" x14ac:dyDescent="0.4">
      <c r="A600" s="30" t="s">
        <v>599</v>
      </c>
      <c r="B600" s="31">
        <v>30.114999999999998</v>
      </c>
      <c r="C600" s="31" t="str">
        <f>IF(Table8[[#This Row],[BMI]]&lt;18.5,"Under Weight",IF(Table8[[#This Row],[BMI]]&lt;25,"Normal Weight",IF(Table8[[#This Row],[BMI]]&lt;30,"Over Weight","Obesity")))</f>
        <v>Obesity</v>
      </c>
      <c r="D600" s="31">
        <v>10.119999999999999</v>
      </c>
      <c r="E600" s="31" t="str">
        <f>IF(Table8[[#This Row],[HBA1C]]&lt;5.7,"Normal",IF(Table8[[#This Row],[HBA1C]]&lt;6.5,"Prediabetes","Diabetes"))</f>
        <v>Diabetes</v>
      </c>
      <c r="F600" s="31" t="s">
        <v>2343</v>
      </c>
      <c r="G600" s="31" t="s">
        <v>2343</v>
      </c>
      <c r="H600" s="31" t="s">
        <v>2343</v>
      </c>
      <c r="I600" s="31">
        <v>3</v>
      </c>
      <c r="J600" s="32" t="s">
        <v>2343</v>
      </c>
    </row>
    <row r="601" spans="1:10" x14ac:dyDescent="0.4">
      <c r="A601" s="30" t="s">
        <v>600</v>
      </c>
      <c r="B601" s="31">
        <v>26.03</v>
      </c>
      <c r="C601" s="31" t="str">
        <f>IF(Table8[[#This Row],[BMI]]&lt;18.5,"Under Weight",IF(Table8[[#This Row],[BMI]]&lt;25,"Normal Weight",IF(Table8[[#This Row],[BMI]]&lt;30,"Over Weight","Obesity")))</f>
        <v>Over Weight</v>
      </c>
      <c r="D601" s="31">
        <v>4.01</v>
      </c>
      <c r="E601" s="31" t="str">
        <f>IF(Table8[[#This Row],[HBA1C]]&lt;5.7,"Normal",IF(Table8[[#This Row],[HBA1C]]&lt;6.5,"Prediabetes","Diabetes"))</f>
        <v>Normal</v>
      </c>
      <c r="F601" s="31" t="s">
        <v>2343</v>
      </c>
      <c r="G601" s="31" t="s">
        <v>2343</v>
      </c>
      <c r="H601" s="31" t="s">
        <v>2344</v>
      </c>
      <c r="I601" s="31">
        <v>1</v>
      </c>
      <c r="J601" s="32" t="s">
        <v>2344</v>
      </c>
    </row>
    <row r="602" spans="1:10" x14ac:dyDescent="0.4">
      <c r="A602" s="30" t="s">
        <v>601</v>
      </c>
      <c r="B602" s="31">
        <v>20.045000000000002</v>
      </c>
      <c r="C602" s="31" t="str">
        <f>IF(Table8[[#This Row],[BMI]]&lt;18.5,"Under Weight",IF(Table8[[#This Row],[BMI]]&lt;25,"Normal Weight",IF(Table8[[#This Row],[BMI]]&lt;30,"Over Weight","Obesity")))</f>
        <v>Normal Weight</v>
      </c>
      <c r="D602" s="31">
        <v>4.7699999999999996</v>
      </c>
      <c r="E602" s="31" t="str">
        <f>IF(Table8[[#This Row],[HBA1C]]&lt;5.7,"Normal",IF(Table8[[#This Row],[HBA1C]]&lt;6.5,"Prediabetes","Diabetes"))</f>
        <v>Normal</v>
      </c>
      <c r="F602" s="31" t="s">
        <v>2344</v>
      </c>
      <c r="G602" s="31" t="s">
        <v>2343</v>
      </c>
      <c r="H602" s="31" t="s">
        <v>2343</v>
      </c>
      <c r="I602" s="31">
        <v>1</v>
      </c>
      <c r="J602" s="32" t="s">
        <v>2344</v>
      </c>
    </row>
    <row r="603" spans="1:10" x14ac:dyDescent="0.4">
      <c r="A603" s="30" t="s">
        <v>602</v>
      </c>
      <c r="B603" s="31">
        <v>40.24</v>
      </c>
      <c r="C603" s="31" t="str">
        <f>IF(Table8[[#This Row],[BMI]]&lt;18.5,"Under Weight",IF(Table8[[#This Row],[BMI]]&lt;25,"Normal Weight",IF(Table8[[#This Row],[BMI]]&lt;30,"Over Weight","Obesity")))</f>
        <v>Obesity</v>
      </c>
      <c r="D603" s="31">
        <v>6.83</v>
      </c>
      <c r="E603" s="31" t="str">
        <f>IF(Table8[[#This Row],[HBA1C]]&lt;5.7,"Normal",IF(Table8[[#This Row],[HBA1C]]&lt;6.5,"Prediabetes","Diabetes"))</f>
        <v>Diabetes</v>
      </c>
      <c r="F603" s="31" t="s">
        <v>2343</v>
      </c>
      <c r="G603" s="31" t="s">
        <v>2343</v>
      </c>
      <c r="H603" s="31" t="s">
        <v>2343</v>
      </c>
      <c r="I603" s="31">
        <v>0</v>
      </c>
      <c r="J603" s="32" t="s">
        <v>2343</v>
      </c>
    </row>
    <row r="604" spans="1:10" x14ac:dyDescent="0.4">
      <c r="A604" s="30" t="s">
        <v>603</v>
      </c>
      <c r="B604" s="31">
        <v>43.15</v>
      </c>
      <c r="C604" s="31" t="str">
        <f>IF(Table8[[#This Row],[BMI]]&lt;18.5,"Under Weight",IF(Table8[[#This Row],[BMI]]&lt;25,"Normal Weight",IF(Table8[[#This Row],[BMI]]&lt;30,"Over Weight","Obesity")))</f>
        <v>Obesity</v>
      </c>
      <c r="D604" s="31">
        <v>6.14</v>
      </c>
      <c r="E604" s="31" t="str">
        <f>IF(Table8[[#This Row],[HBA1C]]&lt;5.7,"Normal",IF(Table8[[#This Row],[HBA1C]]&lt;6.5,"Prediabetes","Diabetes"))</f>
        <v>Prediabetes</v>
      </c>
      <c r="F604" s="31" t="s">
        <v>2344</v>
      </c>
      <c r="G604" s="31" t="s">
        <v>2343</v>
      </c>
      <c r="H604" s="31" t="s">
        <v>2344</v>
      </c>
      <c r="I604" s="31">
        <v>1</v>
      </c>
      <c r="J604" s="32" t="s">
        <v>2343</v>
      </c>
    </row>
    <row r="605" spans="1:10" x14ac:dyDescent="0.4">
      <c r="A605" s="30" t="s">
        <v>604</v>
      </c>
      <c r="B605" s="31">
        <v>27.7</v>
      </c>
      <c r="C605" s="31" t="str">
        <f>IF(Table8[[#This Row],[BMI]]&lt;18.5,"Under Weight",IF(Table8[[#This Row],[BMI]]&lt;25,"Normal Weight",IF(Table8[[#This Row],[BMI]]&lt;30,"Over Weight","Obesity")))</f>
        <v>Over Weight</v>
      </c>
      <c r="D605" s="31">
        <v>5.6</v>
      </c>
      <c r="E605" s="31" t="str">
        <f>IF(Table8[[#This Row],[HBA1C]]&lt;5.7,"Normal",IF(Table8[[#This Row],[HBA1C]]&lt;6.5,"Prediabetes","Diabetes"))</f>
        <v>Normal</v>
      </c>
      <c r="F605" s="31" t="s">
        <v>2343</v>
      </c>
      <c r="G605" s="31" t="s">
        <v>2343</v>
      </c>
      <c r="H605" s="31" t="s">
        <v>2344</v>
      </c>
      <c r="I605" s="31">
        <v>1</v>
      </c>
      <c r="J605" s="32" t="s">
        <v>2344</v>
      </c>
    </row>
    <row r="606" spans="1:10" x14ac:dyDescent="0.4">
      <c r="A606" s="30" t="s">
        <v>605</v>
      </c>
      <c r="B606" s="31">
        <v>45.68</v>
      </c>
      <c r="C606" s="31" t="str">
        <f>IF(Table8[[#This Row],[BMI]]&lt;18.5,"Under Weight",IF(Table8[[#This Row],[BMI]]&lt;25,"Normal Weight",IF(Table8[[#This Row],[BMI]]&lt;30,"Over Weight","Obesity")))</f>
        <v>Obesity</v>
      </c>
      <c r="D606" s="31">
        <v>4.8</v>
      </c>
      <c r="E606" s="31" t="str">
        <f>IF(Table8[[#This Row],[HBA1C]]&lt;5.7,"Normal",IF(Table8[[#This Row],[HBA1C]]&lt;6.5,"Prediabetes","Diabetes"))</f>
        <v>Normal</v>
      </c>
      <c r="F606" s="31" t="s">
        <v>2343</v>
      </c>
      <c r="G606" s="31" t="s">
        <v>2343</v>
      </c>
      <c r="H606" s="31" t="s">
        <v>2343</v>
      </c>
      <c r="I606" s="31">
        <v>2</v>
      </c>
      <c r="J606" s="32" t="s">
        <v>2343</v>
      </c>
    </row>
    <row r="607" spans="1:10" x14ac:dyDescent="0.4">
      <c r="A607" s="30" t="s">
        <v>606</v>
      </c>
      <c r="B607" s="31">
        <v>27.3</v>
      </c>
      <c r="C607" s="31" t="str">
        <f>IF(Table8[[#This Row],[BMI]]&lt;18.5,"Under Weight",IF(Table8[[#This Row],[BMI]]&lt;25,"Normal Weight",IF(Table8[[#This Row],[BMI]]&lt;30,"Over Weight","Obesity")))</f>
        <v>Over Weight</v>
      </c>
      <c r="D607" s="31">
        <v>11.89</v>
      </c>
      <c r="E607" s="31" t="str">
        <f>IF(Table8[[#This Row],[HBA1C]]&lt;5.7,"Normal",IF(Table8[[#This Row],[HBA1C]]&lt;6.5,"Prediabetes","Diabetes"))</f>
        <v>Diabetes</v>
      </c>
      <c r="F607" s="31" t="s">
        <v>2343</v>
      </c>
      <c r="G607" s="31" t="s">
        <v>2343</v>
      </c>
      <c r="H607" s="31" t="s">
        <v>2343</v>
      </c>
      <c r="I607" s="31">
        <v>0</v>
      </c>
      <c r="J607" s="32" t="s">
        <v>2344</v>
      </c>
    </row>
    <row r="608" spans="1:10" x14ac:dyDescent="0.4">
      <c r="A608" s="30" t="s">
        <v>607</v>
      </c>
      <c r="B608" s="31">
        <v>54.45</v>
      </c>
      <c r="C608" s="31" t="str">
        <f>IF(Table8[[#This Row],[BMI]]&lt;18.5,"Under Weight",IF(Table8[[#This Row],[BMI]]&lt;25,"Normal Weight",IF(Table8[[#This Row],[BMI]]&lt;30,"Over Weight","Obesity")))</f>
        <v>Obesity</v>
      </c>
      <c r="D608" s="31">
        <v>4.7300000000000004</v>
      </c>
      <c r="E608" s="31" t="str">
        <f>IF(Table8[[#This Row],[HBA1C]]&lt;5.7,"Normal",IF(Table8[[#This Row],[HBA1C]]&lt;6.5,"Prediabetes","Diabetes"))</f>
        <v>Normal</v>
      </c>
      <c r="F608" s="31" t="s">
        <v>2344</v>
      </c>
      <c r="G608" s="31" t="s">
        <v>2343</v>
      </c>
      <c r="H608" s="31" t="s">
        <v>2343</v>
      </c>
      <c r="I608" s="31">
        <v>1</v>
      </c>
      <c r="J608" s="32" t="s">
        <v>2343</v>
      </c>
    </row>
    <row r="609" spans="1:10" x14ac:dyDescent="0.4">
      <c r="A609" s="30" t="s">
        <v>608</v>
      </c>
      <c r="B609" s="31">
        <v>54.43</v>
      </c>
      <c r="C609" s="31" t="str">
        <f>IF(Table8[[#This Row],[BMI]]&lt;18.5,"Under Weight",IF(Table8[[#This Row],[BMI]]&lt;25,"Normal Weight",IF(Table8[[#This Row],[BMI]]&lt;30,"Over Weight","Obesity")))</f>
        <v>Obesity</v>
      </c>
      <c r="D609" s="31">
        <v>4.6100000000000003</v>
      </c>
      <c r="E609" s="31" t="str">
        <f>IF(Table8[[#This Row],[HBA1C]]&lt;5.7,"Normal",IF(Table8[[#This Row],[HBA1C]]&lt;6.5,"Prediabetes","Diabetes"))</f>
        <v>Normal</v>
      </c>
      <c r="F609" s="31" t="s">
        <v>2344</v>
      </c>
      <c r="G609" s="31" t="s">
        <v>2343</v>
      </c>
      <c r="H609" s="31" t="s">
        <v>2343</v>
      </c>
      <c r="I609" s="31">
        <v>1</v>
      </c>
      <c r="J609" s="32" t="s">
        <v>2343</v>
      </c>
    </row>
    <row r="610" spans="1:10" x14ac:dyDescent="0.4">
      <c r="A610" s="30" t="s">
        <v>609</v>
      </c>
      <c r="B610" s="31">
        <v>48.01</v>
      </c>
      <c r="C610" s="31" t="str">
        <f>IF(Table8[[#This Row],[BMI]]&lt;18.5,"Under Weight",IF(Table8[[#This Row],[BMI]]&lt;25,"Normal Weight",IF(Table8[[#This Row],[BMI]]&lt;30,"Over Weight","Obesity")))</f>
        <v>Obesity</v>
      </c>
      <c r="D610" s="31">
        <v>7.3</v>
      </c>
      <c r="E610" s="31" t="str">
        <f>IF(Table8[[#This Row],[HBA1C]]&lt;5.7,"Normal",IF(Table8[[#This Row],[HBA1C]]&lt;6.5,"Prediabetes","Diabetes"))</f>
        <v>Diabetes</v>
      </c>
      <c r="F610" s="31" t="s">
        <v>2343</v>
      </c>
      <c r="G610" s="31" t="s">
        <v>2343</v>
      </c>
      <c r="H610" s="31" t="s">
        <v>2343</v>
      </c>
      <c r="I610" s="31">
        <v>0</v>
      </c>
      <c r="J610" s="32" t="s">
        <v>2343</v>
      </c>
    </row>
    <row r="611" spans="1:10" x14ac:dyDescent="0.4">
      <c r="A611" s="30" t="s">
        <v>610</v>
      </c>
      <c r="B611" s="31">
        <v>48.32</v>
      </c>
      <c r="C611" s="31" t="str">
        <f>IF(Table8[[#This Row],[BMI]]&lt;18.5,"Under Weight",IF(Table8[[#This Row],[BMI]]&lt;25,"Normal Weight",IF(Table8[[#This Row],[BMI]]&lt;30,"Over Weight","Obesity")))</f>
        <v>Obesity</v>
      </c>
      <c r="D611" s="31">
        <v>5.88</v>
      </c>
      <c r="E611" s="31" t="str">
        <f>IF(Table8[[#This Row],[HBA1C]]&lt;5.7,"Normal",IF(Table8[[#This Row],[HBA1C]]&lt;6.5,"Prediabetes","Diabetes"))</f>
        <v>Prediabetes</v>
      </c>
      <c r="F611" s="31" t="s">
        <v>2343</v>
      </c>
      <c r="G611" s="31" t="s">
        <v>2343</v>
      </c>
      <c r="H611" s="31" t="s">
        <v>2343</v>
      </c>
      <c r="I611" s="31">
        <v>0</v>
      </c>
      <c r="J611" s="32" t="s">
        <v>2343</v>
      </c>
    </row>
    <row r="612" spans="1:10" x14ac:dyDescent="0.4">
      <c r="A612" s="30" t="s">
        <v>611</v>
      </c>
      <c r="B612" s="31">
        <v>22.895</v>
      </c>
      <c r="C612" s="31" t="str">
        <f>IF(Table8[[#This Row],[BMI]]&lt;18.5,"Under Weight",IF(Table8[[#This Row],[BMI]]&lt;25,"Normal Weight",IF(Table8[[#This Row],[BMI]]&lt;30,"Over Weight","Obesity")))</f>
        <v>Normal Weight</v>
      </c>
      <c r="D612" s="31">
        <v>4.0599999999999996</v>
      </c>
      <c r="E612" s="31" t="str">
        <f>IF(Table8[[#This Row],[HBA1C]]&lt;5.7,"Normal",IF(Table8[[#This Row],[HBA1C]]&lt;6.5,"Prediabetes","Diabetes"))</f>
        <v>Normal</v>
      </c>
      <c r="F612" s="31" t="s">
        <v>2343</v>
      </c>
      <c r="G612" s="31" t="s">
        <v>2343</v>
      </c>
      <c r="H612" s="31" t="s">
        <v>2344</v>
      </c>
      <c r="I612" s="31">
        <v>1</v>
      </c>
      <c r="J612" s="32" t="s">
        <v>2344</v>
      </c>
    </row>
    <row r="613" spans="1:10" x14ac:dyDescent="0.4">
      <c r="A613" s="30" t="s">
        <v>612</v>
      </c>
      <c r="B613" s="31">
        <v>54.85</v>
      </c>
      <c r="C613" s="31" t="str">
        <f>IF(Table8[[#This Row],[BMI]]&lt;18.5,"Under Weight",IF(Table8[[#This Row],[BMI]]&lt;25,"Normal Weight",IF(Table8[[#This Row],[BMI]]&lt;30,"Over Weight","Obesity")))</f>
        <v>Obesity</v>
      </c>
      <c r="D613" s="31">
        <v>4.9000000000000004</v>
      </c>
      <c r="E613" s="31" t="str">
        <f>IF(Table8[[#This Row],[HBA1C]]&lt;5.7,"Normal",IF(Table8[[#This Row],[HBA1C]]&lt;6.5,"Prediabetes","Diabetes"))</f>
        <v>Normal</v>
      </c>
      <c r="F613" s="31" t="s">
        <v>2343</v>
      </c>
      <c r="G613" s="31" t="s">
        <v>2343</v>
      </c>
      <c r="H613" s="31" t="s">
        <v>2343</v>
      </c>
      <c r="I613" s="31">
        <v>1</v>
      </c>
      <c r="J613" s="32" t="s">
        <v>2343</v>
      </c>
    </row>
    <row r="614" spans="1:10" x14ac:dyDescent="0.4">
      <c r="A614" s="30" t="s">
        <v>613</v>
      </c>
      <c r="B614" s="31">
        <v>21.85</v>
      </c>
      <c r="C614" s="31" t="str">
        <f>IF(Table8[[#This Row],[BMI]]&lt;18.5,"Under Weight",IF(Table8[[#This Row],[BMI]]&lt;25,"Normal Weight",IF(Table8[[#This Row],[BMI]]&lt;30,"Over Weight","Obesity")))</f>
        <v>Normal Weight</v>
      </c>
      <c r="D614" s="31">
        <v>5.52</v>
      </c>
      <c r="E614" s="31" t="str">
        <f>IF(Table8[[#This Row],[HBA1C]]&lt;5.7,"Normal",IF(Table8[[#This Row],[HBA1C]]&lt;6.5,"Prediabetes","Diabetes"))</f>
        <v>Normal</v>
      </c>
      <c r="F614" s="31" t="s">
        <v>2343</v>
      </c>
      <c r="G614" s="31" t="s">
        <v>2343</v>
      </c>
      <c r="H614" s="31" t="s">
        <v>2344</v>
      </c>
      <c r="I614" s="31">
        <v>1</v>
      </c>
      <c r="J614" s="32" t="s">
        <v>2344</v>
      </c>
    </row>
    <row r="615" spans="1:10" x14ac:dyDescent="0.4">
      <c r="A615" s="30" t="s">
        <v>614</v>
      </c>
      <c r="B615" s="31">
        <v>51.86</v>
      </c>
      <c r="C615" s="31" t="str">
        <f>IF(Table8[[#This Row],[BMI]]&lt;18.5,"Under Weight",IF(Table8[[#This Row],[BMI]]&lt;25,"Normal Weight",IF(Table8[[#This Row],[BMI]]&lt;30,"Over Weight","Obesity")))</f>
        <v>Obesity</v>
      </c>
      <c r="D615" s="31">
        <v>5.2</v>
      </c>
      <c r="E615" s="31" t="str">
        <f>IF(Table8[[#This Row],[HBA1C]]&lt;5.7,"Normal",IF(Table8[[#This Row],[HBA1C]]&lt;6.5,"Prediabetes","Diabetes"))</f>
        <v>Normal</v>
      </c>
      <c r="F615" s="31" t="s">
        <v>2344</v>
      </c>
      <c r="G615" s="31" t="s">
        <v>2343</v>
      </c>
      <c r="H615" s="31" t="s">
        <v>2343</v>
      </c>
      <c r="I615" s="31">
        <v>0</v>
      </c>
      <c r="J615" s="32" t="s">
        <v>2343</v>
      </c>
    </row>
    <row r="616" spans="1:10" x14ac:dyDescent="0.4">
      <c r="A616" s="30" t="s">
        <v>615</v>
      </c>
      <c r="B616" s="31">
        <v>39.049999999999997</v>
      </c>
      <c r="C616" s="31" t="str">
        <f>IF(Table8[[#This Row],[BMI]]&lt;18.5,"Under Weight",IF(Table8[[#This Row],[BMI]]&lt;25,"Normal Weight",IF(Table8[[#This Row],[BMI]]&lt;30,"Over Weight","Obesity")))</f>
        <v>Obesity</v>
      </c>
      <c r="D616" s="31">
        <v>7.59</v>
      </c>
      <c r="E616" s="31" t="str">
        <f>IF(Table8[[#This Row],[HBA1C]]&lt;5.7,"Normal",IF(Table8[[#This Row],[HBA1C]]&lt;6.5,"Prediabetes","Diabetes"))</f>
        <v>Diabetes</v>
      </c>
      <c r="F616" s="31" t="s">
        <v>2343</v>
      </c>
      <c r="G616" s="31" t="s">
        <v>2343</v>
      </c>
      <c r="H616" s="31" t="s">
        <v>2343</v>
      </c>
      <c r="I616" s="31">
        <v>3</v>
      </c>
      <c r="J616" s="32" t="s">
        <v>2343</v>
      </c>
    </row>
    <row r="617" spans="1:10" x14ac:dyDescent="0.4">
      <c r="A617" s="30" t="s">
        <v>616</v>
      </c>
      <c r="B617" s="31">
        <v>31.824999999999999</v>
      </c>
      <c r="C617" s="31" t="str">
        <f>IF(Table8[[#This Row],[BMI]]&lt;18.5,"Under Weight",IF(Table8[[#This Row],[BMI]]&lt;25,"Normal Weight",IF(Table8[[#This Row],[BMI]]&lt;30,"Over Weight","Obesity")))</f>
        <v>Obesity</v>
      </c>
      <c r="D617" s="31">
        <v>8.2799999999999994</v>
      </c>
      <c r="E617" s="31" t="str">
        <f>IF(Table8[[#This Row],[HBA1C]]&lt;5.7,"Normal",IF(Table8[[#This Row],[HBA1C]]&lt;6.5,"Prediabetes","Diabetes"))</f>
        <v>Diabetes</v>
      </c>
      <c r="F617" s="31" t="s">
        <v>2343</v>
      </c>
      <c r="G617" s="31" t="s">
        <v>2343</v>
      </c>
      <c r="H617" s="31" t="s">
        <v>2343</v>
      </c>
      <c r="I617" s="31">
        <v>3</v>
      </c>
      <c r="J617" s="32" t="s">
        <v>2343</v>
      </c>
    </row>
    <row r="618" spans="1:10" x14ac:dyDescent="0.4">
      <c r="A618" s="30" t="s">
        <v>617</v>
      </c>
      <c r="B618" s="31">
        <v>46.43</v>
      </c>
      <c r="C618" s="31" t="str">
        <f>IF(Table8[[#This Row],[BMI]]&lt;18.5,"Under Weight",IF(Table8[[#This Row],[BMI]]&lt;25,"Normal Weight",IF(Table8[[#This Row],[BMI]]&lt;30,"Over Weight","Obesity")))</f>
        <v>Obesity</v>
      </c>
      <c r="D618" s="31">
        <v>6.72</v>
      </c>
      <c r="E618" s="31" t="str">
        <f>IF(Table8[[#This Row],[HBA1C]]&lt;5.7,"Normal",IF(Table8[[#This Row],[HBA1C]]&lt;6.5,"Prediabetes","Diabetes"))</f>
        <v>Diabetes</v>
      </c>
      <c r="F618" s="31" t="s">
        <v>2343</v>
      </c>
      <c r="G618" s="31" t="s">
        <v>2343</v>
      </c>
      <c r="H618" s="31" t="s">
        <v>2343</v>
      </c>
      <c r="I618" s="31">
        <v>0</v>
      </c>
      <c r="J618" s="32" t="s">
        <v>2343</v>
      </c>
    </row>
    <row r="619" spans="1:10" x14ac:dyDescent="0.4">
      <c r="A619" s="30" t="s">
        <v>618</v>
      </c>
      <c r="B619" s="31">
        <v>53.63</v>
      </c>
      <c r="C619" s="31" t="str">
        <f>IF(Table8[[#This Row],[BMI]]&lt;18.5,"Under Weight",IF(Table8[[#This Row],[BMI]]&lt;25,"Normal Weight",IF(Table8[[#This Row],[BMI]]&lt;30,"Over Weight","Obesity")))</f>
        <v>Obesity</v>
      </c>
      <c r="D619" s="31">
        <v>5.47</v>
      </c>
      <c r="E619" s="31" t="str">
        <f>IF(Table8[[#This Row],[HBA1C]]&lt;5.7,"Normal",IF(Table8[[#This Row],[HBA1C]]&lt;6.5,"Prediabetes","Diabetes"))</f>
        <v>Normal</v>
      </c>
      <c r="F619" s="31" t="s">
        <v>2344</v>
      </c>
      <c r="G619" s="31" t="s">
        <v>2343</v>
      </c>
      <c r="H619" s="31" t="s">
        <v>2343</v>
      </c>
      <c r="I619" s="31">
        <v>1</v>
      </c>
      <c r="J619" s="32" t="s">
        <v>2343</v>
      </c>
    </row>
    <row r="620" spans="1:10" x14ac:dyDescent="0.4">
      <c r="A620" s="30" t="s">
        <v>619</v>
      </c>
      <c r="B620" s="31">
        <v>48.7</v>
      </c>
      <c r="C620" s="31" t="str">
        <f>IF(Table8[[#This Row],[BMI]]&lt;18.5,"Under Weight",IF(Table8[[#This Row],[BMI]]&lt;25,"Normal Weight",IF(Table8[[#This Row],[BMI]]&lt;30,"Over Weight","Obesity")))</f>
        <v>Obesity</v>
      </c>
      <c r="D620" s="31">
        <v>4.71</v>
      </c>
      <c r="E620" s="31" t="str">
        <f>IF(Table8[[#This Row],[HBA1C]]&lt;5.7,"Normal",IF(Table8[[#This Row],[HBA1C]]&lt;6.5,"Prediabetes","Diabetes"))</f>
        <v>Normal</v>
      </c>
      <c r="F620" s="31" t="s">
        <v>2343</v>
      </c>
      <c r="G620" s="31" t="s">
        <v>2343</v>
      </c>
      <c r="H620" s="31" t="s">
        <v>2343</v>
      </c>
      <c r="I620" s="31">
        <v>0</v>
      </c>
      <c r="J620" s="32" t="s">
        <v>2343</v>
      </c>
    </row>
    <row r="621" spans="1:10" x14ac:dyDescent="0.4">
      <c r="A621" s="30" t="s">
        <v>620</v>
      </c>
      <c r="B621" s="31">
        <v>48.81</v>
      </c>
      <c r="C621" s="31" t="str">
        <f>IF(Table8[[#This Row],[BMI]]&lt;18.5,"Under Weight",IF(Table8[[#This Row],[BMI]]&lt;25,"Normal Weight",IF(Table8[[#This Row],[BMI]]&lt;30,"Over Weight","Obesity")))</f>
        <v>Obesity</v>
      </c>
      <c r="D621" s="31">
        <v>5.49</v>
      </c>
      <c r="E621" s="31" t="str">
        <f>IF(Table8[[#This Row],[HBA1C]]&lt;5.7,"Normal",IF(Table8[[#This Row],[HBA1C]]&lt;6.5,"Prediabetes","Diabetes"))</f>
        <v>Normal</v>
      </c>
      <c r="F621" s="31" t="s">
        <v>2343</v>
      </c>
      <c r="G621" s="31" t="s">
        <v>2343</v>
      </c>
      <c r="H621" s="31" t="s">
        <v>2343</v>
      </c>
      <c r="I621" s="31">
        <v>0</v>
      </c>
      <c r="J621" s="32" t="s">
        <v>2343</v>
      </c>
    </row>
    <row r="622" spans="1:10" x14ac:dyDescent="0.4">
      <c r="A622" s="30" t="s">
        <v>621</v>
      </c>
      <c r="B622" s="31">
        <v>47.53</v>
      </c>
      <c r="C622" s="31" t="str">
        <f>IF(Table8[[#This Row],[BMI]]&lt;18.5,"Under Weight",IF(Table8[[#This Row],[BMI]]&lt;25,"Normal Weight",IF(Table8[[#This Row],[BMI]]&lt;30,"Over Weight","Obesity")))</f>
        <v>Obesity</v>
      </c>
      <c r="D622" s="31">
        <v>4.72</v>
      </c>
      <c r="E622" s="31" t="str">
        <f>IF(Table8[[#This Row],[HBA1C]]&lt;5.7,"Normal",IF(Table8[[#This Row],[HBA1C]]&lt;6.5,"Prediabetes","Diabetes"))</f>
        <v>Normal</v>
      </c>
      <c r="F622" s="31" t="s">
        <v>2343</v>
      </c>
      <c r="G622" s="31" t="s">
        <v>2343</v>
      </c>
      <c r="H622" s="31" t="s">
        <v>2343</v>
      </c>
      <c r="I622" s="31">
        <v>0</v>
      </c>
      <c r="J622" s="32" t="s">
        <v>2343</v>
      </c>
    </row>
    <row r="623" spans="1:10" x14ac:dyDescent="0.4">
      <c r="A623" s="30" t="s">
        <v>622</v>
      </c>
      <c r="B623" s="31">
        <v>36.85</v>
      </c>
      <c r="C623" s="31" t="str">
        <f>IF(Table8[[#This Row],[BMI]]&lt;18.5,"Under Weight",IF(Table8[[#This Row],[BMI]]&lt;25,"Normal Weight",IF(Table8[[#This Row],[BMI]]&lt;30,"Over Weight","Obesity")))</f>
        <v>Obesity</v>
      </c>
      <c r="D623" s="31">
        <v>6.7</v>
      </c>
      <c r="E623" s="31" t="str">
        <f>IF(Table8[[#This Row],[HBA1C]]&lt;5.7,"Normal",IF(Table8[[#This Row],[HBA1C]]&lt;6.5,"Prediabetes","Diabetes"))</f>
        <v>Diabetes</v>
      </c>
      <c r="F623" s="31" t="s">
        <v>2343</v>
      </c>
      <c r="G623" s="31" t="s">
        <v>2343</v>
      </c>
      <c r="H623" s="31" t="s">
        <v>2343</v>
      </c>
      <c r="I623" s="31">
        <v>0</v>
      </c>
      <c r="J623" s="32" t="s">
        <v>2343</v>
      </c>
    </row>
    <row r="624" spans="1:10" x14ac:dyDescent="0.4">
      <c r="A624" s="30" t="s">
        <v>623</v>
      </c>
      <c r="B624" s="31">
        <v>29.3</v>
      </c>
      <c r="C624" s="31" t="str">
        <f>IF(Table8[[#This Row],[BMI]]&lt;18.5,"Under Weight",IF(Table8[[#This Row],[BMI]]&lt;25,"Normal Weight",IF(Table8[[#This Row],[BMI]]&lt;30,"Over Weight","Obesity")))</f>
        <v>Over Weight</v>
      </c>
      <c r="D624" s="31">
        <v>5.5</v>
      </c>
      <c r="E624" s="31" t="str">
        <f>IF(Table8[[#This Row],[HBA1C]]&lt;5.7,"Normal",IF(Table8[[#This Row],[HBA1C]]&lt;6.5,"Prediabetes","Diabetes"))</f>
        <v>Normal</v>
      </c>
      <c r="F624" s="31" t="s">
        <v>2343</v>
      </c>
      <c r="G624" s="31" t="s">
        <v>2343</v>
      </c>
      <c r="H624" s="31" t="s">
        <v>2343</v>
      </c>
      <c r="I624" s="31">
        <v>0</v>
      </c>
      <c r="J624" s="32" t="s">
        <v>2343</v>
      </c>
    </row>
    <row r="625" spans="1:10" x14ac:dyDescent="0.4">
      <c r="A625" s="30" t="s">
        <v>624</v>
      </c>
      <c r="B625" s="31">
        <v>19.3</v>
      </c>
      <c r="C625" s="31" t="str">
        <f>IF(Table8[[#This Row],[BMI]]&lt;18.5,"Under Weight",IF(Table8[[#This Row],[BMI]]&lt;25,"Normal Weight",IF(Table8[[#This Row],[BMI]]&lt;30,"Over Weight","Obesity")))</f>
        <v>Normal Weight</v>
      </c>
      <c r="D625" s="31">
        <v>4.46</v>
      </c>
      <c r="E625" s="31" t="str">
        <f>IF(Table8[[#This Row],[HBA1C]]&lt;5.7,"Normal",IF(Table8[[#This Row],[HBA1C]]&lt;6.5,"Prediabetes","Diabetes"))</f>
        <v>Normal</v>
      </c>
      <c r="F625" s="31" t="s">
        <v>2343</v>
      </c>
      <c r="G625" s="31" t="s">
        <v>2343</v>
      </c>
      <c r="H625" s="31" t="s">
        <v>2343</v>
      </c>
      <c r="I625" s="31">
        <v>1</v>
      </c>
      <c r="J625" s="32" t="s">
        <v>2344</v>
      </c>
    </row>
    <row r="626" spans="1:10" x14ac:dyDescent="0.4">
      <c r="A626" s="30" t="s">
        <v>625</v>
      </c>
      <c r="B626" s="31">
        <v>24.13</v>
      </c>
      <c r="C626" s="31" t="str">
        <f>IF(Table8[[#This Row],[BMI]]&lt;18.5,"Under Weight",IF(Table8[[#This Row],[BMI]]&lt;25,"Normal Weight",IF(Table8[[#This Row],[BMI]]&lt;30,"Over Weight","Obesity")))</f>
        <v>Normal Weight</v>
      </c>
      <c r="D626" s="31">
        <v>5.29</v>
      </c>
      <c r="E626" s="31" t="str">
        <f>IF(Table8[[#This Row],[HBA1C]]&lt;5.7,"Normal",IF(Table8[[#This Row],[HBA1C]]&lt;6.5,"Prediabetes","Diabetes"))</f>
        <v>Normal</v>
      </c>
      <c r="F626" s="31" t="s">
        <v>2344</v>
      </c>
      <c r="G626" s="31" t="s">
        <v>2343</v>
      </c>
      <c r="H626" s="31" t="s">
        <v>2344</v>
      </c>
      <c r="I626" s="31">
        <v>1</v>
      </c>
      <c r="J626" s="32" t="s">
        <v>2344</v>
      </c>
    </row>
    <row r="627" spans="1:10" x14ac:dyDescent="0.4">
      <c r="A627" s="30" t="s">
        <v>626</v>
      </c>
      <c r="B627" s="31">
        <v>46.7</v>
      </c>
      <c r="C627" s="31" t="str">
        <f>IF(Table8[[#This Row],[BMI]]&lt;18.5,"Under Weight",IF(Table8[[#This Row],[BMI]]&lt;25,"Normal Weight",IF(Table8[[#This Row],[BMI]]&lt;30,"Over Weight","Obesity")))</f>
        <v>Obesity</v>
      </c>
      <c r="D627" s="31">
        <v>10.99</v>
      </c>
      <c r="E627" s="31" t="str">
        <f>IF(Table8[[#This Row],[HBA1C]]&lt;5.7,"Normal",IF(Table8[[#This Row],[HBA1C]]&lt;6.5,"Prediabetes","Diabetes"))</f>
        <v>Diabetes</v>
      </c>
      <c r="F627" s="31" t="s">
        <v>2343</v>
      </c>
      <c r="G627" s="31" t="s">
        <v>2343</v>
      </c>
      <c r="H627" s="31" t="s">
        <v>2343</v>
      </c>
      <c r="I627" s="31">
        <v>0</v>
      </c>
      <c r="J627" s="32" t="s">
        <v>2343</v>
      </c>
    </row>
    <row r="628" spans="1:10" x14ac:dyDescent="0.4">
      <c r="A628" s="30" t="s">
        <v>627</v>
      </c>
      <c r="B628" s="31">
        <v>45.27</v>
      </c>
      <c r="C628" s="31" t="str">
        <f>IF(Table8[[#This Row],[BMI]]&lt;18.5,"Under Weight",IF(Table8[[#This Row],[BMI]]&lt;25,"Normal Weight",IF(Table8[[#This Row],[BMI]]&lt;30,"Over Weight","Obesity")))</f>
        <v>Obesity</v>
      </c>
      <c r="D628" s="31">
        <v>5.2</v>
      </c>
      <c r="E628" s="31" t="str">
        <f>IF(Table8[[#This Row],[HBA1C]]&lt;5.7,"Normal",IF(Table8[[#This Row],[HBA1C]]&lt;6.5,"Prediabetes","Diabetes"))</f>
        <v>Normal</v>
      </c>
      <c r="F628" s="31" t="s">
        <v>2344</v>
      </c>
      <c r="G628" s="31" t="s">
        <v>2343</v>
      </c>
      <c r="H628" s="31" t="s">
        <v>2343</v>
      </c>
      <c r="I628" s="31">
        <v>0</v>
      </c>
      <c r="J628" s="32" t="s">
        <v>2343</v>
      </c>
    </row>
    <row r="629" spans="1:10" x14ac:dyDescent="0.4">
      <c r="A629" s="30" t="s">
        <v>628</v>
      </c>
      <c r="B629" s="31">
        <v>44.29</v>
      </c>
      <c r="C629" s="31" t="str">
        <f>IF(Table8[[#This Row],[BMI]]&lt;18.5,"Under Weight",IF(Table8[[#This Row],[BMI]]&lt;25,"Normal Weight",IF(Table8[[#This Row],[BMI]]&lt;30,"Over Weight","Obesity")))</f>
        <v>Obesity</v>
      </c>
      <c r="D629" s="31">
        <v>9.66</v>
      </c>
      <c r="E629" s="31" t="str">
        <f>IF(Table8[[#This Row],[HBA1C]]&lt;5.7,"Normal",IF(Table8[[#This Row],[HBA1C]]&lt;6.5,"Prediabetes","Diabetes"))</f>
        <v>Diabetes</v>
      </c>
      <c r="F629" s="31" t="s">
        <v>2343</v>
      </c>
      <c r="G629" s="31" t="s">
        <v>2343</v>
      </c>
      <c r="H629" s="31" t="s">
        <v>2343</v>
      </c>
      <c r="I629" s="31">
        <v>2</v>
      </c>
      <c r="J629" s="32" t="s">
        <v>2343</v>
      </c>
    </row>
    <row r="630" spans="1:10" x14ac:dyDescent="0.4">
      <c r="A630" s="30" t="s">
        <v>629</v>
      </c>
      <c r="B630" s="31">
        <v>54.59</v>
      </c>
      <c r="C630" s="31" t="str">
        <f>IF(Table8[[#This Row],[BMI]]&lt;18.5,"Under Weight",IF(Table8[[#This Row],[BMI]]&lt;25,"Normal Weight",IF(Table8[[#This Row],[BMI]]&lt;30,"Over Weight","Obesity")))</f>
        <v>Obesity</v>
      </c>
      <c r="D630" s="31">
        <v>4.22</v>
      </c>
      <c r="E630" s="31" t="str">
        <f>IF(Table8[[#This Row],[HBA1C]]&lt;5.7,"Normal",IF(Table8[[#This Row],[HBA1C]]&lt;6.5,"Prediabetes","Diabetes"))</f>
        <v>Normal</v>
      </c>
      <c r="F630" s="31" t="s">
        <v>2344</v>
      </c>
      <c r="G630" s="31" t="s">
        <v>2343</v>
      </c>
      <c r="H630" s="31" t="s">
        <v>2343</v>
      </c>
      <c r="I630" s="31">
        <v>1</v>
      </c>
      <c r="J630" s="32" t="s">
        <v>2343</v>
      </c>
    </row>
    <row r="631" spans="1:10" x14ac:dyDescent="0.4">
      <c r="A631" s="30" t="s">
        <v>630</v>
      </c>
      <c r="B631" s="31">
        <v>32.965000000000003</v>
      </c>
      <c r="C631" s="31" t="str">
        <f>IF(Table8[[#This Row],[BMI]]&lt;18.5,"Under Weight",IF(Table8[[#This Row],[BMI]]&lt;25,"Normal Weight",IF(Table8[[#This Row],[BMI]]&lt;30,"Over Weight","Obesity")))</f>
        <v>Obesity</v>
      </c>
      <c r="D631" s="31">
        <v>11.78</v>
      </c>
      <c r="E631" s="31" t="str">
        <f>IF(Table8[[#This Row],[HBA1C]]&lt;5.7,"Normal",IF(Table8[[#This Row],[HBA1C]]&lt;6.5,"Prediabetes","Diabetes"))</f>
        <v>Diabetes</v>
      </c>
      <c r="F631" s="31" t="s">
        <v>2343</v>
      </c>
      <c r="G631" s="31" t="s">
        <v>2343</v>
      </c>
      <c r="H631" s="31" t="s">
        <v>2343</v>
      </c>
      <c r="I631" s="31">
        <v>0</v>
      </c>
      <c r="J631" s="32" t="s">
        <v>2343</v>
      </c>
    </row>
    <row r="632" spans="1:10" x14ac:dyDescent="0.4">
      <c r="A632" s="30" t="s">
        <v>631</v>
      </c>
      <c r="B632" s="31">
        <v>38.049999999999997</v>
      </c>
      <c r="C632" s="31" t="str">
        <f>IF(Table8[[#This Row],[BMI]]&lt;18.5,"Under Weight",IF(Table8[[#This Row],[BMI]]&lt;25,"Normal Weight",IF(Table8[[#This Row],[BMI]]&lt;30,"Over Weight","Obesity")))</f>
        <v>Obesity</v>
      </c>
      <c r="D632" s="31">
        <v>9.6199999999999992</v>
      </c>
      <c r="E632" s="31" t="str">
        <f>IF(Table8[[#This Row],[HBA1C]]&lt;5.7,"Normal",IF(Table8[[#This Row],[HBA1C]]&lt;6.5,"Prediabetes","Diabetes"))</f>
        <v>Diabetes</v>
      </c>
      <c r="F632" s="31" t="s">
        <v>2343</v>
      </c>
      <c r="G632" s="31" t="s">
        <v>2343</v>
      </c>
      <c r="H632" s="31" t="s">
        <v>2343</v>
      </c>
      <c r="I632" s="31">
        <v>0</v>
      </c>
      <c r="J632" s="32" t="s">
        <v>2343</v>
      </c>
    </row>
    <row r="633" spans="1:10" x14ac:dyDescent="0.4">
      <c r="A633" s="30" t="s">
        <v>632</v>
      </c>
      <c r="B633" s="31">
        <v>46.14</v>
      </c>
      <c r="C633" s="31" t="str">
        <f>IF(Table8[[#This Row],[BMI]]&lt;18.5,"Under Weight",IF(Table8[[#This Row],[BMI]]&lt;25,"Normal Weight",IF(Table8[[#This Row],[BMI]]&lt;30,"Over Weight","Obesity")))</f>
        <v>Obesity</v>
      </c>
      <c r="D633" s="31">
        <v>10.78</v>
      </c>
      <c r="E633" s="31" t="str">
        <f>IF(Table8[[#This Row],[HBA1C]]&lt;5.7,"Normal",IF(Table8[[#This Row],[HBA1C]]&lt;6.5,"Prediabetes","Diabetes"))</f>
        <v>Diabetes</v>
      </c>
      <c r="F633" s="31" t="s">
        <v>2343</v>
      </c>
      <c r="G633" s="31" t="s">
        <v>2343</v>
      </c>
      <c r="H633" s="31" t="s">
        <v>2343</v>
      </c>
      <c r="I633" s="31">
        <v>0</v>
      </c>
      <c r="J633" s="32" t="s">
        <v>2343</v>
      </c>
    </row>
    <row r="634" spans="1:10" x14ac:dyDescent="0.4">
      <c r="A634" s="30" t="s">
        <v>633</v>
      </c>
      <c r="B634" s="31">
        <v>41.325000000000003</v>
      </c>
      <c r="C634" s="31" t="str">
        <f>IF(Table8[[#This Row],[BMI]]&lt;18.5,"Under Weight",IF(Table8[[#This Row],[BMI]]&lt;25,"Normal Weight",IF(Table8[[#This Row],[BMI]]&lt;30,"Over Weight","Obesity")))</f>
        <v>Obesity</v>
      </c>
      <c r="D634" s="31">
        <v>5.1100000000000003</v>
      </c>
      <c r="E634" s="31" t="str">
        <f>IF(Table8[[#This Row],[HBA1C]]&lt;5.7,"Normal",IF(Table8[[#This Row],[HBA1C]]&lt;6.5,"Prediabetes","Diabetes"))</f>
        <v>Normal</v>
      </c>
      <c r="F634" s="31" t="s">
        <v>2344</v>
      </c>
      <c r="G634" s="31" t="s">
        <v>2343</v>
      </c>
      <c r="H634" s="31" t="s">
        <v>2343</v>
      </c>
      <c r="I634" s="31">
        <v>2</v>
      </c>
      <c r="J634" s="32" t="s">
        <v>2343</v>
      </c>
    </row>
    <row r="635" spans="1:10" x14ac:dyDescent="0.4">
      <c r="A635" s="30" t="s">
        <v>634</v>
      </c>
      <c r="B635" s="31">
        <v>44.64</v>
      </c>
      <c r="C635" s="31" t="str">
        <f>IF(Table8[[#This Row],[BMI]]&lt;18.5,"Under Weight",IF(Table8[[#This Row],[BMI]]&lt;25,"Normal Weight",IF(Table8[[#This Row],[BMI]]&lt;30,"Over Weight","Obesity")))</f>
        <v>Obesity</v>
      </c>
      <c r="D635" s="31">
        <v>7.18</v>
      </c>
      <c r="E635" s="31" t="str">
        <f>IF(Table8[[#This Row],[HBA1C]]&lt;5.7,"Normal",IF(Table8[[#This Row],[HBA1C]]&lt;6.5,"Prediabetes","Diabetes"))</f>
        <v>Diabetes</v>
      </c>
      <c r="F635" s="31" t="s">
        <v>2343</v>
      </c>
      <c r="G635" s="31" t="s">
        <v>2343</v>
      </c>
      <c r="H635" s="31" t="s">
        <v>2343</v>
      </c>
      <c r="I635" s="31">
        <v>0</v>
      </c>
      <c r="J635" s="32" t="s">
        <v>2343</v>
      </c>
    </row>
    <row r="636" spans="1:10" x14ac:dyDescent="0.4">
      <c r="A636" s="30" t="s">
        <v>635</v>
      </c>
      <c r="B636" s="31">
        <v>25.175000000000001</v>
      </c>
      <c r="C636" s="31" t="str">
        <f>IF(Table8[[#This Row],[BMI]]&lt;18.5,"Under Weight",IF(Table8[[#This Row],[BMI]]&lt;25,"Normal Weight",IF(Table8[[#This Row],[BMI]]&lt;30,"Over Weight","Obesity")))</f>
        <v>Over Weight</v>
      </c>
      <c r="D636" s="31">
        <v>4.96</v>
      </c>
      <c r="E636" s="31" t="str">
        <f>IF(Table8[[#This Row],[HBA1C]]&lt;5.7,"Normal",IF(Table8[[#This Row],[HBA1C]]&lt;6.5,"Prediabetes","Diabetes"))</f>
        <v>Normal</v>
      </c>
      <c r="F636" s="31" t="s">
        <v>2343</v>
      </c>
      <c r="G636" s="31" t="s">
        <v>2344</v>
      </c>
      <c r="H636" s="31" t="s">
        <v>2343</v>
      </c>
      <c r="I636" s="31">
        <v>1</v>
      </c>
      <c r="J636" s="32" t="s">
        <v>2343</v>
      </c>
    </row>
    <row r="637" spans="1:10" x14ac:dyDescent="0.4">
      <c r="A637" s="30" t="s">
        <v>636</v>
      </c>
      <c r="B637" s="31">
        <v>43.11</v>
      </c>
      <c r="C637" s="31" t="str">
        <f>IF(Table8[[#This Row],[BMI]]&lt;18.5,"Under Weight",IF(Table8[[#This Row],[BMI]]&lt;25,"Normal Weight",IF(Table8[[#This Row],[BMI]]&lt;30,"Over Weight","Obesity")))</f>
        <v>Obesity</v>
      </c>
      <c r="D637" s="31">
        <v>4.67</v>
      </c>
      <c r="E637" s="31" t="str">
        <f>IF(Table8[[#This Row],[HBA1C]]&lt;5.7,"Normal",IF(Table8[[#This Row],[HBA1C]]&lt;6.5,"Prediabetes","Diabetes"))</f>
        <v>Normal</v>
      </c>
      <c r="F637" s="31" t="s">
        <v>2344</v>
      </c>
      <c r="G637" s="31" t="s">
        <v>2343</v>
      </c>
      <c r="H637" s="31" t="s">
        <v>2343</v>
      </c>
      <c r="I637" s="31">
        <v>0</v>
      </c>
      <c r="J637" s="32" t="s">
        <v>2343</v>
      </c>
    </row>
    <row r="638" spans="1:10" x14ac:dyDescent="0.4">
      <c r="A638" s="30" t="s">
        <v>637</v>
      </c>
      <c r="B638" s="31">
        <v>53.32</v>
      </c>
      <c r="C638" s="31" t="str">
        <f>IF(Table8[[#This Row],[BMI]]&lt;18.5,"Under Weight",IF(Table8[[#This Row],[BMI]]&lt;25,"Normal Weight",IF(Table8[[#This Row],[BMI]]&lt;30,"Over Weight","Obesity")))</f>
        <v>Obesity</v>
      </c>
      <c r="D638" s="31">
        <v>5.0599999999999996</v>
      </c>
      <c r="E638" s="31" t="str">
        <f>IF(Table8[[#This Row],[HBA1C]]&lt;5.7,"Normal",IF(Table8[[#This Row],[HBA1C]]&lt;6.5,"Prediabetes","Diabetes"))</f>
        <v>Normal</v>
      </c>
      <c r="F638" s="31" t="s">
        <v>2343</v>
      </c>
      <c r="G638" s="31" t="s">
        <v>2343</v>
      </c>
      <c r="H638" s="31" t="s">
        <v>2343</v>
      </c>
      <c r="I638" s="31">
        <v>0</v>
      </c>
      <c r="J638" s="32" t="s">
        <v>2343</v>
      </c>
    </row>
    <row r="639" spans="1:10" x14ac:dyDescent="0.4">
      <c r="A639" s="30" t="s">
        <v>638</v>
      </c>
      <c r="B639" s="31">
        <v>38.04</v>
      </c>
      <c r="C639" s="31" t="str">
        <f>IF(Table8[[#This Row],[BMI]]&lt;18.5,"Under Weight",IF(Table8[[#This Row],[BMI]]&lt;25,"Normal Weight",IF(Table8[[#This Row],[BMI]]&lt;30,"Over Weight","Obesity")))</f>
        <v>Obesity</v>
      </c>
      <c r="D639" s="31">
        <v>5.0199999999999996</v>
      </c>
      <c r="E639" s="31" t="str">
        <f>IF(Table8[[#This Row],[HBA1C]]&lt;5.7,"Normal",IF(Table8[[#This Row],[HBA1C]]&lt;6.5,"Prediabetes","Diabetes"))</f>
        <v>Normal</v>
      </c>
      <c r="F639" s="31" t="s">
        <v>2344</v>
      </c>
      <c r="G639" s="31" t="s">
        <v>2343</v>
      </c>
      <c r="H639" s="31" t="s">
        <v>2343</v>
      </c>
      <c r="I639" s="31">
        <v>1</v>
      </c>
      <c r="J639" s="32" t="s">
        <v>2343</v>
      </c>
    </row>
    <row r="640" spans="1:10" x14ac:dyDescent="0.4">
      <c r="A640" s="30" t="s">
        <v>639</v>
      </c>
      <c r="B640" s="31">
        <v>37.9</v>
      </c>
      <c r="C640" s="31" t="str">
        <f>IF(Table8[[#This Row],[BMI]]&lt;18.5,"Under Weight",IF(Table8[[#This Row],[BMI]]&lt;25,"Normal Weight",IF(Table8[[#This Row],[BMI]]&lt;30,"Over Weight","Obesity")))</f>
        <v>Obesity</v>
      </c>
      <c r="D640" s="31">
        <v>7.76</v>
      </c>
      <c r="E640" s="31" t="str">
        <f>IF(Table8[[#This Row],[HBA1C]]&lt;5.7,"Normal",IF(Table8[[#This Row],[HBA1C]]&lt;6.5,"Prediabetes","Diabetes"))</f>
        <v>Diabetes</v>
      </c>
      <c r="F640" s="31" t="s">
        <v>2343</v>
      </c>
      <c r="G640" s="31" t="s">
        <v>2343</v>
      </c>
      <c r="H640" s="31" t="s">
        <v>2343</v>
      </c>
      <c r="I640" s="31">
        <v>0</v>
      </c>
      <c r="J640" s="32" t="s">
        <v>2343</v>
      </c>
    </row>
    <row r="641" spans="1:10" x14ac:dyDescent="0.4">
      <c r="A641" s="30" t="s">
        <v>640</v>
      </c>
      <c r="B641" s="31">
        <v>39.6</v>
      </c>
      <c r="C641" s="31" t="str">
        <f>IF(Table8[[#This Row],[BMI]]&lt;18.5,"Under Weight",IF(Table8[[#This Row],[BMI]]&lt;25,"Normal Weight",IF(Table8[[#This Row],[BMI]]&lt;30,"Over Weight","Obesity")))</f>
        <v>Obesity</v>
      </c>
      <c r="D641" s="31">
        <v>9.32</v>
      </c>
      <c r="E641" s="31" t="str">
        <f>IF(Table8[[#This Row],[HBA1C]]&lt;5.7,"Normal",IF(Table8[[#This Row],[HBA1C]]&lt;6.5,"Prediabetes","Diabetes"))</f>
        <v>Diabetes</v>
      </c>
      <c r="F641" s="31" t="s">
        <v>2343</v>
      </c>
      <c r="G641" s="31" t="s">
        <v>2343</v>
      </c>
      <c r="H641" s="31" t="s">
        <v>2343</v>
      </c>
      <c r="I641" s="31">
        <v>0</v>
      </c>
      <c r="J641" s="32" t="s">
        <v>2343</v>
      </c>
    </row>
    <row r="642" spans="1:10" x14ac:dyDescent="0.4">
      <c r="A642" s="30" t="s">
        <v>641</v>
      </c>
      <c r="B642" s="31">
        <v>50.92</v>
      </c>
      <c r="C642" s="31" t="str">
        <f>IF(Table8[[#This Row],[BMI]]&lt;18.5,"Under Weight",IF(Table8[[#This Row],[BMI]]&lt;25,"Normal Weight",IF(Table8[[#This Row],[BMI]]&lt;30,"Over Weight","Obesity")))</f>
        <v>Obesity</v>
      </c>
      <c r="D642" s="31">
        <v>5.31</v>
      </c>
      <c r="E642" s="31" t="str">
        <f>IF(Table8[[#This Row],[HBA1C]]&lt;5.7,"Normal",IF(Table8[[#This Row],[HBA1C]]&lt;6.5,"Prediabetes","Diabetes"))</f>
        <v>Normal</v>
      </c>
      <c r="F642" s="31" t="s">
        <v>2344</v>
      </c>
      <c r="G642" s="31" t="s">
        <v>2343</v>
      </c>
      <c r="H642" s="31" t="s">
        <v>2343</v>
      </c>
      <c r="I642" s="31">
        <v>1</v>
      </c>
      <c r="J642" s="32" t="s">
        <v>2343</v>
      </c>
    </row>
    <row r="643" spans="1:10" x14ac:dyDescent="0.4">
      <c r="A643" s="30" t="s">
        <v>642</v>
      </c>
      <c r="B643" s="31">
        <v>21.85</v>
      </c>
      <c r="C643" s="31" t="str">
        <f>IF(Table8[[#This Row],[BMI]]&lt;18.5,"Under Weight",IF(Table8[[#This Row],[BMI]]&lt;25,"Normal Weight",IF(Table8[[#This Row],[BMI]]&lt;30,"Over Weight","Obesity")))</f>
        <v>Normal Weight</v>
      </c>
      <c r="D643" s="31">
        <v>5.56</v>
      </c>
      <c r="E643" s="31" t="str">
        <f>IF(Table8[[#This Row],[HBA1C]]&lt;5.7,"Normal",IF(Table8[[#This Row],[HBA1C]]&lt;6.5,"Prediabetes","Diabetes"))</f>
        <v>Normal</v>
      </c>
      <c r="F643" s="31" t="s">
        <v>2344</v>
      </c>
      <c r="G643" s="31" t="s">
        <v>2343</v>
      </c>
      <c r="H643" s="31" t="s">
        <v>2343</v>
      </c>
      <c r="I643" s="31">
        <v>0</v>
      </c>
      <c r="J643" s="32" t="s">
        <v>2344</v>
      </c>
    </row>
    <row r="644" spans="1:10" x14ac:dyDescent="0.4">
      <c r="A644" s="30" t="s">
        <v>643</v>
      </c>
      <c r="B644" s="31">
        <v>36.08</v>
      </c>
      <c r="C644" s="31" t="str">
        <f>IF(Table8[[#This Row],[BMI]]&lt;18.5,"Under Weight",IF(Table8[[#This Row],[BMI]]&lt;25,"Normal Weight",IF(Table8[[#This Row],[BMI]]&lt;30,"Over Weight","Obesity")))</f>
        <v>Obesity</v>
      </c>
      <c r="D644" s="31">
        <v>7.11</v>
      </c>
      <c r="E644" s="31" t="str">
        <f>IF(Table8[[#This Row],[HBA1C]]&lt;5.7,"Normal",IF(Table8[[#This Row],[HBA1C]]&lt;6.5,"Prediabetes","Diabetes"))</f>
        <v>Diabetes</v>
      </c>
      <c r="F644" s="31" t="s">
        <v>2344</v>
      </c>
      <c r="G644" s="31" t="s">
        <v>2343</v>
      </c>
      <c r="H644" s="31" t="s">
        <v>2344</v>
      </c>
      <c r="I644" s="31">
        <v>1</v>
      </c>
      <c r="J644" s="32" t="s">
        <v>2343</v>
      </c>
    </row>
    <row r="645" spans="1:10" x14ac:dyDescent="0.4">
      <c r="A645" s="30" t="s">
        <v>644</v>
      </c>
      <c r="B645" s="31">
        <v>40.44</v>
      </c>
      <c r="C645" s="31" t="str">
        <f>IF(Table8[[#This Row],[BMI]]&lt;18.5,"Under Weight",IF(Table8[[#This Row],[BMI]]&lt;25,"Normal Weight",IF(Table8[[#This Row],[BMI]]&lt;30,"Over Weight","Obesity")))</f>
        <v>Obesity</v>
      </c>
      <c r="D645" s="31">
        <v>5.13</v>
      </c>
      <c r="E645" s="31" t="str">
        <f>IF(Table8[[#This Row],[HBA1C]]&lt;5.7,"Normal",IF(Table8[[#This Row],[HBA1C]]&lt;6.5,"Prediabetes","Diabetes"))</f>
        <v>Normal</v>
      </c>
      <c r="F645" s="31" t="s">
        <v>2344</v>
      </c>
      <c r="G645" s="31" t="s">
        <v>2343</v>
      </c>
      <c r="H645" s="31" t="s">
        <v>2344</v>
      </c>
      <c r="I645" s="31">
        <v>1</v>
      </c>
      <c r="J645" s="32" t="s">
        <v>2343</v>
      </c>
    </row>
    <row r="646" spans="1:10" x14ac:dyDescent="0.4">
      <c r="A646" s="30" t="s">
        <v>645</v>
      </c>
      <c r="B646" s="31">
        <v>38.094999999999999</v>
      </c>
      <c r="C646" s="31" t="str">
        <f>IF(Table8[[#This Row],[BMI]]&lt;18.5,"Under Weight",IF(Table8[[#This Row],[BMI]]&lt;25,"Normal Weight",IF(Table8[[#This Row],[BMI]]&lt;30,"Over Weight","Obesity")))</f>
        <v>Obesity</v>
      </c>
      <c r="D646" s="31">
        <v>10.199999999999999</v>
      </c>
      <c r="E646" s="31" t="str">
        <f>IF(Table8[[#This Row],[HBA1C]]&lt;5.7,"Normal",IF(Table8[[#This Row],[HBA1C]]&lt;6.5,"Prediabetes","Diabetes"))</f>
        <v>Diabetes</v>
      </c>
      <c r="F646" s="31" t="s">
        <v>2343</v>
      </c>
      <c r="G646" s="31" t="s">
        <v>2343</v>
      </c>
      <c r="H646" s="31" t="s">
        <v>2343</v>
      </c>
      <c r="I646" s="31">
        <v>0</v>
      </c>
      <c r="J646" s="32" t="s">
        <v>2343</v>
      </c>
    </row>
    <row r="647" spans="1:10" x14ac:dyDescent="0.4">
      <c r="A647" s="30" t="s">
        <v>646</v>
      </c>
      <c r="B647" s="31">
        <v>44.95</v>
      </c>
      <c r="C647" s="31" t="str">
        <f>IF(Table8[[#This Row],[BMI]]&lt;18.5,"Under Weight",IF(Table8[[#This Row],[BMI]]&lt;25,"Normal Weight",IF(Table8[[#This Row],[BMI]]&lt;30,"Over Weight","Obesity")))</f>
        <v>Obesity</v>
      </c>
      <c r="D647" s="31">
        <v>10.4</v>
      </c>
      <c r="E647" s="31" t="str">
        <f>IF(Table8[[#This Row],[HBA1C]]&lt;5.7,"Normal",IF(Table8[[#This Row],[HBA1C]]&lt;6.5,"Prediabetes","Diabetes"))</f>
        <v>Diabetes</v>
      </c>
      <c r="F647" s="31" t="s">
        <v>2343</v>
      </c>
      <c r="G647" s="31" t="s">
        <v>2343</v>
      </c>
      <c r="H647" s="31" t="s">
        <v>2343</v>
      </c>
      <c r="I647" s="31">
        <v>0</v>
      </c>
      <c r="J647" s="32" t="s">
        <v>2343</v>
      </c>
    </row>
    <row r="648" spans="1:10" x14ac:dyDescent="0.4">
      <c r="A648" s="30" t="s">
        <v>647</v>
      </c>
      <c r="B648" s="31">
        <v>35.54</v>
      </c>
      <c r="C648" s="31" t="str">
        <f>IF(Table8[[#This Row],[BMI]]&lt;18.5,"Under Weight",IF(Table8[[#This Row],[BMI]]&lt;25,"Normal Weight",IF(Table8[[#This Row],[BMI]]&lt;30,"Over Weight","Obesity")))</f>
        <v>Obesity</v>
      </c>
      <c r="D648" s="31">
        <v>10.67</v>
      </c>
      <c r="E648" s="31" t="str">
        <f>IF(Table8[[#This Row],[HBA1C]]&lt;5.7,"Normal",IF(Table8[[#This Row],[HBA1C]]&lt;6.5,"Prediabetes","Diabetes"))</f>
        <v>Diabetes</v>
      </c>
      <c r="F648" s="31" t="s">
        <v>2343</v>
      </c>
      <c r="G648" s="31" t="s">
        <v>2343</v>
      </c>
      <c r="H648" s="31" t="s">
        <v>2343</v>
      </c>
      <c r="I648" s="31">
        <v>0</v>
      </c>
      <c r="J648" s="32" t="s">
        <v>2343</v>
      </c>
    </row>
    <row r="649" spans="1:10" x14ac:dyDescent="0.4">
      <c r="A649" s="30" t="s">
        <v>648</v>
      </c>
      <c r="B649" s="31">
        <v>39.799999999999997</v>
      </c>
      <c r="C649" s="31" t="str">
        <f>IF(Table8[[#This Row],[BMI]]&lt;18.5,"Under Weight",IF(Table8[[#This Row],[BMI]]&lt;25,"Normal Weight",IF(Table8[[#This Row],[BMI]]&lt;30,"Over Weight","Obesity")))</f>
        <v>Obesity</v>
      </c>
      <c r="D649" s="31">
        <v>4.6500000000000004</v>
      </c>
      <c r="E649" s="31" t="str">
        <f>IF(Table8[[#This Row],[HBA1C]]&lt;5.7,"Normal",IF(Table8[[#This Row],[HBA1C]]&lt;6.5,"Prediabetes","Diabetes"))</f>
        <v>Normal</v>
      </c>
      <c r="F649" s="31" t="s">
        <v>2344</v>
      </c>
      <c r="G649" s="31" t="s">
        <v>2343</v>
      </c>
      <c r="H649" s="31" t="s">
        <v>2343</v>
      </c>
      <c r="I649" s="31">
        <v>2</v>
      </c>
      <c r="J649" s="32" t="s">
        <v>2343</v>
      </c>
    </row>
    <row r="650" spans="1:10" x14ac:dyDescent="0.4">
      <c r="A650" s="30" t="s">
        <v>649</v>
      </c>
      <c r="B650" s="31">
        <v>33.659999999999997</v>
      </c>
      <c r="C650" s="31" t="str">
        <f>IF(Table8[[#This Row],[BMI]]&lt;18.5,"Under Weight",IF(Table8[[#This Row],[BMI]]&lt;25,"Normal Weight",IF(Table8[[#This Row],[BMI]]&lt;30,"Over Weight","Obesity")))</f>
        <v>Obesity</v>
      </c>
      <c r="D650" s="31">
        <v>5.65</v>
      </c>
      <c r="E650" s="31" t="str">
        <f>IF(Table8[[#This Row],[HBA1C]]&lt;5.7,"Normal",IF(Table8[[#This Row],[HBA1C]]&lt;6.5,"Prediabetes","Diabetes"))</f>
        <v>Normal</v>
      </c>
      <c r="F650" s="31" t="s">
        <v>2344</v>
      </c>
      <c r="G650" s="31" t="s">
        <v>2343</v>
      </c>
      <c r="H650" s="31" t="s">
        <v>2343</v>
      </c>
      <c r="I650" s="31">
        <v>2</v>
      </c>
      <c r="J650" s="32" t="s">
        <v>2343</v>
      </c>
    </row>
    <row r="651" spans="1:10" x14ac:dyDescent="0.4">
      <c r="A651" s="30" t="s">
        <v>650</v>
      </c>
      <c r="B651" s="31">
        <v>35.5</v>
      </c>
      <c r="C651" s="31" t="str">
        <f>IF(Table8[[#This Row],[BMI]]&lt;18.5,"Under Weight",IF(Table8[[#This Row],[BMI]]&lt;25,"Normal Weight",IF(Table8[[#This Row],[BMI]]&lt;30,"Over Weight","Obesity")))</f>
        <v>Obesity</v>
      </c>
      <c r="D651" s="31">
        <v>11.97</v>
      </c>
      <c r="E651" s="31" t="str">
        <f>IF(Table8[[#This Row],[HBA1C]]&lt;5.7,"Normal",IF(Table8[[#This Row],[HBA1C]]&lt;6.5,"Prediabetes","Diabetes"))</f>
        <v>Diabetes</v>
      </c>
      <c r="F651" s="31" t="s">
        <v>2343</v>
      </c>
      <c r="G651" s="31" t="s">
        <v>2343</v>
      </c>
      <c r="H651" s="31" t="s">
        <v>2343</v>
      </c>
      <c r="I651" s="31">
        <v>0</v>
      </c>
      <c r="J651" s="32" t="s">
        <v>2343</v>
      </c>
    </row>
    <row r="652" spans="1:10" x14ac:dyDescent="0.4">
      <c r="A652" s="30" t="s">
        <v>651</v>
      </c>
      <c r="B652" s="31">
        <v>41.63</v>
      </c>
      <c r="C652" s="31" t="str">
        <f>IF(Table8[[#This Row],[BMI]]&lt;18.5,"Under Weight",IF(Table8[[#This Row],[BMI]]&lt;25,"Normal Weight",IF(Table8[[#This Row],[BMI]]&lt;30,"Over Weight","Obesity")))</f>
        <v>Obesity</v>
      </c>
      <c r="D652" s="31">
        <v>6.71</v>
      </c>
      <c r="E652" s="31" t="str">
        <f>IF(Table8[[#This Row],[HBA1C]]&lt;5.7,"Normal",IF(Table8[[#This Row],[HBA1C]]&lt;6.5,"Prediabetes","Diabetes"))</f>
        <v>Diabetes</v>
      </c>
      <c r="F652" s="31" t="s">
        <v>2343</v>
      </c>
      <c r="G652" s="31" t="s">
        <v>2343</v>
      </c>
      <c r="H652" s="31" t="s">
        <v>2343</v>
      </c>
      <c r="I652" s="31">
        <v>0</v>
      </c>
      <c r="J652" s="32" t="s">
        <v>2343</v>
      </c>
    </row>
    <row r="653" spans="1:10" x14ac:dyDescent="0.4">
      <c r="A653" s="30" t="s">
        <v>652</v>
      </c>
      <c r="B653" s="31">
        <v>46.49</v>
      </c>
      <c r="C653" s="31" t="str">
        <f>IF(Table8[[#This Row],[BMI]]&lt;18.5,"Under Weight",IF(Table8[[#This Row],[BMI]]&lt;25,"Normal Weight",IF(Table8[[#This Row],[BMI]]&lt;30,"Over Weight","Obesity")))</f>
        <v>Obesity</v>
      </c>
      <c r="D653" s="31">
        <v>11.92</v>
      </c>
      <c r="E653" s="31" t="str">
        <f>IF(Table8[[#This Row],[HBA1C]]&lt;5.7,"Normal",IF(Table8[[#This Row],[HBA1C]]&lt;6.5,"Prediabetes","Diabetes"))</f>
        <v>Diabetes</v>
      </c>
      <c r="F653" s="31" t="s">
        <v>2343</v>
      </c>
      <c r="G653" s="31" t="s">
        <v>2343</v>
      </c>
      <c r="H653" s="31" t="s">
        <v>2343</v>
      </c>
      <c r="I653" s="31">
        <v>0</v>
      </c>
      <c r="J653" s="32" t="s">
        <v>2343</v>
      </c>
    </row>
    <row r="654" spans="1:10" x14ac:dyDescent="0.4">
      <c r="A654" s="30" t="s">
        <v>653</v>
      </c>
      <c r="B654" s="31">
        <v>43.29</v>
      </c>
      <c r="C654" s="31" t="str">
        <f>IF(Table8[[#This Row],[BMI]]&lt;18.5,"Under Weight",IF(Table8[[#This Row],[BMI]]&lt;25,"Normal Weight",IF(Table8[[#This Row],[BMI]]&lt;30,"Over Weight","Obesity")))</f>
        <v>Obesity</v>
      </c>
      <c r="D654" s="31">
        <v>5.35</v>
      </c>
      <c r="E654" s="31" t="str">
        <f>IF(Table8[[#This Row],[HBA1C]]&lt;5.7,"Normal",IF(Table8[[#This Row],[HBA1C]]&lt;6.5,"Prediabetes","Diabetes"))</f>
        <v>Normal</v>
      </c>
      <c r="F654" s="31" t="s">
        <v>2343</v>
      </c>
      <c r="G654" s="31" t="s">
        <v>2343</v>
      </c>
      <c r="H654" s="31" t="s">
        <v>2343</v>
      </c>
      <c r="I654" s="31">
        <v>2</v>
      </c>
      <c r="J654" s="32" t="s">
        <v>2343</v>
      </c>
    </row>
    <row r="655" spans="1:10" x14ac:dyDescent="0.4">
      <c r="A655" s="30" t="s">
        <v>654</v>
      </c>
      <c r="B655" s="31">
        <v>43.08</v>
      </c>
      <c r="C655" s="31" t="str">
        <f>IF(Table8[[#This Row],[BMI]]&lt;18.5,"Under Weight",IF(Table8[[#This Row],[BMI]]&lt;25,"Normal Weight",IF(Table8[[#This Row],[BMI]]&lt;30,"Over Weight","Obesity")))</f>
        <v>Obesity</v>
      </c>
      <c r="D655" s="31">
        <v>8.9600000000000009</v>
      </c>
      <c r="E655" s="31" t="str">
        <f>IF(Table8[[#This Row],[HBA1C]]&lt;5.7,"Normal",IF(Table8[[#This Row],[HBA1C]]&lt;6.5,"Prediabetes","Diabetes"))</f>
        <v>Diabetes</v>
      </c>
      <c r="F655" s="31" t="s">
        <v>2344</v>
      </c>
      <c r="G655" s="31" t="s">
        <v>2343</v>
      </c>
      <c r="H655" s="31" t="s">
        <v>2343</v>
      </c>
      <c r="I655" s="31">
        <v>1</v>
      </c>
      <c r="J655" s="32" t="s">
        <v>2343</v>
      </c>
    </row>
    <row r="656" spans="1:10" x14ac:dyDescent="0.4">
      <c r="A656" s="30" t="s">
        <v>655</v>
      </c>
      <c r="B656" s="31">
        <v>39.07</v>
      </c>
      <c r="C656" s="31" t="str">
        <f>IF(Table8[[#This Row],[BMI]]&lt;18.5,"Under Weight",IF(Table8[[#This Row],[BMI]]&lt;25,"Normal Weight",IF(Table8[[#This Row],[BMI]]&lt;30,"Over Weight","Obesity")))</f>
        <v>Obesity</v>
      </c>
      <c r="D656" s="31">
        <v>11.93</v>
      </c>
      <c r="E656" s="31" t="str">
        <f>IF(Table8[[#This Row],[HBA1C]]&lt;5.7,"Normal",IF(Table8[[#This Row],[HBA1C]]&lt;6.5,"Prediabetes","Diabetes"))</f>
        <v>Diabetes</v>
      </c>
      <c r="F656" s="31" t="s">
        <v>2343</v>
      </c>
      <c r="G656" s="31" t="s">
        <v>2343</v>
      </c>
      <c r="H656" s="31" t="s">
        <v>2343</v>
      </c>
      <c r="I656" s="31">
        <v>0</v>
      </c>
      <c r="J656" s="32" t="s">
        <v>2343</v>
      </c>
    </row>
    <row r="657" spans="1:10" x14ac:dyDescent="0.4">
      <c r="A657" s="30" t="s">
        <v>656</v>
      </c>
      <c r="B657" s="31">
        <v>41.3</v>
      </c>
      <c r="C657" s="31" t="str">
        <f>IF(Table8[[#This Row],[BMI]]&lt;18.5,"Under Weight",IF(Table8[[#This Row],[BMI]]&lt;25,"Normal Weight",IF(Table8[[#This Row],[BMI]]&lt;30,"Over Weight","Obesity")))</f>
        <v>Obesity</v>
      </c>
      <c r="D657" s="31">
        <v>9.59</v>
      </c>
      <c r="E657" s="31" t="str">
        <f>IF(Table8[[#This Row],[HBA1C]]&lt;5.7,"Normal",IF(Table8[[#This Row],[HBA1C]]&lt;6.5,"Prediabetes","Diabetes"))</f>
        <v>Diabetes</v>
      </c>
      <c r="F657" s="31" t="s">
        <v>2343</v>
      </c>
      <c r="G657" s="31" t="s">
        <v>2343</v>
      </c>
      <c r="H657" s="31" t="s">
        <v>2343</v>
      </c>
      <c r="I657" s="31">
        <v>0</v>
      </c>
      <c r="J657" s="32" t="s">
        <v>2343</v>
      </c>
    </row>
    <row r="658" spans="1:10" x14ac:dyDescent="0.4">
      <c r="A658" s="30" t="s">
        <v>657</v>
      </c>
      <c r="B658" s="31">
        <v>42.95</v>
      </c>
      <c r="C658" s="31" t="str">
        <f>IF(Table8[[#This Row],[BMI]]&lt;18.5,"Under Weight",IF(Table8[[#This Row],[BMI]]&lt;25,"Normal Weight",IF(Table8[[#This Row],[BMI]]&lt;30,"Over Weight","Obesity")))</f>
        <v>Obesity</v>
      </c>
      <c r="D658" s="31">
        <v>11.88</v>
      </c>
      <c r="E658" s="31" t="str">
        <f>IF(Table8[[#This Row],[HBA1C]]&lt;5.7,"Normal",IF(Table8[[#This Row],[HBA1C]]&lt;6.5,"Prediabetes","Diabetes"))</f>
        <v>Diabetes</v>
      </c>
      <c r="F658" s="31" t="s">
        <v>2344</v>
      </c>
      <c r="G658" s="31" t="s">
        <v>2343</v>
      </c>
      <c r="H658" s="31" t="s">
        <v>2343</v>
      </c>
      <c r="I658" s="31">
        <v>2</v>
      </c>
      <c r="J658" s="32" t="s">
        <v>2343</v>
      </c>
    </row>
    <row r="659" spans="1:10" x14ac:dyDescent="0.4">
      <c r="A659" s="30" t="s">
        <v>658</v>
      </c>
      <c r="B659" s="31">
        <v>46.96</v>
      </c>
      <c r="C659" s="31" t="str">
        <f>IF(Table8[[#This Row],[BMI]]&lt;18.5,"Under Weight",IF(Table8[[#This Row],[BMI]]&lt;25,"Normal Weight",IF(Table8[[#This Row],[BMI]]&lt;30,"Over Weight","Obesity")))</f>
        <v>Obesity</v>
      </c>
      <c r="D659" s="31">
        <v>4.6399999999999997</v>
      </c>
      <c r="E659" s="31" t="str">
        <f>IF(Table8[[#This Row],[HBA1C]]&lt;5.7,"Normal",IF(Table8[[#This Row],[HBA1C]]&lt;6.5,"Prediabetes","Diabetes"))</f>
        <v>Normal</v>
      </c>
      <c r="F659" s="31" t="s">
        <v>2343</v>
      </c>
      <c r="G659" s="31" t="s">
        <v>2343</v>
      </c>
      <c r="H659" s="31" t="s">
        <v>2344</v>
      </c>
      <c r="I659" s="31">
        <v>1</v>
      </c>
      <c r="J659" s="32" t="s">
        <v>2343</v>
      </c>
    </row>
    <row r="660" spans="1:10" x14ac:dyDescent="0.4">
      <c r="A660" s="30" t="s">
        <v>659</v>
      </c>
      <c r="B660" s="31">
        <v>30.495000000000001</v>
      </c>
      <c r="C660" s="31" t="str">
        <f>IF(Table8[[#This Row],[BMI]]&lt;18.5,"Under Weight",IF(Table8[[#This Row],[BMI]]&lt;25,"Normal Weight",IF(Table8[[#This Row],[BMI]]&lt;30,"Over Weight","Obesity")))</f>
        <v>Obesity</v>
      </c>
      <c r="D660" s="31">
        <v>9.5299999999999994</v>
      </c>
      <c r="E660" s="31" t="str">
        <f>IF(Table8[[#This Row],[HBA1C]]&lt;5.7,"Normal",IF(Table8[[#This Row],[HBA1C]]&lt;6.5,"Prediabetes","Diabetes"))</f>
        <v>Diabetes</v>
      </c>
      <c r="F660" s="31" t="s">
        <v>2343</v>
      </c>
      <c r="G660" s="31" t="s">
        <v>2343</v>
      </c>
      <c r="H660" s="31" t="s">
        <v>2343</v>
      </c>
      <c r="I660" s="31">
        <v>0</v>
      </c>
      <c r="J660" s="32" t="s">
        <v>2343</v>
      </c>
    </row>
    <row r="661" spans="1:10" x14ac:dyDescent="0.4">
      <c r="A661" s="30" t="s">
        <v>660</v>
      </c>
      <c r="B661" s="31">
        <v>17.954999999999998</v>
      </c>
      <c r="C661" s="31" t="str">
        <f>IF(Table8[[#This Row],[BMI]]&lt;18.5,"Under Weight",IF(Table8[[#This Row],[BMI]]&lt;25,"Normal Weight",IF(Table8[[#This Row],[BMI]]&lt;30,"Over Weight","Obesity")))</f>
        <v>Under Weight</v>
      </c>
      <c r="D661" s="31">
        <v>5.29</v>
      </c>
      <c r="E661" s="31" t="str">
        <f>IF(Table8[[#This Row],[HBA1C]]&lt;5.7,"Normal",IF(Table8[[#This Row],[HBA1C]]&lt;6.5,"Prediabetes","Diabetes"))</f>
        <v>Normal</v>
      </c>
      <c r="F661" s="31" t="s">
        <v>2344</v>
      </c>
      <c r="G661" s="31" t="s">
        <v>2343</v>
      </c>
      <c r="H661" s="31" t="s">
        <v>2343</v>
      </c>
      <c r="I661" s="31">
        <v>1</v>
      </c>
      <c r="J661" s="32" t="s">
        <v>2344</v>
      </c>
    </row>
    <row r="662" spans="1:10" x14ac:dyDescent="0.4">
      <c r="A662" s="30" t="s">
        <v>661</v>
      </c>
      <c r="B662" s="31">
        <v>25.6</v>
      </c>
      <c r="C662" s="31" t="str">
        <f>IF(Table8[[#This Row],[BMI]]&lt;18.5,"Under Weight",IF(Table8[[#This Row],[BMI]]&lt;25,"Normal Weight",IF(Table8[[#This Row],[BMI]]&lt;30,"Over Weight","Obesity")))</f>
        <v>Over Weight</v>
      </c>
      <c r="D662" s="31">
        <v>10.95</v>
      </c>
      <c r="E662" s="31" t="str">
        <f>IF(Table8[[#This Row],[HBA1C]]&lt;5.7,"Normal",IF(Table8[[#This Row],[HBA1C]]&lt;6.5,"Prediabetes","Diabetes"))</f>
        <v>Diabetes</v>
      </c>
      <c r="F662" s="31" t="s">
        <v>2343</v>
      </c>
      <c r="G662" s="31" t="s">
        <v>2343</v>
      </c>
      <c r="H662" s="31" t="s">
        <v>2343</v>
      </c>
      <c r="I662" s="31">
        <v>3</v>
      </c>
      <c r="J662" s="32" t="s">
        <v>2343</v>
      </c>
    </row>
    <row r="663" spans="1:10" x14ac:dyDescent="0.4">
      <c r="A663" s="30" t="s">
        <v>662</v>
      </c>
      <c r="B663" s="31">
        <v>34.21</v>
      </c>
      <c r="C663" s="31" t="str">
        <f>IF(Table8[[#This Row],[BMI]]&lt;18.5,"Under Weight",IF(Table8[[#This Row],[BMI]]&lt;25,"Normal Weight",IF(Table8[[#This Row],[BMI]]&lt;30,"Over Weight","Obesity")))</f>
        <v>Obesity</v>
      </c>
      <c r="D663" s="31">
        <v>9.17</v>
      </c>
      <c r="E663" s="31" t="str">
        <f>IF(Table8[[#This Row],[HBA1C]]&lt;5.7,"Normal",IF(Table8[[#This Row],[HBA1C]]&lt;6.5,"Prediabetes","Diabetes"))</f>
        <v>Diabetes</v>
      </c>
      <c r="F663" s="31" t="s">
        <v>2343</v>
      </c>
      <c r="G663" s="31" t="s">
        <v>2343</v>
      </c>
      <c r="H663" s="31" t="s">
        <v>2343</v>
      </c>
      <c r="I663" s="31">
        <v>0</v>
      </c>
      <c r="J663" s="32" t="s">
        <v>2343</v>
      </c>
    </row>
    <row r="664" spans="1:10" x14ac:dyDescent="0.4">
      <c r="A664" s="30" t="s">
        <v>663</v>
      </c>
      <c r="B664" s="31">
        <v>39.74</v>
      </c>
      <c r="C664" s="31" t="str">
        <f>IF(Table8[[#This Row],[BMI]]&lt;18.5,"Under Weight",IF(Table8[[#This Row],[BMI]]&lt;25,"Normal Weight",IF(Table8[[#This Row],[BMI]]&lt;30,"Over Weight","Obesity")))</f>
        <v>Obesity</v>
      </c>
      <c r="D664" s="31">
        <v>7.39</v>
      </c>
      <c r="E664" s="31" t="str">
        <f>IF(Table8[[#This Row],[HBA1C]]&lt;5.7,"Normal",IF(Table8[[#This Row],[HBA1C]]&lt;6.5,"Prediabetes","Diabetes"))</f>
        <v>Diabetes</v>
      </c>
      <c r="F664" s="31" t="s">
        <v>2343</v>
      </c>
      <c r="G664" s="31" t="s">
        <v>2343</v>
      </c>
      <c r="H664" s="31" t="s">
        <v>2343</v>
      </c>
      <c r="I664" s="31">
        <v>0</v>
      </c>
      <c r="J664" s="32" t="s">
        <v>2343</v>
      </c>
    </row>
    <row r="665" spans="1:10" x14ac:dyDescent="0.4">
      <c r="A665" s="30" t="s">
        <v>664</v>
      </c>
      <c r="B665" s="31">
        <v>49.53</v>
      </c>
      <c r="C665" s="31" t="str">
        <f>IF(Table8[[#This Row],[BMI]]&lt;18.5,"Under Weight",IF(Table8[[#This Row],[BMI]]&lt;25,"Normal Weight",IF(Table8[[#This Row],[BMI]]&lt;30,"Over Weight","Obesity")))</f>
        <v>Obesity</v>
      </c>
      <c r="D665" s="31">
        <v>9.1300000000000008</v>
      </c>
      <c r="E665" s="31" t="str">
        <f>IF(Table8[[#This Row],[HBA1C]]&lt;5.7,"Normal",IF(Table8[[#This Row],[HBA1C]]&lt;6.5,"Prediabetes","Diabetes"))</f>
        <v>Diabetes</v>
      </c>
      <c r="F665" s="31" t="s">
        <v>2344</v>
      </c>
      <c r="G665" s="31" t="s">
        <v>2343</v>
      </c>
      <c r="H665" s="31" t="s">
        <v>2343</v>
      </c>
      <c r="I665" s="31">
        <v>0</v>
      </c>
      <c r="J665" s="32" t="s">
        <v>2343</v>
      </c>
    </row>
    <row r="666" spans="1:10" x14ac:dyDescent="0.4">
      <c r="A666" s="30" t="s">
        <v>665</v>
      </c>
      <c r="B666" s="31">
        <v>39.33</v>
      </c>
      <c r="C666" s="31" t="str">
        <f>IF(Table8[[#This Row],[BMI]]&lt;18.5,"Under Weight",IF(Table8[[#This Row],[BMI]]&lt;25,"Normal Weight",IF(Table8[[#This Row],[BMI]]&lt;30,"Over Weight","Obesity")))</f>
        <v>Obesity</v>
      </c>
      <c r="D666" s="31">
        <v>10.4</v>
      </c>
      <c r="E666" s="31" t="str">
        <f>IF(Table8[[#This Row],[HBA1C]]&lt;5.7,"Normal",IF(Table8[[#This Row],[HBA1C]]&lt;6.5,"Prediabetes","Diabetes"))</f>
        <v>Diabetes</v>
      </c>
      <c r="F666" s="31" t="s">
        <v>2343</v>
      </c>
      <c r="G666" s="31" t="s">
        <v>2343</v>
      </c>
      <c r="H666" s="31" t="s">
        <v>2343</v>
      </c>
      <c r="I666" s="31">
        <v>3</v>
      </c>
      <c r="J666" s="32" t="s">
        <v>2343</v>
      </c>
    </row>
    <row r="667" spans="1:10" x14ac:dyDescent="0.4">
      <c r="A667" s="30" t="s">
        <v>666</v>
      </c>
      <c r="B667" s="31">
        <v>39.979999999999997</v>
      </c>
      <c r="C667" s="31" t="str">
        <f>IF(Table8[[#This Row],[BMI]]&lt;18.5,"Under Weight",IF(Table8[[#This Row],[BMI]]&lt;25,"Normal Weight",IF(Table8[[#This Row],[BMI]]&lt;30,"Over Weight","Obesity")))</f>
        <v>Obesity</v>
      </c>
      <c r="D667" s="31">
        <v>9.4600000000000009</v>
      </c>
      <c r="E667" s="31" t="str">
        <f>IF(Table8[[#This Row],[HBA1C]]&lt;5.7,"Normal",IF(Table8[[#This Row],[HBA1C]]&lt;6.5,"Prediabetes","Diabetes"))</f>
        <v>Diabetes</v>
      </c>
      <c r="F667" s="31" t="s">
        <v>2344</v>
      </c>
      <c r="G667" s="31" t="s">
        <v>2343</v>
      </c>
      <c r="H667" s="31" t="s">
        <v>2343</v>
      </c>
      <c r="I667" s="31">
        <v>2</v>
      </c>
      <c r="J667" s="32" t="s">
        <v>2343</v>
      </c>
    </row>
    <row r="668" spans="1:10" x14ac:dyDescent="0.4">
      <c r="A668" s="30" t="s">
        <v>667</v>
      </c>
      <c r="B668" s="31">
        <v>46.51</v>
      </c>
      <c r="C668" s="31" t="str">
        <f>IF(Table8[[#This Row],[BMI]]&lt;18.5,"Under Weight",IF(Table8[[#This Row],[BMI]]&lt;25,"Normal Weight",IF(Table8[[#This Row],[BMI]]&lt;30,"Over Weight","Obesity")))</f>
        <v>Obesity</v>
      </c>
      <c r="D668" s="31">
        <v>8.69</v>
      </c>
      <c r="E668" s="31" t="str">
        <f>IF(Table8[[#This Row],[HBA1C]]&lt;5.7,"Normal",IF(Table8[[#This Row],[HBA1C]]&lt;6.5,"Prediabetes","Diabetes"))</f>
        <v>Diabetes</v>
      </c>
      <c r="F668" s="31" t="s">
        <v>2344</v>
      </c>
      <c r="G668" s="31" t="s">
        <v>2343</v>
      </c>
      <c r="H668" s="31" t="s">
        <v>2343</v>
      </c>
      <c r="I668" s="31">
        <v>0</v>
      </c>
      <c r="J668" s="32" t="s">
        <v>2343</v>
      </c>
    </row>
    <row r="669" spans="1:10" x14ac:dyDescent="0.4">
      <c r="A669" s="30" t="s">
        <v>668</v>
      </c>
      <c r="B669" s="31">
        <v>43.58</v>
      </c>
      <c r="C669" s="31" t="str">
        <f>IF(Table8[[#This Row],[BMI]]&lt;18.5,"Under Weight",IF(Table8[[#This Row],[BMI]]&lt;25,"Normal Weight",IF(Table8[[#This Row],[BMI]]&lt;30,"Over Weight","Obesity")))</f>
        <v>Obesity</v>
      </c>
      <c r="D669" s="31">
        <v>4.2300000000000004</v>
      </c>
      <c r="E669" s="31" t="str">
        <f>IF(Table8[[#This Row],[HBA1C]]&lt;5.7,"Normal",IF(Table8[[#This Row],[HBA1C]]&lt;6.5,"Prediabetes","Diabetes"))</f>
        <v>Normal</v>
      </c>
      <c r="F669" s="31" t="s">
        <v>2343</v>
      </c>
      <c r="G669" s="31" t="s">
        <v>2343</v>
      </c>
      <c r="H669" s="31" t="s">
        <v>2344</v>
      </c>
      <c r="I669" s="31">
        <v>1</v>
      </c>
      <c r="J669" s="32" t="s">
        <v>2343</v>
      </c>
    </row>
    <row r="670" spans="1:10" x14ac:dyDescent="0.4">
      <c r="A670" s="30" t="s">
        <v>669</v>
      </c>
      <c r="B670" s="31">
        <v>42.28</v>
      </c>
      <c r="C670" s="31" t="str">
        <f>IF(Table8[[#This Row],[BMI]]&lt;18.5,"Under Weight",IF(Table8[[#This Row],[BMI]]&lt;25,"Normal Weight",IF(Table8[[#This Row],[BMI]]&lt;30,"Over Weight","Obesity")))</f>
        <v>Obesity</v>
      </c>
      <c r="D670" s="31">
        <v>9.16</v>
      </c>
      <c r="E670" s="31" t="str">
        <f>IF(Table8[[#This Row],[HBA1C]]&lt;5.7,"Normal",IF(Table8[[#This Row],[HBA1C]]&lt;6.5,"Prediabetes","Diabetes"))</f>
        <v>Diabetes</v>
      </c>
      <c r="F670" s="31" t="s">
        <v>2344</v>
      </c>
      <c r="G670" s="31" t="s">
        <v>2343</v>
      </c>
      <c r="H670" s="31" t="s">
        <v>2343</v>
      </c>
      <c r="I670" s="31">
        <v>1</v>
      </c>
      <c r="J670" s="32" t="s">
        <v>2343</v>
      </c>
    </row>
    <row r="671" spans="1:10" x14ac:dyDescent="0.4">
      <c r="A671" s="30" t="s">
        <v>670</v>
      </c>
      <c r="B671" s="31">
        <v>35.520000000000003</v>
      </c>
      <c r="C671" s="31" t="str">
        <f>IF(Table8[[#This Row],[BMI]]&lt;18.5,"Under Weight",IF(Table8[[#This Row],[BMI]]&lt;25,"Normal Weight",IF(Table8[[#This Row],[BMI]]&lt;30,"Over Weight","Obesity")))</f>
        <v>Obesity</v>
      </c>
      <c r="D671" s="31">
        <v>8.26</v>
      </c>
      <c r="E671" s="31" t="str">
        <f>IF(Table8[[#This Row],[HBA1C]]&lt;5.7,"Normal",IF(Table8[[#This Row],[HBA1C]]&lt;6.5,"Prediabetes","Diabetes"))</f>
        <v>Diabetes</v>
      </c>
      <c r="F671" s="31" t="s">
        <v>2343</v>
      </c>
      <c r="G671" s="31" t="s">
        <v>2343</v>
      </c>
      <c r="H671" s="31" t="s">
        <v>2343</v>
      </c>
      <c r="I671" s="31">
        <v>0</v>
      </c>
      <c r="J671" s="32" t="s">
        <v>2343</v>
      </c>
    </row>
    <row r="672" spans="1:10" x14ac:dyDescent="0.4">
      <c r="A672" s="30" t="s">
        <v>671</v>
      </c>
      <c r="B672" s="31">
        <v>33.6</v>
      </c>
      <c r="C672" s="31" t="str">
        <f>IF(Table8[[#This Row],[BMI]]&lt;18.5,"Under Weight",IF(Table8[[#This Row],[BMI]]&lt;25,"Normal Weight",IF(Table8[[#This Row],[BMI]]&lt;30,"Over Weight","Obesity")))</f>
        <v>Obesity</v>
      </c>
      <c r="D672" s="31">
        <v>11.25</v>
      </c>
      <c r="E672" s="31" t="str">
        <f>IF(Table8[[#This Row],[HBA1C]]&lt;5.7,"Normal",IF(Table8[[#This Row],[HBA1C]]&lt;6.5,"Prediabetes","Diabetes"))</f>
        <v>Diabetes</v>
      </c>
      <c r="F672" s="31" t="s">
        <v>2343</v>
      </c>
      <c r="G672" s="31" t="s">
        <v>2343</v>
      </c>
      <c r="H672" s="31" t="s">
        <v>2343</v>
      </c>
      <c r="I672" s="31">
        <v>0</v>
      </c>
      <c r="J672" s="32" t="s">
        <v>2343</v>
      </c>
    </row>
    <row r="673" spans="1:10" x14ac:dyDescent="0.4">
      <c r="A673" s="30" t="s">
        <v>672</v>
      </c>
      <c r="B673" s="31">
        <v>22.42</v>
      </c>
      <c r="C673" s="31" t="str">
        <f>IF(Table8[[#This Row],[BMI]]&lt;18.5,"Under Weight",IF(Table8[[#This Row],[BMI]]&lt;25,"Normal Weight",IF(Table8[[#This Row],[BMI]]&lt;30,"Over Weight","Obesity")))</f>
        <v>Normal Weight</v>
      </c>
      <c r="D673" s="31">
        <v>6.74</v>
      </c>
      <c r="E673" s="31" t="str">
        <f>IF(Table8[[#This Row],[HBA1C]]&lt;5.7,"Normal",IF(Table8[[#This Row],[HBA1C]]&lt;6.5,"Prediabetes","Diabetes"))</f>
        <v>Diabetes</v>
      </c>
      <c r="F673" s="31" t="s">
        <v>2343</v>
      </c>
      <c r="G673" s="31" t="s">
        <v>2343</v>
      </c>
      <c r="H673" s="31" t="s">
        <v>2343</v>
      </c>
      <c r="I673" s="31">
        <v>0</v>
      </c>
      <c r="J673" s="32" t="s">
        <v>2344</v>
      </c>
    </row>
    <row r="674" spans="1:10" x14ac:dyDescent="0.4">
      <c r="A674" s="30" t="s">
        <v>673</v>
      </c>
      <c r="B674" s="31">
        <v>46.86</v>
      </c>
      <c r="C674" s="31" t="str">
        <f>IF(Table8[[#This Row],[BMI]]&lt;18.5,"Under Weight",IF(Table8[[#This Row],[BMI]]&lt;25,"Normal Weight",IF(Table8[[#This Row],[BMI]]&lt;30,"Over Weight","Obesity")))</f>
        <v>Obesity</v>
      </c>
      <c r="D674" s="31">
        <v>4.87</v>
      </c>
      <c r="E674" s="31" t="str">
        <f>IF(Table8[[#This Row],[HBA1C]]&lt;5.7,"Normal",IF(Table8[[#This Row],[HBA1C]]&lt;6.5,"Prediabetes","Diabetes"))</f>
        <v>Normal</v>
      </c>
      <c r="F674" s="31" t="s">
        <v>2343</v>
      </c>
      <c r="G674" s="31" t="s">
        <v>2343</v>
      </c>
      <c r="H674" s="31" t="s">
        <v>2343</v>
      </c>
      <c r="I674" s="31">
        <v>0</v>
      </c>
      <c r="J674" s="32" t="s">
        <v>2343</v>
      </c>
    </row>
    <row r="675" spans="1:10" x14ac:dyDescent="0.4">
      <c r="A675" s="30" t="s">
        <v>674</v>
      </c>
      <c r="B675" s="31">
        <v>32.965000000000003</v>
      </c>
      <c r="C675" s="31" t="str">
        <f>IF(Table8[[#This Row],[BMI]]&lt;18.5,"Under Weight",IF(Table8[[#This Row],[BMI]]&lt;25,"Normal Weight",IF(Table8[[#This Row],[BMI]]&lt;30,"Over Weight","Obesity")))</f>
        <v>Obesity</v>
      </c>
      <c r="D675" s="31">
        <v>6.68</v>
      </c>
      <c r="E675" s="31" t="str">
        <f>IF(Table8[[#This Row],[HBA1C]]&lt;5.7,"Normal",IF(Table8[[#This Row],[HBA1C]]&lt;6.5,"Prediabetes","Diabetes"))</f>
        <v>Diabetes</v>
      </c>
      <c r="F675" s="31" t="s">
        <v>2343</v>
      </c>
      <c r="G675" s="31" t="s">
        <v>2343</v>
      </c>
      <c r="H675" s="31" t="s">
        <v>2343</v>
      </c>
      <c r="I675" s="31">
        <v>3</v>
      </c>
      <c r="J675" s="32" t="s">
        <v>2343</v>
      </c>
    </row>
    <row r="676" spans="1:10" x14ac:dyDescent="0.4">
      <c r="A676" s="30" t="s">
        <v>675</v>
      </c>
      <c r="B676" s="31">
        <v>39.340000000000003</v>
      </c>
      <c r="C676" s="31" t="str">
        <f>IF(Table8[[#This Row],[BMI]]&lt;18.5,"Under Weight",IF(Table8[[#This Row],[BMI]]&lt;25,"Normal Weight",IF(Table8[[#This Row],[BMI]]&lt;30,"Over Weight","Obesity")))</f>
        <v>Obesity</v>
      </c>
      <c r="D676" s="31">
        <v>5.0199999999999996</v>
      </c>
      <c r="E676" s="31" t="str">
        <f>IF(Table8[[#This Row],[HBA1C]]&lt;5.7,"Normal",IF(Table8[[#This Row],[HBA1C]]&lt;6.5,"Prediabetes","Diabetes"))</f>
        <v>Normal</v>
      </c>
      <c r="F676" s="31" t="s">
        <v>2344</v>
      </c>
      <c r="G676" s="31" t="s">
        <v>2343</v>
      </c>
      <c r="H676" s="31" t="s">
        <v>2344</v>
      </c>
      <c r="I676" s="31">
        <v>1</v>
      </c>
      <c r="J676" s="32" t="s">
        <v>2343</v>
      </c>
    </row>
    <row r="677" spans="1:10" x14ac:dyDescent="0.4">
      <c r="A677" s="30" t="s">
        <v>676</v>
      </c>
      <c r="B677" s="31">
        <v>47</v>
      </c>
      <c r="C677" s="31" t="str">
        <f>IF(Table8[[#This Row],[BMI]]&lt;18.5,"Under Weight",IF(Table8[[#This Row],[BMI]]&lt;25,"Normal Weight",IF(Table8[[#This Row],[BMI]]&lt;30,"Over Weight","Obesity")))</f>
        <v>Obesity</v>
      </c>
      <c r="D677" s="31">
        <v>10.64</v>
      </c>
      <c r="E677" s="31" t="str">
        <f>IF(Table8[[#This Row],[HBA1C]]&lt;5.7,"Normal",IF(Table8[[#This Row],[HBA1C]]&lt;6.5,"Prediabetes","Diabetes"))</f>
        <v>Diabetes</v>
      </c>
      <c r="F677" s="31" t="s">
        <v>2344</v>
      </c>
      <c r="G677" s="31" t="s">
        <v>2343</v>
      </c>
      <c r="H677" s="31" t="s">
        <v>2343</v>
      </c>
      <c r="I677" s="31">
        <v>0</v>
      </c>
      <c r="J677" s="32" t="s">
        <v>2343</v>
      </c>
    </row>
    <row r="678" spans="1:10" x14ac:dyDescent="0.4">
      <c r="A678" s="30" t="s">
        <v>677</v>
      </c>
      <c r="B678" s="31">
        <v>36.71</v>
      </c>
      <c r="C678" s="31" t="str">
        <f>IF(Table8[[#This Row],[BMI]]&lt;18.5,"Under Weight",IF(Table8[[#This Row],[BMI]]&lt;25,"Normal Weight",IF(Table8[[#This Row],[BMI]]&lt;30,"Over Weight","Obesity")))</f>
        <v>Obesity</v>
      </c>
      <c r="D678" s="31">
        <v>8.74</v>
      </c>
      <c r="E678" s="31" t="str">
        <f>IF(Table8[[#This Row],[HBA1C]]&lt;5.7,"Normal",IF(Table8[[#This Row],[HBA1C]]&lt;6.5,"Prediabetes","Diabetes"))</f>
        <v>Diabetes</v>
      </c>
      <c r="F678" s="31" t="s">
        <v>2344</v>
      </c>
      <c r="G678" s="31" t="s">
        <v>2343</v>
      </c>
      <c r="H678" s="31" t="s">
        <v>2343</v>
      </c>
      <c r="I678" s="31">
        <v>0</v>
      </c>
      <c r="J678" s="32" t="s">
        <v>2343</v>
      </c>
    </row>
    <row r="679" spans="1:10" x14ac:dyDescent="0.4">
      <c r="A679" s="30" t="s">
        <v>678</v>
      </c>
      <c r="B679" s="31">
        <v>53.48</v>
      </c>
      <c r="C679" s="31" t="str">
        <f>IF(Table8[[#This Row],[BMI]]&lt;18.5,"Under Weight",IF(Table8[[#This Row],[BMI]]&lt;25,"Normal Weight",IF(Table8[[#This Row],[BMI]]&lt;30,"Over Weight","Obesity")))</f>
        <v>Obesity</v>
      </c>
      <c r="D679" s="31">
        <v>5.64</v>
      </c>
      <c r="E679" s="31" t="str">
        <f>IF(Table8[[#This Row],[HBA1C]]&lt;5.7,"Normal",IF(Table8[[#This Row],[HBA1C]]&lt;6.5,"Prediabetes","Diabetes"))</f>
        <v>Normal</v>
      </c>
      <c r="F679" s="31" t="s">
        <v>2343</v>
      </c>
      <c r="G679" s="31" t="s">
        <v>2343</v>
      </c>
      <c r="H679" s="31" t="s">
        <v>2343</v>
      </c>
      <c r="I679" s="31">
        <v>0</v>
      </c>
      <c r="J679" s="32" t="s">
        <v>2343</v>
      </c>
    </row>
    <row r="680" spans="1:10" x14ac:dyDescent="0.4">
      <c r="A680" s="30" t="s">
        <v>679</v>
      </c>
      <c r="B680" s="31">
        <v>35.5</v>
      </c>
      <c r="C680" s="31" t="str">
        <f>IF(Table8[[#This Row],[BMI]]&lt;18.5,"Under Weight",IF(Table8[[#This Row],[BMI]]&lt;25,"Normal Weight",IF(Table8[[#This Row],[BMI]]&lt;30,"Over Weight","Obesity")))</f>
        <v>Obesity</v>
      </c>
      <c r="D680" s="31">
        <v>10.37</v>
      </c>
      <c r="E680" s="31" t="str">
        <f>IF(Table8[[#This Row],[HBA1C]]&lt;5.7,"Normal",IF(Table8[[#This Row],[HBA1C]]&lt;6.5,"Prediabetes","Diabetes"))</f>
        <v>Diabetes</v>
      </c>
      <c r="F680" s="31" t="s">
        <v>2343</v>
      </c>
      <c r="G680" s="31" t="s">
        <v>2343</v>
      </c>
      <c r="H680" s="31" t="s">
        <v>2343</v>
      </c>
      <c r="I680" s="31">
        <v>0</v>
      </c>
      <c r="J680" s="32" t="s">
        <v>2343</v>
      </c>
    </row>
    <row r="681" spans="1:10" x14ac:dyDescent="0.4">
      <c r="A681" s="30" t="s">
        <v>680</v>
      </c>
      <c r="B681" s="31">
        <v>36.979999999999997</v>
      </c>
      <c r="C681" s="31" t="str">
        <f>IF(Table8[[#This Row],[BMI]]&lt;18.5,"Under Weight",IF(Table8[[#This Row],[BMI]]&lt;25,"Normal Weight",IF(Table8[[#This Row],[BMI]]&lt;30,"Over Weight","Obesity")))</f>
        <v>Obesity</v>
      </c>
      <c r="D681" s="31">
        <v>9.56</v>
      </c>
      <c r="E681" s="31" t="str">
        <f>IF(Table8[[#This Row],[HBA1C]]&lt;5.7,"Normal",IF(Table8[[#This Row],[HBA1C]]&lt;6.5,"Prediabetes","Diabetes"))</f>
        <v>Diabetes</v>
      </c>
      <c r="F681" s="31" t="s">
        <v>2344</v>
      </c>
      <c r="G681" s="31" t="s">
        <v>2343</v>
      </c>
      <c r="H681" s="31" t="s">
        <v>2343</v>
      </c>
      <c r="I681" s="31">
        <v>0</v>
      </c>
      <c r="J681" s="32" t="s">
        <v>2343</v>
      </c>
    </row>
    <row r="682" spans="1:10" x14ac:dyDescent="0.4">
      <c r="A682" s="30" t="s">
        <v>681</v>
      </c>
      <c r="B682" s="31">
        <v>32.395000000000003</v>
      </c>
      <c r="C682" s="31" t="str">
        <f>IF(Table8[[#This Row],[BMI]]&lt;18.5,"Under Weight",IF(Table8[[#This Row],[BMI]]&lt;25,"Normal Weight",IF(Table8[[#This Row],[BMI]]&lt;30,"Over Weight","Obesity")))</f>
        <v>Obesity</v>
      </c>
      <c r="D682" s="31">
        <v>8.23</v>
      </c>
      <c r="E682" s="31" t="str">
        <f>IF(Table8[[#This Row],[HBA1C]]&lt;5.7,"Normal",IF(Table8[[#This Row],[HBA1C]]&lt;6.5,"Prediabetes","Diabetes"))</f>
        <v>Diabetes</v>
      </c>
      <c r="F682" s="31" t="s">
        <v>2344</v>
      </c>
      <c r="G682" s="31" t="s">
        <v>2343</v>
      </c>
      <c r="H682" s="31" t="s">
        <v>2344</v>
      </c>
      <c r="I682" s="31">
        <v>1</v>
      </c>
      <c r="J682" s="32" t="s">
        <v>2343</v>
      </c>
    </row>
    <row r="683" spans="1:10" x14ac:dyDescent="0.4">
      <c r="A683" s="30" t="s">
        <v>682</v>
      </c>
      <c r="B683" s="31">
        <v>32.729999999999997</v>
      </c>
      <c r="C683" s="31" t="str">
        <f>IF(Table8[[#This Row],[BMI]]&lt;18.5,"Under Weight",IF(Table8[[#This Row],[BMI]]&lt;25,"Normal Weight",IF(Table8[[#This Row],[BMI]]&lt;30,"Over Weight","Obesity")))</f>
        <v>Obesity</v>
      </c>
      <c r="D683" s="31">
        <v>7.03</v>
      </c>
      <c r="E683" s="31" t="str">
        <f>IF(Table8[[#This Row],[HBA1C]]&lt;5.7,"Normal",IF(Table8[[#This Row],[HBA1C]]&lt;6.5,"Prediabetes","Diabetes"))</f>
        <v>Diabetes</v>
      </c>
      <c r="F683" s="31" t="s">
        <v>2343</v>
      </c>
      <c r="G683" s="31" t="s">
        <v>2343</v>
      </c>
      <c r="H683" s="31" t="s">
        <v>2343</v>
      </c>
      <c r="I683" s="31">
        <v>0</v>
      </c>
      <c r="J683" s="32" t="s">
        <v>2343</v>
      </c>
    </row>
    <row r="684" spans="1:10" x14ac:dyDescent="0.4">
      <c r="A684" s="30" t="s">
        <v>683</v>
      </c>
      <c r="B684" s="31">
        <v>20.52</v>
      </c>
      <c r="C684" s="31" t="str">
        <f>IF(Table8[[#This Row],[BMI]]&lt;18.5,"Under Weight",IF(Table8[[#This Row],[BMI]]&lt;25,"Normal Weight",IF(Table8[[#This Row],[BMI]]&lt;30,"Over Weight","Obesity")))</f>
        <v>Normal Weight</v>
      </c>
      <c r="D684" s="31">
        <v>5.45</v>
      </c>
      <c r="E684" s="31" t="str">
        <f>IF(Table8[[#This Row],[HBA1C]]&lt;5.7,"Normal",IF(Table8[[#This Row],[HBA1C]]&lt;6.5,"Prediabetes","Diabetes"))</f>
        <v>Normal</v>
      </c>
      <c r="F684" s="31" t="s">
        <v>2343</v>
      </c>
      <c r="G684" s="31" t="s">
        <v>2343</v>
      </c>
      <c r="H684" s="31" t="s">
        <v>2343</v>
      </c>
      <c r="I684" s="31">
        <v>1</v>
      </c>
      <c r="J684" s="32" t="s">
        <v>2344</v>
      </c>
    </row>
    <row r="685" spans="1:10" x14ac:dyDescent="0.4">
      <c r="A685" s="30" t="s">
        <v>684</v>
      </c>
      <c r="B685" s="31">
        <v>51.72</v>
      </c>
      <c r="C685" s="31" t="str">
        <f>IF(Table8[[#This Row],[BMI]]&lt;18.5,"Under Weight",IF(Table8[[#This Row],[BMI]]&lt;25,"Normal Weight",IF(Table8[[#This Row],[BMI]]&lt;30,"Over Weight","Obesity")))</f>
        <v>Obesity</v>
      </c>
      <c r="D685" s="31">
        <v>5.76</v>
      </c>
      <c r="E685" s="31" t="str">
        <f>IF(Table8[[#This Row],[HBA1C]]&lt;5.7,"Normal",IF(Table8[[#This Row],[HBA1C]]&lt;6.5,"Prediabetes","Diabetes"))</f>
        <v>Prediabetes</v>
      </c>
      <c r="F685" s="31" t="s">
        <v>2343</v>
      </c>
      <c r="G685" s="31" t="s">
        <v>2343</v>
      </c>
      <c r="H685" s="31" t="s">
        <v>2343</v>
      </c>
      <c r="I685" s="31">
        <v>0</v>
      </c>
      <c r="J685" s="32" t="s">
        <v>2343</v>
      </c>
    </row>
    <row r="686" spans="1:10" x14ac:dyDescent="0.4">
      <c r="A686" s="30" t="s">
        <v>685</v>
      </c>
      <c r="B686" s="31">
        <v>50.2</v>
      </c>
      <c r="C686" s="31" t="str">
        <f>IF(Table8[[#This Row],[BMI]]&lt;18.5,"Under Weight",IF(Table8[[#This Row],[BMI]]&lt;25,"Normal Weight",IF(Table8[[#This Row],[BMI]]&lt;30,"Over Weight","Obesity")))</f>
        <v>Obesity</v>
      </c>
      <c r="D686" s="31">
        <v>5.4</v>
      </c>
      <c r="E686" s="31" t="str">
        <f>IF(Table8[[#This Row],[HBA1C]]&lt;5.7,"Normal",IF(Table8[[#This Row],[HBA1C]]&lt;6.5,"Prediabetes","Diabetes"))</f>
        <v>Normal</v>
      </c>
      <c r="F686" s="31" t="s">
        <v>2343</v>
      </c>
      <c r="G686" s="31" t="s">
        <v>2343</v>
      </c>
      <c r="H686" s="31" t="s">
        <v>2343</v>
      </c>
      <c r="I686" s="31">
        <v>0</v>
      </c>
      <c r="J686" s="32" t="s">
        <v>2343</v>
      </c>
    </row>
    <row r="687" spans="1:10" x14ac:dyDescent="0.4">
      <c r="A687" s="30" t="s">
        <v>686</v>
      </c>
      <c r="B687" s="31">
        <v>25.52</v>
      </c>
      <c r="C687" s="31" t="str">
        <f>IF(Table8[[#This Row],[BMI]]&lt;18.5,"Under Weight",IF(Table8[[#This Row],[BMI]]&lt;25,"Normal Weight",IF(Table8[[#This Row],[BMI]]&lt;30,"Over Weight","Obesity")))</f>
        <v>Over Weight</v>
      </c>
      <c r="D687" s="31">
        <v>6.35</v>
      </c>
      <c r="E687" s="31" t="str">
        <f>IF(Table8[[#This Row],[HBA1C]]&lt;5.7,"Normal",IF(Table8[[#This Row],[HBA1C]]&lt;6.5,"Prediabetes","Diabetes"))</f>
        <v>Prediabetes</v>
      </c>
      <c r="F687" s="31" t="s">
        <v>2343</v>
      </c>
      <c r="G687" s="31" t="s">
        <v>2343</v>
      </c>
      <c r="H687" s="31" t="s">
        <v>2344</v>
      </c>
      <c r="I687" s="31">
        <v>1</v>
      </c>
      <c r="J687" s="32" t="s">
        <v>2343</v>
      </c>
    </row>
    <row r="688" spans="1:10" x14ac:dyDescent="0.4">
      <c r="A688" s="30" t="s">
        <v>687</v>
      </c>
      <c r="B688" s="31">
        <v>35.200000000000003</v>
      </c>
      <c r="C688" s="31" t="str">
        <f>IF(Table8[[#This Row],[BMI]]&lt;18.5,"Under Weight",IF(Table8[[#This Row],[BMI]]&lt;25,"Normal Weight",IF(Table8[[#This Row],[BMI]]&lt;30,"Over Weight","Obesity")))</f>
        <v>Obesity</v>
      </c>
      <c r="D688" s="31">
        <v>6.26</v>
      </c>
      <c r="E688" s="31" t="str">
        <f>IF(Table8[[#This Row],[HBA1C]]&lt;5.7,"Normal",IF(Table8[[#This Row],[HBA1C]]&lt;6.5,"Prediabetes","Diabetes"))</f>
        <v>Prediabetes</v>
      </c>
      <c r="F688" s="31" t="s">
        <v>2344</v>
      </c>
      <c r="G688" s="31" t="s">
        <v>2343</v>
      </c>
      <c r="H688" s="31" t="s">
        <v>2343</v>
      </c>
      <c r="I688" s="31">
        <v>2</v>
      </c>
      <c r="J688" s="32" t="s">
        <v>2343</v>
      </c>
    </row>
    <row r="689" spans="1:10" x14ac:dyDescent="0.4">
      <c r="A689" s="30" t="s">
        <v>688</v>
      </c>
      <c r="B689" s="31">
        <v>41.26</v>
      </c>
      <c r="C689" s="31" t="str">
        <f>IF(Table8[[#This Row],[BMI]]&lt;18.5,"Under Weight",IF(Table8[[#This Row],[BMI]]&lt;25,"Normal Weight",IF(Table8[[#This Row],[BMI]]&lt;30,"Over Weight","Obesity")))</f>
        <v>Obesity</v>
      </c>
      <c r="D689" s="31">
        <v>5.97</v>
      </c>
      <c r="E689" s="31" t="str">
        <f>IF(Table8[[#This Row],[HBA1C]]&lt;5.7,"Normal",IF(Table8[[#This Row],[HBA1C]]&lt;6.5,"Prediabetes","Diabetes"))</f>
        <v>Prediabetes</v>
      </c>
      <c r="F689" s="31" t="s">
        <v>2344</v>
      </c>
      <c r="G689" s="31" t="s">
        <v>2343</v>
      </c>
      <c r="H689" s="31" t="s">
        <v>2343</v>
      </c>
      <c r="I689" s="31">
        <v>0</v>
      </c>
      <c r="J689" s="32" t="s">
        <v>2343</v>
      </c>
    </row>
    <row r="690" spans="1:10" x14ac:dyDescent="0.4">
      <c r="A690" s="30" t="s">
        <v>689</v>
      </c>
      <c r="B690" s="31">
        <v>17.195</v>
      </c>
      <c r="C690" s="31" t="str">
        <f>IF(Table8[[#This Row],[BMI]]&lt;18.5,"Under Weight",IF(Table8[[#This Row],[BMI]]&lt;25,"Normal Weight",IF(Table8[[#This Row],[BMI]]&lt;30,"Over Weight","Obesity")))</f>
        <v>Under Weight</v>
      </c>
      <c r="D690" s="31">
        <v>5.29</v>
      </c>
      <c r="E690" s="31" t="str">
        <f>IF(Table8[[#This Row],[HBA1C]]&lt;5.7,"Normal",IF(Table8[[#This Row],[HBA1C]]&lt;6.5,"Prediabetes","Diabetes"))</f>
        <v>Normal</v>
      </c>
      <c r="F690" s="31" t="s">
        <v>2344</v>
      </c>
      <c r="G690" s="31" t="s">
        <v>2343</v>
      </c>
      <c r="H690" s="31" t="s">
        <v>2343</v>
      </c>
      <c r="I690" s="31">
        <v>0</v>
      </c>
      <c r="J690" s="32" t="s">
        <v>2344</v>
      </c>
    </row>
    <row r="691" spans="1:10" x14ac:dyDescent="0.4">
      <c r="A691" s="30" t="s">
        <v>690</v>
      </c>
      <c r="B691" s="31">
        <v>23.085000000000001</v>
      </c>
      <c r="C691" s="31" t="str">
        <f>IF(Table8[[#This Row],[BMI]]&lt;18.5,"Under Weight",IF(Table8[[#This Row],[BMI]]&lt;25,"Normal Weight",IF(Table8[[#This Row],[BMI]]&lt;30,"Over Weight","Obesity")))</f>
        <v>Normal Weight</v>
      </c>
      <c r="D691" s="31">
        <v>4.2699999999999996</v>
      </c>
      <c r="E691" s="31" t="str">
        <f>IF(Table8[[#This Row],[HBA1C]]&lt;5.7,"Normal",IF(Table8[[#This Row],[HBA1C]]&lt;6.5,"Prediabetes","Diabetes"))</f>
        <v>Normal</v>
      </c>
      <c r="F691" s="31" t="s">
        <v>2344</v>
      </c>
      <c r="G691" s="31" t="s">
        <v>2343</v>
      </c>
      <c r="H691" s="31" t="s">
        <v>2343</v>
      </c>
      <c r="I691" s="31">
        <v>2</v>
      </c>
      <c r="J691" s="32" t="s">
        <v>2343</v>
      </c>
    </row>
    <row r="692" spans="1:10" x14ac:dyDescent="0.4">
      <c r="A692" s="30" t="s">
        <v>691</v>
      </c>
      <c r="B692" s="31">
        <v>21.66</v>
      </c>
      <c r="C692" s="31" t="str">
        <f>IF(Table8[[#This Row],[BMI]]&lt;18.5,"Under Weight",IF(Table8[[#This Row],[BMI]]&lt;25,"Normal Weight",IF(Table8[[#This Row],[BMI]]&lt;30,"Over Weight","Obesity")))</f>
        <v>Normal Weight</v>
      </c>
      <c r="D692" s="31">
        <v>5.2</v>
      </c>
      <c r="E692" s="31" t="str">
        <f>IF(Table8[[#This Row],[HBA1C]]&lt;5.7,"Normal",IF(Table8[[#This Row],[HBA1C]]&lt;6.5,"Prediabetes","Diabetes"))</f>
        <v>Normal</v>
      </c>
      <c r="F692" s="31" t="s">
        <v>2344</v>
      </c>
      <c r="G692" s="31" t="s">
        <v>2343</v>
      </c>
      <c r="H692" s="31" t="s">
        <v>2343</v>
      </c>
      <c r="I692" s="31">
        <v>2</v>
      </c>
      <c r="J692" s="32" t="s">
        <v>2343</v>
      </c>
    </row>
    <row r="693" spans="1:10" x14ac:dyDescent="0.4">
      <c r="A693" s="30" t="s">
        <v>692</v>
      </c>
      <c r="B693" s="31">
        <v>36.47</v>
      </c>
      <c r="C693" s="31" t="str">
        <f>IF(Table8[[#This Row],[BMI]]&lt;18.5,"Under Weight",IF(Table8[[#This Row],[BMI]]&lt;25,"Normal Weight",IF(Table8[[#This Row],[BMI]]&lt;30,"Over Weight","Obesity")))</f>
        <v>Obesity</v>
      </c>
      <c r="D693" s="31">
        <v>8.23</v>
      </c>
      <c r="E693" s="31" t="str">
        <f>IF(Table8[[#This Row],[HBA1C]]&lt;5.7,"Normal",IF(Table8[[#This Row],[HBA1C]]&lt;6.5,"Prediabetes","Diabetes"))</f>
        <v>Diabetes</v>
      </c>
      <c r="F693" s="31" t="s">
        <v>2344</v>
      </c>
      <c r="G693" s="31" t="s">
        <v>2343</v>
      </c>
      <c r="H693" s="31" t="s">
        <v>2343</v>
      </c>
      <c r="I693" s="31">
        <v>0</v>
      </c>
      <c r="J693" s="32" t="s">
        <v>2343</v>
      </c>
    </row>
    <row r="694" spans="1:10" x14ac:dyDescent="0.4">
      <c r="A694" s="30" t="s">
        <v>693</v>
      </c>
      <c r="B694" s="31">
        <v>36.08</v>
      </c>
      <c r="C694" s="31" t="str">
        <f>IF(Table8[[#This Row],[BMI]]&lt;18.5,"Under Weight",IF(Table8[[#This Row],[BMI]]&lt;25,"Normal Weight",IF(Table8[[#This Row],[BMI]]&lt;30,"Over Weight","Obesity")))</f>
        <v>Obesity</v>
      </c>
      <c r="D694" s="31">
        <v>10.33</v>
      </c>
      <c r="E694" s="31" t="str">
        <f>IF(Table8[[#This Row],[HBA1C]]&lt;5.7,"Normal",IF(Table8[[#This Row],[HBA1C]]&lt;6.5,"Prediabetes","Diabetes"))</f>
        <v>Diabetes</v>
      </c>
      <c r="F694" s="31" t="s">
        <v>2344</v>
      </c>
      <c r="G694" s="31" t="s">
        <v>2343</v>
      </c>
      <c r="H694" s="31" t="s">
        <v>2343</v>
      </c>
      <c r="I694" s="31">
        <v>0</v>
      </c>
      <c r="J694" s="32" t="s">
        <v>2343</v>
      </c>
    </row>
    <row r="695" spans="1:10" x14ac:dyDescent="0.4">
      <c r="A695" s="30" t="s">
        <v>694</v>
      </c>
      <c r="B695" s="31">
        <v>23.18</v>
      </c>
      <c r="C695" s="31" t="str">
        <f>IF(Table8[[#This Row],[BMI]]&lt;18.5,"Under Weight",IF(Table8[[#This Row],[BMI]]&lt;25,"Normal Weight",IF(Table8[[#This Row],[BMI]]&lt;30,"Over Weight","Obesity")))</f>
        <v>Normal Weight</v>
      </c>
      <c r="D695" s="31">
        <v>6.13</v>
      </c>
      <c r="E695" s="31" t="str">
        <f>IF(Table8[[#This Row],[HBA1C]]&lt;5.7,"Normal",IF(Table8[[#This Row],[HBA1C]]&lt;6.5,"Prediabetes","Diabetes"))</f>
        <v>Prediabetes</v>
      </c>
      <c r="F695" s="31" t="s">
        <v>2343</v>
      </c>
      <c r="G695" s="31" t="s">
        <v>2343</v>
      </c>
      <c r="H695" s="31" t="s">
        <v>2343</v>
      </c>
      <c r="I695" s="31">
        <v>0</v>
      </c>
      <c r="J695" s="32" t="s">
        <v>2343</v>
      </c>
    </row>
    <row r="696" spans="1:10" x14ac:dyDescent="0.4">
      <c r="A696" s="30" t="s">
        <v>695</v>
      </c>
      <c r="B696" s="31">
        <v>39.159999999999997</v>
      </c>
      <c r="C696" s="31" t="str">
        <f>IF(Table8[[#This Row],[BMI]]&lt;18.5,"Under Weight",IF(Table8[[#This Row],[BMI]]&lt;25,"Normal Weight",IF(Table8[[#This Row],[BMI]]&lt;30,"Over Weight","Obesity")))</f>
        <v>Obesity</v>
      </c>
      <c r="D696" s="31">
        <v>8.08</v>
      </c>
      <c r="E696" s="31" t="str">
        <f>IF(Table8[[#This Row],[HBA1C]]&lt;5.7,"Normal",IF(Table8[[#This Row],[HBA1C]]&lt;6.5,"Prediabetes","Diabetes"))</f>
        <v>Diabetes</v>
      </c>
      <c r="F696" s="31" t="s">
        <v>2343</v>
      </c>
      <c r="G696" s="31" t="s">
        <v>2343</v>
      </c>
      <c r="H696" s="31" t="s">
        <v>2343</v>
      </c>
      <c r="I696" s="31">
        <v>3</v>
      </c>
      <c r="J696" s="32" t="s">
        <v>2343</v>
      </c>
    </row>
    <row r="697" spans="1:10" x14ac:dyDescent="0.4">
      <c r="A697" s="30" t="s">
        <v>696</v>
      </c>
      <c r="B697" s="31">
        <v>38.19</v>
      </c>
      <c r="C697" s="31" t="str">
        <f>IF(Table8[[#This Row],[BMI]]&lt;18.5,"Under Weight",IF(Table8[[#This Row],[BMI]]&lt;25,"Normal Weight",IF(Table8[[#This Row],[BMI]]&lt;30,"Over Weight","Obesity")))</f>
        <v>Obesity</v>
      </c>
      <c r="D697" s="31">
        <v>10.49</v>
      </c>
      <c r="E697" s="31" t="str">
        <f>IF(Table8[[#This Row],[HBA1C]]&lt;5.7,"Normal",IF(Table8[[#This Row],[HBA1C]]&lt;6.5,"Prediabetes","Diabetes"))</f>
        <v>Diabetes</v>
      </c>
      <c r="F697" s="31" t="s">
        <v>2343</v>
      </c>
      <c r="G697" s="31" t="s">
        <v>2343</v>
      </c>
      <c r="H697" s="31" t="s">
        <v>2343</v>
      </c>
      <c r="I697" s="31">
        <v>3</v>
      </c>
      <c r="J697" s="32" t="s">
        <v>2343</v>
      </c>
    </row>
    <row r="698" spans="1:10" x14ac:dyDescent="0.4">
      <c r="A698" s="30" t="s">
        <v>697</v>
      </c>
      <c r="B698" s="31">
        <v>26.41</v>
      </c>
      <c r="C698" s="31" t="str">
        <f>IF(Table8[[#This Row],[BMI]]&lt;18.5,"Under Weight",IF(Table8[[#This Row],[BMI]]&lt;25,"Normal Weight",IF(Table8[[#This Row],[BMI]]&lt;30,"Over Weight","Obesity")))</f>
        <v>Over Weight</v>
      </c>
      <c r="D698" s="31">
        <v>8.11</v>
      </c>
      <c r="E698" s="31" t="str">
        <f>IF(Table8[[#This Row],[HBA1C]]&lt;5.7,"Normal",IF(Table8[[#This Row],[HBA1C]]&lt;6.5,"Prediabetes","Diabetes"))</f>
        <v>Diabetes</v>
      </c>
      <c r="F698" s="31" t="s">
        <v>2343</v>
      </c>
      <c r="G698" s="31" t="s">
        <v>2343</v>
      </c>
      <c r="H698" s="31" t="s">
        <v>2343</v>
      </c>
      <c r="I698" s="31">
        <v>3</v>
      </c>
      <c r="J698" s="32" t="s">
        <v>2343</v>
      </c>
    </row>
    <row r="699" spans="1:10" x14ac:dyDescent="0.4">
      <c r="A699" s="30" t="s">
        <v>698</v>
      </c>
      <c r="B699" s="31">
        <v>28.785</v>
      </c>
      <c r="C699" s="31" t="str">
        <f>IF(Table8[[#This Row],[BMI]]&lt;18.5,"Under Weight",IF(Table8[[#This Row],[BMI]]&lt;25,"Normal Weight",IF(Table8[[#This Row],[BMI]]&lt;30,"Over Weight","Obesity")))</f>
        <v>Over Weight</v>
      </c>
      <c r="D699" s="31">
        <v>6.6</v>
      </c>
      <c r="E699" s="31" t="str">
        <f>IF(Table8[[#This Row],[HBA1C]]&lt;5.7,"Normal",IF(Table8[[#This Row],[HBA1C]]&lt;6.5,"Prediabetes","Diabetes"))</f>
        <v>Diabetes</v>
      </c>
      <c r="F699" s="31" t="s">
        <v>2343</v>
      </c>
      <c r="G699" s="31" t="s">
        <v>2343</v>
      </c>
      <c r="H699" s="31" t="s">
        <v>2343</v>
      </c>
      <c r="I699" s="31">
        <v>0</v>
      </c>
      <c r="J699" s="32" t="s">
        <v>2343</v>
      </c>
    </row>
    <row r="700" spans="1:10" x14ac:dyDescent="0.4">
      <c r="A700" s="30" t="s">
        <v>699</v>
      </c>
      <c r="B700" s="31">
        <v>26.695</v>
      </c>
      <c r="C700" s="31" t="str">
        <f>IF(Table8[[#This Row],[BMI]]&lt;18.5,"Under Weight",IF(Table8[[#This Row],[BMI]]&lt;25,"Normal Weight",IF(Table8[[#This Row],[BMI]]&lt;30,"Over Weight","Obesity")))</f>
        <v>Over Weight</v>
      </c>
      <c r="D700" s="31">
        <v>10.14</v>
      </c>
      <c r="E700" s="31" t="str">
        <f>IF(Table8[[#This Row],[HBA1C]]&lt;5.7,"Normal",IF(Table8[[#This Row],[HBA1C]]&lt;6.5,"Prediabetes","Diabetes"))</f>
        <v>Diabetes</v>
      </c>
      <c r="F700" s="31" t="s">
        <v>2344</v>
      </c>
      <c r="G700" s="31" t="s">
        <v>2343</v>
      </c>
      <c r="H700" s="31" t="s">
        <v>2344</v>
      </c>
      <c r="I700" s="31">
        <v>1</v>
      </c>
      <c r="J700" s="32" t="s">
        <v>2343</v>
      </c>
    </row>
    <row r="701" spans="1:10" x14ac:dyDescent="0.4">
      <c r="A701" s="30" t="s">
        <v>700</v>
      </c>
      <c r="B701" s="31">
        <v>32.799999999999997</v>
      </c>
      <c r="C701" s="31" t="str">
        <f>IF(Table8[[#This Row],[BMI]]&lt;18.5,"Under Weight",IF(Table8[[#This Row],[BMI]]&lt;25,"Normal Weight",IF(Table8[[#This Row],[BMI]]&lt;30,"Over Weight","Obesity")))</f>
        <v>Obesity</v>
      </c>
      <c r="D701" s="31">
        <v>6.06</v>
      </c>
      <c r="E701" s="31" t="str">
        <f>IF(Table8[[#This Row],[HBA1C]]&lt;5.7,"Normal",IF(Table8[[#This Row],[HBA1C]]&lt;6.5,"Prediabetes","Diabetes"))</f>
        <v>Prediabetes</v>
      </c>
      <c r="F701" s="31" t="s">
        <v>2344</v>
      </c>
      <c r="G701" s="31" t="s">
        <v>2343</v>
      </c>
      <c r="H701" s="31" t="s">
        <v>2343</v>
      </c>
      <c r="I701" s="31">
        <v>1</v>
      </c>
      <c r="J701" s="32" t="s">
        <v>2343</v>
      </c>
    </row>
    <row r="702" spans="1:10" x14ac:dyDescent="0.4">
      <c r="A702" s="30" t="s">
        <v>701</v>
      </c>
      <c r="B702" s="31">
        <v>35.869999999999997</v>
      </c>
      <c r="C702" s="31" t="str">
        <f>IF(Table8[[#This Row],[BMI]]&lt;18.5,"Under Weight",IF(Table8[[#This Row],[BMI]]&lt;25,"Normal Weight",IF(Table8[[#This Row],[BMI]]&lt;30,"Over Weight","Obesity")))</f>
        <v>Obesity</v>
      </c>
      <c r="D702" s="31">
        <v>9.91</v>
      </c>
      <c r="E702" s="31" t="str">
        <f>IF(Table8[[#This Row],[HBA1C]]&lt;5.7,"Normal",IF(Table8[[#This Row],[HBA1C]]&lt;6.5,"Prediabetes","Diabetes"))</f>
        <v>Diabetes</v>
      </c>
      <c r="F702" s="31" t="s">
        <v>2344</v>
      </c>
      <c r="G702" s="31" t="s">
        <v>2343</v>
      </c>
      <c r="H702" s="31" t="s">
        <v>2343</v>
      </c>
      <c r="I702" s="31">
        <v>0</v>
      </c>
      <c r="J702" s="32" t="s">
        <v>2343</v>
      </c>
    </row>
    <row r="703" spans="1:10" x14ac:dyDescent="0.4">
      <c r="A703" s="30" t="s">
        <v>702</v>
      </c>
      <c r="B703" s="31">
        <v>21.66</v>
      </c>
      <c r="C703" s="31" t="str">
        <f>IF(Table8[[#This Row],[BMI]]&lt;18.5,"Under Weight",IF(Table8[[#This Row],[BMI]]&lt;25,"Normal Weight",IF(Table8[[#This Row],[BMI]]&lt;30,"Over Weight","Obesity")))</f>
        <v>Normal Weight</v>
      </c>
      <c r="D703" s="31">
        <v>4.1399999999999997</v>
      </c>
      <c r="E703" s="31" t="str">
        <f>IF(Table8[[#This Row],[HBA1C]]&lt;5.7,"Normal",IF(Table8[[#This Row],[HBA1C]]&lt;6.5,"Prediabetes","Diabetes"))</f>
        <v>Normal</v>
      </c>
      <c r="F703" s="31" t="s">
        <v>2344</v>
      </c>
      <c r="G703" s="31" t="s">
        <v>2343</v>
      </c>
      <c r="H703" s="31" t="s">
        <v>2343</v>
      </c>
      <c r="I703" s="31">
        <v>2</v>
      </c>
      <c r="J703" s="32" t="s">
        <v>2343</v>
      </c>
    </row>
    <row r="704" spans="1:10" x14ac:dyDescent="0.4">
      <c r="A704" s="30" t="s">
        <v>703</v>
      </c>
      <c r="B704" s="31">
        <v>37.72</v>
      </c>
      <c r="C704" s="31" t="str">
        <f>IF(Table8[[#This Row],[BMI]]&lt;18.5,"Under Weight",IF(Table8[[#This Row],[BMI]]&lt;25,"Normal Weight",IF(Table8[[#This Row],[BMI]]&lt;30,"Over Weight","Obesity")))</f>
        <v>Obesity</v>
      </c>
      <c r="D704" s="31">
        <v>4.38</v>
      </c>
      <c r="E704" s="31" t="str">
        <f>IF(Table8[[#This Row],[HBA1C]]&lt;5.7,"Normal",IF(Table8[[#This Row],[HBA1C]]&lt;6.5,"Prediabetes","Diabetes"))</f>
        <v>Normal</v>
      </c>
      <c r="F704" s="31" t="s">
        <v>2344</v>
      </c>
      <c r="G704" s="31" t="s">
        <v>2343</v>
      </c>
      <c r="H704" s="31" t="s">
        <v>2344</v>
      </c>
      <c r="I704" s="31">
        <v>1</v>
      </c>
      <c r="J704" s="32" t="s">
        <v>2343</v>
      </c>
    </row>
    <row r="705" spans="1:10" x14ac:dyDescent="0.4">
      <c r="A705" s="30" t="s">
        <v>704</v>
      </c>
      <c r="B705" s="31">
        <v>39.700000000000003</v>
      </c>
      <c r="C705" s="31" t="str">
        <f>IF(Table8[[#This Row],[BMI]]&lt;18.5,"Under Weight",IF(Table8[[#This Row],[BMI]]&lt;25,"Normal Weight",IF(Table8[[#This Row],[BMI]]&lt;30,"Over Weight","Obesity")))</f>
        <v>Obesity</v>
      </c>
      <c r="D705" s="31">
        <v>9.83</v>
      </c>
      <c r="E705" s="31" t="str">
        <f>IF(Table8[[#This Row],[HBA1C]]&lt;5.7,"Normal",IF(Table8[[#This Row],[HBA1C]]&lt;6.5,"Prediabetes","Diabetes"))</f>
        <v>Diabetes</v>
      </c>
      <c r="F705" s="31" t="s">
        <v>2343</v>
      </c>
      <c r="G705" s="31" t="s">
        <v>2343</v>
      </c>
      <c r="H705" s="31" t="s">
        <v>2343</v>
      </c>
      <c r="I705" s="31">
        <v>3</v>
      </c>
      <c r="J705" s="32" t="s">
        <v>2343</v>
      </c>
    </row>
    <row r="706" spans="1:10" x14ac:dyDescent="0.4">
      <c r="A706" s="30" t="s">
        <v>705</v>
      </c>
      <c r="B706" s="31">
        <v>35.97</v>
      </c>
      <c r="C706" s="31" t="str">
        <f>IF(Table8[[#This Row],[BMI]]&lt;18.5,"Under Weight",IF(Table8[[#This Row],[BMI]]&lt;25,"Normal Weight",IF(Table8[[#This Row],[BMI]]&lt;30,"Over Weight","Obesity")))</f>
        <v>Obesity</v>
      </c>
      <c r="D706" s="31">
        <v>11.08</v>
      </c>
      <c r="E706" s="31" t="str">
        <f>IF(Table8[[#This Row],[HBA1C]]&lt;5.7,"Normal",IF(Table8[[#This Row],[HBA1C]]&lt;6.5,"Prediabetes","Diabetes"))</f>
        <v>Diabetes</v>
      </c>
      <c r="F706" s="31" t="s">
        <v>2343</v>
      </c>
      <c r="G706" s="31" t="s">
        <v>2343</v>
      </c>
      <c r="H706" s="31" t="s">
        <v>2343</v>
      </c>
      <c r="I706" s="31">
        <v>3</v>
      </c>
      <c r="J706" s="32" t="s">
        <v>2343</v>
      </c>
    </row>
    <row r="707" spans="1:10" x14ac:dyDescent="0.4">
      <c r="A707" s="30" t="s">
        <v>706</v>
      </c>
      <c r="B707" s="31">
        <v>37.85</v>
      </c>
      <c r="C707" s="31" t="str">
        <f>IF(Table8[[#This Row],[BMI]]&lt;18.5,"Under Weight",IF(Table8[[#This Row],[BMI]]&lt;25,"Normal Weight",IF(Table8[[#This Row],[BMI]]&lt;30,"Over Weight","Obesity")))</f>
        <v>Obesity</v>
      </c>
      <c r="D707" s="31">
        <v>11.01</v>
      </c>
      <c r="E707" s="31" t="str">
        <f>IF(Table8[[#This Row],[HBA1C]]&lt;5.7,"Normal",IF(Table8[[#This Row],[HBA1C]]&lt;6.5,"Prediabetes","Diabetes"))</f>
        <v>Diabetes</v>
      </c>
      <c r="F707" s="31" t="s">
        <v>2343</v>
      </c>
      <c r="G707" s="31" t="s">
        <v>2343</v>
      </c>
      <c r="H707" s="31" t="s">
        <v>2343</v>
      </c>
      <c r="I707" s="31">
        <v>0</v>
      </c>
      <c r="J707" s="32" t="s">
        <v>2343</v>
      </c>
    </row>
    <row r="708" spans="1:10" x14ac:dyDescent="0.4">
      <c r="A708" s="30" t="s">
        <v>707</v>
      </c>
      <c r="B708" s="31">
        <v>21.66</v>
      </c>
      <c r="C708" s="31" t="str">
        <f>IF(Table8[[#This Row],[BMI]]&lt;18.5,"Under Weight",IF(Table8[[#This Row],[BMI]]&lt;25,"Normal Weight",IF(Table8[[#This Row],[BMI]]&lt;30,"Over Weight","Obesity")))</f>
        <v>Normal Weight</v>
      </c>
      <c r="D708" s="31">
        <v>4.37</v>
      </c>
      <c r="E708" s="31" t="str">
        <f>IF(Table8[[#This Row],[HBA1C]]&lt;5.7,"Normal",IF(Table8[[#This Row],[HBA1C]]&lt;6.5,"Prediabetes","Diabetes"))</f>
        <v>Normal</v>
      </c>
      <c r="F708" s="31" t="s">
        <v>2343</v>
      </c>
      <c r="G708" s="31" t="s">
        <v>2344</v>
      </c>
      <c r="H708" s="31" t="s">
        <v>2343</v>
      </c>
      <c r="I708" s="31">
        <v>1</v>
      </c>
      <c r="J708" s="32" t="s">
        <v>2344</v>
      </c>
    </row>
    <row r="709" spans="1:10" x14ac:dyDescent="0.4">
      <c r="A709" s="30" t="s">
        <v>708</v>
      </c>
      <c r="B709" s="31">
        <v>39.369999999999997</v>
      </c>
      <c r="C709" s="31" t="str">
        <f>IF(Table8[[#This Row],[BMI]]&lt;18.5,"Under Weight",IF(Table8[[#This Row],[BMI]]&lt;25,"Normal Weight",IF(Table8[[#This Row],[BMI]]&lt;30,"Over Weight","Obesity")))</f>
        <v>Obesity</v>
      </c>
      <c r="D709" s="31">
        <v>5.91</v>
      </c>
      <c r="E709" s="31" t="str">
        <f>IF(Table8[[#This Row],[HBA1C]]&lt;5.7,"Normal",IF(Table8[[#This Row],[HBA1C]]&lt;6.5,"Prediabetes","Diabetes"))</f>
        <v>Prediabetes</v>
      </c>
      <c r="F709" s="31" t="s">
        <v>2343</v>
      </c>
      <c r="G709" s="31" t="s">
        <v>2343</v>
      </c>
      <c r="H709" s="31" t="s">
        <v>2343</v>
      </c>
      <c r="I709" s="31">
        <v>2</v>
      </c>
      <c r="J709" s="32" t="s">
        <v>2343</v>
      </c>
    </row>
    <row r="710" spans="1:10" x14ac:dyDescent="0.4">
      <c r="A710" s="30" t="s">
        <v>709</v>
      </c>
      <c r="B710" s="31">
        <v>40.880000000000003</v>
      </c>
      <c r="C710" s="31" t="str">
        <f>IF(Table8[[#This Row],[BMI]]&lt;18.5,"Under Weight",IF(Table8[[#This Row],[BMI]]&lt;25,"Normal Weight",IF(Table8[[#This Row],[BMI]]&lt;30,"Over Weight","Obesity")))</f>
        <v>Obesity</v>
      </c>
      <c r="D710" s="31">
        <v>7.65</v>
      </c>
      <c r="E710" s="31" t="str">
        <f>IF(Table8[[#This Row],[HBA1C]]&lt;5.7,"Normal",IF(Table8[[#This Row],[HBA1C]]&lt;6.5,"Prediabetes","Diabetes"))</f>
        <v>Diabetes</v>
      </c>
      <c r="F710" s="31" t="s">
        <v>2343</v>
      </c>
      <c r="G710" s="31" t="s">
        <v>2343</v>
      </c>
      <c r="H710" s="31" t="s">
        <v>2343</v>
      </c>
      <c r="I710" s="31">
        <v>0</v>
      </c>
      <c r="J710" s="32" t="s">
        <v>2343</v>
      </c>
    </row>
    <row r="711" spans="1:10" x14ac:dyDescent="0.4">
      <c r="A711" s="30" t="s">
        <v>710</v>
      </c>
      <c r="B711" s="31">
        <v>26.22</v>
      </c>
      <c r="C711" s="31" t="str">
        <f>IF(Table8[[#This Row],[BMI]]&lt;18.5,"Under Weight",IF(Table8[[#This Row],[BMI]]&lt;25,"Normal Weight",IF(Table8[[#This Row],[BMI]]&lt;30,"Over Weight","Obesity")))</f>
        <v>Over Weight</v>
      </c>
      <c r="D711" s="31">
        <v>5.37</v>
      </c>
      <c r="E711" s="31" t="str">
        <f>IF(Table8[[#This Row],[HBA1C]]&lt;5.7,"Normal",IF(Table8[[#This Row],[HBA1C]]&lt;6.5,"Prediabetes","Diabetes"))</f>
        <v>Normal</v>
      </c>
      <c r="F711" s="31" t="s">
        <v>2344</v>
      </c>
      <c r="G711" s="31" t="s">
        <v>2343</v>
      </c>
      <c r="H711" s="31" t="s">
        <v>2343</v>
      </c>
      <c r="I711" s="31">
        <v>2</v>
      </c>
      <c r="J711" s="32" t="s">
        <v>2343</v>
      </c>
    </row>
    <row r="712" spans="1:10" x14ac:dyDescent="0.4">
      <c r="A712" s="30" t="s">
        <v>711</v>
      </c>
      <c r="B712" s="31">
        <v>25.08</v>
      </c>
      <c r="C712" s="31" t="str">
        <f>IF(Table8[[#This Row],[BMI]]&lt;18.5,"Under Weight",IF(Table8[[#This Row],[BMI]]&lt;25,"Normal Weight",IF(Table8[[#This Row],[BMI]]&lt;30,"Over Weight","Obesity")))</f>
        <v>Over Weight</v>
      </c>
      <c r="D712" s="31">
        <v>5.75</v>
      </c>
      <c r="E712" s="31" t="str">
        <f>IF(Table8[[#This Row],[HBA1C]]&lt;5.7,"Normal",IF(Table8[[#This Row],[HBA1C]]&lt;6.5,"Prediabetes","Diabetes"))</f>
        <v>Prediabetes</v>
      </c>
      <c r="F712" s="31" t="s">
        <v>2344</v>
      </c>
      <c r="G712" s="31" t="s">
        <v>2343</v>
      </c>
      <c r="H712" s="31" t="s">
        <v>2343</v>
      </c>
      <c r="I712" s="31">
        <v>2</v>
      </c>
      <c r="J712" s="32" t="s">
        <v>2343</v>
      </c>
    </row>
    <row r="713" spans="1:10" x14ac:dyDescent="0.4">
      <c r="A713" s="30" t="s">
        <v>712</v>
      </c>
      <c r="B713" s="31">
        <v>39.1</v>
      </c>
      <c r="C713" s="31" t="str">
        <f>IF(Table8[[#This Row],[BMI]]&lt;18.5,"Under Weight",IF(Table8[[#This Row],[BMI]]&lt;25,"Normal Weight",IF(Table8[[#This Row],[BMI]]&lt;30,"Over Weight","Obesity")))</f>
        <v>Obesity</v>
      </c>
      <c r="D713" s="31">
        <v>6.79</v>
      </c>
      <c r="E713" s="31" t="str">
        <f>IF(Table8[[#This Row],[HBA1C]]&lt;5.7,"Normal",IF(Table8[[#This Row],[HBA1C]]&lt;6.5,"Prediabetes","Diabetes"))</f>
        <v>Diabetes</v>
      </c>
      <c r="F713" s="31" t="s">
        <v>2344</v>
      </c>
      <c r="G713" s="31" t="s">
        <v>2343</v>
      </c>
      <c r="H713" s="31" t="s">
        <v>2343</v>
      </c>
      <c r="I713" s="31">
        <v>2</v>
      </c>
      <c r="J713" s="32" t="s">
        <v>2343</v>
      </c>
    </row>
    <row r="714" spans="1:10" x14ac:dyDescent="0.4">
      <c r="A714" s="30" t="s">
        <v>713</v>
      </c>
      <c r="B714" s="31">
        <v>37.905000000000001</v>
      </c>
      <c r="C714" s="31" t="str">
        <f>IF(Table8[[#This Row],[BMI]]&lt;18.5,"Under Weight",IF(Table8[[#This Row],[BMI]]&lt;25,"Normal Weight",IF(Table8[[#This Row],[BMI]]&lt;30,"Over Weight","Obesity")))</f>
        <v>Obesity</v>
      </c>
      <c r="D714" s="31">
        <v>7.03</v>
      </c>
      <c r="E714" s="31" t="str">
        <f>IF(Table8[[#This Row],[HBA1C]]&lt;5.7,"Normal",IF(Table8[[#This Row],[HBA1C]]&lt;6.5,"Prediabetes","Diabetes"))</f>
        <v>Diabetes</v>
      </c>
      <c r="F714" s="31" t="s">
        <v>2343</v>
      </c>
      <c r="G714" s="31" t="s">
        <v>2343</v>
      </c>
      <c r="H714" s="31" t="s">
        <v>2343</v>
      </c>
      <c r="I714" s="31">
        <v>3</v>
      </c>
      <c r="J714" s="32" t="s">
        <v>2343</v>
      </c>
    </row>
    <row r="715" spans="1:10" x14ac:dyDescent="0.4">
      <c r="A715" s="30" t="s">
        <v>714</v>
      </c>
      <c r="B715" s="31">
        <v>43.35</v>
      </c>
      <c r="C715" s="31" t="str">
        <f>IF(Table8[[#This Row],[BMI]]&lt;18.5,"Under Weight",IF(Table8[[#This Row],[BMI]]&lt;25,"Normal Weight",IF(Table8[[#This Row],[BMI]]&lt;30,"Over Weight","Obesity")))</f>
        <v>Obesity</v>
      </c>
      <c r="D715" s="31">
        <v>5.41</v>
      </c>
      <c r="E715" s="31" t="str">
        <f>IF(Table8[[#This Row],[HBA1C]]&lt;5.7,"Normal",IF(Table8[[#This Row],[HBA1C]]&lt;6.5,"Prediabetes","Diabetes"))</f>
        <v>Normal</v>
      </c>
      <c r="F715" s="31" t="s">
        <v>2344</v>
      </c>
      <c r="G715" s="31" t="s">
        <v>2343</v>
      </c>
      <c r="H715" s="31" t="s">
        <v>2344</v>
      </c>
      <c r="I715" s="31">
        <v>1</v>
      </c>
      <c r="J715" s="32" t="s">
        <v>2343</v>
      </c>
    </row>
    <row r="716" spans="1:10" x14ac:dyDescent="0.4">
      <c r="A716" s="30" t="s">
        <v>715</v>
      </c>
      <c r="B716" s="31">
        <v>36.15</v>
      </c>
      <c r="C716" s="31" t="str">
        <f>IF(Table8[[#This Row],[BMI]]&lt;18.5,"Under Weight",IF(Table8[[#This Row],[BMI]]&lt;25,"Normal Weight",IF(Table8[[#This Row],[BMI]]&lt;30,"Over Weight","Obesity")))</f>
        <v>Obesity</v>
      </c>
      <c r="D716" s="31">
        <v>8.0500000000000007</v>
      </c>
      <c r="E716" s="31" t="str">
        <f>IF(Table8[[#This Row],[HBA1C]]&lt;5.7,"Normal",IF(Table8[[#This Row],[HBA1C]]&lt;6.5,"Prediabetes","Diabetes"))</f>
        <v>Diabetes</v>
      </c>
      <c r="F716" s="31" t="s">
        <v>2343</v>
      </c>
      <c r="G716" s="31" t="s">
        <v>2343</v>
      </c>
      <c r="H716" s="31" t="s">
        <v>2343</v>
      </c>
      <c r="I716" s="31">
        <v>0</v>
      </c>
      <c r="J716" s="32" t="s">
        <v>2343</v>
      </c>
    </row>
    <row r="717" spans="1:10" x14ac:dyDescent="0.4">
      <c r="A717" s="30" t="s">
        <v>716</v>
      </c>
      <c r="B717" s="31">
        <v>44.98</v>
      </c>
      <c r="C717" s="31" t="str">
        <f>IF(Table8[[#This Row],[BMI]]&lt;18.5,"Under Weight",IF(Table8[[#This Row],[BMI]]&lt;25,"Normal Weight",IF(Table8[[#This Row],[BMI]]&lt;30,"Over Weight","Obesity")))</f>
        <v>Obesity</v>
      </c>
      <c r="D717" s="31">
        <v>5.94</v>
      </c>
      <c r="E717" s="31" t="str">
        <f>IF(Table8[[#This Row],[HBA1C]]&lt;5.7,"Normal",IF(Table8[[#This Row],[HBA1C]]&lt;6.5,"Prediabetes","Diabetes"))</f>
        <v>Prediabetes</v>
      </c>
      <c r="F717" s="31" t="s">
        <v>2343</v>
      </c>
      <c r="G717" s="31" t="s">
        <v>2343</v>
      </c>
      <c r="H717" s="31" t="s">
        <v>2343</v>
      </c>
      <c r="I717" s="31">
        <v>1</v>
      </c>
      <c r="J717" s="32" t="s">
        <v>2343</v>
      </c>
    </row>
    <row r="718" spans="1:10" x14ac:dyDescent="0.4">
      <c r="A718" s="30" t="s">
        <v>717</v>
      </c>
      <c r="B718" s="31">
        <v>38.28</v>
      </c>
      <c r="C718" s="31" t="str">
        <f>IF(Table8[[#This Row],[BMI]]&lt;18.5,"Under Weight",IF(Table8[[#This Row],[BMI]]&lt;25,"Normal Weight",IF(Table8[[#This Row],[BMI]]&lt;30,"Over Weight","Obesity")))</f>
        <v>Obesity</v>
      </c>
      <c r="D718" s="31">
        <v>5.51</v>
      </c>
      <c r="E718" s="31" t="str">
        <f>IF(Table8[[#This Row],[HBA1C]]&lt;5.7,"Normal",IF(Table8[[#This Row],[HBA1C]]&lt;6.5,"Prediabetes","Diabetes"))</f>
        <v>Normal</v>
      </c>
      <c r="F718" s="31" t="s">
        <v>2343</v>
      </c>
      <c r="G718" s="31" t="s">
        <v>2344</v>
      </c>
      <c r="H718" s="31" t="s">
        <v>2343</v>
      </c>
      <c r="I718" s="31">
        <v>1</v>
      </c>
      <c r="J718" s="32" t="s">
        <v>2343</v>
      </c>
    </row>
    <row r="719" spans="1:10" x14ac:dyDescent="0.4">
      <c r="A719" s="30" t="s">
        <v>718</v>
      </c>
      <c r="B719" s="31">
        <v>32.299999999999997</v>
      </c>
      <c r="C719" s="31" t="str">
        <f>IF(Table8[[#This Row],[BMI]]&lt;18.5,"Under Weight",IF(Table8[[#This Row],[BMI]]&lt;25,"Normal Weight",IF(Table8[[#This Row],[BMI]]&lt;30,"Over Weight","Obesity")))</f>
        <v>Obesity</v>
      </c>
      <c r="D719" s="31">
        <v>6.55</v>
      </c>
      <c r="E719" s="31" t="str">
        <f>IF(Table8[[#This Row],[HBA1C]]&lt;5.7,"Normal",IF(Table8[[#This Row],[HBA1C]]&lt;6.5,"Prediabetes","Diabetes"))</f>
        <v>Diabetes</v>
      </c>
      <c r="F719" s="31" t="s">
        <v>2344</v>
      </c>
      <c r="G719" s="31" t="s">
        <v>2343</v>
      </c>
      <c r="H719" s="31" t="s">
        <v>2343</v>
      </c>
      <c r="I719" s="31">
        <v>2</v>
      </c>
      <c r="J719" s="32" t="s">
        <v>2343</v>
      </c>
    </row>
    <row r="720" spans="1:10" x14ac:dyDescent="0.4">
      <c r="A720" s="30" t="s">
        <v>719</v>
      </c>
      <c r="B720" s="31">
        <v>39.51</v>
      </c>
      <c r="C720" s="31" t="str">
        <f>IF(Table8[[#This Row],[BMI]]&lt;18.5,"Under Weight",IF(Table8[[#This Row],[BMI]]&lt;25,"Normal Weight",IF(Table8[[#This Row],[BMI]]&lt;30,"Over Weight","Obesity")))</f>
        <v>Obesity</v>
      </c>
      <c r="D720" s="31">
        <v>5.79</v>
      </c>
      <c r="E720" s="31" t="str">
        <f>IF(Table8[[#This Row],[HBA1C]]&lt;5.7,"Normal",IF(Table8[[#This Row],[HBA1C]]&lt;6.5,"Prediabetes","Diabetes"))</f>
        <v>Prediabetes</v>
      </c>
      <c r="F720" s="31" t="s">
        <v>2344</v>
      </c>
      <c r="G720" s="31" t="s">
        <v>2343</v>
      </c>
      <c r="H720" s="31" t="s">
        <v>2343</v>
      </c>
      <c r="I720" s="31">
        <v>0</v>
      </c>
      <c r="J720" s="32" t="s">
        <v>2343</v>
      </c>
    </row>
    <row r="721" spans="1:10" x14ac:dyDescent="0.4">
      <c r="A721" s="30" t="s">
        <v>720</v>
      </c>
      <c r="B721" s="31">
        <v>50.46</v>
      </c>
      <c r="C721" s="31" t="str">
        <f>IF(Table8[[#This Row],[BMI]]&lt;18.5,"Under Weight",IF(Table8[[#This Row],[BMI]]&lt;25,"Normal Weight",IF(Table8[[#This Row],[BMI]]&lt;30,"Over Weight","Obesity")))</f>
        <v>Obesity</v>
      </c>
      <c r="D721" s="31">
        <v>4.5599999999999996</v>
      </c>
      <c r="E721" s="31" t="str">
        <f>IF(Table8[[#This Row],[HBA1C]]&lt;5.7,"Normal",IF(Table8[[#This Row],[HBA1C]]&lt;6.5,"Prediabetes","Diabetes"))</f>
        <v>Normal</v>
      </c>
      <c r="F721" s="31" t="s">
        <v>2343</v>
      </c>
      <c r="G721" s="31" t="s">
        <v>2343</v>
      </c>
      <c r="H721" s="31" t="s">
        <v>2343</v>
      </c>
      <c r="I721" s="31">
        <v>0</v>
      </c>
      <c r="J721" s="32" t="s">
        <v>2343</v>
      </c>
    </row>
    <row r="722" spans="1:10" x14ac:dyDescent="0.4">
      <c r="A722" s="30" t="s">
        <v>721</v>
      </c>
      <c r="B722" s="31">
        <v>31.73</v>
      </c>
      <c r="C722" s="31" t="str">
        <f>IF(Table8[[#This Row],[BMI]]&lt;18.5,"Under Weight",IF(Table8[[#This Row],[BMI]]&lt;25,"Normal Weight",IF(Table8[[#This Row],[BMI]]&lt;30,"Over Weight","Obesity")))</f>
        <v>Obesity</v>
      </c>
      <c r="D722" s="31">
        <v>7</v>
      </c>
      <c r="E722" s="31" t="str">
        <f>IF(Table8[[#This Row],[HBA1C]]&lt;5.7,"Normal",IF(Table8[[#This Row],[HBA1C]]&lt;6.5,"Prediabetes","Diabetes"))</f>
        <v>Diabetes</v>
      </c>
      <c r="F722" s="31" t="s">
        <v>2343</v>
      </c>
      <c r="G722" s="31" t="s">
        <v>2343</v>
      </c>
      <c r="H722" s="31" t="s">
        <v>2343</v>
      </c>
      <c r="I722" s="31">
        <v>0</v>
      </c>
      <c r="J722" s="32" t="s">
        <v>2343</v>
      </c>
    </row>
    <row r="723" spans="1:10" x14ac:dyDescent="0.4">
      <c r="A723" s="30" t="s">
        <v>722</v>
      </c>
      <c r="B723" s="31">
        <v>32.1</v>
      </c>
      <c r="C723" s="31" t="str">
        <f>IF(Table8[[#This Row],[BMI]]&lt;18.5,"Under Weight",IF(Table8[[#This Row],[BMI]]&lt;25,"Normal Weight",IF(Table8[[#This Row],[BMI]]&lt;30,"Over Weight","Obesity")))</f>
        <v>Obesity</v>
      </c>
      <c r="D723" s="31">
        <v>6.57</v>
      </c>
      <c r="E723" s="31" t="str">
        <f>IF(Table8[[#This Row],[HBA1C]]&lt;5.7,"Normal",IF(Table8[[#This Row],[HBA1C]]&lt;6.5,"Prediabetes","Diabetes"))</f>
        <v>Diabetes</v>
      </c>
      <c r="F723" s="31" t="s">
        <v>2344</v>
      </c>
      <c r="G723" s="31" t="s">
        <v>2343</v>
      </c>
      <c r="H723" s="31" t="s">
        <v>2344</v>
      </c>
      <c r="I723" s="31">
        <v>1</v>
      </c>
      <c r="J723" s="32" t="s">
        <v>2343</v>
      </c>
    </row>
    <row r="724" spans="1:10" x14ac:dyDescent="0.4">
      <c r="A724" s="30" t="s">
        <v>723</v>
      </c>
      <c r="B724" s="31">
        <v>27.83</v>
      </c>
      <c r="C724" s="31" t="str">
        <f>IF(Table8[[#This Row],[BMI]]&lt;18.5,"Under Weight",IF(Table8[[#This Row],[BMI]]&lt;25,"Normal Weight",IF(Table8[[#This Row],[BMI]]&lt;30,"Over Weight","Obesity")))</f>
        <v>Over Weight</v>
      </c>
      <c r="D724" s="31">
        <v>11.61</v>
      </c>
      <c r="E724" s="31" t="str">
        <f>IF(Table8[[#This Row],[HBA1C]]&lt;5.7,"Normal",IF(Table8[[#This Row],[HBA1C]]&lt;6.5,"Prediabetes","Diabetes"))</f>
        <v>Diabetes</v>
      </c>
      <c r="F724" s="31" t="s">
        <v>2344</v>
      </c>
      <c r="G724" s="31" t="s">
        <v>2343</v>
      </c>
      <c r="H724" s="31" t="s">
        <v>2344</v>
      </c>
      <c r="I724" s="31">
        <v>1</v>
      </c>
      <c r="J724" s="32" t="s">
        <v>2343</v>
      </c>
    </row>
    <row r="725" spans="1:10" x14ac:dyDescent="0.4">
      <c r="A725" s="30" t="s">
        <v>724</v>
      </c>
      <c r="B725" s="31">
        <v>27.72</v>
      </c>
      <c r="C725" s="31" t="str">
        <f>IF(Table8[[#This Row],[BMI]]&lt;18.5,"Under Weight",IF(Table8[[#This Row],[BMI]]&lt;25,"Normal Weight",IF(Table8[[#This Row],[BMI]]&lt;30,"Over Weight","Obesity")))</f>
        <v>Over Weight</v>
      </c>
      <c r="D725" s="31">
        <v>8.16</v>
      </c>
      <c r="E725" s="31" t="str">
        <f>IF(Table8[[#This Row],[HBA1C]]&lt;5.7,"Normal",IF(Table8[[#This Row],[HBA1C]]&lt;6.5,"Prediabetes","Diabetes"))</f>
        <v>Diabetes</v>
      </c>
      <c r="F725" s="31" t="s">
        <v>2344</v>
      </c>
      <c r="G725" s="31" t="s">
        <v>2343</v>
      </c>
      <c r="H725" s="31" t="s">
        <v>2344</v>
      </c>
      <c r="I725" s="31">
        <v>1</v>
      </c>
      <c r="J725" s="32" t="s">
        <v>2343</v>
      </c>
    </row>
    <row r="726" spans="1:10" x14ac:dyDescent="0.4">
      <c r="A726" s="30" t="s">
        <v>725</v>
      </c>
      <c r="B726" s="31">
        <v>36.765000000000001</v>
      </c>
      <c r="C726" s="31" t="str">
        <f>IF(Table8[[#This Row],[BMI]]&lt;18.5,"Under Weight",IF(Table8[[#This Row],[BMI]]&lt;25,"Normal Weight",IF(Table8[[#This Row],[BMI]]&lt;30,"Over Weight","Obesity")))</f>
        <v>Obesity</v>
      </c>
      <c r="D726" s="31">
        <v>4.4800000000000004</v>
      </c>
      <c r="E726" s="31" t="str">
        <f>IF(Table8[[#This Row],[HBA1C]]&lt;5.7,"Normal",IF(Table8[[#This Row],[HBA1C]]&lt;6.5,"Prediabetes","Diabetes"))</f>
        <v>Normal</v>
      </c>
      <c r="F726" s="31" t="s">
        <v>2344</v>
      </c>
      <c r="G726" s="31" t="s">
        <v>2343</v>
      </c>
      <c r="H726" s="31" t="s">
        <v>2343</v>
      </c>
      <c r="I726" s="31">
        <v>2</v>
      </c>
      <c r="J726" s="32" t="s">
        <v>2343</v>
      </c>
    </row>
    <row r="727" spans="1:10" x14ac:dyDescent="0.4">
      <c r="A727" s="30" t="s">
        <v>726</v>
      </c>
      <c r="B727" s="31">
        <v>48.36</v>
      </c>
      <c r="C727" s="31" t="str">
        <f>IF(Table8[[#This Row],[BMI]]&lt;18.5,"Under Weight",IF(Table8[[#This Row],[BMI]]&lt;25,"Normal Weight",IF(Table8[[#This Row],[BMI]]&lt;30,"Over Weight","Obesity")))</f>
        <v>Obesity</v>
      </c>
      <c r="D727" s="31">
        <v>4.08</v>
      </c>
      <c r="E727" s="31" t="str">
        <f>IF(Table8[[#This Row],[HBA1C]]&lt;5.7,"Normal",IF(Table8[[#This Row],[HBA1C]]&lt;6.5,"Prediabetes","Diabetes"))</f>
        <v>Normal</v>
      </c>
      <c r="F727" s="31" t="s">
        <v>2343</v>
      </c>
      <c r="G727" s="31" t="s">
        <v>2343</v>
      </c>
      <c r="H727" s="31" t="s">
        <v>2343</v>
      </c>
      <c r="I727" s="31">
        <v>0</v>
      </c>
      <c r="J727" s="32" t="s">
        <v>2343</v>
      </c>
    </row>
    <row r="728" spans="1:10" x14ac:dyDescent="0.4">
      <c r="A728" s="30" t="s">
        <v>727</v>
      </c>
      <c r="B728" s="31">
        <v>31.445</v>
      </c>
      <c r="C728" s="31" t="str">
        <f>IF(Table8[[#This Row],[BMI]]&lt;18.5,"Under Weight",IF(Table8[[#This Row],[BMI]]&lt;25,"Normal Weight",IF(Table8[[#This Row],[BMI]]&lt;30,"Over Weight","Obesity")))</f>
        <v>Obesity</v>
      </c>
      <c r="D728" s="31">
        <v>4.4000000000000004</v>
      </c>
      <c r="E728" s="31" t="str">
        <f>IF(Table8[[#This Row],[HBA1C]]&lt;5.7,"Normal",IF(Table8[[#This Row],[HBA1C]]&lt;6.5,"Prediabetes","Diabetes"))</f>
        <v>Normal</v>
      </c>
      <c r="F728" s="31" t="s">
        <v>2344</v>
      </c>
      <c r="G728" s="31" t="s">
        <v>2343</v>
      </c>
      <c r="H728" s="31" t="s">
        <v>2343</v>
      </c>
      <c r="I728" s="31">
        <v>2</v>
      </c>
      <c r="J728" s="32" t="s">
        <v>2343</v>
      </c>
    </row>
    <row r="729" spans="1:10" x14ac:dyDescent="0.4">
      <c r="A729" s="30" t="s">
        <v>728</v>
      </c>
      <c r="B729" s="31">
        <v>27.55</v>
      </c>
      <c r="C729" s="31" t="str">
        <f>IF(Table8[[#This Row],[BMI]]&lt;18.5,"Under Weight",IF(Table8[[#This Row],[BMI]]&lt;25,"Normal Weight",IF(Table8[[#This Row],[BMI]]&lt;30,"Over Weight","Obesity")))</f>
        <v>Over Weight</v>
      </c>
      <c r="D729" s="31">
        <v>9.02</v>
      </c>
      <c r="E729" s="31" t="str">
        <f>IF(Table8[[#This Row],[HBA1C]]&lt;5.7,"Normal",IF(Table8[[#This Row],[HBA1C]]&lt;6.5,"Prediabetes","Diabetes"))</f>
        <v>Diabetes</v>
      </c>
      <c r="F729" s="31" t="s">
        <v>2343</v>
      </c>
      <c r="G729" s="31" t="s">
        <v>2343</v>
      </c>
      <c r="H729" s="31" t="s">
        <v>2343</v>
      </c>
      <c r="I729" s="31">
        <v>0</v>
      </c>
      <c r="J729" s="32" t="s">
        <v>2343</v>
      </c>
    </row>
    <row r="730" spans="1:10" x14ac:dyDescent="0.4">
      <c r="A730" s="30" t="s">
        <v>729</v>
      </c>
      <c r="B730" s="31">
        <v>33.11</v>
      </c>
      <c r="C730" s="31" t="str">
        <f>IF(Table8[[#This Row],[BMI]]&lt;18.5,"Under Weight",IF(Table8[[#This Row],[BMI]]&lt;25,"Normal Weight",IF(Table8[[#This Row],[BMI]]&lt;30,"Over Weight","Obesity")))</f>
        <v>Obesity</v>
      </c>
      <c r="D730" s="31">
        <v>8.06</v>
      </c>
      <c r="E730" s="31" t="str">
        <f>IF(Table8[[#This Row],[HBA1C]]&lt;5.7,"Normal",IF(Table8[[#This Row],[HBA1C]]&lt;6.5,"Prediabetes","Diabetes"))</f>
        <v>Diabetes</v>
      </c>
      <c r="F730" s="31" t="s">
        <v>2343</v>
      </c>
      <c r="G730" s="31" t="s">
        <v>2343</v>
      </c>
      <c r="H730" s="31" t="s">
        <v>2343</v>
      </c>
      <c r="I730" s="31">
        <v>0</v>
      </c>
      <c r="J730" s="32" t="s">
        <v>2343</v>
      </c>
    </row>
    <row r="731" spans="1:10" x14ac:dyDescent="0.4">
      <c r="A731" s="30" t="s">
        <v>730</v>
      </c>
      <c r="B731" s="31">
        <v>36.85</v>
      </c>
      <c r="C731" s="31" t="str">
        <f>IF(Table8[[#This Row],[BMI]]&lt;18.5,"Under Weight",IF(Table8[[#This Row],[BMI]]&lt;25,"Normal Weight",IF(Table8[[#This Row],[BMI]]&lt;30,"Over Weight","Obesity")))</f>
        <v>Obesity</v>
      </c>
      <c r="D731" s="31">
        <v>6.21</v>
      </c>
      <c r="E731" s="31" t="str">
        <f>IF(Table8[[#This Row],[HBA1C]]&lt;5.7,"Normal",IF(Table8[[#This Row],[HBA1C]]&lt;6.5,"Prediabetes","Diabetes"))</f>
        <v>Prediabetes</v>
      </c>
      <c r="F731" s="31" t="s">
        <v>2344</v>
      </c>
      <c r="G731" s="31" t="s">
        <v>2343</v>
      </c>
      <c r="H731" s="31" t="s">
        <v>2343</v>
      </c>
      <c r="I731" s="31">
        <v>2</v>
      </c>
      <c r="J731" s="32" t="s">
        <v>2343</v>
      </c>
    </row>
    <row r="732" spans="1:10" x14ac:dyDescent="0.4">
      <c r="A732" s="30" t="s">
        <v>731</v>
      </c>
      <c r="B732" s="31">
        <v>36.299999999999997</v>
      </c>
      <c r="C732" s="31" t="str">
        <f>IF(Table8[[#This Row],[BMI]]&lt;18.5,"Under Weight",IF(Table8[[#This Row],[BMI]]&lt;25,"Normal Weight",IF(Table8[[#This Row],[BMI]]&lt;30,"Over Weight","Obesity")))</f>
        <v>Obesity</v>
      </c>
      <c r="D732" s="31">
        <v>5.79</v>
      </c>
      <c r="E732" s="31" t="str">
        <f>IF(Table8[[#This Row],[HBA1C]]&lt;5.7,"Normal",IF(Table8[[#This Row],[HBA1C]]&lt;6.5,"Prediabetes","Diabetes"))</f>
        <v>Prediabetes</v>
      </c>
      <c r="F732" s="31" t="s">
        <v>2344</v>
      </c>
      <c r="G732" s="31" t="s">
        <v>2343</v>
      </c>
      <c r="H732" s="31" t="s">
        <v>2343</v>
      </c>
      <c r="I732" s="31">
        <v>2</v>
      </c>
      <c r="J732" s="32" t="s">
        <v>2343</v>
      </c>
    </row>
    <row r="733" spans="1:10" x14ac:dyDescent="0.4">
      <c r="A733" s="30" t="s">
        <v>732</v>
      </c>
      <c r="B733" s="31">
        <v>45.34</v>
      </c>
      <c r="C733" s="31" t="str">
        <f>IF(Table8[[#This Row],[BMI]]&lt;18.5,"Under Weight",IF(Table8[[#This Row],[BMI]]&lt;25,"Normal Weight",IF(Table8[[#This Row],[BMI]]&lt;30,"Over Weight","Obesity")))</f>
        <v>Obesity</v>
      </c>
      <c r="D733" s="31">
        <v>5.69</v>
      </c>
      <c r="E733" s="31" t="str">
        <f>IF(Table8[[#This Row],[HBA1C]]&lt;5.7,"Normal",IF(Table8[[#This Row],[HBA1C]]&lt;6.5,"Prediabetes","Diabetes"))</f>
        <v>Normal</v>
      </c>
      <c r="F733" s="31" t="s">
        <v>2344</v>
      </c>
      <c r="G733" s="31" t="s">
        <v>2343</v>
      </c>
      <c r="H733" s="31" t="s">
        <v>2343</v>
      </c>
      <c r="I733" s="31">
        <v>0</v>
      </c>
      <c r="J733" s="32" t="s">
        <v>2343</v>
      </c>
    </row>
    <row r="734" spans="1:10" x14ac:dyDescent="0.4">
      <c r="A734" s="30" t="s">
        <v>733</v>
      </c>
      <c r="B734" s="31">
        <v>31.8</v>
      </c>
      <c r="C734" s="31" t="str">
        <f>IF(Table8[[#This Row],[BMI]]&lt;18.5,"Under Weight",IF(Table8[[#This Row],[BMI]]&lt;25,"Normal Weight",IF(Table8[[#This Row],[BMI]]&lt;30,"Over Weight","Obesity")))</f>
        <v>Obesity</v>
      </c>
      <c r="D734" s="31">
        <v>5.36</v>
      </c>
      <c r="E734" s="31" t="str">
        <f>IF(Table8[[#This Row],[HBA1C]]&lt;5.7,"Normal",IF(Table8[[#This Row],[HBA1C]]&lt;6.5,"Prediabetes","Diabetes"))</f>
        <v>Normal</v>
      </c>
      <c r="F734" s="31" t="s">
        <v>2344</v>
      </c>
      <c r="G734" s="31" t="s">
        <v>2343</v>
      </c>
      <c r="H734" s="31" t="s">
        <v>2343</v>
      </c>
      <c r="I734" s="31">
        <v>2</v>
      </c>
      <c r="J734" s="32" t="s">
        <v>2343</v>
      </c>
    </row>
    <row r="735" spans="1:10" x14ac:dyDescent="0.4">
      <c r="A735" s="30" t="s">
        <v>734</v>
      </c>
      <c r="B735" s="31">
        <v>41.02</v>
      </c>
      <c r="C735" s="31" t="str">
        <f>IF(Table8[[#This Row],[BMI]]&lt;18.5,"Under Weight",IF(Table8[[#This Row],[BMI]]&lt;25,"Normal Weight",IF(Table8[[#This Row],[BMI]]&lt;30,"Over Weight","Obesity")))</f>
        <v>Obesity</v>
      </c>
      <c r="D735" s="31">
        <v>11.37</v>
      </c>
      <c r="E735" s="31" t="str">
        <f>IF(Table8[[#This Row],[HBA1C]]&lt;5.7,"Normal",IF(Table8[[#This Row],[HBA1C]]&lt;6.5,"Prediabetes","Diabetes"))</f>
        <v>Diabetes</v>
      </c>
      <c r="F735" s="31" t="s">
        <v>2343</v>
      </c>
      <c r="G735" s="31" t="s">
        <v>2343</v>
      </c>
      <c r="H735" s="31" t="s">
        <v>2343</v>
      </c>
      <c r="I735" s="31">
        <v>0</v>
      </c>
      <c r="J735" s="32" t="s">
        <v>2343</v>
      </c>
    </row>
    <row r="736" spans="1:10" x14ac:dyDescent="0.4">
      <c r="A736" s="30" t="s">
        <v>735</v>
      </c>
      <c r="B736" s="31">
        <v>32.68</v>
      </c>
      <c r="C736" s="31" t="str">
        <f>IF(Table8[[#This Row],[BMI]]&lt;18.5,"Under Weight",IF(Table8[[#This Row],[BMI]]&lt;25,"Normal Weight",IF(Table8[[#This Row],[BMI]]&lt;30,"Over Weight","Obesity")))</f>
        <v>Obesity</v>
      </c>
      <c r="D736" s="31">
        <v>11.87</v>
      </c>
      <c r="E736" s="31" t="str">
        <f>IF(Table8[[#This Row],[HBA1C]]&lt;5.7,"Normal",IF(Table8[[#This Row],[HBA1C]]&lt;6.5,"Prediabetes","Diabetes"))</f>
        <v>Diabetes</v>
      </c>
      <c r="F736" s="31" t="s">
        <v>2343</v>
      </c>
      <c r="G736" s="31" t="s">
        <v>2343</v>
      </c>
      <c r="H736" s="31" t="s">
        <v>2343</v>
      </c>
      <c r="I736" s="31">
        <v>0</v>
      </c>
      <c r="J736" s="32" t="s">
        <v>2343</v>
      </c>
    </row>
    <row r="737" spans="1:10" x14ac:dyDescent="0.4">
      <c r="A737" s="30" t="s">
        <v>736</v>
      </c>
      <c r="B737" s="31">
        <v>21.7</v>
      </c>
      <c r="C737" s="31" t="str">
        <f>IF(Table8[[#This Row],[BMI]]&lt;18.5,"Under Weight",IF(Table8[[#This Row],[BMI]]&lt;25,"Normal Weight",IF(Table8[[#This Row],[BMI]]&lt;30,"Over Weight","Obesity")))</f>
        <v>Normal Weight</v>
      </c>
      <c r="D737" s="31">
        <v>4.9000000000000004</v>
      </c>
      <c r="E737" s="31" t="str">
        <f>IF(Table8[[#This Row],[HBA1C]]&lt;5.7,"Normal",IF(Table8[[#This Row],[HBA1C]]&lt;6.5,"Prediabetes","Diabetes"))</f>
        <v>Normal</v>
      </c>
      <c r="F737" s="31" t="s">
        <v>2343</v>
      </c>
      <c r="G737" s="31" t="s">
        <v>2343</v>
      </c>
      <c r="H737" s="31" t="s">
        <v>2344</v>
      </c>
      <c r="I737" s="31">
        <v>1</v>
      </c>
      <c r="J737" s="32" t="s">
        <v>2344</v>
      </c>
    </row>
    <row r="738" spans="1:10" x14ac:dyDescent="0.4">
      <c r="A738" s="30" t="s">
        <v>737</v>
      </c>
      <c r="B738" s="31">
        <v>40.479999999999997</v>
      </c>
      <c r="C738" s="31" t="str">
        <f>IF(Table8[[#This Row],[BMI]]&lt;18.5,"Under Weight",IF(Table8[[#This Row],[BMI]]&lt;25,"Normal Weight",IF(Table8[[#This Row],[BMI]]&lt;30,"Over Weight","Obesity")))</f>
        <v>Obesity</v>
      </c>
      <c r="D738" s="31">
        <v>6.7</v>
      </c>
      <c r="E738" s="31" t="str">
        <f>IF(Table8[[#This Row],[HBA1C]]&lt;5.7,"Normal",IF(Table8[[#This Row],[HBA1C]]&lt;6.5,"Prediabetes","Diabetes"))</f>
        <v>Diabetes</v>
      </c>
      <c r="F738" s="31" t="s">
        <v>2343</v>
      </c>
      <c r="G738" s="31" t="s">
        <v>2343</v>
      </c>
      <c r="H738" s="31" t="s">
        <v>2343</v>
      </c>
      <c r="I738" s="31">
        <v>3</v>
      </c>
      <c r="J738" s="32" t="s">
        <v>2343</v>
      </c>
    </row>
    <row r="739" spans="1:10" x14ac:dyDescent="0.4">
      <c r="A739" s="30" t="s">
        <v>738</v>
      </c>
      <c r="B739" s="31">
        <v>34.5</v>
      </c>
      <c r="C739" s="31" t="str">
        <f>IF(Table8[[#This Row],[BMI]]&lt;18.5,"Under Weight",IF(Table8[[#This Row],[BMI]]&lt;25,"Normal Weight",IF(Table8[[#This Row],[BMI]]&lt;30,"Over Weight","Obesity")))</f>
        <v>Obesity</v>
      </c>
      <c r="D739" s="31">
        <v>10.3</v>
      </c>
      <c r="E739" s="31" t="str">
        <f>IF(Table8[[#This Row],[HBA1C]]&lt;5.7,"Normal",IF(Table8[[#This Row],[HBA1C]]&lt;6.5,"Prediabetes","Diabetes"))</f>
        <v>Diabetes</v>
      </c>
      <c r="F739" s="31" t="s">
        <v>2343</v>
      </c>
      <c r="G739" s="31" t="s">
        <v>2343</v>
      </c>
      <c r="H739" s="31" t="s">
        <v>2343</v>
      </c>
      <c r="I739" s="31">
        <v>3</v>
      </c>
      <c r="J739" s="32" t="s">
        <v>2343</v>
      </c>
    </row>
    <row r="740" spans="1:10" x14ac:dyDescent="0.4">
      <c r="A740" s="30" t="s">
        <v>739</v>
      </c>
      <c r="B740" s="31">
        <v>45.9</v>
      </c>
      <c r="C740" s="31" t="str">
        <f>IF(Table8[[#This Row],[BMI]]&lt;18.5,"Under Weight",IF(Table8[[#This Row],[BMI]]&lt;25,"Normal Weight",IF(Table8[[#This Row],[BMI]]&lt;30,"Over Weight","Obesity")))</f>
        <v>Obesity</v>
      </c>
      <c r="D740" s="31">
        <v>11.14</v>
      </c>
      <c r="E740" s="31" t="str">
        <f>IF(Table8[[#This Row],[HBA1C]]&lt;5.7,"Normal",IF(Table8[[#This Row],[HBA1C]]&lt;6.5,"Prediabetes","Diabetes"))</f>
        <v>Diabetes</v>
      </c>
      <c r="F740" s="31" t="s">
        <v>2344</v>
      </c>
      <c r="G740" s="31" t="s">
        <v>2343</v>
      </c>
      <c r="H740" s="31" t="s">
        <v>2343</v>
      </c>
      <c r="I740" s="31">
        <v>1</v>
      </c>
      <c r="J740" s="32" t="s">
        <v>2343</v>
      </c>
    </row>
    <row r="741" spans="1:10" x14ac:dyDescent="0.4">
      <c r="A741" s="30" t="s">
        <v>740</v>
      </c>
      <c r="B741" s="31">
        <v>33.479999999999997</v>
      </c>
      <c r="C741" s="31" t="str">
        <f>IF(Table8[[#This Row],[BMI]]&lt;18.5,"Under Weight",IF(Table8[[#This Row],[BMI]]&lt;25,"Normal Weight",IF(Table8[[#This Row],[BMI]]&lt;30,"Over Weight","Obesity")))</f>
        <v>Obesity</v>
      </c>
      <c r="D741" s="31">
        <v>4.74</v>
      </c>
      <c r="E741" s="31" t="str">
        <f>IF(Table8[[#This Row],[HBA1C]]&lt;5.7,"Normal",IF(Table8[[#This Row],[HBA1C]]&lt;6.5,"Prediabetes","Diabetes"))</f>
        <v>Normal</v>
      </c>
      <c r="F741" s="31" t="s">
        <v>2344</v>
      </c>
      <c r="G741" s="31" t="s">
        <v>2343</v>
      </c>
      <c r="H741" s="31" t="s">
        <v>2343</v>
      </c>
      <c r="I741" s="31">
        <v>2</v>
      </c>
      <c r="J741" s="32" t="s">
        <v>2343</v>
      </c>
    </row>
    <row r="742" spans="1:10" x14ac:dyDescent="0.4">
      <c r="A742" s="30" t="s">
        <v>741</v>
      </c>
      <c r="B742" s="31">
        <v>28.31</v>
      </c>
      <c r="C742" s="31" t="str">
        <f>IF(Table8[[#This Row],[BMI]]&lt;18.5,"Under Weight",IF(Table8[[#This Row],[BMI]]&lt;25,"Normal Weight",IF(Table8[[#This Row],[BMI]]&lt;30,"Over Weight","Obesity")))</f>
        <v>Over Weight</v>
      </c>
      <c r="D742" s="31">
        <v>5.96</v>
      </c>
      <c r="E742" s="31" t="str">
        <f>IF(Table8[[#This Row],[HBA1C]]&lt;5.7,"Normal",IF(Table8[[#This Row],[HBA1C]]&lt;6.5,"Prediabetes","Diabetes"))</f>
        <v>Prediabetes</v>
      </c>
      <c r="F742" s="31" t="s">
        <v>2344</v>
      </c>
      <c r="G742" s="31" t="s">
        <v>2343</v>
      </c>
      <c r="H742" s="31" t="s">
        <v>2343</v>
      </c>
      <c r="I742" s="31">
        <v>2</v>
      </c>
      <c r="J742" s="32" t="s">
        <v>2343</v>
      </c>
    </row>
    <row r="743" spans="1:10" x14ac:dyDescent="0.4">
      <c r="A743" s="30" t="s">
        <v>742</v>
      </c>
      <c r="B743" s="31">
        <v>21.565000000000001</v>
      </c>
      <c r="C743" s="31" t="str">
        <f>IF(Table8[[#This Row],[BMI]]&lt;18.5,"Under Weight",IF(Table8[[#This Row],[BMI]]&lt;25,"Normal Weight",IF(Table8[[#This Row],[BMI]]&lt;30,"Over Weight","Obesity")))</f>
        <v>Normal Weight</v>
      </c>
      <c r="D743" s="31">
        <v>4.95</v>
      </c>
      <c r="E743" s="31" t="str">
        <f>IF(Table8[[#This Row],[HBA1C]]&lt;5.7,"Normal",IF(Table8[[#This Row],[HBA1C]]&lt;6.5,"Prediabetes","Diabetes"))</f>
        <v>Normal</v>
      </c>
      <c r="F743" s="31" t="s">
        <v>2343</v>
      </c>
      <c r="G743" s="31" t="s">
        <v>2344</v>
      </c>
      <c r="H743" s="31" t="s">
        <v>2343</v>
      </c>
      <c r="I743" s="31">
        <v>1</v>
      </c>
      <c r="J743" s="32" t="s">
        <v>2344</v>
      </c>
    </row>
    <row r="744" spans="1:10" x14ac:dyDescent="0.4">
      <c r="A744" s="30" t="s">
        <v>743</v>
      </c>
      <c r="B744" s="31">
        <v>35.590000000000003</v>
      </c>
      <c r="C744" s="31" t="str">
        <f>IF(Table8[[#This Row],[BMI]]&lt;18.5,"Under Weight",IF(Table8[[#This Row],[BMI]]&lt;25,"Normal Weight",IF(Table8[[#This Row],[BMI]]&lt;30,"Over Weight","Obesity")))</f>
        <v>Obesity</v>
      </c>
      <c r="D744" s="31">
        <v>5.21</v>
      </c>
      <c r="E744" s="31" t="str">
        <f>IF(Table8[[#This Row],[HBA1C]]&lt;5.7,"Normal",IF(Table8[[#This Row],[HBA1C]]&lt;6.5,"Prediabetes","Diabetes"))</f>
        <v>Normal</v>
      </c>
      <c r="F744" s="31" t="s">
        <v>2344</v>
      </c>
      <c r="G744" s="31" t="s">
        <v>2343</v>
      </c>
      <c r="H744" s="31" t="s">
        <v>2344</v>
      </c>
      <c r="I744" s="31">
        <v>1</v>
      </c>
      <c r="J744" s="32" t="s">
        <v>2343</v>
      </c>
    </row>
    <row r="745" spans="1:10" x14ac:dyDescent="0.4">
      <c r="A745" s="30" t="s">
        <v>744</v>
      </c>
      <c r="B745" s="31">
        <v>43.44</v>
      </c>
      <c r="C745" s="31" t="str">
        <f>IF(Table8[[#This Row],[BMI]]&lt;18.5,"Under Weight",IF(Table8[[#This Row],[BMI]]&lt;25,"Normal Weight",IF(Table8[[#This Row],[BMI]]&lt;30,"Over Weight","Obesity")))</f>
        <v>Obesity</v>
      </c>
      <c r="D745" s="31">
        <v>4.8600000000000003</v>
      </c>
      <c r="E745" s="31" t="str">
        <f>IF(Table8[[#This Row],[HBA1C]]&lt;5.7,"Normal",IF(Table8[[#This Row],[HBA1C]]&lt;6.5,"Prediabetes","Diabetes"))</f>
        <v>Normal</v>
      </c>
      <c r="F745" s="31" t="s">
        <v>2344</v>
      </c>
      <c r="G745" s="31" t="s">
        <v>2343</v>
      </c>
      <c r="H745" s="31" t="s">
        <v>2343</v>
      </c>
      <c r="I745" s="31">
        <v>0</v>
      </c>
      <c r="J745" s="32" t="s">
        <v>2343</v>
      </c>
    </row>
    <row r="746" spans="1:10" x14ac:dyDescent="0.4">
      <c r="A746" s="30" t="s">
        <v>745</v>
      </c>
      <c r="B746" s="31">
        <v>21.754999999999999</v>
      </c>
      <c r="C746" s="31" t="str">
        <f>IF(Table8[[#This Row],[BMI]]&lt;18.5,"Under Weight",IF(Table8[[#This Row],[BMI]]&lt;25,"Normal Weight",IF(Table8[[#This Row],[BMI]]&lt;30,"Over Weight","Obesity")))</f>
        <v>Normal Weight</v>
      </c>
      <c r="D746" s="31">
        <v>7.79</v>
      </c>
      <c r="E746" s="31" t="str">
        <f>IF(Table8[[#This Row],[HBA1C]]&lt;5.7,"Normal",IF(Table8[[#This Row],[HBA1C]]&lt;6.5,"Prediabetes","Diabetes"))</f>
        <v>Diabetes</v>
      </c>
      <c r="F746" s="31" t="s">
        <v>2344</v>
      </c>
      <c r="G746" s="31" t="s">
        <v>2343</v>
      </c>
      <c r="H746" s="31" t="s">
        <v>2343</v>
      </c>
      <c r="I746" s="31">
        <v>0</v>
      </c>
      <c r="J746" s="32" t="s">
        <v>2343</v>
      </c>
    </row>
    <row r="747" spans="1:10" x14ac:dyDescent="0.4">
      <c r="A747" s="30" t="s">
        <v>746</v>
      </c>
      <c r="B747" s="31">
        <v>44.55</v>
      </c>
      <c r="C747" s="31" t="str">
        <f>IF(Table8[[#This Row],[BMI]]&lt;18.5,"Under Weight",IF(Table8[[#This Row],[BMI]]&lt;25,"Normal Weight",IF(Table8[[#This Row],[BMI]]&lt;30,"Over Weight","Obesity")))</f>
        <v>Obesity</v>
      </c>
      <c r="D747" s="31">
        <v>7.12</v>
      </c>
      <c r="E747" s="31" t="str">
        <f>IF(Table8[[#This Row],[HBA1C]]&lt;5.7,"Normal",IF(Table8[[#This Row],[HBA1C]]&lt;6.5,"Prediabetes","Diabetes"))</f>
        <v>Diabetes</v>
      </c>
      <c r="F747" s="31" t="s">
        <v>2344</v>
      </c>
      <c r="G747" s="31" t="s">
        <v>2343</v>
      </c>
      <c r="H747" s="31" t="s">
        <v>2343</v>
      </c>
      <c r="I747" s="31">
        <v>1</v>
      </c>
      <c r="J747" s="32" t="s">
        <v>2343</v>
      </c>
    </row>
    <row r="748" spans="1:10" x14ac:dyDescent="0.4">
      <c r="A748" s="30" t="s">
        <v>747</v>
      </c>
      <c r="B748" s="31">
        <v>43.32</v>
      </c>
      <c r="C748" s="31" t="str">
        <f>IF(Table8[[#This Row],[BMI]]&lt;18.5,"Under Weight",IF(Table8[[#This Row],[BMI]]&lt;25,"Normal Weight",IF(Table8[[#This Row],[BMI]]&lt;30,"Over Weight","Obesity")))</f>
        <v>Obesity</v>
      </c>
      <c r="D748" s="31">
        <v>4.67</v>
      </c>
      <c r="E748" s="31" t="str">
        <f>IF(Table8[[#This Row],[HBA1C]]&lt;5.7,"Normal",IF(Table8[[#This Row],[HBA1C]]&lt;6.5,"Prediabetes","Diabetes"))</f>
        <v>Normal</v>
      </c>
      <c r="F748" s="31" t="s">
        <v>2344</v>
      </c>
      <c r="G748" s="31" t="s">
        <v>2343</v>
      </c>
      <c r="H748" s="31" t="s">
        <v>2343</v>
      </c>
      <c r="I748" s="31">
        <v>0</v>
      </c>
      <c r="J748" s="32" t="s">
        <v>2343</v>
      </c>
    </row>
    <row r="749" spans="1:10" x14ac:dyDescent="0.4">
      <c r="A749" s="30" t="s">
        <v>748</v>
      </c>
      <c r="B749" s="31">
        <v>31.23</v>
      </c>
      <c r="C749" s="31" t="str">
        <f>IF(Table8[[#This Row],[BMI]]&lt;18.5,"Under Weight",IF(Table8[[#This Row],[BMI]]&lt;25,"Normal Weight",IF(Table8[[#This Row],[BMI]]&lt;30,"Over Weight","Obesity")))</f>
        <v>Obesity</v>
      </c>
      <c r="D749" s="31">
        <v>9.1199999999999992</v>
      </c>
      <c r="E749" s="31" t="str">
        <f>IF(Table8[[#This Row],[HBA1C]]&lt;5.7,"Normal",IF(Table8[[#This Row],[HBA1C]]&lt;6.5,"Prediabetes","Diabetes"))</f>
        <v>Diabetes</v>
      </c>
      <c r="F749" s="31" t="s">
        <v>2344</v>
      </c>
      <c r="G749" s="31" t="s">
        <v>2343</v>
      </c>
      <c r="H749" s="31" t="s">
        <v>2344</v>
      </c>
      <c r="I749" s="31">
        <v>1</v>
      </c>
      <c r="J749" s="32" t="s">
        <v>2343</v>
      </c>
    </row>
    <row r="750" spans="1:10" x14ac:dyDescent="0.4">
      <c r="A750" s="30" t="s">
        <v>749</v>
      </c>
      <c r="B750" s="31">
        <v>42.81</v>
      </c>
      <c r="C750" s="31" t="str">
        <f>IF(Table8[[#This Row],[BMI]]&lt;18.5,"Under Weight",IF(Table8[[#This Row],[BMI]]&lt;25,"Normal Weight",IF(Table8[[#This Row],[BMI]]&lt;30,"Over Weight","Obesity")))</f>
        <v>Obesity</v>
      </c>
      <c r="D750" s="31">
        <v>4.1500000000000004</v>
      </c>
      <c r="E750" s="31" t="str">
        <f>IF(Table8[[#This Row],[HBA1C]]&lt;5.7,"Normal",IF(Table8[[#This Row],[HBA1C]]&lt;6.5,"Prediabetes","Diabetes"))</f>
        <v>Normal</v>
      </c>
      <c r="F750" s="31" t="s">
        <v>2343</v>
      </c>
      <c r="G750" s="31" t="s">
        <v>2343</v>
      </c>
      <c r="H750" s="31" t="s">
        <v>2343</v>
      </c>
      <c r="I750" s="31">
        <v>1</v>
      </c>
      <c r="J750" s="32" t="s">
        <v>2343</v>
      </c>
    </row>
    <row r="751" spans="1:10" x14ac:dyDescent="0.4">
      <c r="A751" s="30" t="s">
        <v>750</v>
      </c>
      <c r="B751" s="31">
        <v>35.909999999999997</v>
      </c>
      <c r="C751" s="31" t="str">
        <f>IF(Table8[[#This Row],[BMI]]&lt;18.5,"Under Weight",IF(Table8[[#This Row],[BMI]]&lt;25,"Normal Weight",IF(Table8[[#This Row],[BMI]]&lt;30,"Over Weight","Obesity")))</f>
        <v>Obesity</v>
      </c>
      <c r="D751" s="31">
        <v>6.72</v>
      </c>
      <c r="E751" s="31" t="str">
        <f>IF(Table8[[#This Row],[HBA1C]]&lt;5.7,"Normal",IF(Table8[[#This Row],[HBA1C]]&lt;6.5,"Prediabetes","Diabetes"))</f>
        <v>Diabetes</v>
      </c>
      <c r="F751" s="31" t="s">
        <v>2344</v>
      </c>
      <c r="G751" s="31" t="s">
        <v>2343</v>
      </c>
      <c r="H751" s="31" t="s">
        <v>2343</v>
      </c>
      <c r="I751" s="31">
        <v>2</v>
      </c>
      <c r="J751" s="32" t="s">
        <v>2343</v>
      </c>
    </row>
    <row r="752" spans="1:10" x14ac:dyDescent="0.4">
      <c r="A752" s="30" t="s">
        <v>751</v>
      </c>
      <c r="B752" s="31">
        <v>36.65</v>
      </c>
      <c r="C752" s="31" t="str">
        <f>IF(Table8[[#This Row],[BMI]]&lt;18.5,"Under Weight",IF(Table8[[#This Row],[BMI]]&lt;25,"Normal Weight",IF(Table8[[#This Row],[BMI]]&lt;30,"Over Weight","Obesity")))</f>
        <v>Obesity</v>
      </c>
      <c r="D752" s="31">
        <v>5.01</v>
      </c>
      <c r="E752" s="31" t="str">
        <f>IF(Table8[[#This Row],[HBA1C]]&lt;5.7,"Normal",IF(Table8[[#This Row],[HBA1C]]&lt;6.5,"Prediabetes","Diabetes"))</f>
        <v>Normal</v>
      </c>
      <c r="F752" s="31" t="s">
        <v>2344</v>
      </c>
      <c r="G752" s="31" t="s">
        <v>2343</v>
      </c>
      <c r="H752" s="31" t="s">
        <v>2344</v>
      </c>
      <c r="I752" s="31">
        <v>1</v>
      </c>
      <c r="J752" s="32" t="s">
        <v>2343</v>
      </c>
    </row>
    <row r="753" spans="1:10" x14ac:dyDescent="0.4">
      <c r="A753" s="30" t="s">
        <v>752</v>
      </c>
      <c r="B753" s="31">
        <v>22.04</v>
      </c>
      <c r="C753" s="31" t="str">
        <f>IF(Table8[[#This Row],[BMI]]&lt;18.5,"Under Weight",IF(Table8[[#This Row],[BMI]]&lt;25,"Normal Weight",IF(Table8[[#This Row],[BMI]]&lt;30,"Over Weight","Obesity")))</f>
        <v>Normal Weight</v>
      </c>
      <c r="D753" s="31">
        <v>10.9</v>
      </c>
      <c r="E753" s="31" t="str">
        <f>IF(Table8[[#This Row],[HBA1C]]&lt;5.7,"Normal",IF(Table8[[#This Row],[HBA1C]]&lt;6.5,"Prediabetes","Diabetes"))</f>
        <v>Diabetes</v>
      </c>
      <c r="F753" s="31" t="s">
        <v>2344</v>
      </c>
      <c r="G753" s="31" t="s">
        <v>2343</v>
      </c>
      <c r="H753" s="31" t="s">
        <v>2343</v>
      </c>
      <c r="I753" s="31">
        <v>2</v>
      </c>
      <c r="J753" s="32" t="s">
        <v>2343</v>
      </c>
    </row>
    <row r="754" spans="1:10" x14ac:dyDescent="0.4">
      <c r="A754" s="30" t="s">
        <v>753</v>
      </c>
      <c r="B754" s="31">
        <v>31.824999999999999</v>
      </c>
      <c r="C754" s="31" t="str">
        <f>IF(Table8[[#This Row],[BMI]]&lt;18.5,"Under Weight",IF(Table8[[#This Row],[BMI]]&lt;25,"Normal Weight",IF(Table8[[#This Row],[BMI]]&lt;30,"Over Weight","Obesity")))</f>
        <v>Obesity</v>
      </c>
      <c r="D754" s="31">
        <v>5.52</v>
      </c>
      <c r="E754" s="31" t="str">
        <f>IF(Table8[[#This Row],[HBA1C]]&lt;5.7,"Normal",IF(Table8[[#This Row],[HBA1C]]&lt;6.5,"Prediabetes","Diabetes"))</f>
        <v>Normal</v>
      </c>
      <c r="F754" s="31" t="s">
        <v>2344</v>
      </c>
      <c r="G754" s="31" t="s">
        <v>2343</v>
      </c>
      <c r="H754" s="31" t="s">
        <v>2343</v>
      </c>
      <c r="I754" s="31">
        <v>1</v>
      </c>
      <c r="J754" s="32" t="s">
        <v>2343</v>
      </c>
    </row>
    <row r="755" spans="1:10" x14ac:dyDescent="0.4">
      <c r="A755" s="30" t="s">
        <v>754</v>
      </c>
      <c r="B755" s="31">
        <v>53.58</v>
      </c>
      <c r="C755" s="31" t="str">
        <f>IF(Table8[[#This Row],[BMI]]&lt;18.5,"Under Weight",IF(Table8[[#This Row],[BMI]]&lt;25,"Normal Weight",IF(Table8[[#This Row],[BMI]]&lt;30,"Over Weight","Obesity")))</f>
        <v>Obesity</v>
      </c>
      <c r="D755" s="31">
        <v>4.55</v>
      </c>
      <c r="E755" s="31" t="str">
        <f>IF(Table8[[#This Row],[HBA1C]]&lt;5.7,"Normal",IF(Table8[[#This Row],[HBA1C]]&lt;6.5,"Prediabetes","Diabetes"))</f>
        <v>Normal</v>
      </c>
      <c r="F755" s="31" t="s">
        <v>2343</v>
      </c>
      <c r="G755" s="31" t="s">
        <v>2343</v>
      </c>
      <c r="H755" s="31" t="s">
        <v>2343</v>
      </c>
      <c r="I755" s="31">
        <v>1</v>
      </c>
      <c r="J755" s="32" t="s">
        <v>2343</v>
      </c>
    </row>
    <row r="756" spans="1:10" x14ac:dyDescent="0.4">
      <c r="A756" s="30" t="s">
        <v>755</v>
      </c>
      <c r="B756" s="31">
        <v>34.299999999999997</v>
      </c>
      <c r="C756" s="31" t="str">
        <f>IF(Table8[[#This Row],[BMI]]&lt;18.5,"Under Weight",IF(Table8[[#This Row],[BMI]]&lt;25,"Normal Weight",IF(Table8[[#This Row],[BMI]]&lt;30,"Over Weight","Obesity")))</f>
        <v>Obesity</v>
      </c>
      <c r="D756" s="31">
        <v>11.76</v>
      </c>
      <c r="E756" s="31" t="str">
        <f>IF(Table8[[#This Row],[HBA1C]]&lt;5.7,"Normal",IF(Table8[[#This Row],[HBA1C]]&lt;6.5,"Prediabetes","Diabetes"))</f>
        <v>Diabetes</v>
      </c>
      <c r="F756" s="31" t="s">
        <v>2343</v>
      </c>
      <c r="G756" s="31" t="s">
        <v>2343</v>
      </c>
      <c r="H756" s="31" t="s">
        <v>2343</v>
      </c>
      <c r="I756" s="31">
        <v>0</v>
      </c>
      <c r="J756" s="32" t="s">
        <v>2343</v>
      </c>
    </row>
    <row r="757" spans="1:10" x14ac:dyDescent="0.4">
      <c r="A757" s="30" t="s">
        <v>756</v>
      </c>
      <c r="B757" s="31">
        <v>32.11</v>
      </c>
      <c r="C757" s="31" t="str">
        <f>IF(Table8[[#This Row],[BMI]]&lt;18.5,"Under Weight",IF(Table8[[#This Row],[BMI]]&lt;25,"Normal Weight",IF(Table8[[#This Row],[BMI]]&lt;30,"Over Weight","Obesity")))</f>
        <v>Obesity</v>
      </c>
      <c r="D757" s="31">
        <v>7.06</v>
      </c>
      <c r="E757" s="31" t="str">
        <f>IF(Table8[[#This Row],[HBA1C]]&lt;5.7,"Normal",IF(Table8[[#This Row],[HBA1C]]&lt;6.5,"Prediabetes","Diabetes"))</f>
        <v>Diabetes</v>
      </c>
      <c r="F757" s="31" t="s">
        <v>2343</v>
      </c>
      <c r="G757" s="31" t="s">
        <v>2343</v>
      </c>
      <c r="H757" s="31" t="s">
        <v>2343</v>
      </c>
      <c r="I757" s="31">
        <v>0</v>
      </c>
      <c r="J757" s="32" t="s">
        <v>2343</v>
      </c>
    </row>
    <row r="758" spans="1:10" x14ac:dyDescent="0.4">
      <c r="A758" s="30" t="s">
        <v>757</v>
      </c>
      <c r="B758" s="31">
        <v>31.78</v>
      </c>
      <c r="C758" s="31" t="str">
        <f>IF(Table8[[#This Row],[BMI]]&lt;18.5,"Under Weight",IF(Table8[[#This Row],[BMI]]&lt;25,"Normal Weight",IF(Table8[[#This Row],[BMI]]&lt;30,"Over Weight","Obesity")))</f>
        <v>Obesity</v>
      </c>
      <c r="D758" s="31">
        <v>11.35</v>
      </c>
      <c r="E758" s="31" t="str">
        <f>IF(Table8[[#This Row],[HBA1C]]&lt;5.7,"Normal",IF(Table8[[#This Row],[HBA1C]]&lt;6.5,"Prediabetes","Diabetes"))</f>
        <v>Diabetes</v>
      </c>
      <c r="F758" s="31" t="s">
        <v>2344</v>
      </c>
      <c r="G758" s="31" t="s">
        <v>2343</v>
      </c>
      <c r="H758" s="31" t="s">
        <v>2344</v>
      </c>
      <c r="I758" s="31">
        <v>1</v>
      </c>
      <c r="J758" s="32" t="s">
        <v>2343</v>
      </c>
    </row>
    <row r="759" spans="1:10" x14ac:dyDescent="0.4">
      <c r="A759" s="30" t="s">
        <v>758</v>
      </c>
      <c r="B759" s="31">
        <v>46.89</v>
      </c>
      <c r="C759" s="31" t="str">
        <f>IF(Table8[[#This Row],[BMI]]&lt;18.5,"Under Weight",IF(Table8[[#This Row],[BMI]]&lt;25,"Normal Weight",IF(Table8[[#This Row],[BMI]]&lt;30,"Over Weight","Obesity")))</f>
        <v>Obesity</v>
      </c>
      <c r="D759" s="31">
        <v>5.52</v>
      </c>
      <c r="E759" s="31" t="str">
        <f>IF(Table8[[#This Row],[HBA1C]]&lt;5.7,"Normal",IF(Table8[[#This Row],[HBA1C]]&lt;6.5,"Prediabetes","Diabetes"))</f>
        <v>Normal</v>
      </c>
      <c r="F759" s="31" t="s">
        <v>2343</v>
      </c>
      <c r="G759" s="31" t="s">
        <v>2343</v>
      </c>
      <c r="H759" s="31" t="s">
        <v>2343</v>
      </c>
      <c r="I759" s="31">
        <v>0</v>
      </c>
      <c r="J759" s="32" t="s">
        <v>2343</v>
      </c>
    </row>
    <row r="760" spans="1:10" x14ac:dyDescent="0.4">
      <c r="A760" s="30" t="s">
        <v>759</v>
      </c>
      <c r="B760" s="31">
        <v>39.35</v>
      </c>
      <c r="C760" s="31" t="str">
        <f>IF(Table8[[#This Row],[BMI]]&lt;18.5,"Under Weight",IF(Table8[[#This Row],[BMI]]&lt;25,"Normal Weight",IF(Table8[[#This Row],[BMI]]&lt;30,"Over Weight","Obesity")))</f>
        <v>Obesity</v>
      </c>
      <c r="D760" s="31">
        <v>7.86</v>
      </c>
      <c r="E760" s="31" t="str">
        <f>IF(Table8[[#This Row],[HBA1C]]&lt;5.7,"Normal",IF(Table8[[#This Row],[HBA1C]]&lt;6.5,"Prediabetes","Diabetes"))</f>
        <v>Diabetes</v>
      </c>
      <c r="F760" s="31" t="s">
        <v>2344</v>
      </c>
      <c r="G760" s="31" t="s">
        <v>2343</v>
      </c>
      <c r="H760" s="31" t="s">
        <v>2343</v>
      </c>
      <c r="I760" s="31">
        <v>1</v>
      </c>
      <c r="J760" s="32" t="s">
        <v>2343</v>
      </c>
    </row>
    <row r="761" spans="1:10" x14ac:dyDescent="0.4">
      <c r="A761" s="30" t="s">
        <v>760</v>
      </c>
      <c r="B761" s="31">
        <v>39.200000000000003</v>
      </c>
      <c r="C761" s="31" t="str">
        <f>IF(Table8[[#This Row],[BMI]]&lt;18.5,"Under Weight",IF(Table8[[#This Row],[BMI]]&lt;25,"Normal Weight",IF(Table8[[#This Row],[BMI]]&lt;30,"Over Weight","Obesity")))</f>
        <v>Obesity</v>
      </c>
      <c r="D761" s="31">
        <v>11.38</v>
      </c>
      <c r="E761" s="31" t="str">
        <f>IF(Table8[[#This Row],[HBA1C]]&lt;5.7,"Normal",IF(Table8[[#This Row],[HBA1C]]&lt;6.5,"Prediabetes","Diabetes"))</f>
        <v>Diabetes</v>
      </c>
      <c r="F761" s="31" t="s">
        <v>2343</v>
      </c>
      <c r="G761" s="31" t="s">
        <v>2343</v>
      </c>
      <c r="H761" s="31" t="s">
        <v>2343</v>
      </c>
      <c r="I761" s="31">
        <v>0</v>
      </c>
      <c r="J761" s="32" t="s">
        <v>2343</v>
      </c>
    </row>
    <row r="762" spans="1:10" x14ac:dyDescent="0.4">
      <c r="A762" s="30" t="s">
        <v>761</v>
      </c>
      <c r="B762" s="31">
        <v>39.159999999999997</v>
      </c>
      <c r="C762" s="31" t="str">
        <f>IF(Table8[[#This Row],[BMI]]&lt;18.5,"Under Weight",IF(Table8[[#This Row],[BMI]]&lt;25,"Normal Weight",IF(Table8[[#This Row],[BMI]]&lt;30,"Over Weight","Obesity")))</f>
        <v>Obesity</v>
      </c>
      <c r="D762" s="31">
        <v>10.48</v>
      </c>
      <c r="E762" s="31" t="str">
        <f>IF(Table8[[#This Row],[HBA1C]]&lt;5.7,"Normal",IF(Table8[[#This Row],[HBA1C]]&lt;6.5,"Prediabetes","Diabetes"))</f>
        <v>Diabetes</v>
      </c>
      <c r="F762" s="31" t="s">
        <v>2343</v>
      </c>
      <c r="G762" s="31" t="s">
        <v>2343</v>
      </c>
      <c r="H762" s="31" t="s">
        <v>2343</v>
      </c>
      <c r="I762" s="31">
        <v>0</v>
      </c>
      <c r="J762" s="32" t="s">
        <v>2343</v>
      </c>
    </row>
    <row r="763" spans="1:10" x14ac:dyDescent="0.4">
      <c r="A763" s="30" t="s">
        <v>762</v>
      </c>
      <c r="B763" s="31">
        <v>44.1</v>
      </c>
      <c r="C763" s="31" t="str">
        <f>IF(Table8[[#This Row],[BMI]]&lt;18.5,"Under Weight",IF(Table8[[#This Row],[BMI]]&lt;25,"Normal Weight",IF(Table8[[#This Row],[BMI]]&lt;30,"Over Weight","Obesity")))</f>
        <v>Obesity</v>
      </c>
      <c r="D763" s="31">
        <v>5.04</v>
      </c>
      <c r="E763" s="31" t="str">
        <f>IF(Table8[[#This Row],[HBA1C]]&lt;5.7,"Normal",IF(Table8[[#This Row],[HBA1C]]&lt;6.5,"Prediabetes","Diabetes"))</f>
        <v>Normal</v>
      </c>
      <c r="F763" s="31" t="s">
        <v>2344</v>
      </c>
      <c r="G763" s="31" t="s">
        <v>2343</v>
      </c>
      <c r="H763" s="31" t="s">
        <v>2343</v>
      </c>
      <c r="I763" s="31">
        <v>0</v>
      </c>
      <c r="J763" s="32" t="s">
        <v>2343</v>
      </c>
    </row>
    <row r="764" spans="1:10" x14ac:dyDescent="0.4">
      <c r="A764" s="30" t="s">
        <v>763</v>
      </c>
      <c r="B764" s="31">
        <v>33.200000000000003</v>
      </c>
      <c r="C764" s="31" t="str">
        <f>IF(Table8[[#This Row],[BMI]]&lt;18.5,"Under Weight",IF(Table8[[#This Row],[BMI]]&lt;25,"Normal Weight",IF(Table8[[#This Row],[BMI]]&lt;30,"Over Weight","Obesity")))</f>
        <v>Obesity</v>
      </c>
      <c r="D764" s="31">
        <v>9.06</v>
      </c>
      <c r="E764" s="31" t="str">
        <f>IF(Table8[[#This Row],[HBA1C]]&lt;5.7,"Normal",IF(Table8[[#This Row],[HBA1C]]&lt;6.5,"Prediabetes","Diabetes"))</f>
        <v>Diabetes</v>
      </c>
      <c r="F764" s="31" t="s">
        <v>2343</v>
      </c>
      <c r="G764" s="31" t="s">
        <v>2343</v>
      </c>
      <c r="H764" s="31" t="s">
        <v>2343</v>
      </c>
      <c r="I764" s="31">
        <v>0</v>
      </c>
      <c r="J764" s="32" t="s">
        <v>2343</v>
      </c>
    </row>
    <row r="765" spans="1:10" x14ac:dyDescent="0.4">
      <c r="A765" s="30" t="s">
        <v>764</v>
      </c>
      <c r="B765" s="31">
        <v>29.92</v>
      </c>
      <c r="C765" s="31" t="str">
        <f>IF(Table8[[#This Row],[BMI]]&lt;18.5,"Under Weight",IF(Table8[[#This Row],[BMI]]&lt;25,"Normal Weight",IF(Table8[[#This Row],[BMI]]&lt;30,"Over Weight","Obesity")))</f>
        <v>Over Weight</v>
      </c>
      <c r="D765" s="31">
        <v>11.07</v>
      </c>
      <c r="E765" s="31" t="str">
        <f>IF(Table8[[#This Row],[HBA1C]]&lt;5.7,"Normal",IF(Table8[[#This Row],[HBA1C]]&lt;6.5,"Prediabetes","Diabetes"))</f>
        <v>Diabetes</v>
      </c>
      <c r="F765" s="31" t="s">
        <v>2343</v>
      </c>
      <c r="G765" s="31" t="s">
        <v>2343</v>
      </c>
      <c r="H765" s="31" t="s">
        <v>2343</v>
      </c>
      <c r="I765" s="31">
        <v>0</v>
      </c>
      <c r="J765" s="32" t="s">
        <v>2343</v>
      </c>
    </row>
    <row r="766" spans="1:10" x14ac:dyDescent="0.4">
      <c r="A766" s="30" t="s">
        <v>765</v>
      </c>
      <c r="B766" s="31">
        <v>25</v>
      </c>
      <c r="C766" s="31" t="str">
        <f>IF(Table8[[#This Row],[BMI]]&lt;18.5,"Under Weight",IF(Table8[[#This Row],[BMI]]&lt;25,"Normal Weight",IF(Table8[[#This Row],[BMI]]&lt;30,"Over Weight","Obesity")))</f>
        <v>Over Weight</v>
      </c>
      <c r="D766" s="31">
        <v>10.45</v>
      </c>
      <c r="E766" s="31" t="str">
        <f>IF(Table8[[#This Row],[HBA1C]]&lt;5.7,"Normal",IF(Table8[[#This Row],[HBA1C]]&lt;6.5,"Prediabetes","Diabetes"))</f>
        <v>Diabetes</v>
      </c>
      <c r="F766" s="31" t="s">
        <v>2343</v>
      </c>
      <c r="G766" s="31" t="s">
        <v>2343</v>
      </c>
      <c r="H766" s="31" t="s">
        <v>2343</v>
      </c>
      <c r="I766" s="31">
        <v>0</v>
      </c>
      <c r="J766" s="32" t="s">
        <v>2343</v>
      </c>
    </row>
    <row r="767" spans="1:10" x14ac:dyDescent="0.4">
      <c r="A767" s="30" t="s">
        <v>766</v>
      </c>
      <c r="B767" s="31">
        <v>38.869999999999997</v>
      </c>
      <c r="C767" s="31" t="str">
        <f>IF(Table8[[#This Row],[BMI]]&lt;18.5,"Under Weight",IF(Table8[[#This Row],[BMI]]&lt;25,"Normal Weight",IF(Table8[[#This Row],[BMI]]&lt;30,"Over Weight","Obesity")))</f>
        <v>Obesity</v>
      </c>
      <c r="D767" s="31">
        <v>8.6300000000000008</v>
      </c>
      <c r="E767" s="31" t="str">
        <f>IF(Table8[[#This Row],[HBA1C]]&lt;5.7,"Normal",IF(Table8[[#This Row],[HBA1C]]&lt;6.5,"Prediabetes","Diabetes"))</f>
        <v>Diabetes</v>
      </c>
      <c r="F767" s="31" t="s">
        <v>2344</v>
      </c>
      <c r="G767" s="31" t="s">
        <v>2343</v>
      </c>
      <c r="H767" s="31" t="s">
        <v>2343</v>
      </c>
      <c r="I767" s="31">
        <v>1</v>
      </c>
      <c r="J767" s="32" t="s">
        <v>2343</v>
      </c>
    </row>
    <row r="768" spans="1:10" x14ac:dyDescent="0.4">
      <c r="A768" s="30" t="s">
        <v>767</v>
      </c>
      <c r="B768" s="31">
        <v>32.299999999999997</v>
      </c>
      <c r="C768" s="31" t="str">
        <f>IF(Table8[[#This Row],[BMI]]&lt;18.5,"Under Weight",IF(Table8[[#This Row],[BMI]]&lt;25,"Normal Weight",IF(Table8[[#This Row],[BMI]]&lt;30,"Over Weight","Obesity")))</f>
        <v>Obesity</v>
      </c>
      <c r="D768" s="31">
        <v>5.28</v>
      </c>
      <c r="E768" s="31" t="str">
        <f>IF(Table8[[#This Row],[HBA1C]]&lt;5.7,"Normal",IF(Table8[[#This Row],[HBA1C]]&lt;6.5,"Prediabetes","Diabetes"))</f>
        <v>Normal</v>
      </c>
      <c r="F768" s="31" t="s">
        <v>2344</v>
      </c>
      <c r="G768" s="31" t="s">
        <v>2343</v>
      </c>
      <c r="H768" s="31" t="s">
        <v>2343</v>
      </c>
      <c r="I768" s="31">
        <v>2</v>
      </c>
      <c r="J768" s="32" t="s">
        <v>2343</v>
      </c>
    </row>
    <row r="769" spans="1:10" x14ac:dyDescent="0.4">
      <c r="A769" s="30" t="s">
        <v>768</v>
      </c>
      <c r="B769" s="31">
        <v>31.16</v>
      </c>
      <c r="C769" s="31" t="str">
        <f>IF(Table8[[#This Row],[BMI]]&lt;18.5,"Under Weight",IF(Table8[[#This Row],[BMI]]&lt;25,"Normal Weight",IF(Table8[[#This Row],[BMI]]&lt;30,"Over Weight","Obesity")))</f>
        <v>Obesity</v>
      </c>
      <c r="D769" s="31">
        <v>7.49</v>
      </c>
      <c r="E769" s="31" t="str">
        <f>IF(Table8[[#This Row],[HBA1C]]&lt;5.7,"Normal",IF(Table8[[#This Row],[HBA1C]]&lt;6.5,"Prediabetes","Diabetes"))</f>
        <v>Diabetes</v>
      </c>
      <c r="F769" s="31" t="s">
        <v>2344</v>
      </c>
      <c r="G769" s="31" t="s">
        <v>2343</v>
      </c>
      <c r="H769" s="31" t="s">
        <v>2343</v>
      </c>
      <c r="I769" s="31">
        <v>2</v>
      </c>
      <c r="J769" s="32" t="s">
        <v>2343</v>
      </c>
    </row>
    <row r="770" spans="1:10" x14ac:dyDescent="0.4">
      <c r="A770" s="30" t="s">
        <v>769</v>
      </c>
      <c r="B770" s="31">
        <v>54.59</v>
      </c>
      <c r="C770" s="31" t="str">
        <f>IF(Table8[[#This Row],[BMI]]&lt;18.5,"Under Weight",IF(Table8[[#This Row],[BMI]]&lt;25,"Normal Weight",IF(Table8[[#This Row],[BMI]]&lt;30,"Over Weight","Obesity")))</f>
        <v>Obesity</v>
      </c>
      <c r="D770" s="31">
        <v>4.2699999999999996</v>
      </c>
      <c r="E770" s="31" t="str">
        <f>IF(Table8[[#This Row],[HBA1C]]&lt;5.7,"Normal",IF(Table8[[#This Row],[HBA1C]]&lt;6.5,"Prediabetes","Diabetes"))</f>
        <v>Normal</v>
      </c>
      <c r="F770" s="31" t="s">
        <v>2343</v>
      </c>
      <c r="G770" s="31" t="s">
        <v>2343</v>
      </c>
      <c r="H770" s="31" t="s">
        <v>2343</v>
      </c>
      <c r="I770" s="31">
        <v>0</v>
      </c>
      <c r="J770" s="32" t="s">
        <v>2343</v>
      </c>
    </row>
    <row r="771" spans="1:10" x14ac:dyDescent="0.4">
      <c r="A771" s="30" t="s">
        <v>770</v>
      </c>
      <c r="B771" s="31">
        <v>21.09</v>
      </c>
      <c r="C771" s="31" t="str">
        <f>IF(Table8[[#This Row],[BMI]]&lt;18.5,"Under Weight",IF(Table8[[#This Row],[BMI]]&lt;25,"Normal Weight",IF(Table8[[#This Row],[BMI]]&lt;30,"Over Weight","Obesity")))</f>
        <v>Normal Weight</v>
      </c>
      <c r="D771" s="31">
        <v>9.2200000000000006</v>
      </c>
      <c r="E771" s="31" t="str">
        <f>IF(Table8[[#This Row],[HBA1C]]&lt;5.7,"Normal",IF(Table8[[#This Row],[HBA1C]]&lt;6.5,"Prediabetes","Diabetes"))</f>
        <v>Diabetes</v>
      </c>
      <c r="F771" s="31" t="s">
        <v>2344</v>
      </c>
      <c r="G771" s="31" t="s">
        <v>2343</v>
      </c>
      <c r="H771" s="31" t="s">
        <v>2343</v>
      </c>
      <c r="I771" s="31">
        <v>2</v>
      </c>
      <c r="J771" s="32" t="s">
        <v>2343</v>
      </c>
    </row>
    <row r="772" spans="1:10" x14ac:dyDescent="0.4">
      <c r="A772" s="30" t="s">
        <v>771</v>
      </c>
      <c r="B772" s="31">
        <v>52.41</v>
      </c>
      <c r="C772" s="31" t="str">
        <f>IF(Table8[[#This Row],[BMI]]&lt;18.5,"Under Weight",IF(Table8[[#This Row],[BMI]]&lt;25,"Normal Weight",IF(Table8[[#This Row],[BMI]]&lt;30,"Over Weight","Obesity")))</f>
        <v>Obesity</v>
      </c>
      <c r="D772" s="31">
        <v>5.99</v>
      </c>
      <c r="E772" s="31" t="str">
        <f>IF(Table8[[#This Row],[HBA1C]]&lt;5.7,"Normal",IF(Table8[[#This Row],[HBA1C]]&lt;6.5,"Prediabetes","Diabetes"))</f>
        <v>Prediabetes</v>
      </c>
      <c r="F772" s="31" t="s">
        <v>2343</v>
      </c>
      <c r="G772" s="31" t="s">
        <v>2343</v>
      </c>
      <c r="H772" s="31" t="s">
        <v>2343</v>
      </c>
      <c r="I772" s="31">
        <v>1</v>
      </c>
      <c r="J772" s="32" t="s">
        <v>2343</v>
      </c>
    </row>
    <row r="773" spans="1:10" x14ac:dyDescent="0.4">
      <c r="A773" s="30" t="s">
        <v>772</v>
      </c>
      <c r="B773" s="31">
        <v>41.47</v>
      </c>
      <c r="C773" s="31" t="str">
        <f>IF(Table8[[#This Row],[BMI]]&lt;18.5,"Under Weight",IF(Table8[[#This Row],[BMI]]&lt;25,"Normal Weight",IF(Table8[[#This Row],[BMI]]&lt;30,"Over Weight","Obesity")))</f>
        <v>Obesity</v>
      </c>
      <c r="D773" s="31">
        <v>5.86</v>
      </c>
      <c r="E773" s="31" t="str">
        <f>IF(Table8[[#This Row],[HBA1C]]&lt;5.7,"Normal",IF(Table8[[#This Row],[HBA1C]]&lt;6.5,"Prediabetes","Diabetes"))</f>
        <v>Prediabetes</v>
      </c>
      <c r="F773" s="31" t="s">
        <v>2344</v>
      </c>
      <c r="G773" s="31" t="s">
        <v>2343</v>
      </c>
      <c r="H773" s="31" t="s">
        <v>2343</v>
      </c>
      <c r="I773" s="31">
        <v>2</v>
      </c>
      <c r="J773" s="32" t="s">
        <v>2343</v>
      </c>
    </row>
    <row r="774" spans="1:10" x14ac:dyDescent="0.4">
      <c r="A774" s="30" t="s">
        <v>773</v>
      </c>
      <c r="B774" s="31">
        <v>33.1</v>
      </c>
      <c r="C774" s="31" t="str">
        <f>IF(Table8[[#This Row],[BMI]]&lt;18.5,"Under Weight",IF(Table8[[#This Row],[BMI]]&lt;25,"Normal Weight",IF(Table8[[#This Row],[BMI]]&lt;30,"Over Weight","Obesity")))</f>
        <v>Obesity</v>
      </c>
      <c r="D774" s="31">
        <v>5.19</v>
      </c>
      <c r="E774" s="31" t="str">
        <f>IF(Table8[[#This Row],[HBA1C]]&lt;5.7,"Normal",IF(Table8[[#This Row],[HBA1C]]&lt;6.5,"Prediabetes","Diabetes"))</f>
        <v>Normal</v>
      </c>
      <c r="F774" s="31" t="s">
        <v>2344</v>
      </c>
      <c r="G774" s="31" t="s">
        <v>2343</v>
      </c>
      <c r="H774" s="31" t="s">
        <v>2343</v>
      </c>
      <c r="I774" s="31">
        <v>2</v>
      </c>
      <c r="J774" s="32" t="s">
        <v>2343</v>
      </c>
    </row>
    <row r="775" spans="1:10" x14ac:dyDescent="0.4">
      <c r="A775" s="30" t="s">
        <v>774</v>
      </c>
      <c r="B775" s="31">
        <v>30.8</v>
      </c>
      <c r="C775" s="31" t="str">
        <f>IF(Table8[[#This Row],[BMI]]&lt;18.5,"Under Weight",IF(Table8[[#This Row],[BMI]]&lt;25,"Normal Weight",IF(Table8[[#This Row],[BMI]]&lt;30,"Over Weight","Obesity")))</f>
        <v>Obesity</v>
      </c>
      <c r="D775" s="31">
        <v>4.37</v>
      </c>
      <c r="E775" s="31" t="str">
        <f>IF(Table8[[#This Row],[HBA1C]]&lt;5.7,"Normal",IF(Table8[[#This Row],[HBA1C]]&lt;6.5,"Prediabetes","Diabetes"))</f>
        <v>Normal</v>
      </c>
      <c r="F775" s="31" t="s">
        <v>2344</v>
      </c>
      <c r="G775" s="31" t="s">
        <v>2343</v>
      </c>
      <c r="H775" s="31" t="s">
        <v>2343</v>
      </c>
      <c r="I775" s="31">
        <v>2</v>
      </c>
      <c r="J775" s="32" t="s">
        <v>2343</v>
      </c>
    </row>
    <row r="776" spans="1:10" x14ac:dyDescent="0.4">
      <c r="A776" s="30" t="s">
        <v>775</v>
      </c>
      <c r="B776" s="31">
        <v>42.06</v>
      </c>
      <c r="C776" s="31" t="str">
        <f>IF(Table8[[#This Row],[BMI]]&lt;18.5,"Under Weight",IF(Table8[[#This Row],[BMI]]&lt;25,"Normal Weight",IF(Table8[[#This Row],[BMI]]&lt;30,"Over Weight","Obesity")))</f>
        <v>Obesity</v>
      </c>
      <c r="D776" s="31">
        <v>5.32</v>
      </c>
      <c r="E776" s="31" t="str">
        <f>IF(Table8[[#This Row],[HBA1C]]&lt;5.7,"Normal",IF(Table8[[#This Row],[HBA1C]]&lt;6.5,"Prediabetes","Diabetes"))</f>
        <v>Normal</v>
      </c>
      <c r="F776" s="31" t="s">
        <v>2343</v>
      </c>
      <c r="G776" s="31" t="s">
        <v>2343</v>
      </c>
      <c r="H776" s="31" t="s">
        <v>2343</v>
      </c>
      <c r="I776" s="31">
        <v>1</v>
      </c>
      <c r="J776" s="32" t="s">
        <v>2343</v>
      </c>
    </row>
    <row r="777" spans="1:10" x14ac:dyDescent="0.4">
      <c r="A777" s="30" t="s">
        <v>776</v>
      </c>
      <c r="B777" s="31">
        <v>39.270000000000003</v>
      </c>
      <c r="C777" s="31" t="str">
        <f>IF(Table8[[#This Row],[BMI]]&lt;18.5,"Under Weight",IF(Table8[[#This Row],[BMI]]&lt;25,"Normal Weight",IF(Table8[[#This Row],[BMI]]&lt;30,"Over Weight","Obesity")))</f>
        <v>Obesity</v>
      </c>
      <c r="D777" s="31">
        <v>5.64</v>
      </c>
      <c r="E777" s="31" t="str">
        <f>IF(Table8[[#This Row],[HBA1C]]&lt;5.7,"Normal",IF(Table8[[#This Row],[HBA1C]]&lt;6.5,"Prediabetes","Diabetes"))</f>
        <v>Normal</v>
      </c>
      <c r="F777" s="31" t="s">
        <v>2343</v>
      </c>
      <c r="G777" s="31" t="s">
        <v>2343</v>
      </c>
      <c r="H777" s="31" t="s">
        <v>2344</v>
      </c>
      <c r="I777" s="31">
        <v>1</v>
      </c>
      <c r="J777" s="32" t="s">
        <v>2343</v>
      </c>
    </row>
    <row r="778" spans="1:10" x14ac:dyDescent="0.4">
      <c r="A778" s="30" t="s">
        <v>777</v>
      </c>
      <c r="B778" s="31">
        <v>30.71</v>
      </c>
      <c r="C778" s="31" t="str">
        <f>IF(Table8[[#This Row],[BMI]]&lt;18.5,"Under Weight",IF(Table8[[#This Row],[BMI]]&lt;25,"Normal Weight",IF(Table8[[#This Row],[BMI]]&lt;30,"Over Weight","Obesity")))</f>
        <v>Obesity</v>
      </c>
      <c r="D778" s="31">
        <v>5.59</v>
      </c>
      <c r="E778" s="31" t="str">
        <f>IF(Table8[[#This Row],[HBA1C]]&lt;5.7,"Normal",IF(Table8[[#This Row],[HBA1C]]&lt;6.5,"Prediabetes","Diabetes"))</f>
        <v>Normal</v>
      </c>
      <c r="F778" s="31" t="s">
        <v>2344</v>
      </c>
      <c r="G778" s="31" t="s">
        <v>2343</v>
      </c>
      <c r="H778" s="31" t="s">
        <v>2343</v>
      </c>
      <c r="I778" s="31">
        <v>1</v>
      </c>
      <c r="J778" s="32" t="s">
        <v>2343</v>
      </c>
    </row>
    <row r="779" spans="1:10" x14ac:dyDescent="0.4">
      <c r="A779" s="30" t="s">
        <v>778</v>
      </c>
      <c r="B779" s="31">
        <v>47.19</v>
      </c>
      <c r="C779" s="31" t="str">
        <f>IF(Table8[[#This Row],[BMI]]&lt;18.5,"Under Weight",IF(Table8[[#This Row],[BMI]]&lt;25,"Normal Weight",IF(Table8[[#This Row],[BMI]]&lt;30,"Over Weight","Obesity")))</f>
        <v>Obesity</v>
      </c>
      <c r="D779" s="31">
        <v>5.29</v>
      </c>
      <c r="E779" s="31" t="str">
        <f>IF(Table8[[#This Row],[HBA1C]]&lt;5.7,"Normal",IF(Table8[[#This Row],[HBA1C]]&lt;6.5,"Prediabetes","Diabetes"))</f>
        <v>Normal</v>
      </c>
      <c r="F779" s="31" t="s">
        <v>2343</v>
      </c>
      <c r="G779" s="31" t="s">
        <v>2343</v>
      </c>
      <c r="H779" s="31" t="s">
        <v>2343</v>
      </c>
      <c r="I779" s="31">
        <v>0</v>
      </c>
      <c r="J779" s="32" t="s">
        <v>2343</v>
      </c>
    </row>
    <row r="780" spans="1:10" x14ac:dyDescent="0.4">
      <c r="A780" s="30" t="s">
        <v>779</v>
      </c>
      <c r="B780" s="31">
        <v>30.02</v>
      </c>
      <c r="C780" s="31" t="str">
        <f>IF(Table8[[#This Row],[BMI]]&lt;18.5,"Under Weight",IF(Table8[[#This Row],[BMI]]&lt;25,"Normal Weight",IF(Table8[[#This Row],[BMI]]&lt;30,"Over Weight","Obesity")))</f>
        <v>Obesity</v>
      </c>
      <c r="D780" s="31">
        <v>6.65</v>
      </c>
      <c r="E780" s="31" t="str">
        <f>IF(Table8[[#This Row],[HBA1C]]&lt;5.7,"Normal",IF(Table8[[#This Row],[HBA1C]]&lt;6.5,"Prediabetes","Diabetes"))</f>
        <v>Diabetes</v>
      </c>
      <c r="F780" s="31" t="s">
        <v>2343</v>
      </c>
      <c r="G780" s="31" t="s">
        <v>2343</v>
      </c>
      <c r="H780" s="31" t="s">
        <v>2343</v>
      </c>
      <c r="I780" s="31">
        <v>0</v>
      </c>
      <c r="J780" s="32" t="s">
        <v>2343</v>
      </c>
    </row>
    <row r="781" spans="1:10" x14ac:dyDescent="0.4">
      <c r="A781" s="30" t="s">
        <v>780</v>
      </c>
      <c r="B781" s="31">
        <v>37.909999999999997</v>
      </c>
      <c r="C781" s="31" t="str">
        <f>IF(Table8[[#This Row],[BMI]]&lt;18.5,"Under Weight",IF(Table8[[#This Row],[BMI]]&lt;25,"Normal Weight",IF(Table8[[#This Row],[BMI]]&lt;30,"Over Weight","Obesity")))</f>
        <v>Obesity</v>
      </c>
      <c r="D781" s="31">
        <v>5.68</v>
      </c>
      <c r="E781" s="31" t="str">
        <f>IF(Table8[[#This Row],[HBA1C]]&lt;5.7,"Normal",IF(Table8[[#This Row],[HBA1C]]&lt;6.5,"Prediabetes","Diabetes"))</f>
        <v>Normal</v>
      </c>
      <c r="F781" s="31" t="s">
        <v>2344</v>
      </c>
      <c r="G781" s="31" t="s">
        <v>2343</v>
      </c>
      <c r="H781" s="31" t="s">
        <v>2343</v>
      </c>
      <c r="I781" s="31">
        <v>0</v>
      </c>
      <c r="J781" s="32" t="s">
        <v>2343</v>
      </c>
    </row>
    <row r="782" spans="1:10" x14ac:dyDescent="0.4">
      <c r="A782" s="30" t="s">
        <v>781</v>
      </c>
      <c r="B782" s="31">
        <v>54.61</v>
      </c>
      <c r="C782" s="31" t="str">
        <f>IF(Table8[[#This Row],[BMI]]&lt;18.5,"Under Weight",IF(Table8[[#This Row],[BMI]]&lt;25,"Normal Weight",IF(Table8[[#This Row],[BMI]]&lt;30,"Over Weight","Obesity")))</f>
        <v>Obesity</v>
      </c>
      <c r="D782" s="31">
        <v>4.49</v>
      </c>
      <c r="E782" s="31" t="str">
        <f>IF(Table8[[#This Row],[HBA1C]]&lt;5.7,"Normal",IF(Table8[[#This Row],[HBA1C]]&lt;6.5,"Prediabetes","Diabetes"))</f>
        <v>Normal</v>
      </c>
      <c r="F782" s="31" t="s">
        <v>2343</v>
      </c>
      <c r="G782" s="31" t="s">
        <v>2343</v>
      </c>
      <c r="H782" s="31" t="s">
        <v>2343</v>
      </c>
      <c r="I782" s="31">
        <v>0</v>
      </c>
      <c r="J782" s="32" t="s">
        <v>2343</v>
      </c>
    </row>
    <row r="783" spans="1:10" x14ac:dyDescent="0.4">
      <c r="A783" s="30" t="s">
        <v>782</v>
      </c>
      <c r="B783" s="31">
        <v>36.005000000000003</v>
      </c>
      <c r="C783" s="31" t="str">
        <f>IF(Table8[[#This Row],[BMI]]&lt;18.5,"Under Weight",IF(Table8[[#This Row],[BMI]]&lt;25,"Normal Weight",IF(Table8[[#This Row],[BMI]]&lt;30,"Over Weight","Obesity")))</f>
        <v>Obesity</v>
      </c>
      <c r="D783" s="31">
        <v>6.9</v>
      </c>
      <c r="E783" s="31" t="str">
        <f>IF(Table8[[#This Row],[HBA1C]]&lt;5.7,"Normal",IF(Table8[[#This Row],[HBA1C]]&lt;6.5,"Prediabetes","Diabetes"))</f>
        <v>Diabetes</v>
      </c>
      <c r="F783" s="31" t="s">
        <v>2343</v>
      </c>
      <c r="G783" s="31" t="s">
        <v>2343</v>
      </c>
      <c r="H783" s="31" t="s">
        <v>2343</v>
      </c>
      <c r="I783" s="31">
        <v>0</v>
      </c>
      <c r="J783" s="32" t="s">
        <v>2343</v>
      </c>
    </row>
    <row r="784" spans="1:10" x14ac:dyDescent="0.4">
      <c r="A784" s="30" t="s">
        <v>783</v>
      </c>
      <c r="B784" s="31">
        <v>28.7</v>
      </c>
      <c r="C784" s="31" t="str">
        <f>IF(Table8[[#This Row],[BMI]]&lt;18.5,"Under Weight",IF(Table8[[#This Row],[BMI]]&lt;25,"Normal Weight",IF(Table8[[#This Row],[BMI]]&lt;30,"Over Weight","Obesity")))</f>
        <v>Over Weight</v>
      </c>
      <c r="D784" s="31">
        <v>11.52</v>
      </c>
      <c r="E784" s="31" t="str">
        <f>IF(Table8[[#This Row],[HBA1C]]&lt;5.7,"Normal",IF(Table8[[#This Row],[HBA1C]]&lt;6.5,"Prediabetes","Diabetes"))</f>
        <v>Diabetes</v>
      </c>
      <c r="F784" s="31" t="s">
        <v>2343</v>
      </c>
      <c r="G784" s="31" t="s">
        <v>2343</v>
      </c>
      <c r="H784" s="31" t="s">
        <v>2343</v>
      </c>
      <c r="I784" s="31">
        <v>0</v>
      </c>
      <c r="J784" s="32" t="s">
        <v>2343</v>
      </c>
    </row>
    <row r="785" spans="1:10" x14ac:dyDescent="0.4">
      <c r="A785" s="30" t="s">
        <v>784</v>
      </c>
      <c r="B785" s="31">
        <v>34.295000000000002</v>
      </c>
      <c r="C785" s="31" t="str">
        <f>IF(Table8[[#This Row],[BMI]]&lt;18.5,"Under Weight",IF(Table8[[#This Row],[BMI]]&lt;25,"Normal Weight",IF(Table8[[#This Row],[BMI]]&lt;30,"Over Weight","Obesity")))</f>
        <v>Obesity</v>
      </c>
      <c r="D785" s="31">
        <v>11.24</v>
      </c>
      <c r="E785" s="31" t="str">
        <f>IF(Table8[[#This Row],[HBA1C]]&lt;5.7,"Normal",IF(Table8[[#This Row],[HBA1C]]&lt;6.5,"Prediabetes","Diabetes"))</f>
        <v>Diabetes</v>
      </c>
      <c r="F785" s="31" t="s">
        <v>2343</v>
      </c>
      <c r="G785" s="31" t="s">
        <v>2343</v>
      </c>
      <c r="H785" s="31" t="s">
        <v>2343</v>
      </c>
      <c r="I785" s="31">
        <v>0</v>
      </c>
      <c r="J785" s="32" t="s">
        <v>2343</v>
      </c>
    </row>
    <row r="786" spans="1:10" x14ac:dyDescent="0.4">
      <c r="A786" s="30" t="s">
        <v>785</v>
      </c>
      <c r="B786" s="31">
        <v>27.55</v>
      </c>
      <c r="C786" s="31" t="str">
        <f>IF(Table8[[#This Row],[BMI]]&lt;18.5,"Under Weight",IF(Table8[[#This Row],[BMI]]&lt;25,"Normal Weight",IF(Table8[[#This Row],[BMI]]&lt;30,"Over Weight","Obesity")))</f>
        <v>Over Weight</v>
      </c>
      <c r="D786" s="31">
        <v>10.98</v>
      </c>
      <c r="E786" s="31" t="str">
        <f>IF(Table8[[#This Row],[HBA1C]]&lt;5.7,"Normal",IF(Table8[[#This Row],[HBA1C]]&lt;6.5,"Prediabetes","Diabetes"))</f>
        <v>Diabetes</v>
      </c>
      <c r="F786" s="31" t="s">
        <v>2343</v>
      </c>
      <c r="G786" s="31" t="s">
        <v>2343</v>
      </c>
      <c r="H786" s="31" t="s">
        <v>2343</v>
      </c>
      <c r="I786" s="31">
        <v>0</v>
      </c>
      <c r="J786" s="32" t="s">
        <v>2343</v>
      </c>
    </row>
    <row r="787" spans="1:10" x14ac:dyDescent="0.4">
      <c r="A787" s="30" t="s">
        <v>786</v>
      </c>
      <c r="B787" s="31">
        <v>40.700000000000003</v>
      </c>
      <c r="C787" s="31" t="str">
        <f>IF(Table8[[#This Row],[BMI]]&lt;18.5,"Under Weight",IF(Table8[[#This Row],[BMI]]&lt;25,"Normal Weight",IF(Table8[[#This Row],[BMI]]&lt;30,"Over Weight","Obesity")))</f>
        <v>Obesity</v>
      </c>
      <c r="D787" s="31">
        <v>5.42</v>
      </c>
      <c r="E787" s="31" t="str">
        <f>IF(Table8[[#This Row],[HBA1C]]&lt;5.7,"Normal",IF(Table8[[#This Row],[HBA1C]]&lt;6.5,"Prediabetes","Diabetes"))</f>
        <v>Normal</v>
      </c>
      <c r="F787" s="31" t="s">
        <v>2343</v>
      </c>
      <c r="G787" s="31" t="s">
        <v>2343</v>
      </c>
      <c r="H787" s="31" t="s">
        <v>2343</v>
      </c>
      <c r="I787" s="31">
        <v>0</v>
      </c>
      <c r="J787" s="32" t="s">
        <v>2343</v>
      </c>
    </row>
    <row r="788" spans="1:10" x14ac:dyDescent="0.4">
      <c r="A788" s="30" t="s">
        <v>787</v>
      </c>
      <c r="B788" s="31">
        <v>18.335000000000001</v>
      </c>
      <c r="C788" s="31" t="str">
        <f>IF(Table8[[#This Row],[BMI]]&lt;18.5,"Under Weight",IF(Table8[[#This Row],[BMI]]&lt;25,"Normal Weight",IF(Table8[[#This Row],[BMI]]&lt;30,"Over Weight","Obesity")))</f>
        <v>Under Weight</v>
      </c>
      <c r="D788" s="31">
        <v>10.97</v>
      </c>
      <c r="E788" s="31" t="str">
        <f>IF(Table8[[#This Row],[HBA1C]]&lt;5.7,"Normal",IF(Table8[[#This Row],[HBA1C]]&lt;6.5,"Prediabetes","Diabetes"))</f>
        <v>Diabetes</v>
      </c>
      <c r="F788" s="31" t="s">
        <v>2343</v>
      </c>
      <c r="G788" s="31" t="s">
        <v>2343</v>
      </c>
      <c r="H788" s="31" t="s">
        <v>2343</v>
      </c>
      <c r="I788" s="31">
        <v>0</v>
      </c>
      <c r="J788" s="32" t="s">
        <v>2343</v>
      </c>
    </row>
    <row r="789" spans="1:10" x14ac:dyDescent="0.4">
      <c r="A789" s="30" t="s">
        <v>788</v>
      </c>
      <c r="B789" s="31">
        <v>33.914999999999999</v>
      </c>
      <c r="C789" s="31" t="str">
        <f>IF(Table8[[#This Row],[BMI]]&lt;18.5,"Under Weight",IF(Table8[[#This Row],[BMI]]&lt;25,"Normal Weight",IF(Table8[[#This Row],[BMI]]&lt;30,"Over Weight","Obesity")))</f>
        <v>Obesity</v>
      </c>
      <c r="D789" s="31">
        <v>9.56</v>
      </c>
      <c r="E789" s="31" t="str">
        <f>IF(Table8[[#This Row],[HBA1C]]&lt;5.7,"Normal",IF(Table8[[#This Row],[HBA1C]]&lt;6.5,"Prediabetes","Diabetes"))</f>
        <v>Diabetes</v>
      </c>
      <c r="F789" s="31" t="s">
        <v>2344</v>
      </c>
      <c r="G789" s="31" t="s">
        <v>2343</v>
      </c>
      <c r="H789" s="31" t="s">
        <v>2343</v>
      </c>
      <c r="I789" s="31">
        <v>2</v>
      </c>
      <c r="J789" s="32" t="s">
        <v>2343</v>
      </c>
    </row>
    <row r="790" spans="1:10" x14ac:dyDescent="0.4">
      <c r="A790" s="30" t="s">
        <v>789</v>
      </c>
      <c r="B790" s="31">
        <v>33.534999999999997</v>
      </c>
      <c r="C790" s="31" t="str">
        <f>IF(Table8[[#This Row],[BMI]]&lt;18.5,"Under Weight",IF(Table8[[#This Row],[BMI]]&lt;25,"Normal Weight",IF(Table8[[#This Row],[BMI]]&lt;30,"Over Weight","Obesity")))</f>
        <v>Obesity</v>
      </c>
      <c r="D790" s="31">
        <v>9.4</v>
      </c>
      <c r="E790" s="31" t="str">
        <f>IF(Table8[[#This Row],[HBA1C]]&lt;5.7,"Normal",IF(Table8[[#This Row],[HBA1C]]&lt;6.5,"Prediabetes","Diabetes"))</f>
        <v>Diabetes</v>
      </c>
      <c r="F790" s="31" t="s">
        <v>2344</v>
      </c>
      <c r="G790" s="31" t="s">
        <v>2343</v>
      </c>
      <c r="H790" s="31" t="s">
        <v>2343</v>
      </c>
      <c r="I790" s="31">
        <v>2</v>
      </c>
      <c r="J790" s="32" t="s">
        <v>2343</v>
      </c>
    </row>
    <row r="791" spans="1:10" x14ac:dyDescent="0.4">
      <c r="A791" s="30" t="s">
        <v>790</v>
      </c>
      <c r="B791" s="31">
        <v>23.655000000000001</v>
      </c>
      <c r="C791" s="31" t="str">
        <f>IF(Table8[[#This Row],[BMI]]&lt;18.5,"Under Weight",IF(Table8[[#This Row],[BMI]]&lt;25,"Normal Weight",IF(Table8[[#This Row],[BMI]]&lt;30,"Over Weight","Obesity")))</f>
        <v>Normal Weight</v>
      </c>
      <c r="D791" s="31">
        <v>8.48</v>
      </c>
      <c r="E791" s="31" t="str">
        <f>IF(Table8[[#This Row],[HBA1C]]&lt;5.7,"Normal",IF(Table8[[#This Row],[HBA1C]]&lt;6.5,"Prediabetes","Diabetes"))</f>
        <v>Diabetes</v>
      </c>
      <c r="F791" s="31" t="s">
        <v>2344</v>
      </c>
      <c r="G791" s="31" t="s">
        <v>2343</v>
      </c>
      <c r="H791" s="31" t="s">
        <v>2343</v>
      </c>
      <c r="I791" s="31">
        <v>2</v>
      </c>
      <c r="J791" s="32" t="s">
        <v>2343</v>
      </c>
    </row>
    <row r="792" spans="1:10" x14ac:dyDescent="0.4">
      <c r="A792" s="30" t="s">
        <v>791</v>
      </c>
      <c r="B792" s="31">
        <v>28</v>
      </c>
      <c r="C792" s="31" t="str">
        <f>IF(Table8[[#This Row],[BMI]]&lt;18.5,"Under Weight",IF(Table8[[#This Row],[BMI]]&lt;25,"Normal Weight",IF(Table8[[#This Row],[BMI]]&lt;30,"Over Weight","Obesity")))</f>
        <v>Over Weight</v>
      </c>
      <c r="D792" s="31">
        <v>5.57</v>
      </c>
      <c r="E792" s="31" t="str">
        <f>IF(Table8[[#This Row],[HBA1C]]&lt;5.7,"Normal",IF(Table8[[#This Row],[HBA1C]]&lt;6.5,"Prediabetes","Diabetes"))</f>
        <v>Normal</v>
      </c>
      <c r="F792" s="31" t="s">
        <v>2343</v>
      </c>
      <c r="G792" s="31" t="s">
        <v>2343</v>
      </c>
      <c r="H792" s="31" t="s">
        <v>2343</v>
      </c>
      <c r="I792" s="31">
        <v>0</v>
      </c>
      <c r="J792" s="32" t="s">
        <v>2343</v>
      </c>
    </row>
    <row r="793" spans="1:10" x14ac:dyDescent="0.4">
      <c r="A793" s="30" t="s">
        <v>792</v>
      </c>
      <c r="B793" s="31">
        <v>30.23</v>
      </c>
      <c r="C793" s="31" t="str">
        <f>IF(Table8[[#This Row],[BMI]]&lt;18.5,"Under Weight",IF(Table8[[#This Row],[BMI]]&lt;25,"Normal Weight",IF(Table8[[#This Row],[BMI]]&lt;30,"Over Weight","Obesity")))</f>
        <v>Obesity</v>
      </c>
      <c r="D793" s="31">
        <v>6.94</v>
      </c>
      <c r="E793" s="31" t="str">
        <f>IF(Table8[[#This Row],[HBA1C]]&lt;5.7,"Normal",IF(Table8[[#This Row],[HBA1C]]&lt;6.5,"Prediabetes","Diabetes"))</f>
        <v>Diabetes</v>
      </c>
      <c r="F793" s="31" t="s">
        <v>2344</v>
      </c>
      <c r="G793" s="31" t="s">
        <v>2343</v>
      </c>
      <c r="H793" s="31" t="s">
        <v>2344</v>
      </c>
      <c r="I793" s="31">
        <v>1</v>
      </c>
      <c r="J793" s="32" t="s">
        <v>2343</v>
      </c>
    </row>
    <row r="794" spans="1:10" x14ac:dyDescent="0.4">
      <c r="A794" s="30" t="s">
        <v>793</v>
      </c>
      <c r="B794" s="31">
        <v>51.14</v>
      </c>
      <c r="C794" s="31" t="str">
        <f>IF(Table8[[#This Row],[BMI]]&lt;18.5,"Under Weight",IF(Table8[[#This Row],[BMI]]&lt;25,"Normal Weight",IF(Table8[[#This Row],[BMI]]&lt;30,"Over Weight","Obesity")))</f>
        <v>Obesity</v>
      </c>
      <c r="D794" s="31">
        <v>4.05</v>
      </c>
      <c r="E794" s="31" t="str">
        <f>IF(Table8[[#This Row],[HBA1C]]&lt;5.7,"Normal",IF(Table8[[#This Row],[HBA1C]]&lt;6.5,"Prediabetes","Diabetes"))</f>
        <v>Normal</v>
      </c>
      <c r="F794" s="31" t="s">
        <v>2343</v>
      </c>
      <c r="G794" s="31" t="s">
        <v>2343</v>
      </c>
      <c r="H794" s="31" t="s">
        <v>2343</v>
      </c>
      <c r="I794" s="31">
        <v>1</v>
      </c>
      <c r="J794" s="32" t="s">
        <v>2343</v>
      </c>
    </row>
    <row r="795" spans="1:10" x14ac:dyDescent="0.4">
      <c r="A795" s="30" t="s">
        <v>794</v>
      </c>
      <c r="B795" s="31">
        <v>24.32</v>
      </c>
      <c r="C795" s="31" t="str">
        <f>IF(Table8[[#This Row],[BMI]]&lt;18.5,"Under Weight",IF(Table8[[#This Row],[BMI]]&lt;25,"Normal Weight",IF(Table8[[#This Row],[BMI]]&lt;30,"Over Weight","Obesity")))</f>
        <v>Normal Weight</v>
      </c>
      <c r="D795" s="31">
        <v>10.220000000000001</v>
      </c>
      <c r="E795" s="31" t="str">
        <f>IF(Table8[[#This Row],[HBA1C]]&lt;5.7,"Normal",IF(Table8[[#This Row],[HBA1C]]&lt;6.5,"Prediabetes","Diabetes"))</f>
        <v>Diabetes</v>
      </c>
      <c r="F795" s="31" t="s">
        <v>2343</v>
      </c>
      <c r="G795" s="31" t="s">
        <v>2343</v>
      </c>
      <c r="H795" s="31" t="s">
        <v>2343</v>
      </c>
      <c r="I795" s="31">
        <v>0</v>
      </c>
      <c r="J795" s="32" t="s">
        <v>2343</v>
      </c>
    </row>
    <row r="796" spans="1:10" x14ac:dyDescent="0.4">
      <c r="A796" s="30" t="s">
        <v>795</v>
      </c>
      <c r="B796" s="31">
        <v>38.06</v>
      </c>
      <c r="C796" s="31" t="str">
        <f>IF(Table8[[#This Row],[BMI]]&lt;18.5,"Under Weight",IF(Table8[[#This Row],[BMI]]&lt;25,"Normal Weight",IF(Table8[[#This Row],[BMI]]&lt;30,"Over Weight","Obesity")))</f>
        <v>Obesity</v>
      </c>
      <c r="D796" s="31">
        <v>9.24</v>
      </c>
      <c r="E796" s="31" t="str">
        <f>IF(Table8[[#This Row],[HBA1C]]&lt;5.7,"Normal",IF(Table8[[#This Row],[HBA1C]]&lt;6.5,"Prediabetes","Diabetes"))</f>
        <v>Diabetes</v>
      </c>
      <c r="F796" s="31" t="s">
        <v>2343</v>
      </c>
      <c r="G796" s="31" t="s">
        <v>2343</v>
      </c>
      <c r="H796" s="31" t="s">
        <v>2343</v>
      </c>
      <c r="I796" s="31">
        <v>0</v>
      </c>
      <c r="J796" s="32" t="s">
        <v>2343</v>
      </c>
    </row>
    <row r="797" spans="1:10" x14ac:dyDescent="0.4">
      <c r="A797" s="30" t="s">
        <v>796</v>
      </c>
      <c r="B797" s="31">
        <v>37.700000000000003</v>
      </c>
      <c r="C797" s="31" t="str">
        <f>IF(Table8[[#This Row],[BMI]]&lt;18.5,"Under Weight",IF(Table8[[#This Row],[BMI]]&lt;25,"Normal Weight",IF(Table8[[#This Row],[BMI]]&lt;30,"Over Weight","Obesity")))</f>
        <v>Obesity</v>
      </c>
      <c r="D797" s="31">
        <v>8.6</v>
      </c>
      <c r="E797" s="31" t="str">
        <f>IF(Table8[[#This Row],[HBA1C]]&lt;5.7,"Normal",IF(Table8[[#This Row],[HBA1C]]&lt;6.5,"Prediabetes","Diabetes"))</f>
        <v>Diabetes</v>
      </c>
      <c r="F797" s="31" t="s">
        <v>2343</v>
      </c>
      <c r="G797" s="31" t="s">
        <v>2343</v>
      </c>
      <c r="H797" s="31" t="s">
        <v>2343</v>
      </c>
      <c r="I797" s="31">
        <v>0</v>
      </c>
      <c r="J797" s="32" t="s">
        <v>2343</v>
      </c>
    </row>
    <row r="798" spans="1:10" x14ac:dyDescent="0.4">
      <c r="A798" s="30" t="s">
        <v>797</v>
      </c>
      <c r="B798" s="31">
        <v>44</v>
      </c>
      <c r="C798" s="31" t="str">
        <f>IF(Table8[[#This Row],[BMI]]&lt;18.5,"Under Weight",IF(Table8[[#This Row],[BMI]]&lt;25,"Normal Weight",IF(Table8[[#This Row],[BMI]]&lt;30,"Over Weight","Obesity")))</f>
        <v>Obesity</v>
      </c>
      <c r="D798" s="31">
        <v>9.32</v>
      </c>
      <c r="E798" s="31" t="str">
        <f>IF(Table8[[#This Row],[HBA1C]]&lt;5.7,"Normal",IF(Table8[[#This Row],[HBA1C]]&lt;6.5,"Prediabetes","Diabetes"))</f>
        <v>Diabetes</v>
      </c>
      <c r="F798" s="31" t="s">
        <v>2344</v>
      </c>
      <c r="G798" s="31" t="s">
        <v>2343</v>
      </c>
      <c r="H798" s="31" t="s">
        <v>2343</v>
      </c>
      <c r="I798" s="31">
        <v>2</v>
      </c>
      <c r="J798" s="32" t="s">
        <v>2343</v>
      </c>
    </row>
    <row r="799" spans="1:10" x14ac:dyDescent="0.4">
      <c r="A799" s="30" t="s">
        <v>798</v>
      </c>
      <c r="B799" s="31">
        <v>41.45</v>
      </c>
      <c r="C799" s="31" t="str">
        <f>IF(Table8[[#This Row],[BMI]]&lt;18.5,"Under Weight",IF(Table8[[#This Row],[BMI]]&lt;25,"Normal Weight",IF(Table8[[#This Row],[BMI]]&lt;30,"Over Weight","Obesity")))</f>
        <v>Obesity</v>
      </c>
      <c r="D799" s="31">
        <v>6.12</v>
      </c>
      <c r="E799" s="31" t="str">
        <f>IF(Table8[[#This Row],[HBA1C]]&lt;5.7,"Normal",IF(Table8[[#This Row],[HBA1C]]&lt;6.5,"Prediabetes","Diabetes"))</f>
        <v>Prediabetes</v>
      </c>
      <c r="F799" s="31" t="s">
        <v>2344</v>
      </c>
      <c r="G799" s="31" t="s">
        <v>2343</v>
      </c>
      <c r="H799" s="31" t="s">
        <v>2343</v>
      </c>
      <c r="I799" s="31">
        <v>0</v>
      </c>
      <c r="J799" s="32" t="s">
        <v>2343</v>
      </c>
    </row>
    <row r="800" spans="1:10" x14ac:dyDescent="0.4">
      <c r="A800" s="30" t="s">
        <v>799</v>
      </c>
      <c r="B800" s="31">
        <v>25.364999999999998</v>
      </c>
      <c r="C800" s="31" t="str">
        <f>IF(Table8[[#This Row],[BMI]]&lt;18.5,"Under Weight",IF(Table8[[#This Row],[BMI]]&lt;25,"Normal Weight",IF(Table8[[#This Row],[BMI]]&lt;30,"Over Weight","Obesity")))</f>
        <v>Over Weight</v>
      </c>
      <c r="D800" s="31">
        <v>9.19</v>
      </c>
      <c r="E800" s="31" t="str">
        <f>IF(Table8[[#This Row],[HBA1C]]&lt;5.7,"Normal",IF(Table8[[#This Row],[HBA1C]]&lt;6.5,"Prediabetes","Diabetes"))</f>
        <v>Diabetes</v>
      </c>
      <c r="F800" s="31" t="s">
        <v>2344</v>
      </c>
      <c r="G800" s="31" t="s">
        <v>2343</v>
      </c>
      <c r="H800" s="31" t="s">
        <v>2343</v>
      </c>
      <c r="I800" s="31">
        <v>0</v>
      </c>
      <c r="J800" s="32" t="s">
        <v>2343</v>
      </c>
    </row>
    <row r="801" spans="1:10" x14ac:dyDescent="0.4">
      <c r="A801" s="30" t="s">
        <v>800</v>
      </c>
      <c r="B801" s="31">
        <v>34.56</v>
      </c>
      <c r="C801" s="31" t="str">
        <f>IF(Table8[[#This Row],[BMI]]&lt;18.5,"Under Weight",IF(Table8[[#This Row],[BMI]]&lt;25,"Normal Weight",IF(Table8[[#This Row],[BMI]]&lt;30,"Over Weight","Obesity")))</f>
        <v>Obesity</v>
      </c>
      <c r="D801" s="31">
        <v>5.84</v>
      </c>
      <c r="E801" s="31" t="str">
        <f>IF(Table8[[#This Row],[HBA1C]]&lt;5.7,"Normal",IF(Table8[[#This Row],[HBA1C]]&lt;6.5,"Prediabetes","Diabetes"))</f>
        <v>Prediabetes</v>
      </c>
      <c r="F801" s="31" t="s">
        <v>2344</v>
      </c>
      <c r="G801" s="31" t="s">
        <v>2343</v>
      </c>
      <c r="H801" s="31" t="s">
        <v>2344</v>
      </c>
      <c r="I801" s="31">
        <v>1</v>
      </c>
      <c r="J801" s="32" t="s">
        <v>2343</v>
      </c>
    </row>
    <row r="802" spans="1:10" x14ac:dyDescent="0.4">
      <c r="A802" s="30" t="s">
        <v>801</v>
      </c>
      <c r="B802" s="31">
        <v>28.2</v>
      </c>
      <c r="C802" s="31" t="str">
        <f>IF(Table8[[#This Row],[BMI]]&lt;18.5,"Under Weight",IF(Table8[[#This Row],[BMI]]&lt;25,"Normal Weight",IF(Table8[[#This Row],[BMI]]&lt;30,"Over Weight","Obesity")))</f>
        <v>Over Weight</v>
      </c>
      <c r="D802" s="31">
        <v>7.19</v>
      </c>
      <c r="E802" s="31" t="str">
        <f>IF(Table8[[#This Row],[HBA1C]]&lt;5.7,"Normal",IF(Table8[[#This Row],[HBA1C]]&lt;6.5,"Prediabetes","Diabetes"))</f>
        <v>Diabetes</v>
      </c>
      <c r="F802" s="31" t="s">
        <v>2344</v>
      </c>
      <c r="G802" s="31" t="s">
        <v>2343</v>
      </c>
      <c r="H802" s="31" t="s">
        <v>2343</v>
      </c>
      <c r="I802" s="31">
        <v>2</v>
      </c>
      <c r="J802" s="32" t="s">
        <v>2343</v>
      </c>
    </row>
    <row r="803" spans="1:10" x14ac:dyDescent="0.4">
      <c r="A803" s="30" t="s">
        <v>802</v>
      </c>
      <c r="B803" s="31">
        <v>30.43</v>
      </c>
      <c r="C803" s="31" t="str">
        <f>IF(Table8[[#This Row],[BMI]]&lt;18.5,"Under Weight",IF(Table8[[#This Row],[BMI]]&lt;25,"Normal Weight",IF(Table8[[#This Row],[BMI]]&lt;30,"Over Weight","Obesity")))</f>
        <v>Obesity</v>
      </c>
      <c r="D803" s="31">
        <v>9.39</v>
      </c>
      <c r="E803" s="31" t="str">
        <f>IF(Table8[[#This Row],[HBA1C]]&lt;5.7,"Normal",IF(Table8[[#This Row],[HBA1C]]&lt;6.5,"Prediabetes","Diabetes"))</f>
        <v>Diabetes</v>
      </c>
      <c r="F803" s="31" t="s">
        <v>2343</v>
      </c>
      <c r="G803" s="31" t="s">
        <v>2343</v>
      </c>
      <c r="H803" s="31" t="s">
        <v>2343</v>
      </c>
      <c r="I803" s="31">
        <v>0</v>
      </c>
      <c r="J803" s="32" t="s">
        <v>2343</v>
      </c>
    </row>
    <row r="804" spans="1:10" x14ac:dyDescent="0.4">
      <c r="A804" s="30" t="s">
        <v>803</v>
      </c>
      <c r="B804" s="31">
        <v>32.395000000000003</v>
      </c>
      <c r="C804" s="31" t="str">
        <f>IF(Table8[[#This Row],[BMI]]&lt;18.5,"Under Weight",IF(Table8[[#This Row],[BMI]]&lt;25,"Normal Weight",IF(Table8[[#This Row],[BMI]]&lt;30,"Over Weight","Obesity")))</f>
        <v>Obesity</v>
      </c>
      <c r="D804" s="31">
        <v>4.2699999999999996</v>
      </c>
      <c r="E804" s="31" t="str">
        <f>IF(Table8[[#This Row],[HBA1C]]&lt;5.7,"Normal",IF(Table8[[#This Row],[HBA1C]]&lt;6.5,"Prediabetes","Diabetes"))</f>
        <v>Normal</v>
      </c>
      <c r="F804" s="31" t="s">
        <v>2344</v>
      </c>
      <c r="G804" s="31" t="s">
        <v>2343</v>
      </c>
      <c r="H804" s="31" t="s">
        <v>2343</v>
      </c>
      <c r="I804" s="31">
        <v>1</v>
      </c>
      <c r="J804" s="32" t="s">
        <v>2343</v>
      </c>
    </row>
    <row r="805" spans="1:10" x14ac:dyDescent="0.4">
      <c r="A805" s="30" t="s">
        <v>804</v>
      </c>
      <c r="B805" s="31">
        <v>24.035</v>
      </c>
      <c r="C805" s="31" t="str">
        <f>IF(Table8[[#This Row],[BMI]]&lt;18.5,"Under Weight",IF(Table8[[#This Row],[BMI]]&lt;25,"Normal Weight",IF(Table8[[#This Row],[BMI]]&lt;30,"Over Weight","Obesity")))</f>
        <v>Normal Weight</v>
      </c>
      <c r="D805" s="31">
        <v>11.71</v>
      </c>
      <c r="E805" s="31" t="str">
        <f>IF(Table8[[#This Row],[HBA1C]]&lt;5.7,"Normal",IF(Table8[[#This Row],[HBA1C]]&lt;6.5,"Prediabetes","Diabetes"))</f>
        <v>Diabetes</v>
      </c>
      <c r="F805" s="31" t="s">
        <v>2343</v>
      </c>
      <c r="G805" s="31" t="s">
        <v>2343</v>
      </c>
      <c r="H805" s="31" t="s">
        <v>2343</v>
      </c>
      <c r="I805" s="31">
        <v>0</v>
      </c>
      <c r="J805" s="32" t="s">
        <v>2343</v>
      </c>
    </row>
    <row r="806" spans="1:10" x14ac:dyDescent="0.4">
      <c r="A806" s="30" t="s">
        <v>805</v>
      </c>
      <c r="B806" s="31">
        <v>37.119999999999997</v>
      </c>
      <c r="C806" s="31" t="str">
        <f>IF(Table8[[#This Row],[BMI]]&lt;18.5,"Under Weight",IF(Table8[[#This Row],[BMI]]&lt;25,"Normal Weight",IF(Table8[[#This Row],[BMI]]&lt;30,"Over Weight","Obesity")))</f>
        <v>Obesity</v>
      </c>
      <c r="D806" s="31">
        <v>5.29</v>
      </c>
      <c r="E806" s="31" t="str">
        <f>IF(Table8[[#This Row],[HBA1C]]&lt;5.7,"Normal",IF(Table8[[#This Row],[HBA1C]]&lt;6.5,"Prediabetes","Diabetes"))</f>
        <v>Normal</v>
      </c>
      <c r="F806" s="31" t="s">
        <v>2343</v>
      </c>
      <c r="G806" s="31" t="s">
        <v>2343</v>
      </c>
      <c r="H806" s="31" t="s">
        <v>2343</v>
      </c>
      <c r="I806" s="31">
        <v>2</v>
      </c>
      <c r="J806" s="32" t="s">
        <v>2343</v>
      </c>
    </row>
    <row r="807" spans="1:10" x14ac:dyDescent="0.4">
      <c r="A807" s="30" t="s">
        <v>806</v>
      </c>
      <c r="B807" s="31">
        <v>34.840000000000003</v>
      </c>
      <c r="C807" s="31" t="str">
        <f>IF(Table8[[#This Row],[BMI]]&lt;18.5,"Under Weight",IF(Table8[[#This Row],[BMI]]&lt;25,"Normal Weight",IF(Table8[[#This Row],[BMI]]&lt;30,"Over Weight","Obesity")))</f>
        <v>Obesity</v>
      </c>
      <c r="D807" s="31">
        <v>6</v>
      </c>
      <c r="E807" s="31" t="str">
        <f>IF(Table8[[#This Row],[HBA1C]]&lt;5.7,"Normal",IF(Table8[[#This Row],[HBA1C]]&lt;6.5,"Prediabetes","Diabetes"))</f>
        <v>Prediabetes</v>
      </c>
      <c r="F807" s="31" t="s">
        <v>2344</v>
      </c>
      <c r="G807" s="31" t="s">
        <v>2343</v>
      </c>
      <c r="H807" s="31" t="s">
        <v>2344</v>
      </c>
      <c r="I807" s="31">
        <v>1</v>
      </c>
      <c r="J807" s="32" t="s">
        <v>2343</v>
      </c>
    </row>
    <row r="808" spans="1:10" x14ac:dyDescent="0.4">
      <c r="A808" s="30" t="s">
        <v>807</v>
      </c>
      <c r="B808" s="31">
        <v>29.53</v>
      </c>
      <c r="C808" s="31" t="str">
        <f>IF(Table8[[#This Row],[BMI]]&lt;18.5,"Under Weight",IF(Table8[[#This Row],[BMI]]&lt;25,"Normal Weight",IF(Table8[[#This Row],[BMI]]&lt;30,"Over Weight","Obesity")))</f>
        <v>Over Weight</v>
      </c>
      <c r="D808" s="31">
        <v>10.64</v>
      </c>
      <c r="E808" s="31" t="str">
        <f>IF(Table8[[#This Row],[HBA1C]]&lt;5.7,"Normal",IF(Table8[[#This Row],[HBA1C]]&lt;6.5,"Prediabetes","Diabetes"))</f>
        <v>Diabetes</v>
      </c>
      <c r="F808" s="31" t="s">
        <v>2343</v>
      </c>
      <c r="G808" s="31" t="s">
        <v>2343</v>
      </c>
      <c r="H808" s="31" t="s">
        <v>2343</v>
      </c>
      <c r="I808" s="31">
        <v>0</v>
      </c>
      <c r="J808" s="32" t="s">
        <v>2343</v>
      </c>
    </row>
    <row r="809" spans="1:10" x14ac:dyDescent="0.4">
      <c r="A809" s="30" t="s">
        <v>808</v>
      </c>
      <c r="B809" s="31">
        <v>42.51</v>
      </c>
      <c r="C809" s="31" t="str">
        <f>IF(Table8[[#This Row],[BMI]]&lt;18.5,"Under Weight",IF(Table8[[#This Row],[BMI]]&lt;25,"Normal Weight",IF(Table8[[#This Row],[BMI]]&lt;30,"Over Weight","Obesity")))</f>
        <v>Obesity</v>
      </c>
      <c r="D809" s="31">
        <v>8.2100000000000009</v>
      </c>
      <c r="E809" s="31" t="str">
        <f>IF(Table8[[#This Row],[HBA1C]]&lt;5.7,"Normal",IF(Table8[[#This Row],[HBA1C]]&lt;6.5,"Prediabetes","Diabetes"))</f>
        <v>Diabetes</v>
      </c>
      <c r="F809" s="31" t="s">
        <v>2344</v>
      </c>
      <c r="G809" s="31" t="s">
        <v>2343</v>
      </c>
      <c r="H809" s="31" t="s">
        <v>2343</v>
      </c>
      <c r="I809" s="31">
        <v>0</v>
      </c>
      <c r="J809" s="32" t="s">
        <v>2343</v>
      </c>
    </row>
    <row r="810" spans="1:10" x14ac:dyDescent="0.4">
      <c r="A810" s="30" t="s">
        <v>809</v>
      </c>
      <c r="B810" s="31">
        <v>38.14</v>
      </c>
      <c r="C810" s="31" t="str">
        <f>IF(Table8[[#This Row],[BMI]]&lt;18.5,"Under Weight",IF(Table8[[#This Row],[BMI]]&lt;25,"Normal Weight",IF(Table8[[#This Row],[BMI]]&lt;30,"Over Weight","Obesity")))</f>
        <v>Obesity</v>
      </c>
      <c r="D810" s="31">
        <v>5.58</v>
      </c>
      <c r="E810" s="31" t="str">
        <f>IF(Table8[[#This Row],[HBA1C]]&lt;5.7,"Normal",IF(Table8[[#This Row],[HBA1C]]&lt;6.5,"Prediabetes","Diabetes"))</f>
        <v>Normal</v>
      </c>
      <c r="F810" s="31" t="s">
        <v>2343</v>
      </c>
      <c r="G810" s="31" t="s">
        <v>2343</v>
      </c>
      <c r="H810" s="31" t="s">
        <v>2344</v>
      </c>
      <c r="I810" s="31">
        <v>1</v>
      </c>
      <c r="J810" s="32" t="s">
        <v>2343</v>
      </c>
    </row>
    <row r="811" spans="1:10" x14ac:dyDescent="0.4">
      <c r="A811" s="30" t="s">
        <v>810</v>
      </c>
      <c r="B811" s="31">
        <v>39.93</v>
      </c>
      <c r="C811" s="31" t="str">
        <f>IF(Table8[[#This Row],[BMI]]&lt;18.5,"Under Weight",IF(Table8[[#This Row],[BMI]]&lt;25,"Normal Weight",IF(Table8[[#This Row],[BMI]]&lt;30,"Over Weight","Obesity")))</f>
        <v>Obesity</v>
      </c>
      <c r="D811" s="31">
        <v>8.75</v>
      </c>
      <c r="E811" s="31" t="str">
        <f>IF(Table8[[#This Row],[HBA1C]]&lt;5.7,"Normal",IF(Table8[[#This Row],[HBA1C]]&lt;6.5,"Prediabetes","Diabetes"))</f>
        <v>Diabetes</v>
      </c>
      <c r="F811" s="31" t="s">
        <v>2343</v>
      </c>
      <c r="G811" s="31" t="s">
        <v>2343</v>
      </c>
      <c r="H811" s="31" t="s">
        <v>2343</v>
      </c>
      <c r="I811" s="31">
        <v>0</v>
      </c>
      <c r="J811" s="32" t="s">
        <v>2343</v>
      </c>
    </row>
    <row r="812" spans="1:10" x14ac:dyDescent="0.4">
      <c r="A812" s="30" t="s">
        <v>811</v>
      </c>
      <c r="B812" s="31">
        <v>38.83</v>
      </c>
      <c r="C812" s="31" t="str">
        <f>IF(Table8[[#This Row],[BMI]]&lt;18.5,"Under Weight",IF(Table8[[#This Row],[BMI]]&lt;25,"Normal Weight",IF(Table8[[#This Row],[BMI]]&lt;30,"Over Weight","Obesity")))</f>
        <v>Obesity</v>
      </c>
      <c r="D812" s="31">
        <v>11.86</v>
      </c>
      <c r="E812" s="31" t="str">
        <f>IF(Table8[[#This Row],[HBA1C]]&lt;5.7,"Normal",IF(Table8[[#This Row],[HBA1C]]&lt;6.5,"Prediabetes","Diabetes"))</f>
        <v>Diabetes</v>
      </c>
      <c r="F812" s="31" t="s">
        <v>2343</v>
      </c>
      <c r="G812" s="31" t="s">
        <v>2343</v>
      </c>
      <c r="H812" s="31" t="s">
        <v>2343</v>
      </c>
      <c r="I812" s="31">
        <v>0</v>
      </c>
      <c r="J812" s="32" t="s">
        <v>2343</v>
      </c>
    </row>
    <row r="813" spans="1:10" x14ac:dyDescent="0.4">
      <c r="A813" s="30" t="s">
        <v>812</v>
      </c>
      <c r="B813" s="31">
        <v>37.4</v>
      </c>
      <c r="C813" s="31" t="str">
        <f>IF(Table8[[#This Row],[BMI]]&lt;18.5,"Under Weight",IF(Table8[[#This Row],[BMI]]&lt;25,"Normal Weight",IF(Table8[[#This Row],[BMI]]&lt;30,"Over Weight","Obesity")))</f>
        <v>Obesity</v>
      </c>
      <c r="D813" s="31">
        <v>11.46</v>
      </c>
      <c r="E813" s="31" t="str">
        <f>IF(Table8[[#This Row],[HBA1C]]&lt;5.7,"Normal",IF(Table8[[#This Row],[HBA1C]]&lt;6.5,"Prediabetes","Diabetes"))</f>
        <v>Diabetes</v>
      </c>
      <c r="F813" s="31" t="s">
        <v>2343</v>
      </c>
      <c r="G813" s="31" t="s">
        <v>2343</v>
      </c>
      <c r="H813" s="31" t="s">
        <v>2343</v>
      </c>
      <c r="I813" s="31">
        <v>0</v>
      </c>
      <c r="J813" s="32" t="s">
        <v>2343</v>
      </c>
    </row>
    <row r="814" spans="1:10" x14ac:dyDescent="0.4">
      <c r="A814" s="30" t="s">
        <v>813</v>
      </c>
      <c r="B814" s="31">
        <v>21.4</v>
      </c>
      <c r="C814" s="31" t="str">
        <f>IF(Table8[[#This Row],[BMI]]&lt;18.5,"Under Weight",IF(Table8[[#This Row],[BMI]]&lt;25,"Normal Weight",IF(Table8[[#This Row],[BMI]]&lt;30,"Over Weight","Obesity")))</f>
        <v>Normal Weight</v>
      </c>
      <c r="D814" s="31">
        <v>9.0299999999999994</v>
      </c>
      <c r="E814" s="31" t="str">
        <f>IF(Table8[[#This Row],[HBA1C]]&lt;5.7,"Normal",IF(Table8[[#This Row],[HBA1C]]&lt;6.5,"Prediabetes","Diabetes"))</f>
        <v>Diabetes</v>
      </c>
      <c r="F814" s="31" t="s">
        <v>2343</v>
      </c>
      <c r="G814" s="31" t="s">
        <v>2343</v>
      </c>
      <c r="H814" s="31" t="s">
        <v>2343</v>
      </c>
      <c r="I814" s="31">
        <v>0</v>
      </c>
      <c r="J814" s="32" t="s">
        <v>2343</v>
      </c>
    </row>
    <row r="815" spans="1:10" x14ac:dyDescent="0.4">
      <c r="A815" s="30" t="s">
        <v>814</v>
      </c>
      <c r="B815" s="31">
        <v>38.380000000000003</v>
      </c>
      <c r="C815" s="31" t="str">
        <f>IF(Table8[[#This Row],[BMI]]&lt;18.5,"Under Weight",IF(Table8[[#This Row],[BMI]]&lt;25,"Normal Weight",IF(Table8[[#This Row],[BMI]]&lt;30,"Over Weight","Obesity")))</f>
        <v>Obesity</v>
      </c>
      <c r="D815" s="31">
        <v>8.26</v>
      </c>
      <c r="E815" s="31" t="str">
        <f>IF(Table8[[#This Row],[HBA1C]]&lt;5.7,"Normal",IF(Table8[[#This Row],[HBA1C]]&lt;6.5,"Prediabetes","Diabetes"))</f>
        <v>Diabetes</v>
      </c>
      <c r="F815" s="31" t="s">
        <v>2344</v>
      </c>
      <c r="G815" s="31" t="s">
        <v>2343</v>
      </c>
      <c r="H815" s="31" t="s">
        <v>2343</v>
      </c>
      <c r="I815" s="31">
        <v>2</v>
      </c>
      <c r="J815" s="32" t="s">
        <v>2343</v>
      </c>
    </row>
    <row r="816" spans="1:10" x14ac:dyDescent="0.4">
      <c r="A816" s="30" t="s">
        <v>815</v>
      </c>
      <c r="B816" s="31">
        <v>33.659999999999997</v>
      </c>
      <c r="C816" s="31" t="str">
        <f>IF(Table8[[#This Row],[BMI]]&lt;18.5,"Under Weight",IF(Table8[[#This Row],[BMI]]&lt;25,"Normal Weight",IF(Table8[[#This Row],[BMI]]&lt;30,"Over Weight","Obesity")))</f>
        <v>Obesity</v>
      </c>
      <c r="D816" s="31">
        <v>5.42</v>
      </c>
      <c r="E816" s="31" t="str">
        <f>IF(Table8[[#This Row],[HBA1C]]&lt;5.7,"Normal",IF(Table8[[#This Row],[HBA1C]]&lt;6.5,"Prediabetes","Diabetes"))</f>
        <v>Normal</v>
      </c>
      <c r="F816" s="31" t="s">
        <v>2344</v>
      </c>
      <c r="G816" s="31" t="s">
        <v>2343</v>
      </c>
      <c r="H816" s="31" t="s">
        <v>2343</v>
      </c>
      <c r="I816" s="31">
        <v>2</v>
      </c>
      <c r="J816" s="32" t="s">
        <v>2343</v>
      </c>
    </row>
    <row r="817" spans="1:10" x14ac:dyDescent="0.4">
      <c r="A817" s="30" t="s">
        <v>816</v>
      </c>
      <c r="B817" s="31">
        <v>31.79</v>
      </c>
      <c r="C817" s="31" t="str">
        <f>IF(Table8[[#This Row],[BMI]]&lt;18.5,"Under Weight",IF(Table8[[#This Row],[BMI]]&lt;25,"Normal Weight",IF(Table8[[#This Row],[BMI]]&lt;30,"Over Weight","Obesity")))</f>
        <v>Obesity</v>
      </c>
      <c r="D817" s="31">
        <v>11.33</v>
      </c>
      <c r="E817" s="31" t="str">
        <f>IF(Table8[[#This Row],[HBA1C]]&lt;5.7,"Normal",IF(Table8[[#This Row],[HBA1C]]&lt;6.5,"Prediabetes","Diabetes"))</f>
        <v>Diabetes</v>
      </c>
      <c r="F817" s="31" t="s">
        <v>2344</v>
      </c>
      <c r="G817" s="31" t="s">
        <v>2343</v>
      </c>
      <c r="H817" s="31" t="s">
        <v>2344</v>
      </c>
      <c r="I817" s="31">
        <v>1</v>
      </c>
      <c r="J817" s="32" t="s">
        <v>2343</v>
      </c>
    </row>
    <row r="818" spans="1:10" x14ac:dyDescent="0.4">
      <c r="A818" s="30" t="s">
        <v>817</v>
      </c>
      <c r="B818" s="31">
        <v>29.7</v>
      </c>
      <c r="C818" s="31" t="str">
        <f>IF(Table8[[#This Row],[BMI]]&lt;18.5,"Under Weight",IF(Table8[[#This Row],[BMI]]&lt;25,"Normal Weight",IF(Table8[[#This Row],[BMI]]&lt;30,"Over Weight","Obesity")))</f>
        <v>Over Weight</v>
      </c>
      <c r="D818" s="31">
        <v>7.69</v>
      </c>
      <c r="E818" s="31" t="str">
        <f>IF(Table8[[#This Row],[HBA1C]]&lt;5.7,"Normal",IF(Table8[[#This Row],[HBA1C]]&lt;6.5,"Prediabetes","Diabetes"))</f>
        <v>Diabetes</v>
      </c>
      <c r="F818" s="31" t="s">
        <v>2344</v>
      </c>
      <c r="G818" s="31" t="s">
        <v>2343</v>
      </c>
      <c r="H818" s="31" t="s">
        <v>2344</v>
      </c>
      <c r="I818" s="31">
        <v>1</v>
      </c>
      <c r="J818" s="32" t="s">
        <v>2343</v>
      </c>
    </row>
    <row r="819" spans="1:10" x14ac:dyDescent="0.4">
      <c r="A819" s="30" t="s">
        <v>818</v>
      </c>
      <c r="B819" s="31">
        <v>25.46</v>
      </c>
      <c r="C819" s="31" t="str">
        <f>IF(Table8[[#This Row],[BMI]]&lt;18.5,"Under Weight",IF(Table8[[#This Row],[BMI]]&lt;25,"Normal Weight",IF(Table8[[#This Row],[BMI]]&lt;30,"Over Weight","Obesity")))</f>
        <v>Over Weight</v>
      </c>
      <c r="D819" s="31">
        <v>8.77</v>
      </c>
      <c r="E819" s="31" t="str">
        <f>IF(Table8[[#This Row],[HBA1C]]&lt;5.7,"Normal",IF(Table8[[#This Row],[HBA1C]]&lt;6.5,"Prediabetes","Diabetes"))</f>
        <v>Diabetes</v>
      </c>
      <c r="F819" s="31" t="s">
        <v>2344</v>
      </c>
      <c r="G819" s="31" t="s">
        <v>2343</v>
      </c>
      <c r="H819" s="31" t="s">
        <v>2344</v>
      </c>
      <c r="I819" s="31">
        <v>1</v>
      </c>
      <c r="J819" s="32" t="s">
        <v>2343</v>
      </c>
    </row>
    <row r="820" spans="1:10" x14ac:dyDescent="0.4">
      <c r="A820" s="30" t="s">
        <v>819</v>
      </c>
      <c r="B820" s="31">
        <v>39.14</v>
      </c>
      <c r="C820" s="31" t="str">
        <f>IF(Table8[[#This Row],[BMI]]&lt;18.5,"Under Weight",IF(Table8[[#This Row],[BMI]]&lt;25,"Normal Weight",IF(Table8[[#This Row],[BMI]]&lt;30,"Over Weight","Obesity")))</f>
        <v>Obesity</v>
      </c>
      <c r="D820" s="31">
        <v>4.91</v>
      </c>
      <c r="E820" s="31" t="str">
        <f>IF(Table8[[#This Row],[HBA1C]]&lt;5.7,"Normal",IF(Table8[[#This Row],[HBA1C]]&lt;6.5,"Prediabetes","Diabetes"))</f>
        <v>Normal</v>
      </c>
      <c r="F820" s="31" t="s">
        <v>2343</v>
      </c>
      <c r="G820" s="31" t="s">
        <v>2344</v>
      </c>
      <c r="H820" s="31" t="s">
        <v>2343</v>
      </c>
      <c r="I820" s="31">
        <v>1</v>
      </c>
      <c r="J820" s="32" t="s">
        <v>2343</v>
      </c>
    </row>
    <row r="821" spans="1:10" x14ac:dyDescent="0.4">
      <c r="A821" s="30" t="s">
        <v>820</v>
      </c>
      <c r="B821" s="31">
        <v>41.2</v>
      </c>
      <c r="C821" s="31" t="str">
        <f>IF(Table8[[#This Row],[BMI]]&lt;18.5,"Under Weight",IF(Table8[[#This Row],[BMI]]&lt;25,"Normal Weight",IF(Table8[[#This Row],[BMI]]&lt;30,"Over Weight","Obesity")))</f>
        <v>Obesity</v>
      </c>
      <c r="D821" s="31">
        <v>4.95</v>
      </c>
      <c r="E821" s="31" t="str">
        <f>IF(Table8[[#This Row],[HBA1C]]&lt;5.7,"Normal",IF(Table8[[#This Row],[HBA1C]]&lt;6.5,"Prediabetes","Diabetes"))</f>
        <v>Normal</v>
      </c>
      <c r="F821" s="31" t="s">
        <v>2343</v>
      </c>
      <c r="G821" s="31" t="s">
        <v>2343</v>
      </c>
      <c r="H821" s="31" t="s">
        <v>2343</v>
      </c>
      <c r="I821" s="31">
        <v>1</v>
      </c>
      <c r="J821" s="32" t="s">
        <v>2343</v>
      </c>
    </row>
    <row r="822" spans="1:10" x14ac:dyDescent="0.4">
      <c r="A822" s="30" t="s">
        <v>821</v>
      </c>
      <c r="B822" s="31">
        <v>28.81</v>
      </c>
      <c r="C822" s="31" t="str">
        <f>IF(Table8[[#This Row],[BMI]]&lt;18.5,"Under Weight",IF(Table8[[#This Row],[BMI]]&lt;25,"Normal Weight",IF(Table8[[#This Row],[BMI]]&lt;30,"Over Weight","Obesity")))</f>
        <v>Over Weight</v>
      </c>
      <c r="D822" s="31">
        <v>10.8</v>
      </c>
      <c r="E822" s="31" t="str">
        <f>IF(Table8[[#This Row],[HBA1C]]&lt;5.7,"Normal",IF(Table8[[#This Row],[HBA1C]]&lt;6.5,"Prediabetes","Diabetes"))</f>
        <v>Diabetes</v>
      </c>
      <c r="F822" s="31" t="s">
        <v>2344</v>
      </c>
      <c r="G822" s="31" t="s">
        <v>2343</v>
      </c>
      <c r="H822" s="31" t="s">
        <v>2344</v>
      </c>
      <c r="I822" s="31">
        <v>1</v>
      </c>
      <c r="J822" s="32" t="s">
        <v>2343</v>
      </c>
    </row>
    <row r="823" spans="1:10" x14ac:dyDescent="0.4">
      <c r="A823" s="30" t="s">
        <v>822</v>
      </c>
      <c r="B823" s="31">
        <v>37.409999999999997</v>
      </c>
      <c r="C823" s="31" t="str">
        <f>IF(Table8[[#This Row],[BMI]]&lt;18.5,"Under Weight",IF(Table8[[#This Row],[BMI]]&lt;25,"Normal Weight",IF(Table8[[#This Row],[BMI]]&lt;30,"Over Weight","Obesity")))</f>
        <v>Obesity</v>
      </c>
      <c r="D823" s="31">
        <v>7.21</v>
      </c>
      <c r="E823" s="31" t="str">
        <f>IF(Table8[[#This Row],[HBA1C]]&lt;5.7,"Normal",IF(Table8[[#This Row],[HBA1C]]&lt;6.5,"Prediabetes","Diabetes"))</f>
        <v>Diabetes</v>
      </c>
      <c r="F823" s="31" t="s">
        <v>2343</v>
      </c>
      <c r="G823" s="31" t="s">
        <v>2343</v>
      </c>
      <c r="H823" s="31" t="s">
        <v>2343</v>
      </c>
      <c r="I823" s="31">
        <v>2</v>
      </c>
      <c r="J823" s="32" t="s">
        <v>2343</v>
      </c>
    </row>
    <row r="824" spans="1:10" x14ac:dyDescent="0.4">
      <c r="A824" s="30" t="s">
        <v>823</v>
      </c>
      <c r="B824" s="31">
        <v>52.54</v>
      </c>
      <c r="C824" s="31" t="str">
        <f>IF(Table8[[#This Row],[BMI]]&lt;18.5,"Under Weight",IF(Table8[[#This Row],[BMI]]&lt;25,"Normal Weight",IF(Table8[[#This Row],[BMI]]&lt;30,"Over Weight","Obesity")))</f>
        <v>Obesity</v>
      </c>
      <c r="D824" s="31">
        <v>5.12</v>
      </c>
      <c r="E824" s="31" t="str">
        <f>IF(Table8[[#This Row],[HBA1C]]&lt;5.7,"Normal",IF(Table8[[#This Row],[HBA1C]]&lt;6.5,"Prediabetes","Diabetes"))</f>
        <v>Normal</v>
      </c>
      <c r="F824" s="31" t="s">
        <v>2343</v>
      </c>
      <c r="G824" s="31" t="s">
        <v>2343</v>
      </c>
      <c r="H824" s="31" t="s">
        <v>2344</v>
      </c>
      <c r="I824" s="31">
        <v>1</v>
      </c>
      <c r="J824" s="32" t="s">
        <v>2343</v>
      </c>
    </row>
    <row r="825" spans="1:10" x14ac:dyDescent="0.4">
      <c r="A825" s="30" t="s">
        <v>824</v>
      </c>
      <c r="B825" s="31">
        <v>17.29</v>
      </c>
      <c r="C825" s="31" t="str">
        <f>IF(Table8[[#This Row],[BMI]]&lt;18.5,"Under Weight",IF(Table8[[#This Row],[BMI]]&lt;25,"Normal Weight",IF(Table8[[#This Row],[BMI]]&lt;30,"Over Weight","Obesity")))</f>
        <v>Under Weight</v>
      </c>
      <c r="D825" s="31">
        <v>4.62</v>
      </c>
      <c r="E825" s="31" t="str">
        <f>IF(Table8[[#This Row],[HBA1C]]&lt;5.7,"Normal",IF(Table8[[#This Row],[HBA1C]]&lt;6.5,"Prediabetes","Diabetes"))</f>
        <v>Normal</v>
      </c>
      <c r="F825" s="31" t="s">
        <v>2343</v>
      </c>
      <c r="G825" s="31" t="s">
        <v>2344</v>
      </c>
      <c r="H825" s="31" t="s">
        <v>2343</v>
      </c>
      <c r="I825" s="31">
        <v>1</v>
      </c>
      <c r="J825" s="32" t="s">
        <v>2344</v>
      </c>
    </row>
    <row r="826" spans="1:10" x14ac:dyDescent="0.4">
      <c r="A826" s="30" t="s">
        <v>825</v>
      </c>
      <c r="B826" s="31">
        <v>31.74</v>
      </c>
      <c r="C826" s="31" t="str">
        <f>IF(Table8[[#This Row],[BMI]]&lt;18.5,"Under Weight",IF(Table8[[#This Row],[BMI]]&lt;25,"Normal Weight",IF(Table8[[#This Row],[BMI]]&lt;30,"Over Weight","Obesity")))</f>
        <v>Obesity</v>
      </c>
      <c r="D826" s="31">
        <v>7.68</v>
      </c>
      <c r="E826" s="31" t="str">
        <f>IF(Table8[[#This Row],[HBA1C]]&lt;5.7,"Normal",IF(Table8[[#This Row],[HBA1C]]&lt;6.5,"Prediabetes","Diabetes"))</f>
        <v>Diabetes</v>
      </c>
      <c r="F826" s="31" t="s">
        <v>2344</v>
      </c>
      <c r="G826" s="31" t="s">
        <v>2343</v>
      </c>
      <c r="H826" s="31" t="s">
        <v>2343</v>
      </c>
      <c r="I826" s="31">
        <v>0</v>
      </c>
      <c r="J826" s="32" t="s">
        <v>2343</v>
      </c>
    </row>
    <row r="827" spans="1:10" x14ac:dyDescent="0.4">
      <c r="A827" s="30" t="s">
        <v>826</v>
      </c>
      <c r="B827" s="31">
        <v>26.504999999999999</v>
      </c>
      <c r="C827" s="31" t="str">
        <f>IF(Table8[[#This Row],[BMI]]&lt;18.5,"Under Weight",IF(Table8[[#This Row],[BMI]]&lt;25,"Normal Weight",IF(Table8[[#This Row],[BMI]]&lt;30,"Over Weight","Obesity")))</f>
        <v>Over Weight</v>
      </c>
      <c r="D827" s="31">
        <v>6.79</v>
      </c>
      <c r="E827" s="31" t="str">
        <f>IF(Table8[[#This Row],[HBA1C]]&lt;5.7,"Normal",IF(Table8[[#This Row],[HBA1C]]&lt;6.5,"Prediabetes","Diabetes"))</f>
        <v>Diabetes</v>
      </c>
      <c r="F827" s="31" t="s">
        <v>2344</v>
      </c>
      <c r="G827" s="31" t="s">
        <v>2343</v>
      </c>
      <c r="H827" s="31" t="s">
        <v>2344</v>
      </c>
      <c r="I827" s="31">
        <v>1</v>
      </c>
      <c r="J827" s="32" t="s">
        <v>2343</v>
      </c>
    </row>
    <row r="828" spans="1:10" x14ac:dyDescent="0.4">
      <c r="A828" s="30" t="s">
        <v>827</v>
      </c>
      <c r="B828" s="31">
        <v>36.479999999999997</v>
      </c>
      <c r="C828" s="31" t="str">
        <f>IF(Table8[[#This Row],[BMI]]&lt;18.5,"Under Weight",IF(Table8[[#This Row],[BMI]]&lt;25,"Normal Weight",IF(Table8[[#This Row],[BMI]]&lt;30,"Over Weight","Obesity")))</f>
        <v>Obesity</v>
      </c>
      <c r="D828" s="31">
        <v>11.09</v>
      </c>
      <c r="E828" s="31" t="str">
        <f>IF(Table8[[#This Row],[HBA1C]]&lt;5.7,"Normal",IF(Table8[[#This Row],[HBA1C]]&lt;6.5,"Prediabetes","Diabetes"))</f>
        <v>Diabetes</v>
      </c>
      <c r="F828" s="31" t="s">
        <v>2343</v>
      </c>
      <c r="G828" s="31" t="s">
        <v>2343</v>
      </c>
      <c r="H828" s="31" t="s">
        <v>2343</v>
      </c>
      <c r="I828" s="31">
        <v>0</v>
      </c>
      <c r="J828" s="32" t="s">
        <v>2343</v>
      </c>
    </row>
    <row r="829" spans="1:10" x14ac:dyDescent="0.4">
      <c r="A829" s="30" t="s">
        <v>828</v>
      </c>
      <c r="B829" s="31">
        <v>39.159999999999997</v>
      </c>
      <c r="C829" s="31" t="str">
        <f>IF(Table8[[#This Row],[BMI]]&lt;18.5,"Under Weight",IF(Table8[[#This Row],[BMI]]&lt;25,"Normal Weight",IF(Table8[[#This Row],[BMI]]&lt;30,"Over Weight","Obesity")))</f>
        <v>Obesity</v>
      </c>
      <c r="D829" s="31">
        <v>5.24</v>
      </c>
      <c r="E829" s="31" t="str">
        <f>IF(Table8[[#This Row],[HBA1C]]&lt;5.7,"Normal",IF(Table8[[#This Row],[HBA1C]]&lt;6.5,"Prediabetes","Diabetes"))</f>
        <v>Normal</v>
      </c>
      <c r="F829" s="31" t="s">
        <v>2344</v>
      </c>
      <c r="G829" s="31" t="s">
        <v>2343</v>
      </c>
      <c r="H829" s="31" t="s">
        <v>2344</v>
      </c>
      <c r="I829" s="31">
        <v>1</v>
      </c>
      <c r="J829" s="32" t="s">
        <v>2343</v>
      </c>
    </row>
    <row r="830" spans="1:10" x14ac:dyDescent="0.4">
      <c r="A830" s="30" t="s">
        <v>829</v>
      </c>
      <c r="B830" s="31">
        <v>28.22</v>
      </c>
      <c r="C830" s="31" t="str">
        <f>IF(Table8[[#This Row],[BMI]]&lt;18.5,"Under Weight",IF(Table8[[#This Row],[BMI]]&lt;25,"Normal Weight",IF(Table8[[#This Row],[BMI]]&lt;30,"Over Weight","Obesity")))</f>
        <v>Over Weight</v>
      </c>
      <c r="D830" s="31">
        <v>7.51</v>
      </c>
      <c r="E830" s="31" t="str">
        <f>IF(Table8[[#This Row],[HBA1C]]&lt;5.7,"Normal",IF(Table8[[#This Row],[HBA1C]]&lt;6.5,"Prediabetes","Diabetes"))</f>
        <v>Diabetes</v>
      </c>
      <c r="F830" s="31" t="s">
        <v>2344</v>
      </c>
      <c r="G830" s="31" t="s">
        <v>2343</v>
      </c>
      <c r="H830" s="31" t="s">
        <v>2344</v>
      </c>
      <c r="I830" s="31">
        <v>1</v>
      </c>
      <c r="J830" s="32" t="s">
        <v>2343</v>
      </c>
    </row>
    <row r="831" spans="1:10" x14ac:dyDescent="0.4">
      <c r="A831" s="30" t="s">
        <v>830</v>
      </c>
      <c r="B831" s="31">
        <v>35</v>
      </c>
      <c r="C831" s="31" t="str">
        <f>IF(Table8[[#This Row],[BMI]]&lt;18.5,"Under Weight",IF(Table8[[#This Row],[BMI]]&lt;25,"Normal Weight",IF(Table8[[#This Row],[BMI]]&lt;30,"Over Weight","Obesity")))</f>
        <v>Obesity</v>
      </c>
      <c r="D831" s="31">
        <v>4.13</v>
      </c>
      <c r="E831" s="31" t="str">
        <f>IF(Table8[[#This Row],[HBA1C]]&lt;5.7,"Normal",IF(Table8[[#This Row],[HBA1C]]&lt;6.5,"Prediabetes","Diabetes"))</f>
        <v>Normal</v>
      </c>
      <c r="F831" s="31" t="s">
        <v>2343</v>
      </c>
      <c r="G831" s="31" t="s">
        <v>2343</v>
      </c>
      <c r="H831" s="31" t="s">
        <v>2343</v>
      </c>
      <c r="I831" s="31">
        <v>2</v>
      </c>
      <c r="J831" s="32" t="s">
        <v>2343</v>
      </c>
    </row>
    <row r="832" spans="1:10" x14ac:dyDescent="0.4">
      <c r="A832" s="30" t="s">
        <v>831</v>
      </c>
      <c r="B832" s="31">
        <v>36.24</v>
      </c>
      <c r="C832" s="31" t="str">
        <f>IF(Table8[[#This Row],[BMI]]&lt;18.5,"Under Weight",IF(Table8[[#This Row],[BMI]]&lt;25,"Normal Weight",IF(Table8[[#This Row],[BMI]]&lt;30,"Over Weight","Obesity")))</f>
        <v>Obesity</v>
      </c>
      <c r="D832" s="31">
        <v>8.3800000000000008</v>
      </c>
      <c r="E832" s="31" t="str">
        <f>IF(Table8[[#This Row],[HBA1C]]&lt;5.7,"Normal",IF(Table8[[#This Row],[HBA1C]]&lt;6.5,"Prediabetes","Diabetes"))</f>
        <v>Diabetes</v>
      </c>
      <c r="F832" s="31" t="s">
        <v>2344</v>
      </c>
      <c r="G832" s="31" t="s">
        <v>2343</v>
      </c>
      <c r="H832" s="31" t="s">
        <v>2343</v>
      </c>
      <c r="I832" s="31">
        <v>1</v>
      </c>
      <c r="J832" s="32" t="s">
        <v>2343</v>
      </c>
    </row>
    <row r="833" spans="1:10" x14ac:dyDescent="0.4">
      <c r="A833" s="30" t="s">
        <v>832</v>
      </c>
      <c r="B833" s="31">
        <v>36.954999999999998</v>
      </c>
      <c r="C833" s="31" t="str">
        <f>IF(Table8[[#This Row],[BMI]]&lt;18.5,"Under Weight",IF(Table8[[#This Row],[BMI]]&lt;25,"Normal Weight",IF(Table8[[#This Row],[BMI]]&lt;30,"Over Weight","Obesity")))</f>
        <v>Obesity</v>
      </c>
      <c r="D833" s="31">
        <v>8.07</v>
      </c>
      <c r="E833" s="31" t="str">
        <f>IF(Table8[[#This Row],[HBA1C]]&lt;5.7,"Normal",IF(Table8[[#This Row],[HBA1C]]&lt;6.5,"Prediabetes","Diabetes"))</f>
        <v>Diabetes</v>
      </c>
      <c r="F833" s="31" t="s">
        <v>2343</v>
      </c>
      <c r="G833" s="31" t="s">
        <v>2343</v>
      </c>
      <c r="H833" s="31" t="s">
        <v>2343</v>
      </c>
      <c r="I833" s="31">
        <v>0</v>
      </c>
      <c r="J833" s="32" t="s">
        <v>2343</v>
      </c>
    </row>
    <row r="834" spans="1:10" x14ac:dyDescent="0.4">
      <c r="A834" s="30" t="s">
        <v>833</v>
      </c>
      <c r="B834" s="31">
        <v>29.64</v>
      </c>
      <c r="C834" s="31" t="str">
        <f>IF(Table8[[#This Row],[BMI]]&lt;18.5,"Under Weight",IF(Table8[[#This Row],[BMI]]&lt;25,"Normal Weight",IF(Table8[[#This Row],[BMI]]&lt;30,"Over Weight","Obesity")))</f>
        <v>Over Weight</v>
      </c>
      <c r="D834" s="31">
        <v>8.9499999999999993</v>
      </c>
      <c r="E834" s="31" t="str">
        <f>IF(Table8[[#This Row],[HBA1C]]&lt;5.7,"Normal",IF(Table8[[#This Row],[HBA1C]]&lt;6.5,"Prediabetes","Diabetes"))</f>
        <v>Diabetes</v>
      </c>
      <c r="F834" s="31" t="s">
        <v>2343</v>
      </c>
      <c r="G834" s="31" t="s">
        <v>2343</v>
      </c>
      <c r="H834" s="31" t="s">
        <v>2343</v>
      </c>
      <c r="I834" s="31">
        <v>0</v>
      </c>
      <c r="J834" s="32" t="s">
        <v>2343</v>
      </c>
    </row>
    <row r="835" spans="1:10" x14ac:dyDescent="0.4">
      <c r="A835" s="30" t="s">
        <v>834</v>
      </c>
      <c r="B835" s="31">
        <v>42.74</v>
      </c>
      <c r="C835" s="31" t="str">
        <f>IF(Table8[[#This Row],[BMI]]&lt;18.5,"Under Weight",IF(Table8[[#This Row],[BMI]]&lt;25,"Normal Weight",IF(Table8[[#This Row],[BMI]]&lt;30,"Over Weight","Obesity")))</f>
        <v>Obesity</v>
      </c>
      <c r="D835" s="31">
        <v>6.31</v>
      </c>
      <c r="E835" s="31" t="str">
        <f>IF(Table8[[#This Row],[HBA1C]]&lt;5.7,"Normal",IF(Table8[[#This Row],[HBA1C]]&lt;6.5,"Prediabetes","Diabetes"))</f>
        <v>Prediabetes</v>
      </c>
      <c r="F835" s="31" t="s">
        <v>2344</v>
      </c>
      <c r="G835" s="31" t="s">
        <v>2343</v>
      </c>
      <c r="H835" s="31" t="s">
        <v>2343</v>
      </c>
      <c r="I835" s="31">
        <v>1</v>
      </c>
      <c r="J835" s="32" t="s">
        <v>2343</v>
      </c>
    </row>
    <row r="836" spans="1:10" x14ac:dyDescent="0.4">
      <c r="A836" s="30" t="s">
        <v>835</v>
      </c>
      <c r="B836" s="31">
        <v>36.130000000000003</v>
      </c>
      <c r="C836" s="31" t="str">
        <f>IF(Table8[[#This Row],[BMI]]&lt;18.5,"Under Weight",IF(Table8[[#This Row],[BMI]]&lt;25,"Normal Weight",IF(Table8[[#This Row],[BMI]]&lt;30,"Over Weight","Obesity")))</f>
        <v>Obesity</v>
      </c>
      <c r="D836" s="31">
        <v>7.19</v>
      </c>
      <c r="E836" s="31" t="str">
        <f>IF(Table8[[#This Row],[HBA1C]]&lt;5.7,"Normal",IF(Table8[[#This Row],[HBA1C]]&lt;6.5,"Prediabetes","Diabetes"))</f>
        <v>Diabetes</v>
      </c>
      <c r="F836" s="31" t="s">
        <v>2344</v>
      </c>
      <c r="G836" s="31" t="s">
        <v>2343</v>
      </c>
      <c r="H836" s="31" t="s">
        <v>2343</v>
      </c>
      <c r="I836" s="31">
        <v>2</v>
      </c>
      <c r="J836" s="32" t="s">
        <v>2343</v>
      </c>
    </row>
    <row r="837" spans="1:10" x14ac:dyDescent="0.4">
      <c r="A837" s="30" t="s">
        <v>836</v>
      </c>
      <c r="B837" s="31">
        <v>31.55</v>
      </c>
      <c r="C837" s="31" t="str">
        <f>IF(Table8[[#This Row],[BMI]]&lt;18.5,"Under Weight",IF(Table8[[#This Row],[BMI]]&lt;25,"Normal Weight",IF(Table8[[#This Row],[BMI]]&lt;30,"Over Weight","Obesity")))</f>
        <v>Obesity</v>
      </c>
      <c r="D837" s="31">
        <v>6.11</v>
      </c>
      <c r="E837" s="31" t="str">
        <f>IF(Table8[[#This Row],[HBA1C]]&lt;5.7,"Normal",IF(Table8[[#This Row],[HBA1C]]&lt;6.5,"Prediabetes","Diabetes"))</f>
        <v>Prediabetes</v>
      </c>
      <c r="F837" s="31" t="s">
        <v>2344</v>
      </c>
      <c r="G837" s="31" t="s">
        <v>2343</v>
      </c>
      <c r="H837" s="31" t="s">
        <v>2343</v>
      </c>
      <c r="I837" s="31">
        <v>1</v>
      </c>
      <c r="J837" s="32" t="s">
        <v>2343</v>
      </c>
    </row>
    <row r="838" spans="1:10" x14ac:dyDescent="0.4">
      <c r="A838" s="30" t="s">
        <v>837</v>
      </c>
      <c r="B838" s="31">
        <v>52.75</v>
      </c>
      <c r="C838" s="31" t="str">
        <f>IF(Table8[[#This Row],[BMI]]&lt;18.5,"Under Weight",IF(Table8[[#This Row],[BMI]]&lt;25,"Normal Weight",IF(Table8[[#This Row],[BMI]]&lt;30,"Over Weight","Obesity")))</f>
        <v>Obesity</v>
      </c>
      <c r="D838" s="31">
        <v>6.02</v>
      </c>
      <c r="E838" s="31" t="str">
        <f>IF(Table8[[#This Row],[HBA1C]]&lt;5.7,"Normal",IF(Table8[[#This Row],[HBA1C]]&lt;6.5,"Prediabetes","Diabetes"))</f>
        <v>Prediabetes</v>
      </c>
      <c r="F838" s="31" t="s">
        <v>2343</v>
      </c>
      <c r="G838" s="31" t="s">
        <v>2343</v>
      </c>
      <c r="H838" s="31" t="s">
        <v>2343</v>
      </c>
      <c r="I838" s="31">
        <v>1</v>
      </c>
      <c r="J838" s="32" t="s">
        <v>2343</v>
      </c>
    </row>
    <row r="839" spans="1:10" x14ac:dyDescent="0.4">
      <c r="A839" s="30" t="s">
        <v>838</v>
      </c>
      <c r="B839" s="31">
        <v>36.67</v>
      </c>
      <c r="C839" s="31" t="str">
        <f>IF(Table8[[#This Row],[BMI]]&lt;18.5,"Under Weight",IF(Table8[[#This Row],[BMI]]&lt;25,"Normal Weight",IF(Table8[[#This Row],[BMI]]&lt;30,"Over Weight","Obesity")))</f>
        <v>Obesity</v>
      </c>
      <c r="D839" s="31">
        <v>11.86</v>
      </c>
      <c r="E839" s="31" t="str">
        <f>IF(Table8[[#This Row],[HBA1C]]&lt;5.7,"Normal",IF(Table8[[#This Row],[HBA1C]]&lt;6.5,"Prediabetes","Diabetes"))</f>
        <v>Diabetes</v>
      </c>
      <c r="F839" s="31" t="s">
        <v>2343</v>
      </c>
      <c r="G839" s="31" t="s">
        <v>2343</v>
      </c>
      <c r="H839" s="31" t="s">
        <v>2343</v>
      </c>
      <c r="I839" s="31">
        <v>0</v>
      </c>
      <c r="J839" s="32" t="s">
        <v>2343</v>
      </c>
    </row>
    <row r="840" spans="1:10" x14ac:dyDescent="0.4">
      <c r="A840" s="30" t="s">
        <v>839</v>
      </c>
      <c r="B840" s="31">
        <v>38.06</v>
      </c>
      <c r="C840" s="31" t="str">
        <f>IF(Table8[[#This Row],[BMI]]&lt;18.5,"Under Weight",IF(Table8[[#This Row],[BMI]]&lt;25,"Normal Weight",IF(Table8[[#This Row],[BMI]]&lt;30,"Over Weight","Obesity")))</f>
        <v>Obesity</v>
      </c>
      <c r="D840" s="31">
        <v>8.25</v>
      </c>
      <c r="E840" s="31" t="str">
        <f>IF(Table8[[#This Row],[HBA1C]]&lt;5.7,"Normal",IF(Table8[[#This Row],[HBA1C]]&lt;6.5,"Prediabetes","Diabetes"))</f>
        <v>Diabetes</v>
      </c>
      <c r="F840" s="31" t="s">
        <v>2343</v>
      </c>
      <c r="G840" s="31" t="s">
        <v>2343</v>
      </c>
      <c r="H840" s="31" t="s">
        <v>2343</v>
      </c>
      <c r="I840" s="31">
        <v>0</v>
      </c>
      <c r="J840" s="32" t="s">
        <v>2343</v>
      </c>
    </row>
    <row r="841" spans="1:10" x14ac:dyDescent="0.4">
      <c r="A841" s="30" t="s">
        <v>840</v>
      </c>
      <c r="B841" s="31">
        <v>38</v>
      </c>
      <c r="C841" s="31" t="str">
        <f>IF(Table8[[#This Row],[BMI]]&lt;18.5,"Under Weight",IF(Table8[[#This Row],[BMI]]&lt;25,"Normal Weight",IF(Table8[[#This Row],[BMI]]&lt;30,"Over Weight","Obesity")))</f>
        <v>Obesity</v>
      </c>
      <c r="D841" s="31">
        <v>8.1300000000000008</v>
      </c>
      <c r="E841" s="31" t="str">
        <f>IF(Table8[[#This Row],[HBA1C]]&lt;5.7,"Normal",IF(Table8[[#This Row],[HBA1C]]&lt;6.5,"Prediabetes","Diabetes"))</f>
        <v>Diabetes</v>
      </c>
      <c r="F841" s="31" t="s">
        <v>2343</v>
      </c>
      <c r="G841" s="31" t="s">
        <v>2343</v>
      </c>
      <c r="H841" s="31" t="s">
        <v>2343</v>
      </c>
      <c r="I841" s="31">
        <v>0</v>
      </c>
      <c r="J841" s="32" t="s">
        <v>2343</v>
      </c>
    </row>
    <row r="842" spans="1:10" x14ac:dyDescent="0.4">
      <c r="A842" s="30" t="s">
        <v>841</v>
      </c>
      <c r="B842" s="31">
        <v>35.1</v>
      </c>
      <c r="C842" s="31" t="str">
        <f>IF(Table8[[#This Row],[BMI]]&lt;18.5,"Under Weight",IF(Table8[[#This Row],[BMI]]&lt;25,"Normal Weight",IF(Table8[[#This Row],[BMI]]&lt;30,"Over Weight","Obesity")))</f>
        <v>Obesity</v>
      </c>
      <c r="D842" s="31">
        <v>10.1</v>
      </c>
      <c r="E842" s="31" t="str">
        <f>IF(Table8[[#This Row],[HBA1C]]&lt;5.7,"Normal",IF(Table8[[#This Row],[HBA1C]]&lt;6.5,"Prediabetes","Diabetes"))</f>
        <v>Diabetes</v>
      </c>
      <c r="F842" s="31" t="s">
        <v>2343</v>
      </c>
      <c r="G842" s="31" t="s">
        <v>2343</v>
      </c>
      <c r="H842" s="31" t="s">
        <v>2343</v>
      </c>
      <c r="I842" s="31">
        <v>0</v>
      </c>
      <c r="J842" s="32" t="s">
        <v>2343</v>
      </c>
    </row>
    <row r="843" spans="1:10" x14ac:dyDescent="0.4">
      <c r="A843" s="30" t="s">
        <v>842</v>
      </c>
      <c r="B843" s="31">
        <v>33.82</v>
      </c>
      <c r="C843" s="31" t="str">
        <f>IF(Table8[[#This Row],[BMI]]&lt;18.5,"Under Weight",IF(Table8[[#This Row],[BMI]]&lt;25,"Normal Weight",IF(Table8[[#This Row],[BMI]]&lt;30,"Over Weight","Obesity")))</f>
        <v>Obesity</v>
      </c>
      <c r="D843" s="31">
        <v>5.89</v>
      </c>
      <c r="E843" s="31" t="str">
        <f>IF(Table8[[#This Row],[HBA1C]]&lt;5.7,"Normal",IF(Table8[[#This Row],[HBA1C]]&lt;6.5,"Prediabetes","Diabetes"))</f>
        <v>Prediabetes</v>
      </c>
      <c r="F843" s="31" t="s">
        <v>2344</v>
      </c>
      <c r="G843" s="31" t="s">
        <v>2343</v>
      </c>
      <c r="H843" s="31" t="s">
        <v>2343</v>
      </c>
      <c r="I843" s="31">
        <v>2</v>
      </c>
      <c r="J843" s="32" t="s">
        <v>2343</v>
      </c>
    </row>
    <row r="844" spans="1:10" x14ac:dyDescent="0.4">
      <c r="A844" s="30" t="s">
        <v>843</v>
      </c>
      <c r="B844" s="31">
        <v>37.43</v>
      </c>
      <c r="C844" s="31" t="str">
        <f>IF(Table8[[#This Row],[BMI]]&lt;18.5,"Under Weight",IF(Table8[[#This Row],[BMI]]&lt;25,"Normal Weight",IF(Table8[[#This Row],[BMI]]&lt;30,"Over Weight","Obesity")))</f>
        <v>Obesity</v>
      </c>
      <c r="D844" s="31">
        <v>4.97</v>
      </c>
      <c r="E844" s="31" t="str">
        <f>IF(Table8[[#This Row],[HBA1C]]&lt;5.7,"Normal",IF(Table8[[#This Row],[HBA1C]]&lt;6.5,"Prediabetes","Diabetes"))</f>
        <v>Normal</v>
      </c>
      <c r="F844" s="31" t="s">
        <v>2343</v>
      </c>
      <c r="G844" s="31" t="s">
        <v>2343</v>
      </c>
      <c r="H844" s="31" t="s">
        <v>2343</v>
      </c>
      <c r="I844" s="31">
        <v>2</v>
      </c>
      <c r="J844" s="32" t="s">
        <v>2343</v>
      </c>
    </row>
    <row r="845" spans="1:10" x14ac:dyDescent="0.4">
      <c r="A845" s="30" t="s">
        <v>844</v>
      </c>
      <c r="B845" s="31">
        <v>30.5</v>
      </c>
      <c r="C845" s="31" t="str">
        <f>IF(Table8[[#This Row],[BMI]]&lt;18.5,"Under Weight",IF(Table8[[#This Row],[BMI]]&lt;25,"Normal Weight",IF(Table8[[#This Row],[BMI]]&lt;30,"Over Weight","Obesity")))</f>
        <v>Obesity</v>
      </c>
      <c r="D845" s="31">
        <v>9.9</v>
      </c>
      <c r="E845" s="31" t="str">
        <f>IF(Table8[[#This Row],[HBA1C]]&lt;5.7,"Normal",IF(Table8[[#This Row],[HBA1C]]&lt;6.5,"Prediabetes","Diabetes"))</f>
        <v>Diabetes</v>
      </c>
      <c r="F845" s="31" t="s">
        <v>2343</v>
      </c>
      <c r="G845" s="31" t="s">
        <v>2343</v>
      </c>
      <c r="H845" s="31" t="s">
        <v>2343</v>
      </c>
      <c r="I845" s="31">
        <v>0</v>
      </c>
      <c r="J845" s="32" t="s">
        <v>2343</v>
      </c>
    </row>
    <row r="846" spans="1:10" x14ac:dyDescent="0.4">
      <c r="A846" s="30" t="s">
        <v>845</v>
      </c>
      <c r="B846" s="31">
        <v>24.53</v>
      </c>
      <c r="C846" s="31" t="str">
        <f>IF(Table8[[#This Row],[BMI]]&lt;18.5,"Under Weight",IF(Table8[[#This Row],[BMI]]&lt;25,"Normal Weight",IF(Table8[[#This Row],[BMI]]&lt;30,"Over Weight","Obesity")))</f>
        <v>Normal Weight</v>
      </c>
      <c r="D846" s="31">
        <v>9.0500000000000007</v>
      </c>
      <c r="E846" s="31" t="str">
        <f>IF(Table8[[#This Row],[HBA1C]]&lt;5.7,"Normal",IF(Table8[[#This Row],[HBA1C]]&lt;6.5,"Prediabetes","Diabetes"))</f>
        <v>Diabetes</v>
      </c>
      <c r="F846" s="31" t="s">
        <v>2343</v>
      </c>
      <c r="G846" s="31" t="s">
        <v>2343</v>
      </c>
      <c r="H846" s="31" t="s">
        <v>2343</v>
      </c>
      <c r="I846" s="31">
        <v>0</v>
      </c>
      <c r="J846" s="32" t="s">
        <v>2343</v>
      </c>
    </row>
    <row r="847" spans="1:10" x14ac:dyDescent="0.4">
      <c r="A847" s="30" t="s">
        <v>846</v>
      </c>
      <c r="B847" s="31">
        <v>25.74</v>
      </c>
      <c r="C847" s="31" t="str">
        <f>IF(Table8[[#This Row],[BMI]]&lt;18.5,"Under Weight",IF(Table8[[#This Row],[BMI]]&lt;25,"Normal Weight",IF(Table8[[#This Row],[BMI]]&lt;30,"Over Weight","Obesity")))</f>
        <v>Over Weight</v>
      </c>
      <c r="D847" s="31">
        <v>10.93</v>
      </c>
      <c r="E847" s="31" t="str">
        <f>IF(Table8[[#This Row],[HBA1C]]&lt;5.7,"Normal",IF(Table8[[#This Row],[HBA1C]]&lt;6.5,"Prediabetes","Diabetes"))</f>
        <v>Diabetes</v>
      </c>
      <c r="F847" s="31" t="s">
        <v>2343</v>
      </c>
      <c r="G847" s="31" t="s">
        <v>2343</v>
      </c>
      <c r="H847" s="31" t="s">
        <v>2343</v>
      </c>
      <c r="I847" s="31">
        <v>0</v>
      </c>
      <c r="J847" s="32" t="s">
        <v>2343</v>
      </c>
    </row>
    <row r="848" spans="1:10" x14ac:dyDescent="0.4">
      <c r="A848" s="30" t="s">
        <v>847</v>
      </c>
      <c r="B848" s="31">
        <v>34.08</v>
      </c>
      <c r="C848" s="31" t="str">
        <f>IF(Table8[[#This Row],[BMI]]&lt;18.5,"Under Weight",IF(Table8[[#This Row],[BMI]]&lt;25,"Normal Weight",IF(Table8[[#This Row],[BMI]]&lt;30,"Over Weight","Obesity")))</f>
        <v>Obesity</v>
      </c>
      <c r="D848" s="31">
        <v>7.58</v>
      </c>
      <c r="E848" s="31" t="str">
        <f>IF(Table8[[#This Row],[HBA1C]]&lt;5.7,"Normal",IF(Table8[[#This Row],[HBA1C]]&lt;6.5,"Prediabetes","Diabetes"))</f>
        <v>Diabetes</v>
      </c>
      <c r="F848" s="31" t="s">
        <v>2344</v>
      </c>
      <c r="G848" s="31" t="s">
        <v>2343</v>
      </c>
      <c r="H848" s="31" t="s">
        <v>2343</v>
      </c>
      <c r="I848" s="31">
        <v>2</v>
      </c>
      <c r="J848" s="32" t="s">
        <v>2343</v>
      </c>
    </row>
    <row r="849" spans="1:10" x14ac:dyDescent="0.4">
      <c r="A849" s="30" t="s">
        <v>848</v>
      </c>
      <c r="B849" s="31">
        <v>31.35</v>
      </c>
      <c r="C849" s="31" t="str">
        <f>IF(Table8[[#This Row],[BMI]]&lt;18.5,"Under Weight",IF(Table8[[#This Row],[BMI]]&lt;25,"Normal Weight",IF(Table8[[#This Row],[BMI]]&lt;30,"Over Weight","Obesity")))</f>
        <v>Obesity</v>
      </c>
      <c r="D849" s="31">
        <v>11</v>
      </c>
      <c r="E849" s="31" t="str">
        <f>IF(Table8[[#This Row],[HBA1C]]&lt;5.7,"Normal",IF(Table8[[#This Row],[HBA1C]]&lt;6.5,"Prediabetes","Diabetes"))</f>
        <v>Diabetes</v>
      </c>
      <c r="F849" s="31" t="s">
        <v>2344</v>
      </c>
      <c r="G849" s="31" t="s">
        <v>2343</v>
      </c>
      <c r="H849" s="31" t="s">
        <v>2344</v>
      </c>
      <c r="I849" s="31">
        <v>1</v>
      </c>
      <c r="J849" s="32" t="s">
        <v>2343</v>
      </c>
    </row>
    <row r="850" spans="1:10" x14ac:dyDescent="0.4">
      <c r="A850" s="30" t="s">
        <v>849</v>
      </c>
      <c r="B850" s="31">
        <v>26.79</v>
      </c>
      <c r="C850" s="31" t="str">
        <f>IF(Table8[[#This Row],[BMI]]&lt;18.5,"Under Weight",IF(Table8[[#This Row],[BMI]]&lt;25,"Normal Weight",IF(Table8[[#This Row],[BMI]]&lt;30,"Over Weight","Obesity")))</f>
        <v>Over Weight</v>
      </c>
      <c r="D850" s="31">
        <v>5.0599999999999996</v>
      </c>
      <c r="E850" s="31" t="str">
        <f>IF(Table8[[#This Row],[HBA1C]]&lt;5.7,"Normal",IF(Table8[[#This Row],[HBA1C]]&lt;6.5,"Prediabetes","Diabetes"))</f>
        <v>Normal</v>
      </c>
      <c r="F850" s="31" t="s">
        <v>2343</v>
      </c>
      <c r="G850" s="31" t="s">
        <v>2343</v>
      </c>
      <c r="H850" s="31" t="s">
        <v>2343</v>
      </c>
      <c r="I850" s="31">
        <v>1</v>
      </c>
      <c r="J850" s="32" t="s">
        <v>2343</v>
      </c>
    </row>
    <row r="851" spans="1:10" x14ac:dyDescent="0.4">
      <c r="A851" s="30" t="s">
        <v>850</v>
      </c>
      <c r="B851" s="31">
        <v>42.78</v>
      </c>
      <c r="C851" s="31" t="str">
        <f>IF(Table8[[#This Row],[BMI]]&lt;18.5,"Under Weight",IF(Table8[[#This Row],[BMI]]&lt;25,"Normal Weight",IF(Table8[[#This Row],[BMI]]&lt;30,"Over Weight","Obesity")))</f>
        <v>Obesity</v>
      </c>
      <c r="D851" s="31">
        <v>6.11</v>
      </c>
      <c r="E851" s="31" t="str">
        <f>IF(Table8[[#This Row],[HBA1C]]&lt;5.7,"Normal",IF(Table8[[#This Row],[HBA1C]]&lt;6.5,"Prediabetes","Diabetes"))</f>
        <v>Prediabetes</v>
      </c>
      <c r="F851" s="31" t="s">
        <v>2344</v>
      </c>
      <c r="G851" s="31" t="s">
        <v>2343</v>
      </c>
      <c r="H851" s="31" t="s">
        <v>2343</v>
      </c>
      <c r="I851" s="31">
        <v>1</v>
      </c>
      <c r="J851" s="32" t="s">
        <v>2343</v>
      </c>
    </row>
    <row r="852" spans="1:10" x14ac:dyDescent="0.4">
      <c r="A852" s="30" t="s">
        <v>851</v>
      </c>
      <c r="B852" s="31">
        <v>46.75</v>
      </c>
      <c r="C852" s="31" t="str">
        <f>IF(Table8[[#This Row],[BMI]]&lt;18.5,"Under Weight",IF(Table8[[#This Row],[BMI]]&lt;25,"Normal Weight",IF(Table8[[#This Row],[BMI]]&lt;30,"Over Weight","Obesity")))</f>
        <v>Obesity</v>
      </c>
      <c r="D852" s="31">
        <v>6.66</v>
      </c>
      <c r="E852" s="31" t="str">
        <f>IF(Table8[[#This Row],[HBA1C]]&lt;5.7,"Normal",IF(Table8[[#This Row],[HBA1C]]&lt;6.5,"Prediabetes","Diabetes"))</f>
        <v>Diabetes</v>
      </c>
      <c r="F852" s="31" t="s">
        <v>2344</v>
      </c>
      <c r="G852" s="31" t="s">
        <v>2343</v>
      </c>
      <c r="H852" s="31" t="s">
        <v>2343</v>
      </c>
      <c r="I852" s="31">
        <v>2</v>
      </c>
      <c r="J852" s="32" t="s">
        <v>2343</v>
      </c>
    </row>
    <row r="853" spans="1:10" x14ac:dyDescent="0.4">
      <c r="A853" s="30" t="s">
        <v>852</v>
      </c>
      <c r="B853" s="31">
        <v>32.15</v>
      </c>
      <c r="C853" s="31" t="str">
        <f>IF(Table8[[#This Row],[BMI]]&lt;18.5,"Under Weight",IF(Table8[[#This Row],[BMI]]&lt;25,"Normal Weight",IF(Table8[[#This Row],[BMI]]&lt;30,"Over Weight","Obesity")))</f>
        <v>Obesity</v>
      </c>
      <c r="D853" s="31">
        <v>4.0199999999999996</v>
      </c>
      <c r="E853" s="31" t="str">
        <f>IF(Table8[[#This Row],[HBA1C]]&lt;5.7,"Normal",IF(Table8[[#This Row],[HBA1C]]&lt;6.5,"Prediabetes","Diabetes"))</f>
        <v>Normal</v>
      </c>
      <c r="F853" s="31" t="s">
        <v>2344</v>
      </c>
      <c r="G853" s="31" t="s">
        <v>2343</v>
      </c>
      <c r="H853" s="31" t="s">
        <v>2344</v>
      </c>
      <c r="I853" s="31">
        <v>1</v>
      </c>
      <c r="J853" s="32" t="s">
        <v>2343</v>
      </c>
    </row>
    <row r="854" spans="1:10" x14ac:dyDescent="0.4">
      <c r="A854" s="30" t="s">
        <v>853</v>
      </c>
      <c r="B854" s="31">
        <v>43.4</v>
      </c>
      <c r="C854" s="31" t="str">
        <f>IF(Table8[[#This Row],[BMI]]&lt;18.5,"Under Weight",IF(Table8[[#This Row],[BMI]]&lt;25,"Normal Weight",IF(Table8[[#This Row],[BMI]]&lt;30,"Over Weight","Obesity")))</f>
        <v>Obesity</v>
      </c>
      <c r="D854" s="31">
        <v>8.81</v>
      </c>
      <c r="E854" s="31" t="str">
        <f>IF(Table8[[#This Row],[HBA1C]]&lt;5.7,"Normal",IF(Table8[[#This Row],[HBA1C]]&lt;6.5,"Prediabetes","Diabetes"))</f>
        <v>Diabetes</v>
      </c>
      <c r="F854" s="31" t="s">
        <v>2344</v>
      </c>
      <c r="G854" s="31" t="s">
        <v>2343</v>
      </c>
      <c r="H854" s="31" t="s">
        <v>2343</v>
      </c>
      <c r="I854" s="31">
        <v>2</v>
      </c>
      <c r="J854" s="32" t="s">
        <v>2343</v>
      </c>
    </row>
    <row r="855" spans="1:10" x14ac:dyDescent="0.4">
      <c r="A855" s="30" t="s">
        <v>854</v>
      </c>
      <c r="B855" s="31">
        <v>31.57</v>
      </c>
      <c r="C855" s="31" t="str">
        <f>IF(Table8[[#This Row],[BMI]]&lt;18.5,"Under Weight",IF(Table8[[#This Row],[BMI]]&lt;25,"Normal Weight",IF(Table8[[#This Row],[BMI]]&lt;30,"Over Weight","Obesity")))</f>
        <v>Obesity</v>
      </c>
      <c r="D855" s="31">
        <v>7.92</v>
      </c>
      <c r="E855" s="31" t="str">
        <f>IF(Table8[[#This Row],[HBA1C]]&lt;5.7,"Normal",IF(Table8[[#This Row],[HBA1C]]&lt;6.5,"Prediabetes","Diabetes"))</f>
        <v>Diabetes</v>
      </c>
      <c r="F855" s="31" t="s">
        <v>2344</v>
      </c>
      <c r="G855" s="31" t="s">
        <v>2343</v>
      </c>
      <c r="H855" s="31" t="s">
        <v>2343</v>
      </c>
      <c r="I855" s="31">
        <v>2</v>
      </c>
      <c r="J855" s="32" t="s">
        <v>2343</v>
      </c>
    </row>
    <row r="856" spans="1:10" x14ac:dyDescent="0.4">
      <c r="A856" s="30" t="s">
        <v>855</v>
      </c>
      <c r="B856" s="31">
        <v>24.32</v>
      </c>
      <c r="C856" s="31" t="str">
        <f>IF(Table8[[#This Row],[BMI]]&lt;18.5,"Under Weight",IF(Table8[[#This Row],[BMI]]&lt;25,"Normal Weight",IF(Table8[[#This Row],[BMI]]&lt;30,"Over Weight","Obesity")))</f>
        <v>Normal Weight</v>
      </c>
      <c r="D856" s="31">
        <v>7.48</v>
      </c>
      <c r="E856" s="31" t="str">
        <f>IF(Table8[[#This Row],[HBA1C]]&lt;5.7,"Normal",IF(Table8[[#This Row],[HBA1C]]&lt;6.5,"Prediabetes","Diabetes"))</f>
        <v>Diabetes</v>
      </c>
      <c r="F856" s="31" t="s">
        <v>2343</v>
      </c>
      <c r="G856" s="31" t="s">
        <v>2343</v>
      </c>
      <c r="H856" s="31" t="s">
        <v>2343</v>
      </c>
      <c r="I856" s="31">
        <v>0</v>
      </c>
      <c r="J856" s="32" t="s">
        <v>2343</v>
      </c>
    </row>
    <row r="857" spans="1:10" x14ac:dyDescent="0.4">
      <c r="A857" s="30" t="s">
        <v>856</v>
      </c>
      <c r="B857" s="31">
        <v>31.07</v>
      </c>
      <c r="C857" s="31" t="str">
        <f>IF(Table8[[#This Row],[BMI]]&lt;18.5,"Under Weight",IF(Table8[[#This Row],[BMI]]&lt;25,"Normal Weight",IF(Table8[[#This Row],[BMI]]&lt;30,"Over Weight","Obesity")))</f>
        <v>Obesity</v>
      </c>
      <c r="D857" s="31">
        <v>4.62</v>
      </c>
      <c r="E857" s="31" t="str">
        <f>IF(Table8[[#This Row],[HBA1C]]&lt;5.7,"Normal",IF(Table8[[#This Row],[HBA1C]]&lt;6.5,"Prediabetes","Diabetes"))</f>
        <v>Normal</v>
      </c>
      <c r="F857" s="31" t="s">
        <v>2344</v>
      </c>
      <c r="G857" s="31" t="s">
        <v>2343</v>
      </c>
      <c r="H857" s="31" t="s">
        <v>2343</v>
      </c>
      <c r="I857" s="31">
        <v>2</v>
      </c>
      <c r="J857" s="32" t="s">
        <v>2343</v>
      </c>
    </row>
    <row r="858" spans="1:10" x14ac:dyDescent="0.4">
      <c r="A858" s="30" t="s">
        <v>857</v>
      </c>
      <c r="B858" s="31">
        <v>35.814999999999998</v>
      </c>
      <c r="C858" s="31" t="str">
        <f>IF(Table8[[#This Row],[BMI]]&lt;18.5,"Under Weight",IF(Table8[[#This Row],[BMI]]&lt;25,"Normal Weight",IF(Table8[[#This Row],[BMI]]&lt;30,"Over Weight","Obesity")))</f>
        <v>Obesity</v>
      </c>
      <c r="D858" s="31">
        <v>8.4700000000000006</v>
      </c>
      <c r="E858" s="31" t="str">
        <f>IF(Table8[[#This Row],[HBA1C]]&lt;5.7,"Normal",IF(Table8[[#This Row],[HBA1C]]&lt;6.5,"Prediabetes","Diabetes"))</f>
        <v>Diabetes</v>
      </c>
      <c r="F858" s="31" t="s">
        <v>2343</v>
      </c>
      <c r="G858" s="31" t="s">
        <v>2343</v>
      </c>
      <c r="H858" s="31" t="s">
        <v>2343</v>
      </c>
      <c r="I858" s="31">
        <v>0</v>
      </c>
      <c r="J858" s="32" t="s">
        <v>2343</v>
      </c>
    </row>
    <row r="859" spans="1:10" x14ac:dyDescent="0.4">
      <c r="A859" s="30" t="s">
        <v>858</v>
      </c>
      <c r="B859" s="31">
        <v>40.81</v>
      </c>
      <c r="C859" s="31" t="str">
        <f>IF(Table8[[#This Row],[BMI]]&lt;18.5,"Under Weight",IF(Table8[[#This Row],[BMI]]&lt;25,"Normal Weight",IF(Table8[[#This Row],[BMI]]&lt;30,"Over Weight","Obesity")))</f>
        <v>Obesity</v>
      </c>
      <c r="D859" s="31">
        <v>10.58</v>
      </c>
      <c r="E859" s="31" t="str">
        <f>IF(Table8[[#This Row],[HBA1C]]&lt;5.7,"Normal",IF(Table8[[#This Row],[HBA1C]]&lt;6.5,"Prediabetes","Diabetes"))</f>
        <v>Diabetes</v>
      </c>
      <c r="F859" s="31" t="s">
        <v>2344</v>
      </c>
      <c r="G859" s="31" t="s">
        <v>2343</v>
      </c>
      <c r="H859" s="31" t="s">
        <v>2343</v>
      </c>
      <c r="I859" s="31">
        <v>0</v>
      </c>
      <c r="J859" s="32" t="s">
        <v>2343</v>
      </c>
    </row>
    <row r="860" spans="1:10" x14ac:dyDescent="0.4">
      <c r="A860" s="30" t="s">
        <v>859</v>
      </c>
      <c r="B860" s="31">
        <v>24.605</v>
      </c>
      <c r="C860" s="31" t="str">
        <f>IF(Table8[[#This Row],[BMI]]&lt;18.5,"Under Weight",IF(Table8[[#This Row],[BMI]]&lt;25,"Normal Weight",IF(Table8[[#This Row],[BMI]]&lt;30,"Over Weight","Obesity")))</f>
        <v>Normal Weight</v>
      </c>
      <c r="D860" s="31">
        <v>7.48</v>
      </c>
      <c r="E860" s="31" t="str">
        <f>IF(Table8[[#This Row],[HBA1C]]&lt;5.7,"Normal",IF(Table8[[#This Row],[HBA1C]]&lt;6.5,"Prediabetes","Diabetes"))</f>
        <v>Diabetes</v>
      </c>
      <c r="F860" s="31" t="s">
        <v>2343</v>
      </c>
      <c r="G860" s="31" t="s">
        <v>2343</v>
      </c>
      <c r="H860" s="31" t="s">
        <v>2343</v>
      </c>
      <c r="I860" s="31">
        <v>0</v>
      </c>
      <c r="J860" s="32" t="s">
        <v>2343</v>
      </c>
    </row>
    <row r="861" spans="1:10" x14ac:dyDescent="0.4">
      <c r="A861" s="30" t="s">
        <v>860</v>
      </c>
      <c r="B861" s="31">
        <v>21.47</v>
      </c>
      <c r="C861" s="31" t="str">
        <f>IF(Table8[[#This Row],[BMI]]&lt;18.5,"Under Weight",IF(Table8[[#This Row],[BMI]]&lt;25,"Normal Weight",IF(Table8[[#This Row],[BMI]]&lt;30,"Over Weight","Obesity")))</f>
        <v>Normal Weight</v>
      </c>
      <c r="D861" s="31">
        <v>7.82</v>
      </c>
      <c r="E861" s="31" t="str">
        <f>IF(Table8[[#This Row],[HBA1C]]&lt;5.7,"Normal",IF(Table8[[#This Row],[HBA1C]]&lt;6.5,"Prediabetes","Diabetes"))</f>
        <v>Diabetes</v>
      </c>
      <c r="F861" s="31" t="s">
        <v>2343</v>
      </c>
      <c r="G861" s="31" t="s">
        <v>2343</v>
      </c>
      <c r="H861" s="31" t="s">
        <v>2343</v>
      </c>
      <c r="I861" s="31">
        <v>0</v>
      </c>
      <c r="J861" s="32" t="s">
        <v>2343</v>
      </c>
    </row>
    <row r="862" spans="1:10" x14ac:dyDescent="0.4">
      <c r="A862" s="30" t="s">
        <v>861</v>
      </c>
      <c r="B862" s="31">
        <v>52.89</v>
      </c>
      <c r="C862" s="31" t="str">
        <f>IF(Table8[[#This Row],[BMI]]&lt;18.5,"Under Weight",IF(Table8[[#This Row],[BMI]]&lt;25,"Normal Weight",IF(Table8[[#This Row],[BMI]]&lt;30,"Over Weight","Obesity")))</f>
        <v>Obesity</v>
      </c>
      <c r="D862" s="31">
        <v>4.96</v>
      </c>
      <c r="E862" s="31" t="str">
        <f>IF(Table8[[#This Row],[HBA1C]]&lt;5.7,"Normal",IF(Table8[[#This Row],[HBA1C]]&lt;6.5,"Prediabetes","Diabetes"))</f>
        <v>Normal</v>
      </c>
      <c r="F862" s="31" t="s">
        <v>2344</v>
      </c>
      <c r="G862" s="31" t="s">
        <v>2343</v>
      </c>
      <c r="H862" s="31" t="s">
        <v>2343</v>
      </c>
      <c r="I862" s="31">
        <v>1</v>
      </c>
      <c r="J862" s="32" t="s">
        <v>2343</v>
      </c>
    </row>
    <row r="863" spans="1:10" x14ac:dyDescent="0.4">
      <c r="A863" s="30" t="s">
        <v>862</v>
      </c>
      <c r="B863" s="31">
        <v>32.965000000000003</v>
      </c>
      <c r="C863" s="31" t="str">
        <f>IF(Table8[[#This Row],[BMI]]&lt;18.5,"Under Weight",IF(Table8[[#This Row],[BMI]]&lt;25,"Normal Weight",IF(Table8[[#This Row],[BMI]]&lt;30,"Over Weight","Obesity")))</f>
        <v>Obesity</v>
      </c>
      <c r="D863" s="31">
        <v>6.15</v>
      </c>
      <c r="E863" s="31" t="str">
        <f>IF(Table8[[#This Row],[HBA1C]]&lt;5.7,"Normal",IF(Table8[[#This Row],[HBA1C]]&lt;6.5,"Prediabetes","Diabetes"))</f>
        <v>Prediabetes</v>
      </c>
      <c r="F863" s="31" t="s">
        <v>2344</v>
      </c>
      <c r="G863" s="31" t="s">
        <v>2343</v>
      </c>
      <c r="H863" s="31" t="s">
        <v>2343</v>
      </c>
      <c r="I863" s="31">
        <v>1</v>
      </c>
      <c r="J863" s="32" t="s">
        <v>2343</v>
      </c>
    </row>
    <row r="864" spans="1:10" x14ac:dyDescent="0.4">
      <c r="A864" s="30" t="s">
        <v>863</v>
      </c>
      <c r="B864" s="31">
        <v>36.799999999999997</v>
      </c>
      <c r="C864" s="31" t="str">
        <f>IF(Table8[[#This Row],[BMI]]&lt;18.5,"Under Weight",IF(Table8[[#This Row],[BMI]]&lt;25,"Normal Weight",IF(Table8[[#This Row],[BMI]]&lt;30,"Over Weight","Obesity")))</f>
        <v>Obesity</v>
      </c>
      <c r="D864" s="31">
        <v>4.62</v>
      </c>
      <c r="E864" s="31" t="str">
        <f>IF(Table8[[#This Row],[HBA1C]]&lt;5.7,"Normal",IF(Table8[[#This Row],[HBA1C]]&lt;6.5,"Prediabetes","Diabetes"))</f>
        <v>Normal</v>
      </c>
      <c r="F864" s="31" t="s">
        <v>2343</v>
      </c>
      <c r="G864" s="31" t="s">
        <v>2343</v>
      </c>
      <c r="H864" s="31" t="s">
        <v>2344</v>
      </c>
      <c r="I864" s="31">
        <v>1</v>
      </c>
      <c r="J864" s="32" t="s">
        <v>2343</v>
      </c>
    </row>
    <row r="865" spans="1:10" x14ac:dyDescent="0.4">
      <c r="A865" s="30" t="s">
        <v>864</v>
      </c>
      <c r="B865" s="31">
        <v>34.299999999999997</v>
      </c>
      <c r="C865" s="31" t="str">
        <f>IF(Table8[[#This Row],[BMI]]&lt;18.5,"Under Weight",IF(Table8[[#This Row],[BMI]]&lt;25,"Normal Weight",IF(Table8[[#This Row],[BMI]]&lt;30,"Over Weight","Obesity")))</f>
        <v>Obesity</v>
      </c>
      <c r="D865" s="31">
        <v>4.87</v>
      </c>
      <c r="E865" s="31" t="str">
        <f>IF(Table8[[#This Row],[HBA1C]]&lt;5.7,"Normal",IF(Table8[[#This Row],[HBA1C]]&lt;6.5,"Prediabetes","Diabetes"))</f>
        <v>Normal</v>
      </c>
      <c r="F865" s="31" t="s">
        <v>2343</v>
      </c>
      <c r="G865" s="31" t="s">
        <v>2343</v>
      </c>
      <c r="H865" s="31" t="s">
        <v>2343</v>
      </c>
      <c r="I865" s="31">
        <v>2</v>
      </c>
      <c r="J865" s="32" t="s">
        <v>2343</v>
      </c>
    </row>
    <row r="866" spans="1:10" x14ac:dyDescent="0.4">
      <c r="A866" s="30" t="s">
        <v>865</v>
      </c>
      <c r="B866" s="31">
        <v>35.244999999999997</v>
      </c>
      <c r="C866" s="31" t="str">
        <f>IF(Table8[[#This Row],[BMI]]&lt;18.5,"Under Weight",IF(Table8[[#This Row],[BMI]]&lt;25,"Normal Weight",IF(Table8[[#This Row],[BMI]]&lt;30,"Over Weight","Obesity")))</f>
        <v>Obesity</v>
      </c>
      <c r="D866" s="31">
        <v>4.63</v>
      </c>
      <c r="E866" s="31" t="str">
        <f>IF(Table8[[#This Row],[HBA1C]]&lt;5.7,"Normal",IF(Table8[[#This Row],[HBA1C]]&lt;6.5,"Prediabetes","Diabetes"))</f>
        <v>Normal</v>
      </c>
      <c r="F866" s="31" t="s">
        <v>2343</v>
      </c>
      <c r="G866" s="31" t="s">
        <v>2343</v>
      </c>
      <c r="H866" s="31" t="s">
        <v>2343</v>
      </c>
      <c r="I866" s="31">
        <v>0</v>
      </c>
      <c r="J866" s="32" t="s">
        <v>2343</v>
      </c>
    </row>
    <row r="867" spans="1:10" x14ac:dyDescent="0.4">
      <c r="A867" s="30" t="s">
        <v>866</v>
      </c>
      <c r="B867" s="31">
        <v>26.23</v>
      </c>
      <c r="C867" s="31" t="str">
        <f>IF(Table8[[#This Row],[BMI]]&lt;18.5,"Under Weight",IF(Table8[[#This Row],[BMI]]&lt;25,"Normal Weight",IF(Table8[[#This Row],[BMI]]&lt;30,"Over Weight","Obesity")))</f>
        <v>Over Weight</v>
      </c>
      <c r="D867" s="31">
        <v>11.93</v>
      </c>
      <c r="E867" s="31" t="str">
        <f>IF(Table8[[#This Row],[HBA1C]]&lt;5.7,"Normal",IF(Table8[[#This Row],[HBA1C]]&lt;6.5,"Prediabetes","Diabetes"))</f>
        <v>Diabetes</v>
      </c>
      <c r="F867" s="31" t="s">
        <v>2343</v>
      </c>
      <c r="G867" s="31" t="s">
        <v>2343</v>
      </c>
      <c r="H867" s="31" t="s">
        <v>2343</v>
      </c>
      <c r="I867" s="31">
        <v>0</v>
      </c>
      <c r="J867" s="32" t="s">
        <v>2343</v>
      </c>
    </row>
    <row r="868" spans="1:10" x14ac:dyDescent="0.4">
      <c r="A868" s="30" t="s">
        <v>867</v>
      </c>
      <c r="B868" s="31">
        <v>36.1</v>
      </c>
      <c r="C868" s="31" t="str">
        <f>IF(Table8[[#This Row],[BMI]]&lt;18.5,"Under Weight",IF(Table8[[#This Row],[BMI]]&lt;25,"Normal Weight",IF(Table8[[#This Row],[BMI]]&lt;30,"Over Weight","Obesity")))</f>
        <v>Obesity</v>
      </c>
      <c r="D868" s="31">
        <v>5.65</v>
      </c>
      <c r="E868" s="31" t="str">
        <f>IF(Table8[[#This Row],[HBA1C]]&lt;5.7,"Normal",IF(Table8[[#This Row],[HBA1C]]&lt;6.5,"Prediabetes","Diabetes"))</f>
        <v>Normal</v>
      </c>
      <c r="F868" s="31" t="s">
        <v>2344</v>
      </c>
      <c r="G868" s="31" t="s">
        <v>2343</v>
      </c>
      <c r="H868" s="31" t="s">
        <v>2343</v>
      </c>
      <c r="I868" s="31">
        <v>2</v>
      </c>
      <c r="J868" s="32" t="s">
        <v>2343</v>
      </c>
    </row>
    <row r="869" spans="1:10" x14ac:dyDescent="0.4">
      <c r="A869" s="30" t="s">
        <v>868</v>
      </c>
      <c r="B869" s="31">
        <v>37.1</v>
      </c>
      <c r="C869" s="31" t="str">
        <f>IF(Table8[[#This Row],[BMI]]&lt;18.5,"Under Weight",IF(Table8[[#This Row],[BMI]]&lt;25,"Normal Weight",IF(Table8[[#This Row],[BMI]]&lt;30,"Over Weight","Obesity")))</f>
        <v>Obesity</v>
      </c>
      <c r="D869" s="31">
        <v>11.21</v>
      </c>
      <c r="E869" s="31" t="str">
        <f>IF(Table8[[#This Row],[HBA1C]]&lt;5.7,"Normal",IF(Table8[[#This Row],[HBA1C]]&lt;6.5,"Prediabetes","Diabetes"))</f>
        <v>Diabetes</v>
      </c>
      <c r="F869" s="31" t="s">
        <v>2344</v>
      </c>
      <c r="G869" s="31" t="s">
        <v>2343</v>
      </c>
      <c r="H869" s="31" t="s">
        <v>2344</v>
      </c>
      <c r="I869" s="31">
        <v>1</v>
      </c>
      <c r="J869" s="32" t="s">
        <v>2343</v>
      </c>
    </row>
    <row r="870" spans="1:10" x14ac:dyDescent="0.4">
      <c r="A870" s="30" t="s">
        <v>869</v>
      </c>
      <c r="B870" s="31">
        <v>27.5</v>
      </c>
      <c r="C870" s="31" t="str">
        <f>IF(Table8[[#This Row],[BMI]]&lt;18.5,"Under Weight",IF(Table8[[#This Row],[BMI]]&lt;25,"Normal Weight",IF(Table8[[#This Row],[BMI]]&lt;30,"Over Weight","Obesity")))</f>
        <v>Over Weight</v>
      </c>
      <c r="D870" s="31">
        <v>10.62</v>
      </c>
      <c r="E870" s="31" t="str">
        <f>IF(Table8[[#This Row],[HBA1C]]&lt;5.7,"Normal",IF(Table8[[#This Row],[HBA1C]]&lt;6.5,"Prediabetes","Diabetes"))</f>
        <v>Diabetes</v>
      </c>
      <c r="F870" s="31" t="s">
        <v>2344</v>
      </c>
      <c r="G870" s="31" t="s">
        <v>2343</v>
      </c>
      <c r="H870" s="31" t="s">
        <v>2344</v>
      </c>
      <c r="I870" s="31">
        <v>1</v>
      </c>
      <c r="J870" s="32" t="s">
        <v>2343</v>
      </c>
    </row>
    <row r="871" spans="1:10" x14ac:dyDescent="0.4">
      <c r="A871" s="30" t="s">
        <v>870</v>
      </c>
      <c r="B871" s="31">
        <v>24.7</v>
      </c>
      <c r="C871" s="31" t="str">
        <f>IF(Table8[[#This Row],[BMI]]&lt;18.5,"Under Weight",IF(Table8[[#This Row],[BMI]]&lt;25,"Normal Weight",IF(Table8[[#This Row],[BMI]]&lt;30,"Over Weight","Obesity")))</f>
        <v>Normal Weight</v>
      </c>
      <c r="D871" s="31">
        <v>10.7</v>
      </c>
      <c r="E871" s="31" t="str">
        <f>IF(Table8[[#This Row],[HBA1C]]&lt;5.7,"Normal",IF(Table8[[#This Row],[HBA1C]]&lt;6.5,"Prediabetes","Diabetes"))</f>
        <v>Diabetes</v>
      </c>
      <c r="F871" s="31" t="s">
        <v>2344</v>
      </c>
      <c r="G871" s="31" t="s">
        <v>2343</v>
      </c>
      <c r="H871" s="31" t="s">
        <v>2344</v>
      </c>
      <c r="I871" s="31">
        <v>1</v>
      </c>
      <c r="J871" s="32" t="s">
        <v>2343</v>
      </c>
    </row>
    <row r="872" spans="1:10" x14ac:dyDescent="0.4">
      <c r="A872" s="30" t="s">
        <v>871</v>
      </c>
      <c r="B872" s="31">
        <v>26.78</v>
      </c>
      <c r="C872" s="31" t="str">
        <f>IF(Table8[[#This Row],[BMI]]&lt;18.5,"Under Weight",IF(Table8[[#This Row],[BMI]]&lt;25,"Normal Weight",IF(Table8[[#This Row],[BMI]]&lt;30,"Over Weight","Obesity")))</f>
        <v>Over Weight</v>
      </c>
      <c r="D872" s="31">
        <v>10.02</v>
      </c>
      <c r="E872" s="31" t="str">
        <f>IF(Table8[[#This Row],[HBA1C]]&lt;5.7,"Normal",IF(Table8[[#This Row],[HBA1C]]&lt;6.5,"Prediabetes","Diabetes"))</f>
        <v>Diabetes</v>
      </c>
      <c r="F872" s="31" t="s">
        <v>2344</v>
      </c>
      <c r="G872" s="31" t="s">
        <v>2343</v>
      </c>
      <c r="H872" s="31" t="s">
        <v>2344</v>
      </c>
      <c r="I872" s="31">
        <v>1</v>
      </c>
      <c r="J872" s="32" t="s">
        <v>2343</v>
      </c>
    </row>
    <row r="873" spans="1:10" x14ac:dyDescent="0.4">
      <c r="A873" s="30" t="s">
        <v>872</v>
      </c>
      <c r="B873" s="31">
        <v>45.8</v>
      </c>
      <c r="C873" s="31" t="str">
        <f>IF(Table8[[#This Row],[BMI]]&lt;18.5,"Under Weight",IF(Table8[[#This Row],[BMI]]&lt;25,"Normal Weight",IF(Table8[[#This Row],[BMI]]&lt;30,"Over Weight","Obesity")))</f>
        <v>Obesity</v>
      </c>
      <c r="D873" s="31">
        <v>4.8499999999999996</v>
      </c>
      <c r="E873" s="31" t="str">
        <f>IF(Table8[[#This Row],[HBA1C]]&lt;5.7,"Normal",IF(Table8[[#This Row],[HBA1C]]&lt;6.5,"Prediabetes","Diabetes"))</f>
        <v>Normal</v>
      </c>
      <c r="F873" s="31" t="s">
        <v>2343</v>
      </c>
      <c r="G873" s="31" t="s">
        <v>2343</v>
      </c>
      <c r="H873" s="31" t="s">
        <v>2343</v>
      </c>
      <c r="I873" s="31">
        <v>0</v>
      </c>
      <c r="J873" s="32" t="s">
        <v>2343</v>
      </c>
    </row>
    <row r="874" spans="1:10" x14ac:dyDescent="0.4">
      <c r="A874" s="30" t="s">
        <v>873</v>
      </c>
      <c r="B874" s="31">
        <v>29</v>
      </c>
      <c r="C874" s="31" t="str">
        <f>IF(Table8[[#This Row],[BMI]]&lt;18.5,"Under Weight",IF(Table8[[#This Row],[BMI]]&lt;25,"Normal Weight",IF(Table8[[#This Row],[BMI]]&lt;30,"Over Weight","Obesity")))</f>
        <v>Over Weight</v>
      </c>
      <c r="D874" s="31">
        <v>4.3899999999999997</v>
      </c>
      <c r="E874" s="31" t="str">
        <f>IF(Table8[[#This Row],[HBA1C]]&lt;5.7,"Normal",IF(Table8[[#This Row],[HBA1C]]&lt;6.5,"Prediabetes","Diabetes"))</f>
        <v>Normal</v>
      </c>
      <c r="F874" s="31" t="s">
        <v>2344</v>
      </c>
      <c r="G874" s="31" t="s">
        <v>2343</v>
      </c>
      <c r="H874" s="31" t="s">
        <v>2343</v>
      </c>
      <c r="I874" s="31">
        <v>2</v>
      </c>
      <c r="J874" s="32" t="s">
        <v>2343</v>
      </c>
    </row>
    <row r="875" spans="1:10" x14ac:dyDescent="0.4">
      <c r="A875" s="30" t="s">
        <v>874</v>
      </c>
      <c r="B875" s="31">
        <v>33.534999999999997</v>
      </c>
      <c r="C875" s="31" t="str">
        <f>IF(Table8[[#This Row],[BMI]]&lt;18.5,"Under Weight",IF(Table8[[#This Row],[BMI]]&lt;25,"Normal Weight",IF(Table8[[#This Row],[BMI]]&lt;30,"Over Weight","Obesity")))</f>
        <v>Obesity</v>
      </c>
      <c r="D875" s="31">
        <v>8.24</v>
      </c>
      <c r="E875" s="31" t="str">
        <f>IF(Table8[[#This Row],[HBA1C]]&lt;5.7,"Normal",IF(Table8[[#This Row],[HBA1C]]&lt;6.5,"Prediabetes","Diabetes"))</f>
        <v>Diabetes</v>
      </c>
      <c r="F875" s="31" t="s">
        <v>2344</v>
      </c>
      <c r="G875" s="31" t="s">
        <v>2343</v>
      </c>
      <c r="H875" s="31" t="s">
        <v>2343</v>
      </c>
      <c r="I875" s="31">
        <v>0</v>
      </c>
      <c r="J875" s="32" t="s">
        <v>2343</v>
      </c>
    </row>
    <row r="876" spans="1:10" x14ac:dyDescent="0.4">
      <c r="A876" s="30" t="s">
        <v>875</v>
      </c>
      <c r="B876" s="31">
        <v>32.774999999999999</v>
      </c>
      <c r="C876" s="31" t="str">
        <f>IF(Table8[[#This Row],[BMI]]&lt;18.5,"Under Weight",IF(Table8[[#This Row],[BMI]]&lt;25,"Normal Weight",IF(Table8[[#This Row],[BMI]]&lt;30,"Over Weight","Obesity")))</f>
        <v>Obesity</v>
      </c>
      <c r="D876" s="31">
        <v>9.77</v>
      </c>
      <c r="E876" s="31" t="str">
        <f>IF(Table8[[#This Row],[HBA1C]]&lt;5.7,"Normal",IF(Table8[[#This Row],[HBA1C]]&lt;6.5,"Prediabetes","Diabetes"))</f>
        <v>Diabetes</v>
      </c>
      <c r="F876" s="31" t="s">
        <v>2344</v>
      </c>
      <c r="G876" s="31" t="s">
        <v>2343</v>
      </c>
      <c r="H876" s="31" t="s">
        <v>2343</v>
      </c>
      <c r="I876" s="31">
        <v>0</v>
      </c>
      <c r="J876" s="32" t="s">
        <v>2343</v>
      </c>
    </row>
    <row r="877" spans="1:10" x14ac:dyDescent="0.4">
      <c r="A877" s="30" t="s">
        <v>876</v>
      </c>
      <c r="B877" s="31">
        <v>37.51</v>
      </c>
      <c r="C877" s="31" t="str">
        <f>IF(Table8[[#This Row],[BMI]]&lt;18.5,"Under Weight",IF(Table8[[#This Row],[BMI]]&lt;25,"Normal Weight",IF(Table8[[#This Row],[BMI]]&lt;30,"Over Weight","Obesity")))</f>
        <v>Obesity</v>
      </c>
      <c r="D877" s="31">
        <v>5.5</v>
      </c>
      <c r="E877" s="31" t="str">
        <f>IF(Table8[[#This Row],[HBA1C]]&lt;5.7,"Normal",IF(Table8[[#This Row],[HBA1C]]&lt;6.5,"Prediabetes","Diabetes"))</f>
        <v>Normal</v>
      </c>
      <c r="F877" s="31" t="s">
        <v>2344</v>
      </c>
      <c r="G877" s="31" t="s">
        <v>2343</v>
      </c>
      <c r="H877" s="31" t="s">
        <v>2343</v>
      </c>
      <c r="I877" s="31">
        <v>2</v>
      </c>
      <c r="J877" s="32" t="s">
        <v>2343</v>
      </c>
    </row>
    <row r="878" spans="1:10" x14ac:dyDescent="0.4">
      <c r="A878" s="30" t="s">
        <v>877</v>
      </c>
      <c r="B878" s="31">
        <v>39.86</v>
      </c>
      <c r="C878" s="31" t="str">
        <f>IF(Table8[[#This Row],[BMI]]&lt;18.5,"Under Weight",IF(Table8[[#This Row],[BMI]]&lt;25,"Normal Weight",IF(Table8[[#This Row],[BMI]]&lt;30,"Over Weight","Obesity")))</f>
        <v>Obesity</v>
      </c>
      <c r="D878" s="31">
        <v>11.84</v>
      </c>
      <c r="E878" s="31" t="str">
        <f>IF(Table8[[#This Row],[HBA1C]]&lt;5.7,"Normal",IF(Table8[[#This Row],[HBA1C]]&lt;6.5,"Prediabetes","Diabetes"))</f>
        <v>Diabetes</v>
      </c>
      <c r="F878" s="31" t="s">
        <v>2344</v>
      </c>
      <c r="G878" s="31" t="s">
        <v>2343</v>
      </c>
      <c r="H878" s="31" t="s">
        <v>2343</v>
      </c>
      <c r="I878" s="31">
        <v>1</v>
      </c>
      <c r="J878" s="32" t="s">
        <v>2343</v>
      </c>
    </row>
    <row r="879" spans="1:10" x14ac:dyDescent="0.4">
      <c r="A879" s="30" t="s">
        <v>878</v>
      </c>
      <c r="B879" s="31">
        <v>42.13</v>
      </c>
      <c r="C879" s="31" t="str">
        <f>IF(Table8[[#This Row],[BMI]]&lt;18.5,"Under Weight",IF(Table8[[#This Row],[BMI]]&lt;25,"Normal Weight",IF(Table8[[#This Row],[BMI]]&lt;30,"Over Weight","Obesity")))</f>
        <v>Obesity</v>
      </c>
      <c r="D879" s="31">
        <v>4.66</v>
      </c>
      <c r="E879" s="31" t="str">
        <f>IF(Table8[[#This Row],[HBA1C]]&lt;5.7,"Normal",IF(Table8[[#This Row],[HBA1C]]&lt;6.5,"Prediabetes","Diabetes"))</f>
        <v>Normal</v>
      </c>
      <c r="F879" s="31" t="s">
        <v>2343</v>
      </c>
      <c r="G879" s="31" t="s">
        <v>2343</v>
      </c>
      <c r="H879" s="31" t="s">
        <v>2343</v>
      </c>
      <c r="I879" s="31">
        <v>0</v>
      </c>
      <c r="J879" s="32" t="s">
        <v>2343</v>
      </c>
    </row>
    <row r="880" spans="1:10" x14ac:dyDescent="0.4">
      <c r="A880" s="30" t="s">
        <v>879</v>
      </c>
      <c r="B880" s="31">
        <v>35.99</v>
      </c>
      <c r="C880" s="31" t="str">
        <f>IF(Table8[[#This Row],[BMI]]&lt;18.5,"Under Weight",IF(Table8[[#This Row],[BMI]]&lt;25,"Normal Weight",IF(Table8[[#This Row],[BMI]]&lt;30,"Over Weight","Obesity")))</f>
        <v>Obesity</v>
      </c>
      <c r="D880" s="31">
        <v>11.11</v>
      </c>
      <c r="E880" s="31" t="str">
        <f>IF(Table8[[#This Row],[HBA1C]]&lt;5.7,"Normal",IF(Table8[[#This Row],[HBA1C]]&lt;6.5,"Prediabetes","Diabetes"))</f>
        <v>Diabetes</v>
      </c>
      <c r="F880" s="31" t="s">
        <v>2343</v>
      </c>
      <c r="G880" s="31" t="s">
        <v>2343</v>
      </c>
      <c r="H880" s="31" t="s">
        <v>2343</v>
      </c>
      <c r="I880" s="31">
        <v>0</v>
      </c>
      <c r="J880" s="32" t="s">
        <v>2343</v>
      </c>
    </row>
    <row r="881" spans="1:10" x14ac:dyDescent="0.4">
      <c r="A881" s="30" t="s">
        <v>880</v>
      </c>
      <c r="B881" s="31">
        <v>35.200000000000003</v>
      </c>
      <c r="C881" s="31" t="str">
        <f>IF(Table8[[#This Row],[BMI]]&lt;18.5,"Under Weight",IF(Table8[[#This Row],[BMI]]&lt;25,"Normal Weight",IF(Table8[[#This Row],[BMI]]&lt;30,"Over Weight","Obesity")))</f>
        <v>Obesity</v>
      </c>
      <c r="D881" s="31">
        <v>7.72</v>
      </c>
      <c r="E881" s="31" t="str">
        <f>IF(Table8[[#This Row],[HBA1C]]&lt;5.7,"Normal",IF(Table8[[#This Row],[HBA1C]]&lt;6.5,"Prediabetes","Diabetes"))</f>
        <v>Diabetes</v>
      </c>
      <c r="F881" s="31" t="s">
        <v>2344</v>
      </c>
      <c r="G881" s="31" t="s">
        <v>2343</v>
      </c>
      <c r="H881" s="31" t="s">
        <v>2344</v>
      </c>
      <c r="I881" s="31">
        <v>1</v>
      </c>
      <c r="J881" s="32" t="s">
        <v>2343</v>
      </c>
    </row>
    <row r="882" spans="1:10" x14ac:dyDescent="0.4">
      <c r="A882" s="30" t="s">
        <v>881</v>
      </c>
      <c r="B882" s="31">
        <v>29.91</v>
      </c>
      <c r="C882" s="31" t="str">
        <f>IF(Table8[[#This Row],[BMI]]&lt;18.5,"Under Weight",IF(Table8[[#This Row],[BMI]]&lt;25,"Normal Weight",IF(Table8[[#This Row],[BMI]]&lt;30,"Over Weight","Obesity")))</f>
        <v>Over Weight</v>
      </c>
      <c r="D882" s="31">
        <v>5.55</v>
      </c>
      <c r="E882" s="31" t="str">
        <f>IF(Table8[[#This Row],[HBA1C]]&lt;5.7,"Normal",IF(Table8[[#This Row],[HBA1C]]&lt;6.5,"Prediabetes","Diabetes"))</f>
        <v>Normal</v>
      </c>
      <c r="F882" s="31" t="s">
        <v>2344</v>
      </c>
      <c r="G882" s="31" t="s">
        <v>2343</v>
      </c>
      <c r="H882" s="31" t="s">
        <v>2343</v>
      </c>
      <c r="I882" s="31">
        <v>2</v>
      </c>
      <c r="J882" s="32" t="s">
        <v>2343</v>
      </c>
    </row>
    <row r="883" spans="1:10" x14ac:dyDescent="0.4">
      <c r="A883" s="30" t="s">
        <v>882</v>
      </c>
      <c r="B883" s="31">
        <v>36.479999999999997</v>
      </c>
      <c r="C883" s="31" t="str">
        <f>IF(Table8[[#This Row],[BMI]]&lt;18.5,"Under Weight",IF(Table8[[#This Row],[BMI]]&lt;25,"Normal Weight",IF(Table8[[#This Row],[BMI]]&lt;30,"Over Weight","Obesity")))</f>
        <v>Obesity</v>
      </c>
      <c r="D883" s="31">
        <v>5.05</v>
      </c>
      <c r="E883" s="31" t="str">
        <f>IF(Table8[[#This Row],[HBA1C]]&lt;5.7,"Normal",IF(Table8[[#This Row],[HBA1C]]&lt;6.5,"Prediabetes","Diabetes"))</f>
        <v>Normal</v>
      </c>
      <c r="F883" s="31" t="s">
        <v>2344</v>
      </c>
      <c r="G883" s="31" t="s">
        <v>2343</v>
      </c>
      <c r="H883" s="31" t="s">
        <v>2343</v>
      </c>
      <c r="I883" s="31">
        <v>1</v>
      </c>
      <c r="J883" s="32" t="s">
        <v>2343</v>
      </c>
    </row>
    <row r="884" spans="1:10" x14ac:dyDescent="0.4">
      <c r="A884" s="30" t="s">
        <v>883</v>
      </c>
      <c r="B884" s="31">
        <v>27.5</v>
      </c>
      <c r="C884" s="31" t="str">
        <f>IF(Table8[[#This Row],[BMI]]&lt;18.5,"Under Weight",IF(Table8[[#This Row],[BMI]]&lt;25,"Normal Weight",IF(Table8[[#This Row],[BMI]]&lt;30,"Over Weight","Obesity")))</f>
        <v>Over Weight</v>
      </c>
      <c r="D884" s="31">
        <v>8.69</v>
      </c>
      <c r="E884" s="31" t="str">
        <f>IF(Table8[[#This Row],[HBA1C]]&lt;5.7,"Normal",IF(Table8[[#This Row],[HBA1C]]&lt;6.5,"Prediabetes","Diabetes"))</f>
        <v>Diabetes</v>
      </c>
      <c r="F884" s="31" t="s">
        <v>2344</v>
      </c>
      <c r="G884" s="31" t="s">
        <v>2343</v>
      </c>
      <c r="H884" s="31" t="s">
        <v>2344</v>
      </c>
      <c r="I884" s="31">
        <v>1</v>
      </c>
      <c r="J884" s="32" t="s">
        <v>2343</v>
      </c>
    </row>
    <row r="885" spans="1:10" x14ac:dyDescent="0.4">
      <c r="A885" s="30" t="s">
        <v>884</v>
      </c>
      <c r="B885" s="31">
        <v>33.44</v>
      </c>
      <c r="C885" s="31" t="str">
        <f>IF(Table8[[#This Row],[BMI]]&lt;18.5,"Under Weight",IF(Table8[[#This Row],[BMI]]&lt;25,"Normal Weight",IF(Table8[[#This Row],[BMI]]&lt;30,"Over Weight","Obesity")))</f>
        <v>Obesity</v>
      </c>
      <c r="D885" s="31">
        <v>5.9</v>
      </c>
      <c r="E885" s="31" t="str">
        <f>IF(Table8[[#This Row],[HBA1C]]&lt;5.7,"Normal",IF(Table8[[#This Row],[HBA1C]]&lt;6.5,"Prediabetes","Diabetes"))</f>
        <v>Prediabetes</v>
      </c>
      <c r="F885" s="31" t="s">
        <v>2344</v>
      </c>
      <c r="G885" s="31" t="s">
        <v>2343</v>
      </c>
      <c r="H885" s="31" t="s">
        <v>2343</v>
      </c>
      <c r="I885" s="31">
        <v>1</v>
      </c>
      <c r="J885" s="32" t="s">
        <v>2343</v>
      </c>
    </row>
    <row r="886" spans="1:10" x14ac:dyDescent="0.4">
      <c r="A886" s="30" t="s">
        <v>885</v>
      </c>
      <c r="B886" s="31">
        <v>28.215</v>
      </c>
      <c r="C886" s="31" t="str">
        <f>IF(Table8[[#This Row],[BMI]]&lt;18.5,"Under Weight",IF(Table8[[#This Row],[BMI]]&lt;25,"Normal Weight",IF(Table8[[#This Row],[BMI]]&lt;30,"Over Weight","Obesity")))</f>
        <v>Over Weight</v>
      </c>
      <c r="D886" s="31">
        <v>6.29</v>
      </c>
      <c r="E886" s="31" t="str">
        <f>IF(Table8[[#This Row],[HBA1C]]&lt;5.7,"Normal",IF(Table8[[#This Row],[HBA1C]]&lt;6.5,"Prediabetes","Diabetes"))</f>
        <v>Prediabetes</v>
      </c>
      <c r="F886" s="31" t="s">
        <v>2344</v>
      </c>
      <c r="G886" s="31" t="s">
        <v>2343</v>
      </c>
      <c r="H886" s="31" t="s">
        <v>2343</v>
      </c>
      <c r="I886" s="31">
        <v>1</v>
      </c>
      <c r="J886" s="32" t="s">
        <v>2343</v>
      </c>
    </row>
    <row r="887" spans="1:10" x14ac:dyDescent="0.4">
      <c r="A887" s="30" t="s">
        <v>886</v>
      </c>
      <c r="B887" s="31">
        <v>27.17</v>
      </c>
      <c r="C887" s="31" t="str">
        <f>IF(Table8[[#This Row],[BMI]]&lt;18.5,"Under Weight",IF(Table8[[#This Row],[BMI]]&lt;25,"Normal Weight",IF(Table8[[#This Row],[BMI]]&lt;30,"Over Weight","Obesity")))</f>
        <v>Over Weight</v>
      </c>
      <c r="D887" s="31">
        <v>5.84</v>
      </c>
      <c r="E887" s="31" t="str">
        <f>IF(Table8[[#This Row],[HBA1C]]&lt;5.7,"Normal",IF(Table8[[#This Row],[HBA1C]]&lt;6.5,"Prediabetes","Diabetes"))</f>
        <v>Prediabetes</v>
      </c>
      <c r="F887" s="31" t="s">
        <v>2344</v>
      </c>
      <c r="G887" s="31" t="s">
        <v>2343</v>
      </c>
      <c r="H887" s="31" t="s">
        <v>2343</v>
      </c>
      <c r="I887" s="31">
        <v>1</v>
      </c>
      <c r="J887" s="32" t="s">
        <v>2343</v>
      </c>
    </row>
    <row r="888" spans="1:10" x14ac:dyDescent="0.4">
      <c r="A888" s="30" t="s">
        <v>887</v>
      </c>
      <c r="B888" s="31">
        <v>35.380000000000003</v>
      </c>
      <c r="C888" s="31" t="str">
        <f>IF(Table8[[#This Row],[BMI]]&lt;18.5,"Under Weight",IF(Table8[[#This Row],[BMI]]&lt;25,"Normal Weight",IF(Table8[[#This Row],[BMI]]&lt;30,"Over Weight","Obesity")))</f>
        <v>Obesity</v>
      </c>
      <c r="D888" s="31">
        <v>6.12</v>
      </c>
      <c r="E888" s="31" t="str">
        <f>IF(Table8[[#This Row],[HBA1C]]&lt;5.7,"Normal",IF(Table8[[#This Row],[HBA1C]]&lt;6.5,"Prediabetes","Diabetes"))</f>
        <v>Prediabetes</v>
      </c>
      <c r="F888" s="31" t="s">
        <v>2343</v>
      </c>
      <c r="G888" s="31" t="s">
        <v>2343</v>
      </c>
      <c r="H888" s="31" t="s">
        <v>2343</v>
      </c>
      <c r="I888" s="31">
        <v>0</v>
      </c>
      <c r="J888" s="32" t="s">
        <v>2343</v>
      </c>
    </row>
    <row r="889" spans="1:10" x14ac:dyDescent="0.4">
      <c r="A889" s="30" t="s">
        <v>888</v>
      </c>
      <c r="B889" s="31">
        <v>43.48</v>
      </c>
      <c r="C889" s="31" t="str">
        <f>IF(Table8[[#This Row],[BMI]]&lt;18.5,"Under Weight",IF(Table8[[#This Row],[BMI]]&lt;25,"Normal Weight",IF(Table8[[#This Row],[BMI]]&lt;30,"Over Weight","Obesity")))</f>
        <v>Obesity</v>
      </c>
      <c r="D889" s="31">
        <v>6.24</v>
      </c>
      <c r="E889" s="31" t="str">
        <f>IF(Table8[[#This Row],[HBA1C]]&lt;5.7,"Normal",IF(Table8[[#This Row],[HBA1C]]&lt;6.5,"Prediabetes","Diabetes"))</f>
        <v>Prediabetes</v>
      </c>
      <c r="F889" s="31" t="s">
        <v>2343</v>
      </c>
      <c r="G889" s="31" t="s">
        <v>2343</v>
      </c>
      <c r="H889" s="31" t="s">
        <v>2343</v>
      </c>
      <c r="I889" s="31">
        <v>0</v>
      </c>
      <c r="J889" s="32" t="s">
        <v>2343</v>
      </c>
    </row>
    <row r="890" spans="1:10" x14ac:dyDescent="0.4">
      <c r="A890" s="30" t="s">
        <v>889</v>
      </c>
      <c r="B890" s="31">
        <v>41.73</v>
      </c>
      <c r="C890" s="31" t="str">
        <f>IF(Table8[[#This Row],[BMI]]&lt;18.5,"Under Weight",IF(Table8[[#This Row],[BMI]]&lt;25,"Normal Weight",IF(Table8[[#This Row],[BMI]]&lt;30,"Over Weight","Obesity")))</f>
        <v>Obesity</v>
      </c>
      <c r="D890" s="31">
        <v>6.25</v>
      </c>
      <c r="E890" s="31" t="str">
        <f>IF(Table8[[#This Row],[HBA1C]]&lt;5.7,"Normal",IF(Table8[[#This Row],[HBA1C]]&lt;6.5,"Prediabetes","Diabetes"))</f>
        <v>Prediabetes</v>
      </c>
      <c r="F890" s="31" t="s">
        <v>2343</v>
      </c>
      <c r="G890" s="31" t="s">
        <v>2343</v>
      </c>
      <c r="H890" s="31" t="s">
        <v>2343</v>
      </c>
      <c r="I890" s="31">
        <v>1</v>
      </c>
      <c r="J890" s="32" t="s">
        <v>2343</v>
      </c>
    </row>
    <row r="891" spans="1:10" x14ac:dyDescent="0.4">
      <c r="A891" s="30" t="s">
        <v>890</v>
      </c>
      <c r="B891" s="31">
        <v>28.9</v>
      </c>
      <c r="C891" s="31" t="str">
        <f>IF(Table8[[#This Row],[BMI]]&lt;18.5,"Under Weight",IF(Table8[[#This Row],[BMI]]&lt;25,"Normal Weight",IF(Table8[[#This Row],[BMI]]&lt;30,"Over Weight","Obesity")))</f>
        <v>Over Weight</v>
      </c>
      <c r="D891" s="31">
        <v>11.96</v>
      </c>
      <c r="E891" s="31" t="str">
        <f>IF(Table8[[#This Row],[HBA1C]]&lt;5.7,"Normal",IF(Table8[[#This Row],[HBA1C]]&lt;6.5,"Prediabetes","Diabetes"))</f>
        <v>Diabetes</v>
      </c>
      <c r="F891" s="31" t="s">
        <v>2343</v>
      </c>
      <c r="G891" s="31" t="s">
        <v>2343</v>
      </c>
      <c r="H891" s="31" t="s">
        <v>2343</v>
      </c>
      <c r="I891" s="31">
        <v>0</v>
      </c>
      <c r="J891" s="32" t="s">
        <v>2343</v>
      </c>
    </row>
    <row r="892" spans="1:10" x14ac:dyDescent="0.4">
      <c r="A892" s="30" t="s">
        <v>891</v>
      </c>
      <c r="B892" s="31">
        <v>25.74</v>
      </c>
      <c r="C892" s="31" t="str">
        <f>IF(Table8[[#This Row],[BMI]]&lt;18.5,"Under Weight",IF(Table8[[#This Row],[BMI]]&lt;25,"Normal Weight",IF(Table8[[#This Row],[BMI]]&lt;30,"Over Weight","Obesity")))</f>
        <v>Over Weight</v>
      </c>
      <c r="D892" s="31">
        <v>7.69</v>
      </c>
      <c r="E892" s="31" t="str">
        <f>IF(Table8[[#This Row],[HBA1C]]&lt;5.7,"Normal",IF(Table8[[#This Row],[HBA1C]]&lt;6.5,"Prediabetes","Diabetes"))</f>
        <v>Diabetes</v>
      </c>
      <c r="F892" s="31" t="s">
        <v>2343</v>
      </c>
      <c r="G892" s="31" t="s">
        <v>2343</v>
      </c>
      <c r="H892" s="31" t="s">
        <v>2343</v>
      </c>
      <c r="I892" s="31">
        <v>0</v>
      </c>
      <c r="J892" s="32" t="s">
        <v>2343</v>
      </c>
    </row>
    <row r="893" spans="1:10" x14ac:dyDescent="0.4">
      <c r="A893" s="30" t="s">
        <v>892</v>
      </c>
      <c r="B893" s="31">
        <v>36.06</v>
      </c>
      <c r="C893" s="31" t="str">
        <f>IF(Table8[[#This Row],[BMI]]&lt;18.5,"Under Weight",IF(Table8[[#This Row],[BMI]]&lt;25,"Normal Weight",IF(Table8[[#This Row],[BMI]]&lt;30,"Over Weight","Obesity")))</f>
        <v>Obesity</v>
      </c>
      <c r="D893" s="31">
        <v>8.83</v>
      </c>
      <c r="E893" s="31" t="str">
        <f>IF(Table8[[#This Row],[HBA1C]]&lt;5.7,"Normal",IF(Table8[[#This Row],[HBA1C]]&lt;6.5,"Prediabetes","Diabetes"))</f>
        <v>Diabetes</v>
      </c>
      <c r="F893" s="31" t="s">
        <v>2343</v>
      </c>
      <c r="G893" s="31" t="s">
        <v>2343</v>
      </c>
      <c r="H893" s="31" t="s">
        <v>2343</v>
      </c>
      <c r="I893" s="31">
        <v>0</v>
      </c>
      <c r="J893" s="32" t="s">
        <v>2343</v>
      </c>
    </row>
    <row r="894" spans="1:10" x14ac:dyDescent="0.4">
      <c r="A894" s="30" t="s">
        <v>893</v>
      </c>
      <c r="B894" s="31">
        <v>43.28</v>
      </c>
      <c r="C894" s="31" t="str">
        <f>IF(Table8[[#This Row],[BMI]]&lt;18.5,"Under Weight",IF(Table8[[#This Row],[BMI]]&lt;25,"Normal Weight",IF(Table8[[#This Row],[BMI]]&lt;30,"Over Weight","Obesity")))</f>
        <v>Obesity</v>
      </c>
      <c r="D894" s="31">
        <v>4.41</v>
      </c>
      <c r="E894" s="31" t="str">
        <f>IF(Table8[[#This Row],[HBA1C]]&lt;5.7,"Normal",IF(Table8[[#This Row],[HBA1C]]&lt;6.5,"Prediabetes","Diabetes"))</f>
        <v>Normal</v>
      </c>
      <c r="F894" s="31" t="s">
        <v>2343</v>
      </c>
      <c r="G894" s="31" t="s">
        <v>2343</v>
      </c>
      <c r="H894" s="31" t="s">
        <v>2343</v>
      </c>
      <c r="I894" s="31">
        <v>0</v>
      </c>
      <c r="J894" s="32" t="s">
        <v>2343</v>
      </c>
    </row>
    <row r="895" spans="1:10" x14ac:dyDescent="0.4">
      <c r="A895" s="30" t="s">
        <v>894</v>
      </c>
      <c r="B895" s="31">
        <v>28.785</v>
      </c>
      <c r="C895" s="31" t="str">
        <f>IF(Table8[[#This Row],[BMI]]&lt;18.5,"Under Weight",IF(Table8[[#This Row],[BMI]]&lt;25,"Normal Weight",IF(Table8[[#This Row],[BMI]]&lt;30,"Over Weight","Obesity")))</f>
        <v>Over Weight</v>
      </c>
      <c r="D895" s="31">
        <v>9.1</v>
      </c>
      <c r="E895" s="31" t="str">
        <f>IF(Table8[[#This Row],[HBA1C]]&lt;5.7,"Normal",IF(Table8[[#This Row],[HBA1C]]&lt;6.5,"Prediabetes","Diabetes"))</f>
        <v>Diabetes</v>
      </c>
      <c r="F895" s="31" t="s">
        <v>2344</v>
      </c>
      <c r="G895" s="31" t="s">
        <v>2343</v>
      </c>
      <c r="H895" s="31" t="s">
        <v>2344</v>
      </c>
      <c r="I895" s="31">
        <v>1</v>
      </c>
      <c r="J895" s="32" t="s">
        <v>2343</v>
      </c>
    </row>
    <row r="896" spans="1:10" x14ac:dyDescent="0.4">
      <c r="A896" s="30" t="s">
        <v>895</v>
      </c>
      <c r="B896" s="31">
        <v>25.46</v>
      </c>
      <c r="C896" s="31" t="str">
        <f>IF(Table8[[#This Row],[BMI]]&lt;18.5,"Under Weight",IF(Table8[[#This Row],[BMI]]&lt;25,"Normal Weight",IF(Table8[[#This Row],[BMI]]&lt;30,"Over Weight","Obesity")))</f>
        <v>Over Weight</v>
      </c>
      <c r="D896" s="31">
        <v>11.52</v>
      </c>
      <c r="E896" s="31" t="str">
        <f>IF(Table8[[#This Row],[HBA1C]]&lt;5.7,"Normal",IF(Table8[[#This Row],[HBA1C]]&lt;6.5,"Prediabetes","Diabetes"))</f>
        <v>Diabetes</v>
      </c>
      <c r="F896" s="31" t="s">
        <v>2344</v>
      </c>
      <c r="G896" s="31" t="s">
        <v>2343</v>
      </c>
      <c r="H896" s="31" t="s">
        <v>2344</v>
      </c>
      <c r="I896" s="31">
        <v>1</v>
      </c>
      <c r="J896" s="32" t="s">
        <v>2343</v>
      </c>
    </row>
    <row r="897" spans="1:10" x14ac:dyDescent="0.4">
      <c r="A897" s="30" t="s">
        <v>896</v>
      </c>
      <c r="B897" s="31">
        <v>30.8</v>
      </c>
      <c r="C897" s="31" t="str">
        <f>IF(Table8[[#This Row],[BMI]]&lt;18.5,"Under Weight",IF(Table8[[#This Row],[BMI]]&lt;25,"Normal Weight",IF(Table8[[#This Row],[BMI]]&lt;30,"Over Weight","Obesity")))</f>
        <v>Obesity</v>
      </c>
      <c r="D897" s="31">
        <v>10.95</v>
      </c>
      <c r="E897" s="31" t="str">
        <f>IF(Table8[[#This Row],[HBA1C]]&lt;5.7,"Normal",IF(Table8[[#This Row],[HBA1C]]&lt;6.5,"Prediabetes","Diabetes"))</f>
        <v>Diabetes</v>
      </c>
      <c r="F897" s="31" t="s">
        <v>2343</v>
      </c>
      <c r="G897" s="31" t="s">
        <v>2343</v>
      </c>
      <c r="H897" s="31" t="s">
        <v>2343</v>
      </c>
      <c r="I897" s="31">
        <v>0</v>
      </c>
      <c r="J897" s="32" t="s">
        <v>2343</v>
      </c>
    </row>
    <row r="898" spans="1:10" x14ac:dyDescent="0.4">
      <c r="A898" s="30" t="s">
        <v>897</v>
      </c>
      <c r="B898" s="31">
        <v>28.88</v>
      </c>
      <c r="C898" s="31" t="str">
        <f>IF(Table8[[#This Row],[BMI]]&lt;18.5,"Under Weight",IF(Table8[[#This Row],[BMI]]&lt;25,"Normal Weight",IF(Table8[[#This Row],[BMI]]&lt;30,"Over Weight","Obesity")))</f>
        <v>Over Weight</v>
      </c>
      <c r="D898" s="31">
        <v>11.5</v>
      </c>
      <c r="E898" s="31" t="str">
        <f>IF(Table8[[#This Row],[HBA1C]]&lt;5.7,"Normal",IF(Table8[[#This Row],[HBA1C]]&lt;6.5,"Prediabetes","Diabetes"))</f>
        <v>Diabetes</v>
      </c>
      <c r="F898" s="31" t="s">
        <v>2343</v>
      </c>
      <c r="G898" s="31" t="s">
        <v>2343</v>
      </c>
      <c r="H898" s="31" t="s">
        <v>2343</v>
      </c>
      <c r="I898" s="31">
        <v>0</v>
      </c>
      <c r="J898" s="32" t="s">
        <v>2343</v>
      </c>
    </row>
    <row r="899" spans="1:10" x14ac:dyDescent="0.4">
      <c r="A899" s="30" t="s">
        <v>898</v>
      </c>
      <c r="B899" s="31">
        <v>23</v>
      </c>
      <c r="C899" s="31" t="str">
        <f>IF(Table8[[#This Row],[BMI]]&lt;18.5,"Under Weight",IF(Table8[[#This Row],[BMI]]&lt;25,"Normal Weight",IF(Table8[[#This Row],[BMI]]&lt;30,"Over Weight","Obesity")))</f>
        <v>Normal Weight</v>
      </c>
      <c r="D899" s="31">
        <v>9.8800000000000008</v>
      </c>
      <c r="E899" s="31" t="str">
        <f>IF(Table8[[#This Row],[HBA1C]]&lt;5.7,"Normal",IF(Table8[[#This Row],[HBA1C]]&lt;6.5,"Prediabetes","Diabetes"))</f>
        <v>Diabetes</v>
      </c>
      <c r="F899" s="31" t="s">
        <v>2343</v>
      </c>
      <c r="G899" s="31" t="s">
        <v>2343</v>
      </c>
      <c r="H899" s="31" t="s">
        <v>2343</v>
      </c>
      <c r="I899" s="31">
        <v>0</v>
      </c>
      <c r="J899" s="32" t="s">
        <v>2343</v>
      </c>
    </row>
    <row r="900" spans="1:10" x14ac:dyDescent="0.4">
      <c r="A900" s="30" t="s">
        <v>899</v>
      </c>
      <c r="B900" s="31">
        <v>38.25</v>
      </c>
      <c r="C900" s="31" t="str">
        <f>IF(Table8[[#This Row],[BMI]]&lt;18.5,"Under Weight",IF(Table8[[#This Row],[BMI]]&lt;25,"Normal Weight",IF(Table8[[#This Row],[BMI]]&lt;30,"Over Weight","Obesity")))</f>
        <v>Obesity</v>
      </c>
      <c r="D900" s="31">
        <v>6.2</v>
      </c>
      <c r="E900" s="31" t="str">
        <f>IF(Table8[[#This Row],[HBA1C]]&lt;5.7,"Normal",IF(Table8[[#This Row],[HBA1C]]&lt;6.5,"Prediabetes","Diabetes"))</f>
        <v>Prediabetes</v>
      </c>
      <c r="F900" s="31" t="s">
        <v>2343</v>
      </c>
      <c r="G900" s="31" t="s">
        <v>2343</v>
      </c>
      <c r="H900" s="31" t="s">
        <v>2343</v>
      </c>
      <c r="I900" s="31">
        <v>1</v>
      </c>
      <c r="J900" s="32" t="s">
        <v>2343</v>
      </c>
    </row>
    <row r="901" spans="1:10" x14ac:dyDescent="0.4">
      <c r="A901" s="30" t="s">
        <v>900</v>
      </c>
      <c r="B901" s="31">
        <v>39.25</v>
      </c>
      <c r="C901" s="31" t="str">
        <f>IF(Table8[[#This Row],[BMI]]&lt;18.5,"Under Weight",IF(Table8[[#This Row],[BMI]]&lt;25,"Normal Weight",IF(Table8[[#This Row],[BMI]]&lt;30,"Over Weight","Obesity")))</f>
        <v>Obesity</v>
      </c>
      <c r="D901" s="31">
        <v>8.41</v>
      </c>
      <c r="E901" s="31" t="str">
        <f>IF(Table8[[#This Row],[HBA1C]]&lt;5.7,"Normal",IF(Table8[[#This Row],[HBA1C]]&lt;6.5,"Prediabetes","Diabetes"))</f>
        <v>Diabetes</v>
      </c>
      <c r="F901" s="31" t="s">
        <v>2344</v>
      </c>
      <c r="G901" s="31" t="s">
        <v>2343</v>
      </c>
      <c r="H901" s="31" t="s">
        <v>2343</v>
      </c>
      <c r="I901" s="31">
        <v>1</v>
      </c>
      <c r="J901" s="32" t="s">
        <v>2343</v>
      </c>
    </row>
    <row r="902" spans="1:10" x14ac:dyDescent="0.4">
      <c r="A902" s="30" t="s">
        <v>901</v>
      </c>
      <c r="B902" s="31">
        <v>26.6</v>
      </c>
      <c r="C902" s="31" t="str">
        <f>IF(Table8[[#This Row],[BMI]]&lt;18.5,"Under Weight",IF(Table8[[#This Row],[BMI]]&lt;25,"Normal Weight",IF(Table8[[#This Row],[BMI]]&lt;30,"Over Weight","Obesity")))</f>
        <v>Over Weight</v>
      </c>
      <c r="D902" s="31">
        <v>5.07</v>
      </c>
      <c r="E902" s="31" t="str">
        <f>IF(Table8[[#This Row],[HBA1C]]&lt;5.7,"Normal",IF(Table8[[#This Row],[HBA1C]]&lt;6.5,"Prediabetes","Diabetes"))</f>
        <v>Normal</v>
      </c>
      <c r="F902" s="31" t="s">
        <v>2344</v>
      </c>
      <c r="G902" s="31" t="s">
        <v>2343</v>
      </c>
      <c r="H902" s="31" t="s">
        <v>2343</v>
      </c>
      <c r="I902" s="31">
        <v>2</v>
      </c>
      <c r="J902" s="32" t="s">
        <v>2343</v>
      </c>
    </row>
    <row r="903" spans="1:10" x14ac:dyDescent="0.4">
      <c r="A903" s="30" t="s">
        <v>902</v>
      </c>
      <c r="B903" s="31">
        <v>35.700000000000003</v>
      </c>
      <c r="C903" s="31" t="str">
        <f>IF(Table8[[#This Row],[BMI]]&lt;18.5,"Under Weight",IF(Table8[[#This Row],[BMI]]&lt;25,"Normal Weight",IF(Table8[[#This Row],[BMI]]&lt;30,"Over Weight","Obesity")))</f>
        <v>Obesity</v>
      </c>
      <c r="D903" s="31">
        <v>4.0599999999999996</v>
      </c>
      <c r="E903" s="31" t="str">
        <f>IF(Table8[[#This Row],[HBA1C]]&lt;5.7,"Normal",IF(Table8[[#This Row],[HBA1C]]&lt;6.5,"Prediabetes","Diabetes"))</f>
        <v>Normal</v>
      </c>
      <c r="F903" s="31" t="s">
        <v>2343</v>
      </c>
      <c r="G903" s="31" t="s">
        <v>2343</v>
      </c>
      <c r="H903" s="31" t="s">
        <v>2344</v>
      </c>
      <c r="I903" s="31">
        <v>1</v>
      </c>
      <c r="J903" s="32" t="s">
        <v>2343</v>
      </c>
    </row>
    <row r="904" spans="1:10" x14ac:dyDescent="0.4">
      <c r="A904" s="30" t="s">
        <v>903</v>
      </c>
      <c r="B904" s="31">
        <v>20.100000000000001</v>
      </c>
      <c r="C904" s="31" t="str">
        <f>IF(Table8[[#This Row],[BMI]]&lt;18.5,"Under Weight",IF(Table8[[#This Row],[BMI]]&lt;25,"Normal Weight",IF(Table8[[#This Row],[BMI]]&lt;30,"Over Weight","Obesity")))</f>
        <v>Normal Weight</v>
      </c>
      <c r="D904" s="31">
        <v>10.52</v>
      </c>
      <c r="E904" s="31" t="str">
        <f>IF(Table8[[#This Row],[HBA1C]]&lt;5.7,"Normal",IF(Table8[[#This Row],[HBA1C]]&lt;6.5,"Prediabetes","Diabetes"))</f>
        <v>Diabetes</v>
      </c>
      <c r="F904" s="31" t="s">
        <v>2343</v>
      </c>
      <c r="G904" s="31" t="s">
        <v>2343</v>
      </c>
      <c r="H904" s="31" t="s">
        <v>2343</v>
      </c>
      <c r="I904" s="31">
        <v>0</v>
      </c>
      <c r="J904" s="32" t="s">
        <v>2343</v>
      </c>
    </row>
    <row r="905" spans="1:10" x14ac:dyDescent="0.4">
      <c r="A905" s="30" t="s">
        <v>904</v>
      </c>
      <c r="B905" s="31">
        <v>22.23</v>
      </c>
      <c r="C905" s="31" t="str">
        <f>IF(Table8[[#This Row],[BMI]]&lt;18.5,"Under Weight",IF(Table8[[#This Row],[BMI]]&lt;25,"Normal Weight",IF(Table8[[#This Row],[BMI]]&lt;30,"Over Weight","Obesity")))</f>
        <v>Normal Weight</v>
      </c>
      <c r="D905" s="31">
        <v>9.65</v>
      </c>
      <c r="E905" s="31" t="str">
        <f>IF(Table8[[#This Row],[HBA1C]]&lt;5.7,"Normal",IF(Table8[[#This Row],[HBA1C]]&lt;6.5,"Prediabetes","Diabetes"))</f>
        <v>Diabetes</v>
      </c>
      <c r="F905" s="31" t="s">
        <v>2343</v>
      </c>
      <c r="G905" s="31" t="s">
        <v>2343</v>
      </c>
      <c r="H905" s="31" t="s">
        <v>2343</v>
      </c>
      <c r="I905" s="31">
        <v>0</v>
      </c>
      <c r="J905" s="32" t="s">
        <v>2343</v>
      </c>
    </row>
    <row r="906" spans="1:10" x14ac:dyDescent="0.4">
      <c r="A906" s="30" t="s">
        <v>905</v>
      </c>
      <c r="B906" s="31">
        <v>36.47</v>
      </c>
      <c r="C906" s="31" t="str">
        <f>IF(Table8[[#This Row],[BMI]]&lt;18.5,"Under Weight",IF(Table8[[#This Row],[BMI]]&lt;25,"Normal Weight",IF(Table8[[#This Row],[BMI]]&lt;30,"Over Weight","Obesity")))</f>
        <v>Obesity</v>
      </c>
      <c r="D906" s="31">
        <v>6.21</v>
      </c>
      <c r="E906" s="31" t="str">
        <f>IF(Table8[[#This Row],[HBA1C]]&lt;5.7,"Normal",IF(Table8[[#This Row],[HBA1C]]&lt;6.5,"Prediabetes","Diabetes"))</f>
        <v>Prediabetes</v>
      </c>
      <c r="F906" s="31" t="s">
        <v>2343</v>
      </c>
      <c r="G906" s="31" t="s">
        <v>2343</v>
      </c>
      <c r="H906" s="31" t="s">
        <v>2343</v>
      </c>
      <c r="I906" s="31">
        <v>0</v>
      </c>
      <c r="J906" s="32" t="s">
        <v>2343</v>
      </c>
    </row>
    <row r="907" spans="1:10" x14ac:dyDescent="0.4">
      <c r="A907" s="30" t="s">
        <v>906</v>
      </c>
      <c r="B907" s="31">
        <v>49.64</v>
      </c>
      <c r="C907" s="31" t="str">
        <f>IF(Table8[[#This Row],[BMI]]&lt;18.5,"Under Weight",IF(Table8[[#This Row],[BMI]]&lt;25,"Normal Weight",IF(Table8[[#This Row],[BMI]]&lt;30,"Over Weight","Obesity")))</f>
        <v>Obesity</v>
      </c>
      <c r="D907" s="31">
        <v>4.76</v>
      </c>
      <c r="E907" s="31" t="str">
        <f>IF(Table8[[#This Row],[HBA1C]]&lt;5.7,"Normal",IF(Table8[[#This Row],[HBA1C]]&lt;6.5,"Prediabetes","Diabetes"))</f>
        <v>Normal</v>
      </c>
      <c r="F907" s="31" t="s">
        <v>2343</v>
      </c>
      <c r="G907" s="31" t="s">
        <v>2343</v>
      </c>
      <c r="H907" s="31" t="s">
        <v>2344</v>
      </c>
      <c r="I907" s="31">
        <v>1</v>
      </c>
      <c r="J907" s="32" t="s">
        <v>2343</v>
      </c>
    </row>
    <row r="908" spans="1:10" x14ac:dyDescent="0.4">
      <c r="A908" s="30" t="s">
        <v>907</v>
      </c>
      <c r="B908" s="31">
        <v>36.799999999999997</v>
      </c>
      <c r="C908" s="31" t="str">
        <f>IF(Table8[[#This Row],[BMI]]&lt;18.5,"Under Weight",IF(Table8[[#This Row],[BMI]]&lt;25,"Normal Weight",IF(Table8[[#This Row],[BMI]]&lt;30,"Over Weight","Obesity")))</f>
        <v>Obesity</v>
      </c>
      <c r="D908" s="31">
        <v>5.73</v>
      </c>
      <c r="E908" s="31" t="str">
        <f>IF(Table8[[#This Row],[HBA1C]]&lt;5.7,"Normal",IF(Table8[[#This Row],[HBA1C]]&lt;6.5,"Prediabetes","Diabetes"))</f>
        <v>Prediabetes</v>
      </c>
      <c r="F908" s="31" t="s">
        <v>2344</v>
      </c>
      <c r="G908" s="31" t="s">
        <v>2343</v>
      </c>
      <c r="H908" s="31" t="s">
        <v>2344</v>
      </c>
      <c r="I908" s="31">
        <v>1</v>
      </c>
      <c r="J908" s="32" t="s">
        <v>2343</v>
      </c>
    </row>
    <row r="909" spans="1:10" x14ac:dyDescent="0.4">
      <c r="A909" s="30" t="s">
        <v>908</v>
      </c>
      <c r="B909" s="31">
        <v>33.880000000000003</v>
      </c>
      <c r="C909" s="31" t="str">
        <f>IF(Table8[[#This Row],[BMI]]&lt;18.5,"Under Weight",IF(Table8[[#This Row],[BMI]]&lt;25,"Normal Weight",IF(Table8[[#This Row],[BMI]]&lt;30,"Over Weight","Obesity")))</f>
        <v>Obesity</v>
      </c>
      <c r="D909" s="31">
        <v>10.78</v>
      </c>
      <c r="E909" s="31" t="str">
        <f>IF(Table8[[#This Row],[HBA1C]]&lt;5.7,"Normal",IF(Table8[[#This Row],[HBA1C]]&lt;6.5,"Prediabetes","Diabetes"))</f>
        <v>Diabetes</v>
      </c>
      <c r="F909" s="31" t="s">
        <v>2344</v>
      </c>
      <c r="G909" s="31" t="s">
        <v>2343</v>
      </c>
      <c r="H909" s="31" t="s">
        <v>2343</v>
      </c>
      <c r="I909" s="31">
        <v>0</v>
      </c>
      <c r="J909" s="32" t="s">
        <v>2343</v>
      </c>
    </row>
    <row r="910" spans="1:10" x14ac:dyDescent="0.4">
      <c r="A910" s="30" t="s">
        <v>909</v>
      </c>
      <c r="B910" s="31">
        <v>32.01</v>
      </c>
      <c r="C910" s="31" t="str">
        <f>IF(Table8[[#This Row],[BMI]]&lt;18.5,"Under Weight",IF(Table8[[#This Row],[BMI]]&lt;25,"Normal Weight",IF(Table8[[#This Row],[BMI]]&lt;30,"Over Weight","Obesity")))</f>
        <v>Obesity</v>
      </c>
      <c r="D910" s="31">
        <v>5.08</v>
      </c>
      <c r="E910" s="31" t="str">
        <f>IF(Table8[[#This Row],[HBA1C]]&lt;5.7,"Normal",IF(Table8[[#This Row],[HBA1C]]&lt;6.5,"Prediabetes","Diabetes"))</f>
        <v>Normal</v>
      </c>
      <c r="F910" s="31" t="s">
        <v>2344</v>
      </c>
      <c r="G910" s="31" t="s">
        <v>2343</v>
      </c>
      <c r="H910" s="31" t="s">
        <v>2343</v>
      </c>
      <c r="I910" s="31">
        <v>1</v>
      </c>
      <c r="J910" s="32" t="s">
        <v>2343</v>
      </c>
    </row>
    <row r="911" spans="1:10" x14ac:dyDescent="0.4">
      <c r="A911" s="30" t="s">
        <v>910</v>
      </c>
      <c r="B911" s="31">
        <v>33.630000000000003</v>
      </c>
      <c r="C911" s="31" t="str">
        <f>IF(Table8[[#This Row],[BMI]]&lt;18.5,"Under Weight",IF(Table8[[#This Row],[BMI]]&lt;25,"Normal Weight",IF(Table8[[#This Row],[BMI]]&lt;30,"Over Weight","Obesity")))</f>
        <v>Obesity</v>
      </c>
      <c r="D911" s="31">
        <v>11.39</v>
      </c>
      <c r="E911" s="31" t="str">
        <f>IF(Table8[[#This Row],[HBA1C]]&lt;5.7,"Normal",IF(Table8[[#This Row],[HBA1C]]&lt;6.5,"Prediabetes","Diabetes"))</f>
        <v>Diabetes</v>
      </c>
      <c r="F911" s="31" t="s">
        <v>2343</v>
      </c>
      <c r="G911" s="31" t="s">
        <v>2343</v>
      </c>
      <c r="H911" s="31" t="s">
        <v>2343</v>
      </c>
      <c r="I911" s="31">
        <v>0</v>
      </c>
      <c r="J911" s="32" t="s">
        <v>2343</v>
      </c>
    </row>
    <row r="912" spans="1:10" x14ac:dyDescent="0.4">
      <c r="A912" s="30" t="s">
        <v>911</v>
      </c>
      <c r="B912" s="31">
        <v>34.865000000000002</v>
      </c>
      <c r="C912" s="31" t="str">
        <f>IF(Table8[[#This Row],[BMI]]&lt;18.5,"Under Weight",IF(Table8[[#This Row],[BMI]]&lt;25,"Normal Weight",IF(Table8[[#This Row],[BMI]]&lt;30,"Over Weight","Obesity")))</f>
        <v>Obesity</v>
      </c>
      <c r="D912" s="31">
        <v>5.35</v>
      </c>
      <c r="E912" s="31" t="str">
        <f>IF(Table8[[#This Row],[HBA1C]]&lt;5.7,"Normal",IF(Table8[[#This Row],[HBA1C]]&lt;6.5,"Prediabetes","Diabetes"))</f>
        <v>Normal</v>
      </c>
      <c r="F912" s="31" t="s">
        <v>2344</v>
      </c>
      <c r="G912" s="31" t="s">
        <v>2343</v>
      </c>
      <c r="H912" s="31" t="s">
        <v>2343</v>
      </c>
      <c r="I912" s="31">
        <v>1</v>
      </c>
      <c r="J912" s="32" t="s">
        <v>2343</v>
      </c>
    </row>
    <row r="913" spans="1:10" x14ac:dyDescent="0.4">
      <c r="A913" s="30" t="s">
        <v>912</v>
      </c>
      <c r="B913" s="31">
        <v>43.11</v>
      </c>
      <c r="C913" s="31" t="str">
        <f>IF(Table8[[#This Row],[BMI]]&lt;18.5,"Under Weight",IF(Table8[[#This Row],[BMI]]&lt;25,"Normal Weight",IF(Table8[[#This Row],[BMI]]&lt;30,"Over Weight","Obesity")))</f>
        <v>Obesity</v>
      </c>
      <c r="D913" s="31">
        <v>5.6</v>
      </c>
      <c r="E913" s="31" t="str">
        <f>IF(Table8[[#This Row],[HBA1C]]&lt;5.7,"Normal",IF(Table8[[#This Row],[HBA1C]]&lt;6.5,"Prediabetes","Diabetes"))</f>
        <v>Normal</v>
      </c>
      <c r="F913" s="31" t="s">
        <v>2343</v>
      </c>
      <c r="G913" s="31" t="s">
        <v>2343</v>
      </c>
      <c r="H913" s="31" t="s">
        <v>2343</v>
      </c>
      <c r="I913" s="31">
        <v>0</v>
      </c>
      <c r="J913" s="32" t="s">
        <v>2343</v>
      </c>
    </row>
    <row r="914" spans="1:10" x14ac:dyDescent="0.4">
      <c r="A914" s="30" t="s">
        <v>913</v>
      </c>
      <c r="B914" s="31">
        <v>30.305</v>
      </c>
      <c r="C914" s="31" t="str">
        <f>IF(Table8[[#This Row],[BMI]]&lt;18.5,"Under Weight",IF(Table8[[#This Row],[BMI]]&lt;25,"Normal Weight",IF(Table8[[#This Row],[BMI]]&lt;30,"Over Weight","Obesity")))</f>
        <v>Obesity</v>
      </c>
      <c r="D914" s="31">
        <v>4.2699999999999996</v>
      </c>
      <c r="E914" s="31" t="str">
        <f>IF(Table8[[#This Row],[HBA1C]]&lt;5.7,"Normal",IF(Table8[[#This Row],[HBA1C]]&lt;6.5,"Prediabetes","Diabetes"))</f>
        <v>Normal</v>
      </c>
      <c r="F914" s="31" t="s">
        <v>2344</v>
      </c>
      <c r="G914" s="31" t="s">
        <v>2343</v>
      </c>
      <c r="H914" s="31" t="s">
        <v>2343</v>
      </c>
      <c r="I914" s="31">
        <v>1</v>
      </c>
      <c r="J914" s="32" t="s">
        <v>2343</v>
      </c>
    </row>
    <row r="915" spans="1:10" x14ac:dyDescent="0.4">
      <c r="A915" s="30" t="s">
        <v>914</v>
      </c>
      <c r="B915" s="31">
        <v>25.175000000000001</v>
      </c>
      <c r="C915" s="31" t="str">
        <f>IF(Table8[[#This Row],[BMI]]&lt;18.5,"Under Weight",IF(Table8[[#This Row],[BMI]]&lt;25,"Normal Weight",IF(Table8[[#This Row],[BMI]]&lt;30,"Over Weight","Obesity")))</f>
        <v>Over Weight</v>
      </c>
      <c r="D915" s="31">
        <v>5.57</v>
      </c>
      <c r="E915" s="31" t="str">
        <f>IF(Table8[[#This Row],[HBA1C]]&lt;5.7,"Normal",IF(Table8[[#This Row],[HBA1C]]&lt;6.5,"Prediabetes","Diabetes"))</f>
        <v>Normal</v>
      </c>
      <c r="F915" s="31" t="s">
        <v>2344</v>
      </c>
      <c r="G915" s="31" t="s">
        <v>2343</v>
      </c>
      <c r="H915" s="31" t="s">
        <v>2343</v>
      </c>
      <c r="I915" s="31">
        <v>1</v>
      </c>
      <c r="J915" s="32" t="s">
        <v>2343</v>
      </c>
    </row>
    <row r="916" spans="1:10" x14ac:dyDescent="0.4">
      <c r="A916" s="30" t="s">
        <v>915</v>
      </c>
      <c r="B916" s="31">
        <v>26.8</v>
      </c>
      <c r="C916" s="31" t="str">
        <f>IF(Table8[[#This Row],[BMI]]&lt;18.5,"Under Weight",IF(Table8[[#This Row],[BMI]]&lt;25,"Normal Weight",IF(Table8[[#This Row],[BMI]]&lt;30,"Over Weight","Obesity")))</f>
        <v>Over Weight</v>
      </c>
      <c r="D916" s="31">
        <v>5.68</v>
      </c>
      <c r="E916" s="31" t="str">
        <f>IF(Table8[[#This Row],[HBA1C]]&lt;5.7,"Normal",IF(Table8[[#This Row],[HBA1C]]&lt;6.5,"Prediabetes","Diabetes"))</f>
        <v>Normal</v>
      </c>
      <c r="F916" s="31" t="s">
        <v>2344</v>
      </c>
      <c r="G916" s="31" t="s">
        <v>2343</v>
      </c>
      <c r="H916" s="31" t="s">
        <v>2343</v>
      </c>
      <c r="I916" s="31">
        <v>1</v>
      </c>
      <c r="J916" s="32" t="s">
        <v>2343</v>
      </c>
    </row>
    <row r="917" spans="1:10" x14ac:dyDescent="0.4">
      <c r="A917" s="30" t="s">
        <v>916</v>
      </c>
      <c r="B917" s="31">
        <v>21.78</v>
      </c>
      <c r="C917" s="31" t="str">
        <f>IF(Table8[[#This Row],[BMI]]&lt;18.5,"Under Weight",IF(Table8[[#This Row],[BMI]]&lt;25,"Normal Weight",IF(Table8[[#This Row],[BMI]]&lt;30,"Over Weight","Obesity")))</f>
        <v>Normal Weight</v>
      </c>
      <c r="D917" s="31">
        <v>5.3</v>
      </c>
      <c r="E917" s="31" t="str">
        <f>IF(Table8[[#This Row],[HBA1C]]&lt;5.7,"Normal",IF(Table8[[#This Row],[HBA1C]]&lt;6.5,"Prediabetes","Diabetes"))</f>
        <v>Normal</v>
      </c>
      <c r="F917" s="31" t="s">
        <v>2343</v>
      </c>
      <c r="G917" s="31" t="s">
        <v>2344</v>
      </c>
      <c r="H917" s="31" t="s">
        <v>2343</v>
      </c>
      <c r="I917" s="31">
        <v>1</v>
      </c>
      <c r="J917" s="32" t="s">
        <v>2343</v>
      </c>
    </row>
    <row r="918" spans="1:10" x14ac:dyDescent="0.4">
      <c r="A918" s="30" t="s">
        <v>917</v>
      </c>
      <c r="B918" s="31">
        <v>30.14</v>
      </c>
      <c r="C918" s="31" t="str">
        <f>IF(Table8[[#This Row],[BMI]]&lt;18.5,"Under Weight",IF(Table8[[#This Row],[BMI]]&lt;25,"Normal Weight",IF(Table8[[#This Row],[BMI]]&lt;30,"Over Weight","Obesity")))</f>
        <v>Obesity</v>
      </c>
      <c r="D918" s="31">
        <v>9.4499999999999993</v>
      </c>
      <c r="E918" s="31" t="str">
        <f>IF(Table8[[#This Row],[HBA1C]]&lt;5.7,"Normal",IF(Table8[[#This Row],[HBA1C]]&lt;6.5,"Prediabetes","Diabetes"))</f>
        <v>Diabetes</v>
      </c>
      <c r="F918" s="31" t="s">
        <v>2344</v>
      </c>
      <c r="G918" s="31" t="s">
        <v>2343</v>
      </c>
      <c r="H918" s="31" t="s">
        <v>2343</v>
      </c>
      <c r="I918" s="31">
        <v>0</v>
      </c>
      <c r="J918" s="32" t="s">
        <v>2343</v>
      </c>
    </row>
    <row r="919" spans="1:10" x14ac:dyDescent="0.4">
      <c r="A919" s="30" t="s">
        <v>918</v>
      </c>
      <c r="B919" s="31">
        <v>29.7</v>
      </c>
      <c r="C919" s="31" t="str">
        <f>IF(Table8[[#This Row],[BMI]]&lt;18.5,"Under Weight",IF(Table8[[#This Row],[BMI]]&lt;25,"Normal Weight",IF(Table8[[#This Row],[BMI]]&lt;30,"Over Weight","Obesity")))</f>
        <v>Over Weight</v>
      </c>
      <c r="D919" s="31">
        <v>6.79</v>
      </c>
      <c r="E919" s="31" t="str">
        <f>IF(Table8[[#This Row],[HBA1C]]&lt;5.7,"Normal",IF(Table8[[#This Row],[HBA1C]]&lt;6.5,"Prediabetes","Diabetes"))</f>
        <v>Diabetes</v>
      </c>
      <c r="F919" s="31" t="s">
        <v>2344</v>
      </c>
      <c r="G919" s="31" t="s">
        <v>2343</v>
      </c>
      <c r="H919" s="31" t="s">
        <v>2343</v>
      </c>
      <c r="I919" s="31">
        <v>0</v>
      </c>
      <c r="J919" s="32" t="s">
        <v>2343</v>
      </c>
    </row>
    <row r="920" spans="1:10" x14ac:dyDescent="0.4">
      <c r="A920" s="30" t="s">
        <v>919</v>
      </c>
      <c r="B920" s="31">
        <v>32.395000000000003</v>
      </c>
      <c r="C920" s="31" t="str">
        <f>IF(Table8[[#This Row],[BMI]]&lt;18.5,"Under Weight",IF(Table8[[#This Row],[BMI]]&lt;25,"Normal Weight",IF(Table8[[#This Row],[BMI]]&lt;30,"Over Weight","Obesity")))</f>
        <v>Obesity</v>
      </c>
      <c r="D920" s="31">
        <v>11.1</v>
      </c>
      <c r="E920" s="31" t="str">
        <f>IF(Table8[[#This Row],[HBA1C]]&lt;5.7,"Normal",IF(Table8[[#This Row],[HBA1C]]&lt;6.5,"Prediabetes","Diabetes"))</f>
        <v>Diabetes</v>
      </c>
      <c r="F920" s="31" t="s">
        <v>2344</v>
      </c>
      <c r="G920" s="31" t="s">
        <v>2343</v>
      </c>
      <c r="H920" s="31" t="s">
        <v>2343</v>
      </c>
      <c r="I920" s="31">
        <v>0</v>
      </c>
      <c r="J920" s="32" t="s">
        <v>2343</v>
      </c>
    </row>
    <row r="921" spans="1:10" x14ac:dyDescent="0.4">
      <c r="A921" s="30" t="s">
        <v>920</v>
      </c>
      <c r="B921" s="31">
        <v>36.64</v>
      </c>
      <c r="C921" s="31" t="str">
        <f>IF(Table8[[#This Row],[BMI]]&lt;18.5,"Under Weight",IF(Table8[[#This Row],[BMI]]&lt;25,"Normal Weight",IF(Table8[[#This Row],[BMI]]&lt;30,"Over Weight","Obesity")))</f>
        <v>Obesity</v>
      </c>
      <c r="D921" s="31">
        <v>7.26</v>
      </c>
      <c r="E921" s="31" t="str">
        <f>IF(Table8[[#This Row],[HBA1C]]&lt;5.7,"Normal",IF(Table8[[#This Row],[HBA1C]]&lt;6.5,"Prediabetes","Diabetes"))</f>
        <v>Diabetes</v>
      </c>
      <c r="F921" s="31" t="s">
        <v>2343</v>
      </c>
      <c r="G921" s="31" t="s">
        <v>2343</v>
      </c>
      <c r="H921" s="31" t="s">
        <v>2343</v>
      </c>
      <c r="I921" s="31">
        <v>0</v>
      </c>
      <c r="J921" s="32" t="s">
        <v>2343</v>
      </c>
    </row>
    <row r="922" spans="1:10" x14ac:dyDescent="0.4">
      <c r="A922" s="30" t="s">
        <v>921</v>
      </c>
      <c r="B922" s="31">
        <v>39.049999999999997</v>
      </c>
      <c r="C922" s="31" t="str">
        <f>IF(Table8[[#This Row],[BMI]]&lt;18.5,"Under Weight",IF(Table8[[#This Row],[BMI]]&lt;25,"Normal Weight",IF(Table8[[#This Row],[BMI]]&lt;30,"Over Weight","Obesity")))</f>
        <v>Obesity</v>
      </c>
      <c r="D922" s="31">
        <v>5.27</v>
      </c>
      <c r="E922" s="31" t="str">
        <f>IF(Table8[[#This Row],[HBA1C]]&lt;5.7,"Normal",IF(Table8[[#This Row],[HBA1C]]&lt;6.5,"Prediabetes","Diabetes"))</f>
        <v>Normal</v>
      </c>
      <c r="F922" s="31" t="s">
        <v>2344</v>
      </c>
      <c r="G922" s="31" t="s">
        <v>2343</v>
      </c>
      <c r="H922" s="31" t="s">
        <v>2343</v>
      </c>
      <c r="I922" s="31">
        <v>1</v>
      </c>
      <c r="J922" s="32" t="s">
        <v>2343</v>
      </c>
    </row>
    <row r="923" spans="1:10" x14ac:dyDescent="0.4">
      <c r="A923" s="30" t="s">
        <v>922</v>
      </c>
      <c r="B923" s="31">
        <v>33.1</v>
      </c>
      <c r="C923" s="31" t="str">
        <f>IF(Table8[[#This Row],[BMI]]&lt;18.5,"Under Weight",IF(Table8[[#This Row],[BMI]]&lt;25,"Normal Weight",IF(Table8[[#This Row],[BMI]]&lt;30,"Over Weight","Obesity")))</f>
        <v>Obesity</v>
      </c>
      <c r="D923" s="31">
        <v>5.46</v>
      </c>
      <c r="E923" s="31" t="str">
        <f>IF(Table8[[#This Row],[HBA1C]]&lt;5.7,"Normal",IF(Table8[[#This Row],[HBA1C]]&lt;6.5,"Prediabetes","Diabetes"))</f>
        <v>Normal</v>
      </c>
      <c r="F923" s="31" t="s">
        <v>2344</v>
      </c>
      <c r="G923" s="31" t="s">
        <v>2343</v>
      </c>
      <c r="H923" s="31" t="s">
        <v>2343</v>
      </c>
      <c r="I923" s="31">
        <v>1</v>
      </c>
      <c r="J923" s="32" t="s">
        <v>2343</v>
      </c>
    </row>
    <row r="924" spans="1:10" x14ac:dyDescent="0.4">
      <c r="A924" s="30" t="s">
        <v>923</v>
      </c>
      <c r="B924" s="31">
        <v>31.824999999999999</v>
      </c>
      <c r="C924" s="31" t="str">
        <f>IF(Table8[[#This Row],[BMI]]&lt;18.5,"Under Weight",IF(Table8[[#This Row],[BMI]]&lt;25,"Normal Weight",IF(Table8[[#This Row],[BMI]]&lt;30,"Over Weight","Obesity")))</f>
        <v>Obesity</v>
      </c>
      <c r="D924" s="31">
        <v>8.1300000000000008</v>
      </c>
      <c r="E924" s="31" t="str">
        <f>IF(Table8[[#This Row],[HBA1C]]&lt;5.7,"Normal",IF(Table8[[#This Row],[HBA1C]]&lt;6.5,"Prediabetes","Diabetes"))</f>
        <v>Diabetes</v>
      </c>
      <c r="F924" s="31" t="s">
        <v>2343</v>
      </c>
      <c r="G924" s="31" t="s">
        <v>2343</v>
      </c>
      <c r="H924" s="31" t="s">
        <v>2343</v>
      </c>
      <c r="I924" s="31">
        <v>0</v>
      </c>
      <c r="J924" s="32" t="s">
        <v>2343</v>
      </c>
    </row>
    <row r="925" spans="1:10" x14ac:dyDescent="0.4">
      <c r="A925" s="30" t="s">
        <v>924</v>
      </c>
      <c r="B925" s="31">
        <v>29</v>
      </c>
      <c r="C925" s="31" t="str">
        <f>IF(Table8[[#This Row],[BMI]]&lt;18.5,"Under Weight",IF(Table8[[#This Row],[BMI]]&lt;25,"Normal Weight",IF(Table8[[#This Row],[BMI]]&lt;30,"Over Weight","Obesity")))</f>
        <v>Over Weight</v>
      </c>
      <c r="D925" s="31">
        <v>4.25</v>
      </c>
      <c r="E925" s="31" t="str">
        <f>IF(Table8[[#This Row],[HBA1C]]&lt;5.7,"Normal",IF(Table8[[#This Row],[HBA1C]]&lt;6.5,"Prediabetes","Diabetes"))</f>
        <v>Normal</v>
      </c>
      <c r="F925" s="31" t="s">
        <v>2344</v>
      </c>
      <c r="G925" s="31" t="s">
        <v>2343</v>
      </c>
      <c r="H925" s="31" t="s">
        <v>2343</v>
      </c>
      <c r="I925" s="31">
        <v>1</v>
      </c>
      <c r="J925" s="32" t="s">
        <v>2343</v>
      </c>
    </row>
    <row r="926" spans="1:10" x14ac:dyDescent="0.4">
      <c r="A926" s="30" t="s">
        <v>925</v>
      </c>
      <c r="B926" s="31">
        <v>30.495000000000001</v>
      </c>
      <c r="C926" s="31" t="str">
        <f>IF(Table8[[#This Row],[BMI]]&lt;18.5,"Under Weight",IF(Table8[[#This Row],[BMI]]&lt;25,"Normal Weight",IF(Table8[[#This Row],[BMI]]&lt;30,"Over Weight","Obesity")))</f>
        <v>Obesity</v>
      </c>
      <c r="D926" s="31">
        <v>8.68</v>
      </c>
      <c r="E926" s="31" t="str">
        <f>IF(Table8[[#This Row],[HBA1C]]&lt;5.7,"Normal",IF(Table8[[#This Row],[HBA1C]]&lt;6.5,"Prediabetes","Diabetes"))</f>
        <v>Diabetes</v>
      </c>
      <c r="F926" s="31" t="s">
        <v>2343</v>
      </c>
      <c r="G926" s="31" t="s">
        <v>2343</v>
      </c>
      <c r="H926" s="31" t="s">
        <v>2343</v>
      </c>
      <c r="I926" s="31">
        <v>0</v>
      </c>
      <c r="J926" s="32" t="s">
        <v>2343</v>
      </c>
    </row>
    <row r="927" spans="1:10" x14ac:dyDescent="0.4">
      <c r="A927" s="30" t="s">
        <v>926</v>
      </c>
      <c r="B927" s="31">
        <v>25.2</v>
      </c>
      <c r="C927" s="31" t="str">
        <f>IF(Table8[[#This Row],[BMI]]&lt;18.5,"Under Weight",IF(Table8[[#This Row],[BMI]]&lt;25,"Normal Weight",IF(Table8[[#This Row],[BMI]]&lt;30,"Over Weight","Obesity")))</f>
        <v>Over Weight</v>
      </c>
      <c r="D927" s="31">
        <v>6.25</v>
      </c>
      <c r="E927" s="31" t="str">
        <f>IF(Table8[[#This Row],[HBA1C]]&lt;5.7,"Normal",IF(Table8[[#This Row],[HBA1C]]&lt;6.5,"Prediabetes","Diabetes"))</f>
        <v>Prediabetes</v>
      </c>
      <c r="F927" s="31" t="s">
        <v>2344</v>
      </c>
      <c r="G927" s="31" t="s">
        <v>2343</v>
      </c>
      <c r="H927" s="31" t="s">
        <v>2343</v>
      </c>
      <c r="I927" s="31">
        <v>1</v>
      </c>
      <c r="J927" s="32" t="s">
        <v>2343</v>
      </c>
    </row>
    <row r="928" spans="1:10" x14ac:dyDescent="0.4">
      <c r="A928" s="30" t="s">
        <v>927</v>
      </c>
      <c r="B928" s="31">
        <v>22.77</v>
      </c>
      <c r="C928" s="31" t="str">
        <f>IF(Table8[[#This Row],[BMI]]&lt;18.5,"Under Weight",IF(Table8[[#This Row],[BMI]]&lt;25,"Normal Weight",IF(Table8[[#This Row],[BMI]]&lt;30,"Over Weight","Obesity")))</f>
        <v>Normal Weight</v>
      </c>
      <c r="D928" s="31">
        <v>4.47</v>
      </c>
      <c r="E928" s="31" t="str">
        <f>IF(Table8[[#This Row],[HBA1C]]&lt;5.7,"Normal",IF(Table8[[#This Row],[HBA1C]]&lt;6.5,"Prediabetes","Diabetes"))</f>
        <v>Normal</v>
      </c>
      <c r="F928" s="31" t="s">
        <v>2344</v>
      </c>
      <c r="G928" s="31" t="s">
        <v>2343</v>
      </c>
      <c r="H928" s="31" t="s">
        <v>2343</v>
      </c>
      <c r="I928" s="31">
        <v>1</v>
      </c>
      <c r="J928" s="32" t="s">
        <v>2343</v>
      </c>
    </row>
    <row r="929" spans="1:10" x14ac:dyDescent="0.4">
      <c r="A929" s="30" t="s">
        <v>928</v>
      </c>
      <c r="B929" s="31">
        <v>23.18</v>
      </c>
      <c r="C929" s="31" t="str">
        <f>IF(Table8[[#This Row],[BMI]]&lt;18.5,"Under Weight",IF(Table8[[#This Row],[BMI]]&lt;25,"Normal Weight",IF(Table8[[#This Row],[BMI]]&lt;30,"Over Weight","Obesity")))</f>
        <v>Normal Weight</v>
      </c>
      <c r="D929" s="31">
        <v>8.31</v>
      </c>
      <c r="E929" s="31" t="str">
        <f>IF(Table8[[#This Row],[HBA1C]]&lt;5.7,"Normal",IF(Table8[[#This Row],[HBA1C]]&lt;6.5,"Prediabetes","Diabetes"))</f>
        <v>Diabetes</v>
      </c>
      <c r="F929" s="31" t="s">
        <v>2343</v>
      </c>
      <c r="G929" s="31" t="s">
        <v>2343</v>
      </c>
      <c r="H929" s="31" t="s">
        <v>2343</v>
      </c>
      <c r="I929" s="31">
        <v>0</v>
      </c>
      <c r="J929" s="32" t="s">
        <v>2343</v>
      </c>
    </row>
    <row r="930" spans="1:10" x14ac:dyDescent="0.4">
      <c r="A930" s="30" t="s">
        <v>929</v>
      </c>
      <c r="B930" s="31">
        <v>35.409999999999997</v>
      </c>
      <c r="C930" s="31" t="str">
        <f>IF(Table8[[#This Row],[BMI]]&lt;18.5,"Under Weight",IF(Table8[[#This Row],[BMI]]&lt;25,"Normal Weight",IF(Table8[[#This Row],[BMI]]&lt;30,"Over Weight","Obesity")))</f>
        <v>Obesity</v>
      </c>
      <c r="D930" s="31">
        <v>5.68</v>
      </c>
      <c r="E930" s="31" t="str">
        <f>IF(Table8[[#This Row],[HBA1C]]&lt;5.7,"Normal",IF(Table8[[#This Row],[HBA1C]]&lt;6.5,"Prediabetes","Diabetes"))</f>
        <v>Normal</v>
      </c>
      <c r="F930" s="31" t="s">
        <v>2343</v>
      </c>
      <c r="G930" s="31" t="s">
        <v>2343</v>
      </c>
      <c r="H930" s="31" t="s">
        <v>2343</v>
      </c>
      <c r="I930" s="31">
        <v>0</v>
      </c>
      <c r="J930" s="32" t="s">
        <v>2343</v>
      </c>
    </row>
    <row r="931" spans="1:10" x14ac:dyDescent="0.4">
      <c r="A931" s="30" t="s">
        <v>930</v>
      </c>
      <c r="B931" s="31">
        <v>32.11</v>
      </c>
      <c r="C931" s="31" t="str">
        <f>IF(Table8[[#This Row],[BMI]]&lt;18.5,"Under Weight",IF(Table8[[#This Row],[BMI]]&lt;25,"Normal Weight",IF(Table8[[#This Row],[BMI]]&lt;30,"Over Weight","Obesity")))</f>
        <v>Obesity</v>
      </c>
      <c r="D931" s="31">
        <v>4.75</v>
      </c>
      <c r="E931" s="31" t="str">
        <f>IF(Table8[[#This Row],[HBA1C]]&lt;5.7,"Normal",IF(Table8[[#This Row],[HBA1C]]&lt;6.5,"Prediabetes","Diabetes"))</f>
        <v>Normal</v>
      </c>
      <c r="F931" s="31" t="s">
        <v>2344</v>
      </c>
      <c r="G931" s="31" t="s">
        <v>2343</v>
      </c>
      <c r="H931" s="31" t="s">
        <v>2343</v>
      </c>
      <c r="I931" s="31">
        <v>2</v>
      </c>
      <c r="J931" s="32" t="s">
        <v>2343</v>
      </c>
    </row>
    <row r="932" spans="1:10" x14ac:dyDescent="0.4">
      <c r="A932" s="30" t="s">
        <v>931</v>
      </c>
      <c r="B932" s="31">
        <v>34.479999999999997</v>
      </c>
      <c r="C932" s="31" t="str">
        <f>IF(Table8[[#This Row],[BMI]]&lt;18.5,"Under Weight",IF(Table8[[#This Row],[BMI]]&lt;25,"Normal Weight",IF(Table8[[#This Row],[BMI]]&lt;30,"Over Weight","Obesity")))</f>
        <v>Obesity</v>
      </c>
      <c r="D932" s="31">
        <v>6.31</v>
      </c>
      <c r="E932" s="31" t="str">
        <f>IF(Table8[[#This Row],[HBA1C]]&lt;5.7,"Normal",IF(Table8[[#This Row],[HBA1C]]&lt;6.5,"Prediabetes","Diabetes"))</f>
        <v>Prediabetes</v>
      </c>
      <c r="F932" s="31" t="s">
        <v>2343</v>
      </c>
      <c r="G932" s="31" t="s">
        <v>2343</v>
      </c>
      <c r="H932" s="31" t="s">
        <v>2344</v>
      </c>
      <c r="I932" s="31">
        <v>1</v>
      </c>
      <c r="J932" s="32" t="s">
        <v>2343</v>
      </c>
    </row>
    <row r="933" spans="1:10" x14ac:dyDescent="0.4">
      <c r="A933" s="30" t="s">
        <v>932</v>
      </c>
      <c r="B933" s="31">
        <v>34.39</v>
      </c>
      <c r="C933" s="31" t="str">
        <f>IF(Table8[[#This Row],[BMI]]&lt;18.5,"Under Weight",IF(Table8[[#This Row],[BMI]]&lt;25,"Normal Weight",IF(Table8[[#This Row],[BMI]]&lt;30,"Over Weight","Obesity")))</f>
        <v>Obesity</v>
      </c>
      <c r="D933" s="31">
        <v>6.28</v>
      </c>
      <c r="E933" s="31" t="str">
        <f>IF(Table8[[#This Row],[HBA1C]]&lt;5.7,"Normal",IF(Table8[[#This Row],[HBA1C]]&lt;6.5,"Prediabetes","Diabetes"))</f>
        <v>Prediabetes</v>
      </c>
      <c r="F933" s="31" t="s">
        <v>2344</v>
      </c>
      <c r="G933" s="31" t="s">
        <v>2343</v>
      </c>
      <c r="H933" s="31" t="s">
        <v>2343</v>
      </c>
      <c r="I933" s="31">
        <v>1</v>
      </c>
      <c r="J933" s="32" t="s">
        <v>2343</v>
      </c>
    </row>
    <row r="934" spans="1:10" x14ac:dyDescent="0.4">
      <c r="A934" s="30" t="s">
        <v>933</v>
      </c>
      <c r="B934" s="31">
        <v>26.4</v>
      </c>
      <c r="C934" s="31" t="str">
        <f>IF(Table8[[#This Row],[BMI]]&lt;18.5,"Under Weight",IF(Table8[[#This Row],[BMI]]&lt;25,"Normal Weight",IF(Table8[[#This Row],[BMI]]&lt;30,"Over Weight","Obesity")))</f>
        <v>Over Weight</v>
      </c>
      <c r="D934" s="31">
        <v>9.2899999999999991</v>
      </c>
      <c r="E934" s="31" t="str">
        <f>IF(Table8[[#This Row],[HBA1C]]&lt;5.7,"Normal",IF(Table8[[#This Row],[HBA1C]]&lt;6.5,"Prediabetes","Diabetes"))</f>
        <v>Diabetes</v>
      </c>
      <c r="F934" s="31" t="s">
        <v>2344</v>
      </c>
      <c r="G934" s="31" t="s">
        <v>2343</v>
      </c>
      <c r="H934" s="31" t="s">
        <v>2344</v>
      </c>
      <c r="I934" s="31">
        <v>1</v>
      </c>
      <c r="J934" s="32" t="s">
        <v>2343</v>
      </c>
    </row>
    <row r="935" spans="1:10" x14ac:dyDescent="0.4">
      <c r="A935" s="30" t="s">
        <v>934</v>
      </c>
      <c r="B935" s="31">
        <v>28.1</v>
      </c>
      <c r="C935" s="31" t="str">
        <f>IF(Table8[[#This Row],[BMI]]&lt;18.5,"Under Weight",IF(Table8[[#This Row],[BMI]]&lt;25,"Normal Weight",IF(Table8[[#This Row],[BMI]]&lt;30,"Over Weight","Obesity")))</f>
        <v>Over Weight</v>
      </c>
      <c r="D935" s="31">
        <v>5.79</v>
      </c>
      <c r="E935" s="31" t="str">
        <f>IF(Table8[[#This Row],[HBA1C]]&lt;5.7,"Normal",IF(Table8[[#This Row],[HBA1C]]&lt;6.5,"Prediabetes","Diabetes"))</f>
        <v>Prediabetes</v>
      </c>
      <c r="F935" s="31" t="s">
        <v>2344</v>
      </c>
      <c r="G935" s="31" t="s">
        <v>2343</v>
      </c>
      <c r="H935" s="31" t="s">
        <v>2344</v>
      </c>
      <c r="I935" s="31">
        <v>1</v>
      </c>
      <c r="J935" s="32" t="s">
        <v>2343</v>
      </c>
    </row>
    <row r="936" spans="1:10" x14ac:dyDescent="0.4">
      <c r="A936" s="30" t="s">
        <v>935</v>
      </c>
      <c r="B936" s="31">
        <v>27</v>
      </c>
      <c r="C936" s="31" t="str">
        <f>IF(Table8[[#This Row],[BMI]]&lt;18.5,"Under Weight",IF(Table8[[#This Row],[BMI]]&lt;25,"Normal Weight",IF(Table8[[#This Row],[BMI]]&lt;30,"Over Weight","Obesity")))</f>
        <v>Over Weight</v>
      </c>
      <c r="D936" s="31">
        <v>4.54</v>
      </c>
      <c r="E936" s="31" t="str">
        <f>IF(Table8[[#This Row],[HBA1C]]&lt;5.7,"Normal",IF(Table8[[#This Row],[HBA1C]]&lt;6.5,"Prediabetes","Diabetes"))</f>
        <v>Normal</v>
      </c>
      <c r="F936" s="31" t="s">
        <v>2344</v>
      </c>
      <c r="G936" s="31" t="s">
        <v>2343</v>
      </c>
      <c r="H936" s="31" t="s">
        <v>2343</v>
      </c>
      <c r="I936" s="31">
        <v>1</v>
      </c>
      <c r="J936" s="32" t="s">
        <v>2343</v>
      </c>
    </row>
    <row r="937" spans="1:10" x14ac:dyDescent="0.4">
      <c r="A937" s="30" t="s">
        <v>936</v>
      </c>
      <c r="B937" s="31">
        <v>28.594999999999999</v>
      </c>
      <c r="C937" s="31" t="str">
        <f>IF(Table8[[#This Row],[BMI]]&lt;18.5,"Under Weight",IF(Table8[[#This Row],[BMI]]&lt;25,"Normal Weight",IF(Table8[[#This Row],[BMI]]&lt;30,"Over Weight","Obesity")))</f>
        <v>Over Weight</v>
      </c>
      <c r="D937" s="31">
        <v>4.68</v>
      </c>
      <c r="E937" s="31" t="str">
        <f>IF(Table8[[#This Row],[HBA1C]]&lt;5.7,"Normal",IF(Table8[[#This Row],[HBA1C]]&lt;6.5,"Prediabetes","Diabetes"))</f>
        <v>Normal</v>
      </c>
      <c r="F937" s="31" t="s">
        <v>2344</v>
      </c>
      <c r="G937" s="31" t="s">
        <v>2343</v>
      </c>
      <c r="H937" s="31" t="s">
        <v>2343</v>
      </c>
      <c r="I937" s="31">
        <v>1</v>
      </c>
      <c r="J937" s="32" t="s">
        <v>2343</v>
      </c>
    </row>
    <row r="938" spans="1:10" x14ac:dyDescent="0.4">
      <c r="A938" s="30" t="s">
        <v>937</v>
      </c>
      <c r="B938" s="31">
        <v>36.799999999999997</v>
      </c>
      <c r="C938" s="31" t="str">
        <f>IF(Table8[[#This Row],[BMI]]&lt;18.5,"Under Weight",IF(Table8[[#This Row],[BMI]]&lt;25,"Normal Weight",IF(Table8[[#This Row],[BMI]]&lt;30,"Over Weight","Obesity")))</f>
        <v>Obesity</v>
      </c>
      <c r="D938" s="31">
        <v>5.88</v>
      </c>
      <c r="E938" s="31" t="str">
        <f>IF(Table8[[#This Row],[HBA1C]]&lt;5.7,"Normal",IF(Table8[[#This Row],[HBA1C]]&lt;6.5,"Prediabetes","Diabetes"))</f>
        <v>Prediabetes</v>
      </c>
      <c r="F938" s="31" t="s">
        <v>2343</v>
      </c>
      <c r="G938" s="31" t="s">
        <v>2343</v>
      </c>
      <c r="H938" s="31" t="s">
        <v>2343</v>
      </c>
      <c r="I938" s="31">
        <v>1</v>
      </c>
      <c r="J938" s="32" t="s">
        <v>2343</v>
      </c>
    </row>
    <row r="939" spans="1:10" x14ac:dyDescent="0.4">
      <c r="A939" s="30" t="s">
        <v>938</v>
      </c>
      <c r="B939" s="31">
        <v>23.75</v>
      </c>
      <c r="C939" s="31" t="str">
        <f>IF(Table8[[#This Row],[BMI]]&lt;18.5,"Under Weight",IF(Table8[[#This Row],[BMI]]&lt;25,"Normal Weight",IF(Table8[[#This Row],[BMI]]&lt;30,"Over Weight","Obesity")))</f>
        <v>Normal Weight</v>
      </c>
      <c r="D939" s="31">
        <v>5.42</v>
      </c>
      <c r="E939" s="31" t="str">
        <f>IF(Table8[[#This Row],[HBA1C]]&lt;5.7,"Normal",IF(Table8[[#This Row],[HBA1C]]&lt;6.5,"Prediabetes","Diabetes"))</f>
        <v>Normal</v>
      </c>
      <c r="F939" s="31" t="s">
        <v>2344</v>
      </c>
      <c r="G939" s="31" t="s">
        <v>2343</v>
      </c>
      <c r="H939" s="31" t="s">
        <v>2344</v>
      </c>
      <c r="I939" s="31">
        <v>1</v>
      </c>
      <c r="J939" s="32" t="s">
        <v>2343</v>
      </c>
    </row>
    <row r="940" spans="1:10" x14ac:dyDescent="0.4">
      <c r="A940" s="30" t="s">
        <v>939</v>
      </c>
      <c r="B940" s="31">
        <v>35.619999999999997</v>
      </c>
      <c r="C940" s="31" t="str">
        <f>IF(Table8[[#This Row],[BMI]]&lt;18.5,"Under Weight",IF(Table8[[#This Row],[BMI]]&lt;25,"Normal Weight",IF(Table8[[#This Row],[BMI]]&lt;30,"Over Weight","Obesity")))</f>
        <v>Obesity</v>
      </c>
      <c r="D940" s="31">
        <v>4.16</v>
      </c>
      <c r="E940" s="31" t="str">
        <f>IF(Table8[[#This Row],[HBA1C]]&lt;5.7,"Normal",IF(Table8[[#This Row],[HBA1C]]&lt;6.5,"Prediabetes","Diabetes"))</f>
        <v>Normal</v>
      </c>
      <c r="F940" s="31" t="s">
        <v>2343</v>
      </c>
      <c r="G940" s="31" t="s">
        <v>2343</v>
      </c>
      <c r="H940" s="31" t="s">
        <v>2343</v>
      </c>
      <c r="I940" s="31">
        <v>0</v>
      </c>
      <c r="J940" s="32" t="s">
        <v>2343</v>
      </c>
    </row>
    <row r="941" spans="1:10" x14ac:dyDescent="0.4">
      <c r="A941" s="30" t="s">
        <v>940</v>
      </c>
      <c r="B941" s="31">
        <v>30.69</v>
      </c>
      <c r="C941" s="31" t="str">
        <f>IF(Table8[[#This Row],[BMI]]&lt;18.5,"Under Weight",IF(Table8[[#This Row],[BMI]]&lt;25,"Normal Weight",IF(Table8[[#This Row],[BMI]]&lt;30,"Over Weight","Obesity")))</f>
        <v>Obesity</v>
      </c>
      <c r="D941" s="31">
        <v>7.05</v>
      </c>
      <c r="E941" s="31" t="str">
        <f>IF(Table8[[#This Row],[HBA1C]]&lt;5.7,"Normal",IF(Table8[[#This Row],[HBA1C]]&lt;6.5,"Prediabetes","Diabetes"))</f>
        <v>Diabetes</v>
      </c>
      <c r="F941" s="31" t="s">
        <v>2344</v>
      </c>
      <c r="G941" s="31" t="s">
        <v>2343</v>
      </c>
      <c r="H941" s="31" t="s">
        <v>2343</v>
      </c>
      <c r="I941" s="31">
        <v>2</v>
      </c>
      <c r="J941" s="32" t="s">
        <v>2343</v>
      </c>
    </row>
    <row r="942" spans="1:10" x14ac:dyDescent="0.4">
      <c r="A942" s="30" t="s">
        <v>941</v>
      </c>
      <c r="B942" s="31">
        <v>35.799999999999997</v>
      </c>
      <c r="C942" s="31" t="str">
        <f>IF(Table8[[#This Row],[BMI]]&lt;18.5,"Under Weight",IF(Table8[[#This Row],[BMI]]&lt;25,"Normal Weight",IF(Table8[[#This Row],[BMI]]&lt;30,"Over Weight","Obesity")))</f>
        <v>Obesity</v>
      </c>
      <c r="D942" s="31">
        <v>5.63</v>
      </c>
      <c r="E942" s="31" t="str">
        <f>IF(Table8[[#This Row],[HBA1C]]&lt;5.7,"Normal",IF(Table8[[#This Row],[HBA1C]]&lt;6.5,"Prediabetes","Diabetes"))</f>
        <v>Normal</v>
      </c>
      <c r="F942" s="31" t="s">
        <v>2344</v>
      </c>
      <c r="G942" s="31" t="s">
        <v>2343</v>
      </c>
      <c r="H942" s="31" t="s">
        <v>2343</v>
      </c>
      <c r="I942" s="31">
        <v>2</v>
      </c>
      <c r="J942" s="32" t="s">
        <v>2343</v>
      </c>
    </row>
    <row r="943" spans="1:10" x14ac:dyDescent="0.4">
      <c r="A943" s="30" t="s">
        <v>942</v>
      </c>
      <c r="B943" s="31">
        <v>28.785</v>
      </c>
      <c r="C943" s="31" t="str">
        <f>IF(Table8[[#This Row],[BMI]]&lt;18.5,"Under Weight",IF(Table8[[#This Row],[BMI]]&lt;25,"Normal Weight",IF(Table8[[#This Row],[BMI]]&lt;30,"Over Weight","Obesity")))</f>
        <v>Over Weight</v>
      </c>
      <c r="D943" s="31">
        <v>4.24</v>
      </c>
      <c r="E943" s="31" t="str">
        <f>IF(Table8[[#This Row],[HBA1C]]&lt;5.7,"Normal",IF(Table8[[#This Row],[HBA1C]]&lt;6.5,"Prediabetes","Diabetes"))</f>
        <v>Normal</v>
      </c>
      <c r="F943" s="31" t="s">
        <v>2344</v>
      </c>
      <c r="G943" s="31" t="s">
        <v>2343</v>
      </c>
      <c r="H943" s="31" t="s">
        <v>2343</v>
      </c>
      <c r="I943" s="31">
        <v>2</v>
      </c>
      <c r="J943" s="32" t="s">
        <v>2343</v>
      </c>
    </row>
    <row r="944" spans="1:10" x14ac:dyDescent="0.4">
      <c r="A944" s="30" t="s">
        <v>943</v>
      </c>
      <c r="B944" s="31">
        <v>28.594999999999999</v>
      </c>
      <c r="C944" s="31" t="str">
        <f>IF(Table8[[#This Row],[BMI]]&lt;18.5,"Under Weight",IF(Table8[[#This Row],[BMI]]&lt;25,"Normal Weight",IF(Table8[[#This Row],[BMI]]&lt;30,"Over Weight","Obesity")))</f>
        <v>Over Weight</v>
      </c>
      <c r="D944" s="31">
        <v>4.96</v>
      </c>
      <c r="E944" s="31" t="str">
        <f>IF(Table8[[#This Row],[HBA1C]]&lt;5.7,"Normal",IF(Table8[[#This Row],[HBA1C]]&lt;6.5,"Prediabetes","Diabetes"))</f>
        <v>Normal</v>
      </c>
      <c r="F944" s="31" t="s">
        <v>2344</v>
      </c>
      <c r="G944" s="31" t="s">
        <v>2343</v>
      </c>
      <c r="H944" s="31" t="s">
        <v>2343</v>
      </c>
      <c r="I944" s="31">
        <v>2</v>
      </c>
      <c r="J944" s="32" t="s">
        <v>2343</v>
      </c>
    </row>
    <row r="945" spans="1:10" x14ac:dyDescent="0.4">
      <c r="A945" s="30" t="s">
        <v>944</v>
      </c>
      <c r="B945" s="31">
        <v>48.75</v>
      </c>
      <c r="C945" s="31" t="str">
        <f>IF(Table8[[#This Row],[BMI]]&lt;18.5,"Under Weight",IF(Table8[[#This Row],[BMI]]&lt;25,"Normal Weight",IF(Table8[[#This Row],[BMI]]&lt;30,"Over Weight","Obesity")))</f>
        <v>Obesity</v>
      </c>
      <c r="D945" s="31">
        <v>4.34</v>
      </c>
      <c r="E945" s="31" t="str">
        <f>IF(Table8[[#This Row],[HBA1C]]&lt;5.7,"Normal",IF(Table8[[#This Row],[HBA1C]]&lt;6.5,"Prediabetes","Diabetes"))</f>
        <v>Normal</v>
      </c>
      <c r="F945" s="31" t="s">
        <v>2343</v>
      </c>
      <c r="G945" s="31" t="s">
        <v>2343</v>
      </c>
      <c r="H945" s="31" t="s">
        <v>2343</v>
      </c>
      <c r="I945" s="31">
        <v>0</v>
      </c>
      <c r="J945" s="32" t="s">
        <v>2343</v>
      </c>
    </row>
    <row r="946" spans="1:10" x14ac:dyDescent="0.4">
      <c r="A946" s="30" t="s">
        <v>945</v>
      </c>
      <c r="B946" s="31">
        <v>28.31</v>
      </c>
      <c r="C946" s="31" t="str">
        <f>IF(Table8[[#This Row],[BMI]]&lt;18.5,"Under Weight",IF(Table8[[#This Row],[BMI]]&lt;25,"Normal Weight",IF(Table8[[#This Row],[BMI]]&lt;30,"Over Weight","Obesity")))</f>
        <v>Over Weight</v>
      </c>
      <c r="D946" s="31">
        <v>5.43</v>
      </c>
      <c r="E946" s="31" t="str">
        <f>IF(Table8[[#This Row],[HBA1C]]&lt;5.7,"Normal",IF(Table8[[#This Row],[HBA1C]]&lt;6.5,"Prediabetes","Diabetes"))</f>
        <v>Normal</v>
      </c>
      <c r="F946" s="31" t="s">
        <v>2344</v>
      </c>
      <c r="G946" s="31" t="s">
        <v>2343</v>
      </c>
      <c r="H946" s="31" t="s">
        <v>2343</v>
      </c>
      <c r="I946" s="31">
        <v>2</v>
      </c>
      <c r="J946" s="32" t="s">
        <v>2343</v>
      </c>
    </row>
    <row r="947" spans="1:10" x14ac:dyDescent="0.4">
      <c r="A947" s="30" t="s">
        <v>946</v>
      </c>
      <c r="B947" s="31">
        <v>38.39</v>
      </c>
      <c r="C947" s="31" t="str">
        <f>IF(Table8[[#This Row],[BMI]]&lt;18.5,"Under Weight",IF(Table8[[#This Row],[BMI]]&lt;25,"Normal Weight",IF(Table8[[#This Row],[BMI]]&lt;30,"Over Weight","Obesity")))</f>
        <v>Obesity</v>
      </c>
      <c r="D947" s="31">
        <v>8.33</v>
      </c>
      <c r="E947" s="31" t="str">
        <f>IF(Table8[[#This Row],[HBA1C]]&lt;5.7,"Normal",IF(Table8[[#This Row],[HBA1C]]&lt;6.5,"Prediabetes","Diabetes"))</f>
        <v>Diabetes</v>
      </c>
      <c r="F947" s="31" t="s">
        <v>2344</v>
      </c>
      <c r="G947" s="31" t="s">
        <v>2343</v>
      </c>
      <c r="H947" s="31" t="s">
        <v>2343</v>
      </c>
      <c r="I947" s="31">
        <v>1</v>
      </c>
      <c r="J947" s="32" t="s">
        <v>2343</v>
      </c>
    </row>
    <row r="948" spans="1:10" x14ac:dyDescent="0.4">
      <c r="A948" s="30" t="s">
        <v>947</v>
      </c>
      <c r="B948" s="31">
        <v>25.87</v>
      </c>
      <c r="C948" s="31" t="str">
        <f>IF(Table8[[#This Row],[BMI]]&lt;18.5,"Under Weight",IF(Table8[[#This Row],[BMI]]&lt;25,"Normal Weight",IF(Table8[[#This Row],[BMI]]&lt;30,"Over Weight","Obesity")))</f>
        <v>Over Weight</v>
      </c>
      <c r="D948" s="31">
        <v>5.63</v>
      </c>
      <c r="E948" s="31" t="str">
        <f>IF(Table8[[#This Row],[HBA1C]]&lt;5.7,"Normal",IF(Table8[[#This Row],[HBA1C]]&lt;6.5,"Prediabetes","Diabetes"))</f>
        <v>Normal</v>
      </c>
      <c r="F948" s="31" t="s">
        <v>2344</v>
      </c>
      <c r="G948" s="31" t="s">
        <v>2343</v>
      </c>
      <c r="H948" s="31" t="s">
        <v>2343</v>
      </c>
      <c r="I948" s="31">
        <v>1</v>
      </c>
      <c r="J948" s="32" t="s">
        <v>2343</v>
      </c>
    </row>
    <row r="949" spans="1:10" x14ac:dyDescent="0.4">
      <c r="A949" s="30" t="s">
        <v>948</v>
      </c>
      <c r="B949" s="31">
        <v>43.7</v>
      </c>
      <c r="C949" s="31" t="str">
        <f>IF(Table8[[#This Row],[BMI]]&lt;18.5,"Under Weight",IF(Table8[[#This Row],[BMI]]&lt;25,"Normal Weight",IF(Table8[[#This Row],[BMI]]&lt;30,"Over Weight","Obesity")))</f>
        <v>Obesity</v>
      </c>
      <c r="D949" s="31">
        <v>7.23</v>
      </c>
      <c r="E949" s="31" t="str">
        <f>IF(Table8[[#This Row],[HBA1C]]&lt;5.7,"Normal",IF(Table8[[#This Row],[HBA1C]]&lt;6.5,"Prediabetes","Diabetes"))</f>
        <v>Diabetes</v>
      </c>
      <c r="F949" s="31" t="s">
        <v>2343</v>
      </c>
      <c r="G949" s="31" t="s">
        <v>2343</v>
      </c>
      <c r="H949" s="31" t="s">
        <v>2343</v>
      </c>
      <c r="I949" s="31">
        <v>0</v>
      </c>
      <c r="J949" s="32" t="s">
        <v>2343</v>
      </c>
    </row>
    <row r="950" spans="1:10" x14ac:dyDescent="0.4">
      <c r="A950" s="30" t="s">
        <v>949</v>
      </c>
      <c r="B950" s="31">
        <v>40.945</v>
      </c>
      <c r="C950" s="31" t="str">
        <f>IF(Table8[[#This Row],[BMI]]&lt;18.5,"Under Weight",IF(Table8[[#This Row],[BMI]]&lt;25,"Normal Weight",IF(Table8[[#This Row],[BMI]]&lt;30,"Over Weight","Obesity")))</f>
        <v>Obesity</v>
      </c>
      <c r="D950" s="31">
        <v>10.57</v>
      </c>
      <c r="E950" s="31" t="str">
        <f>IF(Table8[[#This Row],[HBA1C]]&lt;5.7,"Normal",IF(Table8[[#This Row],[HBA1C]]&lt;6.5,"Prediabetes","Diabetes"))</f>
        <v>Diabetes</v>
      </c>
      <c r="F950" s="31" t="s">
        <v>2343</v>
      </c>
      <c r="G950" s="31" t="s">
        <v>2343</v>
      </c>
      <c r="H950" s="31" t="s">
        <v>2343</v>
      </c>
      <c r="I950" s="31">
        <v>0</v>
      </c>
      <c r="J950" s="32" t="s">
        <v>2343</v>
      </c>
    </row>
    <row r="951" spans="1:10" x14ac:dyDescent="0.4">
      <c r="A951" s="30" t="s">
        <v>950</v>
      </c>
      <c r="B951" s="31">
        <v>27.94</v>
      </c>
      <c r="C951" s="31" t="str">
        <f>IF(Table8[[#This Row],[BMI]]&lt;18.5,"Under Weight",IF(Table8[[#This Row],[BMI]]&lt;25,"Normal Weight",IF(Table8[[#This Row],[BMI]]&lt;30,"Over Weight","Obesity")))</f>
        <v>Over Weight</v>
      </c>
      <c r="D951" s="31">
        <v>7.92</v>
      </c>
      <c r="E951" s="31" t="str">
        <f>IF(Table8[[#This Row],[HBA1C]]&lt;5.7,"Normal",IF(Table8[[#This Row],[HBA1C]]&lt;6.5,"Prediabetes","Diabetes"))</f>
        <v>Diabetes</v>
      </c>
      <c r="F951" s="31" t="s">
        <v>2343</v>
      </c>
      <c r="G951" s="31" t="s">
        <v>2343</v>
      </c>
      <c r="H951" s="31" t="s">
        <v>2343</v>
      </c>
      <c r="I951" s="31">
        <v>0</v>
      </c>
      <c r="J951" s="32" t="s">
        <v>2343</v>
      </c>
    </row>
    <row r="952" spans="1:10" x14ac:dyDescent="0.4">
      <c r="A952" s="30" t="s">
        <v>951</v>
      </c>
      <c r="B952" s="31">
        <v>31.9</v>
      </c>
      <c r="C952" s="31" t="str">
        <f>IF(Table8[[#This Row],[BMI]]&lt;18.5,"Under Weight",IF(Table8[[#This Row],[BMI]]&lt;25,"Normal Weight",IF(Table8[[#This Row],[BMI]]&lt;30,"Over Weight","Obesity")))</f>
        <v>Obesity</v>
      </c>
      <c r="D952" s="31">
        <v>10.119999999999999</v>
      </c>
      <c r="E952" s="31" t="str">
        <f>IF(Table8[[#This Row],[HBA1C]]&lt;5.7,"Normal",IF(Table8[[#This Row],[HBA1C]]&lt;6.5,"Prediabetes","Diabetes"))</f>
        <v>Diabetes</v>
      </c>
      <c r="F952" s="31" t="s">
        <v>2343</v>
      </c>
      <c r="G952" s="31" t="s">
        <v>2343</v>
      </c>
      <c r="H952" s="31" t="s">
        <v>2343</v>
      </c>
      <c r="I952" s="31">
        <v>2</v>
      </c>
      <c r="J952" s="32" t="s">
        <v>2343</v>
      </c>
    </row>
    <row r="953" spans="1:10" x14ac:dyDescent="0.4">
      <c r="A953" s="30" t="s">
        <v>952</v>
      </c>
      <c r="B953" s="31">
        <v>31.64</v>
      </c>
      <c r="C953" s="31" t="str">
        <f>IF(Table8[[#This Row],[BMI]]&lt;18.5,"Under Weight",IF(Table8[[#This Row],[BMI]]&lt;25,"Normal Weight",IF(Table8[[#This Row],[BMI]]&lt;30,"Over Weight","Obesity")))</f>
        <v>Obesity</v>
      </c>
      <c r="D953" s="31">
        <v>7.91</v>
      </c>
      <c r="E953" s="31" t="str">
        <f>IF(Table8[[#This Row],[HBA1C]]&lt;5.7,"Normal",IF(Table8[[#This Row],[HBA1C]]&lt;6.5,"Prediabetes","Diabetes"))</f>
        <v>Diabetes</v>
      </c>
      <c r="F953" s="31" t="s">
        <v>2343</v>
      </c>
      <c r="G953" s="31" t="s">
        <v>2343</v>
      </c>
      <c r="H953" s="31" t="s">
        <v>2343</v>
      </c>
      <c r="I953" s="31">
        <v>0</v>
      </c>
      <c r="J953" s="32" t="s">
        <v>2343</v>
      </c>
    </row>
    <row r="954" spans="1:10" x14ac:dyDescent="0.4">
      <c r="A954" s="30" t="s">
        <v>953</v>
      </c>
      <c r="B954" s="31">
        <v>46.7</v>
      </c>
      <c r="C954" s="31" t="str">
        <f>IF(Table8[[#This Row],[BMI]]&lt;18.5,"Under Weight",IF(Table8[[#This Row],[BMI]]&lt;25,"Normal Weight",IF(Table8[[#This Row],[BMI]]&lt;30,"Over Weight","Obesity")))</f>
        <v>Obesity</v>
      </c>
      <c r="D954" s="31">
        <v>10.9</v>
      </c>
      <c r="E954" s="31" t="str">
        <f>IF(Table8[[#This Row],[HBA1C]]&lt;5.7,"Normal",IF(Table8[[#This Row],[HBA1C]]&lt;6.5,"Prediabetes","Diabetes"))</f>
        <v>Diabetes</v>
      </c>
      <c r="F954" s="31" t="s">
        <v>2343</v>
      </c>
      <c r="G954" s="31" t="s">
        <v>2343</v>
      </c>
      <c r="H954" s="31" t="s">
        <v>2343</v>
      </c>
      <c r="I954" s="31">
        <v>0</v>
      </c>
      <c r="J954" s="32" t="s">
        <v>2343</v>
      </c>
    </row>
    <row r="955" spans="1:10" x14ac:dyDescent="0.4">
      <c r="A955" s="30" t="s">
        <v>954</v>
      </c>
      <c r="B955" s="31">
        <v>18.335000000000001</v>
      </c>
      <c r="C955" s="31" t="str">
        <f>IF(Table8[[#This Row],[BMI]]&lt;18.5,"Under Weight",IF(Table8[[#This Row],[BMI]]&lt;25,"Normal Weight",IF(Table8[[#This Row],[BMI]]&lt;30,"Over Weight","Obesity")))</f>
        <v>Under Weight</v>
      </c>
      <c r="D955" s="31">
        <v>11.83</v>
      </c>
      <c r="E955" s="31" t="str">
        <f>IF(Table8[[#This Row],[HBA1C]]&lt;5.7,"Normal",IF(Table8[[#This Row],[HBA1C]]&lt;6.5,"Prediabetes","Diabetes"))</f>
        <v>Diabetes</v>
      </c>
      <c r="F955" s="31" t="s">
        <v>2343</v>
      </c>
      <c r="G955" s="31" t="s">
        <v>2343</v>
      </c>
      <c r="H955" s="31" t="s">
        <v>2343</v>
      </c>
      <c r="I955" s="31">
        <v>0</v>
      </c>
      <c r="J955" s="32" t="s">
        <v>2343</v>
      </c>
    </row>
    <row r="956" spans="1:10" x14ac:dyDescent="0.4">
      <c r="A956" s="30" t="s">
        <v>955</v>
      </c>
      <c r="B956" s="31">
        <v>31.24</v>
      </c>
      <c r="C956" s="31" t="str">
        <f>IF(Table8[[#This Row],[BMI]]&lt;18.5,"Under Weight",IF(Table8[[#This Row],[BMI]]&lt;25,"Normal Weight",IF(Table8[[#This Row],[BMI]]&lt;30,"Over Weight","Obesity")))</f>
        <v>Obesity</v>
      </c>
      <c r="D956" s="31">
        <v>7.42</v>
      </c>
      <c r="E956" s="31" t="str">
        <f>IF(Table8[[#This Row],[HBA1C]]&lt;5.7,"Normal",IF(Table8[[#This Row],[HBA1C]]&lt;6.5,"Prediabetes","Diabetes"))</f>
        <v>Diabetes</v>
      </c>
      <c r="F956" s="31" t="s">
        <v>2344</v>
      </c>
      <c r="G956" s="31" t="s">
        <v>2343</v>
      </c>
      <c r="H956" s="31" t="s">
        <v>2343</v>
      </c>
      <c r="I956" s="31">
        <v>2</v>
      </c>
      <c r="J956" s="32" t="s">
        <v>2343</v>
      </c>
    </row>
    <row r="957" spans="1:10" x14ac:dyDescent="0.4">
      <c r="A957" s="30" t="s">
        <v>956</v>
      </c>
      <c r="B957" s="31">
        <v>39.22</v>
      </c>
      <c r="C957" s="31" t="str">
        <f>IF(Table8[[#This Row],[BMI]]&lt;18.5,"Under Weight",IF(Table8[[#This Row],[BMI]]&lt;25,"Normal Weight",IF(Table8[[#This Row],[BMI]]&lt;30,"Over Weight","Obesity")))</f>
        <v>Obesity</v>
      </c>
      <c r="D957" s="31">
        <v>5.62</v>
      </c>
      <c r="E957" s="31" t="str">
        <f>IF(Table8[[#This Row],[HBA1C]]&lt;5.7,"Normal",IF(Table8[[#This Row],[HBA1C]]&lt;6.5,"Prediabetes","Diabetes"))</f>
        <v>Normal</v>
      </c>
      <c r="F957" s="31" t="s">
        <v>2344</v>
      </c>
      <c r="G957" s="31" t="s">
        <v>2343</v>
      </c>
      <c r="H957" s="31" t="s">
        <v>2343</v>
      </c>
      <c r="I957" s="31">
        <v>1</v>
      </c>
      <c r="J957" s="32" t="s">
        <v>2343</v>
      </c>
    </row>
    <row r="958" spans="1:10" x14ac:dyDescent="0.4">
      <c r="A958" s="30" t="s">
        <v>957</v>
      </c>
      <c r="B958" s="31">
        <v>24.414999999999999</v>
      </c>
      <c r="C958" s="31" t="str">
        <f>IF(Table8[[#This Row],[BMI]]&lt;18.5,"Under Weight",IF(Table8[[#This Row],[BMI]]&lt;25,"Normal Weight",IF(Table8[[#This Row],[BMI]]&lt;30,"Over Weight","Obesity")))</f>
        <v>Normal Weight</v>
      </c>
      <c r="D958" s="31">
        <v>7.16</v>
      </c>
      <c r="E958" s="31" t="str">
        <f>IF(Table8[[#This Row],[HBA1C]]&lt;5.7,"Normal",IF(Table8[[#This Row],[HBA1C]]&lt;6.5,"Prediabetes","Diabetes"))</f>
        <v>Diabetes</v>
      </c>
      <c r="F958" s="31" t="s">
        <v>2343</v>
      </c>
      <c r="G958" s="31" t="s">
        <v>2343</v>
      </c>
      <c r="H958" s="31" t="s">
        <v>2343</v>
      </c>
      <c r="I958" s="31">
        <v>0</v>
      </c>
      <c r="J958" s="32" t="s">
        <v>2343</v>
      </c>
    </row>
    <row r="959" spans="1:10" x14ac:dyDescent="0.4">
      <c r="A959" s="30" t="s">
        <v>958</v>
      </c>
      <c r="B959" s="31">
        <v>32.299999999999997</v>
      </c>
      <c r="C959" s="31" t="str">
        <f>IF(Table8[[#This Row],[BMI]]&lt;18.5,"Under Weight",IF(Table8[[#This Row],[BMI]]&lt;25,"Normal Weight",IF(Table8[[#This Row],[BMI]]&lt;30,"Over Weight","Obesity")))</f>
        <v>Obesity</v>
      </c>
      <c r="D959" s="31">
        <v>9.89</v>
      </c>
      <c r="E959" s="31" t="str">
        <f>IF(Table8[[#This Row],[HBA1C]]&lt;5.7,"Normal",IF(Table8[[#This Row],[HBA1C]]&lt;6.5,"Prediabetes","Diabetes"))</f>
        <v>Diabetes</v>
      </c>
      <c r="F959" s="31" t="s">
        <v>2343</v>
      </c>
      <c r="G959" s="31" t="s">
        <v>2343</v>
      </c>
      <c r="H959" s="31" t="s">
        <v>2343</v>
      </c>
      <c r="I959" s="31">
        <v>0</v>
      </c>
      <c r="J959" s="32" t="s">
        <v>2343</v>
      </c>
    </row>
    <row r="960" spans="1:10" x14ac:dyDescent="0.4">
      <c r="A960" s="30" t="s">
        <v>959</v>
      </c>
      <c r="B960" s="31">
        <v>39.94</v>
      </c>
      <c r="C960" s="31" t="str">
        <f>IF(Table8[[#This Row],[BMI]]&lt;18.5,"Under Weight",IF(Table8[[#This Row],[BMI]]&lt;25,"Normal Weight",IF(Table8[[#This Row],[BMI]]&lt;30,"Over Weight","Obesity")))</f>
        <v>Obesity</v>
      </c>
      <c r="D960" s="31">
        <v>5.14</v>
      </c>
      <c r="E960" s="31" t="str">
        <f>IF(Table8[[#This Row],[HBA1C]]&lt;5.7,"Normal",IF(Table8[[#This Row],[HBA1C]]&lt;6.5,"Prediabetes","Diabetes"))</f>
        <v>Normal</v>
      </c>
      <c r="F960" s="31" t="s">
        <v>2343</v>
      </c>
      <c r="G960" s="31" t="s">
        <v>2343</v>
      </c>
      <c r="H960" s="31" t="s">
        <v>2343</v>
      </c>
      <c r="I960" s="31">
        <v>0</v>
      </c>
      <c r="J960" s="32" t="s">
        <v>2343</v>
      </c>
    </row>
    <row r="961" spans="1:10" x14ac:dyDescent="0.4">
      <c r="A961" s="30" t="s">
        <v>960</v>
      </c>
      <c r="B961" s="31">
        <v>30</v>
      </c>
      <c r="C961" s="31" t="str">
        <f>IF(Table8[[#This Row],[BMI]]&lt;18.5,"Under Weight",IF(Table8[[#This Row],[BMI]]&lt;25,"Normal Weight",IF(Table8[[#This Row],[BMI]]&lt;30,"Over Weight","Obesity")))</f>
        <v>Obesity</v>
      </c>
      <c r="D961" s="31">
        <v>5.61</v>
      </c>
      <c r="E961" s="31" t="str">
        <f>IF(Table8[[#This Row],[HBA1C]]&lt;5.7,"Normal",IF(Table8[[#This Row],[HBA1C]]&lt;6.5,"Prediabetes","Diabetes"))</f>
        <v>Normal</v>
      </c>
      <c r="F961" s="31" t="s">
        <v>2344</v>
      </c>
      <c r="G961" s="31" t="s">
        <v>2343</v>
      </c>
      <c r="H961" s="31" t="s">
        <v>2344</v>
      </c>
      <c r="I961" s="31">
        <v>1</v>
      </c>
      <c r="J961" s="32" t="s">
        <v>2343</v>
      </c>
    </row>
    <row r="962" spans="1:10" x14ac:dyDescent="0.4">
      <c r="A962" s="30" t="s">
        <v>961</v>
      </c>
      <c r="B962" s="31">
        <v>35.340000000000003</v>
      </c>
      <c r="C962" s="31" t="str">
        <f>IF(Table8[[#This Row],[BMI]]&lt;18.5,"Under Weight",IF(Table8[[#This Row],[BMI]]&lt;25,"Normal Weight",IF(Table8[[#This Row],[BMI]]&lt;30,"Over Weight","Obesity")))</f>
        <v>Obesity</v>
      </c>
      <c r="D962" s="31">
        <v>5.51</v>
      </c>
      <c r="E962" s="31" t="str">
        <f>IF(Table8[[#This Row],[HBA1C]]&lt;5.7,"Normal",IF(Table8[[#This Row],[HBA1C]]&lt;6.5,"Prediabetes","Diabetes"))</f>
        <v>Normal</v>
      </c>
      <c r="F962" s="31" t="s">
        <v>2344</v>
      </c>
      <c r="G962" s="31" t="s">
        <v>2343</v>
      </c>
      <c r="H962" s="31" t="s">
        <v>2344</v>
      </c>
      <c r="I962" s="31">
        <v>1</v>
      </c>
      <c r="J962" s="32" t="s">
        <v>2343</v>
      </c>
    </row>
    <row r="963" spans="1:10" x14ac:dyDescent="0.4">
      <c r="A963" s="30" t="s">
        <v>962</v>
      </c>
      <c r="B963" s="31">
        <v>32.204999999999998</v>
      </c>
      <c r="C963" s="31" t="str">
        <f>IF(Table8[[#This Row],[BMI]]&lt;18.5,"Under Weight",IF(Table8[[#This Row],[BMI]]&lt;25,"Normal Weight",IF(Table8[[#This Row],[BMI]]&lt;30,"Over Weight","Obesity")))</f>
        <v>Obesity</v>
      </c>
      <c r="D963" s="31">
        <v>8.3800000000000008</v>
      </c>
      <c r="E963" s="31" t="str">
        <f>IF(Table8[[#This Row],[HBA1C]]&lt;5.7,"Normal",IF(Table8[[#This Row],[HBA1C]]&lt;6.5,"Prediabetes","Diabetes"))</f>
        <v>Diabetes</v>
      </c>
      <c r="F963" s="31" t="s">
        <v>2344</v>
      </c>
      <c r="G963" s="31" t="s">
        <v>2343</v>
      </c>
      <c r="H963" s="31" t="s">
        <v>2343</v>
      </c>
      <c r="I963" s="31">
        <v>2</v>
      </c>
      <c r="J963" s="32" t="s">
        <v>2343</v>
      </c>
    </row>
    <row r="964" spans="1:10" x14ac:dyDescent="0.4">
      <c r="A964" s="30" t="s">
        <v>963</v>
      </c>
      <c r="B964" s="31">
        <v>33.880000000000003</v>
      </c>
      <c r="C964" s="31" t="str">
        <f>IF(Table8[[#This Row],[BMI]]&lt;18.5,"Under Weight",IF(Table8[[#This Row],[BMI]]&lt;25,"Normal Weight",IF(Table8[[#This Row],[BMI]]&lt;30,"Over Weight","Obesity")))</f>
        <v>Obesity</v>
      </c>
      <c r="D964" s="31">
        <v>4.68</v>
      </c>
      <c r="E964" s="31" t="str">
        <f>IF(Table8[[#This Row],[HBA1C]]&lt;5.7,"Normal",IF(Table8[[#This Row],[HBA1C]]&lt;6.5,"Prediabetes","Diabetes"))</f>
        <v>Normal</v>
      </c>
      <c r="F964" s="31" t="s">
        <v>2343</v>
      </c>
      <c r="G964" s="31" t="s">
        <v>2344</v>
      </c>
      <c r="H964" s="31" t="s">
        <v>2343</v>
      </c>
      <c r="I964" s="31">
        <v>1</v>
      </c>
      <c r="J964" s="32" t="s">
        <v>2343</v>
      </c>
    </row>
    <row r="965" spans="1:10" x14ac:dyDescent="0.4">
      <c r="A965" s="30" t="s">
        <v>964</v>
      </c>
      <c r="B965" s="31">
        <v>26.63</v>
      </c>
      <c r="C965" s="31" t="str">
        <f>IF(Table8[[#This Row],[BMI]]&lt;18.5,"Under Weight",IF(Table8[[#This Row],[BMI]]&lt;25,"Normal Weight",IF(Table8[[#This Row],[BMI]]&lt;30,"Over Weight","Obesity")))</f>
        <v>Over Weight</v>
      </c>
      <c r="D965" s="31">
        <v>4.3600000000000003</v>
      </c>
      <c r="E965" s="31" t="str">
        <f>IF(Table8[[#This Row],[HBA1C]]&lt;5.7,"Normal",IF(Table8[[#This Row],[HBA1C]]&lt;6.5,"Prediabetes","Diabetes"))</f>
        <v>Normal</v>
      </c>
      <c r="F965" s="31" t="s">
        <v>2344</v>
      </c>
      <c r="G965" s="31" t="s">
        <v>2343</v>
      </c>
      <c r="H965" s="31" t="s">
        <v>2343</v>
      </c>
      <c r="I965" s="31">
        <v>2</v>
      </c>
      <c r="J965" s="32" t="s">
        <v>2343</v>
      </c>
    </row>
    <row r="966" spans="1:10" x14ac:dyDescent="0.4">
      <c r="A966" s="30" t="s">
        <v>965</v>
      </c>
      <c r="B966" s="31">
        <v>28.7</v>
      </c>
      <c r="C966" s="31" t="str">
        <f>IF(Table8[[#This Row],[BMI]]&lt;18.5,"Under Weight",IF(Table8[[#This Row],[BMI]]&lt;25,"Normal Weight",IF(Table8[[#This Row],[BMI]]&lt;30,"Over Weight","Obesity")))</f>
        <v>Over Weight</v>
      </c>
      <c r="D966" s="31">
        <v>7.74</v>
      </c>
      <c r="E966" s="31" t="str">
        <f>IF(Table8[[#This Row],[HBA1C]]&lt;5.7,"Normal",IF(Table8[[#This Row],[HBA1C]]&lt;6.5,"Prediabetes","Diabetes"))</f>
        <v>Diabetes</v>
      </c>
      <c r="F966" s="31" t="s">
        <v>2343</v>
      </c>
      <c r="G966" s="31" t="s">
        <v>2343</v>
      </c>
      <c r="H966" s="31" t="s">
        <v>2343</v>
      </c>
      <c r="I966" s="31">
        <v>0</v>
      </c>
      <c r="J966" s="32" t="s">
        <v>2343</v>
      </c>
    </row>
    <row r="967" spans="1:10" x14ac:dyDescent="0.4">
      <c r="A967" s="30" t="s">
        <v>966</v>
      </c>
      <c r="B967" s="31">
        <v>25.65</v>
      </c>
      <c r="C967" s="31" t="str">
        <f>IF(Table8[[#This Row],[BMI]]&lt;18.5,"Under Weight",IF(Table8[[#This Row],[BMI]]&lt;25,"Normal Weight",IF(Table8[[#This Row],[BMI]]&lt;30,"Over Weight","Obesity")))</f>
        <v>Over Weight</v>
      </c>
      <c r="D967" s="31">
        <v>4.05</v>
      </c>
      <c r="E967" s="31" t="str">
        <f>IF(Table8[[#This Row],[HBA1C]]&lt;5.7,"Normal",IF(Table8[[#This Row],[HBA1C]]&lt;6.5,"Prediabetes","Diabetes"))</f>
        <v>Normal</v>
      </c>
      <c r="F967" s="31" t="s">
        <v>2344</v>
      </c>
      <c r="G967" s="31" t="s">
        <v>2343</v>
      </c>
      <c r="H967" s="31" t="s">
        <v>2343</v>
      </c>
      <c r="I967" s="31">
        <v>2</v>
      </c>
      <c r="J967" s="32" t="s">
        <v>2343</v>
      </c>
    </row>
    <row r="968" spans="1:10" x14ac:dyDescent="0.4">
      <c r="A968" s="30" t="s">
        <v>967</v>
      </c>
      <c r="B968" s="31">
        <v>36.384999999999998</v>
      </c>
      <c r="C968" s="31" t="str">
        <f>IF(Table8[[#This Row],[BMI]]&lt;18.5,"Under Weight",IF(Table8[[#This Row],[BMI]]&lt;25,"Normal Weight",IF(Table8[[#This Row],[BMI]]&lt;30,"Over Weight","Obesity")))</f>
        <v>Obesity</v>
      </c>
      <c r="D968" s="31">
        <v>11.49</v>
      </c>
      <c r="E968" s="31" t="str">
        <f>IF(Table8[[#This Row],[HBA1C]]&lt;5.7,"Normal",IF(Table8[[#This Row],[HBA1C]]&lt;6.5,"Prediabetes","Diabetes"))</f>
        <v>Diabetes</v>
      </c>
      <c r="F968" s="31" t="s">
        <v>2343</v>
      </c>
      <c r="G968" s="31" t="s">
        <v>2343</v>
      </c>
      <c r="H968" s="31" t="s">
        <v>2343</v>
      </c>
      <c r="I968" s="31">
        <v>0</v>
      </c>
      <c r="J968" s="32" t="s">
        <v>2343</v>
      </c>
    </row>
    <row r="969" spans="1:10" x14ac:dyDescent="0.4">
      <c r="A969" s="30" t="s">
        <v>968</v>
      </c>
      <c r="B969" s="31">
        <v>34.69</v>
      </c>
      <c r="C969" s="31" t="str">
        <f>IF(Table8[[#This Row],[BMI]]&lt;18.5,"Under Weight",IF(Table8[[#This Row],[BMI]]&lt;25,"Normal Weight",IF(Table8[[#This Row],[BMI]]&lt;30,"Over Weight","Obesity")))</f>
        <v>Obesity</v>
      </c>
      <c r="D969" s="31">
        <v>5.65</v>
      </c>
      <c r="E969" s="31" t="str">
        <f>IF(Table8[[#This Row],[HBA1C]]&lt;5.7,"Normal",IF(Table8[[#This Row],[HBA1C]]&lt;6.5,"Prediabetes","Diabetes"))</f>
        <v>Normal</v>
      </c>
      <c r="F969" s="31" t="s">
        <v>2343</v>
      </c>
      <c r="G969" s="31" t="s">
        <v>2343</v>
      </c>
      <c r="H969" s="31" t="s">
        <v>2343</v>
      </c>
      <c r="I969" s="31">
        <v>0</v>
      </c>
      <c r="J969" s="32" t="s">
        <v>2343</v>
      </c>
    </row>
    <row r="970" spans="1:10" x14ac:dyDescent="0.4">
      <c r="A970" s="30" t="s">
        <v>969</v>
      </c>
      <c r="B970" s="31">
        <v>37.68</v>
      </c>
      <c r="C970" s="31" t="str">
        <f>IF(Table8[[#This Row],[BMI]]&lt;18.5,"Under Weight",IF(Table8[[#This Row],[BMI]]&lt;25,"Normal Weight",IF(Table8[[#This Row],[BMI]]&lt;30,"Over Weight","Obesity")))</f>
        <v>Obesity</v>
      </c>
      <c r="D970" s="31">
        <v>4.29</v>
      </c>
      <c r="E970" s="31" t="str">
        <f>IF(Table8[[#This Row],[HBA1C]]&lt;5.7,"Normal",IF(Table8[[#This Row],[HBA1C]]&lt;6.5,"Prediabetes","Diabetes"))</f>
        <v>Normal</v>
      </c>
      <c r="F970" s="31" t="s">
        <v>2344</v>
      </c>
      <c r="G970" s="31" t="s">
        <v>2343</v>
      </c>
      <c r="H970" s="31" t="s">
        <v>2343</v>
      </c>
      <c r="I970" s="31">
        <v>0</v>
      </c>
      <c r="J970" s="32" t="s">
        <v>2343</v>
      </c>
    </row>
    <row r="971" spans="1:10" x14ac:dyDescent="0.4">
      <c r="A971" s="30" t="s">
        <v>970</v>
      </c>
      <c r="B971" s="31">
        <v>35.49</v>
      </c>
      <c r="C971" s="31" t="str">
        <f>IF(Table8[[#This Row],[BMI]]&lt;18.5,"Under Weight",IF(Table8[[#This Row],[BMI]]&lt;25,"Normal Weight",IF(Table8[[#This Row],[BMI]]&lt;30,"Over Weight","Obesity")))</f>
        <v>Obesity</v>
      </c>
      <c r="D971" s="31">
        <v>4.74</v>
      </c>
      <c r="E971" s="31" t="str">
        <f>IF(Table8[[#This Row],[HBA1C]]&lt;5.7,"Normal",IF(Table8[[#This Row],[HBA1C]]&lt;6.5,"Prediabetes","Diabetes"))</f>
        <v>Normal</v>
      </c>
      <c r="F971" s="31" t="s">
        <v>2344</v>
      </c>
      <c r="G971" s="31" t="s">
        <v>2343</v>
      </c>
      <c r="H971" s="31" t="s">
        <v>2344</v>
      </c>
      <c r="I971" s="31">
        <v>1</v>
      </c>
      <c r="J971" s="32" t="s">
        <v>2343</v>
      </c>
    </row>
    <row r="972" spans="1:10" x14ac:dyDescent="0.4">
      <c r="A972" s="30" t="s">
        <v>971</v>
      </c>
      <c r="B972" s="31">
        <v>44.7</v>
      </c>
      <c r="C972" s="31" t="str">
        <f>IF(Table8[[#This Row],[BMI]]&lt;18.5,"Under Weight",IF(Table8[[#This Row],[BMI]]&lt;25,"Normal Weight",IF(Table8[[#This Row],[BMI]]&lt;30,"Over Weight","Obesity")))</f>
        <v>Obesity</v>
      </c>
      <c r="D972" s="31">
        <v>7.6</v>
      </c>
      <c r="E972" s="31" t="str">
        <f>IF(Table8[[#This Row],[HBA1C]]&lt;5.7,"Normal",IF(Table8[[#This Row],[HBA1C]]&lt;6.5,"Prediabetes","Diabetes"))</f>
        <v>Diabetes</v>
      </c>
      <c r="F972" s="31" t="s">
        <v>2344</v>
      </c>
      <c r="G972" s="31" t="s">
        <v>2343</v>
      </c>
      <c r="H972" s="31" t="s">
        <v>2343</v>
      </c>
      <c r="I972" s="31">
        <v>2</v>
      </c>
      <c r="J972" s="32" t="s">
        <v>2343</v>
      </c>
    </row>
    <row r="973" spans="1:10" x14ac:dyDescent="0.4">
      <c r="A973" s="30" t="s">
        <v>972</v>
      </c>
      <c r="B973" s="31">
        <v>38.380000000000003</v>
      </c>
      <c r="C973" s="31" t="str">
        <f>IF(Table8[[#This Row],[BMI]]&lt;18.5,"Under Weight",IF(Table8[[#This Row],[BMI]]&lt;25,"Normal Weight",IF(Table8[[#This Row],[BMI]]&lt;30,"Over Weight","Obesity")))</f>
        <v>Obesity</v>
      </c>
      <c r="D973" s="31">
        <v>8.5</v>
      </c>
      <c r="E973" s="31" t="str">
        <f>IF(Table8[[#This Row],[HBA1C]]&lt;5.7,"Normal",IF(Table8[[#This Row],[HBA1C]]&lt;6.5,"Prediabetes","Diabetes"))</f>
        <v>Diabetes</v>
      </c>
      <c r="F973" s="31" t="s">
        <v>2344</v>
      </c>
      <c r="G973" s="31" t="s">
        <v>2343</v>
      </c>
      <c r="H973" s="31" t="s">
        <v>2343</v>
      </c>
      <c r="I973" s="31">
        <v>2</v>
      </c>
      <c r="J973" s="32" t="s">
        <v>2343</v>
      </c>
    </row>
    <row r="974" spans="1:10" x14ac:dyDescent="0.4">
      <c r="A974" s="30" t="s">
        <v>973</v>
      </c>
      <c r="B974" s="31">
        <v>35.244999999999997</v>
      </c>
      <c r="C974" s="31" t="str">
        <f>IF(Table8[[#This Row],[BMI]]&lt;18.5,"Under Weight",IF(Table8[[#This Row],[BMI]]&lt;25,"Normal Weight",IF(Table8[[#This Row],[BMI]]&lt;30,"Over Weight","Obesity")))</f>
        <v>Obesity</v>
      </c>
      <c r="D974" s="31">
        <v>11.22</v>
      </c>
      <c r="E974" s="31" t="str">
        <f>IF(Table8[[#This Row],[HBA1C]]&lt;5.7,"Normal",IF(Table8[[#This Row],[HBA1C]]&lt;6.5,"Prediabetes","Diabetes"))</f>
        <v>Diabetes</v>
      </c>
      <c r="F974" s="31" t="s">
        <v>2344</v>
      </c>
      <c r="G974" s="31" t="s">
        <v>2343</v>
      </c>
      <c r="H974" s="31" t="s">
        <v>2343</v>
      </c>
      <c r="I974" s="31">
        <v>0</v>
      </c>
      <c r="J974" s="32" t="s">
        <v>2343</v>
      </c>
    </row>
    <row r="975" spans="1:10" x14ac:dyDescent="0.4">
      <c r="A975" s="30" t="s">
        <v>974</v>
      </c>
      <c r="B975" s="31">
        <v>49.84</v>
      </c>
      <c r="C975" s="31" t="str">
        <f>IF(Table8[[#This Row],[BMI]]&lt;18.5,"Under Weight",IF(Table8[[#This Row],[BMI]]&lt;25,"Normal Weight",IF(Table8[[#This Row],[BMI]]&lt;30,"Over Weight","Obesity")))</f>
        <v>Obesity</v>
      </c>
      <c r="D975" s="31">
        <v>5.0999999999999996</v>
      </c>
      <c r="E975" s="31" t="str">
        <f>IF(Table8[[#This Row],[HBA1C]]&lt;5.7,"Normal",IF(Table8[[#This Row],[HBA1C]]&lt;6.5,"Prediabetes","Diabetes"))</f>
        <v>Normal</v>
      </c>
      <c r="F975" s="31" t="s">
        <v>2344</v>
      </c>
      <c r="G975" s="31" t="s">
        <v>2343</v>
      </c>
      <c r="H975" s="31" t="s">
        <v>2344</v>
      </c>
      <c r="I975" s="31">
        <v>1</v>
      </c>
      <c r="J975" s="32" t="s">
        <v>2343</v>
      </c>
    </row>
    <row r="976" spans="1:10" x14ac:dyDescent="0.4">
      <c r="A976" s="30" t="s">
        <v>975</v>
      </c>
      <c r="B976" s="31">
        <v>49.06</v>
      </c>
      <c r="C976" s="31" t="str">
        <f>IF(Table8[[#This Row],[BMI]]&lt;18.5,"Under Weight",IF(Table8[[#This Row],[BMI]]&lt;25,"Normal Weight",IF(Table8[[#This Row],[BMI]]&lt;30,"Over Weight","Obesity")))</f>
        <v>Obesity</v>
      </c>
      <c r="D976" s="31">
        <v>5.43</v>
      </c>
      <c r="E976" s="31" t="str">
        <f>IF(Table8[[#This Row],[HBA1C]]&lt;5.7,"Normal",IF(Table8[[#This Row],[HBA1C]]&lt;6.5,"Prediabetes","Diabetes"))</f>
        <v>Normal</v>
      </c>
      <c r="F976" s="31" t="s">
        <v>2344</v>
      </c>
      <c r="G976" s="31" t="s">
        <v>2343</v>
      </c>
      <c r="H976" s="31" t="s">
        <v>2343</v>
      </c>
      <c r="I976" s="31">
        <v>1</v>
      </c>
      <c r="J976" s="32" t="s">
        <v>2343</v>
      </c>
    </row>
    <row r="977" spans="1:10" x14ac:dyDescent="0.4">
      <c r="A977" s="30" t="s">
        <v>976</v>
      </c>
      <c r="B977" s="31">
        <v>30.88</v>
      </c>
      <c r="C977" s="31" t="str">
        <f>IF(Table8[[#This Row],[BMI]]&lt;18.5,"Under Weight",IF(Table8[[#This Row],[BMI]]&lt;25,"Normal Weight",IF(Table8[[#This Row],[BMI]]&lt;30,"Over Weight","Obesity")))</f>
        <v>Obesity</v>
      </c>
      <c r="D977" s="31">
        <v>5.82</v>
      </c>
      <c r="E977" s="31" t="str">
        <f>IF(Table8[[#This Row],[HBA1C]]&lt;5.7,"Normal",IF(Table8[[#This Row],[HBA1C]]&lt;6.5,"Prediabetes","Diabetes"))</f>
        <v>Prediabetes</v>
      </c>
      <c r="F977" s="31" t="s">
        <v>2343</v>
      </c>
      <c r="G977" s="31" t="s">
        <v>2343</v>
      </c>
      <c r="H977" s="31" t="s">
        <v>2343</v>
      </c>
      <c r="I977" s="31">
        <v>2</v>
      </c>
      <c r="J977" s="32" t="s">
        <v>2343</v>
      </c>
    </row>
    <row r="978" spans="1:10" x14ac:dyDescent="0.4">
      <c r="A978" s="30" t="s">
        <v>977</v>
      </c>
      <c r="B978" s="31">
        <v>33.35</v>
      </c>
      <c r="C978" s="31" t="str">
        <f>IF(Table8[[#This Row],[BMI]]&lt;18.5,"Under Weight",IF(Table8[[#This Row],[BMI]]&lt;25,"Normal Weight",IF(Table8[[#This Row],[BMI]]&lt;30,"Over Weight","Obesity")))</f>
        <v>Obesity</v>
      </c>
      <c r="D978" s="31">
        <v>6.05</v>
      </c>
      <c r="E978" s="31" t="str">
        <f>IF(Table8[[#This Row],[HBA1C]]&lt;5.7,"Normal",IF(Table8[[#This Row],[HBA1C]]&lt;6.5,"Prediabetes","Diabetes"))</f>
        <v>Prediabetes</v>
      </c>
      <c r="F978" s="31" t="s">
        <v>2343</v>
      </c>
      <c r="G978" s="31" t="s">
        <v>2343</v>
      </c>
      <c r="H978" s="31" t="s">
        <v>2344</v>
      </c>
      <c r="I978" s="31">
        <v>1</v>
      </c>
      <c r="J978" s="32" t="s">
        <v>2343</v>
      </c>
    </row>
    <row r="979" spans="1:10" x14ac:dyDescent="0.4">
      <c r="A979" s="30" t="s">
        <v>978</v>
      </c>
      <c r="B979" s="31">
        <v>38</v>
      </c>
      <c r="C979" s="31" t="str">
        <f>IF(Table8[[#This Row],[BMI]]&lt;18.5,"Under Weight",IF(Table8[[#This Row],[BMI]]&lt;25,"Normal Weight",IF(Table8[[#This Row],[BMI]]&lt;30,"Over Weight","Obesity")))</f>
        <v>Obesity</v>
      </c>
      <c r="D979" s="31">
        <v>6.38</v>
      </c>
      <c r="E979" s="31" t="str">
        <f>IF(Table8[[#This Row],[HBA1C]]&lt;5.7,"Normal",IF(Table8[[#This Row],[HBA1C]]&lt;6.5,"Prediabetes","Diabetes"))</f>
        <v>Prediabetes</v>
      </c>
      <c r="F979" s="31" t="s">
        <v>2344</v>
      </c>
      <c r="G979" s="31" t="s">
        <v>2343</v>
      </c>
      <c r="H979" s="31" t="s">
        <v>2343</v>
      </c>
      <c r="I979" s="31">
        <v>1</v>
      </c>
      <c r="J979" s="32" t="s">
        <v>2343</v>
      </c>
    </row>
    <row r="980" spans="1:10" x14ac:dyDescent="0.4">
      <c r="A980" s="30" t="s">
        <v>979</v>
      </c>
      <c r="B980" s="31">
        <v>36.08</v>
      </c>
      <c r="C980" s="31" t="str">
        <f>IF(Table8[[#This Row],[BMI]]&lt;18.5,"Under Weight",IF(Table8[[#This Row],[BMI]]&lt;25,"Normal Weight",IF(Table8[[#This Row],[BMI]]&lt;30,"Over Weight","Obesity")))</f>
        <v>Obesity</v>
      </c>
      <c r="D980" s="31">
        <v>5.73</v>
      </c>
      <c r="E980" s="31" t="str">
        <f>IF(Table8[[#This Row],[HBA1C]]&lt;5.7,"Normal",IF(Table8[[#This Row],[HBA1C]]&lt;6.5,"Prediabetes","Diabetes"))</f>
        <v>Prediabetes</v>
      </c>
      <c r="F980" s="31" t="s">
        <v>2344</v>
      </c>
      <c r="G980" s="31" t="s">
        <v>2343</v>
      </c>
      <c r="H980" s="31" t="s">
        <v>2343</v>
      </c>
      <c r="I980" s="31">
        <v>1</v>
      </c>
      <c r="J980" s="32" t="s">
        <v>2343</v>
      </c>
    </row>
    <row r="981" spans="1:10" x14ac:dyDescent="0.4">
      <c r="A981" s="30" t="s">
        <v>980</v>
      </c>
      <c r="B981" s="31">
        <v>35.700000000000003</v>
      </c>
      <c r="C981" s="31" t="str">
        <f>IF(Table8[[#This Row],[BMI]]&lt;18.5,"Under Weight",IF(Table8[[#This Row],[BMI]]&lt;25,"Normal Weight",IF(Table8[[#This Row],[BMI]]&lt;30,"Over Weight","Obesity")))</f>
        <v>Obesity</v>
      </c>
      <c r="D981" s="31">
        <v>5.47</v>
      </c>
      <c r="E981" s="31" t="str">
        <f>IF(Table8[[#This Row],[HBA1C]]&lt;5.7,"Normal",IF(Table8[[#This Row],[HBA1C]]&lt;6.5,"Prediabetes","Diabetes"))</f>
        <v>Normal</v>
      </c>
      <c r="F981" s="31" t="s">
        <v>2344</v>
      </c>
      <c r="G981" s="31" t="s">
        <v>2343</v>
      </c>
      <c r="H981" s="31" t="s">
        <v>2343</v>
      </c>
      <c r="I981" s="31">
        <v>1</v>
      </c>
      <c r="J981" s="32" t="s">
        <v>2343</v>
      </c>
    </row>
    <row r="982" spans="1:10" x14ac:dyDescent="0.4">
      <c r="A982" s="30" t="s">
        <v>981</v>
      </c>
      <c r="B982" s="31">
        <v>34.01</v>
      </c>
      <c r="C982" s="31" t="str">
        <f>IF(Table8[[#This Row],[BMI]]&lt;18.5,"Under Weight",IF(Table8[[#This Row],[BMI]]&lt;25,"Normal Weight",IF(Table8[[#This Row],[BMI]]&lt;30,"Over Weight","Obesity")))</f>
        <v>Obesity</v>
      </c>
      <c r="D982" s="31">
        <v>11.3</v>
      </c>
      <c r="E982" s="31" t="str">
        <f>IF(Table8[[#This Row],[HBA1C]]&lt;5.7,"Normal",IF(Table8[[#This Row],[HBA1C]]&lt;6.5,"Prediabetes","Diabetes"))</f>
        <v>Diabetes</v>
      </c>
      <c r="F982" s="31" t="s">
        <v>2343</v>
      </c>
      <c r="G982" s="31" t="s">
        <v>2343</v>
      </c>
      <c r="H982" s="31" t="s">
        <v>2343</v>
      </c>
      <c r="I982" s="31">
        <v>0</v>
      </c>
      <c r="J982" s="32" t="s">
        <v>2343</v>
      </c>
    </row>
    <row r="983" spans="1:10" x14ac:dyDescent="0.4">
      <c r="A983" s="30" t="s">
        <v>982</v>
      </c>
      <c r="B983" s="31">
        <v>31.54</v>
      </c>
      <c r="C983" s="31" t="str">
        <f>IF(Table8[[#This Row],[BMI]]&lt;18.5,"Under Weight",IF(Table8[[#This Row],[BMI]]&lt;25,"Normal Weight",IF(Table8[[#This Row],[BMI]]&lt;30,"Over Weight","Obesity")))</f>
        <v>Obesity</v>
      </c>
      <c r="D983" s="31">
        <v>6.72</v>
      </c>
      <c r="E983" s="31" t="str">
        <f>IF(Table8[[#This Row],[HBA1C]]&lt;5.7,"Normal",IF(Table8[[#This Row],[HBA1C]]&lt;6.5,"Prediabetes","Diabetes"))</f>
        <v>Diabetes</v>
      </c>
      <c r="F983" s="31" t="s">
        <v>2343</v>
      </c>
      <c r="G983" s="31" t="s">
        <v>2343</v>
      </c>
      <c r="H983" s="31" t="s">
        <v>2343</v>
      </c>
      <c r="I983" s="31">
        <v>0</v>
      </c>
      <c r="J983" s="32" t="s">
        <v>2343</v>
      </c>
    </row>
    <row r="984" spans="1:10" x14ac:dyDescent="0.4">
      <c r="A984" s="30" t="s">
        <v>983</v>
      </c>
      <c r="B984" s="31">
        <v>23.3</v>
      </c>
      <c r="C984" s="31" t="str">
        <f>IF(Table8[[#This Row],[BMI]]&lt;18.5,"Under Weight",IF(Table8[[#This Row],[BMI]]&lt;25,"Normal Weight",IF(Table8[[#This Row],[BMI]]&lt;30,"Over Weight","Obesity")))</f>
        <v>Normal Weight</v>
      </c>
      <c r="D984" s="31">
        <v>5.36</v>
      </c>
      <c r="E984" s="31" t="str">
        <f>IF(Table8[[#This Row],[HBA1C]]&lt;5.7,"Normal",IF(Table8[[#This Row],[HBA1C]]&lt;6.5,"Prediabetes","Diabetes"))</f>
        <v>Normal</v>
      </c>
      <c r="F984" s="31" t="s">
        <v>2344</v>
      </c>
      <c r="G984" s="31" t="s">
        <v>2343</v>
      </c>
      <c r="H984" s="31" t="s">
        <v>2343</v>
      </c>
      <c r="I984" s="31">
        <v>1</v>
      </c>
      <c r="J984" s="32" t="s">
        <v>2343</v>
      </c>
    </row>
    <row r="985" spans="1:10" x14ac:dyDescent="0.4">
      <c r="A985" s="30" t="s">
        <v>984</v>
      </c>
      <c r="B985" s="31">
        <v>27.75</v>
      </c>
      <c r="C985" s="31" t="str">
        <f>IF(Table8[[#This Row],[BMI]]&lt;18.5,"Under Weight",IF(Table8[[#This Row],[BMI]]&lt;25,"Normal Weight",IF(Table8[[#This Row],[BMI]]&lt;30,"Over Weight","Obesity")))</f>
        <v>Over Weight</v>
      </c>
      <c r="D985" s="31">
        <v>9.8800000000000008</v>
      </c>
      <c r="E985" s="31" t="str">
        <f>IF(Table8[[#This Row],[HBA1C]]&lt;5.7,"Normal",IF(Table8[[#This Row],[HBA1C]]&lt;6.5,"Prediabetes","Diabetes"))</f>
        <v>Diabetes</v>
      </c>
      <c r="F985" s="31" t="s">
        <v>2343</v>
      </c>
      <c r="G985" s="31" t="s">
        <v>2343</v>
      </c>
      <c r="H985" s="31" t="s">
        <v>2343</v>
      </c>
      <c r="I985" s="31">
        <v>0</v>
      </c>
      <c r="J985" s="32" t="s">
        <v>2343</v>
      </c>
    </row>
    <row r="986" spans="1:10" x14ac:dyDescent="0.4">
      <c r="A986" s="30" t="s">
        <v>985</v>
      </c>
      <c r="B986" s="31">
        <v>42.46</v>
      </c>
      <c r="C986" s="31" t="str">
        <f>IF(Table8[[#This Row],[BMI]]&lt;18.5,"Under Weight",IF(Table8[[#This Row],[BMI]]&lt;25,"Normal Weight",IF(Table8[[#This Row],[BMI]]&lt;30,"Over Weight","Obesity")))</f>
        <v>Obesity</v>
      </c>
      <c r="D986" s="31">
        <v>4.1100000000000003</v>
      </c>
      <c r="E986" s="31" t="str">
        <f>IF(Table8[[#This Row],[HBA1C]]&lt;5.7,"Normal",IF(Table8[[#This Row],[HBA1C]]&lt;6.5,"Prediabetes","Diabetes"))</f>
        <v>Normal</v>
      </c>
      <c r="F986" s="31" t="s">
        <v>2343</v>
      </c>
      <c r="G986" s="31" t="s">
        <v>2343</v>
      </c>
      <c r="H986" s="31" t="s">
        <v>2343</v>
      </c>
      <c r="I986" s="31">
        <v>0</v>
      </c>
      <c r="J986" s="32" t="s">
        <v>2343</v>
      </c>
    </row>
    <row r="987" spans="1:10" x14ac:dyDescent="0.4">
      <c r="A987" s="30" t="s">
        <v>986</v>
      </c>
      <c r="B987" s="31">
        <v>54.47</v>
      </c>
      <c r="C987" s="31" t="str">
        <f>IF(Table8[[#This Row],[BMI]]&lt;18.5,"Under Weight",IF(Table8[[#This Row],[BMI]]&lt;25,"Normal Weight",IF(Table8[[#This Row],[BMI]]&lt;30,"Over Weight","Obesity")))</f>
        <v>Obesity</v>
      </c>
      <c r="D987" s="31">
        <v>7.48</v>
      </c>
      <c r="E987" s="31" t="str">
        <f>IF(Table8[[#This Row],[HBA1C]]&lt;5.7,"Normal",IF(Table8[[#This Row],[HBA1C]]&lt;6.5,"Prediabetes","Diabetes"))</f>
        <v>Diabetes</v>
      </c>
      <c r="F987" s="31" t="s">
        <v>2343</v>
      </c>
      <c r="G987" s="31" t="s">
        <v>2343</v>
      </c>
      <c r="H987" s="31" t="s">
        <v>2343</v>
      </c>
      <c r="I987" s="31">
        <v>0</v>
      </c>
      <c r="J987" s="32" t="s">
        <v>2343</v>
      </c>
    </row>
    <row r="988" spans="1:10" x14ac:dyDescent="0.4">
      <c r="A988" s="30" t="s">
        <v>987</v>
      </c>
      <c r="B988" s="31">
        <v>24.93</v>
      </c>
      <c r="C988" s="31" t="str">
        <f>IF(Table8[[#This Row],[BMI]]&lt;18.5,"Under Weight",IF(Table8[[#This Row],[BMI]]&lt;25,"Normal Weight",IF(Table8[[#This Row],[BMI]]&lt;30,"Over Weight","Obesity")))</f>
        <v>Normal Weight</v>
      </c>
      <c r="D988" s="31">
        <v>9.18</v>
      </c>
      <c r="E988" s="31" t="str">
        <f>IF(Table8[[#This Row],[HBA1C]]&lt;5.7,"Normal",IF(Table8[[#This Row],[HBA1C]]&lt;6.5,"Prediabetes","Diabetes"))</f>
        <v>Diabetes</v>
      </c>
      <c r="F988" s="31" t="s">
        <v>2344</v>
      </c>
      <c r="G988" s="31" t="s">
        <v>2343</v>
      </c>
      <c r="H988" s="31" t="s">
        <v>2344</v>
      </c>
      <c r="I988" s="31">
        <v>1</v>
      </c>
      <c r="J988" s="32" t="s">
        <v>2343</v>
      </c>
    </row>
    <row r="989" spans="1:10" x14ac:dyDescent="0.4">
      <c r="A989" s="30" t="s">
        <v>988</v>
      </c>
      <c r="B989" s="31">
        <v>48.12</v>
      </c>
      <c r="C989" s="31" t="str">
        <f>IF(Table8[[#This Row],[BMI]]&lt;18.5,"Under Weight",IF(Table8[[#This Row],[BMI]]&lt;25,"Normal Weight",IF(Table8[[#This Row],[BMI]]&lt;30,"Over Weight","Obesity")))</f>
        <v>Obesity</v>
      </c>
      <c r="D989" s="31">
        <v>4.51</v>
      </c>
      <c r="E989" s="31" t="str">
        <f>IF(Table8[[#This Row],[HBA1C]]&lt;5.7,"Normal",IF(Table8[[#This Row],[HBA1C]]&lt;6.5,"Prediabetes","Diabetes"))</f>
        <v>Normal</v>
      </c>
      <c r="F989" s="31" t="s">
        <v>2344</v>
      </c>
      <c r="G989" s="31" t="s">
        <v>2343</v>
      </c>
      <c r="H989" s="31" t="s">
        <v>2343</v>
      </c>
      <c r="I989" s="31">
        <v>1</v>
      </c>
      <c r="J989" s="32" t="s">
        <v>2343</v>
      </c>
    </row>
    <row r="990" spans="1:10" x14ac:dyDescent="0.4">
      <c r="A990" s="30" t="s">
        <v>989</v>
      </c>
      <c r="B990" s="31">
        <v>24.91</v>
      </c>
      <c r="C990" s="31" t="str">
        <f>IF(Table8[[#This Row],[BMI]]&lt;18.5,"Under Weight",IF(Table8[[#This Row],[BMI]]&lt;25,"Normal Weight",IF(Table8[[#This Row],[BMI]]&lt;30,"Over Weight","Obesity")))</f>
        <v>Normal Weight</v>
      </c>
      <c r="D990" s="31">
        <v>7.33</v>
      </c>
      <c r="E990" s="31" t="str">
        <f>IF(Table8[[#This Row],[HBA1C]]&lt;5.7,"Normal",IF(Table8[[#This Row],[HBA1C]]&lt;6.5,"Prediabetes","Diabetes"))</f>
        <v>Diabetes</v>
      </c>
      <c r="F990" s="31" t="s">
        <v>2344</v>
      </c>
      <c r="G990" s="31" t="s">
        <v>2343</v>
      </c>
      <c r="H990" s="31" t="s">
        <v>2344</v>
      </c>
      <c r="I990" s="31">
        <v>1</v>
      </c>
      <c r="J990" s="32" t="s">
        <v>2343</v>
      </c>
    </row>
    <row r="991" spans="1:10" x14ac:dyDescent="0.4">
      <c r="A991" s="30" t="s">
        <v>990</v>
      </c>
      <c r="B991" s="31">
        <v>27.645</v>
      </c>
      <c r="C991" s="31" t="str">
        <f>IF(Table8[[#This Row],[BMI]]&lt;18.5,"Under Weight",IF(Table8[[#This Row],[BMI]]&lt;25,"Normal Weight",IF(Table8[[#This Row],[BMI]]&lt;30,"Over Weight","Obesity")))</f>
        <v>Over Weight</v>
      </c>
      <c r="D991" s="31">
        <v>10.56</v>
      </c>
      <c r="E991" s="31" t="str">
        <f>IF(Table8[[#This Row],[HBA1C]]&lt;5.7,"Normal",IF(Table8[[#This Row],[HBA1C]]&lt;6.5,"Prediabetes","Diabetes"))</f>
        <v>Diabetes</v>
      </c>
      <c r="F991" s="31" t="s">
        <v>2343</v>
      </c>
      <c r="G991" s="31" t="s">
        <v>2343</v>
      </c>
      <c r="H991" s="31" t="s">
        <v>2343</v>
      </c>
      <c r="I991" s="31">
        <v>0</v>
      </c>
      <c r="J991" s="32" t="s">
        <v>2343</v>
      </c>
    </row>
    <row r="992" spans="1:10" x14ac:dyDescent="0.4">
      <c r="A992" s="30" t="s">
        <v>991</v>
      </c>
      <c r="B992" s="31">
        <v>33.700000000000003</v>
      </c>
      <c r="C992" s="31" t="str">
        <f>IF(Table8[[#This Row],[BMI]]&lt;18.5,"Under Weight",IF(Table8[[#This Row],[BMI]]&lt;25,"Normal Weight",IF(Table8[[#This Row],[BMI]]&lt;30,"Over Weight","Obesity")))</f>
        <v>Obesity</v>
      </c>
      <c r="D992" s="31">
        <v>4.01</v>
      </c>
      <c r="E992" s="31" t="str">
        <f>IF(Table8[[#This Row],[HBA1C]]&lt;5.7,"Normal",IF(Table8[[#This Row],[HBA1C]]&lt;6.5,"Prediabetes","Diabetes"))</f>
        <v>Normal</v>
      </c>
      <c r="F992" s="31" t="s">
        <v>2343</v>
      </c>
      <c r="G992" s="31" t="s">
        <v>2343</v>
      </c>
      <c r="H992" s="31" t="s">
        <v>2343</v>
      </c>
      <c r="I992" s="31">
        <v>2</v>
      </c>
      <c r="J992" s="32" t="s">
        <v>2343</v>
      </c>
    </row>
    <row r="993" spans="1:10" x14ac:dyDescent="0.4">
      <c r="A993" s="30" t="s">
        <v>992</v>
      </c>
      <c r="B993" s="31">
        <v>38.93</v>
      </c>
      <c r="C993" s="31" t="str">
        <f>IF(Table8[[#This Row],[BMI]]&lt;18.5,"Under Weight",IF(Table8[[#This Row],[BMI]]&lt;25,"Normal Weight",IF(Table8[[#This Row],[BMI]]&lt;30,"Over Weight","Obesity")))</f>
        <v>Obesity</v>
      </c>
      <c r="D993" s="31">
        <v>5.64</v>
      </c>
      <c r="E993" s="31" t="str">
        <f>IF(Table8[[#This Row],[HBA1C]]&lt;5.7,"Normal",IF(Table8[[#This Row],[HBA1C]]&lt;6.5,"Prediabetes","Diabetes"))</f>
        <v>Normal</v>
      </c>
      <c r="F993" s="31" t="s">
        <v>2344</v>
      </c>
      <c r="G993" s="31" t="s">
        <v>2343</v>
      </c>
      <c r="H993" s="31" t="s">
        <v>2343</v>
      </c>
      <c r="I993" s="31">
        <v>1</v>
      </c>
      <c r="J993" s="32" t="s">
        <v>2343</v>
      </c>
    </row>
    <row r="994" spans="1:10" x14ac:dyDescent="0.4">
      <c r="A994" s="30" t="s">
        <v>993</v>
      </c>
      <c r="B994" s="31">
        <v>32.774999999999999</v>
      </c>
      <c r="C994" s="31" t="str">
        <f>IF(Table8[[#This Row],[BMI]]&lt;18.5,"Under Weight",IF(Table8[[#This Row],[BMI]]&lt;25,"Normal Weight",IF(Table8[[#This Row],[BMI]]&lt;30,"Over Weight","Obesity")))</f>
        <v>Obesity</v>
      </c>
      <c r="D994" s="31">
        <v>8.02</v>
      </c>
      <c r="E994" s="31" t="str">
        <f>IF(Table8[[#This Row],[HBA1C]]&lt;5.7,"Normal",IF(Table8[[#This Row],[HBA1C]]&lt;6.5,"Prediabetes","Diabetes"))</f>
        <v>Diabetes</v>
      </c>
      <c r="F994" s="31" t="s">
        <v>2344</v>
      </c>
      <c r="G994" s="31" t="s">
        <v>2343</v>
      </c>
      <c r="H994" s="31" t="s">
        <v>2343</v>
      </c>
      <c r="I994" s="31">
        <v>2</v>
      </c>
      <c r="J994" s="32" t="s">
        <v>2343</v>
      </c>
    </row>
    <row r="995" spans="1:10" x14ac:dyDescent="0.4">
      <c r="A995" s="30" t="s">
        <v>994</v>
      </c>
      <c r="B995" s="31">
        <v>29.83</v>
      </c>
      <c r="C995" s="31" t="str">
        <f>IF(Table8[[#This Row],[BMI]]&lt;18.5,"Under Weight",IF(Table8[[#This Row],[BMI]]&lt;25,"Normal Weight",IF(Table8[[#This Row],[BMI]]&lt;30,"Over Weight","Obesity")))</f>
        <v>Over Weight</v>
      </c>
      <c r="D995" s="31">
        <v>7.2</v>
      </c>
      <c r="E995" s="31" t="str">
        <f>IF(Table8[[#This Row],[HBA1C]]&lt;5.7,"Normal",IF(Table8[[#This Row],[HBA1C]]&lt;6.5,"Prediabetes","Diabetes"))</f>
        <v>Diabetes</v>
      </c>
      <c r="F995" s="31" t="s">
        <v>2344</v>
      </c>
      <c r="G995" s="31" t="s">
        <v>2343</v>
      </c>
      <c r="H995" s="31" t="s">
        <v>2343</v>
      </c>
      <c r="I995" s="31">
        <v>0</v>
      </c>
      <c r="J995" s="32" t="s">
        <v>2343</v>
      </c>
    </row>
    <row r="996" spans="1:10" x14ac:dyDescent="0.4">
      <c r="A996" s="30" t="s">
        <v>995</v>
      </c>
      <c r="B996" s="31">
        <v>28.31</v>
      </c>
      <c r="C996" s="31" t="str">
        <f>IF(Table8[[#This Row],[BMI]]&lt;18.5,"Under Weight",IF(Table8[[#This Row],[BMI]]&lt;25,"Normal Weight",IF(Table8[[#This Row],[BMI]]&lt;30,"Over Weight","Obesity")))</f>
        <v>Over Weight</v>
      </c>
      <c r="D996" s="31">
        <v>4.55</v>
      </c>
      <c r="E996" s="31" t="str">
        <f>IF(Table8[[#This Row],[HBA1C]]&lt;5.7,"Normal",IF(Table8[[#This Row],[HBA1C]]&lt;6.5,"Prediabetes","Diabetes"))</f>
        <v>Normal</v>
      </c>
      <c r="F996" s="31" t="s">
        <v>2343</v>
      </c>
      <c r="G996" s="31" t="s">
        <v>2344</v>
      </c>
      <c r="H996" s="31" t="s">
        <v>2343</v>
      </c>
      <c r="I996" s="31">
        <v>1</v>
      </c>
      <c r="J996" s="32" t="s">
        <v>2343</v>
      </c>
    </row>
    <row r="997" spans="1:10" x14ac:dyDescent="0.4">
      <c r="A997" s="30" t="s">
        <v>996</v>
      </c>
      <c r="B997" s="31">
        <v>29.79</v>
      </c>
      <c r="C997" s="31" t="str">
        <f>IF(Table8[[#This Row],[BMI]]&lt;18.5,"Under Weight",IF(Table8[[#This Row],[BMI]]&lt;25,"Normal Weight",IF(Table8[[#This Row],[BMI]]&lt;30,"Over Weight","Obesity")))</f>
        <v>Over Weight</v>
      </c>
      <c r="D997" s="31">
        <v>9.0299999999999994</v>
      </c>
      <c r="E997" s="31" t="str">
        <f>IF(Table8[[#This Row],[HBA1C]]&lt;5.7,"Normal",IF(Table8[[#This Row],[HBA1C]]&lt;6.5,"Prediabetes","Diabetes"))</f>
        <v>Diabetes</v>
      </c>
      <c r="F997" s="31" t="s">
        <v>2343</v>
      </c>
      <c r="G997" s="31" t="s">
        <v>2343</v>
      </c>
      <c r="H997" s="31" t="s">
        <v>2343</v>
      </c>
      <c r="I997" s="31">
        <v>0</v>
      </c>
      <c r="J997" s="32" t="s">
        <v>2343</v>
      </c>
    </row>
    <row r="998" spans="1:10" x14ac:dyDescent="0.4">
      <c r="A998" s="30" t="s">
        <v>997</v>
      </c>
      <c r="B998" s="31">
        <v>36.6</v>
      </c>
      <c r="C998" s="31" t="str">
        <f>IF(Table8[[#This Row],[BMI]]&lt;18.5,"Under Weight",IF(Table8[[#This Row],[BMI]]&lt;25,"Normal Weight",IF(Table8[[#This Row],[BMI]]&lt;30,"Over Weight","Obesity")))</f>
        <v>Obesity</v>
      </c>
      <c r="D998" s="31">
        <v>5.2</v>
      </c>
      <c r="E998" s="31" t="str">
        <f>IF(Table8[[#This Row],[HBA1C]]&lt;5.7,"Normal",IF(Table8[[#This Row],[HBA1C]]&lt;6.5,"Prediabetes","Diabetes"))</f>
        <v>Normal</v>
      </c>
      <c r="F998" s="31" t="s">
        <v>2344</v>
      </c>
      <c r="G998" s="31" t="s">
        <v>2343</v>
      </c>
      <c r="H998" s="31" t="s">
        <v>2344</v>
      </c>
      <c r="I998" s="31">
        <v>1</v>
      </c>
      <c r="J998" s="32" t="s">
        <v>2343</v>
      </c>
    </row>
    <row r="999" spans="1:10" x14ac:dyDescent="0.4">
      <c r="A999" s="30" t="s">
        <v>998</v>
      </c>
      <c r="B999" s="31">
        <v>35.93</v>
      </c>
      <c r="C999" s="31" t="str">
        <f>IF(Table8[[#This Row],[BMI]]&lt;18.5,"Under Weight",IF(Table8[[#This Row],[BMI]]&lt;25,"Normal Weight",IF(Table8[[#This Row],[BMI]]&lt;30,"Over Weight","Obesity")))</f>
        <v>Obesity</v>
      </c>
      <c r="D999" s="31">
        <v>8.3000000000000007</v>
      </c>
      <c r="E999" s="31" t="str">
        <f>IF(Table8[[#This Row],[HBA1C]]&lt;5.7,"Normal",IF(Table8[[#This Row],[HBA1C]]&lt;6.5,"Prediabetes","Diabetes"))</f>
        <v>Diabetes</v>
      </c>
      <c r="F999" s="31" t="s">
        <v>2344</v>
      </c>
      <c r="G999" s="31" t="s">
        <v>2343</v>
      </c>
      <c r="H999" s="31" t="s">
        <v>2343</v>
      </c>
      <c r="I999" s="31">
        <v>0</v>
      </c>
      <c r="J999" s="32" t="s">
        <v>2343</v>
      </c>
    </row>
    <row r="1000" spans="1:10" x14ac:dyDescent="0.4">
      <c r="A1000" s="30" t="s">
        <v>999</v>
      </c>
      <c r="B1000" s="31">
        <v>28.6</v>
      </c>
      <c r="C1000" s="31" t="str">
        <f>IF(Table8[[#This Row],[BMI]]&lt;18.5,"Under Weight",IF(Table8[[#This Row],[BMI]]&lt;25,"Normal Weight",IF(Table8[[#This Row],[BMI]]&lt;30,"Over Weight","Obesity")))</f>
        <v>Over Weight</v>
      </c>
      <c r="D1000" s="31">
        <v>5.56</v>
      </c>
      <c r="E1000" s="31" t="str">
        <f>IF(Table8[[#This Row],[HBA1C]]&lt;5.7,"Normal",IF(Table8[[#This Row],[HBA1C]]&lt;6.5,"Prediabetes","Diabetes"))</f>
        <v>Normal</v>
      </c>
      <c r="F1000" s="31" t="s">
        <v>2344</v>
      </c>
      <c r="G1000" s="31" t="s">
        <v>2343</v>
      </c>
      <c r="H1000" s="31" t="s">
        <v>2344</v>
      </c>
      <c r="I1000" s="31">
        <v>1</v>
      </c>
      <c r="J1000" s="32" t="s">
        <v>2343</v>
      </c>
    </row>
    <row r="1001" spans="1:10" x14ac:dyDescent="0.4">
      <c r="A1001" s="30" t="s">
        <v>1000</v>
      </c>
      <c r="B1001" s="31">
        <v>39.17</v>
      </c>
      <c r="C1001" s="31" t="str">
        <f>IF(Table8[[#This Row],[BMI]]&lt;18.5,"Under Weight",IF(Table8[[#This Row],[BMI]]&lt;25,"Normal Weight",IF(Table8[[#This Row],[BMI]]&lt;30,"Over Weight","Obesity")))</f>
        <v>Obesity</v>
      </c>
      <c r="D1001" s="31">
        <v>4.1500000000000004</v>
      </c>
      <c r="E1001" s="31" t="str">
        <f>IF(Table8[[#This Row],[HBA1C]]&lt;5.7,"Normal",IF(Table8[[#This Row],[HBA1C]]&lt;6.5,"Prediabetes","Diabetes"))</f>
        <v>Normal</v>
      </c>
      <c r="F1001" s="31" t="s">
        <v>2343</v>
      </c>
      <c r="G1001" s="31" t="s">
        <v>2343</v>
      </c>
      <c r="H1001" s="31" t="s">
        <v>2343</v>
      </c>
      <c r="I1001" s="31">
        <v>0</v>
      </c>
      <c r="J1001" s="32" t="s">
        <v>2343</v>
      </c>
    </row>
    <row r="1002" spans="1:10" x14ac:dyDescent="0.4">
      <c r="A1002" s="30" t="s">
        <v>1001</v>
      </c>
      <c r="B1002" s="31">
        <v>26.41</v>
      </c>
      <c r="C1002" s="31" t="str">
        <f>IF(Table8[[#This Row],[BMI]]&lt;18.5,"Under Weight",IF(Table8[[#This Row],[BMI]]&lt;25,"Normal Weight",IF(Table8[[#This Row],[BMI]]&lt;30,"Over Weight","Obesity")))</f>
        <v>Over Weight</v>
      </c>
      <c r="D1002" s="31">
        <v>5.99</v>
      </c>
      <c r="E1002" s="31" t="str">
        <f>IF(Table8[[#This Row],[HBA1C]]&lt;5.7,"Normal",IF(Table8[[#This Row],[HBA1C]]&lt;6.5,"Prediabetes","Diabetes"))</f>
        <v>Prediabetes</v>
      </c>
      <c r="F1002" s="31" t="s">
        <v>2344</v>
      </c>
      <c r="G1002" s="31" t="s">
        <v>2343</v>
      </c>
      <c r="H1002" s="31" t="s">
        <v>2344</v>
      </c>
      <c r="I1002" s="31">
        <v>1</v>
      </c>
      <c r="J1002" s="32" t="s">
        <v>2343</v>
      </c>
    </row>
    <row r="1003" spans="1:10" x14ac:dyDescent="0.4">
      <c r="A1003" s="30" t="s">
        <v>1002</v>
      </c>
      <c r="B1003" s="31">
        <v>30.63</v>
      </c>
      <c r="C1003" s="31" t="str">
        <f>IF(Table8[[#This Row],[BMI]]&lt;18.5,"Under Weight",IF(Table8[[#This Row],[BMI]]&lt;25,"Normal Weight",IF(Table8[[#This Row],[BMI]]&lt;30,"Over Weight","Obesity")))</f>
        <v>Obesity</v>
      </c>
      <c r="D1003" s="31">
        <v>5.8</v>
      </c>
      <c r="E1003" s="31" t="str">
        <f>IF(Table8[[#This Row],[HBA1C]]&lt;5.7,"Normal",IF(Table8[[#This Row],[HBA1C]]&lt;6.5,"Prediabetes","Diabetes"))</f>
        <v>Prediabetes</v>
      </c>
      <c r="F1003" s="31" t="s">
        <v>2344</v>
      </c>
      <c r="G1003" s="31" t="s">
        <v>2343</v>
      </c>
      <c r="H1003" s="31" t="s">
        <v>2343</v>
      </c>
      <c r="I1003" s="31">
        <v>0</v>
      </c>
      <c r="J1003" s="32" t="s">
        <v>2343</v>
      </c>
    </row>
    <row r="1004" spans="1:10" x14ac:dyDescent="0.4">
      <c r="A1004" s="30" t="s">
        <v>1003</v>
      </c>
      <c r="B1004" s="31">
        <v>31.73</v>
      </c>
      <c r="C1004" s="31" t="str">
        <f>IF(Table8[[#This Row],[BMI]]&lt;18.5,"Under Weight",IF(Table8[[#This Row],[BMI]]&lt;25,"Normal Weight",IF(Table8[[#This Row],[BMI]]&lt;30,"Over Weight","Obesity")))</f>
        <v>Obesity</v>
      </c>
      <c r="D1004" s="31">
        <v>7.32</v>
      </c>
      <c r="E1004" s="31" t="str">
        <f>IF(Table8[[#This Row],[HBA1C]]&lt;5.7,"Normal",IF(Table8[[#This Row],[HBA1C]]&lt;6.5,"Prediabetes","Diabetes"))</f>
        <v>Diabetes</v>
      </c>
      <c r="F1004" s="31" t="s">
        <v>2344</v>
      </c>
      <c r="G1004" s="31" t="s">
        <v>2343</v>
      </c>
      <c r="H1004" s="31" t="s">
        <v>2343</v>
      </c>
      <c r="I1004" s="31">
        <v>2</v>
      </c>
      <c r="J1004" s="32" t="s">
        <v>2343</v>
      </c>
    </row>
    <row r="1005" spans="1:10" x14ac:dyDescent="0.4">
      <c r="A1005" s="30" t="s">
        <v>1004</v>
      </c>
      <c r="B1005" s="31">
        <v>30.7</v>
      </c>
      <c r="C1005" s="31" t="str">
        <f>IF(Table8[[#This Row],[BMI]]&lt;18.5,"Under Weight",IF(Table8[[#This Row],[BMI]]&lt;25,"Normal Weight",IF(Table8[[#This Row],[BMI]]&lt;30,"Over Weight","Obesity")))</f>
        <v>Obesity</v>
      </c>
      <c r="D1005" s="31">
        <v>5.16</v>
      </c>
      <c r="E1005" s="31" t="str">
        <f>IF(Table8[[#This Row],[HBA1C]]&lt;5.7,"Normal",IF(Table8[[#This Row],[HBA1C]]&lt;6.5,"Prediabetes","Diabetes"))</f>
        <v>Normal</v>
      </c>
      <c r="F1005" s="31" t="s">
        <v>2343</v>
      </c>
      <c r="G1005" s="31" t="s">
        <v>2343</v>
      </c>
      <c r="H1005" s="31" t="s">
        <v>2343</v>
      </c>
      <c r="I1005" s="31">
        <v>2</v>
      </c>
      <c r="J1005" s="32" t="s">
        <v>2343</v>
      </c>
    </row>
    <row r="1006" spans="1:10" x14ac:dyDescent="0.4">
      <c r="A1006" s="30" t="s">
        <v>1005</v>
      </c>
      <c r="B1006" s="31">
        <v>25.934999999999999</v>
      </c>
      <c r="C1006" s="31" t="str">
        <f>IF(Table8[[#This Row],[BMI]]&lt;18.5,"Under Weight",IF(Table8[[#This Row],[BMI]]&lt;25,"Normal Weight",IF(Table8[[#This Row],[BMI]]&lt;30,"Over Weight","Obesity")))</f>
        <v>Over Weight</v>
      </c>
      <c r="D1006" s="31">
        <v>5.96</v>
      </c>
      <c r="E1006" s="31" t="str">
        <f>IF(Table8[[#This Row],[HBA1C]]&lt;5.7,"Normal",IF(Table8[[#This Row],[HBA1C]]&lt;6.5,"Prediabetes","Diabetes"))</f>
        <v>Prediabetes</v>
      </c>
      <c r="F1006" s="31" t="s">
        <v>2344</v>
      </c>
      <c r="G1006" s="31" t="s">
        <v>2343</v>
      </c>
      <c r="H1006" s="31" t="s">
        <v>2343</v>
      </c>
      <c r="I1006" s="31">
        <v>2</v>
      </c>
      <c r="J1006" s="32" t="s">
        <v>2343</v>
      </c>
    </row>
    <row r="1007" spans="1:10" x14ac:dyDescent="0.4">
      <c r="A1007" s="30" t="s">
        <v>1006</v>
      </c>
      <c r="B1007" s="31">
        <v>35.9</v>
      </c>
      <c r="C1007" s="31" t="str">
        <f>IF(Table8[[#This Row],[BMI]]&lt;18.5,"Under Weight",IF(Table8[[#This Row],[BMI]]&lt;25,"Normal Weight",IF(Table8[[#This Row],[BMI]]&lt;30,"Over Weight","Obesity")))</f>
        <v>Obesity</v>
      </c>
      <c r="D1007" s="31">
        <v>4.8499999999999996</v>
      </c>
      <c r="E1007" s="31" t="str">
        <f>IF(Table8[[#This Row],[HBA1C]]&lt;5.7,"Normal",IF(Table8[[#This Row],[HBA1C]]&lt;6.5,"Prediabetes","Diabetes"))</f>
        <v>Normal</v>
      </c>
      <c r="F1007" s="31" t="s">
        <v>2344</v>
      </c>
      <c r="G1007" s="31" t="s">
        <v>2343</v>
      </c>
      <c r="H1007" s="31" t="s">
        <v>2344</v>
      </c>
      <c r="I1007" s="31">
        <v>1</v>
      </c>
      <c r="J1007" s="32" t="s">
        <v>2343</v>
      </c>
    </row>
    <row r="1008" spans="1:10" x14ac:dyDescent="0.4">
      <c r="A1008" s="30" t="s">
        <v>1007</v>
      </c>
      <c r="B1008" s="31">
        <v>26.7</v>
      </c>
      <c r="C1008" s="31" t="str">
        <f>IF(Table8[[#This Row],[BMI]]&lt;18.5,"Under Weight",IF(Table8[[#This Row],[BMI]]&lt;25,"Normal Weight",IF(Table8[[#This Row],[BMI]]&lt;30,"Over Weight","Obesity")))</f>
        <v>Over Weight</v>
      </c>
      <c r="D1008" s="31">
        <v>5.09</v>
      </c>
      <c r="E1008" s="31" t="str">
        <f>IF(Table8[[#This Row],[HBA1C]]&lt;5.7,"Normal",IF(Table8[[#This Row],[HBA1C]]&lt;6.5,"Prediabetes","Diabetes"))</f>
        <v>Normal</v>
      </c>
      <c r="F1008" s="31" t="s">
        <v>2344</v>
      </c>
      <c r="G1008" s="31" t="s">
        <v>2343</v>
      </c>
      <c r="H1008" s="31" t="s">
        <v>2344</v>
      </c>
      <c r="I1008" s="31">
        <v>1</v>
      </c>
      <c r="J1008" s="32" t="s">
        <v>2343</v>
      </c>
    </row>
    <row r="1009" spans="1:10" x14ac:dyDescent="0.4">
      <c r="A1009" s="30" t="s">
        <v>1008</v>
      </c>
      <c r="B1009" s="31">
        <v>33.71</v>
      </c>
      <c r="C1009" s="31" t="str">
        <f>IF(Table8[[#This Row],[BMI]]&lt;18.5,"Under Weight",IF(Table8[[#This Row],[BMI]]&lt;25,"Normal Weight",IF(Table8[[#This Row],[BMI]]&lt;30,"Over Weight","Obesity")))</f>
        <v>Obesity</v>
      </c>
      <c r="D1009" s="31">
        <v>4.9400000000000004</v>
      </c>
      <c r="E1009" s="31" t="str">
        <f>IF(Table8[[#This Row],[HBA1C]]&lt;5.7,"Normal",IF(Table8[[#This Row],[HBA1C]]&lt;6.5,"Prediabetes","Diabetes"))</f>
        <v>Normal</v>
      </c>
      <c r="F1009" s="31" t="s">
        <v>2343</v>
      </c>
      <c r="G1009" s="31" t="s">
        <v>2343</v>
      </c>
      <c r="H1009" s="31" t="s">
        <v>2343</v>
      </c>
      <c r="I1009" s="31">
        <v>0</v>
      </c>
      <c r="J1009" s="32" t="s">
        <v>2343</v>
      </c>
    </row>
    <row r="1010" spans="1:10" x14ac:dyDescent="0.4">
      <c r="A1010" s="30" t="s">
        <v>1009</v>
      </c>
      <c r="B1010" s="31">
        <v>41.91</v>
      </c>
      <c r="C1010" s="31" t="str">
        <f>IF(Table8[[#This Row],[BMI]]&lt;18.5,"Under Weight",IF(Table8[[#This Row],[BMI]]&lt;25,"Normal Weight",IF(Table8[[#This Row],[BMI]]&lt;30,"Over Weight","Obesity")))</f>
        <v>Obesity</v>
      </c>
      <c r="D1010" s="31">
        <v>4.92</v>
      </c>
      <c r="E1010" s="31" t="str">
        <f>IF(Table8[[#This Row],[HBA1C]]&lt;5.7,"Normal",IF(Table8[[#This Row],[HBA1C]]&lt;6.5,"Prediabetes","Diabetes"))</f>
        <v>Normal</v>
      </c>
      <c r="F1010" s="31" t="s">
        <v>2344</v>
      </c>
      <c r="G1010" s="31" t="s">
        <v>2343</v>
      </c>
      <c r="H1010" s="31" t="s">
        <v>2343</v>
      </c>
      <c r="I1010" s="31">
        <v>2</v>
      </c>
      <c r="J1010" s="32" t="s">
        <v>2343</v>
      </c>
    </row>
    <row r="1011" spans="1:10" x14ac:dyDescent="0.4">
      <c r="A1011" s="30" t="s">
        <v>1010</v>
      </c>
      <c r="B1011" s="31">
        <v>39.82</v>
      </c>
      <c r="C1011" s="31" t="str">
        <f>IF(Table8[[#This Row],[BMI]]&lt;18.5,"Under Weight",IF(Table8[[#This Row],[BMI]]&lt;25,"Normal Weight",IF(Table8[[#This Row],[BMI]]&lt;30,"Over Weight","Obesity")))</f>
        <v>Obesity</v>
      </c>
      <c r="D1011" s="31">
        <v>6.05</v>
      </c>
      <c r="E1011" s="31" t="str">
        <f>IF(Table8[[#This Row],[HBA1C]]&lt;5.7,"Normal",IF(Table8[[#This Row],[HBA1C]]&lt;6.5,"Prediabetes","Diabetes"))</f>
        <v>Prediabetes</v>
      </c>
      <c r="F1011" s="31" t="s">
        <v>2344</v>
      </c>
      <c r="G1011" s="31" t="s">
        <v>2343</v>
      </c>
      <c r="H1011" s="31" t="s">
        <v>2343</v>
      </c>
      <c r="I1011" s="31">
        <v>2</v>
      </c>
      <c r="J1011" s="32" t="s">
        <v>2343</v>
      </c>
    </row>
    <row r="1012" spans="1:10" x14ac:dyDescent="0.4">
      <c r="A1012" s="30" t="s">
        <v>1011</v>
      </c>
      <c r="B1012" s="31">
        <v>28.12</v>
      </c>
      <c r="C1012" s="31" t="str">
        <f>IF(Table8[[#This Row],[BMI]]&lt;18.5,"Under Weight",IF(Table8[[#This Row],[BMI]]&lt;25,"Normal Weight",IF(Table8[[#This Row],[BMI]]&lt;30,"Over Weight","Obesity")))</f>
        <v>Over Weight</v>
      </c>
      <c r="D1012" s="31">
        <v>4.67</v>
      </c>
      <c r="E1012" s="31" t="str">
        <f>IF(Table8[[#This Row],[HBA1C]]&lt;5.7,"Normal",IF(Table8[[#This Row],[HBA1C]]&lt;6.5,"Prediabetes","Diabetes"))</f>
        <v>Normal</v>
      </c>
      <c r="F1012" s="31" t="s">
        <v>2343</v>
      </c>
      <c r="G1012" s="31" t="s">
        <v>2343</v>
      </c>
      <c r="H1012" s="31" t="s">
        <v>2343</v>
      </c>
      <c r="I1012" s="31">
        <v>2</v>
      </c>
      <c r="J1012" s="32" t="s">
        <v>2343</v>
      </c>
    </row>
    <row r="1013" spans="1:10" x14ac:dyDescent="0.4">
      <c r="A1013" s="30" t="s">
        <v>1012</v>
      </c>
      <c r="B1013" s="31">
        <v>26.98</v>
      </c>
      <c r="C1013" s="31" t="str">
        <f>IF(Table8[[#This Row],[BMI]]&lt;18.5,"Under Weight",IF(Table8[[#This Row],[BMI]]&lt;25,"Normal Weight",IF(Table8[[#This Row],[BMI]]&lt;30,"Over Weight","Obesity")))</f>
        <v>Over Weight</v>
      </c>
      <c r="D1013" s="31">
        <v>9.81</v>
      </c>
      <c r="E1013" s="31" t="str">
        <f>IF(Table8[[#This Row],[HBA1C]]&lt;5.7,"Normal",IF(Table8[[#This Row],[HBA1C]]&lt;6.5,"Prediabetes","Diabetes"))</f>
        <v>Diabetes</v>
      </c>
      <c r="F1013" s="31" t="s">
        <v>2344</v>
      </c>
      <c r="G1013" s="31" t="s">
        <v>2343</v>
      </c>
      <c r="H1013" s="31" t="s">
        <v>2343</v>
      </c>
      <c r="I1013" s="31">
        <v>0</v>
      </c>
      <c r="J1013" s="32" t="s">
        <v>2343</v>
      </c>
    </row>
    <row r="1014" spans="1:10" x14ac:dyDescent="0.4">
      <c r="A1014" s="30" t="s">
        <v>1013</v>
      </c>
      <c r="B1014" s="31">
        <v>27.2</v>
      </c>
      <c r="C1014" s="31" t="str">
        <f>IF(Table8[[#This Row],[BMI]]&lt;18.5,"Under Weight",IF(Table8[[#This Row],[BMI]]&lt;25,"Normal Weight",IF(Table8[[#This Row],[BMI]]&lt;30,"Over Weight","Obesity")))</f>
        <v>Over Weight</v>
      </c>
      <c r="D1014" s="31">
        <v>6.06</v>
      </c>
      <c r="E1014" s="31" t="str">
        <f>IF(Table8[[#This Row],[HBA1C]]&lt;5.7,"Normal",IF(Table8[[#This Row],[HBA1C]]&lt;6.5,"Prediabetes","Diabetes"))</f>
        <v>Prediabetes</v>
      </c>
      <c r="F1014" s="31" t="s">
        <v>2344</v>
      </c>
      <c r="G1014" s="31" t="s">
        <v>2343</v>
      </c>
      <c r="H1014" s="31" t="s">
        <v>2343</v>
      </c>
      <c r="I1014" s="31">
        <v>2</v>
      </c>
      <c r="J1014" s="32" t="s">
        <v>2343</v>
      </c>
    </row>
    <row r="1015" spans="1:10" x14ac:dyDescent="0.4">
      <c r="A1015" s="30" t="s">
        <v>1014</v>
      </c>
      <c r="B1015" s="31">
        <v>25.3</v>
      </c>
      <c r="C1015" s="31" t="str">
        <f>IF(Table8[[#This Row],[BMI]]&lt;18.5,"Under Weight",IF(Table8[[#This Row],[BMI]]&lt;25,"Normal Weight",IF(Table8[[#This Row],[BMI]]&lt;30,"Over Weight","Obesity")))</f>
        <v>Over Weight</v>
      </c>
      <c r="D1015" s="31">
        <v>5.19</v>
      </c>
      <c r="E1015" s="31" t="str">
        <f>IF(Table8[[#This Row],[HBA1C]]&lt;5.7,"Normal",IF(Table8[[#This Row],[HBA1C]]&lt;6.5,"Prediabetes","Diabetes"))</f>
        <v>Normal</v>
      </c>
      <c r="F1015" s="31" t="s">
        <v>2344</v>
      </c>
      <c r="G1015" s="31" t="s">
        <v>2343</v>
      </c>
      <c r="H1015" s="31" t="s">
        <v>2343</v>
      </c>
      <c r="I1015" s="31">
        <v>2</v>
      </c>
      <c r="J1015" s="32" t="s">
        <v>2343</v>
      </c>
    </row>
    <row r="1016" spans="1:10" x14ac:dyDescent="0.4">
      <c r="A1016" s="30" t="s">
        <v>1015</v>
      </c>
      <c r="B1016" s="31">
        <v>30.25</v>
      </c>
      <c r="C1016" s="31" t="str">
        <f>IF(Table8[[#This Row],[BMI]]&lt;18.5,"Under Weight",IF(Table8[[#This Row],[BMI]]&lt;25,"Normal Weight",IF(Table8[[#This Row],[BMI]]&lt;30,"Over Weight","Obesity")))</f>
        <v>Obesity</v>
      </c>
      <c r="D1016" s="31">
        <v>10.16</v>
      </c>
      <c r="E1016" s="31" t="str">
        <f>IF(Table8[[#This Row],[HBA1C]]&lt;5.7,"Normal",IF(Table8[[#This Row],[HBA1C]]&lt;6.5,"Prediabetes","Diabetes"))</f>
        <v>Diabetes</v>
      </c>
      <c r="F1016" s="31" t="s">
        <v>2343</v>
      </c>
      <c r="G1016" s="31" t="s">
        <v>2343</v>
      </c>
      <c r="H1016" s="31" t="s">
        <v>2343</v>
      </c>
      <c r="I1016" s="31">
        <v>0</v>
      </c>
      <c r="J1016" s="32" t="s">
        <v>2343</v>
      </c>
    </row>
    <row r="1017" spans="1:10" x14ac:dyDescent="0.4">
      <c r="A1017" s="30" t="s">
        <v>1016</v>
      </c>
      <c r="B1017" s="31">
        <v>54</v>
      </c>
      <c r="C1017" s="31" t="str">
        <f>IF(Table8[[#This Row],[BMI]]&lt;18.5,"Under Weight",IF(Table8[[#This Row],[BMI]]&lt;25,"Normal Weight",IF(Table8[[#This Row],[BMI]]&lt;30,"Over Weight","Obesity")))</f>
        <v>Obesity</v>
      </c>
      <c r="D1017" s="31">
        <v>4.68</v>
      </c>
      <c r="E1017" s="31" t="str">
        <f>IF(Table8[[#This Row],[HBA1C]]&lt;5.7,"Normal",IF(Table8[[#This Row],[HBA1C]]&lt;6.5,"Prediabetes","Diabetes"))</f>
        <v>Normal</v>
      </c>
      <c r="F1017" s="31" t="s">
        <v>2344</v>
      </c>
      <c r="G1017" s="31" t="s">
        <v>2344</v>
      </c>
      <c r="H1017" s="31" t="s">
        <v>2343</v>
      </c>
      <c r="I1017" s="31">
        <v>2</v>
      </c>
      <c r="J1017" s="32" t="s">
        <v>2343</v>
      </c>
    </row>
    <row r="1018" spans="1:10" x14ac:dyDescent="0.4">
      <c r="A1018" s="30" t="s">
        <v>1017</v>
      </c>
      <c r="B1018" s="31">
        <v>51.86</v>
      </c>
      <c r="C1018" s="31" t="str">
        <f>IF(Table8[[#This Row],[BMI]]&lt;18.5,"Under Weight",IF(Table8[[#This Row],[BMI]]&lt;25,"Normal Weight",IF(Table8[[#This Row],[BMI]]&lt;30,"Over Weight","Obesity")))</f>
        <v>Obesity</v>
      </c>
      <c r="D1018" s="31">
        <v>5.32</v>
      </c>
      <c r="E1018" s="31" t="str">
        <f>IF(Table8[[#This Row],[HBA1C]]&lt;5.7,"Normal",IF(Table8[[#This Row],[HBA1C]]&lt;6.5,"Prediabetes","Diabetes"))</f>
        <v>Normal</v>
      </c>
      <c r="F1018" s="31" t="s">
        <v>2344</v>
      </c>
      <c r="G1018" s="31" t="s">
        <v>2343</v>
      </c>
      <c r="H1018" s="31" t="s">
        <v>2343</v>
      </c>
      <c r="I1018" s="31">
        <v>0</v>
      </c>
      <c r="J1018" s="32" t="s">
        <v>2343</v>
      </c>
    </row>
    <row r="1019" spans="1:10" x14ac:dyDescent="0.4">
      <c r="A1019" s="30" t="s">
        <v>1018</v>
      </c>
      <c r="B1019" s="31">
        <v>31.39</v>
      </c>
      <c r="C1019" s="31" t="str">
        <f>IF(Table8[[#This Row],[BMI]]&lt;18.5,"Under Weight",IF(Table8[[#This Row],[BMI]]&lt;25,"Normal Weight",IF(Table8[[#This Row],[BMI]]&lt;30,"Over Weight","Obesity")))</f>
        <v>Obesity</v>
      </c>
      <c r="D1019" s="31">
        <v>6.99</v>
      </c>
      <c r="E1019" s="31" t="str">
        <f>IF(Table8[[#This Row],[HBA1C]]&lt;5.7,"Normal",IF(Table8[[#This Row],[HBA1C]]&lt;6.5,"Prediabetes","Diabetes"))</f>
        <v>Diabetes</v>
      </c>
      <c r="F1019" s="31" t="s">
        <v>2343</v>
      </c>
      <c r="G1019" s="31" t="s">
        <v>2343</v>
      </c>
      <c r="H1019" s="31" t="s">
        <v>2343</v>
      </c>
      <c r="I1019" s="31">
        <v>0</v>
      </c>
      <c r="J1019" s="32" t="s">
        <v>2343</v>
      </c>
    </row>
    <row r="1020" spans="1:10" x14ac:dyDescent="0.4">
      <c r="A1020" s="30" t="s">
        <v>1019</v>
      </c>
      <c r="B1020" s="31">
        <v>39.97</v>
      </c>
      <c r="C1020" s="31" t="str">
        <f>IF(Table8[[#This Row],[BMI]]&lt;18.5,"Under Weight",IF(Table8[[#This Row],[BMI]]&lt;25,"Normal Weight",IF(Table8[[#This Row],[BMI]]&lt;30,"Over Weight","Obesity")))</f>
        <v>Obesity</v>
      </c>
      <c r="D1020" s="31">
        <v>5.55</v>
      </c>
      <c r="E1020" s="31" t="str">
        <f>IF(Table8[[#This Row],[HBA1C]]&lt;5.7,"Normal",IF(Table8[[#This Row],[HBA1C]]&lt;6.5,"Prediabetes","Diabetes"))</f>
        <v>Normal</v>
      </c>
      <c r="F1020" s="31" t="s">
        <v>2343</v>
      </c>
      <c r="G1020" s="31" t="s">
        <v>2343</v>
      </c>
      <c r="H1020" s="31" t="s">
        <v>2343</v>
      </c>
      <c r="I1020" s="31">
        <v>0</v>
      </c>
      <c r="J1020" s="32" t="s">
        <v>2343</v>
      </c>
    </row>
    <row r="1021" spans="1:10" x14ac:dyDescent="0.4">
      <c r="A1021" s="30" t="s">
        <v>1020</v>
      </c>
      <c r="B1021" s="31">
        <v>41.23</v>
      </c>
      <c r="C1021" s="31" t="str">
        <f>IF(Table8[[#This Row],[BMI]]&lt;18.5,"Under Weight",IF(Table8[[#This Row],[BMI]]&lt;25,"Normal Weight",IF(Table8[[#This Row],[BMI]]&lt;30,"Over Weight","Obesity")))</f>
        <v>Obesity</v>
      </c>
      <c r="D1021" s="31">
        <v>6.94</v>
      </c>
      <c r="E1021" s="31" t="str">
        <f>IF(Table8[[#This Row],[HBA1C]]&lt;5.7,"Normal",IF(Table8[[#This Row],[HBA1C]]&lt;6.5,"Prediabetes","Diabetes"))</f>
        <v>Diabetes</v>
      </c>
      <c r="F1021" s="31" t="s">
        <v>2343</v>
      </c>
      <c r="G1021" s="31" t="s">
        <v>2343</v>
      </c>
      <c r="H1021" s="31" t="s">
        <v>2343</v>
      </c>
      <c r="I1021" s="31">
        <v>0</v>
      </c>
      <c r="J1021" s="32" t="s">
        <v>2343</v>
      </c>
    </row>
    <row r="1022" spans="1:10" x14ac:dyDescent="0.4">
      <c r="A1022" s="30" t="s">
        <v>1021</v>
      </c>
      <c r="B1022" s="31">
        <v>49.45</v>
      </c>
      <c r="C1022" s="31" t="str">
        <f>IF(Table8[[#This Row],[BMI]]&lt;18.5,"Under Weight",IF(Table8[[#This Row],[BMI]]&lt;25,"Normal Weight",IF(Table8[[#This Row],[BMI]]&lt;30,"Over Weight","Obesity")))</f>
        <v>Obesity</v>
      </c>
      <c r="D1022" s="31">
        <v>4.2</v>
      </c>
      <c r="E1022" s="31" t="str">
        <f>IF(Table8[[#This Row],[HBA1C]]&lt;5.7,"Normal",IF(Table8[[#This Row],[HBA1C]]&lt;6.5,"Prediabetes","Diabetes"))</f>
        <v>Normal</v>
      </c>
      <c r="F1022" s="31" t="s">
        <v>2344</v>
      </c>
      <c r="G1022" s="31" t="s">
        <v>2343</v>
      </c>
      <c r="H1022" s="31" t="s">
        <v>2343</v>
      </c>
      <c r="I1022" s="31">
        <v>0</v>
      </c>
      <c r="J1022" s="32" t="s">
        <v>2343</v>
      </c>
    </row>
    <row r="1023" spans="1:10" x14ac:dyDescent="0.4">
      <c r="A1023" s="30" t="s">
        <v>1022</v>
      </c>
      <c r="B1023" s="31">
        <v>41.04</v>
      </c>
      <c r="C1023" s="31" t="str">
        <f>IF(Table8[[#This Row],[BMI]]&lt;18.5,"Under Weight",IF(Table8[[#This Row],[BMI]]&lt;25,"Normal Weight",IF(Table8[[#This Row],[BMI]]&lt;30,"Over Weight","Obesity")))</f>
        <v>Obesity</v>
      </c>
      <c r="D1023" s="31">
        <v>5.59</v>
      </c>
      <c r="E1023" s="31" t="str">
        <f>IF(Table8[[#This Row],[HBA1C]]&lt;5.7,"Normal",IF(Table8[[#This Row],[HBA1C]]&lt;6.5,"Prediabetes","Diabetes"))</f>
        <v>Normal</v>
      </c>
      <c r="F1023" s="31" t="s">
        <v>2343</v>
      </c>
      <c r="G1023" s="31" t="s">
        <v>2343</v>
      </c>
      <c r="H1023" s="31" t="s">
        <v>2343</v>
      </c>
      <c r="I1023" s="31">
        <v>0</v>
      </c>
      <c r="J1023" s="32" t="s">
        <v>2343</v>
      </c>
    </row>
    <row r="1024" spans="1:10" x14ac:dyDescent="0.4">
      <c r="A1024" s="30" t="s">
        <v>1023</v>
      </c>
      <c r="B1024" s="31">
        <v>27.93</v>
      </c>
      <c r="C1024" s="31" t="str">
        <f>IF(Table8[[#This Row],[BMI]]&lt;18.5,"Under Weight",IF(Table8[[#This Row],[BMI]]&lt;25,"Normal Weight",IF(Table8[[#This Row],[BMI]]&lt;30,"Over Weight","Obesity")))</f>
        <v>Over Weight</v>
      </c>
      <c r="D1024" s="31">
        <v>9.9600000000000009</v>
      </c>
      <c r="E1024" s="31" t="str">
        <f>IF(Table8[[#This Row],[HBA1C]]&lt;5.7,"Normal",IF(Table8[[#This Row],[HBA1C]]&lt;6.5,"Prediabetes","Diabetes"))</f>
        <v>Diabetes</v>
      </c>
      <c r="F1024" s="31" t="s">
        <v>2343</v>
      </c>
      <c r="G1024" s="31" t="s">
        <v>2343</v>
      </c>
      <c r="H1024" s="31" t="s">
        <v>2343</v>
      </c>
      <c r="I1024" s="31">
        <v>0</v>
      </c>
      <c r="J1024" s="32" t="s">
        <v>2343</v>
      </c>
    </row>
    <row r="1025" spans="1:10" x14ac:dyDescent="0.4">
      <c r="A1025" s="30" t="s">
        <v>1024</v>
      </c>
      <c r="B1025" s="31">
        <v>21.01</v>
      </c>
      <c r="C1025" s="31" t="str">
        <f>IF(Table8[[#This Row],[BMI]]&lt;18.5,"Under Weight",IF(Table8[[#This Row],[BMI]]&lt;25,"Normal Weight",IF(Table8[[#This Row],[BMI]]&lt;30,"Over Weight","Obesity")))</f>
        <v>Normal Weight</v>
      </c>
      <c r="D1025" s="31">
        <v>7.37</v>
      </c>
      <c r="E1025" s="31" t="str">
        <f>IF(Table8[[#This Row],[HBA1C]]&lt;5.7,"Normal",IF(Table8[[#This Row],[HBA1C]]&lt;6.5,"Prediabetes","Diabetes"))</f>
        <v>Diabetes</v>
      </c>
      <c r="F1025" s="31" t="s">
        <v>2343</v>
      </c>
      <c r="G1025" s="31" t="s">
        <v>2343</v>
      </c>
      <c r="H1025" s="31" t="s">
        <v>2343</v>
      </c>
      <c r="I1025" s="31">
        <v>0</v>
      </c>
      <c r="J1025" s="32" t="s">
        <v>2343</v>
      </c>
    </row>
    <row r="1026" spans="1:10" x14ac:dyDescent="0.4">
      <c r="A1026" s="30" t="s">
        <v>1025</v>
      </c>
      <c r="B1026" s="31">
        <v>52.37</v>
      </c>
      <c r="C1026" s="31" t="str">
        <f>IF(Table8[[#This Row],[BMI]]&lt;18.5,"Under Weight",IF(Table8[[#This Row],[BMI]]&lt;25,"Normal Weight",IF(Table8[[#This Row],[BMI]]&lt;30,"Over Weight","Obesity")))</f>
        <v>Obesity</v>
      </c>
      <c r="D1026" s="31">
        <v>5.0599999999999996</v>
      </c>
      <c r="E1026" s="31" t="str">
        <f>IF(Table8[[#This Row],[HBA1C]]&lt;5.7,"Normal",IF(Table8[[#This Row],[HBA1C]]&lt;6.5,"Prediabetes","Diabetes"))</f>
        <v>Normal</v>
      </c>
      <c r="F1026" s="31" t="s">
        <v>2344</v>
      </c>
      <c r="G1026" s="31" t="s">
        <v>2344</v>
      </c>
      <c r="H1026" s="31" t="s">
        <v>2343</v>
      </c>
      <c r="I1026" s="31">
        <v>2</v>
      </c>
      <c r="J1026" s="32" t="s">
        <v>2343</v>
      </c>
    </row>
    <row r="1027" spans="1:10" x14ac:dyDescent="0.4">
      <c r="A1027" s="30" t="s">
        <v>1026</v>
      </c>
      <c r="B1027" s="31">
        <v>40.369999999999997</v>
      </c>
      <c r="C1027" s="31" t="str">
        <f>IF(Table8[[#This Row],[BMI]]&lt;18.5,"Under Weight",IF(Table8[[#This Row],[BMI]]&lt;25,"Normal Weight",IF(Table8[[#This Row],[BMI]]&lt;30,"Over Weight","Obesity")))</f>
        <v>Obesity</v>
      </c>
      <c r="D1027" s="31">
        <v>8.2100000000000009</v>
      </c>
      <c r="E1027" s="31" t="str">
        <f>IF(Table8[[#This Row],[HBA1C]]&lt;5.7,"Normal",IF(Table8[[#This Row],[HBA1C]]&lt;6.5,"Prediabetes","Diabetes"))</f>
        <v>Diabetes</v>
      </c>
      <c r="F1027" s="31" t="s">
        <v>2343</v>
      </c>
      <c r="G1027" s="31" t="s">
        <v>2343</v>
      </c>
      <c r="H1027" s="31" t="s">
        <v>2343</v>
      </c>
      <c r="I1027" s="31">
        <v>0</v>
      </c>
      <c r="J1027" s="32" t="s">
        <v>2343</v>
      </c>
    </row>
    <row r="1028" spans="1:10" x14ac:dyDescent="0.4">
      <c r="A1028" s="30" t="s">
        <v>1027</v>
      </c>
      <c r="B1028" s="31">
        <v>41.47</v>
      </c>
      <c r="C1028" s="31" t="str">
        <f>IF(Table8[[#This Row],[BMI]]&lt;18.5,"Under Weight",IF(Table8[[#This Row],[BMI]]&lt;25,"Normal Weight",IF(Table8[[#This Row],[BMI]]&lt;30,"Over Weight","Obesity")))</f>
        <v>Obesity</v>
      </c>
      <c r="D1028" s="31">
        <v>10.34</v>
      </c>
      <c r="E1028" s="31" t="str">
        <f>IF(Table8[[#This Row],[HBA1C]]&lt;5.7,"Normal",IF(Table8[[#This Row],[HBA1C]]&lt;6.5,"Prediabetes","Diabetes"))</f>
        <v>Diabetes</v>
      </c>
      <c r="F1028" s="31" t="s">
        <v>2343</v>
      </c>
      <c r="G1028" s="31" t="s">
        <v>2343</v>
      </c>
      <c r="H1028" s="31" t="s">
        <v>2343</v>
      </c>
      <c r="I1028" s="31">
        <v>2</v>
      </c>
      <c r="J1028" s="32" t="s">
        <v>2343</v>
      </c>
    </row>
    <row r="1029" spans="1:10" x14ac:dyDescent="0.4">
      <c r="A1029" s="30" t="s">
        <v>1028</v>
      </c>
      <c r="B1029" s="31">
        <v>33.725000000000001</v>
      </c>
      <c r="C1029" s="31" t="str">
        <f>IF(Table8[[#This Row],[BMI]]&lt;18.5,"Under Weight",IF(Table8[[#This Row],[BMI]]&lt;25,"Normal Weight",IF(Table8[[#This Row],[BMI]]&lt;30,"Over Weight","Obesity")))</f>
        <v>Obesity</v>
      </c>
      <c r="D1029" s="31">
        <v>5.51</v>
      </c>
      <c r="E1029" s="31" t="str">
        <f>IF(Table8[[#This Row],[HBA1C]]&lt;5.7,"Normal",IF(Table8[[#This Row],[HBA1C]]&lt;6.5,"Prediabetes","Diabetes"))</f>
        <v>Normal</v>
      </c>
      <c r="F1029" s="31" t="s">
        <v>2344</v>
      </c>
      <c r="G1029" s="31" t="s">
        <v>2343</v>
      </c>
      <c r="H1029" s="31" t="s">
        <v>2343</v>
      </c>
      <c r="I1029" s="31">
        <v>2</v>
      </c>
      <c r="J1029" s="32" t="s">
        <v>2343</v>
      </c>
    </row>
    <row r="1030" spans="1:10" x14ac:dyDescent="0.4">
      <c r="A1030" s="30" t="s">
        <v>1029</v>
      </c>
      <c r="B1030" s="31">
        <v>28.1</v>
      </c>
      <c r="C1030" s="31" t="str">
        <f>IF(Table8[[#This Row],[BMI]]&lt;18.5,"Under Weight",IF(Table8[[#This Row],[BMI]]&lt;25,"Normal Weight",IF(Table8[[#This Row],[BMI]]&lt;30,"Over Weight","Obesity")))</f>
        <v>Over Weight</v>
      </c>
      <c r="D1030" s="31">
        <v>11.2</v>
      </c>
      <c r="E1030" s="31" t="str">
        <f>IF(Table8[[#This Row],[HBA1C]]&lt;5.7,"Normal",IF(Table8[[#This Row],[HBA1C]]&lt;6.5,"Prediabetes","Diabetes"))</f>
        <v>Diabetes</v>
      </c>
      <c r="F1030" s="31" t="s">
        <v>2343</v>
      </c>
      <c r="G1030" s="31" t="s">
        <v>2343</v>
      </c>
      <c r="H1030" s="31" t="s">
        <v>2343</v>
      </c>
      <c r="I1030" s="31">
        <v>0</v>
      </c>
      <c r="J1030" s="32" t="s">
        <v>2343</v>
      </c>
    </row>
    <row r="1031" spans="1:10" x14ac:dyDescent="0.4">
      <c r="A1031" s="30" t="s">
        <v>1030</v>
      </c>
      <c r="B1031" s="31">
        <v>37.43</v>
      </c>
      <c r="C1031" s="31" t="str">
        <f>IF(Table8[[#This Row],[BMI]]&lt;18.5,"Under Weight",IF(Table8[[#This Row],[BMI]]&lt;25,"Normal Weight",IF(Table8[[#This Row],[BMI]]&lt;30,"Over Weight","Obesity")))</f>
        <v>Obesity</v>
      </c>
      <c r="D1031" s="31">
        <v>4.3499999999999996</v>
      </c>
      <c r="E1031" s="31" t="str">
        <f>IF(Table8[[#This Row],[HBA1C]]&lt;5.7,"Normal",IF(Table8[[#This Row],[HBA1C]]&lt;6.5,"Prediabetes","Diabetes"))</f>
        <v>Normal</v>
      </c>
      <c r="F1031" s="31" t="s">
        <v>2344</v>
      </c>
      <c r="G1031" s="31" t="s">
        <v>2343</v>
      </c>
      <c r="H1031" s="31" t="s">
        <v>2344</v>
      </c>
      <c r="I1031" s="31">
        <v>1</v>
      </c>
      <c r="J1031" s="32" t="s">
        <v>2343</v>
      </c>
    </row>
    <row r="1032" spans="1:10" x14ac:dyDescent="0.4">
      <c r="A1032" s="30" t="s">
        <v>1031</v>
      </c>
      <c r="B1032" s="31">
        <v>23.7</v>
      </c>
      <c r="C1032" s="31" t="str">
        <f>IF(Table8[[#This Row],[BMI]]&lt;18.5,"Under Weight",IF(Table8[[#This Row],[BMI]]&lt;25,"Normal Weight",IF(Table8[[#This Row],[BMI]]&lt;30,"Over Weight","Obesity")))</f>
        <v>Normal Weight</v>
      </c>
      <c r="D1032" s="31">
        <v>10.45</v>
      </c>
      <c r="E1032" s="31" t="str">
        <f>IF(Table8[[#This Row],[HBA1C]]&lt;5.7,"Normal",IF(Table8[[#This Row],[HBA1C]]&lt;6.5,"Prediabetes","Diabetes"))</f>
        <v>Diabetes</v>
      </c>
      <c r="F1032" s="31" t="s">
        <v>2343</v>
      </c>
      <c r="G1032" s="31" t="s">
        <v>2343</v>
      </c>
      <c r="H1032" s="31" t="s">
        <v>2343</v>
      </c>
      <c r="I1032" s="31">
        <v>0</v>
      </c>
      <c r="J1032" s="32" t="s">
        <v>2343</v>
      </c>
    </row>
    <row r="1033" spans="1:10" x14ac:dyDescent="0.4">
      <c r="A1033" s="30" t="s">
        <v>1032</v>
      </c>
      <c r="B1033" s="31">
        <v>24.795000000000002</v>
      </c>
      <c r="C1033" s="31" t="str">
        <f>IF(Table8[[#This Row],[BMI]]&lt;18.5,"Under Weight",IF(Table8[[#This Row],[BMI]]&lt;25,"Normal Weight",IF(Table8[[#This Row],[BMI]]&lt;30,"Over Weight","Obesity")))</f>
        <v>Normal Weight</v>
      </c>
      <c r="D1033" s="31">
        <v>4.07</v>
      </c>
      <c r="E1033" s="31" t="str">
        <f>IF(Table8[[#This Row],[HBA1C]]&lt;5.7,"Normal",IF(Table8[[#This Row],[HBA1C]]&lt;6.5,"Prediabetes","Diabetes"))</f>
        <v>Normal</v>
      </c>
      <c r="F1033" s="31" t="s">
        <v>2344</v>
      </c>
      <c r="G1033" s="31" t="s">
        <v>2343</v>
      </c>
      <c r="H1033" s="31" t="s">
        <v>2344</v>
      </c>
      <c r="I1033" s="31">
        <v>1</v>
      </c>
      <c r="J1033" s="32" t="s">
        <v>2343</v>
      </c>
    </row>
    <row r="1034" spans="1:10" x14ac:dyDescent="0.4">
      <c r="A1034" s="30" t="s">
        <v>1033</v>
      </c>
      <c r="B1034" s="31">
        <v>31.9</v>
      </c>
      <c r="C1034" s="31" t="str">
        <f>IF(Table8[[#This Row],[BMI]]&lt;18.5,"Under Weight",IF(Table8[[#This Row],[BMI]]&lt;25,"Normal Weight",IF(Table8[[#This Row],[BMI]]&lt;30,"Over Weight","Obesity")))</f>
        <v>Obesity</v>
      </c>
      <c r="D1034" s="31">
        <v>8.34</v>
      </c>
      <c r="E1034" s="31" t="str">
        <f>IF(Table8[[#This Row],[HBA1C]]&lt;5.7,"Normal",IF(Table8[[#This Row],[HBA1C]]&lt;6.5,"Prediabetes","Diabetes"))</f>
        <v>Diabetes</v>
      </c>
      <c r="F1034" s="31" t="s">
        <v>2343</v>
      </c>
      <c r="G1034" s="31" t="s">
        <v>2343</v>
      </c>
      <c r="H1034" s="31" t="s">
        <v>2343</v>
      </c>
      <c r="I1034" s="31">
        <v>0</v>
      </c>
      <c r="J1034" s="32" t="s">
        <v>2343</v>
      </c>
    </row>
    <row r="1035" spans="1:10" x14ac:dyDescent="0.4">
      <c r="A1035" s="30" t="s">
        <v>1034</v>
      </c>
      <c r="B1035" s="31">
        <v>32.68</v>
      </c>
      <c r="C1035" s="31" t="str">
        <f>IF(Table8[[#This Row],[BMI]]&lt;18.5,"Under Weight",IF(Table8[[#This Row],[BMI]]&lt;25,"Normal Weight",IF(Table8[[#This Row],[BMI]]&lt;30,"Over Weight","Obesity")))</f>
        <v>Obesity</v>
      </c>
      <c r="D1035" s="31">
        <v>7.41</v>
      </c>
      <c r="E1035" s="31" t="str">
        <f>IF(Table8[[#This Row],[HBA1C]]&lt;5.7,"Normal",IF(Table8[[#This Row],[HBA1C]]&lt;6.5,"Prediabetes","Diabetes"))</f>
        <v>Diabetes</v>
      </c>
      <c r="F1035" s="31" t="s">
        <v>2343</v>
      </c>
      <c r="G1035" s="31" t="s">
        <v>2343</v>
      </c>
      <c r="H1035" s="31" t="s">
        <v>2343</v>
      </c>
      <c r="I1035" s="31">
        <v>0</v>
      </c>
      <c r="J1035" s="32" t="s">
        <v>2343</v>
      </c>
    </row>
    <row r="1036" spans="1:10" x14ac:dyDescent="0.4">
      <c r="A1036" s="30" t="s">
        <v>1035</v>
      </c>
      <c r="B1036" s="31">
        <v>47.13</v>
      </c>
      <c r="C1036" s="31" t="str">
        <f>IF(Table8[[#This Row],[BMI]]&lt;18.5,"Under Weight",IF(Table8[[#This Row],[BMI]]&lt;25,"Normal Weight",IF(Table8[[#This Row],[BMI]]&lt;30,"Over Weight","Obesity")))</f>
        <v>Obesity</v>
      </c>
      <c r="D1036" s="31">
        <v>4.3099999999999996</v>
      </c>
      <c r="E1036" s="31" t="str">
        <f>IF(Table8[[#This Row],[HBA1C]]&lt;5.7,"Normal",IF(Table8[[#This Row],[HBA1C]]&lt;6.5,"Prediabetes","Diabetes"))</f>
        <v>Normal</v>
      </c>
      <c r="F1036" s="31" t="s">
        <v>2343</v>
      </c>
      <c r="G1036" s="31" t="s">
        <v>2343</v>
      </c>
      <c r="H1036" s="31" t="s">
        <v>2343</v>
      </c>
      <c r="I1036" s="31">
        <v>0</v>
      </c>
      <c r="J1036" s="32" t="s">
        <v>2343</v>
      </c>
    </row>
    <row r="1037" spans="1:10" x14ac:dyDescent="0.4">
      <c r="A1037" s="30" t="s">
        <v>1036</v>
      </c>
      <c r="B1037" s="31">
        <v>36.67</v>
      </c>
      <c r="C1037" s="31" t="str">
        <f>IF(Table8[[#This Row],[BMI]]&lt;18.5,"Under Weight",IF(Table8[[#This Row],[BMI]]&lt;25,"Normal Weight",IF(Table8[[#This Row],[BMI]]&lt;30,"Over Weight","Obesity")))</f>
        <v>Obesity</v>
      </c>
      <c r="D1037" s="31">
        <v>10.83</v>
      </c>
      <c r="E1037" s="31" t="str">
        <f>IF(Table8[[#This Row],[HBA1C]]&lt;5.7,"Normal",IF(Table8[[#This Row],[HBA1C]]&lt;6.5,"Prediabetes","Diabetes"))</f>
        <v>Diabetes</v>
      </c>
      <c r="F1037" s="31" t="s">
        <v>2343</v>
      </c>
      <c r="G1037" s="31" t="s">
        <v>2343</v>
      </c>
      <c r="H1037" s="31" t="s">
        <v>2343</v>
      </c>
      <c r="I1037" s="31">
        <v>0</v>
      </c>
      <c r="J1037" s="32" t="s">
        <v>2343</v>
      </c>
    </row>
    <row r="1038" spans="1:10" x14ac:dyDescent="0.4">
      <c r="A1038" s="30" t="s">
        <v>1037</v>
      </c>
      <c r="B1038" s="31">
        <v>33.630000000000003</v>
      </c>
      <c r="C1038" s="31" t="str">
        <f>IF(Table8[[#This Row],[BMI]]&lt;18.5,"Under Weight",IF(Table8[[#This Row],[BMI]]&lt;25,"Normal Weight",IF(Table8[[#This Row],[BMI]]&lt;30,"Over Weight","Obesity")))</f>
        <v>Obesity</v>
      </c>
      <c r="D1038" s="31">
        <v>11.31</v>
      </c>
      <c r="E1038" s="31" t="str">
        <f>IF(Table8[[#This Row],[HBA1C]]&lt;5.7,"Normal",IF(Table8[[#This Row],[HBA1C]]&lt;6.5,"Prediabetes","Diabetes"))</f>
        <v>Diabetes</v>
      </c>
      <c r="F1038" s="31" t="s">
        <v>2343</v>
      </c>
      <c r="G1038" s="31" t="s">
        <v>2343</v>
      </c>
      <c r="H1038" s="31" t="s">
        <v>2343</v>
      </c>
      <c r="I1038" s="31">
        <v>0</v>
      </c>
      <c r="J1038" s="32" t="s">
        <v>2343</v>
      </c>
    </row>
    <row r="1039" spans="1:10" x14ac:dyDescent="0.4">
      <c r="A1039" s="30" t="s">
        <v>1038</v>
      </c>
      <c r="B1039" s="31">
        <v>32.67</v>
      </c>
      <c r="C1039" s="31" t="str">
        <f>IF(Table8[[#This Row],[BMI]]&lt;18.5,"Under Weight",IF(Table8[[#This Row],[BMI]]&lt;25,"Normal Weight",IF(Table8[[#This Row],[BMI]]&lt;30,"Over Weight","Obesity")))</f>
        <v>Obesity</v>
      </c>
      <c r="D1039" s="31">
        <v>11.81</v>
      </c>
      <c r="E1039" s="31" t="str">
        <f>IF(Table8[[#This Row],[HBA1C]]&lt;5.7,"Normal",IF(Table8[[#This Row],[HBA1C]]&lt;6.5,"Prediabetes","Diabetes"))</f>
        <v>Diabetes</v>
      </c>
      <c r="F1039" s="31" t="s">
        <v>2344</v>
      </c>
      <c r="G1039" s="31" t="s">
        <v>2343</v>
      </c>
      <c r="H1039" s="31" t="s">
        <v>2343</v>
      </c>
      <c r="I1039" s="31">
        <v>0</v>
      </c>
      <c r="J1039" s="32" t="s">
        <v>2343</v>
      </c>
    </row>
    <row r="1040" spans="1:10" x14ac:dyDescent="0.4">
      <c r="A1040" s="30" t="s">
        <v>1039</v>
      </c>
      <c r="B1040" s="31">
        <v>33.299999999999997</v>
      </c>
      <c r="C1040" s="31" t="str">
        <f>IF(Table8[[#This Row],[BMI]]&lt;18.5,"Under Weight",IF(Table8[[#This Row],[BMI]]&lt;25,"Normal Weight",IF(Table8[[#This Row],[BMI]]&lt;30,"Over Weight","Obesity")))</f>
        <v>Obesity</v>
      </c>
      <c r="D1040" s="31">
        <v>8.26</v>
      </c>
      <c r="E1040" s="31" t="str">
        <f>IF(Table8[[#This Row],[HBA1C]]&lt;5.7,"Normal",IF(Table8[[#This Row],[HBA1C]]&lt;6.5,"Prediabetes","Diabetes"))</f>
        <v>Diabetes</v>
      </c>
      <c r="F1040" s="31" t="s">
        <v>2344</v>
      </c>
      <c r="G1040" s="31" t="s">
        <v>2343</v>
      </c>
      <c r="H1040" s="31" t="s">
        <v>2343</v>
      </c>
      <c r="I1040" s="31">
        <v>2</v>
      </c>
      <c r="J1040" s="32" t="s">
        <v>2343</v>
      </c>
    </row>
    <row r="1041" spans="1:10" x14ac:dyDescent="0.4">
      <c r="A1041" s="30" t="s">
        <v>1040</v>
      </c>
      <c r="B1041" s="31">
        <v>30.78</v>
      </c>
      <c r="C1041" s="31" t="str">
        <f>IF(Table8[[#This Row],[BMI]]&lt;18.5,"Under Weight",IF(Table8[[#This Row],[BMI]]&lt;25,"Normal Weight",IF(Table8[[#This Row],[BMI]]&lt;30,"Over Weight","Obesity")))</f>
        <v>Obesity</v>
      </c>
      <c r="D1041" s="31">
        <v>10.74</v>
      </c>
      <c r="E1041" s="31" t="str">
        <f>IF(Table8[[#This Row],[HBA1C]]&lt;5.7,"Normal",IF(Table8[[#This Row],[HBA1C]]&lt;6.5,"Prediabetes","Diabetes"))</f>
        <v>Diabetes</v>
      </c>
      <c r="F1041" s="31" t="s">
        <v>2344</v>
      </c>
      <c r="G1041" s="31" t="s">
        <v>2343</v>
      </c>
      <c r="H1041" s="31" t="s">
        <v>2343</v>
      </c>
      <c r="I1041" s="31">
        <v>2</v>
      </c>
      <c r="J1041" s="32" t="s">
        <v>2343</v>
      </c>
    </row>
    <row r="1042" spans="1:10" x14ac:dyDescent="0.4">
      <c r="A1042" s="30" t="s">
        <v>1041</v>
      </c>
      <c r="B1042" s="31">
        <v>28.975000000000001</v>
      </c>
      <c r="C1042" s="31" t="str">
        <f>IF(Table8[[#This Row],[BMI]]&lt;18.5,"Under Weight",IF(Table8[[#This Row],[BMI]]&lt;25,"Normal Weight",IF(Table8[[#This Row],[BMI]]&lt;30,"Over Weight","Obesity")))</f>
        <v>Over Weight</v>
      </c>
      <c r="D1042" s="31">
        <v>7.69</v>
      </c>
      <c r="E1042" s="31" t="str">
        <f>IF(Table8[[#This Row],[HBA1C]]&lt;5.7,"Normal",IF(Table8[[#This Row],[HBA1C]]&lt;6.5,"Prediabetes","Diabetes"))</f>
        <v>Diabetes</v>
      </c>
      <c r="F1042" s="31" t="s">
        <v>2344</v>
      </c>
      <c r="G1042" s="31" t="s">
        <v>2343</v>
      </c>
      <c r="H1042" s="31" t="s">
        <v>2343</v>
      </c>
      <c r="I1042" s="31">
        <v>0</v>
      </c>
      <c r="J1042" s="32" t="s">
        <v>2343</v>
      </c>
    </row>
    <row r="1043" spans="1:10" x14ac:dyDescent="0.4">
      <c r="A1043" s="30" t="s">
        <v>1042</v>
      </c>
      <c r="B1043" s="31">
        <v>33.4</v>
      </c>
      <c r="C1043" s="31" t="str">
        <f>IF(Table8[[#This Row],[BMI]]&lt;18.5,"Under Weight",IF(Table8[[#This Row],[BMI]]&lt;25,"Normal Weight",IF(Table8[[#This Row],[BMI]]&lt;30,"Over Weight","Obesity")))</f>
        <v>Obesity</v>
      </c>
      <c r="D1043" s="31">
        <v>4.84</v>
      </c>
      <c r="E1043" s="31" t="str">
        <f>IF(Table8[[#This Row],[HBA1C]]&lt;5.7,"Normal",IF(Table8[[#This Row],[HBA1C]]&lt;6.5,"Prediabetes","Diabetes"))</f>
        <v>Normal</v>
      </c>
      <c r="F1043" s="31" t="s">
        <v>2343</v>
      </c>
      <c r="G1043" s="31" t="s">
        <v>2343</v>
      </c>
      <c r="H1043" s="31" t="s">
        <v>2343</v>
      </c>
      <c r="I1043" s="31">
        <v>0</v>
      </c>
      <c r="J1043" s="32" t="s">
        <v>2343</v>
      </c>
    </row>
    <row r="1044" spans="1:10" x14ac:dyDescent="0.4">
      <c r="A1044" s="30" t="s">
        <v>1043</v>
      </c>
      <c r="B1044" s="31">
        <v>21.5</v>
      </c>
      <c r="C1044" s="31" t="str">
        <f>IF(Table8[[#This Row],[BMI]]&lt;18.5,"Under Weight",IF(Table8[[#This Row],[BMI]]&lt;25,"Normal Weight",IF(Table8[[#This Row],[BMI]]&lt;30,"Over Weight","Obesity")))</f>
        <v>Normal Weight</v>
      </c>
      <c r="D1044" s="31">
        <v>9.77</v>
      </c>
      <c r="E1044" s="31" t="str">
        <f>IF(Table8[[#This Row],[HBA1C]]&lt;5.7,"Normal",IF(Table8[[#This Row],[HBA1C]]&lt;6.5,"Prediabetes","Diabetes"))</f>
        <v>Diabetes</v>
      </c>
      <c r="F1044" s="31" t="s">
        <v>2344</v>
      </c>
      <c r="G1044" s="31" t="s">
        <v>2343</v>
      </c>
      <c r="H1044" s="31" t="s">
        <v>2343</v>
      </c>
      <c r="I1044" s="31">
        <v>0</v>
      </c>
      <c r="J1044" s="32" t="s">
        <v>2343</v>
      </c>
    </row>
    <row r="1045" spans="1:10" x14ac:dyDescent="0.4">
      <c r="A1045" s="30" t="s">
        <v>1044</v>
      </c>
      <c r="B1045" s="31">
        <v>38.14</v>
      </c>
      <c r="C1045" s="31" t="str">
        <f>IF(Table8[[#This Row],[BMI]]&lt;18.5,"Under Weight",IF(Table8[[#This Row],[BMI]]&lt;25,"Normal Weight",IF(Table8[[#This Row],[BMI]]&lt;30,"Over Weight","Obesity")))</f>
        <v>Obesity</v>
      </c>
      <c r="D1045" s="31">
        <v>5.84</v>
      </c>
      <c r="E1045" s="31" t="str">
        <f>IF(Table8[[#This Row],[HBA1C]]&lt;5.7,"Normal",IF(Table8[[#This Row],[HBA1C]]&lt;6.5,"Prediabetes","Diabetes"))</f>
        <v>Prediabetes</v>
      </c>
      <c r="F1045" s="31" t="s">
        <v>2343</v>
      </c>
      <c r="G1045" s="31" t="s">
        <v>2343</v>
      </c>
      <c r="H1045" s="31" t="s">
        <v>2343</v>
      </c>
      <c r="I1045" s="31">
        <v>0</v>
      </c>
      <c r="J1045" s="32" t="s">
        <v>2343</v>
      </c>
    </row>
    <row r="1046" spans="1:10" x14ac:dyDescent="0.4">
      <c r="A1046" s="30" t="s">
        <v>1045</v>
      </c>
      <c r="B1046" s="31">
        <v>35.42</v>
      </c>
      <c r="C1046" s="31" t="str">
        <f>IF(Table8[[#This Row],[BMI]]&lt;18.5,"Under Weight",IF(Table8[[#This Row],[BMI]]&lt;25,"Normal Weight",IF(Table8[[#This Row],[BMI]]&lt;30,"Over Weight","Obesity")))</f>
        <v>Obesity</v>
      </c>
      <c r="D1046" s="31">
        <v>8.6999999999999993</v>
      </c>
      <c r="E1046" s="31" t="str">
        <f>IF(Table8[[#This Row],[HBA1C]]&lt;5.7,"Normal",IF(Table8[[#This Row],[HBA1C]]&lt;6.5,"Prediabetes","Diabetes"))</f>
        <v>Diabetes</v>
      </c>
      <c r="F1046" s="31" t="s">
        <v>2344</v>
      </c>
      <c r="G1046" s="31" t="s">
        <v>2343</v>
      </c>
      <c r="H1046" s="31" t="s">
        <v>2343</v>
      </c>
      <c r="I1046" s="31">
        <v>1</v>
      </c>
      <c r="J1046" s="32" t="s">
        <v>2343</v>
      </c>
    </row>
    <row r="1047" spans="1:10" x14ac:dyDescent="0.4">
      <c r="A1047" s="30" t="s">
        <v>1046</v>
      </c>
      <c r="B1047" s="31">
        <v>35.625</v>
      </c>
      <c r="C1047" s="31" t="str">
        <f>IF(Table8[[#This Row],[BMI]]&lt;18.5,"Under Weight",IF(Table8[[#This Row],[BMI]]&lt;25,"Normal Weight",IF(Table8[[#This Row],[BMI]]&lt;30,"Over Weight","Obesity")))</f>
        <v>Obesity</v>
      </c>
      <c r="D1047" s="31">
        <v>10.79</v>
      </c>
      <c r="E1047" s="31" t="str">
        <f>IF(Table8[[#This Row],[HBA1C]]&lt;5.7,"Normal",IF(Table8[[#This Row],[HBA1C]]&lt;6.5,"Prediabetes","Diabetes"))</f>
        <v>Diabetes</v>
      </c>
      <c r="F1047" s="31" t="s">
        <v>2343</v>
      </c>
      <c r="G1047" s="31" t="s">
        <v>2343</v>
      </c>
      <c r="H1047" s="31" t="s">
        <v>2343</v>
      </c>
      <c r="I1047" s="31">
        <v>0</v>
      </c>
      <c r="J1047" s="32" t="s">
        <v>2343</v>
      </c>
    </row>
    <row r="1048" spans="1:10" x14ac:dyDescent="0.4">
      <c r="A1048" s="30" t="s">
        <v>1047</v>
      </c>
      <c r="B1048" s="31">
        <v>45.51</v>
      </c>
      <c r="C1048" s="31" t="str">
        <f>IF(Table8[[#This Row],[BMI]]&lt;18.5,"Under Weight",IF(Table8[[#This Row],[BMI]]&lt;25,"Normal Weight",IF(Table8[[#This Row],[BMI]]&lt;30,"Over Weight","Obesity")))</f>
        <v>Obesity</v>
      </c>
      <c r="D1048" s="31">
        <v>4.32</v>
      </c>
      <c r="E1048" s="31" t="str">
        <f>IF(Table8[[#This Row],[HBA1C]]&lt;5.7,"Normal",IF(Table8[[#This Row],[HBA1C]]&lt;6.5,"Prediabetes","Diabetes"))</f>
        <v>Normal</v>
      </c>
      <c r="F1048" s="31" t="s">
        <v>2343</v>
      </c>
      <c r="G1048" s="31" t="s">
        <v>2343</v>
      </c>
      <c r="H1048" s="31" t="s">
        <v>2343</v>
      </c>
      <c r="I1048" s="31">
        <v>1</v>
      </c>
      <c r="J1048" s="32" t="s">
        <v>2343</v>
      </c>
    </row>
    <row r="1049" spans="1:10" x14ac:dyDescent="0.4">
      <c r="A1049" s="30" t="s">
        <v>1048</v>
      </c>
      <c r="B1049" s="31">
        <v>37.1</v>
      </c>
      <c r="C1049" s="31" t="str">
        <f>IF(Table8[[#This Row],[BMI]]&lt;18.5,"Under Weight",IF(Table8[[#This Row],[BMI]]&lt;25,"Normal Weight",IF(Table8[[#This Row],[BMI]]&lt;30,"Over Weight","Obesity")))</f>
        <v>Obesity</v>
      </c>
      <c r="D1049" s="31">
        <v>7.19</v>
      </c>
      <c r="E1049" s="31" t="str">
        <f>IF(Table8[[#This Row],[HBA1C]]&lt;5.7,"Normal",IF(Table8[[#This Row],[HBA1C]]&lt;6.5,"Prediabetes","Diabetes"))</f>
        <v>Diabetes</v>
      </c>
      <c r="F1049" s="31" t="s">
        <v>2344</v>
      </c>
      <c r="G1049" s="31" t="s">
        <v>2343</v>
      </c>
      <c r="H1049" s="31" t="s">
        <v>2343</v>
      </c>
      <c r="I1049" s="31">
        <v>0</v>
      </c>
      <c r="J1049" s="32" t="s">
        <v>2343</v>
      </c>
    </row>
    <row r="1050" spans="1:10" x14ac:dyDescent="0.4">
      <c r="A1050" s="30" t="s">
        <v>1049</v>
      </c>
      <c r="B1050" s="31">
        <v>30.5</v>
      </c>
      <c r="C1050" s="31" t="str">
        <f>IF(Table8[[#This Row],[BMI]]&lt;18.5,"Under Weight",IF(Table8[[#This Row],[BMI]]&lt;25,"Normal Weight",IF(Table8[[#This Row],[BMI]]&lt;30,"Over Weight","Obesity")))</f>
        <v>Obesity</v>
      </c>
      <c r="D1050" s="31">
        <v>11.94</v>
      </c>
      <c r="E1050" s="31" t="str">
        <f>IF(Table8[[#This Row],[HBA1C]]&lt;5.7,"Normal",IF(Table8[[#This Row],[HBA1C]]&lt;6.5,"Prediabetes","Diabetes"))</f>
        <v>Diabetes</v>
      </c>
      <c r="F1050" s="31" t="s">
        <v>2344</v>
      </c>
      <c r="G1050" s="31" t="s">
        <v>2343</v>
      </c>
      <c r="H1050" s="31" t="s">
        <v>2343</v>
      </c>
      <c r="I1050" s="31">
        <v>0</v>
      </c>
      <c r="J1050" s="32" t="s">
        <v>2343</v>
      </c>
    </row>
    <row r="1051" spans="1:10" x14ac:dyDescent="0.4">
      <c r="A1051" s="30" t="s">
        <v>1050</v>
      </c>
      <c r="B1051" s="31">
        <v>28.16</v>
      </c>
      <c r="C1051" s="31" t="str">
        <f>IF(Table8[[#This Row],[BMI]]&lt;18.5,"Under Weight",IF(Table8[[#This Row],[BMI]]&lt;25,"Normal Weight",IF(Table8[[#This Row],[BMI]]&lt;30,"Over Weight","Obesity")))</f>
        <v>Over Weight</v>
      </c>
      <c r="D1051" s="31">
        <v>5.56</v>
      </c>
      <c r="E1051" s="31" t="str">
        <f>IF(Table8[[#This Row],[HBA1C]]&lt;5.7,"Normal",IF(Table8[[#This Row],[HBA1C]]&lt;6.5,"Prediabetes","Diabetes"))</f>
        <v>Normal</v>
      </c>
      <c r="F1051" s="31" t="s">
        <v>2343</v>
      </c>
      <c r="G1051" s="31" t="s">
        <v>2343</v>
      </c>
      <c r="H1051" s="31" t="s">
        <v>2343</v>
      </c>
      <c r="I1051" s="31">
        <v>2</v>
      </c>
      <c r="J1051" s="32" t="s">
        <v>2343</v>
      </c>
    </row>
    <row r="1052" spans="1:10" x14ac:dyDescent="0.4">
      <c r="A1052" s="30" t="s">
        <v>1051</v>
      </c>
      <c r="B1052" s="31">
        <v>29.1</v>
      </c>
      <c r="C1052" s="31" t="str">
        <f>IF(Table8[[#This Row],[BMI]]&lt;18.5,"Under Weight",IF(Table8[[#This Row],[BMI]]&lt;25,"Normal Weight",IF(Table8[[#This Row],[BMI]]&lt;30,"Over Weight","Obesity")))</f>
        <v>Over Weight</v>
      </c>
      <c r="D1052" s="31">
        <v>5.64</v>
      </c>
      <c r="E1052" s="31" t="str">
        <f>IF(Table8[[#This Row],[HBA1C]]&lt;5.7,"Normal",IF(Table8[[#This Row],[HBA1C]]&lt;6.5,"Prediabetes","Diabetes"))</f>
        <v>Normal</v>
      </c>
      <c r="F1052" s="31" t="s">
        <v>2344</v>
      </c>
      <c r="G1052" s="31" t="s">
        <v>2343</v>
      </c>
      <c r="H1052" s="31" t="s">
        <v>2343</v>
      </c>
      <c r="I1052" s="31">
        <v>0</v>
      </c>
      <c r="J1052" s="32" t="s">
        <v>2343</v>
      </c>
    </row>
    <row r="1053" spans="1:10" x14ac:dyDescent="0.4">
      <c r="A1053" s="30" t="s">
        <v>1052</v>
      </c>
      <c r="B1053" s="31">
        <v>30.22</v>
      </c>
      <c r="C1053" s="31" t="str">
        <f>IF(Table8[[#This Row],[BMI]]&lt;18.5,"Under Weight",IF(Table8[[#This Row],[BMI]]&lt;25,"Normal Weight",IF(Table8[[#This Row],[BMI]]&lt;30,"Over Weight","Obesity")))</f>
        <v>Obesity</v>
      </c>
      <c r="D1053" s="31">
        <v>4.6500000000000004</v>
      </c>
      <c r="E1053" s="31" t="str">
        <f>IF(Table8[[#This Row],[HBA1C]]&lt;5.7,"Normal",IF(Table8[[#This Row],[HBA1C]]&lt;6.5,"Prediabetes","Diabetes"))</f>
        <v>Normal</v>
      </c>
      <c r="F1053" s="31" t="s">
        <v>2343</v>
      </c>
      <c r="G1053" s="31" t="s">
        <v>2343</v>
      </c>
      <c r="H1053" s="31" t="s">
        <v>2343</v>
      </c>
      <c r="I1053" s="31">
        <v>0</v>
      </c>
      <c r="J1053" s="32" t="s">
        <v>2343</v>
      </c>
    </row>
    <row r="1054" spans="1:10" x14ac:dyDescent="0.4">
      <c r="A1054" s="30" t="s">
        <v>1053</v>
      </c>
      <c r="B1054" s="31">
        <v>24.29</v>
      </c>
      <c r="C1054" s="31" t="str">
        <f>IF(Table8[[#This Row],[BMI]]&lt;18.5,"Under Weight",IF(Table8[[#This Row],[BMI]]&lt;25,"Normal Weight",IF(Table8[[#This Row],[BMI]]&lt;30,"Over Weight","Obesity")))</f>
        <v>Normal Weight</v>
      </c>
      <c r="D1054" s="31">
        <v>9.0500000000000007</v>
      </c>
      <c r="E1054" s="31" t="str">
        <f>IF(Table8[[#This Row],[HBA1C]]&lt;5.7,"Normal",IF(Table8[[#This Row],[HBA1C]]&lt;6.5,"Prediabetes","Diabetes"))</f>
        <v>Diabetes</v>
      </c>
      <c r="F1054" s="31" t="s">
        <v>2343</v>
      </c>
      <c r="G1054" s="31" t="s">
        <v>2343</v>
      </c>
      <c r="H1054" s="31" t="s">
        <v>2343</v>
      </c>
      <c r="I1054" s="31">
        <v>0</v>
      </c>
      <c r="J1054" s="32" t="s">
        <v>2343</v>
      </c>
    </row>
    <row r="1055" spans="1:10" x14ac:dyDescent="0.4">
      <c r="A1055" s="30" t="s">
        <v>1054</v>
      </c>
      <c r="B1055" s="31">
        <v>29.39</v>
      </c>
      <c r="C1055" s="31" t="str">
        <f>IF(Table8[[#This Row],[BMI]]&lt;18.5,"Under Weight",IF(Table8[[#This Row],[BMI]]&lt;25,"Normal Weight",IF(Table8[[#This Row],[BMI]]&lt;30,"Over Weight","Obesity")))</f>
        <v>Over Weight</v>
      </c>
      <c r="D1055" s="31">
        <v>4.5199999999999996</v>
      </c>
      <c r="E1055" s="31" t="str">
        <f>IF(Table8[[#This Row],[HBA1C]]&lt;5.7,"Normal",IF(Table8[[#This Row],[HBA1C]]&lt;6.5,"Prediabetes","Diabetes"))</f>
        <v>Normal</v>
      </c>
      <c r="F1055" s="31" t="s">
        <v>2344</v>
      </c>
      <c r="G1055" s="31" t="s">
        <v>2343</v>
      </c>
      <c r="H1055" s="31" t="s">
        <v>2343</v>
      </c>
      <c r="I1055" s="31">
        <v>0</v>
      </c>
      <c r="J1055" s="32" t="s">
        <v>2343</v>
      </c>
    </row>
    <row r="1056" spans="1:10" x14ac:dyDescent="0.4">
      <c r="A1056" s="30" t="s">
        <v>1055</v>
      </c>
      <c r="B1056" s="31">
        <v>25.66</v>
      </c>
      <c r="C1056" s="31" t="str">
        <f>IF(Table8[[#This Row],[BMI]]&lt;18.5,"Under Weight",IF(Table8[[#This Row],[BMI]]&lt;25,"Normal Weight",IF(Table8[[#This Row],[BMI]]&lt;30,"Over Weight","Obesity")))</f>
        <v>Over Weight</v>
      </c>
      <c r="D1056" s="31">
        <v>4.62</v>
      </c>
      <c r="E1056" s="31" t="str">
        <f>IF(Table8[[#This Row],[HBA1C]]&lt;5.7,"Normal",IF(Table8[[#This Row],[HBA1C]]&lt;6.5,"Prediabetes","Diabetes"))</f>
        <v>Normal</v>
      </c>
      <c r="F1056" s="31" t="s">
        <v>2344</v>
      </c>
      <c r="G1056" s="31" t="s">
        <v>2343</v>
      </c>
      <c r="H1056" s="31" t="s">
        <v>2343</v>
      </c>
      <c r="I1056" s="31">
        <v>1</v>
      </c>
      <c r="J1056" s="32" t="s">
        <v>2343</v>
      </c>
    </row>
    <row r="1057" spans="1:10" x14ac:dyDescent="0.4">
      <c r="A1057" s="30" t="s">
        <v>1056</v>
      </c>
      <c r="B1057" s="31">
        <v>39.11</v>
      </c>
      <c r="C1057" s="31" t="str">
        <f>IF(Table8[[#This Row],[BMI]]&lt;18.5,"Under Weight",IF(Table8[[#This Row],[BMI]]&lt;25,"Normal Weight",IF(Table8[[#This Row],[BMI]]&lt;30,"Over Weight","Obesity")))</f>
        <v>Obesity</v>
      </c>
      <c r="D1057" s="31">
        <v>5.87</v>
      </c>
      <c r="E1057" s="31" t="str">
        <f>IF(Table8[[#This Row],[HBA1C]]&lt;5.7,"Normal",IF(Table8[[#This Row],[HBA1C]]&lt;6.5,"Prediabetes","Diabetes"))</f>
        <v>Prediabetes</v>
      </c>
      <c r="F1057" s="31" t="s">
        <v>2343</v>
      </c>
      <c r="G1057" s="31" t="s">
        <v>2343</v>
      </c>
      <c r="H1057" s="31" t="s">
        <v>2343</v>
      </c>
      <c r="I1057" s="31">
        <v>0</v>
      </c>
      <c r="J1057" s="32" t="s">
        <v>2343</v>
      </c>
    </row>
    <row r="1058" spans="1:10" x14ac:dyDescent="0.4">
      <c r="A1058" s="30" t="s">
        <v>1057</v>
      </c>
      <c r="B1058" s="31">
        <v>43.78</v>
      </c>
      <c r="C1058" s="31" t="str">
        <f>IF(Table8[[#This Row],[BMI]]&lt;18.5,"Under Weight",IF(Table8[[#This Row],[BMI]]&lt;25,"Normal Weight",IF(Table8[[#This Row],[BMI]]&lt;30,"Over Weight","Obesity")))</f>
        <v>Obesity</v>
      </c>
      <c r="D1058" s="31">
        <v>5.71</v>
      </c>
      <c r="E1058" s="31" t="str">
        <f>IF(Table8[[#This Row],[HBA1C]]&lt;5.7,"Normal",IF(Table8[[#This Row],[HBA1C]]&lt;6.5,"Prediabetes","Diabetes"))</f>
        <v>Prediabetes</v>
      </c>
      <c r="F1058" s="31" t="s">
        <v>2343</v>
      </c>
      <c r="G1058" s="31" t="s">
        <v>2343</v>
      </c>
      <c r="H1058" s="31" t="s">
        <v>2343</v>
      </c>
      <c r="I1058" s="31">
        <v>1</v>
      </c>
      <c r="J1058" s="32" t="s">
        <v>2343</v>
      </c>
    </row>
    <row r="1059" spans="1:10" x14ac:dyDescent="0.4">
      <c r="A1059" s="30" t="s">
        <v>1058</v>
      </c>
      <c r="B1059" s="31">
        <v>24.35</v>
      </c>
      <c r="C1059" s="31" t="str">
        <f>IF(Table8[[#This Row],[BMI]]&lt;18.5,"Under Weight",IF(Table8[[#This Row],[BMI]]&lt;25,"Normal Weight",IF(Table8[[#This Row],[BMI]]&lt;30,"Over Weight","Obesity")))</f>
        <v>Normal Weight</v>
      </c>
      <c r="D1059" s="31">
        <v>9.08</v>
      </c>
      <c r="E1059" s="31" t="str">
        <f>IF(Table8[[#This Row],[HBA1C]]&lt;5.7,"Normal",IF(Table8[[#This Row],[HBA1C]]&lt;6.5,"Prediabetes","Diabetes"))</f>
        <v>Diabetes</v>
      </c>
      <c r="F1059" s="31" t="s">
        <v>2343</v>
      </c>
      <c r="G1059" s="31" t="s">
        <v>2343</v>
      </c>
      <c r="H1059" s="31" t="s">
        <v>2343</v>
      </c>
      <c r="I1059" s="31">
        <v>0</v>
      </c>
      <c r="J1059" s="32" t="s">
        <v>2343</v>
      </c>
    </row>
    <row r="1060" spans="1:10" x14ac:dyDescent="0.4">
      <c r="A1060" s="30" t="s">
        <v>1059</v>
      </c>
      <c r="B1060" s="31">
        <v>40.299999999999997</v>
      </c>
      <c r="C1060" s="31" t="str">
        <f>IF(Table8[[#This Row],[BMI]]&lt;18.5,"Under Weight",IF(Table8[[#This Row],[BMI]]&lt;25,"Normal Weight",IF(Table8[[#This Row],[BMI]]&lt;30,"Over Weight","Obesity")))</f>
        <v>Obesity</v>
      </c>
      <c r="D1060" s="31">
        <v>5.3</v>
      </c>
      <c r="E1060" s="31" t="str">
        <f>IF(Table8[[#This Row],[HBA1C]]&lt;5.7,"Normal",IF(Table8[[#This Row],[HBA1C]]&lt;6.5,"Prediabetes","Diabetes"))</f>
        <v>Normal</v>
      </c>
      <c r="F1060" s="31" t="s">
        <v>2344</v>
      </c>
      <c r="G1060" s="31" t="s">
        <v>2343</v>
      </c>
      <c r="H1060" s="31" t="s">
        <v>2343</v>
      </c>
      <c r="I1060" s="31">
        <v>2</v>
      </c>
      <c r="J1060" s="32" t="s">
        <v>2343</v>
      </c>
    </row>
    <row r="1061" spans="1:10" x14ac:dyDescent="0.4">
      <c r="A1061" s="30" t="s">
        <v>1060</v>
      </c>
      <c r="B1061" s="31">
        <v>32.774999999999999</v>
      </c>
      <c r="C1061" s="31" t="str">
        <f>IF(Table8[[#This Row],[BMI]]&lt;18.5,"Under Weight",IF(Table8[[#This Row],[BMI]]&lt;25,"Normal Weight",IF(Table8[[#This Row],[BMI]]&lt;30,"Over Weight","Obesity")))</f>
        <v>Obesity</v>
      </c>
      <c r="D1061" s="31">
        <v>11.76</v>
      </c>
      <c r="E1061" s="31" t="str">
        <f>IF(Table8[[#This Row],[HBA1C]]&lt;5.7,"Normal",IF(Table8[[#This Row],[HBA1C]]&lt;6.5,"Prediabetes","Diabetes"))</f>
        <v>Diabetes</v>
      </c>
      <c r="F1061" s="31" t="s">
        <v>2344</v>
      </c>
      <c r="G1061" s="31" t="s">
        <v>2343</v>
      </c>
      <c r="H1061" s="31" t="s">
        <v>2343</v>
      </c>
      <c r="I1061" s="31">
        <v>0</v>
      </c>
      <c r="J1061" s="32" t="s">
        <v>2343</v>
      </c>
    </row>
    <row r="1062" spans="1:10" x14ac:dyDescent="0.4">
      <c r="A1062" s="30" t="s">
        <v>1061</v>
      </c>
      <c r="B1062" s="31">
        <v>39.6</v>
      </c>
      <c r="C1062" s="31" t="str">
        <f>IF(Table8[[#This Row],[BMI]]&lt;18.5,"Under Weight",IF(Table8[[#This Row],[BMI]]&lt;25,"Normal Weight",IF(Table8[[#This Row],[BMI]]&lt;30,"Over Weight","Obesity")))</f>
        <v>Obesity</v>
      </c>
      <c r="D1062" s="31">
        <v>5.1100000000000003</v>
      </c>
      <c r="E1062" s="31" t="str">
        <f>IF(Table8[[#This Row],[HBA1C]]&lt;5.7,"Normal",IF(Table8[[#This Row],[HBA1C]]&lt;6.5,"Prediabetes","Diabetes"))</f>
        <v>Normal</v>
      </c>
      <c r="F1062" s="31" t="s">
        <v>2344</v>
      </c>
      <c r="G1062" s="31" t="s">
        <v>2343</v>
      </c>
      <c r="H1062" s="31" t="s">
        <v>2343</v>
      </c>
      <c r="I1062" s="31">
        <v>2</v>
      </c>
      <c r="J1062" s="32" t="s">
        <v>2343</v>
      </c>
    </row>
    <row r="1063" spans="1:10" x14ac:dyDescent="0.4">
      <c r="A1063" s="30" t="s">
        <v>1062</v>
      </c>
      <c r="B1063" s="31">
        <v>30.97</v>
      </c>
      <c r="C1063" s="31" t="str">
        <f>IF(Table8[[#This Row],[BMI]]&lt;18.5,"Under Weight",IF(Table8[[#This Row],[BMI]]&lt;25,"Normal Weight",IF(Table8[[#This Row],[BMI]]&lt;30,"Over Weight","Obesity")))</f>
        <v>Obesity</v>
      </c>
      <c r="D1063" s="31">
        <v>5.54</v>
      </c>
      <c r="E1063" s="31" t="str">
        <f>IF(Table8[[#This Row],[HBA1C]]&lt;5.7,"Normal",IF(Table8[[#This Row],[HBA1C]]&lt;6.5,"Prediabetes","Diabetes"))</f>
        <v>Normal</v>
      </c>
      <c r="F1063" s="31" t="s">
        <v>2343</v>
      </c>
      <c r="G1063" s="31" t="s">
        <v>2343</v>
      </c>
      <c r="H1063" s="31" t="s">
        <v>2343</v>
      </c>
      <c r="I1063" s="31">
        <v>2</v>
      </c>
      <c r="J1063" s="32" t="s">
        <v>2343</v>
      </c>
    </row>
    <row r="1064" spans="1:10" x14ac:dyDescent="0.4">
      <c r="A1064" s="30" t="s">
        <v>1063</v>
      </c>
      <c r="B1064" s="31">
        <v>27.645</v>
      </c>
      <c r="C1064" s="31" t="str">
        <f>IF(Table8[[#This Row],[BMI]]&lt;18.5,"Under Weight",IF(Table8[[#This Row],[BMI]]&lt;25,"Normal Weight",IF(Table8[[#This Row],[BMI]]&lt;30,"Over Weight","Obesity")))</f>
        <v>Over Weight</v>
      </c>
      <c r="D1064" s="31">
        <v>8.8699999999999992</v>
      </c>
      <c r="E1064" s="31" t="str">
        <f>IF(Table8[[#This Row],[HBA1C]]&lt;5.7,"Normal",IF(Table8[[#This Row],[HBA1C]]&lt;6.5,"Prediabetes","Diabetes"))</f>
        <v>Diabetes</v>
      </c>
      <c r="F1064" s="31" t="s">
        <v>2344</v>
      </c>
      <c r="G1064" s="31" t="s">
        <v>2343</v>
      </c>
      <c r="H1064" s="31" t="s">
        <v>2343</v>
      </c>
      <c r="I1064" s="31">
        <v>0</v>
      </c>
      <c r="J1064" s="32" t="s">
        <v>2343</v>
      </c>
    </row>
    <row r="1065" spans="1:10" x14ac:dyDescent="0.4">
      <c r="A1065" s="30" t="s">
        <v>1064</v>
      </c>
      <c r="B1065" s="31">
        <v>34.43</v>
      </c>
      <c r="C1065" s="31" t="str">
        <f>IF(Table8[[#This Row],[BMI]]&lt;18.5,"Under Weight",IF(Table8[[#This Row],[BMI]]&lt;25,"Normal Weight",IF(Table8[[#This Row],[BMI]]&lt;30,"Over Weight","Obesity")))</f>
        <v>Obesity</v>
      </c>
      <c r="D1065" s="31">
        <v>5.96</v>
      </c>
      <c r="E1065" s="31" t="str">
        <f>IF(Table8[[#This Row],[HBA1C]]&lt;5.7,"Normal",IF(Table8[[#This Row],[HBA1C]]&lt;6.5,"Prediabetes","Diabetes"))</f>
        <v>Prediabetes</v>
      </c>
      <c r="F1065" s="31" t="s">
        <v>2344</v>
      </c>
      <c r="G1065" s="31" t="s">
        <v>2343</v>
      </c>
      <c r="H1065" s="31" t="s">
        <v>2343</v>
      </c>
      <c r="I1065" s="31">
        <v>2</v>
      </c>
      <c r="J1065" s="32" t="s">
        <v>2343</v>
      </c>
    </row>
    <row r="1066" spans="1:10" x14ac:dyDescent="0.4">
      <c r="A1066" s="30" t="s">
        <v>1065</v>
      </c>
      <c r="B1066" s="31">
        <v>39.6</v>
      </c>
      <c r="C1066" s="31" t="str">
        <f>IF(Table8[[#This Row],[BMI]]&lt;18.5,"Under Weight",IF(Table8[[#This Row],[BMI]]&lt;25,"Normal Weight",IF(Table8[[#This Row],[BMI]]&lt;30,"Over Weight","Obesity")))</f>
        <v>Obesity</v>
      </c>
      <c r="D1066" s="31">
        <v>4.4400000000000004</v>
      </c>
      <c r="E1066" s="31" t="str">
        <f>IF(Table8[[#This Row],[HBA1C]]&lt;5.7,"Normal",IF(Table8[[#This Row],[HBA1C]]&lt;6.5,"Prediabetes","Diabetes"))</f>
        <v>Normal</v>
      </c>
      <c r="F1066" s="31" t="s">
        <v>2344</v>
      </c>
      <c r="G1066" s="31" t="s">
        <v>2343</v>
      </c>
      <c r="H1066" s="31" t="s">
        <v>2344</v>
      </c>
      <c r="I1066" s="31">
        <v>1</v>
      </c>
      <c r="J1066" s="32" t="s">
        <v>2343</v>
      </c>
    </row>
    <row r="1067" spans="1:10" x14ac:dyDescent="0.4">
      <c r="A1067" s="30" t="s">
        <v>1066</v>
      </c>
      <c r="B1067" s="31">
        <v>22.1</v>
      </c>
      <c r="C1067" s="31" t="str">
        <f>IF(Table8[[#This Row],[BMI]]&lt;18.5,"Under Weight",IF(Table8[[#This Row],[BMI]]&lt;25,"Normal Weight",IF(Table8[[#This Row],[BMI]]&lt;30,"Over Weight","Obesity")))</f>
        <v>Normal Weight</v>
      </c>
      <c r="D1067" s="31">
        <v>4.6500000000000004</v>
      </c>
      <c r="E1067" s="31" t="str">
        <f>IF(Table8[[#This Row],[HBA1C]]&lt;5.7,"Normal",IF(Table8[[#This Row],[HBA1C]]&lt;6.5,"Prediabetes","Diabetes"))</f>
        <v>Normal</v>
      </c>
      <c r="F1067" s="31" t="s">
        <v>2344</v>
      </c>
      <c r="G1067" s="31" t="s">
        <v>2343</v>
      </c>
      <c r="H1067" s="31" t="s">
        <v>2343</v>
      </c>
      <c r="I1067" s="31">
        <v>2</v>
      </c>
      <c r="J1067" s="32" t="s">
        <v>2343</v>
      </c>
    </row>
    <row r="1068" spans="1:10" x14ac:dyDescent="0.4">
      <c r="A1068" s="30" t="s">
        <v>1067</v>
      </c>
      <c r="B1068" s="31">
        <v>33.25</v>
      </c>
      <c r="C1068" s="31" t="str">
        <f>IF(Table8[[#This Row],[BMI]]&lt;18.5,"Under Weight",IF(Table8[[#This Row],[BMI]]&lt;25,"Normal Weight",IF(Table8[[#This Row],[BMI]]&lt;30,"Over Weight","Obesity")))</f>
        <v>Obesity</v>
      </c>
      <c r="D1068" s="31">
        <v>5.64</v>
      </c>
      <c r="E1068" s="31" t="str">
        <f>IF(Table8[[#This Row],[HBA1C]]&lt;5.7,"Normal",IF(Table8[[#This Row],[HBA1C]]&lt;6.5,"Prediabetes","Diabetes"))</f>
        <v>Normal</v>
      </c>
      <c r="F1068" s="31" t="s">
        <v>2344</v>
      </c>
      <c r="G1068" s="31" t="s">
        <v>2343</v>
      </c>
      <c r="H1068" s="31" t="s">
        <v>2344</v>
      </c>
      <c r="I1068" s="31">
        <v>1</v>
      </c>
      <c r="J1068" s="32" t="s">
        <v>2343</v>
      </c>
    </row>
    <row r="1069" spans="1:10" x14ac:dyDescent="0.4">
      <c r="A1069" s="30" t="s">
        <v>1068</v>
      </c>
      <c r="B1069" s="31">
        <v>33.33</v>
      </c>
      <c r="C1069" s="31" t="str">
        <f>IF(Table8[[#This Row],[BMI]]&lt;18.5,"Under Weight",IF(Table8[[#This Row],[BMI]]&lt;25,"Normal Weight",IF(Table8[[#This Row],[BMI]]&lt;30,"Over Weight","Obesity")))</f>
        <v>Obesity</v>
      </c>
      <c r="D1069" s="31">
        <v>10.19</v>
      </c>
      <c r="E1069" s="31" t="str">
        <f>IF(Table8[[#This Row],[HBA1C]]&lt;5.7,"Normal",IF(Table8[[#This Row],[HBA1C]]&lt;6.5,"Prediabetes","Diabetes"))</f>
        <v>Diabetes</v>
      </c>
      <c r="F1069" s="31" t="s">
        <v>2343</v>
      </c>
      <c r="G1069" s="31" t="s">
        <v>2343</v>
      </c>
      <c r="H1069" s="31" t="s">
        <v>2343</v>
      </c>
      <c r="I1069" s="31">
        <v>0</v>
      </c>
      <c r="J1069" s="32" t="s">
        <v>2343</v>
      </c>
    </row>
    <row r="1070" spans="1:10" x14ac:dyDescent="0.4">
      <c r="A1070" s="30" t="s">
        <v>1069</v>
      </c>
      <c r="B1070" s="31">
        <v>30.5</v>
      </c>
      <c r="C1070" s="31" t="str">
        <f>IF(Table8[[#This Row],[BMI]]&lt;18.5,"Under Weight",IF(Table8[[#This Row],[BMI]]&lt;25,"Normal Weight",IF(Table8[[#This Row],[BMI]]&lt;30,"Over Weight","Obesity")))</f>
        <v>Obesity</v>
      </c>
      <c r="D1070" s="31">
        <v>10.79</v>
      </c>
      <c r="E1070" s="31" t="str">
        <f>IF(Table8[[#This Row],[HBA1C]]&lt;5.7,"Normal",IF(Table8[[#This Row],[HBA1C]]&lt;6.5,"Prediabetes","Diabetes"))</f>
        <v>Diabetes</v>
      </c>
      <c r="F1070" s="31" t="s">
        <v>2343</v>
      </c>
      <c r="G1070" s="31" t="s">
        <v>2343</v>
      </c>
      <c r="H1070" s="31" t="s">
        <v>2343</v>
      </c>
      <c r="I1070" s="31">
        <v>0</v>
      </c>
      <c r="J1070" s="32" t="s">
        <v>2343</v>
      </c>
    </row>
    <row r="1071" spans="1:10" x14ac:dyDescent="0.4">
      <c r="A1071" s="30" t="s">
        <v>1070</v>
      </c>
      <c r="B1071" s="31">
        <v>30.3</v>
      </c>
      <c r="C1071" s="31" t="str">
        <f>IF(Table8[[#This Row],[BMI]]&lt;18.5,"Under Weight",IF(Table8[[#This Row],[BMI]]&lt;25,"Normal Weight",IF(Table8[[#This Row],[BMI]]&lt;30,"Over Weight","Obesity")))</f>
        <v>Obesity</v>
      </c>
      <c r="D1071" s="31">
        <v>4.24</v>
      </c>
      <c r="E1071" s="31" t="str">
        <f>IF(Table8[[#This Row],[HBA1C]]&lt;5.7,"Normal",IF(Table8[[#This Row],[HBA1C]]&lt;6.5,"Prediabetes","Diabetes"))</f>
        <v>Normal</v>
      </c>
      <c r="F1071" s="31" t="s">
        <v>2343</v>
      </c>
      <c r="G1071" s="31" t="s">
        <v>2343</v>
      </c>
      <c r="H1071" s="31" t="s">
        <v>2343</v>
      </c>
      <c r="I1071" s="31">
        <v>0</v>
      </c>
      <c r="J1071" s="32" t="s">
        <v>2343</v>
      </c>
    </row>
    <row r="1072" spans="1:10" x14ac:dyDescent="0.4">
      <c r="A1072" s="30" t="s">
        <v>1071</v>
      </c>
      <c r="B1072" s="31">
        <v>26.22</v>
      </c>
      <c r="C1072" s="31" t="str">
        <f>IF(Table8[[#This Row],[BMI]]&lt;18.5,"Under Weight",IF(Table8[[#This Row],[BMI]]&lt;25,"Normal Weight",IF(Table8[[#This Row],[BMI]]&lt;30,"Over Weight","Obesity")))</f>
        <v>Over Weight</v>
      </c>
      <c r="D1072" s="31">
        <v>5.83</v>
      </c>
      <c r="E1072" s="31" t="str">
        <f>IF(Table8[[#This Row],[HBA1C]]&lt;5.7,"Normal",IF(Table8[[#This Row],[HBA1C]]&lt;6.5,"Prediabetes","Diabetes"))</f>
        <v>Prediabetes</v>
      </c>
      <c r="F1072" s="31" t="s">
        <v>2343</v>
      </c>
      <c r="G1072" s="31" t="s">
        <v>2343</v>
      </c>
      <c r="H1072" s="31" t="s">
        <v>2343</v>
      </c>
      <c r="I1072" s="31">
        <v>2</v>
      </c>
      <c r="J1072" s="32" t="s">
        <v>2343</v>
      </c>
    </row>
    <row r="1073" spans="1:10" x14ac:dyDescent="0.4">
      <c r="A1073" s="30" t="s">
        <v>1072</v>
      </c>
      <c r="B1073" s="31">
        <v>29.99</v>
      </c>
      <c r="C1073" s="31" t="str">
        <f>IF(Table8[[#This Row],[BMI]]&lt;18.5,"Under Weight",IF(Table8[[#This Row],[BMI]]&lt;25,"Normal Weight",IF(Table8[[#This Row],[BMI]]&lt;30,"Over Weight","Obesity")))</f>
        <v>Over Weight</v>
      </c>
      <c r="D1073" s="31">
        <v>11.85</v>
      </c>
      <c r="E1073" s="31" t="str">
        <f>IF(Table8[[#This Row],[HBA1C]]&lt;5.7,"Normal",IF(Table8[[#This Row],[HBA1C]]&lt;6.5,"Prediabetes","Diabetes"))</f>
        <v>Diabetes</v>
      </c>
      <c r="F1073" s="31" t="s">
        <v>2343</v>
      </c>
      <c r="G1073" s="31" t="s">
        <v>2343</v>
      </c>
      <c r="H1073" s="31" t="s">
        <v>2343</v>
      </c>
      <c r="I1073" s="31">
        <v>0</v>
      </c>
      <c r="J1073" s="32" t="s">
        <v>2343</v>
      </c>
    </row>
    <row r="1074" spans="1:10" x14ac:dyDescent="0.4">
      <c r="A1074" s="30" t="s">
        <v>1073</v>
      </c>
      <c r="B1074" s="31">
        <v>36.380000000000003</v>
      </c>
      <c r="C1074" s="31" t="str">
        <f>IF(Table8[[#This Row],[BMI]]&lt;18.5,"Under Weight",IF(Table8[[#This Row],[BMI]]&lt;25,"Normal Weight",IF(Table8[[#This Row],[BMI]]&lt;30,"Over Weight","Obesity")))</f>
        <v>Obesity</v>
      </c>
      <c r="D1074" s="31">
        <v>5.98</v>
      </c>
      <c r="E1074" s="31" t="str">
        <f>IF(Table8[[#This Row],[HBA1C]]&lt;5.7,"Normal",IF(Table8[[#This Row],[HBA1C]]&lt;6.5,"Prediabetes","Diabetes"))</f>
        <v>Prediabetes</v>
      </c>
      <c r="F1074" s="31" t="s">
        <v>2343</v>
      </c>
      <c r="G1074" s="31" t="s">
        <v>2343</v>
      </c>
      <c r="H1074" s="31" t="s">
        <v>2343</v>
      </c>
      <c r="I1074" s="31">
        <v>1</v>
      </c>
      <c r="J1074" s="32" t="s">
        <v>2343</v>
      </c>
    </row>
    <row r="1075" spans="1:10" x14ac:dyDescent="0.4">
      <c r="A1075" s="30" t="s">
        <v>1074</v>
      </c>
      <c r="B1075" s="31">
        <v>31.16</v>
      </c>
      <c r="C1075" s="31" t="str">
        <f>IF(Table8[[#This Row],[BMI]]&lt;18.5,"Under Weight",IF(Table8[[#This Row],[BMI]]&lt;25,"Normal Weight",IF(Table8[[#This Row],[BMI]]&lt;30,"Over Weight","Obesity")))</f>
        <v>Obesity</v>
      </c>
      <c r="D1075" s="31">
        <v>4.26</v>
      </c>
      <c r="E1075" s="31" t="str">
        <f>IF(Table8[[#This Row],[HBA1C]]&lt;5.7,"Normal",IF(Table8[[#This Row],[HBA1C]]&lt;6.5,"Prediabetes","Diabetes"))</f>
        <v>Normal</v>
      </c>
      <c r="F1075" s="31" t="s">
        <v>2344</v>
      </c>
      <c r="G1075" s="31" t="s">
        <v>2343</v>
      </c>
      <c r="H1075" s="31" t="s">
        <v>2344</v>
      </c>
      <c r="I1075" s="31">
        <v>1</v>
      </c>
      <c r="J1075" s="32" t="s">
        <v>2343</v>
      </c>
    </row>
    <row r="1076" spans="1:10" x14ac:dyDescent="0.4">
      <c r="A1076" s="30" t="s">
        <v>1075</v>
      </c>
      <c r="B1076" s="31">
        <v>25.55</v>
      </c>
      <c r="C1076" s="31" t="str">
        <f>IF(Table8[[#This Row],[BMI]]&lt;18.5,"Under Weight",IF(Table8[[#This Row],[BMI]]&lt;25,"Normal Weight",IF(Table8[[#This Row],[BMI]]&lt;30,"Over Weight","Obesity")))</f>
        <v>Over Weight</v>
      </c>
      <c r="D1076" s="31">
        <v>4.96</v>
      </c>
      <c r="E1076" s="31" t="str">
        <f>IF(Table8[[#This Row],[HBA1C]]&lt;5.7,"Normal",IF(Table8[[#This Row],[HBA1C]]&lt;6.5,"Prediabetes","Diabetes"))</f>
        <v>Normal</v>
      </c>
      <c r="F1076" s="31" t="s">
        <v>2344</v>
      </c>
      <c r="G1076" s="31" t="s">
        <v>2343</v>
      </c>
      <c r="H1076" s="31" t="s">
        <v>2343</v>
      </c>
      <c r="I1076" s="31">
        <v>1</v>
      </c>
      <c r="J1076" s="32" t="s">
        <v>2343</v>
      </c>
    </row>
    <row r="1077" spans="1:10" x14ac:dyDescent="0.4">
      <c r="A1077" s="30" t="s">
        <v>1076</v>
      </c>
      <c r="B1077" s="31">
        <v>28.77</v>
      </c>
      <c r="C1077" s="31" t="str">
        <f>IF(Table8[[#This Row],[BMI]]&lt;18.5,"Under Weight",IF(Table8[[#This Row],[BMI]]&lt;25,"Normal Weight",IF(Table8[[#This Row],[BMI]]&lt;30,"Over Weight","Obesity")))</f>
        <v>Over Weight</v>
      </c>
      <c r="D1077" s="31">
        <v>4</v>
      </c>
      <c r="E1077" s="31" t="str">
        <f>IF(Table8[[#This Row],[HBA1C]]&lt;5.7,"Normal",IF(Table8[[#This Row],[HBA1C]]&lt;6.5,"Prediabetes","Diabetes"))</f>
        <v>Normal</v>
      </c>
      <c r="F1077" s="31" t="s">
        <v>2344</v>
      </c>
      <c r="G1077" s="31" t="s">
        <v>2343</v>
      </c>
      <c r="H1077" s="31" t="s">
        <v>2343</v>
      </c>
      <c r="I1077" s="31">
        <v>0</v>
      </c>
      <c r="J1077" s="32" t="s">
        <v>2343</v>
      </c>
    </row>
    <row r="1078" spans="1:10" x14ac:dyDescent="0.4">
      <c r="A1078" s="30" t="s">
        <v>1077</v>
      </c>
      <c r="B1078" s="31">
        <v>23.14</v>
      </c>
      <c r="C1078" s="31" t="str">
        <f>IF(Table8[[#This Row],[BMI]]&lt;18.5,"Under Weight",IF(Table8[[#This Row],[BMI]]&lt;25,"Normal Weight",IF(Table8[[#This Row],[BMI]]&lt;30,"Over Weight","Obesity")))</f>
        <v>Normal Weight</v>
      </c>
      <c r="D1078" s="31">
        <v>4.1500000000000004</v>
      </c>
      <c r="E1078" s="31" t="str">
        <f>IF(Table8[[#This Row],[HBA1C]]&lt;5.7,"Normal",IF(Table8[[#This Row],[HBA1C]]&lt;6.5,"Prediabetes","Diabetes"))</f>
        <v>Normal</v>
      </c>
      <c r="F1078" s="31" t="s">
        <v>2344</v>
      </c>
      <c r="G1078" s="31" t="s">
        <v>2343</v>
      </c>
      <c r="H1078" s="31" t="s">
        <v>2343</v>
      </c>
      <c r="I1078" s="31">
        <v>1</v>
      </c>
      <c r="J1078" s="32" t="s">
        <v>2343</v>
      </c>
    </row>
    <row r="1079" spans="1:10" x14ac:dyDescent="0.4">
      <c r="A1079" s="30" t="s">
        <v>1078</v>
      </c>
      <c r="B1079" s="31">
        <v>39.6</v>
      </c>
      <c r="C1079" s="31" t="str">
        <f>IF(Table8[[#This Row],[BMI]]&lt;18.5,"Under Weight",IF(Table8[[#This Row],[BMI]]&lt;25,"Normal Weight",IF(Table8[[#This Row],[BMI]]&lt;30,"Over Weight","Obesity")))</f>
        <v>Obesity</v>
      </c>
      <c r="D1079" s="31">
        <v>11.36</v>
      </c>
      <c r="E1079" s="31" t="str">
        <f>IF(Table8[[#This Row],[HBA1C]]&lt;5.7,"Normal",IF(Table8[[#This Row],[HBA1C]]&lt;6.5,"Prediabetes","Diabetes"))</f>
        <v>Diabetes</v>
      </c>
      <c r="F1079" s="31" t="s">
        <v>2343</v>
      </c>
      <c r="G1079" s="31" t="s">
        <v>2343</v>
      </c>
      <c r="H1079" s="31" t="s">
        <v>2343</v>
      </c>
      <c r="I1079" s="31">
        <v>0</v>
      </c>
      <c r="J1079" s="32" t="s">
        <v>2343</v>
      </c>
    </row>
    <row r="1080" spans="1:10" x14ac:dyDescent="0.4">
      <c r="A1080" s="30" t="s">
        <v>1079</v>
      </c>
      <c r="B1080" s="31">
        <v>29.2</v>
      </c>
      <c r="C1080" s="31" t="str">
        <f>IF(Table8[[#This Row],[BMI]]&lt;18.5,"Under Weight",IF(Table8[[#This Row],[BMI]]&lt;25,"Normal Weight",IF(Table8[[#This Row],[BMI]]&lt;30,"Over Weight","Obesity")))</f>
        <v>Over Weight</v>
      </c>
      <c r="D1080" s="31">
        <v>7.53</v>
      </c>
      <c r="E1080" s="31" t="str">
        <f>IF(Table8[[#This Row],[HBA1C]]&lt;5.7,"Normal",IF(Table8[[#This Row],[HBA1C]]&lt;6.5,"Prediabetes","Diabetes"))</f>
        <v>Diabetes</v>
      </c>
      <c r="F1080" s="31" t="s">
        <v>2343</v>
      </c>
      <c r="G1080" s="31" t="s">
        <v>2343</v>
      </c>
      <c r="H1080" s="31" t="s">
        <v>2343</v>
      </c>
      <c r="I1080" s="31">
        <v>0</v>
      </c>
      <c r="J1080" s="32" t="s">
        <v>2343</v>
      </c>
    </row>
    <row r="1081" spans="1:10" x14ac:dyDescent="0.4">
      <c r="A1081" s="30" t="s">
        <v>1080</v>
      </c>
      <c r="B1081" s="31">
        <v>32.774999999999999</v>
      </c>
      <c r="C1081" s="31" t="str">
        <f>IF(Table8[[#This Row],[BMI]]&lt;18.5,"Under Weight",IF(Table8[[#This Row],[BMI]]&lt;25,"Normal Weight",IF(Table8[[#This Row],[BMI]]&lt;30,"Over Weight","Obesity")))</f>
        <v>Obesity</v>
      </c>
      <c r="D1081" s="31">
        <v>7.95</v>
      </c>
      <c r="E1081" s="31" t="str">
        <f>IF(Table8[[#This Row],[HBA1C]]&lt;5.7,"Normal",IF(Table8[[#This Row],[HBA1C]]&lt;6.5,"Prediabetes","Diabetes"))</f>
        <v>Diabetes</v>
      </c>
      <c r="F1081" s="31" t="s">
        <v>2343</v>
      </c>
      <c r="G1081" s="31" t="s">
        <v>2343</v>
      </c>
      <c r="H1081" s="31" t="s">
        <v>2343</v>
      </c>
      <c r="I1081" s="31">
        <v>0</v>
      </c>
      <c r="J1081" s="32" t="s">
        <v>2343</v>
      </c>
    </row>
    <row r="1082" spans="1:10" x14ac:dyDescent="0.4">
      <c r="A1082" s="30" t="s">
        <v>1081</v>
      </c>
      <c r="B1082" s="31">
        <v>24.035</v>
      </c>
      <c r="C1082" s="31" t="str">
        <f>IF(Table8[[#This Row],[BMI]]&lt;18.5,"Under Weight",IF(Table8[[#This Row],[BMI]]&lt;25,"Normal Weight",IF(Table8[[#This Row],[BMI]]&lt;30,"Over Weight","Obesity")))</f>
        <v>Normal Weight</v>
      </c>
      <c r="D1082" s="31">
        <v>8.5</v>
      </c>
      <c r="E1082" s="31" t="str">
        <f>IF(Table8[[#This Row],[HBA1C]]&lt;5.7,"Normal",IF(Table8[[#This Row],[HBA1C]]&lt;6.5,"Prediabetes","Diabetes"))</f>
        <v>Diabetes</v>
      </c>
      <c r="F1082" s="31" t="s">
        <v>2343</v>
      </c>
      <c r="G1082" s="31" t="s">
        <v>2343</v>
      </c>
      <c r="H1082" s="31" t="s">
        <v>2343</v>
      </c>
      <c r="I1082" s="31">
        <v>0</v>
      </c>
      <c r="J1082" s="32" t="s">
        <v>2343</v>
      </c>
    </row>
    <row r="1083" spans="1:10" x14ac:dyDescent="0.4">
      <c r="A1083" s="30" t="s">
        <v>1082</v>
      </c>
      <c r="B1083" s="31">
        <v>30.55</v>
      </c>
      <c r="C1083" s="31" t="str">
        <f>IF(Table8[[#This Row],[BMI]]&lt;18.5,"Under Weight",IF(Table8[[#This Row],[BMI]]&lt;25,"Normal Weight",IF(Table8[[#This Row],[BMI]]&lt;30,"Over Weight","Obesity")))</f>
        <v>Obesity</v>
      </c>
      <c r="D1083" s="31">
        <v>5.89</v>
      </c>
      <c r="E1083" s="31" t="str">
        <f>IF(Table8[[#This Row],[HBA1C]]&lt;5.7,"Normal",IF(Table8[[#This Row],[HBA1C]]&lt;6.5,"Prediabetes","Diabetes"))</f>
        <v>Prediabetes</v>
      </c>
      <c r="F1083" s="31" t="s">
        <v>2343</v>
      </c>
      <c r="G1083" s="31" t="s">
        <v>2343</v>
      </c>
      <c r="H1083" s="31" t="s">
        <v>2344</v>
      </c>
      <c r="I1083" s="31">
        <v>1</v>
      </c>
      <c r="J1083" s="32" t="s">
        <v>2343</v>
      </c>
    </row>
    <row r="1084" spans="1:10" x14ac:dyDescent="0.4">
      <c r="A1084" s="30" t="s">
        <v>1083</v>
      </c>
      <c r="B1084" s="31">
        <v>28.81</v>
      </c>
      <c r="C1084" s="31" t="str">
        <f>IF(Table8[[#This Row],[BMI]]&lt;18.5,"Under Weight",IF(Table8[[#This Row],[BMI]]&lt;25,"Normal Weight",IF(Table8[[#This Row],[BMI]]&lt;30,"Over Weight","Obesity")))</f>
        <v>Over Weight</v>
      </c>
      <c r="D1084" s="31">
        <v>8.76</v>
      </c>
      <c r="E1084" s="31" t="str">
        <f>IF(Table8[[#This Row],[HBA1C]]&lt;5.7,"Normal",IF(Table8[[#This Row],[HBA1C]]&lt;6.5,"Prediabetes","Diabetes"))</f>
        <v>Diabetes</v>
      </c>
      <c r="F1084" s="31" t="s">
        <v>2343</v>
      </c>
      <c r="G1084" s="31" t="s">
        <v>2343</v>
      </c>
      <c r="H1084" s="31" t="s">
        <v>2343</v>
      </c>
      <c r="I1084" s="31">
        <v>2</v>
      </c>
      <c r="J1084" s="32" t="s">
        <v>2343</v>
      </c>
    </row>
    <row r="1085" spans="1:10" x14ac:dyDescent="0.4">
      <c r="A1085" s="30" t="s">
        <v>1084</v>
      </c>
      <c r="B1085" s="31">
        <v>31.66</v>
      </c>
      <c r="C1085" s="31" t="str">
        <f>IF(Table8[[#This Row],[BMI]]&lt;18.5,"Under Weight",IF(Table8[[#This Row],[BMI]]&lt;25,"Normal Weight",IF(Table8[[#This Row],[BMI]]&lt;30,"Over Weight","Obesity")))</f>
        <v>Obesity</v>
      </c>
      <c r="D1085" s="31">
        <v>4.1100000000000003</v>
      </c>
      <c r="E1085" s="31" t="str">
        <f>IF(Table8[[#This Row],[HBA1C]]&lt;5.7,"Normal",IF(Table8[[#This Row],[HBA1C]]&lt;6.5,"Prediabetes","Diabetes"))</f>
        <v>Normal</v>
      </c>
      <c r="F1085" s="31" t="s">
        <v>2343</v>
      </c>
      <c r="G1085" s="31" t="s">
        <v>2343</v>
      </c>
      <c r="H1085" s="31" t="s">
        <v>2343</v>
      </c>
      <c r="I1085" s="31">
        <v>0</v>
      </c>
      <c r="J1085" s="32" t="s">
        <v>2343</v>
      </c>
    </row>
    <row r="1086" spans="1:10" x14ac:dyDescent="0.4">
      <c r="A1086" s="30" t="s">
        <v>1085</v>
      </c>
      <c r="B1086" s="31">
        <v>28.215</v>
      </c>
      <c r="C1086" s="31" t="str">
        <f>IF(Table8[[#This Row],[BMI]]&lt;18.5,"Under Weight",IF(Table8[[#This Row],[BMI]]&lt;25,"Normal Weight",IF(Table8[[#This Row],[BMI]]&lt;30,"Over Weight","Obesity")))</f>
        <v>Over Weight</v>
      </c>
      <c r="D1086" s="31">
        <v>7.56</v>
      </c>
      <c r="E1086" s="31" t="str">
        <f>IF(Table8[[#This Row],[HBA1C]]&lt;5.7,"Normal",IF(Table8[[#This Row],[HBA1C]]&lt;6.5,"Prediabetes","Diabetes"))</f>
        <v>Diabetes</v>
      </c>
      <c r="F1086" s="31" t="s">
        <v>2344</v>
      </c>
      <c r="G1086" s="31" t="s">
        <v>2343</v>
      </c>
      <c r="H1086" s="31" t="s">
        <v>2343</v>
      </c>
      <c r="I1086" s="31">
        <v>1</v>
      </c>
      <c r="J1086" s="32" t="s">
        <v>2343</v>
      </c>
    </row>
    <row r="1087" spans="1:10" x14ac:dyDescent="0.4">
      <c r="A1087" s="30" t="s">
        <v>1086</v>
      </c>
      <c r="B1087" s="31">
        <v>26.12</v>
      </c>
      <c r="C1087" s="31" t="str">
        <f>IF(Table8[[#This Row],[BMI]]&lt;18.5,"Under Weight",IF(Table8[[#This Row],[BMI]]&lt;25,"Normal Weight",IF(Table8[[#This Row],[BMI]]&lt;30,"Over Weight","Obesity")))</f>
        <v>Over Weight</v>
      </c>
      <c r="D1087" s="31">
        <v>4.17</v>
      </c>
      <c r="E1087" s="31" t="str">
        <f>IF(Table8[[#This Row],[HBA1C]]&lt;5.7,"Normal",IF(Table8[[#This Row],[HBA1C]]&lt;6.5,"Prediabetes","Diabetes"))</f>
        <v>Normal</v>
      </c>
      <c r="F1087" s="31" t="s">
        <v>2344</v>
      </c>
      <c r="G1087" s="31" t="s">
        <v>2343</v>
      </c>
      <c r="H1087" s="31" t="s">
        <v>2344</v>
      </c>
      <c r="I1087" s="31">
        <v>1</v>
      </c>
      <c r="J1087" s="32" t="s">
        <v>2343</v>
      </c>
    </row>
    <row r="1088" spans="1:10" x14ac:dyDescent="0.4">
      <c r="A1088" s="30" t="s">
        <v>1087</v>
      </c>
      <c r="B1088" s="31">
        <v>36.630000000000003</v>
      </c>
      <c r="C1088" s="31" t="str">
        <f>IF(Table8[[#This Row],[BMI]]&lt;18.5,"Under Weight",IF(Table8[[#This Row],[BMI]]&lt;25,"Normal Weight",IF(Table8[[#This Row],[BMI]]&lt;30,"Over Weight","Obesity")))</f>
        <v>Obesity</v>
      </c>
      <c r="D1088" s="31">
        <v>11.42</v>
      </c>
      <c r="E1088" s="31" t="str">
        <f>IF(Table8[[#This Row],[HBA1C]]&lt;5.7,"Normal",IF(Table8[[#This Row],[HBA1C]]&lt;6.5,"Prediabetes","Diabetes"))</f>
        <v>Diabetes</v>
      </c>
      <c r="F1088" s="31" t="s">
        <v>2343</v>
      </c>
      <c r="G1088" s="31" t="s">
        <v>2343</v>
      </c>
      <c r="H1088" s="31" t="s">
        <v>2343</v>
      </c>
      <c r="I1088" s="31">
        <v>2</v>
      </c>
      <c r="J1088" s="32" t="s">
        <v>2343</v>
      </c>
    </row>
    <row r="1089" spans="1:10" x14ac:dyDescent="0.4">
      <c r="A1089" s="30" t="s">
        <v>1088</v>
      </c>
      <c r="B1089" s="31">
        <v>33.344999999999999</v>
      </c>
      <c r="C1089" s="31" t="str">
        <f>IF(Table8[[#This Row],[BMI]]&lt;18.5,"Under Weight",IF(Table8[[#This Row],[BMI]]&lt;25,"Normal Weight",IF(Table8[[#This Row],[BMI]]&lt;30,"Over Weight","Obesity")))</f>
        <v>Obesity</v>
      </c>
      <c r="D1089" s="31">
        <v>7.33</v>
      </c>
      <c r="E1089" s="31" t="str">
        <f>IF(Table8[[#This Row],[HBA1C]]&lt;5.7,"Normal",IF(Table8[[#This Row],[HBA1C]]&lt;6.5,"Prediabetes","Diabetes"))</f>
        <v>Diabetes</v>
      </c>
      <c r="F1089" s="31" t="s">
        <v>2343</v>
      </c>
      <c r="G1089" s="31" t="s">
        <v>2343</v>
      </c>
      <c r="H1089" s="31" t="s">
        <v>2343</v>
      </c>
      <c r="I1089" s="31">
        <v>2</v>
      </c>
      <c r="J1089" s="32" t="s">
        <v>2343</v>
      </c>
    </row>
    <row r="1090" spans="1:10" x14ac:dyDescent="0.4">
      <c r="A1090" s="30" t="s">
        <v>1089</v>
      </c>
      <c r="B1090" s="31">
        <v>27.11</v>
      </c>
      <c r="C1090" s="31" t="str">
        <f>IF(Table8[[#This Row],[BMI]]&lt;18.5,"Under Weight",IF(Table8[[#This Row],[BMI]]&lt;25,"Normal Weight",IF(Table8[[#This Row],[BMI]]&lt;30,"Over Weight","Obesity")))</f>
        <v>Over Weight</v>
      </c>
      <c r="D1090" s="31">
        <v>6.7</v>
      </c>
      <c r="E1090" s="31" t="str">
        <f>IF(Table8[[#This Row],[HBA1C]]&lt;5.7,"Normal",IF(Table8[[#This Row],[HBA1C]]&lt;6.5,"Prediabetes","Diabetes"))</f>
        <v>Diabetes</v>
      </c>
      <c r="F1090" s="31" t="s">
        <v>2343</v>
      </c>
      <c r="G1090" s="31" t="s">
        <v>2343</v>
      </c>
      <c r="H1090" s="31" t="s">
        <v>2343</v>
      </c>
      <c r="I1090" s="31">
        <v>0</v>
      </c>
      <c r="J1090" s="32" t="s">
        <v>2343</v>
      </c>
    </row>
    <row r="1091" spans="1:10" x14ac:dyDescent="0.4">
      <c r="A1091" s="30" t="s">
        <v>1090</v>
      </c>
      <c r="B1091" s="31">
        <v>26.6</v>
      </c>
      <c r="C1091" s="31" t="str">
        <f>IF(Table8[[#This Row],[BMI]]&lt;18.5,"Under Weight",IF(Table8[[#This Row],[BMI]]&lt;25,"Normal Weight",IF(Table8[[#This Row],[BMI]]&lt;30,"Over Weight","Obesity")))</f>
        <v>Over Weight</v>
      </c>
      <c r="D1091" s="31">
        <v>5.27</v>
      </c>
      <c r="E1091" s="31" t="str">
        <f>IF(Table8[[#This Row],[HBA1C]]&lt;5.7,"Normal",IF(Table8[[#This Row],[HBA1C]]&lt;6.5,"Prediabetes","Diabetes"))</f>
        <v>Normal</v>
      </c>
      <c r="F1091" s="31" t="s">
        <v>2344</v>
      </c>
      <c r="G1091" s="31" t="s">
        <v>2343</v>
      </c>
      <c r="H1091" s="31" t="s">
        <v>2344</v>
      </c>
      <c r="I1091" s="31">
        <v>1</v>
      </c>
      <c r="J1091" s="32" t="s">
        <v>2343</v>
      </c>
    </row>
    <row r="1092" spans="1:10" x14ac:dyDescent="0.4">
      <c r="A1092" s="30" t="s">
        <v>1091</v>
      </c>
      <c r="B1092" s="31">
        <v>30.41</v>
      </c>
      <c r="C1092" s="31" t="str">
        <f>IF(Table8[[#This Row],[BMI]]&lt;18.5,"Under Weight",IF(Table8[[#This Row],[BMI]]&lt;25,"Normal Weight",IF(Table8[[#This Row],[BMI]]&lt;30,"Over Weight","Obesity")))</f>
        <v>Obesity</v>
      </c>
      <c r="D1092" s="31">
        <v>7.72</v>
      </c>
      <c r="E1092" s="31" t="str">
        <f>IF(Table8[[#This Row],[HBA1C]]&lt;5.7,"Normal",IF(Table8[[#This Row],[HBA1C]]&lt;6.5,"Prediabetes","Diabetes"))</f>
        <v>Diabetes</v>
      </c>
      <c r="F1092" s="31" t="s">
        <v>2343</v>
      </c>
      <c r="G1092" s="31" t="s">
        <v>2343</v>
      </c>
      <c r="H1092" s="31" t="s">
        <v>2343</v>
      </c>
      <c r="I1092" s="31">
        <v>0</v>
      </c>
      <c r="J1092" s="32" t="s">
        <v>2343</v>
      </c>
    </row>
    <row r="1093" spans="1:10" x14ac:dyDescent="0.4">
      <c r="A1093" s="30" t="s">
        <v>1092</v>
      </c>
      <c r="B1093" s="31">
        <v>28.98</v>
      </c>
      <c r="C1093" s="31" t="str">
        <f>IF(Table8[[#This Row],[BMI]]&lt;18.5,"Under Weight",IF(Table8[[#This Row],[BMI]]&lt;25,"Normal Weight",IF(Table8[[#This Row],[BMI]]&lt;30,"Over Weight","Obesity")))</f>
        <v>Over Weight</v>
      </c>
      <c r="D1093" s="31">
        <v>8.68</v>
      </c>
      <c r="E1093" s="31" t="str">
        <f>IF(Table8[[#This Row],[HBA1C]]&lt;5.7,"Normal",IF(Table8[[#This Row],[HBA1C]]&lt;6.5,"Prediabetes","Diabetes"))</f>
        <v>Diabetes</v>
      </c>
      <c r="F1093" s="31" t="s">
        <v>2343</v>
      </c>
      <c r="G1093" s="31" t="s">
        <v>2343</v>
      </c>
      <c r="H1093" s="31" t="s">
        <v>2343</v>
      </c>
      <c r="I1093" s="31">
        <v>2</v>
      </c>
      <c r="J1093" s="32" t="s">
        <v>2343</v>
      </c>
    </row>
    <row r="1094" spans="1:10" x14ac:dyDescent="0.4">
      <c r="A1094" s="30" t="s">
        <v>1093</v>
      </c>
      <c r="B1094" s="31">
        <v>31.24</v>
      </c>
      <c r="C1094" s="31" t="str">
        <f>IF(Table8[[#This Row],[BMI]]&lt;18.5,"Under Weight",IF(Table8[[#This Row],[BMI]]&lt;25,"Normal Weight",IF(Table8[[#This Row],[BMI]]&lt;30,"Over Weight","Obesity")))</f>
        <v>Obesity</v>
      </c>
      <c r="D1094" s="31">
        <v>9.8000000000000007</v>
      </c>
      <c r="E1094" s="31" t="str">
        <f>IF(Table8[[#This Row],[HBA1C]]&lt;5.7,"Normal",IF(Table8[[#This Row],[HBA1C]]&lt;6.5,"Prediabetes","Diabetes"))</f>
        <v>Diabetes</v>
      </c>
      <c r="F1094" s="31" t="s">
        <v>2343</v>
      </c>
      <c r="G1094" s="31" t="s">
        <v>2343</v>
      </c>
      <c r="H1094" s="31" t="s">
        <v>2343</v>
      </c>
      <c r="I1094" s="31">
        <v>0</v>
      </c>
      <c r="J1094" s="32" t="s">
        <v>2343</v>
      </c>
    </row>
    <row r="1095" spans="1:10" x14ac:dyDescent="0.4">
      <c r="A1095" s="30" t="s">
        <v>1094</v>
      </c>
      <c r="B1095" s="31">
        <v>31.54</v>
      </c>
      <c r="C1095" s="31" t="str">
        <f>IF(Table8[[#This Row],[BMI]]&lt;18.5,"Under Weight",IF(Table8[[#This Row],[BMI]]&lt;25,"Normal Weight",IF(Table8[[#This Row],[BMI]]&lt;30,"Over Weight","Obesity")))</f>
        <v>Obesity</v>
      </c>
      <c r="D1095" s="31">
        <v>4.4400000000000004</v>
      </c>
      <c r="E1095" s="31" t="str">
        <f>IF(Table8[[#This Row],[HBA1C]]&lt;5.7,"Normal",IF(Table8[[#This Row],[HBA1C]]&lt;6.5,"Prediabetes","Diabetes"))</f>
        <v>Normal</v>
      </c>
      <c r="F1095" s="31" t="s">
        <v>2343</v>
      </c>
      <c r="G1095" s="31" t="s">
        <v>2343</v>
      </c>
      <c r="H1095" s="31" t="s">
        <v>2343</v>
      </c>
      <c r="I1095" s="31">
        <v>0</v>
      </c>
      <c r="J1095" s="32" t="s">
        <v>2343</v>
      </c>
    </row>
    <row r="1096" spans="1:10" x14ac:dyDescent="0.4">
      <c r="A1096" s="30" t="s">
        <v>1095</v>
      </c>
      <c r="B1096" s="31">
        <v>38.6</v>
      </c>
      <c r="C1096" s="31" t="str">
        <f>IF(Table8[[#This Row],[BMI]]&lt;18.5,"Under Weight",IF(Table8[[#This Row],[BMI]]&lt;25,"Normal Weight",IF(Table8[[#This Row],[BMI]]&lt;30,"Over Weight","Obesity")))</f>
        <v>Obesity</v>
      </c>
      <c r="D1096" s="31">
        <v>7.19</v>
      </c>
      <c r="E1096" s="31" t="str">
        <f>IF(Table8[[#This Row],[HBA1C]]&lt;5.7,"Normal",IF(Table8[[#This Row],[HBA1C]]&lt;6.5,"Prediabetes","Diabetes"))</f>
        <v>Diabetes</v>
      </c>
      <c r="F1096" s="31" t="s">
        <v>2344</v>
      </c>
      <c r="G1096" s="31" t="s">
        <v>2343</v>
      </c>
      <c r="H1096" s="31" t="s">
        <v>2343</v>
      </c>
      <c r="I1096" s="31">
        <v>2</v>
      </c>
      <c r="J1096" s="32" t="s">
        <v>2343</v>
      </c>
    </row>
    <row r="1097" spans="1:10" x14ac:dyDescent="0.4">
      <c r="A1097" s="30" t="s">
        <v>1096</v>
      </c>
      <c r="B1097" s="31">
        <v>37.950000000000003</v>
      </c>
      <c r="C1097" s="31" t="str">
        <f>IF(Table8[[#This Row],[BMI]]&lt;18.5,"Under Weight",IF(Table8[[#This Row],[BMI]]&lt;25,"Normal Weight",IF(Table8[[#This Row],[BMI]]&lt;30,"Over Weight","Obesity")))</f>
        <v>Obesity</v>
      </c>
      <c r="D1097" s="31">
        <v>6.06</v>
      </c>
      <c r="E1097" s="31" t="str">
        <f>IF(Table8[[#This Row],[HBA1C]]&lt;5.7,"Normal",IF(Table8[[#This Row],[HBA1C]]&lt;6.5,"Prediabetes","Diabetes"))</f>
        <v>Prediabetes</v>
      </c>
      <c r="F1097" s="31" t="s">
        <v>2343</v>
      </c>
      <c r="G1097" s="31" t="s">
        <v>2343</v>
      </c>
      <c r="H1097" s="31" t="s">
        <v>2343</v>
      </c>
      <c r="I1097" s="31">
        <v>0</v>
      </c>
      <c r="J1097" s="32" t="s">
        <v>2343</v>
      </c>
    </row>
    <row r="1098" spans="1:10" x14ac:dyDescent="0.4">
      <c r="A1098" s="30" t="s">
        <v>1097</v>
      </c>
      <c r="B1098" s="31">
        <v>38.97</v>
      </c>
      <c r="C1098" s="31" t="str">
        <f>IF(Table8[[#This Row],[BMI]]&lt;18.5,"Under Weight",IF(Table8[[#This Row],[BMI]]&lt;25,"Normal Weight",IF(Table8[[#This Row],[BMI]]&lt;30,"Over Weight","Obesity")))</f>
        <v>Obesity</v>
      </c>
      <c r="D1098" s="31">
        <v>5.12</v>
      </c>
      <c r="E1098" s="31" t="str">
        <f>IF(Table8[[#This Row],[HBA1C]]&lt;5.7,"Normal",IF(Table8[[#This Row],[HBA1C]]&lt;6.5,"Prediabetes","Diabetes"))</f>
        <v>Normal</v>
      </c>
      <c r="F1098" s="31" t="s">
        <v>2343</v>
      </c>
      <c r="G1098" s="31" t="s">
        <v>2343</v>
      </c>
      <c r="H1098" s="31" t="s">
        <v>2343</v>
      </c>
      <c r="I1098" s="31">
        <v>0</v>
      </c>
      <c r="J1098" s="32" t="s">
        <v>2343</v>
      </c>
    </row>
    <row r="1099" spans="1:10" x14ac:dyDescent="0.4">
      <c r="A1099" s="30" t="s">
        <v>1098</v>
      </c>
      <c r="B1099" s="31">
        <v>21.2</v>
      </c>
      <c r="C1099" s="31" t="str">
        <f>IF(Table8[[#This Row],[BMI]]&lt;18.5,"Under Weight",IF(Table8[[#This Row],[BMI]]&lt;25,"Normal Weight",IF(Table8[[#This Row],[BMI]]&lt;30,"Over Weight","Obesity")))</f>
        <v>Normal Weight</v>
      </c>
      <c r="D1099" s="31">
        <v>10.72</v>
      </c>
      <c r="E1099" s="31" t="str">
        <f>IF(Table8[[#This Row],[HBA1C]]&lt;5.7,"Normal",IF(Table8[[#This Row],[HBA1C]]&lt;6.5,"Prediabetes","Diabetes"))</f>
        <v>Diabetes</v>
      </c>
      <c r="F1099" s="31" t="s">
        <v>2343</v>
      </c>
      <c r="G1099" s="31" t="s">
        <v>2343</v>
      </c>
      <c r="H1099" s="31" t="s">
        <v>2343</v>
      </c>
      <c r="I1099" s="31">
        <v>0</v>
      </c>
      <c r="J1099" s="32" t="s">
        <v>2343</v>
      </c>
    </row>
    <row r="1100" spans="1:10" x14ac:dyDescent="0.4">
      <c r="A1100" s="30" t="s">
        <v>1099</v>
      </c>
      <c r="B1100" s="31">
        <v>23.96</v>
      </c>
      <c r="C1100" s="31" t="str">
        <f>IF(Table8[[#This Row],[BMI]]&lt;18.5,"Under Weight",IF(Table8[[#This Row],[BMI]]&lt;25,"Normal Weight",IF(Table8[[#This Row],[BMI]]&lt;30,"Over Weight","Obesity")))</f>
        <v>Normal Weight</v>
      </c>
      <c r="D1100" s="31">
        <v>9.58</v>
      </c>
      <c r="E1100" s="31" t="str">
        <f>IF(Table8[[#This Row],[HBA1C]]&lt;5.7,"Normal",IF(Table8[[#This Row],[HBA1C]]&lt;6.5,"Prediabetes","Diabetes"))</f>
        <v>Diabetes</v>
      </c>
      <c r="F1100" s="31" t="s">
        <v>2344</v>
      </c>
      <c r="G1100" s="31" t="s">
        <v>2343</v>
      </c>
      <c r="H1100" s="31" t="s">
        <v>2344</v>
      </c>
      <c r="I1100" s="31">
        <v>1</v>
      </c>
      <c r="J1100" s="32" t="s">
        <v>2343</v>
      </c>
    </row>
    <row r="1101" spans="1:10" x14ac:dyDescent="0.4">
      <c r="A1101" s="30" t="s">
        <v>1100</v>
      </c>
      <c r="B1101" s="31">
        <v>35.93</v>
      </c>
      <c r="C1101" s="31" t="str">
        <f>IF(Table8[[#This Row],[BMI]]&lt;18.5,"Under Weight",IF(Table8[[#This Row],[BMI]]&lt;25,"Normal Weight",IF(Table8[[#This Row],[BMI]]&lt;30,"Over Weight","Obesity")))</f>
        <v>Obesity</v>
      </c>
      <c r="D1101" s="31">
        <v>6.4</v>
      </c>
      <c r="E1101" s="31" t="str">
        <f>IF(Table8[[#This Row],[HBA1C]]&lt;5.7,"Normal",IF(Table8[[#This Row],[HBA1C]]&lt;6.5,"Prediabetes","Diabetes"))</f>
        <v>Prediabetes</v>
      </c>
      <c r="F1101" s="31" t="s">
        <v>2344</v>
      </c>
      <c r="G1101" s="31" t="s">
        <v>2343</v>
      </c>
      <c r="H1101" s="31" t="s">
        <v>2343</v>
      </c>
      <c r="I1101" s="31">
        <v>1</v>
      </c>
      <c r="J1101" s="32" t="s">
        <v>2343</v>
      </c>
    </row>
    <row r="1102" spans="1:10" x14ac:dyDescent="0.4">
      <c r="A1102" s="30" t="s">
        <v>1101</v>
      </c>
      <c r="B1102" s="31">
        <v>26.11</v>
      </c>
      <c r="C1102" s="31" t="str">
        <f>IF(Table8[[#This Row],[BMI]]&lt;18.5,"Under Weight",IF(Table8[[#This Row],[BMI]]&lt;25,"Normal Weight",IF(Table8[[#This Row],[BMI]]&lt;30,"Over Weight","Obesity")))</f>
        <v>Over Weight</v>
      </c>
      <c r="D1102" s="31">
        <v>6.8</v>
      </c>
      <c r="E1102" s="31" t="str">
        <f>IF(Table8[[#This Row],[HBA1C]]&lt;5.7,"Normal",IF(Table8[[#This Row],[HBA1C]]&lt;6.5,"Prediabetes","Diabetes"))</f>
        <v>Diabetes</v>
      </c>
      <c r="F1102" s="31" t="s">
        <v>2344</v>
      </c>
      <c r="G1102" s="31" t="s">
        <v>2343</v>
      </c>
      <c r="H1102" s="31" t="s">
        <v>2343</v>
      </c>
      <c r="I1102" s="31">
        <v>2</v>
      </c>
      <c r="J1102" s="32" t="s">
        <v>2343</v>
      </c>
    </row>
    <row r="1103" spans="1:10" x14ac:dyDescent="0.4">
      <c r="A1103" s="30" t="s">
        <v>1102</v>
      </c>
      <c r="B1103" s="31">
        <v>32.299999999999997</v>
      </c>
      <c r="C1103" s="31" t="str">
        <f>IF(Table8[[#This Row],[BMI]]&lt;18.5,"Under Weight",IF(Table8[[#This Row],[BMI]]&lt;25,"Normal Weight",IF(Table8[[#This Row],[BMI]]&lt;30,"Over Weight","Obesity")))</f>
        <v>Obesity</v>
      </c>
      <c r="D1103" s="31">
        <v>9.48</v>
      </c>
      <c r="E1103" s="31" t="str">
        <f>IF(Table8[[#This Row],[HBA1C]]&lt;5.7,"Normal",IF(Table8[[#This Row],[HBA1C]]&lt;6.5,"Prediabetes","Diabetes"))</f>
        <v>Diabetes</v>
      </c>
      <c r="F1103" s="31" t="s">
        <v>2343</v>
      </c>
      <c r="G1103" s="31" t="s">
        <v>2343</v>
      </c>
      <c r="H1103" s="31" t="s">
        <v>2343</v>
      </c>
      <c r="I1103" s="31">
        <v>2</v>
      </c>
      <c r="J1103" s="32" t="s">
        <v>2343</v>
      </c>
    </row>
    <row r="1104" spans="1:10" x14ac:dyDescent="0.4">
      <c r="A1104" s="30" t="s">
        <v>1103</v>
      </c>
      <c r="B1104" s="31">
        <v>28.69</v>
      </c>
      <c r="C1104" s="31" t="str">
        <f>IF(Table8[[#This Row],[BMI]]&lt;18.5,"Under Weight",IF(Table8[[#This Row],[BMI]]&lt;25,"Normal Weight",IF(Table8[[#This Row],[BMI]]&lt;30,"Over Weight","Obesity")))</f>
        <v>Over Weight</v>
      </c>
      <c r="D1104" s="31">
        <v>7.45</v>
      </c>
      <c r="E1104" s="31" t="str">
        <f>IF(Table8[[#This Row],[HBA1C]]&lt;5.7,"Normal",IF(Table8[[#This Row],[HBA1C]]&lt;6.5,"Prediabetes","Diabetes"))</f>
        <v>Diabetes</v>
      </c>
      <c r="F1104" s="31" t="s">
        <v>2343</v>
      </c>
      <c r="G1104" s="31" t="s">
        <v>2343</v>
      </c>
      <c r="H1104" s="31" t="s">
        <v>2343</v>
      </c>
      <c r="I1104" s="31">
        <v>2</v>
      </c>
      <c r="J1104" s="32" t="s">
        <v>2343</v>
      </c>
    </row>
    <row r="1105" spans="1:10" x14ac:dyDescent="0.4">
      <c r="A1105" s="30" t="s">
        <v>1104</v>
      </c>
      <c r="B1105" s="31">
        <v>31.28</v>
      </c>
      <c r="C1105" s="31" t="str">
        <f>IF(Table8[[#This Row],[BMI]]&lt;18.5,"Under Weight",IF(Table8[[#This Row],[BMI]]&lt;25,"Normal Weight",IF(Table8[[#This Row],[BMI]]&lt;30,"Over Weight","Obesity")))</f>
        <v>Obesity</v>
      </c>
      <c r="D1105" s="31">
        <v>6.94</v>
      </c>
      <c r="E1105" s="31" t="str">
        <f>IF(Table8[[#This Row],[HBA1C]]&lt;5.7,"Normal",IF(Table8[[#This Row],[HBA1C]]&lt;6.5,"Prediabetes","Diabetes"))</f>
        <v>Diabetes</v>
      </c>
      <c r="F1105" s="31" t="s">
        <v>2344</v>
      </c>
      <c r="G1105" s="31" t="s">
        <v>2343</v>
      </c>
      <c r="H1105" s="31" t="s">
        <v>2343</v>
      </c>
      <c r="I1105" s="31">
        <v>1</v>
      </c>
      <c r="J1105" s="32" t="s">
        <v>2343</v>
      </c>
    </row>
    <row r="1106" spans="1:10" x14ac:dyDescent="0.4">
      <c r="A1106" s="30" t="s">
        <v>1105</v>
      </c>
      <c r="B1106" s="31">
        <v>30.21</v>
      </c>
      <c r="C1106" s="31" t="str">
        <f>IF(Table8[[#This Row],[BMI]]&lt;18.5,"Under Weight",IF(Table8[[#This Row],[BMI]]&lt;25,"Normal Weight",IF(Table8[[#This Row],[BMI]]&lt;30,"Over Weight","Obesity")))</f>
        <v>Obesity</v>
      </c>
      <c r="D1106" s="31">
        <v>7.83</v>
      </c>
      <c r="E1106" s="31" t="str">
        <f>IF(Table8[[#This Row],[HBA1C]]&lt;5.7,"Normal",IF(Table8[[#This Row],[HBA1C]]&lt;6.5,"Prediabetes","Diabetes"))</f>
        <v>Diabetes</v>
      </c>
      <c r="F1106" s="31" t="s">
        <v>2343</v>
      </c>
      <c r="G1106" s="31" t="s">
        <v>2343</v>
      </c>
      <c r="H1106" s="31" t="s">
        <v>2343</v>
      </c>
      <c r="I1106" s="31">
        <v>0</v>
      </c>
      <c r="J1106" s="32" t="s">
        <v>2343</v>
      </c>
    </row>
    <row r="1107" spans="1:10" x14ac:dyDescent="0.4">
      <c r="A1107" s="30" t="s">
        <v>1106</v>
      </c>
      <c r="B1107" s="31">
        <v>38.28</v>
      </c>
      <c r="C1107" s="31" t="str">
        <f>IF(Table8[[#This Row],[BMI]]&lt;18.5,"Under Weight",IF(Table8[[#This Row],[BMI]]&lt;25,"Normal Weight",IF(Table8[[#This Row],[BMI]]&lt;30,"Over Weight","Obesity")))</f>
        <v>Obesity</v>
      </c>
      <c r="D1107" s="31">
        <v>10.17</v>
      </c>
      <c r="E1107" s="31" t="str">
        <f>IF(Table8[[#This Row],[HBA1C]]&lt;5.7,"Normal",IF(Table8[[#This Row],[HBA1C]]&lt;6.5,"Prediabetes","Diabetes"))</f>
        <v>Diabetes</v>
      </c>
      <c r="F1107" s="31" t="s">
        <v>2344</v>
      </c>
      <c r="G1107" s="31" t="s">
        <v>2343</v>
      </c>
      <c r="H1107" s="31" t="s">
        <v>2343</v>
      </c>
      <c r="I1107" s="31">
        <v>0</v>
      </c>
      <c r="J1107" s="32" t="s">
        <v>2343</v>
      </c>
    </row>
    <row r="1108" spans="1:10" x14ac:dyDescent="0.4">
      <c r="A1108" s="30" t="s">
        <v>1107</v>
      </c>
      <c r="B1108" s="31">
        <v>29.9</v>
      </c>
      <c r="C1108" s="31" t="str">
        <f>IF(Table8[[#This Row],[BMI]]&lt;18.5,"Under Weight",IF(Table8[[#This Row],[BMI]]&lt;25,"Normal Weight",IF(Table8[[#This Row],[BMI]]&lt;30,"Over Weight","Obesity")))</f>
        <v>Over Weight</v>
      </c>
      <c r="D1108" s="31">
        <v>8.9600000000000009</v>
      </c>
      <c r="E1108" s="31" t="str">
        <f>IF(Table8[[#This Row],[HBA1C]]&lt;5.7,"Normal",IF(Table8[[#This Row],[HBA1C]]&lt;6.5,"Prediabetes","Diabetes"))</f>
        <v>Diabetes</v>
      </c>
      <c r="F1108" s="31" t="s">
        <v>2344</v>
      </c>
      <c r="G1108" s="31" t="s">
        <v>2343</v>
      </c>
      <c r="H1108" s="31" t="s">
        <v>2343</v>
      </c>
      <c r="I1108" s="31">
        <v>0</v>
      </c>
      <c r="J1108" s="32" t="s">
        <v>2343</v>
      </c>
    </row>
    <row r="1109" spans="1:10" x14ac:dyDescent="0.4">
      <c r="A1109" s="30" t="s">
        <v>1108</v>
      </c>
      <c r="B1109" s="31">
        <v>23.18</v>
      </c>
      <c r="C1109" s="31" t="str">
        <f>IF(Table8[[#This Row],[BMI]]&lt;18.5,"Under Weight",IF(Table8[[#This Row],[BMI]]&lt;25,"Normal Weight",IF(Table8[[#This Row],[BMI]]&lt;30,"Over Weight","Obesity")))</f>
        <v>Normal Weight</v>
      </c>
      <c r="D1109" s="31">
        <v>6.96</v>
      </c>
      <c r="E1109" s="31" t="str">
        <f>IF(Table8[[#This Row],[HBA1C]]&lt;5.7,"Normal",IF(Table8[[#This Row],[HBA1C]]&lt;6.5,"Prediabetes","Diabetes"))</f>
        <v>Diabetes</v>
      </c>
      <c r="F1109" s="31" t="s">
        <v>2344</v>
      </c>
      <c r="G1109" s="31" t="s">
        <v>2343</v>
      </c>
      <c r="H1109" s="31" t="s">
        <v>2343</v>
      </c>
      <c r="I1109" s="31">
        <v>2</v>
      </c>
      <c r="J1109" s="32" t="s">
        <v>2343</v>
      </c>
    </row>
    <row r="1110" spans="1:10" x14ac:dyDescent="0.4">
      <c r="A1110" s="30" t="s">
        <v>1109</v>
      </c>
      <c r="B1110" s="31">
        <v>33.020000000000003</v>
      </c>
      <c r="C1110" s="31" t="str">
        <f>IF(Table8[[#This Row],[BMI]]&lt;18.5,"Under Weight",IF(Table8[[#This Row],[BMI]]&lt;25,"Normal Weight",IF(Table8[[#This Row],[BMI]]&lt;30,"Over Weight","Obesity")))</f>
        <v>Obesity</v>
      </c>
      <c r="D1110" s="31">
        <v>5.07</v>
      </c>
      <c r="E1110" s="31" t="str">
        <f>IF(Table8[[#This Row],[HBA1C]]&lt;5.7,"Normal",IF(Table8[[#This Row],[HBA1C]]&lt;6.5,"Prediabetes","Diabetes"))</f>
        <v>Normal</v>
      </c>
      <c r="F1110" s="31" t="s">
        <v>2344</v>
      </c>
      <c r="G1110" s="31" t="s">
        <v>2343</v>
      </c>
      <c r="H1110" s="31" t="s">
        <v>2343</v>
      </c>
      <c r="I1110" s="31">
        <v>0</v>
      </c>
      <c r="J1110" s="32" t="s">
        <v>2343</v>
      </c>
    </row>
    <row r="1111" spans="1:10" x14ac:dyDescent="0.4">
      <c r="A1111" s="30" t="s">
        <v>1110</v>
      </c>
      <c r="B1111" s="31">
        <v>27.29</v>
      </c>
      <c r="C1111" s="31" t="str">
        <f>IF(Table8[[#This Row],[BMI]]&lt;18.5,"Under Weight",IF(Table8[[#This Row],[BMI]]&lt;25,"Normal Weight",IF(Table8[[#This Row],[BMI]]&lt;30,"Over Weight","Obesity")))</f>
        <v>Over Weight</v>
      </c>
      <c r="D1111" s="31">
        <v>5.85</v>
      </c>
      <c r="E1111" s="31" t="str">
        <f>IF(Table8[[#This Row],[HBA1C]]&lt;5.7,"Normal",IF(Table8[[#This Row],[HBA1C]]&lt;6.5,"Prediabetes","Diabetes"))</f>
        <v>Prediabetes</v>
      </c>
      <c r="F1111" s="31" t="s">
        <v>2343</v>
      </c>
      <c r="G1111" s="31" t="s">
        <v>2343</v>
      </c>
      <c r="H1111" s="31" t="s">
        <v>2343</v>
      </c>
      <c r="I1111" s="31">
        <v>2</v>
      </c>
      <c r="J1111" s="32" t="s">
        <v>2343</v>
      </c>
    </row>
    <row r="1112" spans="1:10" x14ac:dyDescent="0.4">
      <c r="A1112" s="30" t="s">
        <v>1111</v>
      </c>
      <c r="B1112" s="31">
        <v>23.18</v>
      </c>
      <c r="C1112" s="31" t="str">
        <f>IF(Table8[[#This Row],[BMI]]&lt;18.5,"Under Weight",IF(Table8[[#This Row],[BMI]]&lt;25,"Normal Weight",IF(Table8[[#This Row],[BMI]]&lt;30,"Over Weight","Obesity")))</f>
        <v>Normal Weight</v>
      </c>
      <c r="D1112" s="31">
        <v>10.56</v>
      </c>
      <c r="E1112" s="31" t="str">
        <f>IF(Table8[[#This Row],[HBA1C]]&lt;5.7,"Normal",IF(Table8[[#This Row],[HBA1C]]&lt;6.5,"Prediabetes","Diabetes"))</f>
        <v>Diabetes</v>
      </c>
      <c r="F1112" s="31" t="s">
        <v>2343</v>
      </c>
      <c r="G1112" s="31" t="s">
        <v>2343</v>
      </c>
      <c r="H1112" s="31" t="s">
        <v>2343</v>
      </c>
      <c r="I1112" s="31">
        <v>2</v>
      </c>
      <c r="J1112" s="32" t="s">
        <v>2343</v>
      </c>
    </row>
    <row r="1113" spans="1:10" x14ac:dyDescent="0.4">
      <c r="A1113" s="30" t="s">
        <v>1112</v>
      </c>
      <c r="B1113" s="31">
        <v>32.659999999999997</v>
      </c>
      <c r="C1113" s="31" t="str">
        <f>IF(Table8[[#This Row],[BMI]]&lt;18.5,"Under Weight",IF(Table8[[#This Row],[BMI]]&lt;25,"Normal Weight",IF(Table8[[#This Row],[BMI]]&lt;30,"Over Weight","Obesity")))</f>
        <v>Obesity</v>
      </c>
      <c r="D1113" s="31">
        <v>8.92</v>
      </c>
      <c r="E1113" s="31" t="str">
        <f>IF(Table8[[#This Row],[HBA1C]]&lt;5.7,"Normal",IF(Table8[[#This Row],[HBA1C]]&lt;6.5,"Prediabetes","Diabetes"))</f>
        <v>Diabetes</v>
      </c>
      <c r="F1113" s="31" t="s">
        <v>2344</v>
      </c>
      <c r="G1113" s="31" t="s">
        <v>2343</v>
      </c>
      <c r="H1113" s="31" t="s">
        <v>2343</v>
      </c>
      <c r="I1113" s="31">
        <v>0</v>
      </c>
      <c r="J1113" s="32" t="s">
        <v>2343</v>
      </c>
    </row>
    <row r="1114" spans="1:10" x14ac:dyDescent="0.4">
      <c r="A1114" s="30" t="s">
        <v>1113</v>
      </c>
      <c r="B1114" s="31">
        <v>30.78</v>
      </c>
      <c r="C1114" s="31" t="str">
        <f>IF(Table8[[#This Row],[BMI]]&lt;18.5,"Under Weight",IF(Table8[[#This Row],[BMI]]&lt;25,"Normal Weight",IF(Table8[[#This Row],[BMI]]&lt;30,"Over Weight","Obesity")))</f>
        <v>Obesity</v>
      </c>
      <c r="D1114" s="31">
        <v>8.6300000000000008</v>
      </c>
      <c r="E1114" s="31" t="str">
        <f>IF(Table8[[#This Row],[HBA1C]]&lt;5.7,"Normal",IF(Table8[[#This Row],[HBA1C]]&lt;6.5,"Prediabetes","Diabetes"))</f>
        <v>Diabetes</v>
      </c>
      <c r="F1114" s="31" t="s">
        <v>2343</v>
      </c>
      <c r="G1114" s="31" t="s">
        <v>2343</v>
      </c>
      <c r="H1114" s="31" t="s">
        <v>2343</v>
      </c>
      <c r="I1114" s="31">
        <v>0</v>
      </c>
      <c r="J1114" s="32" t="s">
        <v>2343</v>
      </c>
    </row>
    <row r="1115" spans="1:10" x14ac:dyDescent="0.4">
      <c r="A1115" s="30" t="s">
        <v>1114</v>
      </c>
      <c r="B1115" s="31">
        <v>47.2</v>
      </c>
      <c r="C1115" s="31" t="str">
        <f>IF(Table8[[#This Row],[BMI]]&lt;18.5,"Under Weight",IF(Table8[[#This Row],[BMI]]&lt;25,"Normal Weight",IF(Table8[[#This Row],[BMI]]&lt;30,"Over Weight","Obesity")))</f>
        <v>Obesity</v>
      </c>
      <c r="D1115" s="31">
        <v>6.29</v>
      </c>
      <c r="E1115" s="31" t="str">
        <f>IF(Table8[[#This Row],[HBA1C]]&lt;5.7,"Normal",IF(Table8[[#This Row],[HBA1C]]&lt;6.5,"Prediabetes","Diabetes"))</f>
        <v>Prediabetes</v>
      </c>
      <c r="F1115" s="31" t="s">
        <v>2344</v>
      </c>
      <c r="G1115" s="31" t="s">
        <v>2343</v>
      </c>
      <c r="H1115" s="31" t="s">
        <v>2344</v>
      </c>
      <c r="I1115" s="31">
        <v>1</v>
      </c>
      <c r="J1115" s="32" t="s">
        <v>2343</v>
      </c>
    </row>
    <row r="1116" spans="1:10" x14ac:dyDescent="0.4">
      <c r="A1116" s="30" t="s">
        <v>1115</v>
      </c>
      <c r="B1116" s="31">
        <v>31.6</v>
      </c>
      <c r="C1116" s="31" t="str">
        <f>IF(Table8[[#This Row],[BMI]]&lt;18.5,"Under Weight",IF(Table8[[#This Row],[BMI]]&lt;25,"Normal Weight",IF(Table8[[#This Row],[BMI]]&lt;30,"Over Weight","Obesity")))</f>
        <v>Obesity</v>
      </c>
      <c r="D1116" s="31">
        <v>5.75</v>
      </c>
      <c r="E1116" s="31" t="str">
        <f>IF(Table8[[#This Row],[HBA1C]]&lt;5.7,"Normal",IF(Table8[[#This Row],[HBA1C]]&lt;6.5,"Prediabetes","Diabetes"))</f>
        <v>Prediabetes</v>
      </c>
      <c r="F1116" s="31" t="s">
        <v>2343</v>
      </c>
      <c r="G1116" s="31" t="s">
        <v>2343</v>
      </c>
      <c r="H1116" s="31" t="s">
        <v>2343</v>
      </c>
      <c r="I1116" s="31">
        <v>2</v>
      </c>
      <c r="J1116" s="32" t="s">
        <v>2343</v>
      </c>
    </row>
    <row r="1117" spans="1:10" x14ac:dyDescent="0.4">
      <c r="A1117" s="30" t="s">
        <v>1116</v>
      </c>
      <c r="B1117" s="31">
        <v>33.914999999999999</v>
      </c>
      <c r="C1117" s="31" t="str">
        <f>IF(Table8[[#This Row],[BMI]]&lt;18.5,"Under Weight",IF(Table8[[#This Row],[BMI]]&lt;25,"Normal Weight",IF(Table8[[#This Row],[BMI]]&lt;30,"Over Weight","Obesity")))</f>
        <v>Obesity</v>
      </c>
      <c r="D1117" s="31">
        <v>6.66</v>
      </c>
      <c r="E1117" s="31" t="str">
        <f>IF(Table8[[#This Row],[HBA1C]]&lt;5.7,"Normal",IF(Table8[[#This Row],[HBA1C]]&lt;6.5,"Prediabetes","Diabetes"))</f>
        <v>Diabetes</v>
      </c>
      <c r="F1117" s="31" t="s">
        <v>2344</v>
      </c>
      <c r="G1117" s="31" t="s">
        <v>2343</v>
      </c>
      <c r="H1117" s="31" t="s">
        <v>2343</v>
      </c>
      <c r="I1117" s="31">
        <v>1</v>
      </c>
      <c r="J1117" s="32" t="s">
        <v>2343</v>
      </c>
    </row>
    <row r="1118" spans="1:10" x14ac:dyDescent="0.4">
      <c r="A1118" s="30" t="s">
        <v>1117</v>
      </c>
      <c r="B1118" s="31">
        <v>23.54</v>
      </c>
      <c r="C1118" s="31" t="str">
        <f>IF(Table8[[#This Row],[BMI]]&lt;18.5,"Under Weight",IF(Table8[[#This Row],[BMI]]&lt;25,"Normal Weight",IF(Table8[[#This Row],[BMI]]&lt;30,"Over Weight","Obesity")))</f>
        <v>Normal Weight</v>
      </c>
      <c r="D1118" s="31">
        <v>5.0999999999999996</v>
      </c>
      <c r="E1118" s="31" t="str">
        <f>IF(Table8[[#This Row],[HBA1C]]&lt;5.7,"Normal",IF(Table8[[#This Row],[HBA1C]]&lt;6.5,"Prediabetes","Diabetes"))</f>
        <v>Normal</v>
      </c>
      <c r="F1118" s="31" t="s">
        <v>2343</v>
      </c>
      <c r="G1118" s="31" t="s">
        <v>2343</v>
      </c>
      <c r="H1118" s="31" t="s">
        <v>2343</v>
      </c>
      <c r="I1118" s="31">
        <v>2</v>
      </c>
      <c r="J1118" s="32" t="s">
        <v>2343</v>
      </c>
    </row>
    <row r="1119" spans="1:10" x14ac:dyDescent="0.4">
      <c r="A1119" s="30" t="s">
        <v>1118</v>
      </c>
      <c r="B1119" s="31">
        <v>27.074999999999999</v>
      </c>
      <c r="C1119" s="31" t="str">
        <f>IF(Table8[[#This Row],[BMI]]&lt;18.5,"Under Weight",IF(Table8[[#This Row],[BMI]]&lt;25,"Normal Weight",IF(Table8[[#This Row],[BMI]]&lt;30,"Over Weight","Obesity")))</f>
        <v>Over Weight</v>
      </c>
      <c r="D1119" s="31">
        <v>4.41</v>
      </c>
      <c r="E1119" s="31" t="str">
        <f>IF(Table8[[#This Row],[HBA1C]]&lt;5.7,"Normal",IF(Table8[[#This Row],[HBA1C]]&lt;6.5,"Prediabetes","Diabetes"))</f>
        <v>Normal</v>
      </c>
      <c r="F1119" s="31" t="s">
        <v>2343</v>
      </c>
      <c r="G1119" s="31" t="s">
        <v>2343</v>
      </c>
      <c r="H1119" s="31" t="s">
        <v>2343</v>
      </c>
      <c r="I1119" s="31">
        <v>2</v>
      </c>
      <c r="J1119" s="32" t="s">
        <v>2343</v>
      </c>
    </row>
    <row r="1120" spans="1:10" x14ac:dyDescent="0.4">
      <c r="A1120" s="30" t="s">
        <v>1119</v>
      </c>
      <c r="B1120" s="31">
        <v>25.8</v>
      </c>
      <c r="C1120" s="31" t="str">
        <f>IF(Table8[[#This Row],[BMI]]&lt;18.5,"Under Weight",IF(Table8[[#This Row],[BMI]]&lt;25,"Normal Weight",IF(Table8[[#This Row],[BMI]]&lt;30,"Over Weight","Obesity")))</f>
        <v>Over Weight</v>
      </c>
      <c r="D1120" s="31">
        <v>5.52</v>
      </c>
      <c r="E1120" s="31" t="str">
        <f>IF(Table8[[#This Row],[HBA1C]]&lt;5.7,"Normal",IF(Table8[[#This Row],[HBA1C]]&lt;6.5,"Prediabetes","Diabetes"))</f>
        <v>Normal</v>
      </c>
      <c r="F1120" s="31" t="s">
        <v>2344</v>
      </c>
      <c r="G1120" s="31" t="s">
        <v>2343</v>
      </c>
      <c r="H1120" s="31" t="s">
        <v>2343</v>
      </c>
      <c r="I1120" s="31">
        <v>0</v>
      </c>
      <c r="J1120" s="32" t="s">
        <v>2343</v>
      </c>
    </row>
    <row r="1121" spans="1:10" x14ac:dyDescent="0.4">
      <c r="A1121" s="30" t="s">
        <v>1120</v>
      </c>
      <c r="B1121" s="31">
        <v>36.1</v>
      </c>
      <c r="C1121" s="31" t="str">
        <f>IF(Table8[[#This Row],[BMI]]&lt;18.5,"Under Weight",IF(Table8[[#This Row],[BMI]]&lt;25,"Normal Weight",IF(Table8[[#This Row],[BMI]]&lt;30,"Over Weight","Obesity")))</f>
        <v>Obesity</v>
      </c>
      <c r="D1121" s="31">
        <v>4.62</v>
      </c>
      <c r="E1121" s="31" t="str">
        <f>IF(Table8[[#This Row],[HBA1C]]&lt;5.7,"Normal",IF(Table8[[#This Row],[HBA1C]]&lt;6.5,"Prediabetes","Diabetes"))</f>
        <v>Normal</v>
      </c>
      <c r="F1121" s="31" t="s">
        <v>2344</v>
      </c>
      <c r="G1121" s="31" t="s">
        <v>2343</v>
      </c>
      <c r="H1121" s="31" t="s">
        <v>2344</v>
      </c>
      <c r="I1121" s="31">
        <v>1</v>
      </c>
      <c r="J1121" s="32" t="s">
        <v>2343</v>
      </c>
    </row>
    <row r="1122" spans="1:10" x14ac:dyDescent="0.4">
      <c r="A1122" s="30" t="s">
        <v>1121</v>
      </c>
      <c r="B1122" s="31">
        <v>30.495000000000001</v>
      </c>
      <c r="C1122" s="31" t="str">
        <f>IF(Table8[[#This Row],[BMI]]&lt;18.5,"Under Weight",IF(Table8[[#This Row],[BMI]]&lt;25,"Normal Weight",IF(Table8[[#This Row],[BMI]]&lt;30,"Over Weight","Obesity")))</f>
        <v>Obesity</v>
      </c>
      <c r="D1122" s="31">
        <v>5.74</v>
      </c>
      <c r="E1122" s="31" t="str">
        <f>IF(Table8[[#This Row],[HBA1C]]&lt;5.7,"Normal",IF(Table8[[#This Row],[HBA1C]]&lt;6.5,"Prediabetes","Diabetes"))</f>
        <v>Prediabetes</v>
      </c>
      <c r="F1122" s="31" t="s">
        <v>2344</v>
      </c>
      <c r="G1122" s="31" t="s">
        <v>2343</v>
      </c>
      <c r="H1122" s="31" t="s">
        <v>2344</v>
      </c>
      <c r="I1122" s="31">
        <v>1</v>
      </c>
      <c r="J1122" s="32" t="s">
        <v>2343</v>
      </c>
    </row>
    <row r="1123" spans="1:10" x14ac:dyDescent="0.4">
      <c r="A1123" s="30" t="s">
        <v>1122</v>
      </c>
      <c r="B1123" s="31">
        <v>21.4</v>
      </c>
      <c r="C1123" s="31" t="str">
        <f>IF(Table8[[#This Row],[BMI]]&lt;18.5,"Under Weight",IF(Table8[[#This Row],[BMI]]&lt;25,"Normal Weight",IF(Table8[[#This Row],[BMI]]&lt;30,"Over Weight","Obesity")))</f>
        <v>Normal Weight</v>
      </c>
      <c r="D1123" s="31">
        <v>6.3</v>
      </c>
      <c r="E1123" s="31" t="str">
        <f>IF(Table8[[#This Row],[HBA1C]]&lt;5.7,"Normal",IF(Table8[[#This Row],[HBA1C]]&lt;6.5,"Prediabetes","Diabetes"))</f>
        <v>Prediabetes</v>
      </c>
      <c r="F1123" s="31" t="s">
        <v>2344</v>
      </c>
      <c r="G1123" s="31" t="s">
        <v>2343</v>
      </c>
      <c r="H1123" s="31" t="s">
        <v>2344</v>
      </c>
      <c r="I1123" s="31">
        <v>1</v>
      </c>
      <c r="J1123" s="32" t="s">
        <v>2343</v>
      </c>
    </row>
    <row r="1124" spans="1:10" x14ac:dyDescent="0.4">
      <c r="A1124" s="30" t="s">
        <v>1123</v>
      </c>
      <c r="B1124" s="31">
        <v>32.299999999999997</v>
      </c>
      <c r="C1124" s="31" t="str">
        <f>IF(Table8[[#This Row],[BMI]]&lt;18.5,"Under Weight",IF(Table8[[#This Row],[BMI]]&lt;25,"Normal Weight",IF(Table8[[#This Row],[BMI]]&lt;30,"Over Weight","Obesity")))</f>
        <v>Obesity</v>
      </c>
      <c r="D1124" s="31">
        <v>10.27</v>
      </c>
      <c r="E1124" s="31" t="str">
        <f>IF(Table8[[#This Row],[HBA1C]]&lt;5.7,"Normal",IF(Table8[[#This Row],[HBA1C]]&lt;6.5,"Prediabetes","Diabetes"))</f>
        <v>Diabetes</v>
      </c>
      <c r="F1124" s="31" t="s">
        <v>2343</v>
      </c>
      <c r="G1124" s="31" t="s">
        <v>2343</v>
      </c>
      <c r="H1124" s="31" t="s">
        <v>2343</v>
      </c>
      <c r="I1124" s="31">
        <v>0</v>
      </c>
      <c r="J1124" s="32" t="s">
        <v>2343</v>
      </c>
    </row>
    <row r="1125" spans="1:10" x14ac:dyDescent="0.4">
      <c r="A1125" s="30" t="s">
        <v>1124</v>
      </c>
      <c r="B1125" s="31">
        <v>29.78</v>
      </c>
      <c r="C1125" s="31" t="str">
        <f>IF(Table8[[#This Row],[BMI]]&lt;18.5,"Under Weight",IF(Table8[[#This Row],[BMI]]&lt;25,"Normal Weight",IF(Table8[[#This Row],[BMI]]&lt;30,"Over Weight","Obesity")))</f>
        <v>Over Weight</v>
      </c>
      <c r="D1125" s="31">
        <v>5.85</v>
      </c>
      <c r="E1125" s="31" t="str">
        <f>IF(Table8[[#This Row],[HBA1C]]&lt;5.7,"Normal",IF(Table8[[#This Row],[HBA1C]]&lt;6.5,"Prediabetes","Diabetes"))</f>
        <v>Prediabetes</v>
      </c>
      <c r="F1125" s="31" t="s">
        <v>2343</v>
      </c>
      <c r="G1125" s="31" t="s">
        <v>2343</v>
      </c>
      <c r="H1125" s="31" t="s">
        <v>2344</v>
      </c>
      <c r="I1125" s="31">
        <v>1</v>
      </c>
      <c r="J1125" s="32" t="s">
        <v>2343</v>
      </c>
    </row>
    <row r="1126" spans="1:10" x14ac:dyDescent="0.4">
      <c r="A1126" s="30" t="s">
        <v>1125</v>
      </c>
      <c r="B1126" s="31">
        <v>34.76</v>
      </c>
      <c r="C1126" s="31" t="str">
        <f>IF(Table8[[#This Row],[BMI]]&lt;18.5,"Under Weight",IF(Table8[[#This Row],[BMI]]&lt;25,"Normal Weight",IF(Table8[[#This Row],[BMI]]&lt;30,"Over Weight","Obesity")))</f>
        <v>Obesity</v>
      </c>
      <c r="D1126" s="31">
        <v>5.92</v>
      </c>
      <c r="E1126" s="31" t="str">
        <f>IF(Table8[[#This Row],[HBA1C]]&lt;5.7,"Normal",IF(Table8[[#This Row],[HBA1C]]&lt;6.5,"Prediabetes","Diabetes"))</f>
        <v>Prediabetes</v>
      </c>
      <c r="F1126" s="31" t="s">
        <v>2344</v>
      </c>
      <c r="G1126" s="31" t="s">
        <v>2343</v>
      </c>
      <c r="H1126" s="31" t="s">
        <v>2343</v>
      </c>
      <c r="I1126" s="31">
        <v>1</v>
      </c>
      <c r="J1126" s="32" t="s">
        <v>2343</v>
      </c>
    </row>
    <row r="1127" spans="1:10" x14ac:dyDescent="0.4">
      <c r="A1127" s="30" t="s">
        <v>1126</v>
      </c>
      <c r="B1127" s="31">
        <v>18.335000000000001</v>
      </c>
      <c r="C1127" s="31" t="str">
        <f>IF(Table8[[#This Row],[BMI]]&lt;18.5,"Under Weight",IF(Table8[[#This Row],[BMI]]&lt;25,"Normal Weight",IF(Table8[[#This Row],[BMI]]&lt;30,"Over Weight","Obesity")))</f>
        <v>Under Weight</v>
      </c>
      <c r="D1127" s="31">
        <v>10.01</v>
      </c>
      <c r="E1127" s="31" t="str">
        <f>IF(Table8[[#This Row],[HBA1C]]&lt;5.7,"Normal",IF(Table8[[#This Row],[HBA1C]]&lt;6.5,"Prediabetes","Diabetes"))</f>
        <v>Diabetes</v>
      </c>
      <c r="F1127" s="31" t="s">
        <v>2344</v>
      </c>
      <c r="G1127" s="31" t="s">
        <v>2343</v>
      </c>
      <c r="H1127" s="31" t="s">
        <v>2343</v>
      </c>
      <c r="I1127" s="31">
        <v>2</v>
      </c>
      <c r="J1127" s="32" t="s">
        <v>2343</v>
      </c>
    </row>
    <row r="1128" spans="1:10" x14ac:dyDescent="0.4">
      <c r="A1128" s="30" t="s">
        <v>1127</v>
      </c>
      <c r="B1128" s="31">
        <v>32.299999999999997</v>
      </c>
      <c r="C1128" s="31" t="str">
        <f>IF(Table8[[#This Row],[BMI]]&lt;18.5,"Under Weight",IF(Table8[[#This Row],[BMI]]&lt;25,"Normal Weight",IF(Table8[[#This Row],[BMI]]&lt;30,"Over Weight","Obesity")))</f>
        <v>Obesity</v>
      </c>
      <c r="D1128" s="31">
        <v>9.59</v>
      </c>
      <c r="E1128" s="31" t="str">
        <f>IF(Table8[[#This Row],[HBA1C]]&lt;5.7,"Normal",IF(Table8[[#This Row],[HBA1C]]&lt;6.5,"Prediabetes","Diabetes"))</f>
        <v>Diabetes</v>
      </c>
      <c r="F1128" s="31" t="s">
        <v>2343</v>
      </c>
      <c r="G1128" s="31" t="s">
        <v>2343</v>
      </c>
      <c r="H1128" s="31" t="s">
        <v>2343</v>
      </c>
      <c r="I1128" s="31">
        <v>0</v>
      </c>
      <c r="J1128" s="32" t="s">
        <v>2343</v>
      </c>
    </row>
    <row r="1129" spans="1:10" x14ac:dyDescent="0.4">
      <c r="A1129" s="30" t="s">
        <v>1128</v>
      </c>
      <c r="B1129" s="31">
        <v>27.74</v>
      </c>
      <c r="C1129" s="31" t="str">
        <f>IF(Table8[[#This Row],[BMI]]&lt;18.5,"Under Weight",IF(Table8[[#This Row],[BMI]]&lt;25,"Normal Weight",IF(Table8[[#This Row],[BMI]]&lt;30,"Over Weight","Obesity")))</f>
        <v>Over Weight</v>
      </c>
      <c r="D1129" s="31">
        <v>10.37</v>
      </c>
      <c r="E1129" s="31" t="str">
        <f>IF(Table8[[#This Row],[HBA1C]]&lt;5.7,"Normal",IF(Table8[[#This Row],[HBA1C]]&lt;6.5,"Prediabetes","Diabetes"))</f>
        <v>Diabetes</v>
      </c>
      <c r="F1129" s="31" t="s">
        <v>2343</v>
      </c>
      <c r="G1129" s="31" t="s">
        <v>2343</v>
      </c>
      <c r="H1129" s="31" t="s">
        <v>2343</v>
      </c>
      <c r="I1129" s="31">
        <v>0</v>
      </c>
      <c r="J1129" s="32" t="s">
        <v>2343</v>
      </c>
    </row>
    <row r="1130" spans="1:10" x14ac:dyDescent="0.4">
      <c r="A1130" s="30" t="s">
        <v>1129</v>
      </c>
      <c r="B1130" s="31">
        <v>24</v>
      </c>
      <c r="C1130" s="31" t="str">
        <f>IF(Table8[[#This Row],[BMI]]&lt;18.5,"Under Weight",IF(Table8[[#This Row],[BMI]]&lt;25,"Normal Weight",IF(Table8[[#This Row],[BMI]]&lt;30,"Over Weight","Obesity")))</f>
        <v>Normal Weight</v>
      </c>
      <c r="D1130" s="31">
        <v>4.01</v>
      </c>
      <c r="E1130" s="31" t="str">
        <f>IF(Table8[[#This Row],[HBA1C]]&lt;5.7,"Normal",IF(Table8[[#This Row],[HBA1C]]&lt;6.5,"Prediabetes","Diabetes"))</f>
        <v>Normal</v>
      </c>
      <c r="F1130" s="31" t="s">
        <v>2344</v>
      </c>
      <c r="G1130" s="31" t="s">
        <v>2343</v>
      </c>
      <c r="H1130" s="31" t="s">
        <v>2343</v>
      </c>
      <c r="I1130" s="31">
        <v>1</v>
      </c>
      <c r="J1130" s="32" t="s">
        <v>2343</v>
      </c>
    </row>
    <row r="1131" spans="1:10" x14ac:dyDescent="0.4">
      <c r="A1131" s="30" t="s">
        <v>1130</v>
      </c>
      <c r="B1131" s="31">
        <v>31.78</v>
      </c>
      <c r="C1131" s="31" t="str">
        <f>IF(Table8[[#This Row],[BMI]]&lt;18.5,"Under Weight",IF(Table8[[#This Row],[BMI]]&lt;25,"Normal Weight",IF(Table8[[#This Row],[BMI]]&lt;30,"Over Weight","Obesity")))</f>
        <v>Obesity</v>
      </c>
      <c r="D1131" s="31">
        <v>4.24</v>
      </c>
      <c r="E1131" s="31" t="str">
        <f>IF(Table8[[#This Row],[HBA1C]]&lt;5.7,"Normal",IF(Table8[[#This Row],[HBA1C]]&lt;6.5,"Prediabetes","Diabetes"))</f>
        <v>Normal</v>
      </c>
      <c r="F1131" s="31" t="s">
        <v>2344</v>
      </c>
      <c r="G1131" s="31" t="s">
        <v>2343</v>
      </c>
      <c r="H1131" s="31" t="s">
        <v>2344</v>
      </c>
      <c r="I1131" s="31">
        <v>1</v>
      </c>
      <c r="J1131" s="32" t="s">
        <v>2343</v>
      </c>
    </row>
    <row r="1132" spans="1:10" x14ac:dyDescent="0.4">
      <c r="A1132" s="30" t="s">
        <v>1131</v>
      </c>
      <c r="B1132" s="31">
        <v>32.25</v>
      </c>
      <c r="C1132" s="31" t="str">
        <f>IF(Table8[[#This Row],[BMI]]&lt;18.5,"Under Weight",IF(Table8[[#This Row],[BMI]]&lt;25,"Normal Weight",IF(Table8[[#This Row],[BMI]]&lt;30,"Over Weight","Obesity")))</f>
        <v>Obesity</v>
      </c>
      <c r="D1132" s="31">
        <v>5.36</v>
      </c>
      <c r="E1132" s="31" t="str">
        <f>IF(Table8[[#This Row],[HBA1C]]&lt;5.7,"Normal",IF(Table8[[#This Row],[HBA1C]]&lt;6.5,"Prediabetes","Diabetes"))</f>
        <v>Normal</v>
      </c>
      <c r="F1132" s="31" t="s">
        <v>2344</v>
      </c>
      <c r="G1132" s="31" t="s">
        <v>2343</v>
      </c>
      <c r="H1132" s="31" t="s">
        <v>2343</v>
      </c>
      <c r="I1132" s="31">
        <v>0</v>
      </c>
      <c r="J1132" s="32" t="s">
        <v>2343</v>
      </c>
    </row>
    <row r="1133" spans="1:10" x14ac:dyDescent="0.4">
      <c r="A1133" s="30" t="s">
        <v>1132</v>
      </c>
      <c r="B1133" s="31">
        <v>30.114999999999998</v>
      </c>
      <c r="C1133" s="31" t="str">
        <f>IF(Table8[[#This Row],[BMI]]&lt;18.5,"Under Weight",IF(Table8[[#This Row],[BMI]]&lt;25,"Normal Weight",IF(Table8[[#This Row],[BMI]]&lt;30,"Over Weight","Obesity")))</f>
        <v>Obesity</v>
      </c>
      <c r="D1133" s="31">
        <v>4.99</v>
      </c>
      <c r="E1133" s="31" t="str">
        <f>IF(Table8[[#This Row],[HBA1C]]&lt;5.7,"Normal",IF(Table8[[#This Row],[HBA1C]]&lt;6.5,"Prediabetes","Diabetes"))</f>
        <v>Normal</v>
      </c>
      <c r="F1133" s="31" t="s">
        <v>2343</v>
      </c>
      <c r="G1133" s="31" t="s">
        <v>2343</v>
      </c>
      <c r="H1133" s="31" t="s">
        <v>2343</v>
      </c>
      <c r="I1133" s="31">
        <v>2</v>
      </c>
      <c r="J1133" s="32" t="s">
        <v>2343</v>
      </c>
    </row>
    <row r="1134" spans="1:10" x14ac:dyDescent="0.4">
      <c r="A1134" s="30" t="s">
        <v>1133</v>
      </c>
      <c r="B1134" s="31">
        <v>22.41</v>
      </c>
      <c r="C1134" s="31" t="str">
        <f>IF(Table8[[#This Row],[BMI]]&lt;18.5,"Under Weight",IF(Table8[[#This Row],[BMI]]&lt;25,"Normal Weight",IF(Table8[[#This Row],[BMI]]&lt;30,"Over Weight","Obesity")))</f>
        <v>Normal Weight</v>
      </c>
      <c r="D1134" s="31">
        <v>8.68</v>
      </c>
      <c r="E1134" s="31" t="str">
        <f>IF(Table8[[#This Row],[HBA1C]]&lt;5.7,"Normal",IF(Table8[[#This Row],[HBA1C]]&lt;6.5,"Prediabetes","Diabetes"))</f>
        <v>Diabetes</v>
      </c>
      <c r="F1134" s="31" t="s">
        <v>2343</v>
      </c>
      <c r="G1134" s="31" t="s">
        <v>2343</v>
      </c>
      <c r="H1134" s="31" t="s">
        <v>2343</v>
      </c>
      <c r="I1134" s="31">
        <v>0</v>
      </c>
      <c r="J1134" s="32" t="s">
        <v>2343</v>
      </c>
    </row>
    <row r="1135" spans="1:10" x14ac:dyDescent="0.4">
      <c r="A1135" s="30" t="s">
        <v>1134</v>
      </c>
      <c r="B1135" s="31">
        <v>45.72</v>
      </c>
      <c r="C1135" s="31" t="str">
        <f>IF(Table8[[#This Row],[BMI]]&lt;18.5,"Under Weight",IF(Table8[[#This Row],[BMI]]&lt;25,"Normal Weight",IF(Table8[[#This Row],[BMI]]&lt;30,"Over Weight","Obesity")))</f>
        <v>Obesity</v>
      </c>
      <c r="D1135" s="31">
        <v>4.2300000000000004</v>
      </c>
      <c r="E1135" s="31" t="str">
        <f>IF(Table8[[#This Row],[HBA1C]]&lt;5.7,"Normal",IF(Table8[[#This Row],[HBA1C]]&lt;6.5,"Prediabetes","Diabetes"))</f>
        <v>Normal</v>
      </c>
      <c r="F1135" s="31" t="s">
        <v>2344</v>
      </c>
      <c r="G1135" s="31" t="s">
        <v>2343</v>
      </c>
      <c r="H1135" s="31" t="s">
        <v>2343</v>
      </c>
      <c r="I1135" s="31">
        <v>0</v>
      </c>
      <c r="J1135" s="32" t="s">
        <v>2343</v>
      </c>
    </row>
    <row r="1136" spans="1:10" x14ac:dyDescent="0.4">
      <c r="A1136" s="30" t="s">
        <v>1135</v>
      </c>
      <c r="B1136" s="31">
        <v>25</v>
      </c>
      <c r="C1136" s="31" t="str">
        <f>IF(Table8[[#This Row],[BMI]]&lt;18.5,"Under Weight",IF(Table8[[#This Row],[BMI]]&lt;25,"Normal Weight",IF(Table8[[#This Row],[BMI]]&lt;30,"Over Weight","Obesity")))</f>
        <v>Over Weight</v>
      </c>
      <c r="D1136" s="31">
        <v>5.32</v>
      </c>
      <c r="E1136" s="31" t="str">
        <f>IF(Table8[[#This Row],[HBA1C]]&lt;5.7,"Normal",IF(Table8[[#This Row],[HBA1C]]&lt;6.5,"Prediabetes","Diabetes"))</f>
        <v>Normal</v>
      </c>
      <c r="F1136" s="31" t="s">
        <v>2344</v>
      </c>
      <c r="G1136" s="31" t="s">
        <v>2343</v>
      </c>
      <c r="H1136" s="31" t="s">
        <v>2343</v>
      </c>
      <c r="I1136" s="31">
        <v>2</v>
      </c>
      <c r="J1136" s="32" t="s">
        <v>2343</v>
      </c>
    </row>
    <row r="1137" spans="1:10" x14ac:dyDescent="0.4">
      <c r="A1137" s="30" t="s">
        <v>1136</v>
      </c>
      <c r="B1137" s="31">
        <v>39.5</v>
      </c>
      <c r="C1137" s="31" t="str">
        <f>IF(Table8[[#This Row],[BMI]]&lt;18.5,"Under Weight",IF(Table8[[#This Row],[BMI]]&lt;25,"Normal Weight",IF(Table8[[#This Row],[BMI]]&lt;30,"Over Weight","Obesity")))</f>
        <v>Obesity</v>
      </c>
      <c r="D1137" s="31">
        <v>6.66</v>
      </c>
      <c r="E1137" s="31" t="str">
        <f>IF(Table8[[#This Row],[HBA1C]]&lt;5.7,"Normal",IF(Table8[[#This Row],[HBA1C]]&lt;6.5,"Prediabetes","Diabetes"))</f>
        <v>Diabetes</v>
      </c>
      <c r="F1137" s="31" t="s">
        <v>2343</v>
      </c>
      <c r="G1137" s="31" t="s">
        <v>2343</v>
      </c>
      <c r="H1137" s="31" t="s">
        <v>2343</v>
      </c>
      <c r="I1137" s="31">
        <v>0</v>
      </c>
      <c r="J1137" s="32" t="s">
        <v>2343</v>
      </c>
    </row>
    <row r="1138" spans="1:10" x14ac:dyDescent="0.4">
      <c r="A1138" s="30" t="s">
        <v>1137</v>
      </c>
      <c r="B1138" s="31">
        <v>37.729999999999997</v>
      </c>
      <c r="C1138" s="31" t="str">
        <f>IF(Table8[[#This Row],[BMI]]&lt;18.5,"Under Weight",IF(Table8[[#This Row],[BMI]]&lt;25,"Normal Weight",IF(Table8[[#This Row],[BMI]]&lt;30,"Over Weight","Obesity")))</f>
        <v>Obesity</v>
      </c>
      <c r="D1138" s="31">
        <v>7.4</v>
      </c>
      <c r="E1138" s="31" t="str">
        <f>IF(Table8[[#This Row],[HBA1C]]&lt;5.7,"Normal",IF(Table8[[#This Row],[HBA1C]]&lt;6.5,"Prediabetes","Diabetes"))</f>
        <v>Diabetes</v>
      </c>
      <c r="F1138" s="31" t="s">
        <v>2343</v>
      </c>
      <c r="G1138" s="31" t="s">
        <v>2343</v>
      </c>
      <c r="H1138" s="31" t="s">
        <v>2343</v>
      </c>
      <c r="I1138" s="31">
        <v>0</v>
      </c>
      <c r="J1138" s="32" t="s">
        <v>2343</v>
      </c>
    </row>
    <row r="1139" spans="1:10" x14ac:dyDescent="0.4">
      <c r="A1139" s="30" t="s">
        <v>1138</v>
      </c>
      <c r="B1139" s="31">
        <v>40.659999999999997</v>
      </c>
      <c r="C1139" s="31" t="str">
        <f>IF(Table8[[#This Row],[BMI]]&lt;18.5,"Under Weight",IF(Table8[[#This Row],[BMI]]&lt;25,"Normal Weight",IF(Table8[[#This Row],[BMI]]&lt;30,"Over Weight","Obesity")))</f>
        <v>Obesity</v>
      </c>
      <c r="D1139" s="31">
        <v>10.08</v>
      </c>
      <c r="E1139" s="31" t="str">
        <f>IF(Table8[[#This Row],[HBA1C]]&lt;5.7,"Normal",IF(Table8[[#This Row],[HBA1C]]&lt;6.5,"Prediabetes","Diabetes"))</f>
        <v>Diabetes</v>
      </c>
      <c r="F1139" s="31" t="s">
        <v>2343</v>
      </c>
      <c r="G1139" s="31" t="s">
        <v>2343</v>
      </c>
      <c r="H1139" s="31" t="s">
        <v>2343</v>
      </c>
      <c r="I1139" s="31">
        <v>0</v>
      </c>
      <c r="J1139" s="32" t="s">
        <v>2343</v>
      </c>
    </row>
    <row r="1140" spans="1:10" x14ac:dyDescent="0.4">
      <c r="A1140" s="30" t="s">
        <v>1139</v>
      </c>
      <c r="B1140" s="31">
        <v>34.200000000000003</v>
      </c>
      <c r="C1140" s="31" t="str">
        <f>IF(Table8[[#This Row],[BMI]]&lt;18.5,"Under Weight",IF(Table8[[#This Row],[BMI]]&lt;25,"Normal Weight",IF(Table8[[#This Row],[BMI]]&lt;30,"Over Weight","Obesity")))</f>
        <v>Obesity</v>
      </c>
      <c r="D1140" s="31">
        <v>8.58</v>
      </c>
      <c r="E1140" s="31" t="str">
        <f>IF(Table8[[#This Row],[HBA1C]]&lt;5.7,"Normal",IF(Table8[[#This Row],[HBA1C]]&lt;6.5,"Prediabetes","Diabetes"))</f>
        <v>Diabetes</v>
      </c>
      <c r="F1140" s="31" t="s">
        <v>2343</v>
      </c>
      <c r="G1140" s="31" t="s">
        <v>2343</v>
      </c>
      <c r="H1140" s="31" t="s">
        <v>2343</v>
      </c>
      <c r="I1140" s="31">
        <v>0</v>
      </c>
      <c r="J1140" s="32" t="s">
        <v>2343</v>
      </c>
    </row>
    <row r="1141" spans="1:10" x14ac:dyDescent="0.4">
      <c r="A1141" s="30" t="s">
        <v>1140</v>
      </c>
      <c r="B1141" s="31">
        <v>46.51</v>
      </c>
      <c r="C1141" s="31" t="str">
        <f>IF(Table8[[#This Row],[BMI]]&lt;18.5,"Under Weight",IF(Table8[[#This Row],[BMI]]&lt;25,"Normal Weight",IF(Table8[[#This Row],[BMI]]&lt;30,"Over Weight","Obesity")))</f>
        <v>Obesity</v>
      </c>
      <c r="D1141" s="31">
        <v>5.84</v>
      </c>
      <c r="E1141" s="31" t="str">
        <f>IF(Table8[[#This Row],[HBA1C]]&lt;5.7,"Normal",IF(Table8[[#This Row],[HBA1C]]&lt;6.5,"Prediabetes","Diabetes"))</f>
        <v>Prediabetes</v>
      </c>
      <c r="F1141" s="31" t="s">
        <v>2343</v>
      </c>
      <c r="G1141" s="31" t="s">
        <v>2343</v>
      </c>
      <c r="H1141" s="31" t="s">
        <v>2343</v>
      </c>
      <c r="I1141" s="31">
        <v>1</v>
      </c>
      <c r="J1141" s="32" t="s">
        <v>2343</v>
      </c>
    </row>
    <row r="1142" spans="1:10" x14ac:dyDescent="0.4">
      <c r="A1142" s="30" t="s">
        <v>1141</v>
      </c>
      <c r="B1142" s="31">
        <v>28.88</v>
      </c>
      <c r="C1142" s="31" t="str">
        <f>IF(Table8[[#This Row],[BMI]]&lt;18.5,"Under Weight",IF(Table8[[#This Row],[BMI]]&lt;25,"Normal Weight",IF(Table8[[#This Row],[BMI]]&lt;30,"Over Weight","Obesity")))</f>
        <v>Over Weight</v>
      </c>
      <c r="D1142" s="31">
        <v>4.8600000000000003</v>
      </c>
      <c r="E1142" s="31" t="str">
        <f>IF(Table8[[#This Row],[HBA1C]]&lt;5.7,"Normal",IF(Table8[[#This Row],[HBA1C]]&lt;6.5,"Prediabetes","Diabetes"))</f>
        <v>Normal</v>
      </c>
      <c r="F1142" s="31" t="s">
        <v>2344</v>
      </c>
      <c r="G1142" s="31" t="s">
        <v>2343</v>
      </c>
      <c r="H1142" s="31" t="s">
        <v>2344</v>
      </c>
      <c r="I1142" s="31">
        <v>1</v>
      </c>
      <c r="J1142" s="32" t="s">
        <v>2343</v>
      </c>
    </row>
    <row r="1143" spans="1:10" x14ac:dyDescent="0.4">
      <c r="A1143" s="30" t="s">
        <v>1142</v>
      </c>
      <c r="B1143" s="31">
        <v>33.914999999999999</v>
      </c>
      <c r="C1143" s="31" t="str">
        <f>IF(Table8[[#This Row],[BMI]]&lt;18.5,"Under Weight",IF(Table8[[#This Row],[BMI]]&lt;25,"Normal Weight",IF(Table8[[#This Row],[BMI]]&lt;30,"Over Weight","Obesity")))</f>
        <v>Obesity</v>
      </c>
      <c r="D1143" s="31">
        <v>11.52</v>
      </c>
      <c r="E1143" s="31" t="str">
        <f>IF(Table8[[#This Row],[HBA1C]]&lt;5.7,"Normal",IF(Table8[[#This Row],[HBA1C]]&lt;6.5,"Prediabetes","Diabetes"))</f>
        <v>Diabetes</v>
      </c>
      <c r="F1143" s="31" t="s">
        <v>2343</v>
      </c>
      <c r="G1143" s="31" t="s">
        <v>2343</v>
      </c>
      <c r="H1143" s="31" t="s">
        <v>2343</v>
      </c>
      <c r="I1143" s="31">
        <v>0</v>
      </c>
      <c r="J1143" s="32" t="s">
        <v>2343</v>
      </c>
    </row>
    <row r="1144" spans="1:10" x14ac:dyDescent="0.4">
      <c r="A1144" s="30" t="s">
        <v>1143</v>
      </c>
      <c r="B1144" s="31">
        <v>24.32</v>
      </c>
      <c r="C1144" s="31" t="str">
        <f>IF(Table8[[#This Row],[BMI]]&lt;18.5,"Under Weight",IF(Table8[[#This Row],[BMI]]&lt;25,"Normal Weight",IF(Table8[[#This Row],[BMI]]&lt;30,"Over Weight","Obesity")))</f>
        <v>Normal Weight</v>
      </c>
      <c r="D1144" s="31">
        <v>6.15</v>
      </c>
      <c r="E1144" s="31" t="str">
        <f>IF(Table8[[#This Row],[HBA1C]]&lt;5.7,"Normal",IF(Table8[[#This Row],[HBA1C]]&lt;6.5,"Prediabetes","Diabetes"))</f>
        <v>Prediabetes</v>
      </c>
      <c r="F1144" s="31" t="s">
        <v>2344</v>
      </c>
      <c r="G1144" s="31" t="s">
        <v>2343</v>
      </c>
      <c r="H1144" s="31" t="s">
        <v>2344</v>
      </c>
      <c r="I1144" s="31">
        <v>1</v>
      </c>
      <c r="J1144" s="32" t="s">
        <v>2343</v>
      </c>
    </row>
    <row r="1145" spans="1:10" x14ac:dyDescent="0.4">
      <c r="A1145" s="30" t="s">
        <v>1144</v>
      </c>
      <c r="B1145" s="31">
        <v>25.8</v>
      </c>
      <c r="C1145" s="31" t="str">
        <f>IF(Table8[[#This Row],[BMI]]&lt;18.5,"Under Weight",IF(Table8[[#This Row],[BMI]]&lt;25,"Normal Weight",IF(Table8[[#This Row],[BMI]]&lt;30,"Over Weight","Obesity")))</f>
        <v>Over Weight</v>
      </c>
      <c r="D1145" s="31">
        <v>9.94</v>
      </c>
      <c r="E1145" s="31" t="str">
        <f>IF(Table8[[#This Row],[HBA1C]]&lt;5.7,"Normal",IF(Table8[[#This Row],[HBA1C]]&lt;6.5,"Prediabetes","Diabetes"))</f>
        <v>Diabetes</v>
      </c>
      <c r="F1145" s="31" t="s">
        <v>2343</v>
      </c>
      <c r="G1145" s="31" t="s">
        <v>2343</v>
      </c>
      <c r="H1145" s="31" t="s">
        <v>2343</v>
      </c>
      <c r="I1145" s="31">
        <v>0</v>
      </c>
      <c r="J1145" s="32" t="s">
        <v>2343</v>
      </c>
    </row>
    <row r="1146" spans="1:10" x14ac:dyDescent="0.4">
      <c r="A1146" s="30" t="s">
        <v>1145</v>
      </c>
      <c r="B1146" s="31">
        <v>21.56</v>
      </c>
      <c r="C1146" s="31" t="str">
        <f>IF(Table8[[#This Row],[BMI]]&lt;18.5,"Under Weight",IF(Table8[[#This Row],[BMI]]&lt;25,"Normal Weight",IF(Table8[[#This Row],[BMI]]&lt;30,"Over Weight","Obesity")))</f>
        <v>Normal Weight</v>
      </c>
      <c r="D1146" s="31">
        <v>10.56</v>
      </c>
      <c r="E1146" s="31" t="str">
        <f>IF(Table8[[#This Row],[HBA1C]]&lt;5.7,"Normal",IF(Table8[[#This Row],[HBA1C]]&lt;6.5,"Prediabetes","Diabetes"))</f>
        <v>Diabetes</v>
      </c>
      <c r="F1146" s="31" t="s">
        <v>2343</v>
      </c>
      <c r="G1146" s="31" t="s">
        <v>2343</v>
      </c>
      <c r="H1146" s="31" t="s">
        <v>2343</v>
      </c>
      <c r="I1146" s="31">
        <v>0</v>
      </c>
      <c r="J1146" s="32" t="s">
        <v>2343</v>
      </c>
    </row>
    <row r="1147" spans="1:10" x14ac:dyDescent="0.4">
      <c r="A1147" s="30" t="s">
        <v>1146</v>
      </c>
      <c r="B1147" s="31">
        <v>31.6</v>
      </c>
      <c r="C1147" s="31" t="str">
        <f>IF(Table8[[#This Row],[BMI]]&lt;18.5,"Under Weight",IF(Table8[[#This Row],[BMI]]&lt;25,"Normal Weight",IF(Table8[[#This Row],[BMI]]&lt;30,"Over Weight","Obesity")))</f>
        <v>Obesity</v>
      </c>
      <c r="D1147" s="31">
        <v>6.79</v>
      </c>
      <c r="E1147" s="31" t="str">
        <f>IF(Table8[[#This Row],[HBA1C]]&lt;5.7,"Normal",IF(Table8[[#This Row],[HBA1C]]&lt;6.5,"Prediabetes","Diabetes"))</f>
        <v>Diabetes</v>
      </c>
      <c r="F1147" s="31" t="s">
        <v>2343</v>
      </c>
      <c r="G1147" s="31" t="s">
        <v>2343</v>
      </c>
      <c r="H1147" s="31" t="s">
        <v>2343</v>
      </c>
      <c r="I1147" s="31">
        <v>0</v>
      </c>
      <c r="J1147" s="32" t="s">
        <v>2343</v>
      </c>
    </row>
    <row r="1148" spans="1:10" x14ac:dyDescent="0.4">
      <c r="A1148" s="30" t="s">
        <v>1147</v>
      </c>
      <c r="B1148" s="31">
        <v>42.93</v>
      </c>
      <c r="C1148" s="31" t="str">
        <f>IF(Table8[[#This Row],[BMI]]&lt;18.5,"Under Weight",IF(Table8[[#This Row],[BMI]]&lt;25,"Normal Weight",IF(Table8[[#This Row],[BMI]]&lt;30,"Over Weight","Obesity")))</f>
        <v>Obesity</v>
      </c>
      <c r="D1148" s="31">
        <v>4.8</v>
      </c>
      <c r="E1148" s="31" t="str">
        <f>IF(Table8[[#This Row],[HBA1C]]&lt;5.7,"Normal",IF(Table8[[#This Row],[HBA1C]]&lt;6.5,"Prediabetes","Diabetes"))</f>
        <v>Normal</v>
      </c>
      <c r="F1148" s="31" t="s">
        <v>2343</v>
      </c>
      <c r="G1148" s="31" t="s">
        <v>2343</v>
      </c>
      <c r="H1148" s="31" t="s">
        <v>2343</v>
      </c>
      <c r="I1148" s="31">
        <v>1</v>
      </c>
      <c r="J1148" s="32" t="s">
        <v>2343</v>
      </c>
    </row>
    <row r="1149" spans="1:10" x14ac:dyDescent="0.4">
      <c r="A1149" s="30" t="s">
        <v>1148</v>
      </c>
      <c r="B1149" s="31">
        <v>26.72</v>
      </c>
      <c r="C1149" s="31" t="str">
        <f>IF(Table8[[#This Row],[BMI]]&lt;18.5,"Under Weight",IF(Table8[[#This Row],[BMI]]&lt;25,"Normal Weight",IF(Table8[[#This Row],[BMI]]&lt;30,"Over Weight","Obesity")))</f>
        <v>Over Weight</v>
      </c>
      <c r="D1149" s="31">
        <v>5.75</v>
      </c>
      <c r="E1149" s="31" t="str">
        <f>IF(Table8[[#This Row],[HBA1C]]&lt;5.7,"Normal",IF(Table8[[#This Row],[HBA1C]]&lt;6.5,"Prediabetes","Diabetes"))</f>
        <v>Prediabetes</v>
      </c>
      <c r="F1149" s="31" t="s">
        <v>2343</v>
      </c>
      <c r="G1149" s="31" t="s">
        <v>2343</v>
      </c>
      <c r="H1149" s="31" t="s">
        <v>2343</v>
      </c>
      <c r="I1149" s="31">
        <v>2</v>
      </c>
      <c r="J1149" s="32" t="s">
        <v>2343</v>
      </c>
    </row>
    <row r="1150" spans="1:10" x14ac:dyDescent="0.4">
      <c r="A1150" s="30" t="s">
        <v>1149</v>
      </c>
      <c r="B1150" s="31">
        <v>26.67</v>
      </c>
      <c r="C1150" s="31" t="str">
        <f>IF(Table8[[#This Row],[BMI]]&lt;18.5,"Under Weight",IF(Table8[[#This Row],[BMI]]&lt;25,"Normal Weight",IF(Table8[[#This Row],[BMI]]&lt;30,"Over Weight","Obesity")))</f>
        <v>Over Weight</v>
      </c>
      <c r="D1150" s="31">
        <v>5.81</v>
      </c>
      <c r="E1150" s="31" t="str">
        <f>IF(Table8[[#This Row],[HBA1C]]&lt;5.7,"Normal",IF(Table8[[#This Row],[HBA1C]]&lt;6.5,"Prediabetes","Diabetes"))</f>
        <v>Prediabetes</v>
      </c>
      <c r="F1150" s="31" t="s">
        <v>2343</v>
      </c>
      <c r="G1150" s="31" t="s">
        <v>2343</v>
      </c>
      <c r="H1150" s="31" t="s">
        <v>2343</v>
      </c>
      <c r="I1150" s="31">
        <v>2</v>
      </c>
      <c r="J1150" s="32" t="s">
        <v>2343</v>
      </c>
    </row>
    <row r="1151" spans="1:10" x14ac:dyDescent="0.4">
      <c r="A1151" s="30" t="s">
        <v>1150</v>
      </c>
      <c r="B1151" s="31">
        <v>42.68</v>
      </c>
      <c r="C1151" s="31" t="str">
        <f>IF(Table8[[#This Row],[BMI]]&lt;18.5,"Under Weight",IF(Table8[[#This Row],[BMI]]&lt;25,"Normal Weight",IF(Table8[[#This Row],[BMI]]&lt;30,"Over Weight","Obesity")))</f>
        <v>Obesity</v>
      </c>
      <c r="D1151" s="31">
        <v>9.2799999999999994</v>
      </c>
      <c r="E1151" s="31" t="str">
        <f>IF(Table8[[#This Row],[HBA1C]]&lt;5.7,"Normal",IF(Table8[[#This Row],[HBA1C]]&lt;6.5,"Prediabetes","Diabetes"))</f>
        <v>Diabetes</v>
      </c>
      <c r="F1151" s="31" t="s">
        <v>2343</v>
      </c>
      <c r="G1151" s="31" t="s">
        <v>2343</v>
      </c>
      <c r="H1151" s="31" t="s">
        <v>2343</v>
      </c>
      <c r="I1151" s="31">
        <v>2</v>
      </c>
      <c r="J1151" s="32" t="s">
        <v>2343</v>
      </c>
    </row>
    <row r="1152" spans="1:10" x14ac:dyDescent="0.4">
      <c r="A1152" s="30" t="s">
        <v>1151</v>
      </c>
      <c r="B1152" s="31">
        <v>24.31</v>
      </c>
      <c r="C1152" s="31" t="str">
        <f>IF(Table8[[#This Row],[BMI]]&lt;18.5,"Under Weight",IF(Table8[[#This Row],[BMI]]&lt;25,"Normal Weight",IF(Table8[[#This Row],[BMI]]&lt;30,"Over Weight","Obesity")))</f>
        <v>Normal Weight</v>
      </c>
      <c r="D1152" s="31">
        <v>6.37</v>
      </c>
      <c r="E1152" s="31" t="str">
        <f>IF(Table8[[#This Row],[HBA1C]]&lt;5.7,"Normal",IF(Table8[[#This Row],[HBA1C]]&lt;6.5,"Prediabetes","Diabetes"))</f>
        <v>Prediabetes</v>
      </c>
      <c r="F1152" s="31" t="s">
        <v>2343</v>
      </c>
      <c r="G1152" s="31" t="s">
        <v>2343</v>
      </c>
      <c r="H1152" s="31" t="s">
        <v>2343</v>
      </c>
      <c r="I1152" s="31">
        <v>0</v>
      </c>
      <c r="J1152" s="32" t="s">
        <v>2343</v>
      </c>
    </row>
    <row r="1153" spans="1:10" x14ac:dyDescent="0.4">
      <c r="A1153" s="30" t="s">
        <v>1152</v>
      </c>
      <c r="B1153" s="31">
        <v>44.75</v>
      </c>
      <c r="C1153" s="31" t="str">
        <f>IF(Table8[[#This Row],[BMI]]&lt;18.5,"Under Weight",IF(Table8[[#This Row],[BMI]]&lt;25,"Normal Weight",IF(Table8[[#This Row],[BMI]]&lt;30,"Over Weight","Obesity")))</f>
        <v>Obesity</v>
      </c>
      <c r="D1153" s="31">
        <v>5.09</v>
      </c>
      <c r="E1153" s="31" t="str">
        <f>IF(Table8[[#This Row],[HBA1C]]&lt;5.7,"Normal",IF(Table8[[#This Row],[HBA1C]]&lt;6.5,"Prediabetes","Diabetes"))</f>
        <v>Normal</v>
      </c>
      <c r="F1153" s="31" t="s">
        <v>2344</v>
      </c>
      <c r="G1153" s="31" t="s">
        <v>2343</v>
      </c>
      <c r="H1153" s="31" t="s">
        <v>2343</v>
      </c>
      <c r="I1153" s="31">
        <v>0</v>
      </c>
      <c r="J1153" s="32" t="s">
        <v>2343</v>
      </c>
    </row>
    <row r="1154" spans="1:10" x14ac:dyDescent="0.4">
      <c r="A1154" s="30" t="s">
        <v>1153</v>
      </c>
      <c r="B1154" s="31">
        <v>30.78</v>
      </c>
      <c r="C1154" s="31" t="str">
        <f>IF(Table8[[#This Row],[BMI]]&lt;18.5,"Under Weight",IF(Table8[[#This Row],[BMI]]&lt;25,"Normal Weight",IF(Table8[[#This Row],[BMI]]&lt;30,"Over Weight","Obesity")))</f>
        <v>Obesity</v>
      </c>
      <c r="D1154" s="31">
        <v>7.94</v>
      </c>
      <c r="E1154" s="31" t="str">
        <f>IF(Table8[[#This Row],[HBA1C]]&lt;5.7,"Normal",IF(Table8[[#This Row],[HBA1C]]&lt;6.5,"Prediabetes","Diabetes"))</f>
        <v>Diabetes</v>
      </c>
      <c r="F1154" s="31" t="s">
        <v>2343</v>
      </c>
      <c r="G1154" s="31" t="s">
        <v>2343</v>
      </c>
      <c r="H1154" s="31" t="s">
        <v>2343</v>
      </c>
      <c r="I1154" s="31">
        <v>2</v>
      </c>
      <c r="J1154" s="32" t="s">
        <v>2343</v>
      </c>
    </row>
    <row r="1155" spans="1:10" x14ac:dyDescent="0.4">
      <c r="A1155" s="30" t="s">
        <v>1154</v>
      </c>
      <c r="B1155" s="31">
        <v>21.86</v>
      </c>
      <c r="C1155" s="31" t="str">
        <f>IF(Table8[[#This Row],[BMI]]&lt;18.5,"Under Weight",IF(Table8[[#This Row],[BMI]]&lt;25,"Normal Weight",IF(Table8[[#This Row],[BMI]]&lt;30,"Over Weight","Obesity")))</f>
        <v>Normal Weight</v>
      </c>
      <c r="D1155" s="31">
        <v>10.95</v>
      </c>
      <c r="E1155" s="31" t="str">
        <f>IF(Table8[[#This Row],[HBA1C]]&lt;5.7,"Normal",IF(Table8[[#This Row],[HBA1C]]&lt;6.5,"Prediabetes","Diabetes"))</f>
        <v>Diabetes</v>
      </c>
      <c r="F1155" s="31" t="s">
        <v>2343</v>
      </c>
      <c r="G1155" s="31" t="s">
        <v>2343</v>
      </c>
      <c r="H1155" s="31" t="s">
        <v>2343</v>
      </c>
      <c r="I1155" s="31">
        <v>0</v>
      </c>
      <c r="J1155" s="32" t="s">
        <v>2343</v>
      </c>
    </row>
    <row r="1156" spans="1:10" x14ac:dyDescent="0.4">
      <c r="A1156" s="30" t="s">
        <v>1155</v>
      </c>
      <c r="B1156" s="31">
        <v>49.09</v>
      </c>
      <c r="C1156" s="31" t="str">
        <f>IF(Table8[[#This Row],[BMI]]&lt;18.5,"Under Weight",IF(Table8[[#This Row],[BMI]]&lt;25,"Normal Weight",IF(Table8[[#This Row],[BMI]]&lt;30,"Over Weight","Obesity")))</f>
        <v>Obesity</v>
      </c>
      <c r="D1156" s="31">
        <v>6.3</v>
      </c>
      <c r="E1156" s="31" t="str">
        <f>IF(Table8[[#This Row],[HBA1C]]&lt;5.7,"Normal",IF(Table8[[#This Row],[HBA1C]]&lt;6.5,"Prediabetes","Diabetes"))</f>
        <v>Prediabetes</v>
      </c>
      <c r="F1156" s="31" t="s">
        <v>2344</v>
      </c>
      <c r="G1156" s="31" t="s">
        <v>2343</v>
      </c>
      <c r="H1156" s="31" t="s">
        <v>2343</v>
      </c>
      <c r="I1156" s="31">
        <v>0</v>
      </c>
      <c r="J1156" s="32" t="s">
        <v>2343</v>
      </c>
    </row>
    <row r="1157" spans="1:10" x14ac:dyDescent="0.4">
      <c r="A1157" s="30" t="s">
        <v>1156</v>
      </c>
      <c r="B1157" s="31">
        <v>47.74</v>
      </c>
      <c r="C1157" s="31" t="str">
        <f>IF(Table8[[#This Row],[BMI]]&lt;18.5,"Under Weight",IF(Table8[[#This Row],[BMI]]&lt;25,"Normal Weight",IF(Table8[[#This Row],[BMI]]&lt;30,"Over Weight","Obesity")))</f>
        <v>Obesity</v>
      </c>
      <c r="D1157" s="31">
        <v>8.0500000000000007</v>
      </c>
      <c r="E1157" s="31" t="str">
        <f>IF(Table8[[#This Row],[HBA1C]]&lt;5.7,"Normal",IF(Table8[[#This Row],[HBA1C]]&lt;6.5,"Prediabetes","Diabetes"))</f>
        <v>Diabetes</v>
      </c>
      <c r="F1157" s="31" t="s">
        <v>2344</v>
      </c>
      <c r="G1157" s="31" t="s">
        <v>2343</v>
      </c>
      <c r="H1157" s="31" t="s">
        <v>2343</v>
      </c>
      <c r="I1157" s="31">
        <v>2</v>
      </c>
      <c r="J1157" s="32" t="s">
        <v>2343</v>
      </c>
    </row>
    <row r="1158" spans="1:10" x14ac:dyDescent="0.4">
      <c r="A1158" s="30" t="s">
        <v>1157</v>
      </c>
      <c r="B1158" s="31">
        <v>30.2</v>
      </c>
      <c r="C1158" s="31" t="str">
        <f>IF(Table8[[#This Row],[BMI]]&lt;18.5,"Under Weight",IF(Table8[[#This Row],[BMI]]&lt;25,"Normal Weight",IF(Table8[[#This Row],[BMI]]&lt;30,"Over Weight","Obesity")))</f>
        <v>Obesity</v>
      </c>
      <c r="D1158" s="31">
        <v>9.8800000000000008</v>
      </c>
      <c r="E1158" s="31" t="str">
        <f>IF(Table8[[#This Row],[HBA1C]]&lt;5.7,"Normal",IF(Table8[[#This Row],[HBA1C]]&lt;6.5,"Prediabetes","Diabetes"))</f>
        <v>Diabetes</v>
      </c>
      <c r="F1158" s="31" t="s">
        <v>2344</v>
      </c>
      <c r="G1158" s="31" t="s">
        <v>2343</v>
      </c>
      <c r="H1158" s="31" t="s">
        <v>2343</v>
      </c>
      <c r="I1158" s="31">
        <v>2</v>
      </c>
      <c r="J1158" s="32" t="s">
        <v>2343</v>
      </c>
    </row>
    <row r="1159" spans="1:10" x14ac:dyDescent="0.4">
      <c r="A1159" s="30" t="s">
        <v>1158</v>
      </c>
      <c r="B1159" s="31">
        <v>33.25</v>
      </c>
      <c r="C1159" s="31" t="str">
        <f>IF(Table8[[#This Row],[BMI]]&lt;18.5,"Under Weight",IF(Table8[[#This Row],[BMI]]&lt;25,"Normal Weight",IF(Table8[[#This Row],[BMI]]&lt;30,"Over Weight","Obesity")))</f>
        <v>Obesity</v>
      </c>
      <c r="D1159" s="31">
        <v>7.42</v>
      </c>
      <c r="E1159" s="31" t="str">
        <f>IF(Table8[[#This Row],[HBA1C]]&lt;5.7,"Normal",IF(Table8[[#This Row],[HBA1C]]&lt;6.5,"Prediabetes","Diabetes"))</f>
        <v>Diabetes</v>
      </c>
      <c r="F1159" s="31" t="s">
        <v>2344</v>
      </c>
      <c r="G1159" s="31" t="s">
        <v>2343</v>
      </c>
      <c r="H1159" s="31" t="s">
        <v>2343</v>
      </c>
      <c r="I1159" s="31">
        <v>2</v>
      </c>
      <c r="J1159" s="32" t="s">
        <v>2343</v>
      </c>
    </row>
    <row r="1160" spans="1:10" x14ac:dyDescent="0.4">
      <c r="A1160" s="30" t="s">
        <v>1159</v>
      </c>
      <c r="B1160" s="31">
        <v>26.6</v>
      </c>
      <c r="C1160" s="31" t="str">
        <f>IF(Table8[[#This Row],[BMI]]&lt;18.5,"Under Weight",IF(Table8[[#This Row],[BMI]]&lt;25,"Normal Weight",IF(Table8[[#This Row],[BMI]]&lt;30,"Over Weight","Obesity")))</f>
        <v>Over Weight</v>
      </c>
      <c r="D1160" s="31">
        <v>8.4499999999999993</v>
      </c>
      <c r="E1160" s="31" t="str">
        <f>IF(Table8[[#This Row],[HBA1C]]&lt;5.7,"Normal",IF(Table8[[#This Row],[HBA1C]]&lt;6.5,"Prediabetes","Diabetes"))</f>
        <v>Diabetes</v>
      </c>
      <c r="F1160" s="31" t="s">
        <v>2344</v>
      </c>
      <c r="G1160" s="31" t="s">
        <v>2343</v>
      </c>
      <c r="H1160" s="31" t="s">
        <v>2343</v>
      </c>
      <c r="I1160" s="31">
        <v>1</v>
      </c>
      <c r="J1160" s="32" t="s">
        <v>2343</v>
      </c>
    </row>
    <row r="1161" spans="1:10" x14ac:dyDescent="0.4">
      <c r="A1161" s="30" t="s">
        <v>1160</v>
      </c>
      <c r="B1161" s="31">
        <v>26.35</v>
      </c>
      <c r="C1161" s="31" t="str">
        <f>IF(Table8[[#This Row],[BMI]]&lt;18.5,"Under Weight",IF(Table8[[#This Row],[BMI]]&lt;25,"Normal Weight",IF(Table8[[#This Row],[BMI]]&lt;30,"Over Weight","Obesity")))</f>
        <v>Over Weight</v>
      </c>
      <c r="D1161" s="31">
        <v>6.21</v>
      </c>
      <c r="E1161" s="31" t="str">
        <f>IF(Table8[[#This Row],[HBA1C]]&lt;5.7,"Normal",IF(Table8[[#This Row],[HBA1C]]&lt;6.5,"Prediabetes","Diabetes"))</f>
        <v>Prediabetes</v>
      </c>
      <c r="F1161" s="31" t="s">
        <v>2343</v>
      </c>
      <c r="G1161" s="31" t="s">
        <v>2343</v>
      </c>
      <c r="H1161" s="31" t="s">
        <v>2343</v>
      </c>
      <c r="I1161" s="31">
        <v>2</v>
      </c>
      <c r="J1161" s="32" t="s">
        <v>2343</v>
      </c>
    </row>
    <row r="1162" spans="1:10" x14ac:dyDescent="0.4">
      <c r="A1162" s="30" t="s">
        <v>1161</v>
      </c>
      <c r="B1162" s="31">
        <v>39.994999999999997</v>
      </c>
      <c r="C1162" s="31" t="str">
        <f>IF(Table8[[#This Row],[BMI]]&lt;18.5,"Under Weight",IF(Table8[[#This Row],[BMI]]&lt;25,"Normal Weight",IF(Table8[[#This Row],[BMI]]&lt;30,"Over Weight","Obesity")))</f>
        <v>Obesity</v>
      </c>
      <c r="D1162" s="31">
        <v>4.6500000000000004</v>
      </c>
      <c r="E1162" s="31" t="str">
        <f>IF(Table8[[#This Row],[HBA1C]]&lt;5.7,"Normal",IF(Table8[[#This Row],[HBA1C]]&lt;6.5,"Prediabetes","Diabetes"))</f>
        <v>Normal</v>
      </c>
      <c r="F1162" s="31" t="s">
        <v>2343</v>
      </c>
      <c r="G1162" s="31" t="s">
        <v>2343</v>
      </c>
      <c r="H1162" s="31" t="s">
        <v>2343</v>
      </c>
      <c r="I1162" s="31">
        <v>0</v>
      </c>
      <c r="J1162" s="32" t="s">
        <v>2343</v>
      </c>
    </row>
    <row r="1163" spans="1:10" x14ac:dyDescent="0.4">
      <c r="A1163" s="30" t="s">
        <v>1162</v>
      </c>
      <c r="B1163" s="31">
        <v>22.92</v>
      </c>
      <c r="C1163" s="31" t="str">
        <f>IF(Table8[[#This Row],[BMI]]&lt;18.5,"Under Weight",IF(Table8[[#This Row],[BMI]]&lt;25,"Normal Weight",IF(Table8[[#This Row],[BMI]]&lt;30,"Over Weight","Obesity")))</f>
        <v>Normal Weight</v>
      </c>
      <c r="D1163" s="31">
        <v>5.87</v>
      </c>
      <c r="E1163" s="31" t="str">
        <f>IF(Table8[[#This Row],[HBA1C]]&lt;5.7,"Normal",IF(Table8[[#This Row],[HBA1C]]&lt;6.5,"Prediabetes","Diabetes"))</f>
        <v>Prediabetes</v>
      </c>
      <c r="F1163" s="31" t="s">
        <v>2344</v>
      </c>
      <c r="G1163" s="31" t="s">
        <v>2343</v>
      </c>
      <c r="H1163" s="31" t="s">
        <v>2343</v>
      </c>
      <c r="I1163" s="31">
        <v>1</v>
      </c>
      <c r="J1163" s="32" t="s">
        <v>2343</v>
      </c>
    </row>
    <row r="1164" spans="1:10" x14ac:dyDescent="0.4">
      <c r="A1164" s="30" t="s">
        <v>1163</v>
      </c>
      <c r="B1164" s="31">
        <v>24.78</v>
      </c>
      <c r="C1164" s="31" t="str">
        <f>IF(Table8[[#This Row],[BMI]]&lt;18.5,"Under Weight",IF(Table8[[#This Row],[BMI]]&lt;25,"Normal Weight",IF(Table8[[#This Row],[BMI]]&lt;30,"Over Weight","Obesity")))</f>
        <v>Normal Weight</v>
      </c>
      <c r="D1164" s="31">
        <v>4.24</v>
      </c>
      <c r="E1164" s="31" t="str">
        <f>IF(Table8[[#This Row],[HBA1C]]&lt;5.7,"Normal",IF(Table8[[#This Row],[HBA1C]]&lt;6.5,"Prediabetes","Diabetes"))</f>
        <v>Normal</v>
      </c>
      <c r="F1164" s="31" t="s">
        <v>2344</v>
      </c>
      <c r="G1164" s="31" t="s">
        <v>2343</v>
      </c>
      <c r="H1164" s="31" t="s">
        <v>2343</v>
      </c>
      <c r="I1164" s="31">
        <v>2</v>
      </c>
      <c r="J1164" s="32" t="s">
        <v>2343</v>
      </c>
    </row>
    <row r="1165" spans="1:10" x14ac:dyDescent="0.4">
      <c r="A1165" s="30" t="s">
        <v>1164</v>
      </c>
      <c r="B1165" s="31">
        <v>34.07</v>
      </c>
      <c r="C1165" s="31" t="str">
        <f>IF(Table8[[#This Row],[BMI]]&lt;18.5,"Under Weight",IF(Table8[[#This Row],[BMI]]&lt;25,"Normal Weight",IF(Table8[[#This Row],[BMI]]&lt;30,"Over Weight","Obesity")))</f>
        <v>Obesity</v>
      </c>
      <c r="D1165" s="31">
        <v>7.81</v>
      </c>
      <c r="E1165" s="31" t="str">
        <f>IF(Table8[[#This Row],[HBA1C]]&lt;5.7,"Normal",IF(Table8[[#This Row],[HBA1C]]&lt;6.5,"Prediabetes","Diabetes"))</f>
        <v>Diabetes</v>
      </c>
      <c r="F1165" s="31" t="s">
        <v>2344</v>
      </c>
      <c r="G1165" s="31" t="s">
        <v>2343</v>
      </c>
      <c r="H1165" s="31" t="s">
        <v>2343</v>
      </c>
      <c r="I1165" s="31">
        <v>0</v>
      </c>
      <c r="J1165" s="32" t="s">
        <v>2343</v>
      </c>
    </row>
    <row r="1166" spans="1:10" x14ac:dyDescent="0.4">
      <c r="A1166" s="30" t="s">
        <v>1165</v>
      </c>
      <c r="B1166" s="31">
        <v>30.14</v>
      </c>
      <c r="C1166" s="31" t="str">
        <f>IF(Table8[[#This Row],[BMI]]&lt;18.5,"Under Weight",IF(Table8[[#This Row],[BMI]]&lt;25,"Normal Weight",IF(Table8[[#This Row],[BMI]]&lt;30,"Over Weight","Obesity")))</f>
        <v>Obesity</v>
      </c>
      <c r="D1166" s="31">
        <v>9.85</v>
      </c>
      <c r="E1166" s="31" t="str">
        <f>IF(Table8[[#This Row],[HBA1C]]&lt;5.7,"Normal",IF(Table8[[#This Row],[HBA1C]]&lt;6.5,"Prediabetes","Diabetes"))</f>
        <v>Diabetes</v>
      </c>
      <c r="F1166" s="31" t="s">
        <v>2343</v>
      </c>
      <c r="G1166" s="31" t="s">
        <v>2343</v>
      </c>
      <c r="H1166" s="31" t="s">
        <v>2343</v>
      </c>
      <c r="I1166" s="31">
        <v>0</v>
      </c>
      <c r="J1166" s="32" t="s">
        <v>2343</v>
      </c>
    </row>
    <row r="1167" spans="1:10" x14ac:dyDescent="0.4">
      <c r="A1167" s="30" t="s">
        <v>1166</v>
      </c>
      <c r="B1167" s="31">
        <v>18.05</v>
      </c>
      <c r="C1167" s="31" t="str">
        <f>IF(Table8[[#This Row],[BMI]]&lt;18.5,"Under Weight",IF(Table8[[#This Row],[BMI]]&lt;25,"Normal Weight",IF(Table8[[#This Row],[BMI]]&lt;30,"Over Weight","Obesity")))</f>
        <v>Under Weight</v>
      </c>
      <c r="D1167" s="31">
        <v>6.94</v>
      </c>
      <c r="E1167" s="31" t="str">
        <f>IF(Table8[[#This Row],[HBA1C]]&lt;5.7,"Normal",IF(Table8[[#This Row],[HBA1C]]&lt;6.5,"Prediabetes","Diabetes"))</f>
        <v>Diabetes</v>
      </c>
      <c r="F1167" s="31" t="s">
        <v>2343</v>
      </c>
      <c r="G1167" s="31" t="s">
        <v>2343</v>
      </c>
      <c r="H1167" s="31" t="s">
        <v>2343</v>
      </c>
      <c r="I1167" s="31">
        <v>0</v>
      </c>
      <c r="J1167" s="32" t="s">
        <v>2343</v>
      </c>
    </row>
    <row r="1168" spans="1:10" x14ac:dyDescent="0.4">
      <c r="A1168" s="30" t="s">
        <v>1167</v>
      </c>
      <c r="B1168" s="31">
        <v>37.4</v>
      </c>
      <c r="C1168" s="31" t="str">
        <f>IF(Table8[[#This Row],[BMI]]&lt;18.5,"Under Weight",IF(Table8[[#This Row],[BMI]]&lt;25,"Normal Weight",IF(Table8[[#This Row],[BMI]]&lt;30,"Over Weight","Obesity")))</f>
        <v>Obesity</v>
      </c>
      <c r="D1168" s="31">
        <v>11.3</v>
      </c>
      <c r="E1168" s="31" t="str">
        <f>IF(Table8[[#This Row],[HBA1C]]&lt;5.7,"Normal",IF(Table8[[#This Row],[HBA1C]]&lt;6.5,"Prediabetes","Diabetes"))</f>
        <v>Diabetes</v>
      </c>
      <c r="F1168" s="31" t="s">
        <v>2344</v>
      </c>
      <c r="G1168" s="31" t="s">
        <v>2343</v>
      </c>
      <c r="H1168" s="31" t="s">
        <v>2343</v>
      </c>
      <c r="I1168" s="31">
        <v>2</v>
      </c>
      <c r="J1168" s="32" t="s">
        <v>2343</v>
      </c>
    </row>
    <row r="1169" spans="1:10" x14ac:dyDescent="0.4">
      <c r="A1169" s="30" t="s">
        <v>1168</v>
      </c>
      <c r="B1169" s="31">
        <v>25.75</v>
      </c>
      <c r="C1169" s="31" t="str">
        <f>IF(Table8[[#This Row],[BMI]]&lt;18.5,"Under Weight",IF(Table8[[#This Row],[BMI]]&lt;25,"Normal Weight",IF(Table8[[#This Row],[BMI]]&lt;30,"Over Weight","Obesity")))</f>
        <v>Over Weight</v>
      </c>
      <c r="D1169" s="31">
        <v>9.23</v>
      </c>
      <c r="E1169" s="31" t="str">
        <f>IF(Table8[[#This Row],[HBA1C]]&lt;5.7,"Normal",IF(Table8[[#This Row],[HBA1C]]&lt;6.5,"Prediabetes","Diabetes"))</f>
        <v>Diabetes</v>
      </c>
      <c r="F1169" s="31" t="s">
        <v>2343</v>
      </c>
      <c r="G1169" s="31" t="s">
        <v>2343</v>
      </c>
      <c r="H1169" s="31" t="s">
        <v>2343</v>
      </c>
      <c r="I1169" s="31">
        <v>0</v>
      </c>
      <c r="J1169" s="32" t="s">
        <v>2343</v>
      </c>
    </row>
    <row r="1170" spans="1:10" x14ac:dyDescent="0.4">
      <c r="A1170" s="30" t="s">
        <v>1169</v>
      </c>
      <c r="B1170" s="31">
        <v>32.299999999999997</v>
      </c>
      <c r="C1170" s="31" t="str">
        <f>IF(Table8[[#This Row],[BMI]]&lt;18.5,"Under Weight",IF(Table8[[#This Row],[BMI]]&lt;25,"Normal Weight",IF(Table8[[#This Row],[BMI]]&lt;30,"Over Weight","Obesity")))</f>
        <v>Obesity</v>
      </c>
      <c r="D1170" s="31">
        <v>4.37</v>
      </c>
      <c r="E1170" s="31" t="str">
        <f>IF(Table8[[#This Row],[HBA1C]]&lt;5.7,"Normal",IF(Table8[[#This Row],[HBA1C]]&lt;6.5,"Prediabetes","Diabetes"))</f>
        <v>Normal</v>
      </c>
      <c r="F1170" s="31" t="s">
        <v>2343</v>
      </c>
      <c r="G1170" s="31" t="s">
        <v>2343</v>
      </c>
      <c r="H1170" s="31" t="s">
        <v>2343</v>
      </c>
      <c r="I1170" s="31">
        <v>2</v>
      </c>
      <c r="J1170" s="32" t="s">
        <v>2343</v>
      </c>
    </row>
    <row r="1171" spans="1:10" x14ac:dyDescent="0.4">
      <c r="A1171" s="30" t="s">
        <v>1170</v>
      </c>
      <c r="B1171" s="31">
        <v>28.61</v>
      </c>
      <c r="C1171" s="31" t="str">
        <f>IF(Table8[[#This Row],[BMI]]&lt;18.5,"Under Weight",IF(Table8[[#This Row],[BMI]]&lt;25,"Normal Weight",IF(Table8[[#This Row],[BMI]]&lt;30,"Over Weight","Obesity")))</f>
        <v>Over Weight</v>
      </c>
      <c r="D1171" s="31">
        <v>5.76</v>
      </c>
      <c r="E1171" s="31" t="str">
        <f>IF(Table8[[#This Row],[HBA1C]]&lt;5.7,"Normal",IF(Table8[[#This Row],[HBA1C]]&lt;6.5,"Prediabetes","Diabetes"))</f>
        <v>Prediabetes</v>
      </c>
      <c r="F1171" s="31" t="s">
        <v>2343</v>
      </c>
      <c r="G1171" s="31" t="s">
        <v>2343</v>
      </c>
      <c r="H1171" s="31" t="s">
        <v>2344</v>
      </c>
      <c r="I1171" s="31">
        <v>1</v>
      </c>
      <c r="J1171" s="32" t="s">
        <v>2343</v>
      </c>
    </row>
    <row r="1172" spans="1:10" x14ac:dyDescent="0.4">
      <c r="A1172" s="30" t="s">
        <v>1171</v>
      </c>
      <c r="B1172" s="31">
        <v>45.41</v>
      </c>
      <c r="C1172" s="31" t="str">
        <f>IF(Table8[[#This Row],[BMI]]&lt;18.5,"Under Weight",IF(Table8[[#This Row],[BMI]]&lt;25,"Normal Weight",IF(Table8[[#This Row],[BMI]]&lt;30,"Over Weight","Obesity")))</f>
        <v>Obesity</v>
      </c>
      <c r="D1172" s="31">
        <v>4.96</v>
      </c>
      <c r="E1172" s="31" t="str">
        <f>IF(Table8[[#This Row],[HBA1C]]&lt;5.7,"Normal",IF(Table8[[#This Row],[HBA1C]]&lt;6.5,"Prediabetes","Diabetes"))</f>
        <v>Normal</v>
      </c>
      <c r="F1172" s="31" t="s">
        <v>2343</v>
      </c>
      <c r="G1172" s="31" t="s">
        <v>2343</v>
      </c>
      <c r="H1172" s="31" t="s">
        <v>2343</v>
      </c>
      <c r="I1172" s="31">
        <v>1</v>
      </c>
      <c r="J1172" s="32" t="s">
        <v>2343</v>
      </c>
    </row>
    <row r="1173" spans="1:10" x14ac:dyDescent="0.4">
      <c r="A1173" s="30" t="s">
        <v>1172</v>
      </c>
      <c r="B1173" s="31">
        <v>31.2</v>
      </c>
      <c r="C1173" s="31" t="str">
        <f>IF(Table8[[#This Row],[BMI]]&lt;18.5,"Under Weight",IF(Table8[[#This Row],[BMI]]&lt;25,"Normal Weight",IF(Table8[[#This Row],[BMI]]&lt;30,"Over Weight","Obesity")))</f>
        <v>Obesity</v>
      </c>
      <c r="D1173" s="31">
        <v>11.04</v>
      </c>
      <c r="E1173" s="31" t="str">
        <f>IF(Table8[[#This Row],[HBA1C]]&lt;5.7,"Normal",IF(Table8[[#This Row],[HBA1C]]&lt;6.5,"Prediabetes","Diabetes"))</f>
        <v>Diabetes</v>
      </c>
      <c r="F1173" s="31" t="s">
        <v>2344</v>
      </c>
      <c r="G1173" s="31" t="s">
        <v>2343</v>
      </c>
      <c r="H1173" s="31" t="s">
        <v>2343</v>
      </c>
      <c r="I1173" s="31">
        <v>2</v>
      </c>
      <c r="J1173" s="32" t="s">
        <v>2343</v>
      </c>
    </row>
    <row r="1174" spans="1:10" x14ac:dyDescent="0.4">
      <c r="A1174" s="30" t="s">
        <v>1173</v>
      </c>
      <c r="B1174" s="31">
        <v>29.83</v>
      </c>
      <c r="C1174" s="31" t="str">
        <f>IF(Table8[[#This Row],[BMI]]&lt;18.5,"Under Weight",IF(Table8[[#This Row],[BMI]]&lt;25,"Normal Weight",IF(Table8[[#This Row],[BMI]]&lt;30,"Over Weight","Obesity")))</f>
        <v>Over Weight</v>
      </c>
      <c r="D1174" s="31">
        <v>7.81</v>
      </c>
      <c r="E1174" s="31" t="str">
        <f>IF(Table8[[#This Row],[HBA1C]]&lt;5.7,"Normal",IF(Table8[[#This Row],[HBA1C]]&lt;6.5,"Prediabetes","Diabetes"))</f>
        <v>Diabetes</v>
      </c>
      <c r="F1174" s="31" t="s">
        <v>2344</v>
      </c>
      <c r="G1174" s="31" t="s">
        <v>2343</v>
      </c>
      <c r="H1174" s="31" t="s">
        <v>2343</v>
      </c>
      <c r="I1174" s="31">
        <v>1</v>
      </c>
      <c r="J1174" s="32" t="s">
        <v>2343</v>
      </c>
    </row>
    <row r="1175" spans="1:10" x14ac:dyDescent="0.4">
      <c r="A1175" s="30" t="s">
        <v>1174</v>
      </c>
      <c r="B1175" s="31">
        <v>29.06</v>
      </c>
      <c r="C1175" s="31" t="str">
        <f>IF(Table8[[#This Row],[BMI]]&lt;18.5,"Under Weight",IF(Table8[[#This Row],[BMI]]&lt;25,"Normal Weight",IF(Table8[[#This Row],[BMI]]&lt;30,"Over Weight","Obesity")))</f>
        <v>Over Weight</v>
      </c>
      <c r="D1175" s="31">
        <v>4.55</v>
      </c>
      <c r="E1175" s="31" t="str">
        <f>IF(Table8[[#This Row],[HBA1C]]&lt;5.7,"Normal",IF(Table8[[#This Row],[HBA1C]]&lt;6.5,"Prediabetes","Diabetes"))</f>
        <v>Normal</v>
      </c>
      <c r="F1175" s="31" t="s">
        <v>2343</v>
      </c>
      <c r="G1175" s="31" t="s">
        <v>2343</v>
      </c>
      <c r="H1175" s="31" t="s">
        <v>2343</v>
      </c>
      <c r="I1175" s="31">
        <v>0</v>
      </c>
      <c r="J1175" s="32" t="s">
        <v>2343</v>
      </c>
    </row>
    <row r="1176" spans="1:10" x14ac:dyDescent="0.4">
      <c r="A1176" s="30" t="s">
        <v>1175</v>
      </c>
      <c r="B1176" s="31">
        <v>27.454999999999998</v>
      </c>
      <c r="C1176" s="31" t="str">
        <f>IF(Table8[[#This Row],[BMI]]&lt;18.5,"Under Weight",IF(Table8[[#This Row],[BMI]]&lt;25,"Normal Weight",IF(Table8[[#This Row],[BMI]]&lt;30,"Over Weight","Obesity")))</f>
        <v>Over Weight</v>
      </c>
      <c r="D1176" s="31">
        <v>6.13</v>
      </c>
      <c r="E1176" s="31" t="str">
        <f>IF(Table8[[#This Row],[HBA1C]]&lt;5.7,"Normal",IF(Table8[[#This Row],[HBA1C]]&lt;6.5,"Prediabetes","Diabetes"))</f>
        <v>Prediabetes</v>
      </c>
      <c r="F1176" s="31" t="s">
        <v>2343</v>
      </c>
      <c r="G1176" s="31" t="s">
        <v>2343</v>
      </c>
      <c r="H1176" s="31" t="s">
        <v>2343</v>
      </c>
      <c r="I1176" s="31">
        <v>2</v>
      </c>
      <c r="J1176" s="32" t="s">
        <v>2343</v>
      </c>
    </row>
    <row r="1177" spans="1:10" x14ac:dyDescent="0.4">
      <c r="A1177" s="30" t="s">
        <v>1176</v>
      </c>
      <c r="B1177" s="31">
        <v>23.01</v>
      </c>
      <c r="C1177" s="31" t="str">
        <f>IF(Table8[[#This Row],[BMI]]&lt;18.5,"Under Weight",IF(Table8[[#This Row],[BMI]]&lt;25,"Normal Weight",IF(Table8[[#This Row],[BMI]]&lt;30,"Over Weight","Obesity")))</f>
        <v>Normal Weight</v>
      </c>
      <c r="D1177" s="31">
        <v>6.04</v>
      </c>
      <c r="E1177" s="31" t="str">
        <f>IF(Table8[[#This Row],[HBA1C]]&lt;5.7,"Normal",IF(Table8[[#This Row],[HBA1C]]&lt;6.5,"Prediabetes","Diabetes"))</f>
        <v>Prediabetes</v>
      </c>
      <c r="F1177" s="31" t="s">
        <v>2344</v>
      </c>
      <c r="G1177" s="31" t="s">
        <v>2343</v>
      </c>
      <c r="H1177" s="31" t="s">
        <v>2343</v>
      </c>
      <c r="I1177" s="31">
        <v>1</v>
      </c>
      <c r="J1177" s="32" t="s">
        <v>2343</v>
      </c>
    </row>
    <row r="1178" spans="1:10" x14ac:dyDescent="0.4">
      <c r="A1178" s="30" t="s">
        <v>1177</v>
      </c>
      <c r="B1178" s="31">
        <v>31.39</v>
      </c>
      <c r="C1178" s="31" t="str">
        <f>IF(Table8[[#This Row],[BMI]]&lt;18.5,"Under Weight",IF(Table8[[#This Row],[BMI]]&lt;25,"Normal Weight",IF(Table8[[#This Row],[BMI]]&lt;30,"Over Weight","Obesity")))</f>
        <v>Obesity</v>
      </c>
      <c r="D1178" s="31">
        <v>8.85</v>
      </c>
      <c r="E1178" s="31" t="str">
        <f>IF(Table8[[#This Row],[HBA1C]]&lt;5.7,"Normal",IF(Table8[[#This Row],[HBA1C]]&lt;6.5,"Prediabetes","Diabetes"))</f>
        <v>Diabetes</v>
      </c>
      <c r="F1178" s="31" t="s">
        <v>2344</v>
      </c>
      <c r="G1178" s="31" t="s">
        <v>2343</v>
      </c>
      <c r="H1178" s="31" t="s">
        <v>2343</v>
      </c>
      <c r="I1178" s="31">
        <v>0</v>
      </c>
      <c r="J1178" s="32" t="s">
        <v>2343</v>
      </c>
    </row>
    <row r="1179" spans="1:10" x14ac:dyDescent="0.4">
      <c r="A1179" s="30" t="s">
        <v>1178</v>
      </c>
      <c r="B1179" s="31">
        <v>34.770000000000003</v>
      </c>
      <c r="C1179" s="31" t="str">
        <f>IF(Table8[[#This Row],[BMI]]&lt;18.5,"Under Weight",IF(Table8[[#This Row],[BMI]]&lt;25,"Normal Weight",IF(Table8[[#This Row],[BMI]]&lt;30,"Over Weight","Obesity")))</f>
        <v>Obesity</v>
      </c>
      <c r="D1179" s="31">
        <v>10.54</v>
      </c>
      <c r="E1179" s="31" t="str">
        <f>IF(Table8[[#This Row],[HBA1C]]&lt;5.7,"Normal",IF(Table8[[#This Row],[HBA1C]]&lt;6.5,"Prediabetes","Diabetes"))</f>
        <v>Diabetes</v>
      </c>
      <c r="F1179" s="31" t="s">
        <v>2343</v>
      </c>
      <c r="G1179" s="31" t="s">
        <v>2343</v>
      </c>
      <c r="H1179" s="31" t="s">
        <v>2343</v>
      </c>
      <c r="I1179" s="31">
        <v>2</v>
      </c>
      <c r="J1179" s="32" t="s">
        <v>2343</v>
      </c>
    </row>
    <row r="1180" spans="1:10" x14ac:dyDescent="0.4">
      <c r="A1180" s="30" t="s">
        <v>1179</v>
      </c>
      <c r="B1180" s="31">
        <v>24.48</v>
      </c>
      <c r="C1180" s="31" t="str">
        <f>IF(Table8[[#This Row],[BMI]]&lt;18.5,"Under Weight",IF(Table8[[#This Row],[BMI]]&lt;25,"Normal Weight",IF(Table8[[#This Row],[BMI]]&lt;30,"Over Weight","Obesity")))</f>
        <v>Normal Weight</v>
      </c>
      <c r="D1180" s="31">
        <v>4.37</v>
      </c>
      <c r="E1180" s="31" t="str">
        <f>IF(Table8[[#This Row],[HBA1C]]&lt;5.7,"Normal",IF(Table8[[#This Row],[HBA1C]]&lt;6.5,"Prediabetes","Diabetes"))</f>
        <v>Normal</v>
      </c>
      <c r="F1180" s="31" t="s">
        <v>2344</v>
      </c>
      <c r="G1180" s="31" t="s">
        <v>2343</v>
      </c>
      <c r="H1180" s="31" t="s">
        <v>2343</v>
      </c>
      <c r="I1180" s="31">
        <v>2</v>
      </c>
      <c r="J1180" s="32" t="s">
        <v>2343</v>
      </c>
    </row>
    <row r="1181" spans="1:10" x14ac:dyDescent="0.4">
      <c r="A1181" s="30" t="s">
        <v>1180</v>
      </c>
      <c r="B1181" s="31">
        <v>22.61</v>
      </c>
      <c r="C1181" s="31" t="str">
        <f>IF(Table8[[#This Row],[BMI]]&lt;18.5,"Under Weight",IF(Table8[[#This Row],[BMI]]&lt;25,"Normal Weight",IF(Table8[[#This Row],[BMI]]&lt;30,"Over Weight","Obesity")))</f>
        <v>Normal Weight</v>
      </c>
      <c r="D1181" s="31">
        <v>9.6300000000000008</v>
      </c>
      <c r="E1181" s="31" t="str">
        <f>IF(Table8[[#This Row],[HBA1C]]&lt;5.7,"Normal",IF(Table8[[#This Row],[HBA1C]]&lt;6.5,"Prediabetes","Diabetes"))</f>
        <v>Diabetes</v>
      </c>
      <c r="F1181" s="31" t="s">
        <v>2343</v>
      </c>
      <c r="G1181" s="31" t="s">
        <v>2343</v>
      </c>
      <c r="H1181" s="31" t="s">
        <v>2343</v>
      </c>
      <c r="I1181" s="31">
        <v>2</v>
      </c>
      <c r="J1181" s="32" t="s">
        <v>2343</v>
      </c>
    </row>
    <row r="1182" spans="1:10" x14ac:dyDescent="0.4">
      <c r="A1182" s="30" t="s">
        <v>1181</v>
      </c>
      <c r="B1182" s="31">
        <v>34.299999999999997</v>
      </c>
      <c r="C1182" s="31" t="str">
        <f>IF(Table8[[#This Row],[BMI]]&lt;18.5,"Under Weight",IF(Table8[[#This Row],[BMI]]&lt;25,"Normal Weight",IF(Table8[[#This Row],[BMI]]&lt;30,"Over Weight","Obesity")))</f>
        <v>Obesity</v>
      </c>
      <c r="D1182" s="31">
        <v>10.37</v>
      </c>
      <c r="E1182" s="31" t="str">
        <f>IF(Table8[[#This Row],[HBA1C]]&lt;5.7,"Normal",IF(Table8[[#This Row],[HBA1C]]&lt;6.5,"Prediabetes","Diabetes"))</f>
        <v>Diabetes</v>
      </c>
      <c r="F1182" s="31" t="s">
        <v>2343</v>
      </c>
      <c r="G1182" s="31" t="s">
        <v>2343</v>
      </c>
      <c r="H1182" s="31" t="s">
        <v>2343</v>
      </c>
      <c r="I1182" s="31">
        <v>0</v>
      </c>
      <c r="J1182" s="32" t="s">
        <v>2343</v>
      </c>
    </row>
    <row r="1183" spans="1:10" x14ac:dyDescent="0.4">
      <c r="A1183" s="30" t="s">
        <v>1182</v>
      </c>
      <c r="B1183" s="31">
        <v>46.09</v>
      </c>
      <c r="C1183" s="31" t="str">
        <f>IF(Table8[[#This Row],[BMI]]&lt;18.5,"Under Weight",IF(Table8[[#This Row],[BMI]]&lt;25,"Normal Weight",IF(Table8[[#This Row],[BMI]]&lt;30,"Over Weight","Obesity")))</f>
        <v>Obesity</v>
      </c>
      <c r="D1183" s="31">
        <v>5.44</v>
      </c>
      <c r="E1183" s="31" t="str">
        <f>IF(Table8[[#This Row],[HBA1C]]&lt;5.7,"Normal",IF(Table8[[#This Row],[HBA1C]]&lt;6.5,"Prediabetes","Diabetes"))</f>
        <v>Normal</v>
      </c>
      <c r="F1183" s="31" t="s">
        <v>2343</v>
      </c>
      <c r="G1183" s="31" t="s">
        <v>2343</v>
      </c>
      <c r="H1183" s="31" t="s">
        <v>2343</v>
      </c>
      <c r="I1183" s="31">
        <v>2</v>
      </c>
      <c r="J1183" s="32" t="s">
        <v>2343</v>
      </c>
    </row>
    <row r="1184" spans="1:10" x14ac:dyDescent="0.4">
      <c r="A1184" s="30" t="s">
        <v>1183</v>
      </c>
      <c r="B1184" s="31">
        <v>44.744999999999997</v>
      </c>
      <c r="C1184" s="31" t="str">
        <f>IF(Table8[[#This Row],[BMI]]&lt;18.5,"Under Weight",IF(Table8[[#This Row],[BMI]]&lt;25,"Normal Weight",IF(Table8[[#This Row],[BMI]]&lt;30,"Over Weight","Obesity")))</f>
        <v>Obesity</v>
      </c>
      <c r="D1184" s="31">
        <v>5.19</v>
      </c>
      <c r="E1184" s="31" t="str">
        <f>IF(Table8[[#This Row],[HBA1C]]&lt;5.7,"Normal",IF(Table8[[#This Row],[HBA1C]]&lt;6.5,"Prediabetes","Diabetes"))</f>
        <v>Normal</v>
      </c>
      <c r="F1184" s="31" t="s">
        <v>2343</v>
      </c>
      <c r="G1184" s="31" t="s">
        <v>2343</v>
      </c>
      <c r="H1184" s="31" t="s">
        <v>2343</v>
      </c>
      <c r="I1184" s="31">
        <v>2</v>
      </c>
      <c r="J1184" s="32" t="s">
        <v>2343</v>
      </c>
    </row>
    <row r="1185" spans="1:10" x14ac:dyDescent="0.4">
      <c r="A1185" s="30" t="s">
        <v>1184</v>
      </c>
      <c r="B1185" s="31">
        <v>26.33</v>
      </c>
      <c r="C1185" s="31" t="str">
        <f>IF(Table8[[#This Row],[BMI]]&lt;18.5,"Under Weight",IF(Table8[[#This Row],[BMI]]&lt;25,"Normal Weight",IF(Table8[[#This Row],[BMI]]&lt;30,"Over Weight","Obesity")))</f>
        <v>Over Weight</v>
      </c>
      <c r="D1185" s="31">
        <v>11.8</v>
      </c>
      <c r="E1185" s="31" t="str">
        <f>IF(Table8[[#This Row],[HBA1C]]&lt;5.7,"Normal",IF(Table8[[#This Row],[HBA1C]]&lt;6.5,"Prediabetes","Diabetes"))</f>
        <v>Diabetes</v>
      </c>
      <c r="F1185" s="31" t="s">
        <v>2344</v>
      </c>
      <c r="G1185" s="31" t="s">
        <v>2343</v>
      </c>
      <c r="H1185" s="31" t="s">
        <v>2343</v>
      </c>
      <c r="I1185" s="31">
        <v>1</v>
      </c>
      <c r="J1185" s="32" t="s">
        <v>2343</v>
      </c>
    </row>
    <row r="1186" spans="1:10" x14ac:dyDescent="0.4">
      <c r="A1186" s="30" t="s">
        <v>1185</v>
      </c>
      <c r="B1186" s="31">
        <v>26.6</v>
      </c>
      <c r="C1186" s="31" t="str">
        <f>IF(Table8[[#This Row],[BMI]]&lt;18.5,"Under Weight",IF(Table8[[#This Row],[BMI]]&lt;25,"Normal Weight",IF(Table8[[#This Row],[BMI]]&lt;30,"Over Weight","Obesity")))</f>
        <v>Over Weight</v>
      </c>
      <c r="D1186" s="31">
        <v>8.3800000000000008</v>
      </c>
      <c r="E1186" s="31" t="str">
        <f>IF(Table8[[#This Row],[HBA1C]]&lt;5.7,"Normal",IF(Table8[[#This Row],[HBA1C]]&lt;6.5,"Prediabetes","Diabetes"))</f>
        <v>Diabetes</v>
      </c>
      <c r="F1186" s="31" t="s">
        <v>2343</v>
      </c>
      <c r="G1186" s="31" t="s">
        <v>2343</v>
      </c>
      <c r="H1186" s="31" t="s">
        <v>2343</v>
      </c>
      <c r="I1186" s="31">
        <v>2</v>
      </c>
      <c r="J1186" s="32" t="s">
        <v>2343</v>
      </c>
    </row>
    <row r="1187" spans="1:10" x14ac:dyDescent="0.4">
      <c r="A1187" s="30" t="s">
        <v>1186</v>
      </c>
      <c r="B1187" s="31">
        <v>27.5</v>
      </c>
      <c r="C1187" s="31" t="str">
        <f>IF(Table8[[#This Row],[BMI]]&lt;18.5,"Under Weight",IF(Table8[[#This Row],[BMI]]&lt;25,"Normal Weight",IF(Table8[[#This Row],[BMI]]&lt;30,"Over Weight","Obesity")))</f>
        <v>Over Weight</v>
      </c>
      <c r="D1187" s="31">
        <v>7.58</v>
      </c>
      <c r="E1187" s="31" t="str">
        <f>IF(Table8[[#This Row],[HBA1C]]&lt;5.7,"Normal",IF(Table8[[#This Row],[HBA1C]]&lt;6.5,"Prediabetes","Diabetes"))</f>
        <v>Diabetes</v>
      </c>
      <c r="F1187" s="31" t="s">
        <v>2343</v>
      </c>
      <c r="G1187" s="31" t="s">
        <v>2343</v>
      </c>
      <c r="H1187" s="31" t="s">
        <v>2343</v>
      </c>
      <c r="I1187" s="31">
        <v>0</v>
      </c>
      <c r="J1187" s="32" t="s">
        <v>2343</v>
      </c>
    </row>
    <row r="1188" spans="1:10" x14ac:dyDescent="0.4">
      <c r="A1188" s="30" t="s">
        <v>1187</v>
      </c>
      <c r="B1188" s="31">
        <v>41.55</v>
      </c>
      <c r="C1188" s="31" t="str">
        <f>IF(Table8[[#This Row],[BMI]]&lt;18.5,"Under Weight",IF(Table8[[#This Row],[BMI]]&lt;25,"Normal Weight",IF(Table8[[#This Row],[BMI]]&lt;30,"Over Weight","Obesity")))</f>
        <v>Obesity</v>
      </c>
      <c r="D1188" s="31">
        <v>4.6100000000000003</v>
      </c>
      <c r="E1188" s="31" t="str">
        <f>IF(Table8[[#This Row],[HBA1C]]&lt;5.7,"Normal",IF(Table8[[#This Row],[HBA1C]]&lt;6.5,"Prediabetes","Diabetes"))</f>
        <v>Normal</v>
      </c>
      <c r="F1188" s="31" t="s">
        <v>2343</v>
      </c>
      <c r="G1188" s="31" t="s">
        <v>2343</v>
      </c>
      <c r="H1188" s="31" t="s">
        <v>2343</v>
      </c>
      <c r="I1188" s="31">
        <v>1</v>
      </c>
      <c r="J1188" s="32" t="s">
        <v>2343</v>
      </c>
    </row>
    <row r="1189" spans="1:10" x14ac:dyDescent="0.4">
      <c r="A1189" s="30" t="s">
        <v>1188</v>
      </c>
      <c r="B1189" s="31">
        <v>41.47</v>
      </c>
      <c r="C1189" s="31" t="str">
        <f>IF(Table8[[#This Row],[BMI]]&lt;18.5,"Under Weight",IF(Table8[[#This Row],[BMI]]&lt;25,"Normal Weight",IF(Table8[[#This Row],[BMI]]&lt;30,"Over Weight","Obesity")))</f>
        <v>Obesity</v>
      </c>
      <c r="D1189" s="31">
        <v>4.7</v>
      </c>
      <c r="E1189" s="31" t="str">
        <f>IF(Table8[[#This Row],[HBA1C]]&lt;5.7,"Normal",IF(Table8[[#This Row],[HBA1C]]&lt;6.5,"Prediabetes","Diabetes"))</f>
        <v>Normal</v>
      </c>
      <c r="F1189" s="31" t="s">
        <v>2344</v>
      </c>
      <c r="G1189" s="31" t="s">
        <v>2343</v>
      </c>
      <c r="H1189" s="31" t="s">
        <v>2344</v>
      </c>
      <c r="I1189" s="31">
        <v>1</v>
      </c>
      <c r="J1189" s="32" t="s">
        <v>2343</v>
      </c>
    </row>
    <row r="1190" spans="1:10" x14ac:dyDescent="0.4">
      <c r="A1190" s="30" t="s">
        <v>1189</v>
      </c>
      <c r="B1190" s="31">
        <v>24.795000000000002</v>
      </c>
      <c r="C1190" s="31" t="str">
        <f>IF(Table8[[#This Row],[BMI]]&lt;18.5,"Under Weight",IF(Table8[[#This Row],[BMI]]&lt;25,"Normal Weight",IF(Table8[[#This Row],[BMI]]&lt;30,"Over Weight","Obesity")))</f>
        <v>Normal Weight</v>
      </c>
      <c r="D1190" s="31">
        <v>6.05</v>
      </c>
      <c r="E1190" s="31" t="str">
        <f>IF(Table8[[#This Row],[HBA1C]]&lt;5.7,"Normal",IF(Table8[[#This Row],[HBA1C]]&lt;6.5,"Prediabetes","Diabetes"))</f>
        <v>Prediabetes</v>
      </c>
      <c r="F1190" s="31" t="s">
        <v>2344</v>
      </c>
      <c r="G1190" s="31" t="s">
        <v>2343</v>
      </c>
      <c r="H1190" s="31" t="s">
        <v>2343</v>
      </c>
      <c r="I1190" s="31">
        <v>0</v>
      </c>
      <c r="J1190" s="32" t="s">
        <v>2343</v>
      </c>
    </row>
    <row r="1191" spans="1:10" x14ac:dyDescent="0.4">
      <c r="A1191" s="30" t="s">
        <v>1190</v>
      </c>
      <c r="B1191" s="31">
        <v>29.48</v>
      </c>
      <c r="C1191" s="31" t="str">
        <f>IF(Table8[[#This Row],[BMI]]&lt;18.5,"Under Weight",IF(Table8[[#This Row],[BMI]]&lt;25,"Normal Weight",IF(Table8[[#This Row],[BMI]]&lt;30,"Over Weight","Obesity")))</f>
        <v>Over Weight</v>
      </c>
      <c r="D1191" s="31">
        <v>5.63</v>
      </c>
      <c r="E1191" s="31" t="str">
        <f>IF(Table8[[#This Row],[HBA1C]]&lt;5.7,"Normal",IF(Table8[[#This Row],[HBA1C]]&lt;6.5,"Prediabetes","Diabetes"))</f>
        <v>Normal</v>
      </c>
      <c r="F1191" s="31" t="s">
        <v>2344</v>
      </c>
      <c r="G1191" s="31" t="s">
        <v>2343</v>
      </c>
      <c r="H1191" s="31" t="s">
        <v>2344</v>
      </c>
      <c r="I1191" s="31">
        <v>1</v>
      </c>
      <c r="J1191" s="32" t="s">
        <v>2343</v>
      </c>
    </row>
    <row r="1192" spans="1:10" x14ac:dyDescent="0.4">
      <c r="A1192" s="30" t="s">
        <v>1191</v>
      </c>
      <c r="B1192" s="31">
        <v>28.09</v>
      </c>
      <c r="C1192" s="31" t="str">
        <f>IF(Table8[[#This Row],[BMI]]&lt;18.5,"Under Weight",IF(Table8[[#This Row],[BMI]]&lt;25,"Normal Weight",IF(Table8[[#This Row],[BMI]]&lt;30,"Over Weight","Obesity")))</f>
        <v>Over Weight</v>
      </c>
      <c r="D1192" s="31">
        <v>6.06</v>
      </c>
      <c r="E1192" s="31" t="str">
        <f>IF(Table8[[#This Row],[HBA1C]]&lt;5.7,"Normal",IF(Table8[[#This Row],[HBA1C]]&lt;6.5,"Prediabetes","Diabetes"))</f>
        <v>Prediabetes</v>
      </c>
      <c r="F1192" s="31" t="s">
        <v>2343</v>
      </c>
      <c r="G1192" s="31" t="s">
        <v>2343</v>
      </c>
      <c r="H1192" s="31" t="s">
        <v>2344</v>
      </c>
      <c r="I1192" s="31">
        <v>1</v>
      </c>
      <c r="J1192" s="32" t="s">
        <v>2343</v>
      </c>
    </row>
    <row r="1193" spans="1:10" x14ac:dyDescent="0.4">
      <c r="A1193" s="30" t="s">
        <v>1192</v>
      </c>
      <c r="B1193" s="31">
        <v>32.729999999999997</v>
      </c>
      <c r="C1193" s="31" t="str">
        <f>IF(Table8[[#This Row],[BMI]]&lt;18.5,"Under Weight",IF(Table8[[#This Row],[BMI]]&lt;25,"Normal Weight",IF(Table8[[#This Row],[BMI]]&lt;30,"Over Weight","Obesity")))</f>
        <v>Obesity</v>
      </c>
      <c r="D1193" s="31">
        <v>5.19</v>
      </c>
      <c r="E1193" s="31" t="str">
        <f>IF(Table8[[#This Row],[HBA1C]]&lt;5.7,"Normal",IF(Table8[[#This Row],[HBA1C]]&lt;6.5,"Prediabetes","Diabetes"))</f>
        <v>Normal</v>
      </c>
      <c r="F1193" s="31" t="s">
        <v>2343</v>
      </c>
      <c r="G1193" s="31" t="s">
        <v>2343</v>
      </c>
      <c r="H1193" s="31" t="s">
        <v>2343</v>
      </c>
      <c r="I1193" s="31">
        <v>1</v>
      </c>
      <c r="J1193" s="32" t="s">
        <v>2343</v>
      </c>
    </row>
    <row r="1194" spans="1:10" x14ac:dyDescent="0.4">
      <c r="A1194" s="30" t="s">
        <v>1193</v>
      </c>
      <c r="B1194" s="31">
        <v>27.36</v>
      </c>
      <c r="C1194" s="31" t="str">
        <f>IF(Table8[[#This Row],[BMI]]&lt;18.5,"Under Weight",IF(Table8[[#This Row],[BMI]]&lt;25,"Normal Weight",IF(Table8[[#This Row],[BMI]]&lt;30,"Over Weight","Obesity")))</f>
        <v>Over Weight</v>
      </c>
      <c r="D1194" s="31">
        <v>8.9600000000000009</v>
      </c>
      <c r="E1194" s="31" t="str">
        <f>IF(Table8[[#This Row],[HBA1C]]&lt;5.7,"Normal",IF(Table8[[#This Row],[HBA1C]]&lt;6.5,"Prediabetes","Diabetes"))</f>
        <v>Diabetes</v>
      </c>
      <c r="F1194" s="31" t="s">
        <v>2343</v>
      </c>
      <c r="G1194" s="31" t="s">
        <v>2343</v>
      </c>
      <c r="H1194" s="31" t="s">
        <v>2343</v>
      </c>
      <c r="I1194" s="31">
        <v>0</v>
      </c>
      <c r="J1194" s="32" t="s">
        <v>2343</v>
      </c>
    </row>
    <row r="1195" spans="1:10" x14ac:dyDescent="0.4">
      <c r="A1195" s="30" t="s">
        <v>1194</v>
      </c>
      <c r="B1195" s="31">
        <v>27.265000000000001</v>
      </c>
      <c r="C1195" s="31" t="str">
        <f>IF(Table8[[#This Row],[BMI]]&lt;18.5,"Under Weight",IF(Table8[[#This Row],[BMI]]&lt;25,"Normal Weight",IF(Table8[[#This Row],[BMI]]&lt;30,"Over Weight","Obesity")))</f>
        <v>Over Weight</v>
      </c>
      <c r="D1195" s="31">
        <v>11.39</v>
      </c>
      <c r="E1195" s="31" t="str">
        <f>IF(Table8[[#This Row],[HBA1C]]&lt;5.7,"Normal",IF(Table8[[#This Row],[HBA1C]]&lt;6.5,"Prediabetes","Diabetes"))</f>
        <v>Diabetes</v>
      </c>
      <c r="F1195" s="31" t="s">
        <v>2343</v>
      </c>
      <c r="G1195" s="31" t="s">
        <v>2343</v>
      </c>
      <c r="H1195" s="31" t="s">
        <v>2343</v>
      </c>
      <c r="I1195" s="31">
        <v>0</v>
      </c>
      <c r="J1195" s="32" t="s">
        <v>2343</v>
      </c>
    </row>
    <row r="1196" spans="1:10" x14ac:dyDescent="0.4">
      <c r="A1196" s="30" t="s">
        <v>1195</v>
      </c>
      <c r="B1196" s="31">
        <v>48.07</v>
      </c>
      <c r="C1196" s="31" t="str">
        <f>IF(Table8[[#This Row],[BMI]]&lt;18.5,"Under Weight",IF(Table8[[#This Row],[BMI]]&lt;25,"Normal Weight",IF(Table8[[#This Row],[BMI]]&lt;30,"Over Weight","Obesity")))</f>
        <v>Obesity</v>
      </c>
      <c r="D1196" s="31">
        <v>4.0599999999999996</v>
      </c>
      <c r="E1196" s="31" t="str">
        <f>IF(Table8[[#This Row],[HBA1C]]&lt;5.7,"Normal",IF(Table8[[#This Row],[HBA1C]]&lt;6.5,"Prediabetes","Diabetes"))</f>
        <v>Normal</v>
      </c>
      <c r="F1196" s="31" t="s">
        <v>2344</v>
      </c>
      <c r="G1196" s="31" t="s">
        <v>2343</v>
      </c>
      <c r="H1196" s="31" t="s">
        <v>2343</v>
      </c>
      <c r="I1196" s="31">
        <v>0</v>
      </c>
      <c r="J1196" s="32" t="s">
        <v>2343</v>
      </c>
    </row>
    <row r="1197" spans="1:10" x14ac:dyDescent="0.4">
      <c r="A1197" s="30" t="s">
        <v>1196</v>
      </c>
      <c r="B1197" s="31">
        <v>30.8</v>
      </c>
      <c r="C1197" s="31" t="str">
        <f>IF(Table8[[#This Row],[BMI]]&lt;18.5,"Under Weight",IF(Table8[[#This Row],[BMI]]&lt;25,"Normal Weight",IF(Table8[[#This Row],[BMI]]&lt;30,"Over Weight","Obesity")))</f>
        <v>Obesity</v>
      </c>
      <c r="D1197" s="31">
        <v>5.23</v>
      </c>
      <c r="E1197" s="31" t="str">
        <f>IF(Table8[[#This Row],[HBA1C]]&lt;5.7,"Normal",IF(Table8[[#This Row],[HBA1C]]&lt;6.5,"Prediabetes","Diabetes"))</f>
        <v>Normal</v>
      </c>
      <c r="F1197" s="31" t="s">
        <v>2344</v>
      </c>
      <c r="G1197" s="31" t="s">
        <v>2343</v>
      </c>
      <c r="H1197" s="31" t="s">
        <v>2343</v>
      </c>
      <c r="I1197" s="31">
        <v>0</v>
      </c>
      <c r="J1197" s="32" t="s">
        <v>2343</v>
      </c>
    </row>
    <row r="1198" spans="1:10" x14ac:dyDescent="0.4">
      <c r="A1198" s="30" t="s">
        <v>1197</v>
      </c>
      <c r="B1198" s="31">
        <v>32.299999999999997</v>
      </c>
      <c r="C1198" s="31" t="str">
        <f>IF(Table8[[#This Row],[BMI]]&lt;18.5,"Under Weight",IF(Table8[[#This Row],[BMI]]&lt;25,"Normal Weight",IF(Table8[[#This Row],[BMI]]&lt;30,"Over Weight","Obesity")))</f>
        <v>Obesity</v>
      </c>
      <c r="D1198" s="31">
        <v>5.05</v>
      </c>
      <c r="E1198" s="31" t="str">
        <f>IF(Table8[[#This Row],[HBA1C]]&lt;5.7,"Normal",IF(Table8[[#This Row],[HBA1C]]&lt;6.5,"Prediabetes","Diabetes"))</f>
        <v>Normal</v>
      </c>
      <c r="F1198" s="31" t="s">
        <v>2344</v>
      </c>
      <c r="G1198" s="31" t="s">
        <v>2343</v>
      </c>
      <c r="H1198" s="31" t="s">
        <v>2343</v>
      </c>
      <c r="I1198" s="31">
        <v>0</v>
      </c>
      <c r="J1198" s="32" t="s">
        <v>2343</v>
      </c>
    </row>
    <row r="1199" spans="1:10" x14ac:dyDescent="0.4">
      <c r="A1199" s="30" t="s">
        <v>1198</v>
      </c>
      <c r="B1199" s="31">
        <v>39.700000000000003</v>
      </c>
      <c r="C1199" s="31" t="str">
        <f>IF(Table8[[#This Row],[BMI]]&lt;18.5,"Under Weight",IF(Table8[[#This Row],[BMI]]&lt;25,"Normal Weight",IF(Table8[[#This Row],[BMI]]&lt;30,"Over Weight","Obesity")))</f>
        <v>Obesity</v>
      </c>
      <c r="D1199" s="31">
        <v>7.34</v>
      </c>
      <c r="E1199" s="31" t="str">
        <f>IF(Table8[[#This Row],[HBA1C]]&lt;5.7,"Normal",IF(Table8[[#This Row],[HBA1C]]&lt;6.5,"Prediabetes","Diabetes"))</f>
        <v>Diabetes</v>
      </c>
      <c r="F1199" s="31" t="s">
        <v>2343</v>
      </c>
      <c r="G1199" s="31" t="s">
        <v>2343</v>
      </c>
      <c r="H1199" s="31" t="s">
        <v>2343</v>
      </c>
      <c r="I1199" s="31">
        <v>0</v>
      </c>
      <c r="J1199" s="32" t="s">
        <v>2343</v>
      </c>
    </row>
    <row r="1200" spans="1:10" x14ac:dyDescent="0.4">
      <c r="A1200" s="30" t="s">
        <v>1199</v>
      </c>
      <c r="B1200" s="31">
        <v>35.97</v>
      </c>
      <c r="C1200" s="31" t="str">
        <f>IF(Table8[[#This Row],[BMI]]&lt;18.5,"Under Weight",IF(Table8[[#This Row],[BMI]]&lt;25,"Normal Weight",IF(Table8[[#This Row],[BMI]]&lt;30,"Over Weight","Obesity")))</f>
        <v>Obesity</v>
      </c>
      <c r="D1200" s="31">
        <v>8.1300000000000008</v>
      </c>
      <c r="E1200" s="31" t="str">
        <f>IF(Table8[[#This Row],[HBA1C]]&lt;5.7,"Normal",IF(Table8[[#This Row],[HBA1C]]&lt;6.5,"Prediabetes","Diabetes"))</f>
        <v>Diabetes</v>
      </c>
      <c r="F1200" s="31" t="s">
        <v>2343</v>
      </c>
      <c r="G1200" s="31" t="s">
        <v>2343</v>
      </c>
      <c r="H1200" s="31" t="s">
        <v>2343</v>
      </c>
      <c r="I1200" s="31">
        <v>0</v>
      </c>
      <c r="J1200" s="32" t="s">
        <v>2343</v>
      </c>
    </row>
    <row r="1201" spans="1:10" x14ac:dyDescent="0.4">
      <c r="A1201" s="30" t="s">
        <v>1200</v>
      </c>
      <c r="B1201" s="31">
        <v>25.86</v>
      </c>
      <c r="C1201" s="31" t="str">
        <f>IF(Table8[[#This Row],[BMI]]&lt;18.5,"Under Weight",IF(Table8[[#This Row],[BMI]]&lt;25,"Normal Weight",IF(Table8[[#This Row],[BMI]]&lt;30,"Over Weight","Obesity")))</f>
        <v>Over Weight</v>
      </c>
      <c r="D1201" s="31">
        <v>6.68</v>
      </c>
      <c r="E1201" s="31" t="str">
        <f>IF(Table8[[#This Row],[HBA1C]]&lt;5.7,"Normal",IF(Table8[[#This Row],[HBA1C]]&lt;6.5,"Prediabetes","Diabetes"))</f>
        <v>Diabetes</v>
      </c>
      <c r="F1201" s="31" t="s">
        <v>2344</v>
      </c>
      <c r="G1201" s="31" t="s">
        <v>2343</v>
      </c>
      <c r="H1201" s="31" t="s">
        <v>2343</v>
      </c>
      <c r="I1201" s="31">
        <v>1</v>
      </c>
      <c r="J1201" s="32" t="s">
        <v>2343</v>
      </c>
    </row>
    <row r="1202" spans="1:10" x14ac:dyDescent="0.4">
      <c r="A1202" s="30" t="s">
        <v>1201</v>
      </c>
      <c r="B1202" s="31">
        <v>30.03</v>
      </c>
      <c r="C1202" s="31" t="str">
        <f>IF(Table8[[#This Row],[BMI]]&lt;18.5,"Under Weight",IF(Table8[[#This Row],[BMI]]&lt;25,"Normal Weight",IF(Table8[[#This Row],[BMI]]&lt;30,"Over Weight","Obesity")))</f>
        <v>Obesity</v>
      </c>
      <c r="D1202" s="31">
        <v>11.51</v>
      </c>
      <c r="E1202" s="31" t="str">
        <f>IF(Table8[[#This Row],[HBA1C]]&lt;5.7,"Normal",IF(Table8[[#This Row],[HBA1C]]&lt;6.5,"Prediabetes","Diabetes"))</f>
        <v>Diabetes</v>
      </c>
      <c r="F1202" s="31" t="s">
        <v>2343</v>
      </c>
      <c r="G1202" s="31" t="s">
        <v>2343</v>
      </c>
      <c r="H1202" s="31" t="s">
        <v>2343</v>
      </c>
      <c r="I1202" s="31">
        <v>0</v>
      </c>
      <c r="J1202" s="32" t="s">
        <v>2343</v>
      </c>
    </row>
    <row r="1203" spans="1:10" x14ac:dyDescent="0.4">
      <c r="A1203" s="30" t="s">
        <v>1202</v>
      </c>
      <c r="B1203" s="31">
        <v>25.76</v>
      </c>
      <c r="C1203" s="31" t="str">
        <f>IF(Table8[[#This Row],[BMI]]&lt;18.5,"Under Weight",IF(Table8[[#This Row],[BMI]]&lt;25,"Normal Weight",IF(Table8[[#This Row],[BMI]]&lt;30,"Over Weight","Obesity")))</f>
        <v>Over Weight</v>
      </c>
      <c r="D1203" s="31">
        <v>6.02</v>
      </c>
      <c r="E1203" s="31" t="str">
        <f>IF(Table8[[#This Row],[HBA1C]]&lt;5.7,"Normal",IF(Table8[[#This Row],[HBA1C]]&lt;6.5,"Prediabetes","Diabetes"))</f>
        <v>Prediabetes</v>
      </c>
      <c r="F1203" s="31" t="s">
        <v>2344</v>
      </c>
      <c r="G1203" s="31" t="s">
        <v>2343</v>
      </c>
      <c r="H1203" s="31" t="s">
        <v>2344</v>
      </c>
      <c r="I1203" s="31">
        <v>1</v>
      </c>
      <c r="J1203" s="32" t="s">
        <v>2343</v>
      </c>
    </row>
    <row r="1204" spans="1:10" x14ac:dyDescent="0.4">
      <c r="A1204" s="30" t="s">
        <v>1203</v>
      </c>
      <c r="B1204" s="31">
        <v>22.42</v>
      </c>
      <c r="C1204" s="31" t="str">
        <f>IF(Table8[[#This Row],[BMI]]&lt;18.5,"Under Weight",IF(Table8[[#This Row],[BMI]]&lt;25,"Normal Weight",IF(Table8[[#This Row],[BMI]]&lt;30,"Over Weight","Obesity")))</f>
        <v>Normal Weight</v>
      </c>
      <c r="D1204" s="31">
        <v>7.96</v>
      </c>
      <c r="E1204" s="31" t="str">
        <f>IF(Table8[[#This Row],[HBA1C]]&lt;5.7,"Normal",IF(Table8[[#This Row],[HBA1C]]&lt;6.5,"Prediabetes","Diabetes"))</f>
        <v>Diabetes</v>
      </c>
      <c r="F1204" s="31" t="s">
        <v>2343</v>
      </c>
      <c r="G1204" s="31" t="s">
        <v>2343</v>
      </c>
      <c r="H1204" s="31" t="s">
        <v>2343</v>
      </c>
      <c r="I1204" s="31">
        <v>0</v>
      </c>
      <c r="J1204" s="32" t="s">
        <v>2343</v>
      </c>
    </row>
    <row r="1205" spans="1:10" x14ac:dyDescent="0.4">
      <c r="A1205" s="30" t="s">
        <v>1204</v>
      </c>
      <c r="B1205" s="31">
        <v>33.18</v>
      </c>
      <c r="C1205" s="31" t="str">
        <f>IF(Table8[[#This Row],[BMI]]&lt;18.5,"Under Weight",IF(Table8[[#This Row],[BMI]]&lt;25,"Normal Weight",IF(Table8[[#This Row],[BMI]]&lt;30,"Over Weight","Obesity")))</f>
        <v>Obesity</v>
      </c>
      <c r="D1205" s="31">
        <v>6.01</v>
      </c>
      <c r="E1205" s="31" t="str">
        <f>IF(Table8[[#This Row],[HBA1C]]&lt;5.7,"Normal",IF(Table8[[#This Row],[HBA1C]]&lt;6.5,"Prediabetes","Diabetes"))</f>
        <v>Prediabetes</v>
      </c>
      <c r="F1205" s="31" t="s">
        <v>2344</v>
      </c>
      <c r="G1205" s="31" t="s">
        <v>2343</v>
      </c>
      <c r="H1205" s="31" t="s">
        <v>2343</v>
      </c>
      <c r="I1205" s="31">
        <v>1</v>
      </c>
      <c r="J1205" s="32" t="s">
        <v>2343</v>
      </c>
    </row>
    <row r="1206" spans="1:10" x14ac:dyDescent="0.4">
      <c r="A1206" s="30" t="s">
        <v>1205</v>
      </c>
      <c r="B1206" s="31">
        <v>43.04</v>
      </c>
      <c r="C1206" s="31" t="str">
        <f>IF(Table8[[#This Row],[BMI]]&lt;18.5,"Under Weight",IF(Table8[[#This Row],[BMI]]&lt;25,"Normal Weight",IF(Table8[[#This Row],[BMI]]&lt;30,"Over Weight","Obesity")))</f>
        <v>Obesity</v>
      </c>
      <c r="D1206" s="31">
        <v>5.9</v>
      </c>
      <c r="E1206" s="31" t="str">
        <f>IF(Table8[[#This Row],[HBA1C]]&lt;5.7,"Normal",IF(Table8[[#This Row],[HBA1C]]&lt;6.5,"Prediabetes","Diabetes"))</f>
        <v>Prediabetes</v>
      </c>
      <c r="F1206" s="31" t="s">
        <v>2344</v>
      </c>
      <c r="G1206" s="31" t="s">
        <v>2343</v>
      </c>
      <c r="H1206" s="31" t="s">
        <v>2343</v>
      </c>
      <c r="I1206" s="31">
        <v>0</v>
      </c>
      <c r="J1206" s="32" t="s">
        <v>2343</v>
      </c>
    </row>
    <row r="1207" spans="1:10" x14ac:dyDescent="0.4">
      <c r="A1207" s="30" t="s">
        <v>1206</v>
      </c>
      <c r="B1207" s="31">
        <v>34.15</v>
      </c>
      <c r="C1207" s="31" t="str">
        <f>IF(Table8[[#This Row],[BMI]]&lt;18.5,"Under Weight",IF(Table8[[#This Row],[BMI]]&lt;25,"Normal Weight",IF(Table8[[#This Row],[BMI]]&lt;30,"Over Weight","Obesity")))</f>
        <v>Obesity</v>
      </c>
      <c r="D1207" s="31">
        <v>4.49</v>
      </c>
      <c r="E1207" s="31" t="str">
        <f>IF(Table8[[#This Row],[HBA1C]]&lt;5.7,"Normal",IF(Table8[[#This Row],[HBA1C]]&lt;6.5,"Prediabetes","Diabetes"))</f>
        <v>Normal</v>
      </c>
      <c r="F1207" s="31" t="s">
        <v>2344</v>
      </c>
      <c r="G1207" s="31" t="s">
        <v>2343</v>
      </c>
      <c r="H1207" s="31" t="s">
        <v>2343</v>
      </c>
      <c r="I1207" s="31">
        <v>1</v>
      </c>
      <c r="J1207" s="32" t="s">
        <v>2343</v>
      </c>
    </row>
    <row r="1208" spans="1:10" x14ac:dyDescent="0.4">
      <c r="A1208" s="30" t="s">
        <v>1207</v>
      </c>
      <c r="B1208" s="31">
        <v>25.78</v>
      </c>
      <c r="C1208" s="31" t="str">
        <f>IF(Table8[[#This Row],[BMI]]&lt;18.5,"Under Weight",IF(Table8[[#This Row],[BMI]]&lt;25,"Normal Weight",IF(Table8[[#This Row],[BMI]]&lt;30,"Over Weight","Obesity")))</f>
        <v>Over Weight</v>
      </c>
      <c r="D1208" s="31">
        <v>6.25</v>
      </c>
      <c r="E1208" s="31" t="str">
        <f>IF(Table8[[#This Row],[HBA1C]]&lt;5.7,"Normal",IF(Table8[[#This Row],[HBA1C]]&lt;6.5,"Prediabetes","Diabetes"))</f>
        <v>Prediabetes</v>
      </c>
      <c r="F1208" s="31" t="s">
        <v>2343</v>
      </c>
      <c r="G1208" s="31" t="s">
        <v>2343</v>
      </c>
      <c r="H1208" s="31" t="s">
        <v>2343</v>
      </c>
      <c r="I1208" s="31">
        <v>0</v>
      </c>
      <c r="J1208" s="32" t="s">
        <v>2343</v>
      </c>
    </row>
    <row r="1209" spans="1:10" x14ac:dyDescent="0.4">
      <c r="A1209" s="30" t="s">
        <v>1208</v>
      </c>
      <c r="B1209" s="31">
        <v>21.02</v>
      </c>
      <c r="C1209" s="31" t="str">
        <f>IF(Table8[[#This Row],[BMI]]&lt;18.5,"Under Weight",IF(Table8[[#This Row],[BMI]]&lt;25,"Normal Weight",IF(Table8[[#This Row],[BMI]]&lt;30,"Over Weight","Obesity")))</f>
        <v>Normal Weight</v>
      </c>
      <c r="D1209" s="31">
        <v>9.6199999999999992</v>
      </c>
      <c r="E1209" s="31" t="str">
        <f>IF(Table8[[#This Row],[HBA1C]]&lt;5.7,"Normal",IF(Table8[[#This Row],[HBA1C]]&lt;6.5,"Prediabetes","Diabetes"))</f>
        <v>Diabetes</v>
      </c>
      <c r="F1209" s="31" t="s">
        <v>2344</v>
      </c>
      <c r="G1209" s="31" t="s">
        <v>2343</v>
      </c>
      <c r="H1209" s="31" t="s">
        <v>2344</v>
      </c>
      <c r="I1209" s="31">
        <v>1</v>
      </c>
      <c r="J1209" s="32" t="s">
        <v>2343</v>
      </c>
    </row>
    <row r="1210" spans="1:10" x14ac:dyDescent="0.4">
      <c r="A1210" s="30" t="s">
        <v>1209</v>
      </c>
      <c r="B1210" s="31">
        <v>37.51</v>
      </c>
      <c r="C1210" s="31" t="str">
        <f>IF(Table8[[#This Row],[BMI]]&lt;18.5,"Under Weight",IF(Table8[[#This Row],[BMI]]&lt;25,"Normal Weight",IF(Table8[[#This Row],[BMI]]&lt;30,"Over Weight","Obesity")))</f>
        <v>Obesity</v>
      </c>
      <c r="D1210" s="31">
        <v>11.06</v>
      </c>
      <c r="E1210" s="31" t="str">
        <f>IF(Table8[[#This Row],[HBA1C]]&lt;5.7,"Normal",IF(Table8[[#This Row],[HBA1C]]&lt;6.5,"Prediabetes","Diabetes"))</f>
        <v>Diabetes</v>
      </c>
      <c r="F1210" s="31" t="s">
        <v>2343</v>
      </c>
      <c r="G1210" s="31" t="s">
        <v>2343</v>
      </c>
      <c r="H1210" s="31" t="s">
        <v>2343</v>
      </c>
      <c r="I1210" s="31">
        <v>2</v>
      </c>
      <c r="J1210" s="32" t="s">
        <v>2343</v>
      </c>
    </row>
    <row r="1211" spans="1:10" x14ac:dyDescent="0.4">
      <c r="A1211" s="30" t="s">
        <v>1210</v>
      </c>
      <c r="B1211" s="31">
        <v>25.745000000000001</v>
      </c>
      <c r="C1211" s="31" t="str">
        <f>IF(Table8[[#This Row],[BMI]]&lt;18.5,"Under Weight",IF(Table8[[#This Row],[BMI]]&lt;25,"Normal Weight",IF(Table8[[#This Row],[BMI]]&lt;30,"Over Weight","Obesity")))</f>
        <v>Over Weight</v>
      </c>
      <c r="D1211" s="31">
        <v>6.11</v>
      </c>
      <c r="E1211" s="31" t="str">
        <f>IF(Table8[[#This Row],[HBA1C]]&lt;5.7,"Normal",IF(Table8[[#This Row],[HBA1C]]&lt;6.5,"Prediabetes","Diabetes"))</f>
        <v>Prediabetes</v>
      </c>
      <c r="F1211" s="31" t="s">
        <v>2344</v>
      </c>
      <c r="G1211" s="31" t="s">
        <v>2343</v>
      </c>
      <c r="H1211" s="31" t="s">
        <v>2343</v>
      </c>
      <c r="I1211" s="31">
        <v>0</v>
      </c>
      <c r="J1211" s="32" t="s">
        <v>2343</v>
      </c>
    </row>
    <row r="1212" spans="1:10" x14ac:dyDescent="0.4">
      <c r="A1212" s="30" t="s">
        <v>1211</v>
      </c>
      <c r="B1212" s="31">
        <v>31.35</v>
      </c>
      <c r="C1212" s="31" t="str">
        <f>IF(Table8[[#This Row],[BMI]]&lt;18.5,"Under Weight",IF(Table8[[#This Row],[BMI]]&lt;25,"Normal Weight",IF(Table8[[#This Row],[BMI]]&lt;30,"Over Weight","Obesity")))</f>
        <v>Obesity</v>
      </c>
      <c r="D1212" s="31">
        <v>11.49</v>
      </c>
      <c r="E1212" s="31" t="str">
        <f>IF(Table8[[#This Row],[HBA1C]]&lt;5.7,"Normal",IF(Table8[[#This Row],[HBA1C]]&lt;6.5,"Prediabetes","Diabetes"))</f>
        <v>Diabetes</v>
      </c>
      <c r="F1212" s="31" t="s">
        <v>2343</v>
      </c>
      <c r="G1212" s="31" t="s">
        <v>2343</v>
      </c>
      <c r="H1212" s="31" t="s">
        <v>2343</v>
      </c>
      <c r="I1212" s="31">
        <v>2</v>
      </c>
      <c r="J1212" s="32" t="s">
        <v>2343</v>
      </c>
    </row>
    <row r="1213" spans="1:10" x14ac:dyDescent="0.4">
      <c r="A1213" s="30" t="s">
        <v>1212</v>
      </c>
      <c r="B1213" s="31">
        <v>29.83</v>
      </c>
      <c r="C1213" s="31" t="str">
        <f>IF(Table8[[#This Row],[BMI]]&lt;18.5,"Under Weight",IF(Table8[[#This Row],[BMI]]&lt;25,"Normal Weight",IF(Table8[[#This Row],[BMI]]&lt;30,"Over Weight","Obesity")))</f>
        <v>Over Weight</v>
      </c>
      <c r="D1213" s="31">
        <v>8.68</v>
      </c>
      <c r="E1213" s="31" t="str">
        <f>IF(Table8[[#This Row],[HBA1C]]&lt;5.7,"Normal",IF(Table8[[#This Row],[HBA1C]]&lt;6.5,"Prediabetes","Diabetes"))</f>
        <v>Diabetes</v>
      </c>
      <c r="F1213" s="31" t="s">
        <v>2343</v>
      </c>
      <c r="G1213" s="31" t="s">
        <v>2343</v>
      </c>
      <c r="H1213" s="31" t="s">
        <v>2343</v>
      </c>
      <c r="I1213" s="31">
        <v>2</v>
      </c>
      <c r="J1213" s="32" t="s">
        <v>2343</v>
      </c>
    </row>
    <row r="1214" spans="1:10" x14ac:dyDescent="0.4">
      <c r="A1214" s="30" t="s">
        <v>1213</v>
      </c>
      <c r="B1214" s="31">
        <v>25.49</v>
      </c>
      <c r="C1214" s="31" t="str">
        <f>IF(Table8[[#This Row],[BMI]]&lt;18.5,"Under Weight",IF(Table8[[#This Row],[BMI]]&lt;25,"Normal Weight",IF(Table8[[#This Row],[BMI]]&lt;30,"Over Weight","Obesity")))</f>
        <v>Over Weight</v>
      </c>
      <c r="D1214" s="31">
        <v>5.68</v>
      </c>
      <c r="E1214" s="31" t="str">
        <f>IF(Table8[[#This Row],[HBA1C]]&lt;5.7,"Normal",IF(Table8[[#This Row],[HBA1C]]&lt;6.5,"Prediabetes","Diabetes"))</f>
        <v>Normal</v>
      </c>
      <c r="F1214" s="31" t="s">
        <v>2344</v>
      </c>
      <c r="G1214" s="31" t="s">
        <v>2343</v>
      </c>
      <c r="H1214" s="31" t="s">
        <v>2344</v>
      </c>
      <c r="I1214" s="31">
        <v>1</v>
      </c>
      <c r="J1214" s="32" t="s">
        <v>2343</v>
      </c>
    </row>
    <row r="1215" spans="1:10" x14ac:dyDescent="0.4">
      <c r="A1215" s="30" t="s">
        <v>1214</v>
      </c>
      <c r="B1215" s="31">
        <v>34.1</v>
      </c>
      <c r="C1215" s="31" t="str">
        <f>IF(Table8[[#This Row],[BMI]]&lt;18.5,"Under Weight",IF(Table8[[#This Row],[BMI]]&lt;25,"Normal Weight",IF(Table8[[#This Row],[BMI]]&lt;30,"Over Weight","Obesity")))</f>
        <v>Obesity</v>
      </c>
      <c r="D1215" s="31">
        <v>8.4499999999999993</v>
      </c>
      <c r="E1215" s="31" t="str">
        <f>IF(Table8[[#This Row],[HBA1C]]&lt;5.7,"Normal",IF(Table8[[#This Row],[HBA1C]]&lt;6.5,"Prediabetes","Diabetes"))</f>
        <v>Diabetes</v>
      </c>
      <c r="F1215" s="31" t="s">
        <v>2343</v>
      </c>
      <c r="G1215" s="31" t="s">
        <v>2343</v>
      </c>
      <c r="H1215" s="31" t="s">
        <v>2343</v>
      </c>
      <c r="I1215" s="31">
        <v>0</v>
      </c>
      <c r="J1215" s="32" t="s">
        <v>2343</v>
      </c>
    </row>
    <row r="1216" spans="1:10" x14ac:dyDescent="0.4">
      <c r="A1216" s="30" t="s">
        <v>1215</v>
      </c>
      <c r="B1216" s="31">
        <v>25.84</v>
      </c>
      <c r="C1216" s="31" t="str">
        <f>IF(Table8[[#This Row],[BMI]]&lt;18.5,"Under Weight",IF(Table8[[#This Row],[BMI]]&lt;25,"Normal Weight",IF(Table8[[#This Row],[BMI]]&lt;30,"Over Weight","Obesity")))</f>
        <v>Over Weight</v>
      </c>
      <c r="D1216" s="31">
        <v>8.51</v>
      </c>
      <c r="E1216" s="31" t="str">
        <f>IF(Table8[[#This Row],[HBA1C]]&lt;5.7,"Normal",IF(Table8[[#This Row],[HBA1C]]&lt;6.5,"Prediabetes","Diabetes"))</f>
        <v>Diabetes</v>
      </c>
      <c r="F1216" s="31" t="s">
        <v>2343</v>
      </c>
      <c r="G1216" s="31" t="s">
        <v>2343</v>
      </c>
      <c r="H1216" s="31" t="s">
        <v>2343</v>
      </c>
      <c r="I1216" s="31">
        <v>2</v>
      </c>
      <c r="J1216" s="32" t="s">
        <v>2343</v>
      </c>
    </row>
    <row r="1217" spans="1:10" x14ac:dyDescent="0.4">
      <c r="A1217" s="30" t="s">
        <v>1216</v>
      </c>
      <c r="B1217" s="31">
        <v>20.6</v>
      </c>
      <c r="C1217" s="31" t="str">
        <f>IF(Table8[[#This Row],[BMI]]&lt;18.5,"Under Weight",IF(Table8[[#This Row],[BMI]]&lt;25,"Normal Weight",IF(Table8[[#This Row],[BMI]]&lt;30,"Over Weight","Obesity")))</f>
        <v>Normal Weight</v>
      </c>
      <c r="D1217" s="31">
        <v>7.62</v>
      </c>
      <c r="E1217" s="31" t="str">
        <f>IF(Table8[[#This Row],[HBA1C]]&lt;5.7,"Normal",IF(Table8[[#This Row],[HBA1C]]&lt;6.5,"Prediabetes","Diabetes"))</f>
        <v>Diabetes</v>
      </c>
      <c r="F1217" s="31" t="s">
        <v>2343</v>
      </c>
      <c r="G1217" s="31" t="s">
        <v>2343</v>
      </c>
      <c r="H1217" s="31" t="s">
        <v>2343</v>
      </c>
      <c r="I1217" s="31">
        <v>0</v>
      </c>
      <c r="J1217" s="32" t="s">
        <v>2343</v>
      </c>
    </row>
    <row r="1218" spans="1:10" x14ac:dyDescent="0.4">
      <c r="A1218" s="30" t="s">
        <v>1217</v>
      </c>
      <c r="B1218" s="31">
        <v>28.88</v>
      </c>
      <c r="C1218" s="31" t="str">
        <f>IF(Table8[[#This Row],[BMI]]&lt;18.5,"Under Weight",IF(Table8[[#This Row],[BMI]]&lt;25,"Normal Weight",IF(Table8[[#This Row],[BMI]]&lt;30,"Over Weight","Obesity")))</f>
        <v>Over Weight</v>
      </c>
      <c r="D1218" s="31">
        <v>10.18</v>
      </c>
      <c r="E1218" s="31" t="str">
        <f>IF(Table8[[#This Row],[HBA1C]]&lt;5.7,"Normal",IF(Table8[[#This Row],[HBA1C]]&lt;6.5,"Prediabetes","Diabetes"))</f>
        <v>Diabetes</v>
      </c>
      <c r="F1218" s="31" t="s">
        <v>2343</v>
      </c>
      <c r="G1218" s="31" t="s">
        <v>2343</v>
      </c>
      <c r="H1218" s="31" t="s">
        <v>2343</v>
      </c>
      <c r="I1218" s="31">
        <v>0</v>
      </c>
      <c r="J1218" s="32" t="s">
        <v>2343</v>
      </c>
    </row>
    <row r="1219" spans="1:10" x14ac:dyDescent="0.4">
      <c r="A1219" s="30" t="s">
        <v>1218</v>
      </c>
      <c r="B1219" s="31">
        <v>28.24</v>
      </c>
      <c r="C1219" s="31" t="str">
        <f>IF(Table8[[#This Row],[BMI]]&lt;18.5,"Under Weight",IF(Table8[[#This Row],[BMI]]&lt;25,"Normal Weight",IF(Table8[[#This Row],[BMI]]&lt;30,"Over Weight","Obesity")))</f>
        <v>Over Weight</v>
      </c>
      <c r="D1219" s="31">
        <v>5.36</v>
      </c>
      <c r="E1219" s="31" t="str">
        <f>IF(Table8[[#This Row],[HBA1C]]&lt;5.7,"Normal",IF(Table8[[#This Row],[HBA1C]]&lt;6.5,"Prediabetes","Diabetes"))</f>
        <v>Normal</v>
      </c>
      <c r="F1219" s="31" t="s">
        <v>2343</v>
      </c>
      <c r="G1219" s="31" t="s">
        <v>2343</v>
      </c>
      <c r="H1219" s="31" t="s">
        <v>2343</v>
      </c>
      <c r="I1219" s="31">
        <v>0</v>
      </c>
      <c r="J1219" s="32" t="s">
        <v>2343</v>
      </c>
    </row>
    <row r="1220" spans="1:10" x14ac:dyDescent="0.4">
      <c r="A1220" s="30" t="s">
        <v>1219</v>
      </c>
      <c r="B1220" s="31">
        <v>25.46</v>
      </c>
      <c r="C1220" s="31" t="str">
        <f>IF(Table8[[#This Row],[BMI]]&lt;18.5,"Under Weight",IF(Table8[[#This Row],[BMI]]&lt;25,"Normal Weight",IF(Table8[[#This Row],[BMI]]&lt;30,"Over Weight","Obesity")))</f>
        <v>Over Weight</v>
      </c>
      <c r="D1220" s="31">
        <v>11.78</v>
      </c>
      <c r="E1220" s="31" t="str">
        <f>IF(Table8[[#This Row],[HBA1C]]&lt;5.7,"Normal",IF(Table8[[#This Row],[HBA1C]]&lt;6.5,"Prediabetes","Diabetes"))</f>
        <v>Diabetes</v>
      </c>
      <c r="F1220" s="31" t="s">
        <v>2344</v>
      </c>
      <c r="G1220" s="31" t="s">
        <v>2343</v>
      </c>
      <c r="H1220" s="31" t="s">
        <v>2343</v>
      </c>
      <c r="I1220" s="31">
        <v>1</v>
      </c>
      <c r="J1220" s="32" t="s">
        <v>2343</v>
      </c>
    </row>
    <row r="1221" spans="1:10" x14ac:dyDescent="0.4">
      <c r="A1221" s="30" t="s">
        <v>1220</v>
      </c>
      <c r="B1221" s="31">
        <v>29.64</v>
      </c>
      <c r="C1221" s="31" t="str">
        <f>IF(Table8[[#This Row],[BMI]]&lt;18.5,"Under Weight",IF(Table8[[#This Row],[BMI]]&lt;25,"Normal Weight",IF(Table8[[#This Row],[BMI]]&lt;30,"Over Weight","Obesity")))</f>
        <v>Over Weight</v>
      </c>
      <c r="D1221" s="31">
        <v>10.82</v>
      </c>
      <c r="E1221" s="31" t="str">
        <f>IF(Table8[[#This Row],[HBA1C]]&lt;5.7,"Normal",IF(Table8[[#This Row],[HBA1C]]&lt;6.5,"Prediabetes","Diabetes"))</f>
        <v>Diabetes</v>
      </c>
      <c r="F1221" s="31" t="s">
        <v>2344</v>
      </c>
      <c r="G1221" s="31" t="s">
        <v>2343</v>
      </c>
      <c r="H1221" s="31" t="s">
        <v>2343</v>
      </c>
      <c r="I1221" s="31">
        <v>0</v>
      </c>
      <c r="J1221" s="32" t="s">
        <v>2343</v>
      </c>
    </row>
    <row r="1222" spans="1:10" x14ac:dyDescent="0.4">
      <c r="A1222" s="30" t="s">
        <v>1221</v>
      </c>
      <c r="B1222" s="31">
        <v>31.27</v>
      </c>
      <c r="C1222" s="31" t="str">
        <f>IF(Table8[[#This Row],[BMI]]&lt;18.5,"Under Weight",IF(Table8[[#This Row],[BMI]]&lt;25,"Normal Weight",IF(Table8[[#This Row],[BMI]]&lt;30,"Over Weight","Obesity")))</f>
        <v>Obesity</v>
      </c>
      <c r="D1222" s="31">
        <v>7.73</v>
      </c>
      <c r="E1222" s="31" t="str">
        <f>IF(Table8[[#This Row],[HBA1C]]&lt;5.7,"Normal",IF(Table8[[#This Row],[HBA1C]]&lt;6.5,"Prediabetes","Diabetes"))</f>
        <v>Diabetes</v>
      </c>
      <c r="F1222" s="31" t="s">
        <v>2344</v>
      </c>
      <c r="G1222" s="31" t="s">
        <v>2343</v>
      </c>
      <c r="H1222" s="31" t="s">
        <v>2343</v>
      </c>
      <c r="I1222" s="31">
        <v>1</v>
      </c>
      <c r="J1222" s="32" t="s">
        <v>2343</v>
      </c>
    </row>
    <row r="1223" spans="1:10" x14ac:dyDescent="0.4">
      <c r="A1223" s="30" t="s">
        <v>1222</v>
      </c>
      <c r="B1223" s="31">
        <v>19.95</v>
      </c>
      <c r="C1223" s="31" t="str">
        <f>IF(Table8[[#This Row],[BMI]]&lt;18.5,"Under Weight",IF(Table8[[#This Row],[BMI]]&lt;25,"Normal Weight",IF(Table8[[#This Row],[BMI]]&lt;30,"Over Weight","Obesity")))</f>
        <v>Normal Weight</v>
      </c>
      <c r="D1223" s="31">
        <v>6.24</v>
      </c>
      <c r="E1223" s="31" t="str">
        <f>IF(Table8[[#This Row],[HBA1C]]&lt;5.7,"Normal",IF(Table8[[#This Row],[HBA1C]]&lt;6.5,"Prediabetes","Diabetes"))</f>
        <v>Prediabetes</v>
      </c>
      <c r="F1223" s="31" t="s">
        <v>2344</v>
      </c>
      <c r="G1223" s="31" t="s">
        <v>2343</v>
      </c>
      <c r="H1223" s="31" t="s">
        <v>2343</v>
      </c>
      <c r="I1223" s="31">
        <v>0</v>
      </c>
      <c r="J1223" s="32" t="s">
        <v>2343</v>
      </c>
    </row>
    <row r="1224" spans="1:10" x14ac:dyDescent="0.4">
      <c r="A1224" s="30" t="s">
        <v>1223</v>
      </c>
      <c r="B1224" s="31">
        <v>21.3</v>
      </c>
      <c r="C1224" s="31" t="str">
        <f>IF(Table8[[#This Row],[BMI]]&lt;18.5,"Under Weight",IF(Table8[[#This Row],[BMI]]&lt;25,"Normal Weight",IF(Table8[[#This Row],[BMI]]&lt;30,"Over Weight","Obesity")))</f>
        <v>Normal Weight</v>
      </c>
      <c r="D1224" s="31">
        <v>10.42</v>
      </c>
      <c r="E1224" s="31" t="str">
        <f>IF(Table8[[#This Row],[HBA1C]]&lt;5.7,"Normal",IF(Table8[[#This Row],[HBA1C]]&lt;6.5,"Prediabetes","Diabetes"))</f>
        <v>Diabetes</v>
      </c>
      <c r="F1224" s="31" t="s">
        <v>2343</v>
      </c>
      <c r="G1224" s="31" t="s">
        <v>2343</v>
      </c>
      <c r="H1224" s="31" t="s">
        <v>2343</v>
      </c>
      <c r="I1224" s="31">
        <v>2</v>
      </c>
      <c r="J1224" s="32" t="s">
        <v>2343</v>
      </c>
    </row>
    <row r="1225" spans="1:10" x14ac:dyDescent="0.4">
      <c r="A1225" s="30" t="s">
        <v>1224</v>
      </c>
      <c r="B1225" s="31">
        <v>31.635000000000002</v>
      </c>
      <c r="C1225" s="31" t="str">
        <f>IF(Table8[[#This Row],[BMI]]&lt;18.5,"Under Weight",IF(Table8[[#This Row],[BMI]]&lt;25,"Normal Weight",IF(Table8[[#This Row],[BMI]]&lt;30,"Over Weight","Obesity")))</f>
        <v>Obesity</v>
      </c>
      <c r="D1225" s="31">
        <v>11.11</v>
      </c>
      <c r="E1225" s="31" t="str">
        <f>IF(Table8[[#This Row],[HBA1C]]&lt;5.7,"Normal",IF(Table8[[#This Row],[HBA1C]]&lt;6.5,"Prediabetes","Diabetes"))</f>
        <v>Diabetes</v>
      </c>
      <c r="F1225" s="31" t="s">
        <v>2343</v>
      </c>
      <c r="G1225" s="31" t="s">
        <v>2343</v>
      </c>
      <c r="H1225" s="31" t="s">
        <v>2343</v>
      </c>
      <c r="I1225" s="31">
        <v>0</v>
      </c>
      <c r="J1225" s="32" t="s">
        <v>2343</v>
      </c>
    </row>
    <row r="1226" spans="1:10" x14ac:dyDescent="0.4">
      <c r="A1226" s="30" t="s">
        <v>1225</v>
      </c>
      <c r="B1226" s="31">
        <v>23.9</v>
      </c>
      <c r="C1226" s="31" t="str">
        <f>IF(Table8[[#This Row],[BMI]]&lt;18.5,"Under Weight",IF(Table8[[#This Row],[BMI]]&lt;25,"Normal Weight",IF(Table8[[#This Row],[BMI]]&lt;30,"Over Weight","Obesity")))</f>
        <v>Normal Weight</v>
      </c>
      <c r="D1226" s="31">
        <v>7.67</v>
      </c>
      <c r="E1226" s="31" t="str">
        <f>IF(Table8[[#This Row],[HBA1C]]&lt;5.7,"Normal",IF(Table8[[#This Row],[HBA1C]]&lt;6.5,"Prediabetes","Diabetes"))</f>
        <v>Diabetes</v>
      </c>
      <c r="F1226" s="31" t="s">
        <v>2344</v>
      </c>
      <c r="G1226" s="31" t="s">
        <v>2343</v>
      </c>
      <c r="H1226" s="31" t="s">
        <v>2343</v>
      </c>
      <c r="I1226" s="31">
        <v>2</v>
      </c>
      <c r="J1226" s="32" t="s">
        <v>2343</v>
      </c>
    </row>
    <row r="1227" spans="1:10" x14ac:dyDescent="0.4">
      <c r="A1227" s="30" t="s">
        <v>1226</v>
      </c>
      <c r="B1227" s="31">
        <v>34.15</v>
      </c>
      <c r="C1227" s="31" t="str">
        <f>IF(Table8[[#This Row],[BMI]]&lt;18.5,"Under Weight",IF(Table8[[#This Row],[BMI]]&lt;25,"Normal Weight",IF(Table8[[#This Row],[BMI]]&lt;30,"Over Weight","Obesity")))</f>
        <v>Obesity</v>
      </c>
      <c r="D1227" s="31">
        <v>6.15</v>
      </c>
      <c r="E1227" s="31" t="str">
        <f>IF(Table8[[#This Row],[HBA1C]]&lt;5.7,"Normal",IF(Table8[[#This Row],[HBA1C]]&lt;6.5,"Prediabetes","Diabetes"))</f>
        <v>Prediabetes</v>
      </c>
      <c r="F1227" s="31" t="s">
        <v>2343</v>
      </c>
      <c r="G1227" s="31" t="s">
        <v>2343</v>
      </c>
      <c r="H1227" s="31" t="s">
        <v>2343</v>
      </c>
      <c r="I1227" s="31">
        <v>0</v>
      </c>
      <c r="J1227" s="32" t="s">
        <v>2343</v>
      </c>
    </row>
    <row r="1228" spans="1:10" x14ac:dyDescent="0.4">
      <c r="A1228" s="30" t="s">
        <v>1227</v>
      </c>
      <c r="B1228" s="31">
        <v>28.71</v>
      </c>
      <c r="C1228" s="31" t="str">
        <f>IF(Table8[[#This Row],[BMI]]&lt;18.5,"Under Weight",IF(Table8[[#This Row],[BMI]]&lt;25,"Normal Weight",IF(Table8[[#This Row],[BMI]]&lt;30,"Over Weight","Obesity")))</f>
        <v>Over Weight</v>
      </c>
      <c r="D1228" s="31">
        <v>5.71</v>
      </c>
      <c r="E1228" s="31" t="str">
        <f>IF(Table8[[#This Row],[HBA1C]]&lt;5.7,"Normal",IF(Table8[[#This Row],[HBA1C]]&lt;6.5,"Prediabetes","Diabetes"))</f>
        <v>Prediabetes</v>
      </c>
      <c r="F1228" s="31" t="s">
        <v>2343</v>
      </c>
      <c r="G1228" s="31" t="s">
        <v>2343</v>
      </c>
      <c r="H1228" s="31" t="s">
        <v>2343</v>
      </c>
      <c r="I1228" s="31">
        <v>0</v>
      </c>
      <c r="J1228" s="32" t="s">
        <v>2343</v>
      </c>
    </row>
    <row r="1229" spans="1:10" x14ac:dyDescent="0.4">
      <c r="A1229" s="30" t="s">
        <v>1228</v>
      </c>
      <c r="B1229" s="31">
        <v>36.700000000000003</v>
      </c>
      <c r="C1229" s="31" t="str">
        <f>IF(Table8[[#This Row],[BMI]]&lt;18.5,"Under Weight",IF(Table8[[#This Row],[BMI]]&lt;25,"Normal Weight",IF(Table8[[#This Row],[BMI]]&lt;30,"Over Weight","Obesity")))</f>
        <v>Obesity</v>
      </c>
      <c r="D1229" s="31">
        <v>8.6999999999999993</v>
      </c>
      <c r="E1229" s="31" t="str">
        <f>IF(Table8[[#This Row],[HBA1C]]&lt;5.7,"Normal",IF(Table8[[#This Row],[HBA1C]]&lt;6.5,"Prediabetes","Diabetes"))</f>
        <v>Diabetes</v>
      </c>
      <c r="F1229" s="31" t="s">
        <v>2344</v>
      </c>
      <c r="G1229" s="31" t="s">
        <v>2343</v>
      </c>
      <c r="H1229" s="31" t="s">
        <v>2343</v>
      </c>
      <c r="I1229" s="31">
        <v>2</v>
      </c>
      <c r="J1229" s="32" t="s">
        <v>2343</v>
      </c>
    </row>
    <row r="1230" spans="1:10" x14ac:dyDescent="0.4">
      <c r="A1230" s="30" t="s">
        <v>1229</v>
      </c>
      <c r="B1230" s="31">
        <v>34.1</v>
      </c>
      <c r="C1230" s="31" t="str">
        <f>IF(Table8[[#This Row],[BMI]]&lt;18.5,"Under Weight",IF(Table8[[#This Row],[BMI]]&lt;25,"Normal Weight",IF(Table8[[#This Row],[BMI]]&lt;30,"Over Weight","Obesity")))</f>
        <v>Obesity</v>
      </c>
      <c r="D1230" s="31">
        <v>9.0399999999999991</v>
      </c>
      <c r="E1230" s="31" t="str">
        <f>IF(Table8[[#This Row],[HBA1C]]&lt;5.7,"Normal",IF(Table8[[#This Row],[HBA1C]]&lt;6.5,"Prediabetes","Diabetes"))</f>
        <v>Diabetes</v>
      </c>
      <c r="F1230" s="31" t="s">
        <v>2344</v>
      </c>
      <c r="G1230" s="31" t="s">
        <v>2343</v>
      </c>
      <c r="H1230" s="31" t="s">
        <v>2343</v>
      </c>
      <c r="I1230" s="31">
        <v>2</v>
      </c>
      <c r="J1230" s="32" t="s">
        <v>2343</v>
      </c>
    </row>
    <row r="1231" spans="1:10" x14ac:dyDescent="0.4">
      <c r="A1231" s="30" t="s">
        <v>1230</v>
      </c>
      <c r="B1231" s="31">
        <v>25.7</v>
      </c>
      <c r="C1231" s="31" t="str">
        <f>IF(Table8[[#This Row],[BMI]]&lt;18.5,"Under Weight",IF(Table8[[#This Row],[BMI]]&lt;25,"Normal Weight",IF(Table8[[#This Row],[BMI]]&lt;30,"Over Weight","Obesity")))</f>
        <v>Over Weight</v>
      </c>
      <c r="D1231" s="31">
        <v>5.61</v>
      </c>
      <c r="E1231" s="31" t="str">
        <f>IF(Table8[[#This Row],[HBA1C]]&lt;5.7,"Normal",IF(Table8[[#This Row],[HBA1C]]&lt;6.5,"Prediabetes","Diabetes"))</f>
        <v>Normal</v>
      </c>
      <c r="F1231" s="31" t="s">
        <v>2343</v>
      </c>
      <c r="G1231" s="31" t="s">
        <v>2343</v>
      </c>
      <c r="H1231" s="31" t="s">
        <v>2343</v>
      </c>
      <c r="I1231" s="31">
        <v>0</v>
      </c>
      <c r="J1231" s="32" t="s">
        <v>2343</v>
      </c>
    </row>
    <row r="1232" spans="1:10" x14ac:dyDescent="0.4">
      <c r="A1232" s="30" t="s">
        <v>1231</v>
      </c>
      <c r="B1232" s="31">
        <v>21.68</v>
      </c>
      <c r="C1232" s="31" t="str">
        <f>IF(Table8[[#This Row],[BMI]]&lt;18.5,"Under Weight",IF(Table8[[#This Row],[BMI]]&lt;25,"Normal Weight",IF(Table8[[#This Row],[BMI]]&lt;30,"Over Weight","Obesity")))</f>
        <v>Normal Weight</v>
      </c>
      <c r="D1232" s="31">
        <v>8.1199999999999992</v>
      </c>
      <c r="E1232" s="31" t="str">
        <f>IF(Table8[[#This Row],[HBA1C]]&lt;5.7,"Normal",IF(Table8[[#This Row],[HBA1C]]&lt;6.5,"Prediabetes","Diabetes"))</f>
        <v>Diabetes</v>
      </c>
      <c r="F1232" s="31" t="s">
        <v>2343</v>
      </c>
      <c r="G1232" s="31" t="s">
        <v>2343</v>
      </c>
      <c r="H1232" s="31" t="s">
        <v>2343</v>
      </c>
      <c r="I1232" s="31">
        <v>0</v>
      </c>
      <c r="J1232" s="32" t="s">
        <v>2343</v>
      </c>
    </row>
    <row r="1233" spans="1:10" x14ac:dyDescent="0.4">
      <c r="A1233" s="30" t="s">
        <v>1232</v>
      </c>
      <c r="B1233" s="31">
        <v>25.175000000000001</v>
      </c>
      <c r="C1233" s="31" t="str">
        <f>IF(Table8[[#This Row],[BMI]]&lt;18.5,"Under Weight",IF(Table8[[#This Row],[BMI]]&lt;25,"Normal Weight",IF(Table8[[#This Row],[BMI]]&lt;30,"Over Weight","Obesity")))</f>
        <v>Over Weight</v>
      </c>
      <c r="D1233" s="31">
        <v>4.74</v>
      </c>
      <c r="E1233" s="31" t="str">
        <f>IF(Table8[[#This Row],[HBA1C]]&lt;5.7,"Normal",IF(Table8[[#This Row],[HBA1C]]&lt;6.5,"Prediabetes","Diabetes"))</f>
        <v>Normal</v>
      </c>
      <c r="F1233" s="31" t="s">
        <v>2343</v>
      </c>
      <c r="G1233" s="31" t="s">
        <v>2343</v>
      </c>
      <c r="H1233" s="31" t="s">
        <v>2343</v>
      </c>
      <c r="I1233" s="31">
        <v>0</v>
      </c>
      <c r="J1233" s="32" t="s">
        <v>2343</v>
      </c>
    </row>
    <row r="1234" spans="1:10" x14ac:dyDescent="0.4">
      <c r="A1234" s="30" t="s">
        <v>1233</v>
      </c>
      <c r="B1234" s="31">
        <v>44.77</v>
      </c>
      <c r="C1234" s="31" t="str">
        <f>IF(Table8[[#This Row],[BMI]]&lt;18.5,"Under Weight",IF(Table8[[#This Row],[BMI]]&lt;25,"Normal Weight",IF(Table8[[#This Row],[BMI]]&lt;30,"Over Weight","Obesity")))</f>
        <v>Obesity</v>
      </c>
      <c r="D1234" s="31">
        <v>4.0599999999999996</v>
      </c>
      <c r="E1234" s="31" t="str">
        <f>IF(Table8[[#This Row],[HBA1C]]&lt;5.7,"Normal",IF(Table8[[#This Row],[HBA1C]]&lt;6.5,"Prediabetes","Diabetes"))</f>
        <v>Normal</v>
      </c>
      <c r="F1234" s="31" t="s">
        <v>2343</v>
      </c>
      <c r="G1234" s="31" t="s">
        <v>2343</v>
      </c>
      <c r="H1234" s="31" t="s">
        <v>2343</v>
      </c>
      <c r="I1234" s="31">
        <v>2</v>
      </c>
      <c r="J1234" s="32" t="s">
        <v>2343</v>
      </c>
    </row>
    <row r="1235" spans="1:10" x14ac:dyDescent="0.4">
      <c r="A1235" s="30" t="s">
        <v>1234</v>
      </c>
      <c r="B1235" s="31">
        <v>37.07</v>
      </c>
      <c r="C1235" s="31" t="str">
        <f>IF(Table8[[#This Row],[BMI]]&lt;18.5,"Under Weight",IF(Table8[[#This Row],[BMI]]&lt;25,"Normal Weight",IF(Table8[[#This Row],[BMI]]&lt;30,"Over Weight","Obesity")))</f>
        <v>Obesity</v>
      </c>
      <c r="D1235" s="31">
        <v>5.69</v>
      </c>
      <c r="E1235" s="31" t="str">
        <f>IF(Table8[[#This Row],[HBA1C]]&lt;5.7,"Normal",IF(Table8[[#This Row],[HBA1C]]&lt;6.5,"Prediabetes","Diabetes"))</f>
        <v>Normal</v>
      </c>
      <c r="F1235" s="31" t="s">
        <v>2343</v>
      </c>
      <c r="G1235" s="31" t="s">
        <v>2343</v>
      </c>
      <c r="H1235" s="31" t="s">
        <v>2343</v>
      </c>
      <c r="I1235" s="31">
        <v>2</v>
      </c>
      <c r="J1235" s="32" t="s">
        <v>2343</v>
      </c>
    </row>
    <row r="1236" spans="1:10" x14ac:dyDescent="0.4">
      <c r="A1236" s="30" t="s">
        <v>1235</v>
      </c>
      <c r="B1236" s="31">
        <v>39.799999999999997</v>
      </c>
      <c r="C1236" s="31" t="str">
        <f>IF(Table8[[#This Row],[BMI]]&lt;18.5,"Under Weight",IF(Table8[[#This Row],[BMI]]&lt;25,"Normal Weight",IF(Table8[[#This Row],[BMI]]&lt;30,"Over Weight","Obesity")))</f>
        <v>Obesity</v>
      </c>
      <c r="D1236" s="31">
        <v>5.66</v>
      </c>
      <c r="E1236" s="31" t="str">
        <f>IF(Table8[[#This Row],[HBA1C]]&lt;5.7,"Normal",IF(Table8[[#This Row],[HBA1C]]&lt;6.5,"Prediabetes","Diabetes"))</f>
        <v>Normal</v>
      </c>
      <c r="F1236" s="31" t="s">
        <v>2343</v>
      </c>
      <c r="G1236" s="31" t="s">
        <v>2343</v>
      </c>
      <c r="H1236" s="31" t="s">
        <v>2344</v>
      </c>
      <c r="I1236" s="31">
        <v>1</v>
      </c>
      <c r="J1236" s="32" t="s">
        <v>2343</v>
      </c>
    </row>
    <row r="1237" spans="1:10" x14ac:dyDescent="0.4">
      <c r="A1237" s="30" t="s">
        <v>1236</v>
      </c>
      <c r="B1237" s="31">
        <v>26.36</v>
      </c>
      <c r="C1237" s="31" t="str">
        <f>IF(Table8[[#This Row],[BMI]]&lt;18.5,"Under Weight",IF(Table8[[#This Row],[BMI]]&lt;25,"Normal Weight",IF(Table8[[#This Row],[BMI]]&lt;30,"Over Weight","Obesity")))</f>
        <v>Over Weight</v>
      </c>
      <c r="D1237" s="31">
        <v>4.32</v>
      </c>
      <c r="E1237" s="31" t="str">
        <f>IF(Table8[[#This Row],[HBA1C]]&lt;5.7,"Normal",IF(Table8[[#This Row],[HBA1C]]&lt;6.5,"Prediabetes","Diabetes"))</f>
        <v>Normal</v>
      </c>
      <c r="F1237" s="31" t="s">
        <v>2343</v>
      </c>
      <c r="G1237" s="31" t="s">
        <v>2343</v>
      </c>
      <c r="H1237" s="31" t="s">
        <v>2344</v>
      </c>
      <c r="I1237" s="31">
        <v>1</v>
      </c>
      <c r="J1237" s="32" t="s">
        <v>2343</v>
      </c>
    </row>
    <row r="1238" spans="1:10" x14ac:dyDescent="0.4">
      <c r="A1238" s="30" t="s">
        <v>1237</v>
      </c>
      <c r="B1238" s="31">
        <v>29.925000000000001</v>
      </c>
      <c r="C1238" s="31" t="str">
        <f>IF(Table8[[#This Row],[BMI]]&lt;18.5,"Under Weight",IF(Table8[[#This Row],[BMI]]&lt;25,"Normal Weight",IF(Table8[[#This Row],[BMI]]&lt;30,"Over Weight","Obesity")))</f>
        <v>Over Weight</v>
      </c>
      <c r="D1238" s="31">
        <v>8.2899999999999991</v>
      </c>
      <c r="E1238" s="31" t="str">
        <f>IF(Table8[[#This Row],[HBA1C]]&lt;5.7,"Normal",IF(Table8[[#This Row],[HBA1C]]&lt;6.5,"Prediabetes","Diabetes"))</f>
        <v>Diabetes</v>
      </c>
      <c r="F1238" s="31" t="s">
        <v>2343</v>
      </c>
      <c r="G1238" s="31" t="s">
        <v>2343</v>
      </c>
      <c r="H1238" s="31" t="s">
        <v>2343</v>
      </c>
      <c r="I1238" s="31">
        <v>2</v>
      </c>
      <c r="J1238" s="32" t="s">
        <v>2343</v>
      </c>
    </row>
    <row r="1239" spans="1:10" x14ac:dyDescent="0.4">
      <c r="A1239" s="30" t="s">
        <v>1238</v>
      </c>
      <c r="B1239" s="31">
        <v>37.29</v>
      </c>
      <c r="C1239" s="31" t="str">
        <f>IF(Table8[[#This Row],[BMI]]&lt;18.5,"Under Weight",IF(Table8[[#This Row],[BMI]]&lt;25,"Normal Weight",IF(Table8[[#This Row],[BMI]]&lt;30,"Over Weight","Obesity")))</f>
        <v>Obesity</v>
      </c>
      <c r="D1239" s="31">
        <v>10.46</v>
      </c>
      <c r="E1239" s="31" t="str">
        <f>IF(Table8[[#This Row],[HBA1C]]&lt;5.7,"Normal",IF(Table8[[#This Row],[HBA1C]]&lt;6.5,"Prediabetes","Diabetes"))</f>
        <v>Diabetes</v>
      </c>
      <c r="F1239" s="31" t="s">
        <v>2343</v>
      </c>
      <c r="G1239" s="31" t="s">
        <v>2343</v>
      </c>
      <c r="H1239" s="31" t="s">
        <v>2343</v>
      </c>
      <c r="I1239" s="31">
        <v>0</v>
      </c>
      <c r="J1239" s="32" t="s">
        <v>2343</v>
      </c>
    </row>
    <row r="1240" spans="1:10" x14ac:dyDescent="0.4">
      <c r="A1240" s="30" t="s">
        <v>1239</v>
      </c>
      <c r="B1240" s="31">
        <v>30.2</v>
      </c>
      <c r="C1240" s="31" t="str">
        <f>IF(Table8[[#This Row],[BMI]]&lt;18.5,"Under Weight",IF(Table8[[#This Row],[BMI]]&lt;25,"Normal Weight",IF(Table8[[#This Row],[BMI]]&lt;30,"Over Weight","Obesity")))</f>
        <v>Obesity</v>
      </c>
      <c r="D1240" s="31">
        <v>11.96</v>
      </c>
      <c r="E1240" s="31" t="str">
        <f>IF(Table8[[#This Row],[HBA1C]]&lt;5.7,"Normal",IF(Table8[[#This Row],[HBA1C]]&lt;6.5,"Prediabetes","Diabetes"))</f>
        <v>Diabetes</v>
      </c>
      <c r="F1240" s="31" t="s">
        <v>2343</v>
      </c>
      <c r="G1240" s="31" t="s">
        <v>2343</v>
      </c>
      <c r="H1240" s="31" t="s">
        <v>2343</v>
      </c>
      <c r="I1240" s="31">
        <v>0</v>
      </c>
      <c r="J1240" s="32" t="s">
        <v>2343</v>
      </c>
    </row>
    <row r="1241" spans="1:10" x14ac:dyDescent="0.4">
      <c r="A1241" s="30" t="s">
        <v>1240</v>
      </c>
      <c r="B1241" s="31">
        <v>24.225000000000001</v>
      </c>
      <c r="C1241" s="31" t="str">
        <f>IF(Table8[[#This Row],[BMI]]&lt;18.5,"Under Weight",IF(Table8[[#This Row],[BMI]]&lt;25,"Normal Weight",IF(Table8[[#This Row],[BMI]]&lt;30,"Over Weight","Obesity")))</f>
        <v>Normal Weight</v>
      </c>
      <c r="D1241" s="31">
        <v>4.25</v>
      </c>
      <c r="E1241" s="31" t="str">
        <f>IF(Table8[[#This Row],[HBA1C]]&lt;5.7,"Normal",IF(Table8[[#This Row],[HBA1C]]&lt;6.5,"Prediabetes","Diabetes"))</f>
        <v>Normal</v>
      </c>
      <c r="F1241" s="31" t="s">
        <v>2344</v>
      </c>
      <c r="G1241" s="31" t="s">
        <v>2343</v>
      </c>
      <c r="H1241" s="31" t="s">
        <v>2344</v>
      </c>
      <c r="I1241" s="31">
        <v>1</v>
      </c>
      <c r="J1241" s="32" t="s">
        <v>2343</v>
      </c>
    </row>
    <row r="1242" spans="1:10" x14ac:dyDescent="0.4">
      <c r="A1242" s="30" t="s">
        <v>1241</v>
      </c>
      <c r="B1242" s="31">
        <v>31.445</v>
      </c>
      <c r="C1242" s="31" t="str">
        <f>IF(Table8[[#This Row],[BMI]]&lt;18.5,"Under Weight",IF(Table8[[#This Row],[BMI]]&lt;25,"Normal Weight",IF(Table8[[#This Row],[BMI]]&lt;30,"Over Weight","Obesity")))</f>
        <v>Obesity</v>
      </c>
      <c r="D1242" s="31">
        <v>8.33</v>
      </c>
      <c r="E1242" s="31" t="str">
        <f>IF(Table8[[#This Row],[HBA1C]]&lt;5.7,"Normal",IF(Table8[[#This Row],[HBA1C]]&lt;6.5,"Prediabetes","Diabetes"))</f>
        <v>Diabetes</v>
      </c>
      <c r="F1242" s="31" t="s">
        <v>2343</v>
      </c>
      <c r="G1242" s="31" t="s">
        <v>2343</v>
      </c>
      <c r="H1242" s="31" t="s">
        <v>2343</v>
      </c>
      <c r="I1242" s="31">
        <v>0</v>
      </c>
      <c r="J1242" s="32" t="s">
        <v>2343</v>
      </c>
    </row>
    <row r="1243" spans="1:10" x14ac:dyDescent="0.4">
      <c r="A1243" s="30" t="s">
        <v>1242</v>
      </c>
      <c r="B1243" s="31">
        <v>38.880000000000003</v>
      </c>
      <c r="C1243" s="31" t="str">
        <f>IF(Table8[[#This Row],[BMI]]&lt;18.5,"Under Weight",IF(Table8[[#This Row],[BMI]]&lt;25,"Normal Weight",IF(Table8[[#This Row],[BMI]]&lt;30,"Over Weight","Obesity")))</f>
        <v>Obesity</v>
      </c>
      <c r="D1243" s="31">
        <v>4.29</v>
      </c>
      <c r="E1243" s="31" t="str">
        <f>IF(Table8[[#This Row],[HBA1C]]&lt;5.7,"Normal",IF(Table8[[#This Row],[HBA1C]]&lt;6.5,"Prediabetes","Diabetes"))</f>
        <v>Normal</v>
      </c>
      <c r="F1243" s="31" t="s">
        <v>2343</v>
      </c>
      <c r="G1243" s="31" t="s">
        <v>2343</v>
      </c>
      <c r="H1243" s="31" t="s">
        <v>2343</v>
      </c>
      <c r="I1243" s="31">
        <v>1</v>
      </c>
      <c r="J1243" s="32" t="s">
        <v>2343</v>
      </c>
    </row>
    <row r="1244" spans="1:10" x14ac:dyDescent="0.4">
      <c r="A1244" s="30" t="s">
        <v>1243</v>
      </c>
      <c r="B1244" s="31">
        <v>43.89</v>
      </c>
      <c r="C1244" s="31" t="str">
        <f>IF(Table8[[#This Row],[BMI]]&lt;18.5,"Under Weight",IF(Table8[[#This Row],[BMI]]&lt;25,"Normal Weight",IF(Table8[[#This Row],[BMI]]&lt;30,"Over Weight","Obesity")))</f>
        <v>Obesity</v>
      </c>
      <c r="D1244" s="31">
        <v>6.32</v>
      </c>
      <c r="E1244" s="31" t="str">
        <f>IF(Table8[[#This Row],[HBA1C]]&lt;5.7,"Normal",IF(Table8[[#This Row],[HBA1C]]&lt;6.5,"Prediabetes","Diabetes"))</f>
        <v>Prediabetes</v>
      </c>
      <c r="F1244" s="31" t="s">
        <v>2344</v>
      </c>
      <c r="G1244" s="31" t="s">
        <v>2343</v>
      </c>
      <c r="H1244" s="31" t="s">
        <v>2343</v>
      </c>
      <c r="I1244" s="31">
        <v>0</v>
      </c>
      <c r="J1244" s="32" t="s">
        <v>2343</v>
      </c>
    </row>
    <row r="1245" spans="1:10" x14ac:dyDescent="0.4">
      <c r="A1245" s="30" t="s">
        <v>1244</v>
      </c>
      <c r="B1245" s="31">
        <v>25.6</v>
      </c>
      <c r="C1245" s="31" t="str">
        <f>IF(Table8[[#This Row],[BMI]]&lt;18.5,"Under Weight",IF(Table8[[#This Row],[BMI]]&lt;25,"Normal Weight",IF(Table8[[#This Row],[BMI]]&lt;30,"Over Weight","Obesity")))</f>
        <v>Over Weight</v>
      </c>
      <c r="D1245" s="31">
        <v>5.65</v>
      </c>
      <c r="E1245" s="31" t="str">
        <f>IF(Table8[[#This Row],[HBA1C]]&lt;5.7,"Normal",IF(Table8[[#This Row],[HBA1C]]&lt;6.5,"Prediabetes","Diabetes"))</f>
        <v>Normal</v>
      </c>
      <c r="F1245" s="31" t="s">
        <v>2343</v>
      </c>
      <c r="G1245" s="31" t="s">
        <v>2343</v>
      </c>
      <c r="H1245" s="31" t="s">
        <v>2343</v>
      </c>
      <c r="I1245" s="31">
        <v>2</v>
      </c>
      <c r="J1245" s="32" t="s">
        <v>2343</v>
      </c>
    </row>
    <row r="1246" spans="1:10" x14ac:dyDescent="0.4">
      <c r="A1246" s="30" t="s">
        <v>1245</v>
      </c>
      <c r="B1246" s="31">
        <v>29.545000000000002</v>
      </c>
      <c r="C1246" s="31" t="str">
        <f>IF(Table8[[#This Row],[BMI]]&lt;18.5,"Under Weight",IF(Table8[[#This Row],[BMI]]&lt;25,"Normal Weight",IF(Table8[[#This Row],[BMI]]&lt;30,"Over Weight","Obesity")))</f>
        <v>Over Weight</v>
      </c>
      <c r="D1246" s="31">
        <v>8.41</v>
      </c>
      <c r="E1246" s="31" t="str">
        <f>IF(Table8[[#This Row],[HBA1C]]&lt;5.7,"Normal",IF(Table8[[#This Row],[HBA1C]]&lt;6.5,"Prediabetes","Diabetes"))</f>
        <v>Diabetes</v>
      </c>
      <c r="F1246" s="31" t="s">
        <v>2344</v>
      </c>
      <c r="G1246" s="31" t="s">
        <v>2343</v>
      </c>
      <c r="H1246" s="31" t="s">
        <v>2343</v>
      </c>
      <c r="I1246" s="31">
        <v>1</v>
      </c>
      <c r="J1246" s="32" t="s">
        <v>2343</v>
      </c>
    </row>
    <row r="1247" spans="1:10" x14ac:dyDescent="0.4">
      <c r="A1247" s="30" t="s">
        <v>1246</v>
      </c>
      <c r="B1247" s="31">
        <v>23.25</v>
      </c>
      <c r="C1247" s="31" t="str">
        <f>IF(Table8[[#This Row],[BMI]]&lt;18.5,"Under Weight",IF(Table8[[#This Row],[BMI]]&lt;25,"Normal Weight",IF(Table8[[#This Row],[BMI]]&lt;30,"Over Weight","Obesity")))</f>
        <v>Normal Weight</v>
      </c>
      <c r="D1247" s="31">
        <v>11.96</v>
      </c>
      <c r="E1247" s="31" t="str">
        <f>IF(Table8[[#This Row],[HBA1C]]&lt;5.7,"Normal",IF(Table8[[#This Row],[HBA1C]]&lt;6.5,"Prediabetes","Diabetes"))</f>
        <v>Diabetes</v>
      </c>
      <c r="F1247" s="31" t="s">
        <v>2344</v>
      </c>
      <c r="G1247" s="31" t="s">
        <v>2343</v>
      </c>
      <c r="H1247" s="31" t="s">
        <v>2343</v>
      </c>
      <c r="I1247" s="31">
        <v>0</v>
      </c>
      <c r="J1247" s="32" t="s">
        <v>2343</v>
      </c>
    </row>
    <row r="1248" spans="1:10" x14ac:dyDescent="0.4">
      <c r="A1248" s="30" t="s">
        <v>1247</v>
      </c>
      <c r="B1248" s="31">
        <v>43.95</v>
      </c>
      <c r="C1248" s="31" t="str">
        <f>IF(Table8[[#This Row],[BMI]]&lt;18.5,"Under Weight",IF(Table8[[#This Row],[BMI]]&lt;25,"Normal Weight",IF(Table8[[#This Row],[BMI]]&lt;30,"Over Weight","Obesity")))</f>
        <v>Obesity</v>
      </c>
      <c r="D1248" s="31">
        <v>5.17</v>
      </c>
      <c r="E1248" s="31" t="str">
        <f>IF(Table8[[#This Row],[HBA1C]]&lt;5.7,"Normal",IF(Table8[[#This Row],[HBA1C]]&lt;6.5,"Prediabetes","Diabetes"))</f>
        <v>Normal</v>
      </c>
      <c r="F1248" s="31" t="s">
        <v>2344</v>
      </c>
      <c r="G1248" s="31" t="s">
        <v>2343</v>
      </c>
      <c r="H1248" s="31" t="s">
        <v>2344</v>
      </c>
      <c r="I1248" s="31">
        <v>1</v>
      </c>
      <c r="J1248" s="32" t="s">
        <v>2343</v>
      </c>
    </row>
    <row r="1249" spans="1:10" x14ac:dyDescent="0.4">
      <c r="A1249" s="30" t="s">
        <v>1248</v>
      </c>
      <c r="B1249" s="31">
        <v>21.85</v>
      </c>
      <c r="C1249" s="31" t="str">
        <f>IF(Table8[[#This Row],[BMI]]&lt;18.5,"Under Weight",IF(Table8[[#This Row],[BMI]]&lt;25,"Normal Weight",IF(Table8[[#This Row],[BMI]]&lt;30,"Over Weight","Obesity")))</f>
        <v>Normal Weight</v>
      </c>
      <c r="D1249" s="31">
        <v>8.76</v>
      </c>
      <c r="E1249" s="31" t="str">
        <f>IF(Table8[[#This Row],[HBA1C]]&lt;5.7,"Normal",IF(Table8[[#This Row],[HBA1C]]&lt;6.5,"Prediabetes","Diabetes"))</f>
        <v>Diabetes</v>
      </c>
      <c r="F1249" s="31" t="s">
        <v>2343</v>
      </c>
      <c r="G1249" s="31" t="s">
        <v>2343</v>
      </c>
      <c r="H1249" s="31" t="s">
        <v>2343</v>
      </c>
      <c r="I1249" s="31">
        <v>0</v>
      </c>
      <c r="J1249" s="32" t="s">
        <v>2343</v>
      </c>
    </row>
    <row r="1250" spans="1:10" x14ac:dyDescent="0.4">
      <c r="A1250" s="30" t="s">
        <v>1249</v>
      </c>
      <c r="B1250" s="31">
        <v>25.73</v>
      </c>
      <c r="C1250" s="31" t="str">
        <f>IF(Table8[[#This Row],[BMI]]&lt;18.5,"Under Weight",IF(Table8[[#This Row],[BMI]]&lt;25,"Normal Weight",IF(Table8[[#This Row],[BMI]]&lt;30,"Over Weight","Obesity")))</f>
        <v>Over Weight</v>
      </c>
      <c r="D1250" s="31">
        <v>7.99</v>
      </c>
      <c r="E1250" s="31" t="str">
        <f>IF(Table8[[#This Row],[HBA1C]]&lt;5.7,"Normal",IF(Table8[[#This Row],[HBA1C]]&lt;6.5,"Prediabetes","Diabetes"))</f>
        <v>Diabetes</v>
      </c>
      <c r="F1250" s="31" t="s">
        <v>2343</v>
      </c>
      <c r="G1250" s="31" t="s">
        <v>2343</v>
      </c>
      <c r="H1250" s="31" t="s">
        <v>2343</v>
      </c>
      <c r="I1250" s="31">
        <v>2</v>
      </c>
      <c r="J1250" s="32" t="s">
        <v>2343</v>
      </c>
    </row>
    <row r="1251" spans="1:10" x14ac:dyDescent="0.4">
      <c r="A1251" s="30" t="s">
        <v>1250</v>
      </c>
      <c r="B1251" s="31">
        <v>32.229999999999997</v>
      </c>
      <c r="C1251" s="31" t="str">
        <f>IF(Table8[[#This Row],[BMI]]&lt;18.5,"Under Weight",IF(Table8[[#This Row],[BMI]]&lt;25,"Normal Weight",IF(Table8[[#This Row],[BMI]]&lt;30,"Over Weight","Obesity")))</f>
        <v>Obesity</v>
      </c>
      <c r="D1251" s="31">
        <v>8.59</v>
      </c>
      <c r="E1251" s="31" t="str">
        <f>IF(Table8[[#This Row],[HBA1C]]&lt;5.7,"Normal",IF(Table8[[#This Row],[HBA1C]]&lt;6.5,"Prediabetes","Diabetes"))</f>
        <v>Diabetes</v>
      </c>
      <c r="F1251" s="31" t="s">
        <v>2343</v>
      </c>
      <c r="G1251" s="31" t="s">
        <v>2343</v>
      </c>
      <c r="H1251" s="31" t="s">
        <v>2343</v>
      </c>
      <c r="I1251" s="31">
        <v>0</v>
      </c>
      <c r="J1251" s="32" t="s">
        <v>2343</v>
      </c>
    </row>
    <row r="1252" spans="1:10" x14ac:dyDescent="0.4">
      <c r="A1252" s="30" t="s">
        <v>1251</v>
      </c>
      <c r="B1252" s="31">
        <v>32.204999999999998</v>
      </c>
      <c r="C1252" s="31" t="str">
        <f>IF(Table8[[#This Row],[BMI]]&lt;18.5,"Under Weight",IF(Table8[[#This Row],[BMI]]&lt;25,"Normal Weight",IF(Table8[[#This Row],[BMI]]&lt;30,"Over Weight","Obesity")))</f>
        <v>Obesity</v>
      </c>
      <c r="D1252" s="31">
        <v>6.14</v>
      </c>
      <c r="E1252" s="31" t="str">
        <f>IF(Table8[[#This Row],[HBA1C]]&lt;5.7,"Normal",IF(Table8[[#This Row],[HBA1C]]&lt;6.5,"Prediabetes","Diabetes"))</f>
        <v>Prediabetes</v>
      </c>
      <c r="F1252" s="31" t="s">
        <v>2343</v>
      </c>
      <c r="G1252" s="31" t="s">
        <v>2343</v>
      </c>
      <c r="H1252" s="31" t="s">
        <v>2343</v>
      </c>
      <c r="I1252" s="31">
        <v>2</v>
      </c>
      <c r="J1252" s="32" t="s">
        <v>2343</v>
      </c>
    </row>
    <row r="1253" spans="1:10" x14ac:dyDescent="0.4">
      <c r="A1253" s="30" t="s">
        <v>1252</v>
      </c>
      <c r="B1253" s="31">
        <v>26.41</v>
      </c>
      <c r="C1253" s="31" t="str">
        <f>IF(Table8[[#This Row],[BMI]]&lt;18.5,"Under Weight",IF(Table8[[#This Row],[BMI]]&lt;25,"Normal Weight",IF(Table8[[#This Row],[BMI]]&lt;30,"Over Weight","Obesity")))</f>
        <v>Over Weight</v>
      </c>
      <c r="D1253" s="31">
        <v>4.08</v>
      </c>
      <c r="E1253" s="31" t="str">
        <f>IF(Table8[[#This Row],[HBA1C]]&lt;5.7,"Normal",IF(Table8[[#This Row],[HBA1C]]&lt;6.5,"Prediabetes","Diabetes"))</f>
        <v>Normal</v>
      </c>
      <c r="F1253" s="31" t="s">
        <v>2343</v>
      </c>
      <c r="G1253" s="31" t="s">
        <v>2343</v>
      </c>
      <c r="H1253" s="31" t="s">
        <v>2343</v>
      </c>
      <c r="I1253" s="31">
        <v>2</v>
      </c>
      <c r="J1253" s="32" t="s">
        <v>2343</v>
      </c>
    </row>
    <row r="1254" spans="1:10" x14ac:dyDescent="0.4">
      <c r="A1254" s="30" t="s">
        <v>1253</v>
      </c>
      <c r="B1254" s="31">
        <v>30.2</v>
      </c>
      <c r="C1254" s="31" t="str">
        <f>IF(Table8[[#This Row],[BMI]]&lt;18.5,"Under Weight",IF(Table8[[#This Row],[BMI]]&lt;25,"Normal Weight",IF(Table8[[#This Row],[BMI]]&lt;30,"Over Weight","Obesity")))</f>
        <v>Obesity</v>
      </c>
      <c r="D1254" s="31">
        <v>6.25</v>
      </c>
      <c r="E1254" s="31" t="str">
        <f>IF(Table8[[#This Row],[HBA1C]]&lt;5.7,"Normal",IF(Table8[[#This Row],[HBA1C]]&lt;6.5,"Prediabetes","Diabetes"))</f>
        <v>Prediabetes</v>
      </c>
      <c r="F1254" s="31" t="s">
        <v>2344</v>
      </c>
      <c r="G1254" s="31" t="s">
        <v>2343</v>
      </c>
      <c r="H1254" s="31" t="s">
        <v>2343</v>
      </c>
      <c r="I1254" s="31">
        <v>0</v>
      </c>
      <c r="J1254" s="32" t="s">
        <v>2343</v>
      </c>
    </row>
    <row r="1255" spans="1:10" x14ac:dyDescent="0.4">
      <c r="A1255" s="30" t="s">
        <v>1254</v>
      </c>
      <c r="B1255" s="31">
        <v>31.26</v>
      </c>
      <c r="C1255" s="31" t="str">
        <f>IF(Table8[[#This Row],[BMI]]&lt;18.5,"Under Weight",IF(Table8[[#This Row],[BMI]]&lt;25,"Normal Weight",IF(Table8[[#This Row],[BMI]]&lt;30,"Over Weight","Obesity")))</f>
        <v>Obesity</v>
      </c>
      <c r="D1255" s="31">
        <v>5.94</v>
      </c>
      <c r="E1255" s="31" t="str">
        <f>IF(Table8[[#This Row],[HBA1C]]&lt;5.7,"Normal",IF(Table8[[#This Row],[HBA1C]]&lt;6.5,"Prediabetes","Diabetes"))</f>
        <v>Prediabetes</v>
      </c>
      <c r="F1255" s="31" t="s">
        <v>2344</v>
      </c>
      <c r="G1255" s="31" t="s">
        <v>2343</v>
      </c>
      <c r="H1255" s="31" t="s">
        <v>2343</v>
      </c>
      <c r="I1255" s="31">
        <v>1</v>
      </c>
      <c r="J1255" s="32" t="s">
        <v>2343</v>
      </c>
    </row>
    <row r="1256" spans="1:10" x14ac:dyDescent="0.4">
      <c r="A1256" s="30" t="s">
        <v>1255</v>
      </c>
      <c r="B1256" s="31">
        <v>33.725000000000001</v>
      </c>
      <c r="C1256" s="31" t="str">
        <f>IF(Table8[[#This Row],[BMI]]&lt;18.5,"Under Weight",IF(Table8[[#This Row],[BMI]]&lt;25,"Normal Weight",IF(Table8[[#This Row],[BMI]]&lt;30,"Over Weight","Obesity")))</f>
        <v>Obesity</v>
      </c>
      <c r="D1256" s="31">
        <v>6.45</v>
      </c>
      <c r="E1256" s="31" t="str">
        <f>IF(Table8[[#This Row],[HBA1C]]&lt;5.7,"Normal",IF(Table8[[#This Row],[HBA1C]]&lt;6.5,"Prediabetes","Diabetes"))</f>
        <v>Prediabetes</v>
      </c>
      <c r="F1256" s="31" t="s">
        <v>2344</v>
      </c>
      <c r="G1256" s="31" t="s">
        <v>2343</v>
      </c>
      <c r="H1256" s="31" t="s">
        <v>2343</v>
      </c>
      <c r="I1256" s="31">
        <v>0</v>
      </c>
      <c r="J1256" s="32" t="s">
        <v>2343</v>
      </c>
    </row>
    <row r="1257" spans="1:10" x14ac:dyDescent="0.4">
      <c r="A1257" s="30" t="s">
        <v>1256</v>
      </c>
      <c r="B1257" s="31">
        <v>28.9</v>
      </c>
      <c r="C1257" s="31" t="str">
        <f>IF(Table8[[#This Row],[BMI]]&lt;18.5,"Under Weight",IF(Table8[[#This Row],[BMI]]&lt;25,"Normal Weight",IF(Table8[[#This Row],[BMI]]&lt;30,"Over Weight","Obesity")))</f>
        <v>Over Weight</v>
      </c>
      <c r="D1257" s="31">
        <v>5.74</v>
      </c>
      <c r="E1257" s="31" t="str">
        <f>IF(Table8[[#This Row],[HBA1C]]&lt;5.7,"Normal",IF(Table8[[#This Row],[HBA1C]]&lt;6.5,"Prediabetes","Diabetes"))</f>
        <v>Prediabetes</v>
      </c>
      <c r="F1257" s="31" t="s">
        <v>2344</v>
      </c>
      <c r="G1257" s="31" t="s">
        <v>2343</v>
      </c>
      <c r="H1257" s="31" t="s">
        <v>2343</v>
      </c>
      <c r="I1257" s="31">
        <v>0</v>
      </c>
      <c r="J1257" s="32" t="s">
        <v>2343</v>
      </c>
    </row>
    <row r="1258" spans="1:10" x14ac:dyDescent="0.4">
      <c r="A1258" s="30" t="s">
        <v>1257</v>
      </c>
      <c r="B1258" s="31">
        <v>45.69</v>
      </c>
      <c r="C1258" s="31" t="str">
        <f>IF(Table8[[#This Row],[BMI]]&lt;18.5,"Under Weight",IF(Table8[[#This Row],[BMI]]&lt;25,"Normal Weight",IF(Table8[[#This Row],[BMI]]&lt;30,"Over Weight","Obesity")))</f>
        <v>Obesity</v>
      </c>
      <c r="D1258" s="31">
        <v>4.43</v>
      </c>
      <c r="E1258" s="31" t="str">
        <f>IF(Table8[[#This Row],[HBA1C]]&lt;5.7,"Normal",IF(Table8[[#This Row],[HBA1C]]&lt;6.5,"Prediabetes","Diabetes"))</f>
        <v>Normal</v>
      </c>
      <c r="F1258" s="31" t="s">
        <v>2344</v>
      </c>
      <c r="G1258" s="31" t="s">
        <v>2343</v>
      </c>
      <c r="H1258" s="31" t="s">
        <v>2343</v>
      </c>
      <c r="I1258" s="31">
        <v>0</v>
      </c>
      <c r="J1258" s="32" t="s">
        <v>2343</v>
      </c>
    </row>
    <row r="1259" spans="1:10" x14ac:dyDescent="0.4">
      <c r="A1259" s="30" t="s">
        <v>1258</v>
      </c>
      <c r="B1259" s="31">
        <v>21.03</v>
      </c>
      <c r="C1259" s="31" t="str">
        <f>IF(Table8[[#This Row],[BMI]]&lt;18.5,"Under Weight",IF(Table8[[#This Row],[BMI]]&lt;25,"Normal Weight",IF(Table8[[#This Row],[BMI]]&lt;30,"Over Weight","Obesity")))</f>
        <v>Normal Weight</v>
      </c>
      <c r="D1259" s="31">
        <v>6.5</v>
      </c>
      <c r="E1259" s="31" t="str">
        <f>IF(Table8[[#This Row],[HBA1C]]&lt;5.7,"Normal",IF(Table8[[#This Row],[HBA1C]]&lt;6.5,"Prediabetes","Diabetes"))</f>
        <v>Diabetes</v>
      </c>
      <c r="F1259" s="31" t="s">
        <v>2343</v>
      </c>
      <c r="G1259" s="31" t="s">
        <v>2343</v>
      </c>
      <c r="H1259" s="31" t="s">
        <v>2343</v>
      </c>
      <c r="I1259" s="31">
        <v>0</v>
      </c>
      <c r="J1259" s="32" t="s">
        <v>2343</v>
      </c>
    </row>
    <row r="1260" spans="1:10" x14ac:dyDescent="0.4">
      <c r="A1260" s="30" t="s">
        <v>1259</v>
      </c>
      <c r="B1260" s="31">
        <v>37</v>
      </c>
      <c r="C1260" s="31" t="str">
        <f>IF(Table8[[#This Row],[BMI]]&lt;18.5,"Under Weight",IF(Table8[[#This Row],[BMI]]&lt;25,"Normal Weight",IF(Table8[[#This Row],[BMI]]&lt;30,"Over Weight","Obesity")))</f>
        <v>Obesity</v>
      </c>
      <c r="D1260" s="31">
        <v>8.75</v>
      </c>
      <c r="E1260" s="31" t="str">
        <f>IF(Table8[[#This Row],[HBA1C]]&lt;5.7,"Normal",IF(Table8[[#This Row],[HBA1C]]&lt;6.5,"Prediabetes","Diabetes"))</f>
        <v>Diabetes</v>
      </c>
      <c r="F1260" s="31" t="s">
        <v>2343</v>
      </c>
      <c r="G1260" s="31" t="s">
        <v>2343</v>
      </c>
      <c r="H1260" s="31" t="s">
        <v>2343</v>
      </c>
      <c r="I1260" s="31">
        <v>0</v>
      </c>
      <c r="J1260" s="32" t="s">
        <v>2343</v>
      </c>
    </row>
    <row r="1261" spans="1:10" x14ac:dyDescent="0.4">
      <c r="A1261" s="30" t="s">
        <v>1260</v>
      </c>
      <c r="B1261" s="31">
        <v>25.4</v>
      </c>
      <c r="C1261" s="31" t="str">
        <f>IF(Table8[[#This Row],[BMI]]&lt;18.5,"Under Weight",IF(Table8[[#This Row],[BMI]]&lt;25,"Normal Weight",IF(Table8[[#This Row],[BMI]]&lt;30,"Over Weight","Obesity")))</f>
        <v>Over Weight</v>
      </c>
      <c r="D1261" s="31">
        <v>11.96</v>
      </c>
      <c r="E1261" s="31" t="str">
        <f>IF(Table8[[#This Row],[HBA1C]]&lt;5.7,"Normal",IF(Table8[[#This Row],[HBA1C]]&lt;6.5,"Prediabetes","Diabetes"))</f>
        <v>Diabetes</v>
      </c>
      <c r="F1261" s="31" t="s">
        <v>2343</v>
      </c>
      <c r="G1261" s="31" t="s">
        <v>2343</v>
      </c>
      <c r="H1261" s="31" t="s">
        <v>2343</v>
      </c>
      <c r="I1261" s="31">
        <v>0</v>
      </c>
      <c r="J1261" s="32" t="s">
        <v>2343</v>
      </c>
    </row>
    <row r="1262" spans="1:10" x14ac:dyDescent="0.4">
      <c r="A1262" s="30" t="s">
        <v>1261</v>
      </c>
      <c r="B1262" s="31">
        <v>32.299999999999997</v>
      </c>
      <c r="C1262" s="31" t="str">
        <f>IF(Table8[[#This Row],[BMI]]&lt;18.5,"Under Weight",IF(Table8[[#This Row],[BMI]]&lt;25,"Normal Weight",IF(Table8[[#This Row],[BMI]]&lt;30,"Over Weight","Obesity")))</f>
        <v>Obesity</v>
      </c>
      <c r="D1262" s="31">
        <v>10.54</v>
      </c>
      <c r="E1262" s="31" t="str">
        <f>IF(Table8[[#This Row],[HBA1C]]&lt;5.7,"Normal",IF(Table8[[#This Row],[HBA1C]]&lt;6.5,"Prediabetes","Diabetes"))</f>
        <v>Diabetes</v>
      </c>
      <c r="F1262" s="31" t="s">
        <v>2343</v>
      </c>
      <c r="G1262" s="31" t="s">
        <v>2343</v>
      </c>
      <c r="H1262" s="31" t="s">
        <v>2343</v>
      </c>
      <c r="I1262" s="31">
        <v>0</v>
      </c>
      <c r="J1262" s="32" t="s">
        <v>2343</v>
      </c>
    </row>
    <row r="1263" spans="1:10" x14ac:dyDescent="0.4">
      <c r="A1263" s="30" t="s">
        <v>1262</v>
      </c>
      <c r="B1263" s="31">
        <v>23.94</v>
      </c>
      <c r="C1263" s="31" t="str">
        <f>IF(Table8[[#This Row],[BMI]]&lt;18.5,"Under Weight",IF(Table8[[#This Row],[BMI]]&lt;25,"Normal Weight",IF(Table8[[#This Row],[BMI]]&lt;30,"Over Weight","Obesity")))</f>
        <v>Normal Weight</v>
      </c>
      <c r="D1263" s="31">
        <v>4.54</v>
      </c>
      <c r="E1263" s="31" t="str">
        <f>IF(Table8[[#This Row],[HBA1C]]&lt;5.7,"Normal",IF(Table8[[#This Row],[HBA1C]]&lt;6.5,"Prediabetes","Diabetes"))</f>
        <v>Normal</v>
      </c>
      <c r="F1263" s="31" t="s">
        <v>2344</v>
      </c>
      <c r="G1263" s="31" t="s">
        <v>2343</v>
      </c>
      <c r="H1263" s="31" t="s">
        <v>2344</v>
      </c>
      <c r="I1263" s="31">
        <v>1</v>
      </c>
      <c r="J1263" s="32" t="s">
        <v>2343</v>
      </c>
    </row>
    <row r="1264" spans="1:10" x14ac:dyDescent="0.4">
      <c r="A1264" s="30" t="s">
        <v>1263</v>
      </c>
      <c r="B1264" s="31">
        <v>46.4</v>
      </c>
      <c r="C1264" s="31" t="str">
        <f>IF(Table8[[#This Row],[BMI]]&lt;18.5,"Under Weight",IF(Table8[[#This Row],[BMI]]&lt;25,"Normal Weight",IF(Table8[[#This Row],[BMI]]&lt;30,"Over Weight","Obesity")))</f>
        <v>Obesity</v>
      </c>
      <c r="D1264" s="31">
        <v>5.71</v>
      </c>
      <c r="E1264" s="31" t="str">
        <f>IF(Table8[[#This Row],[HBA1C]]&lt;5.7,"Normal",IF(Table8[[#This Row],[HBA1C]]&lt;6.5,"Prediabetes","Diabetes"))</f>
        <v>Prediabetes</v>
      </c>
      <c r="F1264" s="31" t="s">
        <v>2343</v>
      </c>
      <c r="G1264" s="31" t="s">
        <v>2343</v>
      </c>
      <c r="H1264" s="31" t="s">
        <v>2343</v>
      </c>
      <c r="I1264" s="31">
        <v>0</v>
      </c>
      <c r="J1264" s="32" t="s">
        <v>2343</v>
      </c>
    </row>
    <row r="1265" spans="1:10" x14ac:dyDescent="0.4">
      <c r="A1265" s="30" t="s">
        <v>1264</v>
      </c>
      <c r="B1265" s="31">
        <v>40.375</v>
      </c>
      <c r="C1265" s="31" t="str">
        <f>IF(Table8[[#This Row],[BMI]]&lt;18.5,"Under Weight",IF(Table8[[#This Row],[BMI]]&lt;25,"Normal Weight",IF(Table8[[#This Row],[BMI]]&lt;30,"Over Weight","Obesity")))</f>
        <v>Obesity</v>
      </c>
      <c r="D1265" s="31">
        <v>6.25</v>
      </c>
      <c r="E1265" s="31" t="str">
        <f>IF(Table8[[#This Row],[HBA1C]]&lt;5.7,"Normal",IF(Table8[[#This Row],[HBA1C]]&lt;6.5,"Prediabetes","Diabetes"))</f>
        <v>Prediabetes</v>
      </c>
      <c r="F1265" s="31" t="s">
        <v>2344</v>
      </c>
      <c r="G1265" s="31" t="s">
        <v>2343</v>
      </c>
      <c r="H1265" s="31" t="s">
        <v>2343</v>
      </c>
      <c r="I1265" s="31">
        <v>0</v>
      </c>
      <c r="J1265" s="32" t="s">
        <v>2343</v>
      </c>
    </row>
    <row r="1266" spans="1:10" x14ac:dyDescent="0.4">
      <c r="A1266" s="30" t="s">
        <v>1265</v>
      </c>
      <c r="B1266" s="31">
        <v>28.7</v>
      </c>
      <c r="C1266" s="31" t="str">
        <f>IF(Table8[[#This Row],[BMI]]&lt;18.5,"Under Weight",IF(Table8[[#This Row],[BMI]]&lt;25,"Normal Weight",IF(Table8[[#This Row],[BMI]]&lt;30,"Over Weight","Obesity")))</f>
        <v>Over Weight</v>
      </c>
      <c r="D1266" s="31">
        <v>9.4700000000000006</v>
      </c>
      <c r="E1266" s="31" t="str">
        <f>IF(Table8[[#This Row],[HBA1C]]&lt;5.7,"Normal",IF(Table8[[#This Row],[HBA1C]]&lt;6.5,"Prediabetes","Diabetes"))</f>
        <v>Diabetes</v>
      </c>
      <c r="F1266" s="31" t="s">
        <v>2343</v>
      </c>
      <c r="G1266" s="31" t="s">
        <v>2343</v>
      </c>
      <c r="H1266" s="31" t="s">
        <v>2343</v>
      </c>
      <c r="I1266" s="31">
        <v>2</v>
      </c>
      <c r="J1266" s="32" t="s">
        <v>2343</v>
      </c>
    </row>
    <row r="1267" spans="1:10" x14ac:dyDescent="0.4">
      <c r="A1267" s="30" t="s">
        <v>1266</v>
      </c>
      <c r="B1267" s="31">
        <v>26.63</v>
      </c>
      <c r="C1267" s="31" t="str">
        <f>IF(Table8[[#This Row],[BMI]]&lt;18.5,"Under Weight",IF(Table8[[#This Row],[BMI]]&lt;25,"Normal Weight",IF(Table8[[#This Row],[BMI]]&lt;30,"Over Weight","Obesity")))</f>
        <v>Over Weight</v>
      </c>
      <c r="D1267" s="31">
        <v>5.7</v>
      </c>
      <c r="E1267" s="31" t="str">
        <f>IF(Table8[[#This Row],[HBA1C]]&lt;5.7,"Normal",IF(Table8[[#This Row],[HBA1C]]&lt;6.5,"Prediabetes","Diabetes"))</f>
        <v>Prediabetes</v>
      </c>
      <c r="F1267" s="31" t="s">
        <v>2343</v>
      </c>
      <c r="G1267" s="31" t="s">
        <v>2343</v>
      </c>
      <c r="H1267" s="31" t="s">
        <v>2343</v>
      </c>
      <c r="I1267" s="31">
        <v>0</v>
      </c>
      <c r="J1267" s="32" t="s">
        <v>2343</v>
      </c>
    </row>
    <row r="1268" spans="1:10" x14ac:dyDescent="0.4">
      <c r="A1268" s="30" t="s">
        <v>1267</v>
      </c>
      <c r="B1268" s="31">
        <v>22.515000000000001</v>
      </c>
      <c r="C1268" s="31" t="str">
        <f>IF(Table8[[#This Row],[BMI]]&lt;18.5,"Under Weight",IF(Table8[[#This Row],[BMI]]&lt;25,"Normal Weight",IF(Table8[[#This Row],[BMI]]&lt;30,"Over Weight","Obesity")))</f>
        <v>Normal Weight</v>
      </c>
      <c r="D1268" s="31">
        <v>11.18</v>
      </c>
      <c r="E1268" s="31" t="str">
        <f>IF(Table8[[#This Row],[HBA1C]]&lt;5.7,"Normal",IF(Table8[[#This Row],[HBA1C]]&lt;6.5,"Prediabetes","Diabetes"))</f>
        <v>Diabetes</v>
      </c>
      <c r="F1268" s="31" t="s">
        <v>2343</v>
      </c>
      <c r="G1268" s="31" t="s">
        <v>2343</v>
      </c>
      <c r="H1268" s="31" t="s">
        <v>2343</v>
      </c>
      <c r="I1268" s="31">
        <v>2</v>
      </c>
      <c r="J1268" s="32" t="s">
        <v>2343</v>
      </c>
    </row>
    <row r="1269" spans="1:10" x14ac:dyDescent="0.4">
      <c r="A1269" s="30" t="s">
        <v>1268</v>
      </c>
      <c r="B1269" s="31">
        <v>36.575000000000003</v>
      </c>
      <c r="C1269" s="31" t="str">
        <f>IF(Table8[[#This Row],[BMI]]&lt;18.5,"Under Weight",IF(Table8[[#This Row],[BMI]]&lt;25,"Normal Weight",IF(Table8[[#This Row],[BMI]]&lt;30,"Over Weight","Obesity")))</f>
        <v>Obesity</v>
      </c>
      <c r="D1269" s="31">
        <v>10.98</v>
      </c>
      <c r="E1269" s="31" t="str">
        <f>IF(Table8[[#This Row],[HBA1C]]&lt;5.7,"Normal",IF(Table8[[#This Row],[HBA1C]]&lt;6.5,"Prediabetes","Diabetes"))</f>
        <v>Diabetes</v>
      </c>
      <c r="F1269" s="31" t="s">
        <v>2343</v>
      </c>
      <c r="G1269" s="31" t="s">
        <v>2343</v>
      </c>
      <c r="H1269" s="31" t="s">
        <v>2343</v>
      </c>
      <c r="I1269" s="31">
        <v>0</v>
      </c>
      <c r="J1269" s="32" t="s">
        <v>2343</v>
      </c>
    </row>
    <row r="1270" spans="1:10" x14ac:dyDescent="0.4">
      <c r="A1270" s="30" t="s">
        <v>1269</v>
      </c>
      <c r="B1270" s="31">
        <v>23.66</v>
      </c>
      <c r="C1270" s="31" t="str">
        <f>IF(Table8[[#This Row],[BMI]]&lt;18.5,"Under Weight",IF(Table8[[#This Row],[BMI]]&lt;25,"Normal Weight",IF(Table8[[#This Row],[BMI]]&lt;30,"Over Weight","Obesity")))</f>
        <v>Normal Weight</v>
      </c>
      <c r="D1270" s="31">
        <v>5.1100000000000003</v>
      </c>
      <c r="E1270" s="31" t="str">
        <f>IF(Table8[[#This Row],[HBA1C]]&lt;5.7,"Normal",IF(Table8[[#This Row],[HBA1C]]&lt;6.5,"Prediabetes","Diabetes"))</f>
        <v>Normal</v>
      </c>
      <c r="F1270" s="31" t="s">
        <v>2344</v>
      </c>
      <c r="G1270" s="31" t="s">
        <v>2343</v>
      </c>
      <c r="H1270" s="31" t="s">
        <v>2344</v>
      </c>
      <c r="I1270" s="31">
        <v>1</v>
      </c>
      <c r="J1270" s="32" t="s">
        <v>2343</v>
      </c>
    </row>
    <row r="1271" spans="1:10" x14ac:dyDescent="0.4">
      <c r="A1271" s="30" t="s">
        <v>1270</v>
      </c>
      <c r="B1271" s="31">
        <v>18.62</v>
      </c>
      <c r="C1271" s="31" t="str">
        <f>IF(Table8[[#This Row],[BMI]]&lt;18.5,"Under Weight",IF(Table8[[#This Row],[BMI]]&lt;25,"Normal Weight",IF(Table8[[#This Row],[BMI]]&lt;30,"Over Weight","Obesity")))</f>
        <v>Normal Weight</v>
      </c>
      <c r="D1271" s="31">
        <v>10.24</v>
      </c>
      <c r="E1271" s="31" t="str">
        <f>IF(Table8[[#This Row],[HBA1C]]&lt;5.7,"Normal",IF(Table8[[#This Row],[HBA1C]]&lt;6.5,"Prediabetes","Diabetes"))</f>
        <v>Diabetes</v>
      </c>
      <c r="F1271" s="31" t="s">
        <v>2343</v>
      </c>
      <c r="G1271" s="31" t="s">
        <v>2343</v>
      </c>
      <c r="H1271" s="31" t="s">
        <v>2343</v>
      </c>
      <c r="I1271" s="31">
        <v>0</v>
      </c>
      <c r="J1271" s="32" t="s">
        <v>2343</v>
      </c>
    </row>
    <row r="1272" spans="1:10" x14ac:dyDescent="0.4">
      <c r="A1272" s="30" t="s">
        <v>1271</v>
      </c>
      <c r="B1272" s="31">
        <v>19.190000000000001</v>
      </c>
      <c r="C1272" s="31" t="str">
        <f>IF(Table8[[#This Row],[BMI]]&lt;18.5,"Under Weight",IF(Table8[[#This Row],[BMI]]&lt;25,"Normal Weight",IF(Table8[[#This Row],[BMI]]&lt;30,"Over Weight","Obesity")))</f>
        <v>Normal Weight</v>
      </c>
      <c r="D1272" s="31">
        <v>7.71</v>
      </c>
      <c r="E1272" s="31" t="str">
        <f>IF(Table8[[#This Row],[HBA1C]]&lt;5.7,"Normal",IF(Table8[[#This Row],[HBA1C]]&lt;6.5,"Prediabetes","Diabetes"))</f>
        <v>Diabetes</v>
      </c>
      <c r="F1272" s="31" t="s">
        <v>2344</v>
      </c>
      <c r="G1272" s="31" t="s">
        <v>2343</v>
      </c>
      <c r="H1272" s="31" t="s">
        <v>2343</v>
      </c>
      <c r="I1272" s="31">
        <v>1</v>
      </c>
      <c r="J1272" s="32" t="s">
        <v>2343</v>
      </c>
    </row>
    <row r="1273" spans="1:10" x14ac:dyDescent="0.4">
      <c r="A1273" s="30" t="s">
        <v>1272</v>
      </c>
      <c r="B1273" s="31">
        <v>27.5</v>
      </c>
      <c r="C1273" s="31" t="str">
        <f>IF(Table8[[#This Row],[BMI]]&lt;18.5,"Under Weight",IF(Table8[[#This Row],[BMI]]&lt;25,"Normal Weight",IF(Table8[[#This Row],[BMI]]&lt;30,"Over Weight","Obesity")))</f>
        <v>Over Weight</v>
      </c>
      <c r="D1273" s="31">
        <v>6.03</v>
      </c>
      <c r="E1273" s="31" t="str">
        <f>IF(Table8[[#This Row],[HBA1C]]&lt;5.7,"Normal",IF(Table8[[#This Row],[HBA1C]]&lt;6.5,"Prediabetes","Diabetes"))</f>
        <v>Prediabetes</v>
      </c>
      <c r="F1273" s="31" t="s">
        <v>2343</v>
      </c>
      <c r="G1273" s="31" t="s">
        <v>2343</v>
      </c>
      <c r="H1273" s="31" t="s">
        <v>2343</v>
      </c>
      <c r="I1273" s="31">
        <v>0</v>
      </c>
      <c r="J1273" s="32" t="s">
        <v>2343</v>
      </c>
    </row>
    <row r="1274" spans="1:10" x14ac:dyDescent="0.4">
      <c r="A1274" s="30" t="s">
        <v>1273</v>
      </c>
      <c r="B1274" s="31">
        <v>27.36</v>
      </c>
      <c r="C1274" s="31" t="str">
        <f>IF(Table8[[#This Row],[BMI]]&lt;18.5,"Under Weight",IF(Table8[[#This Row],[BMI]]&lt;25,"Normal Weight",IF(Table8[[#This Row],[BMI]]&lt;30,"Over Weight","Obesity")))</f>
        <v>Over Weight</v>
      </c>
      <c r="D1274" s="31">
        <v>5.96</v>
      </c>
      <c r="E1274" s="31" t="str">
        <f>IF(Table8[[#This Row],[HBA1C]]&lt;5.7,"Normal",IF(Table8[[#This Row],[HBA1C]]&lt;6.5,"Prediabetes","Diabetes"))</f>
        <v>Prediabetes</v>
      </c>
      <c r="F1274" s="31" t="s">
        <v>2343</v>
      </c>
      <c r="G1274" s="31" t="s">
        <v>2343</v>
      </c>
      <c r="H1274" s="31" t="s">
        <v>2344</v>
      </c>
      <c r="I1274" s="31">
        <v>1</v>
      </c>
      <c r="J1274" s="32" t="s">
        <v>2343</v>
      </c>
    </row>
    <row r="1275" spans="1:10" x14ac:dyDescent="0.4">
      <c r="A1275" s="30" t="s">
        <v>1274</v>
      </c>
      <c r="B1275" s="31">
        <v>20.350000000000001</v>
      </c>
      <c r="C1275" s="31" t="str">
        <f>IF(Table8[[#This Row],[BMI]]&lt;18.5,"Under Weight",IF(Table8[[#This Row],[BMI]]&lt;25,"Normal Weight",IF(Table8[[#This Row],[BMI]]&lt;30,"Over Weight","Obesity")))</f>
        <v>Normal Weight</v>
      </c>
      <c r="D1275" s="31">
        <v>4.16</v>
      </c>
      <c r="E1275" s="31" t="str">
        <f>IF(Table8[[#This Row],[HBA1C]]&lt;5.7,"Normal",IF(Table8[[#This Row],[HBA1C]]&lt;6.5,"Prediabetes","Diabetes"))</f>
        <v>Normal</v>
      </c>
      <c r="F1275" s="31" t="s">
        <v>2343</v>
      </c>
      <c r="G1275" s="31" t="s">
        <v>2343</v>
      </c>
      <c r="H1275" s="31" t="s">
        <v>2343</v>
      </c>
      <c r="I1275" s="31">
        <v>0</v>
      </c>
      <c r="J1275" s="32" t="s">
        <v>2343</v>
      </c>
    </row>
    <row r="1276" spans="1:10" x14ac:dyDescent="0.4">
      <c r="A1276" s="30" t="s">
        <v>1275</v>
      </c>
      <c r="B1276" s="31">
        <v>24.035</v>
      </c>
      <c r="C1276" s="31" t="str">
        <f>IF(Table8[[#This Row],[BMI]]&lt;18.5,"Under Weight",IF(Table8[[#This Row],[BMI]]&lt;25,"Normal Weight",IF(Table8[[#This Row],[BMI]]&lt;30,"Over Weight","Obesity")))</f>
        <v>Normal Weight</v>
      </c>
      <c r="D1276" s="31">
        <v>6.11</v>
      </c>
      <c r="E1276" s="31" t="str">
        <f>IF(Table8[[#This Row],[HBA1C]]&lt;5.7,"Normal",IF(Table8[[#This Row],[HBA1C]]&lt;6.5,"Prediabetes","Diabetes"))</f>
        <v>Prediabetes</v>
      </c>
      <c r="F1276" s="31" t="s">
        <v>2343</v>
      </c>
      <c r="G1276" s="31" t="s">
        <v>2343</v>
      </c>
      <c r="H1276" s="31" t="s">
        <v>2343</v>
      </c>
      <c r="I1276" s="31">
        <v>0</v>
      </c>
      <c r="J1276" s="32" t="s">
        <v>2343</v>
      </c>
    </row>
    <row r="1277" spans="1:10" x14ac:dyDescent="0.4">
      <c r="A1277" s="30" t="s">
        <v>1276</v>
      </c>
      <c r="B1277" s="31">
        <v>23.56</v>
      </c>
      <c r="C1277" s="31" t="str">
        <f>IF(Table8[[#This Row],[BMI]]&lt;18.5,"Under Weight",IF(Table8[[#This Row],[BMI]]&lt;25,"Normal Weight",IF(Table8[[#This Row],[BMI]]&lt;30,"Over Weight","Obesity")))</f>
        <v>Normal Weight</v>
      </c>
      <c r="D1277" s="31">
        <v>5.97</v>
      </c>
      <c r="E1277" s="31" t="str">
        <f>IF(Table8[[#This Row],[HBA1C]]&lt;5.7,"Normal",IF(Table8[[#This Row],[HBA1C]]&lt;6.5,"Prediabetes","Diabetes"))</f>
        <v>Prediabetes</v>
      </c>
      <c r="F1277" s="31" t="s">
        <v>2343</v>
      </c>
      <c r="G1277" s="31" t="s">
        <v>2343</v>
      </c>
      <c r="H1277" s="31" t="s">
        <v>2343</v>
      </c>
      <c r="I1277" s="31">
        <v>0</v>
      </c>
      <c r="J1277" s="32" t="s">
        <v>2343</v>
      </c>
    </row>
    <row r="1278" spans="1:10" x14ac:dyDescent="0.4">
      <c r="A1278" s="30" t="s">
        <v>1277</v>
      </c>
      <c r="B1278" s="31">
        <v>27.17</v>
      </c>
      <c r="C1278" s="31" t="str">
        <f>IF(Table8[[#This Row],[BMI]]&lt;18.5,"Under Weight",IF(Table8[[#This Row],[BMI]]&lt;25,"Normal Weight",IF(Table8[[#This Row],[BMI]]&lt;30,"Over Weight","Obesity")))</f>
        <v>Over Weight</v>
      </c>
      <c r="D1278" s="31">
        <v>10.81</v>
      </c>
      <c r="E1278" s="31" t="str">
        <f>IF(Table8[[#This Row],[HBA1C]]&lt;5.7,"Normal",IF(Table8[[#This Row],[HBA1C]]&lt;6.5,"Prediabetes","Diabetes"))</f>
        <v>Diabetes</v>
      </c>
      <c r="F1278" s="31" t="s">
        <v>2343</v>
      </c>
      <c r="G1278" s="31" t="s">
        <v>2343</v>
      </c>
      <c r="H1278" s="31" t="s">
        <v>2343</v>
      </c>
      <c r="I1278" s="31">
        <v>2</v>
      </c>
      <c r="J1278" s="32" t="s">
        <v>2343</v>
      </c>
    </row>
    <row r="1279" spans="1:10" x14ac:dyDescent="0.4">
      <c r="A1279" s="30" t="s">
        <v>1278</v>
      </c>
      <c r="B1279" s="31">
        <v>34.32</v>
      </c>
      <c r="C1279" s="31" t="str">
        <f>IF(Table8[[#This Row],[BMI]]&lt;18.5,"Under Weight",IF(Table8[[#This Row],[BMI]]&lt;25,"Normal Weight",IF(Table8[[#This Row],[BMI]]&lt;30,"Over Weight","Obesity")))</f>
        <v>Obesity</v>
      </c>
      <c r="D1279" s="31">
        <v>5.7</v>
      </c>
      <c r="E1279" s="31" t="str">
        <f>IF(Table8[[#This Row],[HBA1C]]&lt;5.7,"Normal",IF(Table8[[#This Row],[HBA1C]]&lt;6.5,"Prediabetes","Diabetes"))</f>
        <v>Prediabetes</v>
      </c>
      <c r="F1279" s="31" t="s">
        <v>2344</v>
      </c>
      <c r="G1279" s="31" t="s">
        <v>2343</v>
      </c>
      <c r="H1279" s="31" t="s">
        <v>2344</v>
      </c>
      <c r="I1279" s="31">
        <v>1</v>
      </c>
      <c r="J1279" s="32" t="s">
        <v>2343</v>
      </c>
    </row>
    <row r="1280" spans="1:10" x14ac:dyDescent="0.4">
      <c r="A1280" s="30" t="s">
        <v>1279</v>
      </c>
      <c r="B1280" s="31">
        <v>23.87</v>
      </c>
      <c r="C1280" s="31" t="str">
        <f>IF(Table8[[#This Row],[BMI]]&lt;18.5,"Under Weight",IF(Table8[[#This Row],[BMI]]&lt;25,"Normal Weight",IF(Table8[[#This Row],[BMI]]&lt;30,"Over Weight","Obesity")))</f>
        <v>Normal Weight</v>
      </c>
      <c r="D1280" s="31">
        <v>4.7699999999999996</v>
      </c>
      <c r="E1280" s="31" t="str">
        <f>IF(Table8[[#This Row],[HBA1C]]&lt;5.7,"Normal",IF(Table8[[#This Row],[HBA1C]]&lt;6.5,"Prediabetes","Diabetes"))</f>
        <v>Normal</v>
      </c>
      <c r="F1280" s="31" t="s">
        <v>2344</v>
      </c>
      <c r="G1280" s="31" t="s">
        <v>2343</v>
      </c>
      <c r="H1280" s="31" t="s">
        <v>2344</v>
      </c>
      <c r="I1280" s="31">
        <v>1</v>
      </c>
      <c r="J1280" s="32" t="s">
        <v>2343</v>
      </c>
    </row>
    <row r="1281" spans="1:10" x14ac:dyDescent="0.4">
      <c r="A1281" s="30" t="s">
        <v>1280</v>
      </c>
      <c r="B1281" s="31">
        <v>30.15</v>
      </c>
      <c r="C1281" s="31" t="str">
        <f>IF(Table8[[#This Row],[BMI]]&lt;18.5,"Under Weight",IF(Table8[[#This Row],[BMI]]&lt;25,"Normal Weight",IF(Table8[[#This Row],[BMI]]&lt;30,"Over Weight","Obesity")))</f>
        <v>Obesity</v>
      </c>
      <c r="D1281" s="31">
        <v>4.25</v>
      </c>
      <c r="E1281" s="31" t="str">
        <f>IF(Table8[[#This Row],[HBA1C]]&lt;5.7,"Normal",IF(Table8[[#This Row],[HBA1C]]&lt;6.5,"Prediabetes","Diabetes"))</f>
        <v>Normal</v>
      </c>
      <c r="F1281" s="31" t="s">
        <v>2343</v>
      </c>
      <c r="G1281" s="31" t="s">
        <v>2343</v>
      </c>
      <c r="H1281" s="31" t="s">
        <v>2343</v>
      </c>
      <c r="I1281" s="31">
        <v>1</v>
      </c>
      <c r="J1281" s="32" t="s">
        <v>2343</v>
      </c>
    </row>
    <row r="1282" spans="1:10" x14ac:dyDescent="0.4">
      <c r="A1282" s="30" t="s">
        <v>1281</v>
      </c>
      <c r="B1282" s="31">
        <v>26.36</v>
      </c>
      <c r="C1282" s="31" t="str">
        <f>IF(Table8[[#This Row],[BMI]]&lt;18.5,"Under Weight",IF(Table8[[#This Row],[BMI]]&lt;25,"Normal Weight",IF(Table8[[#This Row],[BMI]]&lt;30,"Over Weight","Obesity")))</f>
        <v>Over Weight</v>
      </c>
      <c r="D1282" s="31">
        <v>5.52</v>
      </c>
      <c r="E1282" s="31" t="str">
        <f>IF(Table8[[#This Row],[HBA1C]]&lt;5.7,"Normal",IF(Table8[[#This Row],[HBA1C]]&lt;6.5,"Prediabetes","Diabetes"))</f>
        <v>Normal</v>
      </c>
      <c r="F1282" s="31" t="s">
        <v>2343</v>
      </c>
      <c r="G1282" s="31" t="s">
        <v>2343</v>
      </c>
      <c r="H1282" s="31" t="s">
        <v>2343</v>
      </c>
      <c r="I1282" s="31">
        <v>0</v>
      </c>
      <c r="J1282" s="32" t="s">
        <v>2343</v>
      </c>
    </row>
    <row r="1283" spans="1:10" x14ac:dyDescent="0.4">
      <c r="A1283" s="30" t="s">
        <v>1282</v>
      </c>
      <c r="B1283" s="31">
        <v>45.32</v>
      </c>
      <c r="C1283" s="31" t="str">
        <f>IF(Table8[[#This Row],[BMI]]&lt;18.5,"Under Weight",IF(Table8[[#This Row],[BMI]]&lt;25,"Normal Weight",IF(Table8[[#This Row],[BMI]]&lt;30,"Over Weight","Obesity")))</f>
        <v>Obesity</v>
      </c>
      <c r="D1283" s="31">
        <v>6.53</v>
      </c>
      <c r="E1283" s="31" t="str">
        <f>IF(Table8[[#This Row],[HBA1C]]&lt;5.7,"Normal",IF(Table8[[#This Row],[HBA1C]]&lt;6.5,"Prediabetes","Diabetes"))</f>
        <v>Diabetes</v>
      </c>
      <c r="F1283" s="31" t="s">
        <v>2344</v>
      </c>
      <c r="G1283" s="31" t="s">
        <v>2343</v>
      </c>
      <c r="H1283" s="31" t="s">
        <v>2343</v>
      </c>
      <c r="I1283" s="31">
        <v>1</v>
      </c>
      <c r="J1283" s="32" t="s">
        <v>2343</v>
      </c>
    </row>
    <row r="1284" spans="1:10" x14ac:dyDescent="0.4">
      <c r="A1284" s="30" t="s">
        <v>1283</v>
      </c>
      <c r="B1284" s="31">
        <v>31.93</v>
      </c>
      <c r="C1284" s="31" t="str">
        <f>IF(Table8[[#This Row],[BMI]]&lt;18.5,"Under Weight",IF(Table8[[#This Row],[BMI]]&lt;25,"Normal Weight",IF(Table8[[#This Row],[BMI]]&lt;30,"Over Weight","Obesity")))</f>
        <v>Obesity</v>
      </c>
      <c r="D1284" s="31">
        <v>4.82</v>
      </c>
      <c r="E1284" s="31" t="str">
        <f>IF(Table8[[#This Row],[HBA1C]]&lt;5.7,"Normal",IF(Table8[[#This Row],[HBA1C]]&lt;6.5,"Prediabetes","Diabetes"))</f>
        <v>Normal</v>
      </c>
      <c r="F1284" s="31" t="s">
        <v>2344</v>
      </c>
      <c r="G1284" s="31" t="s">
        <v>2343</v>
      </c>
      <c r="H1284" s="31" t="s">
        <v>2343</v>
      </c>
      <c r="I1284" s="31">
        <v>1</v>
      </c>
      <c r="J1284" s="32" t="s">
        <v>2343</v>
      </c>
    </row>
    <row r="1285" spans="1:10" x14ac:dyDescent="0.4">
      <c r="A1285" s="30" t="s">
        <v>1284</v>
      </c>
      <c r="B1285" s="31">
        <v>36</v>
      </c>
      <c r="C1285" s="31" t="str">
        <f>IF(Table8[[#This Row],[BMI]]&lt;18.5,"Under Weight",IF(Table8[[#This Row],[BMI]]&lt;25,"Normal Weight",IF(Table8[[#This Row],[BMI]]&lt;30,"Over Weight","Obesity")))</f>
        <v>Obesity</v>
      </c>
      <c r="D1285" s="31">
        <v>11.94</v>
      </c>
      <c r="E1285" s="31" t="str">
        <f>IF(Table8[[#This Row],[HBA1C]]&lt;5.7,"Normal",IF(Table8[[#This Row],[HBA1C]]&lt;6.5,"Prediabetes","Diabetes"))</f>
        <v>Diabetes</v>
      </c>
      <c r="F1285" s="31" t="s">
        <v>2344</v>
      </c>
      <c r="G1285" s="31" t="s">
        <v>2343</v>
      </c>
      <c r="H1285" s="31" t="s">
        <v>2343</v>
      </c>
      <c r="I1285" s="31">
        <v>1</v>
      </c>
      <c r="J1285" s="32" t="s">
        <v>2343</v>
      </c>
    </row>
    <row r="1286" spans="1:10" x14ac:dyDescent="0.4">
      <c r="A1286" s="30" t="s">
        <v>1285</v>
      </c>
      <c r="B1286" s="31">
        <v>32</v>
      </c>
      <c r="C1286" s="31" t="str">
        <f>IF(Table8[[#This Row],[BMI]]&lt;18.5,"Under Weight",IF(Table8[[#This Row],[BMI]]&lt;25,"Normal Weight",IF(Table8[[#This Row],[BMI]]&lt;30,"Over Weight","Obesity")))</f>
        <v>Obesity</v>
      </c>
      <c r="D1286" s="31">
        <v>7.85</v>
      </c>
      <c r="E1286" s="31" t="str">
        <f>IF(Table8[[#This Row],[HBA1C]]&lt;5.7,"Normal",IF(Table8[[#This Row],[HBA1C]]&lt;6.5,"Prediabetes","Diabetes"))</f>
        <v>Diabetes</v>
      </c>
      <c r="F1286" s="31" t="s">
        <v>2344</v>
      </c>
      <c r="G1286" s="31" t="s">
        <v>2343</v>
      </c>
      <c r="H1286" s="31" t="s">
        <v>2343</v>
      </c>
      <c r="I1286" s="31">
        <v>1</v>
      </c>
      <c r="J1286" s="32" t="s">
        <v>2343</v>
      </c>
    </row>
    <row r="1287" spans="1:10" x14ac:dyDescent="0.4">
      <c r="A1287" s="30" t="s">
        <v>1286</v>
      </c>
      <c r="B1287" s="31">
        <v>29.37</v>
      </c>
      <c r="C1287" s="31" t="str">
        <f>IF(Table8[[#This Row],[BMI]]&lt;18.5,"Under Weight",IF(Table8[[#This Row],[BMI]]&lt;25,"Normal Weight",IF(Table8[[#This Row],[BMI]]&lt;30,"Over Weight","Obesity")))</f>
        <v>Over Weight</v>
      </c>
      <c r="D1287" s="31">
        <v>8.01</v>
      </c>
      <c r="E1287" s="31" t="str">
        <f>IF(Table8[[#This Row],[HBA1C]]&lt;5.7,"Normal",IF(Table8[[#This Row],[HBA1C]]&lt;6.5,"Prediabetes","Diabetes"))</f>
        <v>Diabetes</v>
      </c>
      <c r="F1287" s="31" t="s">
        <v>2344</v>
      </c>
      <c r="G1287" s="31" t="s">
        <v>2343</v>
      </c>
      <c r="H1287" s="31" t="s">
        <v>2343</v>
      </c>
      <c r="I1287" s="31">
        <v>1</v>
      </c>
      <c r="J1287" s="32" t="s">
        <v>2343</v>
      </c>
    </row>
    <row r="1288" spans="1:10" x14ac:dyDescent="0.4">
      <c r="A1288" s="30" t="s">
        <v>1287</v>
      </c>
      <c r="B1288" s="31">
        <v>23.6</v>
      </c>
      <c r="C1288" s="31" t="str">
        <f>IF(Table8[[#This Row],[BMI]]&lt;18.5,"Under Weight",IF(Table8[[#This Row],[BMI]]&lt;25,"Normal Weight",IF(Table8[[#This Row],[BMI]]&lt;30,"Over Weight","Obesity")))</f>
        <v>Normal Weight</v>
      </c>
      <c r="D1288" s="31">
        <v>7.4</v>
      </c>
      <c r="E1288" s="31" t="str">
        <f>IF(Table8[[#This Row],[HBA1C]]&lt;5.7,"Normal",IF(Table8[[#This Row],[HBA1C]]&lt;6.5,"Prediabetes","Diabetes"))</f>
        <v>Diabetes</v>
      </c>
      <c r="F1288" s="31" t="s">
        <v>2344</v>
      </c>
      <c r="G1288" s="31" t="s">
        <v>2343</v>
      </c>
      <c r="H1288" s="31" t="s">
        <v>2343</v>
      </c>
      <c r="I1288" s="31">
        <v>1</v>
      </c>
      <c r="J1288" s="32" t="s">
        <v>2343</v>
      </c>
    </row>
    <row r="1289" spans="1:10" x14ac:dyDescent="0.4">
      <c r="A1289" s="30" t="s">
        <v>1288</v>
      </c>
      <c r="B1289" s="31">
        <v>33.155000000000001</v>
      </c>
      <c r="C1289" s="31" t="str">
        <f>IF(Table8[[#This Row],[BMI]]&lt;18.5,"Under Weight",IF(Table8[[#This Row],[BMI]]&lt;25,"Normal Weight",IF(Table8[[#This Row],[BMI]]&lt;30,"Over Weight","Obesity")))</f>
        <v>Obesity</v>
      </c>
      <c r="D1289" s="31">
        <v>8.3800000000000008</v>
      </c>
      <c r="E1289" s="31" t="str">
        <f>IF(Table8[[#This Row],[HBA1C]]&lt;5.7,"Normal",IF(Table8[[#This Row],[HBA1C]]&lt;6.5,"Prediabetes","Diabetes"))</f>
        <v>Diabetes</v>
      </c>
      <c r="F1289" s="31" t="s">
        <v>2344</v>
      </c>
      <c r="G1289" s="31" t="s">
        <v>2343</v>
      </c>
      <c r="H1289" s="31" t="s">
        <v>2343</v>
      </c>
      <c r="I1289" s="31">
        <v>0</v>
      </c>
      <c r="J1289" s="32" t="s">
        <v>2343</v>
      </c>
    </row>
    <row r="1290" spans="1:10" x14ac:dyDescent="0.4">
      <c r="A1290" s="30" t="s">
        <v>1289</v>
      </c>
      <c r="B1290" s="31">
        <v>24.32</v>
      </c>
      <c r="C1290" s="31" t="str">
        <f>IF(Table8[[#This Row],[BMI]]&lt;18.5,"Under Weight",IF(Table8[[#This Row],[BMI]]&lt;25,"Normal Weight",IF(Table8[[#This Row],[BMI]]&lt;30,"Over Weight","Obesity")))</f>
        <v>Normal Weight</v>
      </c>
      <c r="D1290" s="31">
        <v>11.56</v>
      </c>
      <c r="E1290" s="31" t="str">
        <f>IF(Table8[[#This Row],[HBA1C]]&lt;5.7,"Normal",IF(Table8[[#This Row],[HBA1C]]&lt;6.5,"Prediabetes","Diabetes"))</f>
        <v>Diabetes</v>
      </c>
      <c r="F1290" s="31" t="s">
        <v>2344</v>
      </c>
      <c r="G1290" s="31" t="s">
        <v>2343</v>
      </c>
      <c r="H1290" s="31" t="s">
        <v>2343</v>
      </c>
      <c r="I1290" s="31">
        <v>1</v>
      </c>
      <c r="J1290" s="32" t="s">
        <v>2343</v>
      </c>
    </row>
    <row r="1291" spans="1:10" x14ac:dyDescent="0.4">
      <c r="A1291" s="30" t="s">
        <v>1290</v>
      </c>
      <c r="B1291" s="31">
        <v>36.299999999999997</v>
      </c>
      <c r="C1291" s="31" t="str">
        <f>IF(Table8[[#This Row],[BMI]]&lt;18.5,"Under Weight",IF(Table8[[#This Row],[BMI]]&lt;25,"Normal Weight",IF(Table8[[#This Row],[BMI]]&lt;30,"Over Weight","Obesity")))</f>
        <v>Obesity</v>
      </c>
      <c r="D1291" s="31">
        <v>4.6100000000000003</v>
      </c>
      <c r="E1291" s="31" t="str">
        <f>IF(Table8[[#This Row],[HBA1C]]&lt;5.7,"Normal",IF(Table8[[#This Row],[HBA1C]]&lt;6.5,"Prediabetes","Diabetes"))</f>
        <v>Normal</v>
      </c>
      <c r="F1291" s="31" t="s">
        <v>2343</v>
      </c>
      <c r="G1291" s="31" t="s">
        <v>2343</v>
      </c>
      <c r="H1291" s="31" t="s">
        <v>2343</v>
      </c>
      <c r="I1291" s="31">
        <v>0</v>
      </c>
      <c r="J1291" s="32" t="s">
        <v>2343</v>
      </c>
    </row>
    <row r="1292" spans="1:10" x14ac:dyDescent="0.4">
      <c r="A1292" s="30" t="s">
        <v>1291</v>
      </c>
      <c r="B1292" s="31">
        <v>34.4</v>
      </c>
      <c r="C1292" s="31" t="str">
        <f>IF(Table8[[#This Row],[BMI]]&lt;18.5,"Under Weight",IF(Table8[[#This Row],[BMI]]&lt;25,"Normal Weight",IF(Table8[[#This Row],[BMI]]&lt;30,"Over Weight","Obesity")))</f>
        <v>Obesity</v>
      </c>
      <c r="D1292" s="31">
        <v>4.95</v>
      </c>
      <c r="E1292" s="31" t="str">
        <f>IF(Table8[[#This Row],[HBA1C]]&lt;5.7,"Normal",IF(Table8[[#This Row],[HBA1C]]&lt;6.5,"Prediabetes","Diabetes"))</f>
        <v>Normal</v>
      </c>
      <c r="F1292" s="31" t="s">
        <v>2343</v>
      </c>
      <c r="G1292" s="31" t="s">
        <v>2343</v>
      </c>
      <c r="H1292" s="31" t="s">
        <v>2344</v>
      </c>
      <c r="I1292" s="31">
        <v>1</v>
      </c>
      <c r="J1292" s="32" t="s">
        <v>2343</v>
      </c>
    </row>
    <row r="1293" spans="1:10" x14ac:dyDescent="0.4">
      <c r="A1293" s="30" t="s">
        <v>1292</v>
      </c>
      <c r="B1293" s="31">
        <v>30.9</v>
      </c>
      <c r="C1293" s="31" t="str">
        <f>IF(Table8[[#This Row],[BMI]]&lt;18.5,"Under Weight",IF(Table8[[#This Row],[BMI]]&lt;25,"Normal Weight",IF(Table8[[#This Row],[BMI]]&lt;30,"Over Weight","Obesity")))</f>
        <v>Obesity</v>
      </c>
      <c r="D1293" s="31">
        <v>5.04</v>
      </c>
      <c r="E1293" s="31" t="str">
        <f>IF(Table8[[#This Row],[HBA1C]]&lt;5.7,"Normal",IF(Table8[[#This Row],[HBA1C]]&lt;6.5,"Prediabetes","Diabetes"))</f>
        <v>Normal</v>
      </c>
      <c r="F1293" s="31" t="s">
        <v>2343</v>
      </c>
      <c r="G1293" s="31" t="s">
        <v>2343</v>
      </c>
      <c r="H1293" s="31" t="s">
        <v>2343</v>
      </c>
      <c r="I1293" s="31">
        <v>0</v>
      </c>
      <c r="J1293" s="32" t="s">
        <v>2343</v>
      </c>
    </row>
    <row r="1294" spans="1:10" x14ac:dyDescent="0.4">
      <c r="A1294" s="30" t="s">
        <v>1293</v>
      </c>
      <c r="B1294" s="31">
        <v>28.6</v>
      </c>
      <c r="C1294" s="31" t="str">
        <f>IF(Table8[[#This Row],[BMI]]&lt;18.5,"Under Weight",IF(Table8[[#This Row],[BMI]]&lt;25,"Normal Weight",IF(Table8[[#This Row],[BMI]]&lt;30,"Over Weight","Obesity")))</f>
        <v>Over Weight</v>
      </c>
      <c r="D1294" s="31">
        <v>5.42</v>
      </c>
      <c r="E1294" s="31" t="str">
        <f>IF(Table8[[#This Row],[HBA1C]]&lt;5.7,"Normal",IF(Table8[[#This Row],[HBA1C]]&lt;6.5,"Prediabetes","Diabetes"))</f>
        <v>Normal</v>
      </c>
      <c r="F1294" s="31" t="s">
        <v>2343</v>
      </c>
      <c r="G1294" s="31" t="s">
        <v>2343</v>
      </c>
      <c r="H1294" s="31" t="s">
        <v>2343</v>
      </c>
      <c r="I1294" s="31">
        <v>0</v>
      </c>
      <c r="J1294" s="32" t="s">
        <v>2343</v>
      </c>
    </row>
    <row r="1295" spans="1:10" x14ac:dyDescent="0.4">
      <c r="A1295" s="30" t="s">
        <v>1294</v>
      </c>
      <c r="B1295" s="31">
        <v>27.83</v>
      </c>
      <c r="C1295" s="31" t="str">
        <f>IF(Table8[[#This Row],[BMI]]&lt;18.5,"Under Weight",IF(Table8[[#This Row],[BMI]]&lt;25,"Normal Weight",IF(Table8[[#This Row],[BMI]]&lt;30,"Over Weight","Obesity")))</f>
        <v>Over Weight</v>
      </c>
      <c r="D1295" s="31">
        <v>5.39</v>
      </c>
      <c r="E1295" s="31" t="str">
        <f>IF(Table8[[#This Row],[HBA1C]]&lt;5.7,"Normal",IF(Table8[[#This Row],[HBA1C]]&lt;6.5,"Prediabetes","Diabetes"))</f>
        <v>Normal</v>
      </c>
      <c r="F1295" s="31" t="s">
        <v>2343</v>
      </c>
      <c r="G1295" s="31" t="s">
        <v>2343</v>
      </c>
      <c r="H1295" s="31" t="s">
        <v>2343</v>
      </c>
      <c r="I1295" s="31">
        <v>0</v>
      </c>
      <c r="J1295" s="32" t="s">
        <v>2343</v>
      </c>
    </row>
    <row r="1296" spans="1:10" x14ac:dyDescent="0.4">
      <c r="A1296" s="30" t="s">
        <v>1295</v>
      </c>
      <c r="B1296" s="31">
        <v>39.64</v>
      </c>
      <c r="C1296" s="31" t="str">
        <f>IF(Table8[[#This Row],[BMI]]&lt;18.5,"Under Weight",IF(Table8[[#This Row],[BMI]]&lt;25,"Normal Weight",IF(Table8[[#This Row],[BMI]]&lt;30,"Over Weight","Obesity")))</f>
        <v>Obesity</v>
      </c>
      <c r="D1296" s="31">
        <v>6</v>
      </c>
      <c r="E1296" s="31" t="str">
        <f>IF(Table8[[#This Row],[HBA1C]]&lt;5.7,"Normal",IF(Table8[[#This Row],[HBA1C]]&lt;6.5,"Prediabetes","Diabetes"))</f>
        <v>Prediabetes</v>
      </c>
      <c r="F1296" s="31" t="s">
        <v>2343</v>
      </c>
      <c r="G1296" s="31" t="s">
        <v>2343</v>
      </c>
      <c r="H1296" s="31" t="s">
        <v>2344</v>
      </c>
      <c r="I1296" s="31">
        <v>1</v>
      </c>
      <c r="J1296" s="32" t="s">
        <v>2343</v>
      </c>
    </row>
    <row r="1297" spans="1:10" x14ac:dyDescent="0.4">
      <c r="A1297" s="30" t="s">
        <v>1296</v>
      </c>
      <c r="B1297" s="31">
        <v>38.479999999999997</v>
      </c>
      <c r="C1297" s="31" t="str">
        <f>IF(Table8[[#This Row],[BMI]]&lt;18.5,"Under Weight",IF(Table8[[#This Row],[BMI]]&lt;25,"Normal Weight",IF(Table8[[#This Row],[BMI]]&lt;30,"Over Weight","Obesity")))</f>
        <v>Obesity</v>
      </c>
      <c r="D1297" s="31">
        <v>6.02</v>
      </c>
      <c r="E1297" s="31" t="str">
        <f>IF(Table8[[#This Row],[HBA1C]]&lt;5.7,"Normal",IF(Table8[[#This Row],[HBA1C]]&lt;6.5,"Prediabetes","Diabetes"))</f>
        <v>Prediabetes</v>
      </c>
      <c r="F1297" s="31" t="s">
        <v>2343</v>
      </c>
      <c r="G1297" s="31" t="s">
        <v>2343</v>
      </c>
      <c r="H1297" s="31" t="s">
        <v>2343</v>
      </c>
      <c r="I1297" s="31">
        <v>1</v>
      </c>
      <c r="J1297" s="32" t="s">
        <v>2343</v>
      </c>
    </row>
    <row r="1298" spans="1:10" x14ac:dyDescent="0.4">
      <c r="A1298" s="30" t="s">
        <v>1297</v>
      </c>
      <c r="B1298" s="31">
        <v>36.200000000000003</v>
      </c>
      <c r="C1298" s="31" t="str">
        <f>IF(Table8[[#This Row],[BMI]]&lt;18.5,"Under Weight",IF(Table8[[#This Row],[BMI]]&lt;25,"Normal Weight",IF(Table8[[#This Row],[BMI]]&lt;30,"Over Weight","Obesity")))</f>
        <v>Obesity</v>
      </c>
      <c r="D1298" s="31">
        <v>4.62</v>
      </c>
      <c r="E1298" s="31" t="str">
        <f>IF(Table8[[#This Row],[HBA1C]]&lt;5.7,"Normal",IF(Table8[[#This Row],[HBA1C]]&lt;6.5,"Prediabetes","Diabetes"))</f>
        <v>Normal</v>
      </c>
      <c r="F1298" s="31" t="s">
        <v>2343</v>
      </c>
      <c r="G1298" s="31" t="s">
        <v>2343</v>
      </c>
      <c r="H1298" s="31" t="s">
        <v>2343</v>
      </c>
      <c r="I1298" s="31">
        <v>2</v>
      </c>
      <c r="J1298" s="32" t="s">
        <v>2343</v>
      </c>
    </row>
    <row r="1299" spans="1:10" x14ac:dyDescent="0.4">
      <c r="A1299" s="30" t="s">
        <v>1298</v>
      </c>
      <c r="B1299" s="31">
        <v>27.13</v>
      </c>
      <c r="C1299" s="31" t="str">
        <f>IF(Table8[[#This Row],[BMI]]&lt;18.5,"Under Weight",IF(Table8[[#This Row],[BMI]]&lt;25,"Normal Weight",IF(Table8[[#This Row],[BMI]]&lt;30,"Over Weight","Obesity")))</f>
        <v>Over Weight</v>
      </c>
      <c r="D1299" s="31">
        <v>5.59</v>
      </c>
      <c r="E1299" s="31" t="str">
        <f>IF(Table8[[#This Row],[HBA1C]]&lt;5.7,"Normal",IF(Table8[[#This Row],[HBA1C]]&lt;6.5,"Prediabetes","Diabetes"))</f>
        <v>Normal</v>
      </c>
      <c r="F1299" s="31" t="s">
        <v>2343</v>
      </c>
      <c r="G1299" s="31" t="s">
        <v>2343</v>
      </c>
      <c r="H1299" s="31" t="s">
        <v>2343</v>
      </c>
      <c r="I1299" s="31">
        <v>1</v>
      </c>
      <c r="J1299" s="32" t="s">
        <v>2343</v>
      </c>
    </row>
    <row r="1300" spans="1:10" x14ac:dyDescent="0.4">
      <c r="A1300" s="30" t="s">
        <v>1299</v>
      </c>
      <c r="B1300" s="31">
        <v>20.75</v>
      </c>
      <c r="C1300" s="31" t="str">
        <f>IF(Table8[[#This Row],[BMI]]&lt;18.5,"Under Weight",IF(Table8[[#This Row],[BMI]]&lt;25,"Normal Weight",IF(Table8[[#This Row],[BMI]]&lt;30,"Over Weight","Obesity")))</f>
        <v>Normal Weight</v>
      </c>
      <c r="D1300" s="31">
        <v>5.18</v>
      </c>
      <c r="E1300" s="31" t="str">
        <f>IF(Table8[[#This Row],[HBA1C]]&lt;5.7,"Normal",IF(Table8[[#This Row],[HBA1C]]&lt;6.5,"Prediabetes","Diabetes"))</f>
        <v>Normal</v>
      </c>
      <c r="F1300" s="31" t="s">
        <v>2344</v>
      </c>
      <c r="G1300" s="31" t="s">
        <v>2343</v>
      </c>
      <c r="H1300" s="31" t="s">
        <v>2343</v>
      </c>
      <c r="I1300" s="31">
        <v>2</v>
      </c>
      <c r="J1300" s="32" t="s">
        <v>2343</v>
      </c>
    </row>
    <row r="1301" spans="1:10" x14ac:dyDescent="0.4">
      <c r="A1301" s="30" t="s">
        <v>1300</v>
      </c>
      <c r="B1301" s="31">
        <v>26.6</v>
      </c>
      <c r="C1301" s="31" t="str">
        <f>IF(Table8[[#This Row],[BMI]]&lt;18.5,"Under Weight",IF(Table8[[#This Row],[BMI]]&lt;25,"Normal Weight",IF(Table8[[#This Row],[BMI]]&lt;30,"Over Weight","Obesity")))</f>
        <v>Over Weight</v>
      </c>
      <c r="D1301" s="31">
        <v>6.29</v>
      </c>
      <c r="E1301" s="31" t="str">
        <f>IF(Table8[[#This Row],[HBA1C]]&lt;5.7,"Normal",IF(Table8[[#This Row],[HBA1C]]&lt;6.5,"Prediabetes","Diabetes"))</f>
        <v>Prediabetes</v>
      </c>
      <c r="F1301" s="31" t="s">
        <v>2343</v>
      </c>
      <c r="G1301" s="31" t="s">
        <v>2343</v>
      </c>
      <c r="H1301" s="31" t="s">
        <v>2343</v>
      </c>
      <c r="I1301" s="31">
        <v>2</v>
      </c>
      <c r="J1301" s="32" t="s">
        <v>2343</v>
      </c>
    </row>
    <row r="1302" spans="1:10" x14ac:dyDescent="0.4">
      <c r="A1302" s="30" t="s">
        <v>1301</v>
      </c>
      <c r="B1302" s="31">
        <v>25.3</v>
      </c>
      <c r="C1302" s="31" t="str">
        <f>IF(Table8[[#This Row],[BMI]]&lt;18.5,"Under Weight",IF(Table8[[#This Row],[BMI]]&lt;25,"Normal Weight",IF(Table8[[#This Row],[BMI]]&lt;30,"Over Weight","Obesity")))</f>
        <v>Over Weight</v>
      </c>
      <c r="D1302" s="31">
        <v>4.49</v>
      </c>
      <c r="E1302" s="31" t="str">
        <f>IF(Table8[[#This Row],[HBA1C]]&lt;5.7,"Normal",IF(Table8[[#This Row],[HBA1C]]&lt;6.5,"Prediabetes","Diabetes"))</f>
        <v>Normal</v>
      </c>
      <c r="F1302" s="31" t="s">
        <v>2343</v>
      </c>
      <c r="G1302" s="31" t="s">
        <v>2343</v>
      </c>
      <c r="H1302" s="31" t="s">
        <v>2343</v>
      </c>
      <c r="I1302" s="31">
        <v>2</v>
      </c>
      <c r="J1302" s="32" t="s">
        <v>2343</v>
      </c>
    </row>
    <row r="1303" spans="1:10" x14ac:dyDescent="0.4">
      <c r="A1303" s="30" t="s">
        <v>1302</v>
      </c>
      <c r="B1303" s="31">
        <v>18.84</v>
      </c>
      <c r="C1303" s="31" t="str">
        <f>IF(Table8[[#This Row],[BMI]]&lt;18.5,"Under Weight",IF(Table8[[#This Row],[BMI]]&lt;25,"Normal Weight",IF(Table8[[#This Row],[BMI]]&lt;30,"Over Weight","Obesity")))</f>
        <v>Normal Weight</v>
      </c>
      <c r="D1303" s="31">
        <v>11.82</v>
      </c>
      <c r="E1303" s="31" t="str">
        <f>IF(Table8[[#This Row],[HBA1C]]&lt;5.7,"Normal",IF(Table8[[#This Row],[HBA1C]]&lt;6.5,"Prediabetes","Diabetes"))</f>
        <v>Diabetes</v>
      </c>
      <c r="F1303" s="31" t="s">
        <v>2344</v>
      </c>
      <c r="G1303" s="31" t="s">
        <v>2343</v>
      </c>
      <c r="H1303" s="31" t="s">
        <v>2344</v>
      </c>
      <c r="I1303" s="31">
        <v>1</v>
      </c>
      <c r="J1303" s="32" t="s">
        <v>2343</v>
      </c>
    </row>
    <row r="1304" spans="1:10" x14ac:dyDescent="0.4">
      <c r="A1304" s="30" t="s">
        <v>1303</v>
      </c>
      <c r="B1304" s="31">
        <v>19.57</v>
      </c>
      <c r="C1304" s="31" t="str">
        <f>IF(Table8[[#This Row],[BMI]]&lt;18.5,"Under Weight",IF(Table8[[#This Row],[BMI]]&lt;25,"Normal Weight",IF(Table8[[#This Row],[BMI]]&lt;30,"Over Weight","Obesity")))</f>
        <v>Normal Weight</v>
      </c>
      <c r="D1304" s="31">
        <v>7.41</v>
      </c>
      <c r="E1304" s="31" t="str">
        <f>IF(Table8[[#This Row],[HBA1C]]&lt;5.7,"Normal",IF(Table8[[#This Row],[HBA1C]]&lt;6.5,"Prediabetes","Diabetes"))</f>
        <v>Diabetes</v>
      </c>
      <c r="F1304" s="31" t="s">
        <v>2344</v>
      </c>
      <c r="G1304" s="31" t="s">
        <v>2343</v>
      </c>
      <c r="H1304" s="31" t="s">
        <v>2343</v>
      </c>
      <c r="I1304" s="31">
        <v>1</v>
      </c>
      <c r="J1304" s="32" t="s">
        <v>2343</v>
      </c>
    </row>
    <row r="1305" spans="1:10" x14ac:dyDescent="0.4">
      <c r="A1305" s="30" t="s">
        <v>1304</v>
      </c>
      <c r="B1305" s="31">
        <v>30.495000000000001</v>
      </c>
      <c r="C1305" s="31" t="str">
        <f>IF(Table8[[#This Row],[BMI]]&lt;18.5,"Under Weight",IF(Table8[[#This Row],[BMI]]&lt;25,"Normal Weight",IF(Table8[[#This Row],[BMI]]&lt;30,"Over Weight","Obesity")))</f>
        <v>Obesity</v>
      </c>
      <c r="D1305" s="31">
        <v>5.97</v>
      </c>
      <c r="E1305" s="31" t="str">
        <f>IF(Table8[[#This Row],[HBA1C]]&lt;5.7,"Normal",IF(Table8[[#This Row],[HBA1C]]&lt;6.5,"Prediabetes","Diabetes"))</f>
        <v>Prediabetes</v>
      </c>
      <c r="F1305" s="31" t="s">
        <v>2343</v>
      </c>
      <c r="G1305" s="31" t="s">
        <v>2343</v>
      </c>
      <c r="H1305" s="31" t="s">
        <v>2343</v>
      </c>
      <c r="I1305" s="31">
        <v>0</v>
      </c>
      <c r="J1305" s="32" t="s">
        <v>2343</v>
      </c>
    </row>
    <row r="1306" spans="1:10" x14ac:dyDescent="0.4">
      <c r="A1306" s="30" t="s">
        <v>1305</v>
      </c>
      <c r="B1306" s="31">
        <v>30.114999999999998</v>
      </c>
      <c r="C1306" s="31" t="str">
        <f>IF(Table8[[#This Row],[BMI]]&lt;18.5,"Under Weight",IF(Table8[[#This Row],[BMI]]&lt;25,"Normal Weight",IF(Table8[[#This Row],[BMI]]&lt;30,"Over Weight","Obesity")))</f>
        <v>Obesity</v>
      </c>
      <c r="D1306" s="31">
        <v>5.74</v>
      </c>
      <c r="E1306" s="31" t="str">
        <f>IF(Table8[[#This Row],[HBA1C]]&lt;5.7,"Normal",IF(Table8[[#This Row],[HBA1C]]&lt;6.5,"Prediabetes","Diabetes"))</f>
        <v>Prediabetes</v>
      </c>
      <c r="F1306" s="31" t="s">
        <v>2343</v>
      </c>
      <c r="G1306" s="31" t="s">
        <v>2343</v>
      </c>
      <c r="H1306" s="31" t="s">
        <v>2344</v>
      </c>
      <c r="I1306" s="31">
        <v>1</v>
      </c>
      <c r="J1306" s="32" t="s">
        <v>2343</v>
      </c>
    </row>
    <row r="1307" spans="1:10" x14ac:dyDescent="0.4">
      <c r="A1307" s="30" t="s">
        <v>1306</v>
      </c>
      <c r="B1307" s="31">
        <v>24.78</v>
      </c>
      <c r="C1307" s="31" t="str">
        <f>IF(Table8[[#This Row],[BMI]]&lt;18.5,"Under Weight",IF(Table8[[#This Row],[BMI]]&lt;25,"Normal Weight",IF(Table8[[#This Row],[BMI]]&lt;30,"Over Weight","Obesity")))</f>
        <v>Normal Weight</v>
      </c>
      <c r="D1307" s="31">
        <v>9.85</v>
      </c>
      <c r="E1307" s="31" t="str">
        <f>IF(Table8[[#This Row],[HBA1C]]&lt;5.7,"Normal",IF(Table8[[#This Row],[HBA1C]]&lt;6.5,"Prediabetes","Diabetes"))</f>
        <v>Diabetes</v>
      </c>
      <c r="F1307" s="31" t="s">
        <v>2343</v>
      </c>
      <c r="G1307" s="31" t="s">
        <v>2343</v>
      </c>
      <c r="H1307" s="31" t="s">
        <v>2343</v>
      </c>
      <c r="I1307" s="31">
        <v>0</v>
      </c>
      <c r="J1307" s="32" t="s">
        <v>2343</v>
      </c>
    </row>
    <row r="1308" spans="1:10" x14ac:dyDescent="0.4">
      <c r="A1308" s="30" t="s">
        <v>1307</v>
      </c>
      <c r="B1308" s="31">
        <v>24.77</v>
      </c>
      <c r="C1308" s="31" t="str">
        <f>IF(Table8[[#This Row],[BMI]]&lt;18.5,"Under Weight",IF(Table8[[#This Row],[BMI]]&lt;25,"Normal Weight",IF(Table8[[#This Row],[BMI]]&lt;30,"Over Weight","Obesity")))</f>
        <v>Normal Weight</v>
      </c>
      <c r="D1308" s="31">
        <v>7.59</v>
      </c>
      <c r="E1308" s="31" t="str">
        <f>IF(Table8[[#This Row],[HBA1C]]&lt;5.7,"Normal",IF(Table8[[#This Row],[HBA1C]]&lt;6.5,"Prediabetes","Diabetes"))</f>
        <v>Diabetes</v>
      </c>
      <c r="F1308" s="31" t="s">
        <v>2343</v>
      </c>
      <c r="G1308" s="31" t="s">
        <v>2343</v>
      </c>
      <c r="H1308" s="31" t="s">
        <v>2343</v>
      </c>
      <c r="I1308" s="31">
        <v>0</v>
      </c>
      <c r="J1308" s="32" t="s">
        <v>2343</v>
      </c>
    </row>
    <row r="1309" spans="1:10" x14ac:dyDescent="0.4">
      <c r="A1309" s="30" t="s">
        <v>1308</v>
      </c>
      <c r="B1309" s="31">
        <v>16.579999999999998</v>
      </c>
      <c r="C1309" s="31" t="str">
        <f>IF(Table8[[#This Row],[BMI]]&lt;18.5,"Under Weight",IF(Table8[[#This Row],[BMI]]&lt;25,"Normal Weight",IF(Table8[[#This Row],[BMI]]&lt;30,"Over Weight","Obesity")))</f>
        <v>Under Weight</v>
      </c>
      <c r="D1309" s="31">
        <v>6.98</v>
      </c>
      <c r="E1309" s="31" t="str">
        <f>IF(Table8[[#This Row],[HBA1C]]&lt;5.7,"Normal",IF(Table8[[#This Row],[HBA1C]]&lt;6.5,"Prediabetes","Diabetes"))</f>
        <v>Diabetes</v>
      </c>
      <c r="F1309" s="31" t="s">
        <v>2344</v>
      </c>
      <c r="G1309" s="31" t="s">
        <v>2343</v>
      </c>
      <c r="H1309" s="31" t="s">
        <v>2344</v>
      </c>
      <c r="I1309" s="31">
        <v>1</v>
      </c>
      <c r="J1309" s="32" t="s">
        <v>2343</v>
      </c>
    </row>
    <row r="1310" spans="1:10" x14ac:dyDescent="0.4">
      <c r="A1310" s="30" t="s">
        <v>1309</v>
      </c>
      <c r="B1310" s="31">
        <v>38.17</v>
      </c>
      <c r="C1310" s="31" t="str">
        <f>IF(Table8[[#This Row],[BMI]]&lt;18.5,"Under Weight",IF(Table8[[#This Row],[BMI]]&lt;25,"Normal Weight",IF(Table8[[#This Row],[BMI]]&lt;30,"Over Weight","Obesity")))</f>
        <v>Obesity</v>
      </c>
      <c r="D1310" s="31">
        <v>4.7300000000000004</v>
      </c>
      <c r="E1310" s="31" t="str">
        <f>IF(Table8[[#This Row],[HBA1C]]&lt;5.7,"Normal",IF(Table8[[#This Row],[HBA1C]]&lt;6.5,"Prediabetes","Diabetes"))</f>
        <v>Normal</v>
      </c>
      <c r="F1310" s="31" t="s">
        <v>2344</v>
      </c>
      <c r="G1310" s="31" t="s">
        <v>2343</v>
      </c>
      <c r="H1310" s="31" t="s">
        <v>2343</v>
      </c>
      <c r="I1310" s="31">
        <v>0</v>
      </c>
      <c r="J1310" s="32" t="s">
        <v>2343</v>
      </c>
    </row>
    <row r="1311" spans="1:10" x14ac:dyDescent="0.4">
      <c r="A1311" s="30" t="s">
        <v>1310</v>
      </c>
      <c r="B1311" s="31">
        <v>39.424999999999997</v>
      </c>
      <c r="C1311" s="31" t="str">
        <f>IF(Table8[[#This Row],[BMI]]&lt;18.5,"Under Weight",IF(Table8[[#This Row],[BMI]]&lt;25,"Normal Weight",IF(Table8[[#This Row],[BMI]]&lt;30,"Over Weight","Obesity")))</f>
        <v>Obesity</v>
      </c>
      <c r="D1311" s="31">
        <v>4.76</v>
      </c>
      <c r="E1311" s="31" t="str">
        <f>IF(Table8[[#This Row],[HBA1C]]&lt;5.7,"Normal",IF(Table8[[#This Row],[HBA1C]]&lt;6.5,"Prediabetes","Diabetes"))</f>
        <v>Normal</v>
      </c>
      <c r="F1311" s="31" t="s">
        <v>2344</v>
      </c>
      <c r="G1311" s="31" t="s">
        <v>2343</v>
      </c>
      <c r="H1311" s="31" t="s">
        <v>2343</v>
      </c>
      <c r="I1311" s="31">
        <v>0</v>
      </c>
      <c r="J1311" s="32" t="s">
        <v>2343</v>
      </c>
    </row>
    <row r="1312" spans="1:10" x14ac:dyDescent="0.4">
      <c r="A1312" s="30" t="s">
        <v>1311</v>
      </c>
      <c r="B1312" s="31">
        <v>33.44</v>
      </c>
      <c r="C1312" s="31" t="str">
        <f>IF(Table8[[#This Row],[BMI]]&lt;18.5,"Under Weight",IF(Table8[[#This Row],[BMI]]&lt;25,"Normal Weight",IF(Table8[[#This Row],[BMI]]&lt;30,"Over Weight","Obesity")))</f>
        <v>Obesity</v>
      </c>
      <c r="D1312" s="31">
        <v>6.24</v>
      </c>
      <c r="E1312" s="31" t="str">
        <f>IF(Table8[[#This Row],[HBA1C]]&lt;5.7,"Normal",IF(Table8[[#This Row],[HBA1C]]&lt;6.5,"Prediabetes","Diabetes"))</f>
        <v>Prediabetes</v>
      </c>
      <c r="F1312" s="31" t="s">
        <v>2344</v>
      </c>
      <c r="G1312" s="31" t="s">
        <v>2343</v>
      </c>
      <c r="H1312" s="31" t="s">
        <v>2343</v>
      </c>
      <c r="I1312" s="31">
        <v>0</v>
      </c>
      <c r="J1312" s="32" t="s">
        <v>2343</v>
      </c>
    </row>
    <row r="1313" spans="1:10" x14ac:dyDescent="0.4">
      <c r="A1313" s="30" t="s">
        <v>1312</v>
      </c>
      <c r="B1313" s="31">
        <v>33.344999999999999</v>
      </c>
      <c r="C1313" s="31" t="str">
        <f>IF(Table8[[#This Row],[BMI]]&lt;18.5,"Under Weight",IF(Table8[[#This Row],[BMI]]&lt;25,"Normal Weight",IF(Table8[[#This Row],[BMI]]&lt;30,"Over Weight","Obesity")))</f>
        <v>Obesity</v>
      </c>
      <c r="D1313" s="31">
        <v>5.44</v>
      </c>
      <c r="E1313" s="31" t="str">
        <f>IF(Table8[[#This Row],[HBA1C]]&lt;5.7,"Normal",IF(Table8[[#This Row],[HBA1C]]&lt;6.5,"Prediabetes","Diabetes"))</f>
        <v>Normal</v>
      </c>
      <c r="F1313" s="31" t="s">
        <v>2344</v>
      </c>
      <c r="G1313" s="31" t="s">
        <v>2343</v>
      </c>
      <c r="H1313" s="31" t="s">
        <v>2343</v>
      </c>
      <c r="I1313" s="31">
        <v>0</v>
      </c>
      <c r="J1313" s="32" t="s">
        <v>2343</v>
      </c>
    </row>
    <row r="1314" spans="1:10" x14ac:dyDescent="0.4">
      <c r="A1314" s="30" t="s">
        <v>1313</v>
      </c>
      <c r="B1314" s="31">
        <v>38.79</v>
      </c>
      <c r="C1314" s="31" t="str">
        <f>IF(Table8[[#This Row],[BMI]]&lt;18.5,"Under Weight",IF(Table8[[#This Row],[BMI]]&lt;25,"Normal Weight",IF(Table8[[#This Row],[BMI]]&lt;30,"Over Weight","Obesity")))</f>
        <v>Obesity</v>
      </c>
      <c r="D1314" s="31">
        <v>5.08</v>
      </c>
      <c r="E1314" s="31" t="str">
        <f>IF(Table8[[#This Row],[HBA1C]]&lt;5.7,"Normal",IF(Table8[[#This Row],[HBA1C]]&lt;6.5,"Prediabetes","Diabetes"))</f>
        <v>Normal</v>
      </c>
      <c r="F1314" s="31" t="s">
        <v>2343</v>
      </c>
      <c r="G1314" s="31" t="s">
        <v>2343</v>
      </c>
      <c r="H1314" s="31" t="s">
        <v>2344</v>
      </c>
      <c r="I1314" s="31">
        <v>1</v>
      </c>
      <c r="J1314" s="32" t="s">
        <v>2343</v>
      </c>
    </row>
    <row r="1315" spans="1:10" x14ac:dyDescent="0.4">
      <c r="A1315" s="30" t="s">
        <v>1314</v>
      </c>
      <c r="B1315" s="31">
        <v>30.684999999999999</v>
      </c>
      <c r="C1315" s="31" t="str">
        <f>IF(Table8[[#This Row],[BMI]]&lt;18.5,"Under Weight",IF(Table8[[#This Row],[BMI]]&lt;25,"Normal Weight",IF(Table8[[#This Row],[BMI]]&lt;30,"Over Weight","Obesity")))</f>
        <v>Obesity</v>
      </c>
      <c r="D1315" s="31">
        <v>4.87</v>
      </c>
      <c r="E1315" s="31" t="str">
        <f>IF(Table8[[#This Row],[HBA1C]]&lt;5.7,"Normal",IF(Table8[[#This Row],[HBA1C]]&lt;6.5,"Prediabetes","Diabetes"))</f>
        <v>Normal</v>
      </c>
      <c r="F1315" s="31" t="s">
        <v>2343</v>
      </c>
      <c r="G1315" s="31" t="s">
        <v>2343</v>
      </c>
      <c r="H1315" s="31" t="s">
        <v>2344</v>
      </c>
      <c r="I1315" s="31">
        <v>1</v>
      </c>
      <c r="J1315" s="32" t="s">
        <v>2343</v>
      </c>
    </row>
    <row r="1316" spans="1:10" x14ac:dyDescent="0.4">
      <c r="A1316" s="30" t="s">
        <v>1315</v>
      </c>
      <c r="B1316" s="31">
        <v>22.135000000000002</v>
      </c>
      <c r="C1316" s="31" t="str">
        <f>IF(Table8[[#This Row],[BMI]]&lt;18.5,"Under Weight",IF(Table8[[#This Row],[BMI]]&lt;25,"Normal Weight",IF(Table8[[#This Row],[BMI]]&lt;30,"Over Weight","Obesity")))</f>
        <v>Normal Weight</v>
      </c>
      <c r="D1316" s="31">
        <v>8.17</v>
      </c>
      <c r="E1316" s="31" t="str">
        <f>IF(Table8[[#This Row],[HBA1C]]&lt;5.7,"Normal",IF(Table8[[#This Row],[HBA1C]]&lt;6.5,"Prediabetes","Diabetes"))</f>
        <v>Diabetes</v>
      </c>
      <c r="F1316" s="31" t="s">
        <v>2343</v>
      </c>
      <c r="G1316" s="31" t="s">
        <v>2343</v>
      </c>
      <c r="H1316" s="31" t="s">
        <v>2343</v>
      </c>
      <c r="I1316" s="31">
        <v>0</v>
      </c>
      <c r="J1316" s="32" t="s">
        <v>2343</v>
      </c>
    </row>
    <row r="1317" spans="1:10" x14ac:dyDescent="0.4">
      <c r="A1317" s="30" t="s">
        <v>1316</v>
      </c>
      <c r="B1317" s="31">
        <v>33.33</v>
      </c>
      <c r="C1317" s="31" t="str">
        <f>IF(Table8[[#This Row],[BMI]]&lt;18.5,"Under Weight",IF(Table8[[#This Row],[BMI]]&lt;25,"Normal Weight",IF(Table8[[#This Row],[BMI]]&lt;30,"Over Weight","Obesity")))</f>
        <v>Obesity</v>
      </c>
      <c r="D1317" s="31">
        <v>7.61</v>
      </c>
      <c r="E1317" s="31" t="str">
        <f>IF(Table8[[#This Row],[HBA1C]]&lt;5.7,"Normal",IF(Table8[[#This Row],[HBA1C]]&lt;6.5,"Prediabetes","Diabetes"))</f>
        <v>Diabetes</v>
      </c>
      <c r="F1317" s="31" t="s">
        <v>2343</v>
      </c>
      <c r="G1317" s="31" t="s">
        <v>2343</v>
      </c>
      <c r="H1317" s="31" t="s">
        <v>2343</v>
      </c>
      <c r="I1317" s="31">
        <v>0</v>
      </c>
      <c r="J1317" s="32" t="s">
        <v>2343</v>
      </c>
    </row>
    <row r="1318" spans="1:10" x14ac:dyDescent="0.4">
      <c r="A1318" s="30" t="s">
        <v>1317</v>
      </c>
      <c r="B1318" s="31">
        <v>31.13</v>
      </c>
      <c r="C1318" s="31" t="str">
        <f>IF(Table8[[#This Row],[BMI]]&lt;18.5,"Under Weight",IF(Table8[[#This Row],[BMI]]&lt;25,"Normal Weight",IF(Table8[[#This Row],[BMI]]&lt;30,"Over Weight","Obesity")))</f>
        <v>Obesity</v>
      </c>
      <c r="D1318" s="31">
        <v>10.1</v>
      </c>
      <c r="E1318" s="31" t="str">
        <f>IF(Table8[[#This Row],[HBA1C]]&lt;5.7,"Normal",IF(Table8[[#This Row],[HBA1C]]&lt;6.5,"Prediabetes","Diabetes"))</f>
        <v>Diabetes</v>
      </c>
      <c r="F1318" s="31" t="s">
        <v>2343</v>
      </c>
      <c r="G1318" s="31" t="s">
        <v>2343</v>
      </c>
      <c r="H1318" s="31" t="s">
        <v>2343</v>
      </c>
      <c r="I1318" s="31">
        <v>0</v>
      </c>
      <c r="J1318" s="32" t="s">
        <v>2343</v>
      </c>
    </row>
    <row r="1319" spans="1:10" x14ac:dyDescent="0.4">
      <c r="A1319" s="30" t="s">
        <v>1318</v>
      </c>
      <c r="B1319" s="31">
        <v>28.9</v>
      </c>
      <c r="C1319" s="31" t="str">
        <f>IF(Table8[[#This Row],[BMI]]&lt;18.5,"Under Weight",IF(Table8[[#This Row],[BMI]]&lt;25,"Normal Weight",IF(Table8[[#This Row],[BMI]]&lt;30,"Over Weight","Obesity")))</f>
        <v>Over Weight</v>
      </c>
      <c r="D1319" s="31">
        <v>11.24</v>
      </c>
      <c r="E1319" s="31" t="str">
        <f>IF(Table8[[#This Row],[HBA1C]]&lt;5.7,"Normal",IF(Table8[[#This Row],[HBA1C]]&lt;6.5,"Prediabetes","Diabetes"))</f>
        <v>Diabetes</v>
      </c>
      <c r="F1319" s="31" t="s">
        <v>2343</v>
      </c>
      <c r="G1319" s="31" t="s">
        <v>2343</v>
      </c>
      <c r="H1319" s="31" t="s">
        <v>2343</v>
      </c>
      <c r="I1319" s="31">
        <v>0</v>
      </c>
      <c r="J1319" s="32" t="s">
        <v>2343</v>
      </c>
    </row>
    <row r="1320" spans="1:10" x14ac:dyDescent="0.4">
      <c r="A1320" s="30" t="s">
        <v>1319</v>
      </c>
      <c r="B1320" s="31">
        <v>43.31</v>
      </c>
      <c r="C1320" s="31" t="str">
        <f>IF(Table8[[#This Row],[BMI]]&lt;18.5,"Under Weight",IF(Table8[[#This Row],[BMI]]&lt;25,"Normal Weight",IF(Table8[[#This Row],[BMI]]&lt;30,"Over Weight","Obesity")))</f>
        <v>Obesity</v>
      </c>
      <c r="D1320" s="31">
        <v>6.1</v>
      </c>
      <c r="E1320" s="31" t="str">
        <f>IF(Table8[[#This Row],[HBA1C]]&lt;5.7,"Normal",IF(Table8[[#This Row],[HBA1C]]&lt;6.5,"Prediabetes","Diabetes"))</f>
        <v>Prediabetes</v>
      </c>
      <c r="F1320" s="31" t="s">
        <v>2344</v>
      </c>
      <c r="G1320" s="31" t="s">
        <v>2344</v>
      </c>
      <c r="H1320" s="31" t="s">
        <v>2343</v>
      </c>
      <c r="I1320" s="31">
        <v>1</v>
      </c>
      <c r="J1320" s="32" t="s">
        <v>2343</v>
      </c>
    </row>
    <row r="1321" spans="1:10" x14ac:dyDescent="0.4">
      <c r="A1321" s="30" t="s">
        <v>1320</v>
      </c>
      <c r="B1321" s="31">
        <v>22.8</v>
      </c>
      <c r="C1321" s="31" t="str">
        <f>IF(Table8[[#This Row],[BMI]]&lt;18.5,"Under Weight",IF(Table8[[#This Row],[BMI]]&lt;25,"Normal Weight",IF(Table8[[#This Row],[BMI]]&lt;30,"Over Weight","Obesity")))</f>
        <v>Normal Weight</v>
      </c>
      <c r="D1321" s="31">
        <v>6.98</v>
      </c>
      <c r="E1321" s="31" t="str">
        <f>IF(Table8[[#This Row],[HBA1C]]&lt;5.7,"Normal",IF(Table8[[#This Row],[HBA1C]]&lt;6.5,"Prediabetes","Diabetes"))</f>
        <v>Diabetes</v>
      </c>
      <c r="F1321" s="31" t="s">
        <v>2343</v>
      </c>
      <c r="G1321" s="31" t="s">
        <v>2343</v>
      </c>
      <c r="H1321" s="31" t="s">
        <v>2343</v>
      </c>
      <c r="I1321" s="31">
        <v>0</v>
      </c>
      <c r="J1321" s="32" t="s">
        <v>2343</v>
      </c>
    </row>
    <row r="1322" spans="1:10" x14ac:dyDescent="0.4">
      <c r="A1322" s="30" t="s">
        <v>1321</v>
      </c>
      <c r="B1322" s="31">
        <v>19.09</v>
      </c>
      <c r="C1322" s="31" t="str">
        <f>IF(Table8[[#This Row],[BMI]]&lt;18.5,"Under Weight",IF(Table8[[#This Row],[BMI]]&lt;25,"Normal Weight",IF(Table8[[#This Row],[BMI]]&lt;30,"Over Weight","Obesity")))</f>
        <v>Normal Weight</v>
      </c>
      <c r="D1322" s="31">
        <v>4</v>
      </c>
      <c r="E1322" s="31" t="str">
        <f>IF(Table8[[#This Row],[HBA1C]]&lt;5.7,"Normal",IF(Table8[[#This Row],[HBA1C]]&lt;6.5,"Prediabetes","Diabetes"))</f>
        <v>Normal</v>
      </c>
      <c r="F1322" s="31" t="s">
        <v>2344</v>
      </c>
      <c r="G1322" s="31" t="s">
        <v>2343</v>
      </c>
      <c r="H1322" s="31" t="s">
        <v>2343</v>
      </c>
      <c r="I1322" s="31">
        <v>1</v>
      </c>
      <c r="J1322" s="32" t="s">
        <v>2343</v>
      </c>
    </row>
    <row r="1323" spans="1:10" x14ac:dyDescent="0.4">
      <c r="A1323" s="30" t="s">
        <v>1322</v>
      </c>
      <c r="B1323" s="31">
        <v>23.37</v>
      </c>
      <c r="C1323" s="31" t="str">
        <f>IF(Table8[[#This Row],[BMI]]&lt;18.5,"Under Weight",IF(Table8[[#This Row],[BMI]]&lt;25,"Normal Weight",IF(Table8[[#This Row],[BMI]]&lt;30,"Over Weight","Obesity")))</f>
        <v>Normal Weight</v>
      </c>
      <c r="D1323" s="31">
        <v>4.2300000000000004</v>
      </c>
      <c r="E1323" s="31" t="str">
        <f>IF(Table8[[#This Row],[HBA1C]]&lt;5.7,"Normal",IF(Table8[[#This Row],[HBA1C]]&lt;6.5,"Prediabetes","Diabetes"))</f>
        <v>Normal</v>
      </c>
      <c r="F1323" s="31" t="s">
        <v>2343</v>
      </c>
      <c r="G1323" s="31" t="s">
        <v>2343</v>
      </c>
      <c r="H1323" s="31" t="s">
        <v>2343</v>
      </c>
      <c r="I1323" s="31">
        <v>0</v>
      </c>
      <c r="J1323" s="32" t="s">
        <v>2343</v>
      </c>
    </row>
    <row r="1324" spans="1:10" x14ac:dyDescent="0.4">
      <c r="A1324" s="30" t="s">
        <v>1323</v>
      </c>
      <c r="B1324" s="31">
        <v>33.44</v>
      </c>
      <c r="C1324" s="31" t="str">
        <f>IF(Table8[[#This Row],[BMI]]&lt;18.5,"Under Weight",IF(Table8[[#This Row],[BMI]]&lt;25,"Normal Weight",IF(Table8[[#This Row],[BMI]]&lt;30,"Over Weight","Obesity")))</f>
        <v>Obesity</v>
      </c>
      <c r="D1324" s="31">
        <v>4.72</v>
      </c>
      <c r="E1324" s="31" t="str">
        <f>IF(Table8[[#This Row],[HBA1C]]&lt;5.7,"Normal",IF(Table8[[#This Row],[HBA1C]]&lt;6.5,"Prediabetes","Diabetes"))</f>
        <v>Normal</v>
      </c>
      <c r="F1324" s="31" t="s">
        <v>2344</v>
      </c>
      <c r="G1324" s="31" t="s">
        <v>2343</v>
      </c>
      <c r="H1324" s="31" t="s">
        <v>2343</v>
      </c>
      <c r="I1324" s="31">
        <v>0</v>
      </c>
      <c r="J1324" s="32" t="s">
        <v>2343</v>
      </c>
    </row>
    <row r="1325" spans="1:10" x14ac:dyDescent="0.4">
      <c r="A1325" s="30" t="s">
        <v>1324</v>
      </c>
      <c r="B1325" s="31">
        <v>28.05</v>
      </c>
      <c r="C1325" s="31" t="str">
        <f>IF(Table8[[#This Row],[BMI]]&lt;18.5,"Under Weight",IF(Table8[[#This Row],[BMI]]&lt;25,"Normal Weight",IF(Table8[[#This Row],[BMI]]&lt;30,"Over Weight","Obesity")))</f>
        <v>Over Weight</v>
      </c>
      <c r="D1325" s="31">
        <v>5.63</v>
      </c>
      <c r="E1325" s="31" t="str">
        <f>IF(Table8[[#This Row],[HBA1C]]&lt;5.7,"Normal",IF(Table8[[#This Row],[HBA1C]]&lt;6.5,"Prediabetes","Diabetes"))</f>
        <v>Normal</v>
      </c>
      <c r="F1325" s="31" t="s">
        <v>2344</v>
      </c>
      <c r="G1325" s="31" t="s">
        <v>2343</v>
      </c>
      <c r="H1325" s="31" t="s">
        <v>2343</v>
      </c>
      <c r="I1325" s="31">
        <v>0</v>
      </c>
      <c r="J1325" s="32" t="s">
        <v>2343</v>
      </c>
    </row>
    <row r="1326" spans="1:10" x14ac:dyDescent="0.4">
      <c r="A1326" s="30" t="s">
        <v>1325</v>
      </c>
      <c r="B1326" s="31">
        <v>27.72</v>
      </c>
      <c r="C1326" s="31" t="str">
        <f>IF(Table8[[#This Row],[BMI]]&lt;18.5,"Under Weight",IF(Table8[[#This Row],[BMI]]&lt;25,"Normal Weight",IF(Table8[[#This Row],[BMI]]&lt;30,"Over Weight","Obesity")))</f>
        <v>Over Weight</v>
      </c>
      <c r="D1326" s="31">
        <v>5.83</v>
      </c>
      <c r="E1326" s="31" t="str">
        <f>IF(Table8[[#This Row],[HBA1C]]&lt;5.7,"Normal",IF(Table8[[#This Row],[HBA1C]]&lt;6.5,"Prediabetes","Diabetes"))</f>
        <v>Prediabetes</v>
      </c>
      <c r="F1326" s="31" t="s">
        <v>2344</v>
      </c>
      <c r="G1326" s="31" t="s">
        <v>2343</v>
      </c>
      <c r="H1326" s="31" t="s">
        <v>2343</v>
      </c>
      <c r="I1326" s="31">
        <v>0</v>
      </c>
      <c r="J1326" s="32" t="s">
        <v>2343</v>
      </c>
    </row>
    <row r="1327" spans="1:10" x14ac:dyDescent="0.4">
      <c r="A1327" s="30" t="s">
        <v>1326</v>
      </c>
      <c r="B1327" s="31">
        <v>29.81</v>
      </c>
      <c r="C1327" s="31" t="str">
        <f>IF(Table8[[#This Row],[BMI]]&lt;18.5,"Under Weight",IF(Table8[[#This Row],[BMI]]&lt;25,"Normal Weight",IF(Table8[[#This Row],[BMI]]&lt;30,"Over Weight","Obesity")))</f>
        <v>Over Weight</v>
      </c>
      <c r="D1327" s="31">
        <v>9.23</v>
      </c>
      <c r="E1327" s="31" t="str">
        <f>IF(Table8[[#This Row],[HBA1C]]&lt;5.7,"Normal",IF(Table8[[#This Row],[HBA1C]]&lt;6.5,"Prediabetes","Diabetes"))</f>
        <v>Diabetes</v>
      </c>
      <c r="F1327" s="31" t="s">
        <v>2343</v>
      </c>
      <c r="G1327" s="31" t="s">
        <v>2343</v>
      </c>
      <c r="H1327" s="31" t="s">
        <v>2343</v>
      </c>
      <c r="I1327" s="31">
        <v>0</v>
      </c>
      <c r="J1327" s="32" t="s">
        <v>2343</v>
      </c>
    </row>
    <row r="1328" spans="1:10" x14ac:dyDescent="0.4">
      <c r="A1328" s="30" t="s">
        <v>1327</v>
      </c>
      <c r="B1328" s="31">
        <v>23.98</v>
      </c>
      <c r="C1328" s="31" t="str">
        <f>IF(Table8[[#This Row],[BMI]]&lt;18.5,"Under Weight",IF(Table8[[#This Row],[BMI]]&lt;25,"Normal Weight",IF(Table8[[#This Row],[BMI]]&lt;30,"Over Weight","Obesity")))</f>
        <v>Normal Weight</v>
      </c>
      <c r="D1328" s="31">
        <v>9.89</v>
      </c>
      <c r="E1328" s="31" t="str">
        <f>IF(Table8[[#This Row],[HBA1C]]&lt;5.7,"Normal",IF(Table8[[#This Row],[HBA1C]]&lt;6.5,"Prediabetes","Diabetes"))</f>
        <v>Diabetes</v>
      </c>
      <c r="F1328" s="31" t="s">
        <v>2343</v>
      </c>
      <c r="G1328" s="31" t="s">
        <v>2343</v>
      </c>
      <c r="H1328" s="31" t="s">
        <v>2343</v>
      </c>
      <c r="I1328" s="31">
        <v>0</v>
      </c>
      <c r="J1328" s="32" t="s">
        <v>2343</v>
      </c>
    </row>
    <row r="1329" spans="1:10" x14ac:dyDescent="0.4">
      <c r="A1329" s="30" t="s">
        <v>1328</v>
      </c>
      <c r="B1329" s="31">
        <v>17.34</v>
      </c>
      <c r="C1329" s="31" t="str">
        <f>IF(Table8[[#This Row],[BMI]]&lt;18.5,"Under Weight",IF(Table8[[#This Row],[BMI]]&lt;25,"Normal Weight",IF(Table8[[#This Row],[BMI]]&lt;30,"Over Weight","Obesity")))</f>
        <v>Under Weight</v>
      </c>
      <c r="D1329" s="31">
        <v>12</v>
      </c>
      <c r="E1329" s="31" t="str">
        <f>IF(Table8[[#This Row],[HBA1C]]&lt;5.7,"Normal",IF(Table8[[#This Row],[HBA1C]]&lt;6.5,"Prediabetes","Diabetes"))</f>
        <v>Diabetes</v>
      </c>
      <c r="F1329" s="31" t="s">
        <v>2343</v>
      </c>
      <c r="G1329" s="31" t="s">
        <v>2343</v>
      </c>
      <c r="H1329" s="31" t="s">
        <v>2343</v>
      </c>
      <c r="I1329" s="31">
        <v>0</v>
      </c>
      <c r="J1329" s="32" t="s">
        <v>2343</v>
      </c>
    </row>
    <row r="1330" spans="1:10" x14ac:dyDescent="0.4">
      <c r="A1330" s="30" t="s">
        <v>1329</v>
      </c>
      <c r="B1330" s="31">
        <v>40.39</v>
      </c>
      <c r="C1330" s="31" t="str">
        <f>IF(Table8[[#This Row],[BMI]]&lt;18.5,"Under Weight",IF(Table8[[#This Row],[BMI]]&lt;25,"Normal Weight",IF(Table8[[#This Row],[BMI]]&lt;30,"Over Weight","Obesity")))</f>
        <v>Obesity</v>
      </c>
      <c r="D1330" s="31">
        <v>4.24</v>
      </c>
      <c r="E1330" s="31" t="str">
        <f>IF(Table8[[#This Row],[HBA1C]]&lt;5.7,"Normal",IF(Table8[[#This Row],[HBA1C]]&lt;6.5,"Prediabetes","Diabetes"))</f>
        <v>Normal</v>
      </c>
      <c r="F1330" s="31" t="s">
        <v>2344</v>
      </c>
      <c r="G1330" s="31" t="s">
        <v>2343</v>
      </c>
      <c r="H1330" s="31" t="s">
        <v>2344</v>
      </c>
      <c r="I1330" s="31">
        <v>1</v>
      </c>
      <c r="J1330" s="32" t="s">
        <v>2343</v>
      </c>
    </row>
    <row r="1331" spans="1:10" x14ac:dyDescent="0.4">
      <c r="A1331" s="30" t="s">
        <v>1330</v>
      </c>
      <c r="B1331" s="31">
        <v>25.96</v>
      </c>
      <c r="C1331" s="31" t="str">
        <f>IF(Table8[[#This Row],[BMI]]&lt;18.5,"Under Weight",IF(Table8[[#This Row],[BMI]]&lt;25,"Normal Weight",IF(Table8[[#This Row],[BMI]]&lt;30,"Over Weight","Obesity")))</f>
        <v>Over Weight</v>
      </c>
      <c r="D1331" s="31">
        <v>4.68</v>
      </c>
      <c r="E1331" s="31" t="str">
        <f>IF(Table8[[#This Row],[HBA1C]]&lt;5.7,"Normal",IF(Table8[[#This Row],[HBA1C]]&lt;6.5,"Prediabetes","Diabetes"))</f>
        <v>Normal</v>
      </c>
      <c r="F1331" s="31" t="s">
        <v>2344</v>
      </c>
      <c r="G1331" s="31" t="s">
        <v>2343</v>
      </c>
      <c r="H1331" s="31" t="s">
        <v>2344</v>
      </c>
      <c r="I1331" s="31">
        <v>1</v>
      </c>
      <c r="J1331" s="32" t="s">
        <v>2343</v>
      </c>
    </row>
    <row r="1332" spans="1:10" x14ac:dyDescent="0.4">
      <c r="A1332" s="30" t="s">
        <v>1331</v>
      </c>
      <c r="B1332" s="31">
        <v>17.68</v>
      </c>
      <c r="C1332" s="31" t="str">
        <f>IF(Table8[[#This Row],[BMI]]&lt;18.5,"Under Weight",IF(Table8[[#This Row],[BMI]]&lt;25,"Normal Weight",IF(Table8[[#This Row],[BMI]]&lt;30,"Over Weight","Obesity")))</f>
        <v>Under Weight</v>
      </c>
      <c r="D1332" s="31">
        <v>8.57</v>
      </c>
      <c r="E1332" s="31" t="str">
        <f>IF(Table8[[#This Row],[HBA1C]]&lt;5.7,"Normal",IF(Table8[[#This Row],[HBA1C]]&lt;6.5,"Prediabetes","Diabetes"))</f>
        <v>Diabetes</v>
      </c>
      <c r="F1332" s="31" t="s">
        <v>2344</v>
      </c>
      <c r="G1332" s="31" t="s">
        <v>2343</v>
      </c>
      <c r="H1332" s="31" t="s">
        <v>2344</v>
      </c>
      <c r="I1332" s="31">
        <v>1</v>
      </c>
      <c r="J1332" s="32" t="s">
        <v>2343</v>
      </c>
    </row>
    <row r="1333" spans="1:10" x14ac:dyDescent="0.4">
      <c r="A1333" s="30" t="s">
        <v>1332</v>
      </c>
      <c r="B1333" s="31">
        <v>30.875</v>
      </c>
      <c r="C1333" s="31" t="str">
        <f>IF(Table8[[#This Row],[BMI]]&lt;18.5,"Under Weight",IF(Table8[[#This Row],[BMI]]&lt;25,"Normal Weight",IF(Table8[[#This Row],[BMI]]&lt;30,"Over Weight","Obesity")))</f>
        <v>Obesity</v>
      </c>
      <c r="D1333" s="31">
        <v>4.0999999999999996</v>
      </c>
      <c r="E1333" s="31" t="str">
        <f>IF(Table8[[#This Row],[HBA1C]]&lt;5.7,"Normal",IF(Table8[[#This Row],[HBA1C]]&lt;6.5,"Prediabetes","Diabetes"))</f>
        <v>Normal</v>
      </c>
      <c r="F1333" s="31" t="s">
        <v>2343</v>
      </c>
      <c r="G1333" s="31" t="s">
        <v>2343</v>
      </c>
      <c r="H1333" s="31" t="s">
        <v>2343</v>
      </c>
      <c r="I1333" s="31">
        <v>0</v>
      </c>
      <c r="J1333" s="32" t="s">
        <v>2343</v>
      </c>
    </row>
    <row r="1334" spans="1:10" x14ac:dyDescent="0.4">
      <c r="A1334" s="30" t="s">
        <v>1333</v>
      </c>
      <c r="B1334" s="31">
        <v>30.81</v>
      </c>
      <c r="C1334" s="31" t="str">
        <f>IF(Table8[[#This Row],[BMI]]&lt;18.5,"Under Weight",IF(Table8[[#This Row],[BMI]]&lt;25,"Normal Weight",IF(Table8[[#This Row],[BMI]]&lt;30,"Over Weight","Obesity")))</f>
        <v>Obesity</v>
      </c>
      <c r="D1334" s="31">
        <v>4.49</v>
      </c>
      <c r="E1334" s="31" t="str">
        <f>IF(Table8[[#This Row],[HBA1C]]&lt;5.7,"Normal",IF(Table8[[#This Row],[HBA1C]]&lt;6.5,"Prediabetes","Diabetes"))</f>
        <v>Normal</v>
      </c>
      <c r="F1334" s="31" t="s">
        <v>2343</v>
      </c>
      <c r="G1334" s="31" t="s">
        <v>2343</v>
      </c>
      <c r="H1334" s="31" t="s">
        <v>2343</v>
      </c>
      <c r="I1334" s="31">
        <v>0</v>
      </c>
      <c r="J1334" s="32" t="s">
        <v>2343</v>
      </c>
    </row>
    <row r="1335" spans="1:10" x14ac:dyDescent="0.4">
      <c r="A1335" s="30" t="s">
        <v>1334</v>
      </c>
      <c r="B1335" s="31">
        <v>36.85</v>
      </c>
      <c r="C1335" s="31" t="str">
        <f>IF(Table8[[#This Row],[BMI]]&lt;18.5,"Under Weight",IF(Table8[[#This Row],[BMI]]&lt;25,"Normal Weight",IF(Table8[[#This Row],[BMI]]&lt;30,"Over Weight","Obesity")))</f>
        <v>Obesity</v>
      </c>
      <c r="D1335" s="31">
        <v>8.8000000000000007</v>
      </c>
      <c r="E1335" s="31" t="str">
        <f>IF(Table8[[#This Row],[HBA1C]]&lt;5.7,"Normal",IF(Table8[[#This Row],[HBA1C]]&lt;6.5,"Prediabetes","Diabetes"))</f>
        <v>Diabetes</v>
      </c>
      <c r="F1335" s="31" t="s">
        <v>2343</v>
      </c>
      <c r="G1335" s="31" t="s">
        <v>2343</v>
      </c>
      <c r="H1335" s="31" t="s">
        <v>2343</v>
      </c>
      <c r="I1335" s="31">
        <v>2</v>
      </c>
      <c r="J1335" s="32" t="s">
        <v>2343</v>
      </c>
    </row>
    <row r="1336" spans="1:10" x14ac:dyDescent="0.4">
      <c r="A1336" s="30" t="s">
        <v>1335</v>
      </c>
      <c r="B1336" s="31">
        <v>35.86</v>
      </c>
      <c r="C1336" s="31" t="str">
        <f>IF(Table8[[#This Row],[BMI]]&lt;18.5,"Under Weight",IF(Table8[[#This Row],[BMI]]&lt;25,"Normal Weight",IF(Table8[[#This Row],[BMI]]&lt;30,"Over Weight","Obesity")))</f>
        <v>Obesity</v>
      </c>
      <c r="D1336" s="31">
        <v>7.93</v>
      </c>
      <c r="E1336" s="31" t="str">
        <f>IF(Table8[[#This Row],[HBA1C]]&lt;5.7,"Normal",IF(Table8[[#This Row],[HBA1C]]&lt;6.5,"Prediabetes","Diabetes"))</f>
        <v>Diabetes</v>
      </c>
      <c r="F1336" s="31" t="s">
        <v>2343</v>
      </c>
      <c r="G1336" s="31" t="s">
        <v>2343</v>
      </c>
      <c r="H1336" s="31" t="s">
        <v>2343</v>
      </c>
      <c r="I1336" s="31">
        <v>2</v>
      </c>
      <c r="J1336" s="32" t="s">
        <v>2343</v>
      </c>
    </row>
    <row r="1337" spans="1:10" x14ac:dyDescent="0.4">
      <c r="A1337" s="30" t="s">
        <v>1336</v>
      </c>
      <c r="B1337" s="31">
        <v>30.3</v>
      </c>
      <c r="C1337" s="31" t="str">
        <f>IF(Table8[[#This Row],[BMI]]&lt;18.5,"Under Weight",IF(Table8[[#This Row],[BMI]]&lt;25,"Normal Weight",IF(Table8[[#This Row],[BMI]]&lt;30,"Over Weight","Obesity")))</f>
        <v>Obesity</v>
      </c>
      <c r="D1337" s="31">
        <v>9.4499999999999993</v>
      </c>
      <c r="E1337" s="31" t="str">
        <f>IF(Table8[[#This Row],[HBA1C]]&lt;5.7,"Normal",IF(Table8[[#This Row],[HBA1C]]&lt;6.5,"Prediabetes","Diabetes"))</f>
        <v>Diabetes</v>
      </c>
      <c r="F1337" s="31" t="s">
        <v>2343</v>
      </c>
      <c r="G1337" s="31" t="s">
        <v>2343</v>
      </c>
      <c r="H1337" s="31" t="s">
        <v>2343</v>
      </c>
      <c r="I1337" s="31">
        <v>2</v>
      </c>
      <c r="J1337" s="32" t="s">
        <v>2343</v>
      </c>
    </row>
    <row r="1338" spans="1:10" x14ac:dyDescent="0.4">
      <c r="A1338" s="30" t="s">
        <v>1337</v>
      </c>
      <c r="B1338" s="31">
        <v>32.015000000000001</v>
      </c>
      <c r="C1338" s="31" t="str">
        <f>IF(Table8[[#This Row],[BMI]]&lt;18.5,"Under Weight",IF(Table8[[#This Row],[BMI]]&lt;25,"Normal Weight",IF(Table8[[#This Row],[BMI]]&lt;30,"Over Weight","Obesity")))</f>
        <v>Obesity</v>
      </c>
      <c r="D1338" s="31">
        <v>7.67</v>
      </c>
      <c r="E1338" s="31" t="str">
        <f>IF(Table8[[#This Row],[HBA1C]]&lt;5.7,"Normal",IF(Table8[[#This Row],[HBA1C]]&lt;6.5,"Prediabetes","Diabetes"))</f>
        <v>Diabetes</v>
      </c>
      <c r="F1338" s="31" t="s">
        <v>2343</v>
      </c>
      <c r="G1338" s="31" t="s">
        <v>2343</v>
      </c>
      <c r="H1338" s="31" t="s">
        <v>2343</v>
      </c>
      <c r="I1338" s="31">
        <v>0</v>
      </c>
      <c r="J1338" s="32" t="s">
        <v>2343</v>
      </c>
    </row>
    <row r="1339" spans="1:10" x14ac:dyDescent="0.4">
      <c r="A1339" s="30" t="s">
        <v>1338</v>
      </c>
      <c r="B1339" s="31">
        <v>25.06</v>
      </c>
      <c r="C1339" s="31" t="str">
        <f>IF(Table8[[#This Row],[BMI]]&lt;18.5,"Under Weight",IF(Table8[[#This Row],[BMI]]&lt;25,"Normal Weight",IF(Table8[[#This Row],[BMI]]&lt;30,"Over Weight","Obesity")))</f>
        <v>Over Weight</v>
      </c>
      <c r="D1339" s="31">
        <v>10.53</v>
      </c>
      <c r="E1339" s="31" t="str">
        <f>IF(Table8[[#This Row],[HBA1C]]&lt;5.7,"Normal",IF(Table8[[#This Row],[HBA1C]]&lt;6.5,"Prediabetes","Diabetes"))</f>
        <v>Diabetes</v>
      </c>
      <c r="F1339" s="31" t="s">
        <v>2343</v>
      </c>
      <c r="G1339" s="31" t="s">
        <v>2343</v>
      </c>
      <c r="H1339" s="31" t="s">
        <v>2343</v>
      </c>
      <c r="I1339" s="31">
        <v>2</v>
      </c>
      <c r="J1339" s="32" t="s">
        <v>2343</v>
      </c>
    </row>
    <row r="1340" spans="1:10" x14ac:dyDescent="0.4">
      <c r="A1340" s="30" t="s">
        <v>1339</v>
      </c>
      <c r="B1340" s="31">
        <v>18.829999999999998</v>
      </c>
      <c r="C1340" s="31" t="str">
        <f>IF(Table8[[#This Row],[BMI]]&lt;18.5,"Under Weight",IF(Table8[[#This Row],[BMI]]&lt;25,"Normal Weight",IF(Table8[[#This Row],[BMI]]&lt;30,"Over Weight","Obesity")))</f>
        <v>Normal Weight</v>
      </c>
      <c r="D1340" s="31">
        <v>10.08</v>
      </c>
      <c r="E1340" s="31" t="str">
        <f>IF(Table8[[#This Row],[HBA1C]]&lt;5.7,"Normal",IF(Table8[[#This Row],[HBA1C]]&lt;6.5,"Prediabetes","Diabetes"))</f>
        <v>Diabetes</v>
      </c>
      <c r="F1340" s="31" t="s">
        <v>2344</v>
      </c>
      <c r="G1340" s="31" t="s">
        <v>2343</v>
      </c>
      <c r="H1340" s="31" t="s">
        <v>2343</v>
      </c>
      <c r="I1340" s="31">
        <v>0</v>
      </c>
      <c r="J1340" s="32" t="s">
        <v>2343</v>
      </c>
    </row>
    <row r="1341" spans="1:10" x14ac:dyDescent="0.4">
      <c r="A1341" s="30" t="s">
        <v>1340</v>
      </c>
      <c r="B1341" s="31">
        <v>47.52</v>
      </c>
      <c r="C1341" s="31" t="str">
        <f>IF(Table8[[#This Row],[BMI]]&lt;18.5,"Under Weight",IF(Table8[[#This Row],[BMI]]&lt;25,"Normal Weight",IF(Table8[[#This Row],[BMI]]&lt;30,"Over Weight","Obesity")))</f>
        <v>Obesity</v>
      </c>
      <c r="D1341" s="31">
        <v>11.39</v>
      </c>
      <c r="E1341" s="31" t="str">
        <f>IF(Table8[[#This Row],[HBA1C]]&lt;5.7,"Normal",IF(Table8[[#This Row],[HBA1C]]&lt;6.5,"Prediabetes","Diabetes"))</f>
        <v>Diabetes</v>
      </c>
      <c r="F1341" s="31" t="s">
        <v>2344</v>
      </c>
      <c r="G1341" s="31" t="s">
        <v>2343</v>
      </c>
      <c r="H1341" s="31" t="s">
        <v>2343</v>
      </c>
      <c r="I1341" s="31">
        <v>1</v>
      </c>
      <c r="J1341" s="32" t="s">
        <v>2343</v>
      </c>
    </row>
    <row r="1342" spans="1:10" x14ac:dyDescent="0.4">
      <c r="A1342" s="30" t="s">
        <v>1341</v>
      </c>
      <c r="B1342" s="31">
        <v>37.82</v>
      </c>
      <c r="C1342" s="31" t="str">
        <f>IF(Table8[[#This Row],[BMI]]&lt;18.5,"Under Weight",IF(Table8[[#This Row],[BMI]]&lt;25,"Normal Weight",IF(Table8[[#This Row],[BMI]]&lt;30,"Over Weight","Obesity")))</f>
        <v>Obesity</v>
      </c>
      <c r="D1342" s="31">
        <v>6.36</v>
      </c>
      <c r="E1342" s="31" t="str">
        <f>IF(Table8[[#This Row],[HBA1C]]&lt;5.7,"Normal",IF(Table8[[#This Row],[HBA1C]]&lt;6.5,"Prediabetes","Diabetes"))</f>
        <v>Prediabetes</v>
      </c>
      <c r="F1342" s="31" t="s">
        <v>2343</v>
      </c>
      <c r="G1342" s="31" t="s">
        <v>2343</v>
      </c>
      <c r="H1342" s="31" t="s">
        <v>2343</v>
      </c>
      <c r="I1342" s="31">
        <v>0</v>
      </c>
      <c r="J1342" s="32" t="s">
        <v>2343</v>
      </c>
    </row>
    <row r="1343" spans="1:10" x14ac:dyDescent="0.4">
      <c r="A1343" s="30" t="s">
        <v>1342</v>
      </c>
      <c r="B1343" s="31">
        <v>44.16</v>
      </c>
      <c r="C1343" s="31" t="str">
        <f>IF(Table8[[#This Row],[BMI]]&lt;18.5,"Under Weight",IF(Table8[[#This Row],[BMI]]&lt;25,"Normal Weight",IF(Table8[[#This Row],[BMI]]&lt;30,"Over Weight","Obesity")))</f>
        <v>Obesity</v>
      </c>
      <c r="D1343" s="31">
        <v>5.31</v>
      </c>
      <c r="E1343" s="31" t="str">
        <f>IF(Table8[[#This Row],[HBA1C]]&lt;5.7,"Normal",IF(Table8[[#This Row],[HBA1C]]&lt;6.5,"Prediabetes","Diabetes"))</f>
        <v>Normal</v>
      </c>
      <c r="F1343" s="31" t="s">
        <v>2344</v>
      </c>
      <c r="G1343" s="31" t="s">
        <v>2343</v>
      </c>
      <c r="H1343" s="31" t="s">
        <v>2343</v>
      </c>
      <c r="I1343" s="31">
        <v>0</v>
      </c>
      <c r="J1343" s="32" t="s">
        <v>2343</v>
      </c>
    </row>
    <row r="1344" spans="1:10" x14ac:dyDescent="0.4">
      <c r="A1344" s="30" t="s">
        <v>1343</v>
      </c>
      <c r="B1344" s="31">
        <v>37.049999999999997</v>
      </c>
      <c r="C1344" s="31" t="str">
        <f>IF(Table8[[#This Row],[BMI]]&lt;18.5,"Under Weight",IF(Table8[[#This Row],[BMI]]&lt;25,"Normal Weight",IF(Table8[[#This Row],[BMI]]&lt;30,"Over Weight","Obesity")))</f>
        <v>Obesity</v>
      </c>
      <c r="D1344" s="31">
        <v>4.74</v>
      </c>
      <c r="E1344" s="31" t="str">
        <f>IF(Table8[[#This Row],[HBA1C]]&lt;5.7,"Normal",IF(Table8[[#This Row],[HBA1C]]&lt;6.5,"Prediabetes","Diabetes"))</f>
        <v>Normal</v>
      </c>
      <c r="F1344" s="31" t="s">
        <v>2343</v>
      </c>
      <c r="G1344" s="31" t="s">
        <v>2343</v>
      </c>
      <c r="H1344" s="31" t="s">
        <v>2344</v>
      </c>
      <c r="I1344" s="31">
        <v>1</v>
      </c>
      <c r="J1344" s="32" t="s">
        <v>2343</v>
      </c>
    </row>
    <row r="1345" spans="1:10" x14ac:dyDescent="0.4">
      <c r="A1345" s="30" t="s">
        <v>1344</v>
      </c>
      <c r="B1345" s="31">
        <v>18.66</v>
      </c>
      <c r="C1345" s="31" t="str">
        <f>IF(Table8[[#This Row],[BMI]]&lt;18.5,"Under Weight",IF(Table8[[#This Row],[BMI]]&lt;25,"Normal Weight",IF(Table8[[#This Row],[BMI]]&lt;30,"Over Weight","Obesity")))</f>
        <v>Normal Weight</v>
      </c>
      <c r="D1345" s="31">
        <v>11.35</v>
      </c>
      <c r="E1345" s="31" t="str">
        <f>IF(Table8[[#This Row],[HBA1C]]&lt;5.7,"Normal",IF(Table8[[#This Row],[HBA1C]]&lt;6.5,"Prediabetes","Diabetes"))</f>
        <v>Diabetes</v>
      </c>
      <c r="F1345" s="31" t="s">
        <v>2343</v>
      </c>
      <c r="G1345" s="31" t="s">
        <v>2343</v>
      </c>
      <c r="H1345" s="31" t="s">
        <v>2343</v>
      </c>
      <c r="I1345" s="31">
        <v>0</v>
      </c>
      <c r="J1345" s="32" t="s">
        <v>2343</v>
      </c>
    </row>
    <row r="1346" spans="1:10" x14ac:dyDescent="0.4">
      <c r="A1346" s="30" t="s">
        <v>1345</v>
      </c>
      <c r="B1346" s="31">
        <v>36.200000000000003</v>
      </c>
      <c r="C1346" s="31" t="str">
        <f>IF(Table8[[#This Row],[BMI]]&lt;18.5,"Under Weight",IF(Table8[[#This Row],[BMI]]&lt;25,"Normal Weight",IF(Table8[[#This Row],[BMI]]&lt;30,"Over Weight","Obesity")))</f>
        <v>Obesity</v>
      </c>
      <c r="D1346" s="31">
        <v>6.81</v>
      </c>
      <c r="E1346" s="31" t="str">
        <f>IF(Table8[[#This Row],[HBA1C]]&lt;5.7,"Normal",IF(Table8[[#This Row],[HBA1C]]&lt;6.5,"Prediabetes","Diabetes"))</f>
        <v>Diabetes</v>
      </c>
      <c r="F1346" s="31" t="s">
        <v>2344</v>
      </c>
      <c r="G1346" s="31" t="s">
        <v>2343</v>
      </c>
      <c r="H1346" s="31" t="s">
        <v>2343</v>
      </c>
      <c r="I1346" s="31">
        <v>1</v>
      </c>
      <c r="J1346" s="32" t="s">
        <v>2343</v>
      </c>
    </row>
    <row r="1347" spans="1:10" x14ac:dyDescent="0.4">
      <c r="A1347" s="30" t="s">
        <v>1346</v>
      </c>
      <c r="B1347" s="31">
        <v>18.87</v>
      </c>
      <c r="C1347" s="31" t="str">
        <f>IF(Table8[[#This Row],[BMI]]&lt;18.5,"Under Weight",IF(Table8[[#This Row],[BMI]]&lt;25,"Normal Weight",IF(Table8[[#This Row],[BMI]]&lt;30,"Over Weight","Obesity")))</f>
        <v>Normal Weight</v>
      </c>
      <c r="D1347" s="31">
        <v>8.06</v>
      </c>
      <c r="E1347" s="31" t="str">
        <f>IF(Table8[[#This Row],[HBA1C]]&lt;5.7,"Normal",IF(Table8[[#This Row],[HBA1C]]&lt;6.5,"Prediabetes","Diabetes"))</f>
        <v>Diabetes</v>
      </c>
      <c r="F1347" s="31" t="s">
        <v>2343</v>
      </c>
      <c r="G1347" s="31" t="s">
        <v>2343</v>
      </c>
      <c r="H1347" s="31" t="s">
        <v>2343</v>
      </c>
      <c r="I1347" s="31">
        <v>0</v>
      </c>
      <c r="J1347" s="32" t="s">
        <v>2343</v>
      </c>
    </row>
    <row r="1348" spans="1:10" x14ac:dyDescent="0.4">
      <c r="A1348" s="30" t="s">
        <v>1347</v>
      </c>
      <c r="B1348" s="31">
        <v>32.299999999999997</v>
      </c>
      <c r="C1348" s="31" t="str">
        <f>IF(Table8[[#This Row],[BMI]]&lt;18.5,"Under Weight",IF(Table8[[#This Row],[BMI]]&lt;25,"Normal Weight",IF(Table8[[#This Row],[BMI]]&lt;30,"Over Weight","Obesity")))</f>
        <v>Obesity</v>
      </c>
      <c r="D1348" s="31">
        <v>6.74</v>
      </c>
      <c r="E1348" s="31" t="str">
        <f>IF(Table8[[#This Row],[HBA1C]]&lt;5.7,"Normal",IF(Table8[[#This Row],[HBA1C]]&lt;6.5,"Prediabetes","Diabetes"))</f>
        <v>Diabetes</v>
      </c>
      <c r="F1348" s="31" t="s">
        <v>2344</v>
      </c>
      <c r="G1348" s="31" t="s">
        <v>2343</v>
      </c>
      <c r="H1348" s="31" t="s">
        <v>2343</v>
      </c>
      <c r="I1348" s="31">
        <v>1</v>
      </c>
      <c r="J1348" s="32" t="s">
        <v>2343</v>
      </c>
    </row>
    <row r="1349" spans="1:10" x14ac:dyDescent="0.4">
      <c r="A1349" s="30" t="s">
        <v>1348</v>
      </c>
      <c r="B1349" s="31">
        <v>22.64</v>
      </c>
      <c r="C1349" s="31" t="str">
        <f>IF(Table8[[#This Row],[BMI]]&lt;18.5,"Under Weight",IF(Table8[[#This Row],[BMI]]&lt;25,"Normal Weight",IF(Table8[[#This Row],[BMI]]&lt;30,"Over Weight","Obesity")))</f>
        <v>Normal Weight</v>
      </c>
      <c r="D1349" s="31">
        <v>6.54</v>
      </c>
      <c r="E1349" s="31" t="str">
        <f>IF(Table8[[#This Row],[HBA1C]]&lt;5.7,"Normal",IF(Table8[[#This Row],[HBA1C]]&lt;6.5,"Prediabetes","Diabetes"))</f>
        <v>Diabetes</v>
      </c>
      <c r="F1349" s="31" t="s">
        <v>2344</v>
      </c>
      <c r="G1349" s="31" t="s">
        <v>2343</v>
      </c>
      <c r="H1349" s="31" t="s">
        <v>2343</v>
      </c>
      <c r="I1349" s="31">
        <v>2</v>
      </c>
      <c r="J1349" s="32" t="s">
        <v>2343</v>
      </c>
    </row>
    <row r="1350" spans="1:10" x14ac:dyDescent="0.4">
      <c r="A1350" s="30" t="s">
        <v>1349</v>
      </c>
      <c r="B1350" s="31">
        <v>28.69</v>
      </c>
      <c r="C1350" s="31" t="str">
        <f>IF(Table8[[#This Row],[BMI]]&lt;18.5,"Under Weight",IF(Table8[[#This Row],[BMI]]&lt;25,"Normal Weight",IF(Table8[[#This Row],[BMI]]&lt;30,"Over Weight","Obesity")))</f>
        <v>Over Weight</v>
      </c>
      <c r="D1350" s="31">
        <v>5.4</v>
      </c>
      <c r="E1350" s="31" t="str">
        <f>IF(Table8[[#This Row],[HBA1C]]&lt;5.7,"Normal",IF(Table8[[#This Row],[HBA1C]]&lt;6.5,"Prediabetes","Diabetes"))</f>
        <v>Normal</v>
      </c>
      <c r="F1350" s="31" t="s">
        <v>2343</v>
      </c>
      <c r="G1350" s="31" t="s">
        <v>2343</v>
      </c>
      <c r="H1350" s="31" t="s">
        <v>2343</v>
      </c>
      <c r="I1350" s="31">
        <v>0</v>
      </c>
      <c r="J1350" s="32" t="s">
        <v>2343</v>
      </c>
    </row>
    <row r="1351" spans="1:10" x14ac:dyDescent="0.4">
      <c r="A1351" s="30" t="s">
        <v>1350</v>
      </c>
      <c r="B1351" s="31">
        <v>28.16</v>
      </c>
      <c r="C1351" s="31" t="str">
        <f>IF(Table8[[#This Row],[BMI]]&lt;18.5,"Under Weight",IF(Table8[[#This Row],[BMI]]&lt;25,"Normal Weight",IF(Table8[[#This Row],[BMI]]&lt;30,"Over Weight","Obesity")))</f>
        <v>Over Weight</v>
      </c>
      <c r="D1351" s="31">
        <v>5.58</v>
      </c>
      <c r="E1351" s="31" t="str">
        <f>IF(Table8[[#This Row],[HBA1C]]&lt;5.7,"Normal",IF(Table8[[#This Row],[HBA1C]]&lt;6.5,"Prediabetes","Diabetes"))</f>
        <v>Normal</v>
      </c>
      <c r="F1351" s="31" t="s">
        <v>2344</v>
      </c>
      <c r="G1351" s="31" t="s">
        <v>2343</v>
      </c>
      <c r="H1351" s="31" t="s">
        <v>2343</v>
      </c>
      <c r="I1351" s="31">
        <v>0</v>
      </c>
      <c r="J1351" s="32" t="s">
        <v>2343</v>
      </c>
    </row>
    <row r="1352" spans="1:10" x14ac:dyDescent="0.4">
      <c r="A1352" s="30" t="s">
        <v>1351</v>
      </c>
      <c r="B1352" s="31">
        <v>45.54</v>
      </c>
      <c r="C1352" s="31" t="str">
        <f>IF(Table8[[#This Row],[BMI]]&lt;18.5,"Under Weight",IF(Table8[[#This Row],[BMI]]&lt;25,"Normal Weight",IF(Table8[[#This Row],[BMI]]&lt;30,"Over Weight","Obesity")))</f>
        <v>Obesity</v>
      </c>
      <c r="D1352" s="31">
        <v>5.84</v>
      </c>
      <c r="E1352" s="31" t="str">
        <f>IF(Table8[[#This Row],[HBA1C]]&lt;5.7,"Normal",IF(Table8[[#This Row],[HBA1C]]&lt;6.5,"Prediabetes","Diabetes"))</f>
        <v>Prediabetes</v>
      </c>
      <c r="F1352" s="31" t="s">
        <v>2343</v>
      </c>
      <c r="G1352" s="31" t="s">
        <v>2343</v>
      </c>
      <c r="H1352" s="31" t="s">
        <v>2344</v>
      </c>
      <c r="I1352" s="31">
        <v>1</v>
      </c>
      <c r="J1352" s="32" t="s">
        <v>2343</v>
      </c>
    </row>
    <row r="1353" spans="1:10" x14ac:dyDescent="0.4">
      <c r="A1353" s="30" t="s">
        <v>1352</v>
      </c>
      <c r="B1353" s="31">
        <v>28.7</v>
      </c>
      <c r="C1353" s="31" t="str">
        <f>IF(Table8[[#This Row],[BMI]]&lt;18.5,"Under Weight",IF(Table8[[#This Row],[BMI]]&lt;25,"Normal Weight",IF(Table8[[#This Row],[BMI]]&lt;30,"Over Weight","Obesity")))</f>
        <v>Over Weight</v>
      </c>
      <c r="D1353" s="31">
        <v>4.2</v>
      </c>
      <c r="E1353" s="31" t="str">
        <f>IF(Table8[[#This Row],[HBA1C]]&lt;5.7,"Normal",IF(Table8[[#This Row],[HBA1C]]&lt;6.5,"Prediabetes","Diabetes"))</f>
        <v>Normal</v>
      </c>
      <c r="F1353" s="31" t="s">
        <v>2343</v>
      </c>
      <c r="G1353" s="31" t="s">
        <v>2343</v>
      </c>
      <c r="H1353" s="31" t="s">
        <v>2343</v>
      </c>
      <c r="I1353" s="31">
        <v>0</v>
      </c>
      <c r="J1353" s="32" t="s">
        <v>2343</v>
      </c>
    </row>
    <row r="1354" spans="1:10" x14ac:dyDescent="0.4">
      <c r="A1354" s="30" t="s">
        <v>1353</v>
      </c>
      <c r="B1354" s="31">
        <v>27.74</v>
      </c>
      <c r="C1354" s="31" t="str">
        <f>IF(Table8[[#This Row],[BMI]]&lt;18.5,"Under Weight",IF(Table8[[#This Row],[BMI]]&lt;25,"Normal Weight",IF(Table8[[#This Row],[BMI]]&lt;30,"Over Weight","Obesity")))</f>
        <v>Over Weight</v>
      </c>
      <c r="D1354" s="31">
        <v>6.06</v>
      </c>
      <c r="E1354" s="31" t="str">
        <f>IF(Table8[[#This Row],[HBA1C]]&lt;5.7,"Normal",IF(Table8[[#This Row],[HBA1C]]&lt;6.5,"Prediabetes","Diabetes"))</f>
        <v>Prediabetes</v>
      </c>
      <c r="F1354" s="31" t="s">
        <v>2344</v>
      </c>
      <c r="G1354" s="31" t="s">
        <v>2343</v>
      </c>
      <c r="H1354" s="31" t="s">
        <v>2343</v>
      </c>
      <c r="I1354" s="31">
        <v>0</v>
      </c>
      <c r="J1354" s="32" t="s">
        <v>2343</v>
      </c>
    </row>
    <row r="1355" spans="1:10" x14ac:dyDescent="0.4">
      <c r="A1355" s="30" t="s">
        <v>1354</v>
      </c>
      <c r="B1355" s="31">
        <v>36.954999999999998</v>
      </c>
      <c r="C1355" s="31" t="str">
        <f>IF(Table8[[#This Row],[BMI]]&lt;18.5,"Under Weight",IF(Table8[[#This Row],[BMI]]&lt;25,"Normal Weight",IF(Table8[[#This Row],[BMI]]&lt;30,"Over Weight","Obesity")))</f>
        <v>Obesity</v>
      </c>
      <c r="D1355" s="31">
        <v>7.57</v>
      </c>
      <c r="E1355" s="31" t="str">
        <f>IF(Table8[[#This Row],[HBA1C]]&lt;5.7,"Normal",IF(Table8[[#This Row],[HBA1C]]&lt;6.5,"Prediabetes","Diabetes"))</f>
        <v>Diabetes</v>
      </c>
      <c r="F1355" s="31" t="s">
        <v>2343</v>
      </c>
      <c r="G1355" s="31" t="s">
        <v>2343</v>
      </c>
      <c r="H1355" s="31" t="s">
        <v>2343</v>
      </c>
      <c r="I1355" s="31">
        <v>0</v>
      </c>
      <c r="J1355" s="32" t="s">
        <v>2343</v>
      </c>
    </row>
    <row r="1356" spans="1:10" x14ac:dyDescent="0.4">
      <c r="A1356" s="30" t="s">
        <v>1355</v>
      </c>
      <c r="B1356" s="31">
        <v>30.69</v>
      </c>
      <c r="C1356" s="31" t="str">
        <f>IF(Table8[[#This Row],[BMI]]&lt;18.5,"Under Weight",IF(Table8[[#This Row],[BMI]]&lt;25,"Normal Weight",IF(Table8[[#This Row],[BMI]]&lt;30,"Over Weight","Obesity")))</f>
        <v>Obesity</v>
      </c>
      <c r="D1356" s="31">
        <v>6.15</v>
      </c>
      <c r="E1356" s="31" t="str">
        <f>IF(Table8[[#This Row],[HBA1C]]&lt;5.7,"Normal",IF(Table8[[#This Row],[HBA1C]]&lt;6.5,"Prediabetes","Diabetes"))</f>
        <v>Prediabetes</v>
      </c>
      <c r="F1356" s="31" t="s">
        <v>2343</v>
      </c>
      <c r="G1356" s="31" t="s">
        <v>2343</v>
      </c>
      <c r="H1356" s="31" t="s">
        <v>2343</v>
      </c>
      <c r="I1356" s="31">
        <v>0</v>
      </c>
      <c r="J1356" s="32" t="s">
        <v>2343</v>
      </c>
    </row>
    <row r="1357" spans="1:10" x14ac:dyDescent="0.4">
      <c r="A1357" s="30" t="s">
        <v>1356</v>
      </c>
      <c r="B1357" s="31">
        <v>24.984999999999999</v>
      </c>
      <c r="C1357" s="31" t="str">
        <f>IF(Table8[[#This Row],[BMI]]&lt;18.5,"Under Weight",IF(Table8[[#This Row],[BMI]]&lt;25,"Normal Weight",IF(Table8[[#This Row],[BMI]]&lt;30,"Over Weight","Obesity")))</f>
        <v>Normal Weight</v>
      </c>
      <c r="D1357" s="31">
        <v>4.5599999999999996</v>
      </c>
      <c r="E1357" s="31" t="str">
        <f>IF(Table8[[#This Row],[HBA1C]]&lt;5.7,"Normal",IF(Table8[[#This Row],[HBA1C]]&lt;6.5,"Prediabetes","Diabetes"))</f>
        <v>Normal</v>
      </c>
      <c r="F1357" s="31" t="s">
        <v>2343</v>
      </c>
      <c r="G1357" s="31" t="s">
        <v>2343</v>
      </c>
      <c r="H1357" s="31" t="s">
        <v>2343</v>
      </c>
      <c r="I1357" s="31">
        <v>0</v>
      </c>
      <c r="J1357" s="32" t="s">
        <v>2343</v>
      </c>
    </row>
    <row r="1358" spans="1:10" x14ac:dyDescent="0.4">
      <c r="A1358" s="30" t="s">
        <v>1357</v>
      </c>
      <c r="B1358" s="31">
        <v>39.42</v>
      </c>
      <c r="C1358" s="31" t="str">
        <f>IF(Table8[[#This Row],[BMI]]&lt;18.5,"Under Weight",IF(Table8[[#This Row],[BMI]]&lt;25,"Normal Weight",IF(Table8[[#This Row],[BMI]]&lt;30,"Over Weight","Obesity")))</f>
        <v>Obesity</v>
      </c>
      <c r="D1358" s="31">
        <v>4.72</v>
      </c>
      <c r="E1358" s="31" t="str">
        <f>IF(Table8[[#This Row],[HBA1C]]&lt;5.7,"Normal",IF(Table8[[#This Row],[HBA1C]]&lt;6.5,"Prediabetes","Diabetes"))</f>
        <v>Normal</v>
      </c>
      <c r="F1358" s="31" t="s">
        <v>2344</v>
      </c>
      <c r="G1358" s="31" t="s">
        <v>2343</v>
      </c>
      <c r="H1358" s="31" t="s">
        <v>2343</v>
      </c>
      <c r="I1358" s="31">
        <v>1</v>
      </c>
      <c r="J1358" s="32" t="s">
        <v>2343</v>
      </c>
    </row>
    <row r="1359" spans="1:10" x14ac:dyDescent="0.4">
      <c r="A1359" s="30" t="s">
        <v>1358</v>
      </c>
      <c r="B1359" s="31">
        <v>16.8</v>
      </c>
      <c r="C1359" s="31" t="str">
        <f>IF(Table8[[#This Row],[BMI]]&lt;18.5,"Under Weight",IF(Table8[[#This Row],[BMI]]&lt;25,"Normal Weight",IF(Table8[[#This Row],[BMI]]&lt;30,"Over Weight","Obesity")))</f>
        <v>Under Weight</v>
      </c>
      <c r="D1359" s="31">
        <v>7.98</v>
      </c>
      <c r="E1359" s="31" t="str">
        <f>IF(Table8[[#This Row],[HBA1C]]&lt;5.7,"Normal",IF(Table8[[#This Row],[HBA1C]]&lt;6.5,"Prediabetes","Diabetes"))</f>
        <v>Diabetes</v>
      </c>
      <c r="F1359" s="31" t="s">
        <v>2343</v>
      </c>
      <c r="G1359" s="31" t="s">
        <v>2343</v>
      </c>
      <c r="H1359" s="31" t="s">
        <v>2343</v>
      </c>
      <c r="I1359" s="31">
        <v>0</v>
      </c>
      <c r="J1359" s="32" t="s">
        <v>2343</v>
      </c>
    </row>
    <row r="1360" spans="1:10" x14ac:dyDescent="0.4">
      <c r="A1360" s="30" t="s">
        <v>1359</v>
      </c>
      <c r="B1360" s="31">
        <v>23.274999999999999</v>
      </c>
      <c r="C1360" s="31" t="str">
        <f>IF(Table8[[#This Row],[BMI]]&lt;18.5,"Under Weight",IF(Table8[[#This Row],[BMI]]&lt;25,"Normal Weight",IF(Table8[[#This Row],[BMI]]&lt;30,"Over Weight","Obesity")))</f>
        <v>Normal Weight</v>
      </c>
      <c r="D1360" s="31">
        <v>6.26</v>
      </c>
      <c r="E1360" s="31" t="str">
        <f>IF(Table8[[#This Row],[HBA1C]]&lt;5.7,"Normal",IF(Table8[[#This Row],[HBA1C]]&lt;6.5,"Prediabetes","Diabetes"))</f>
        <v>Prediabetes</v>
      </c>
      <c r="F1360" s="31" t="s">
        <v>2344</v>
      </c>
      <c r="G1360" s="31" t="s">
        <v>2343</v>
      </c>
      <c r="H1360" s="31" t="s">
        <v>2344</v>
      </c>
      <c r="I1360" s="31">
        <v>1</v>
      </c>
      <c r="J1360" s="32" t="s">
        <v>2343</v>
      </c>
    </row>
    <row r="1361" spans="1:10" x14ac:dyDescent="0.4">
      <c r="A1361" s="30" t="s">
        <v>1360</v>
      </c>
      <c r="B1361" s="31">
        <v>22.8</v>
      </c>
      <c r="C1361" s="31" t="str">
        <f>IF(Table8[[#This Row],[BMI]]&lt;18.5,"Under Weight",IF(Table8[[#This Row],[BMI]]&lt;25,"Normal Weight",IF(Table8[[#This Row],[BMI]]&lt;30,"Over Weight","Obesity")))</f>
        <v>Normal Weight</v>
      </c>
      <c r="D1361" s="31">
        <v>4.29</v>
      </c>
      <c r="E1361" s="31" t="str">
        <f>IF(Table8[[#This Row],[HBA1C]]&lt;5.7,"Normal",IF(Table8[[#This Row],[HBA1C]]&lt;6.5,"Prediabetes","Diabetes"))</f>
        <v>Normal</v>
      </c>
      <c r="F1361" s="31" t="s">
        <v>2344</v>
      </c>
      <c r="G1361" s="31" t="s">
        <v>2343</v>
      </c>
      <c r="H1361" s="31" t="s">
        <v>2344</v>
      </c>
      <c r="I1361" s="31">
        <v>1</v>
      </c>
      <c r="J1361" s="32" t="s">
        <v>2343</v>
      </c>
    </row>
    <row r="1362" spans="1:10" x14ac:dyDescent="0.4">
      <c r="A1362" s="30" t="s">
        <v>1361</v>
      </c>
      <c r="B1362" s="31">
        <v>24.3</v>
      </c>
      <c r="C1362" s="31" t="str">
        <f>IF(Table8[[#This Row],[BMI]]&lt;18.5,"Under Weight",IF(Table8[[#This Row],[BMI]]&lt;25,"Normal Weight",IF(Table8[[#This Row],[BMI]]&lt;30,"Over Weight","Obesity")))</f>
        <v>Normal Weight</v>
      </c>
      <c r="D1362" s="31">
        <v>5.43</v>
      </c>
      <c r="E1362" s="31" t="str">
        <f>IF(Table8[[#This Row],[HBA1C]]&lt;5.7,"Normal",IF(Table8[[#This Row],[HBA1C]]&lt;6.5,"Prediabetes","Diabetes"))</f>
        <v>Normal</v>
      </c>
      <c r="F1362" s="31" t="s">
        <v>2343</v>
      </c>
      <c r="G1362" s="31" t="s">
        <v>2343</v>
      </c>
      <c r="H1362" s="31" t="s">
        <v>2343</v>
      </c>
      <c r="I1362" s="31">
        <v>2</v>
      </c>
      <c r="J1362" s="32" t="s">
        <v>2343</v>
      </c>
    </row>
    <row r="1363" spans="1:10" x14ac:dyDescent="0.4">
      <c r="A1363" s="30" t="s">
        <v>1362</v>
      </c>
      <c r="B1363" s="31">
        <v>25.13</v>
      </c>
      <c r="C1363" s="31" t="str">
        <f>IF(Table8[[#This Row],[BMI]]&lt;18.5,"Under Weight",IF(Table8[[#This Row],[BMI]]&lt;25,"Normal Weight",IF(Table8[[#This Row],[BMI]]&lt;30,"Over Weight","Obesity")))</f>
        <v>Over Weight</v>
      </c>
      <c r="D1363" s="31">
        <v>8</v>
      </c>
      <c r="E1363" s="31" t="str">
        <f>IF(Table8[[#This Row],[HBA1C]]&lt;5.7,"Normal",IF(Table8[[#This Row],[HBA1C]]&lt;6.5,"Prediabetes","Diabetes"))</f>
        <v>Diabetes</v>
      </c>
      <c r="F1363" s="31" t="s">
        <v>2344</v>
      </c>
      <c r="G1363" s="31" t="s">
        <v>2343</v>
      </c>
      <c r="H1363" s="31" t="s">
        <v>2343</v>
      </c>
      <c r="I1363" s="31">
        <v>1</v>
      </c>
      <c r="J1363" s="32" t="s">
        <v>2343</v>
      </c>
    </row>
    <row r="1364" spans="1:10" x14ac:dyDescent="0.4">
      <c r="A1364" s="30" t="s">
        <v>1363</v>
      </c>
      <c r="B1364" s="31">
        <v>22.72</v>
      </c>
      <c r="C1364" s="31" t="str">
        <f>IF(Table8[[#This Row],[BMI]]&lt;18.5,"Under Weight",IF(Table8[[#This Row],[BMI]]&lt;25,"Normal Weight",IF(Table8[[#This Row],[BMI]]&lt;30,"Over Weight","Obesity")))</f>
        <v>Normal Weight</v>
      </c>
      <c r="D1364" s="31">
        <v>9.9600000000000009</v>
      </c>
      <c r="E1364" s="31" t="str">
        <f>IF(Table8[[#This Row],[HBA1C]]&lt;5.7,"Normal",IF(Table8[[#This Row],[HBA1C]]&lt;6.5,"Prediabetes","Diabetes"))</f>
        <v>Diabetes</v>
      </c>
      <c r="F1364" s="31" t="s">
        <v>2344</v>
      </c>
      <c r="G1364" s="31" t="s">
        <v>2343</v>
      </c>
      <c r="H1364" s="31" t="s">
        <v>2343</v>
      </c>
      <c r="I1364" s="31">
        <v>2</v>
      </c>
      <c r="J1364" s="32" t="s">
        <v>2343</v>
      </c>
    </row>
    <row r="1365" spans="1:10" x14ac:dyDescent="0.4">
      <c r="A1365" s="30" t="s">
        <v>1364</v>
      </c>
      <c r="B1365" s="31">
        <v>32.6</v>
      </c>
      <c r="C1365" s="31" t="str">
        <f>IF(Table8[[#This Row],[BMI]]&lt;18.5,"Under Weight",IF(Table8[[#This Row],[BMI]]&lt;25,"Normal Weight",IF(Table8[[#This Row],[BMI]]&lt;30,"Over Weight","Obesity")))</f>
        <v>Obesity</v>
      </c>
      <c r="D1365" s="31">
        <v>6.8</v>
      </c>
      <c r="E1365" s="31" t="str">
        <f>IF(Table8[[#This Row],[HBA1C]]&lt;5.7,"Normal",IF(Table8[[#This Row],[HBA1C]]&lt;6.5,"Prediabetes","Diabetes"))</f>
        <v>Diabetes</v>
      </c>
      <c r="F1365" s="31" t="s">
        <v>2344</v>
      </c>
      <c r="G1365" s="31" t="s">
        <v>2343</v>
      </c>
      <c r="H1365" s="31" t="s">
        <v>2343</v>
      </c>
      <c r="I1365" s="31">
        <v>0</v>
      </c>
      <c r="J1365" s="32" t="s">
        <v>2343</v>
      </c>
    </row>
    <row r="1366" spans="1:10" x14ac:dyDescent="0.4">
      <c r="A1366" s="30" t="s">
        <v>1365</v>
      </c>
      <c r="B1366" s="31">
        <v>17.28</v>
      </c>
      <c r="C1366" s="31" t="str">
        <f>IF(Table8[[#This Row],[BMI]]&lt;18.5,"Under Weight",IF(Table8[[#This Row],[BMI]]&lt;25,"Normal Weight",IF(Table8[[#This Row],[BMI]]&lt;30,"Over Weight","Obesity")))</f>
        <v>Under Weight</v>
      </c>
      <c r="D1366" s="31">
        <v>6.22</v>
      </c>
      <c r="E1366" s="31" t="str">
        <f>IF(Table8[[#This Row],[HBA1C]]&lt;5.7,"Normal",IF(Table8[[#This Row],[HBA1C]]&lt;6.5,"Prediabetes","Diabetes"))</f>
        <v>Prediabetes</v>
      </c>
      <c r="F1366" s="31" t="s">
        <v>2344</v>
      </c>
      <c r="G1366" s="31" t="s">
        <v>2343</v>
      </c>
      <c r="H1366" s="31" t="s">
        <v>2343</v>
      </c>
      <c r="I1366" s="31">
        <v>2</v>
      </c>
      <c r="J1366" s="32" t="s">
        <v>2343</v>
      </c>
    </row>
    <row r="1367" spans="1:10" x14ac:dyDescent="0.4">
      <c r="A1367" s="30" t="s">
        <v>1366</v>
      </c>
      <c r="B1367" s="31">
        <v>27.92</v>
      </c>
      <c r="C1367" s="31" t="str">
        <f>IF(Table8[[#This Row],[BMI]]&lt;18.5,"Under Weight",IF(Table8[[#This Row],[BMI]]&lt;25,"Normal Weight",IF(Table8[[#This Row],[BMI]]&lt;30,"Over Weight","Obesity")))</f>
        <v>Over Weight</v>
      </c>
      <c r="D1367" s="31">
        <v>5.79</v>
      </c>
      <c r="E1367" s="31" t="str">
        <f>IF(Table8[[#This Row],[HBA1C]]&lt;5.7,"Normal",IF(Table8[[#This Row],[HBA1C]]&lt;6.5,"Prediabetes","Diabetes"))</f>
        <v>Prediabetes</v>
      </c>
      <c r="F1367" s="31" t="s">
        <v>2343</v>
      </c>
      <c r="G1367" s="31" t="s">
        <v>2343</v>
      </c>
      <c r="H1367" s="31" t="s">
        <v>2343</v>
      </c>
      <c r="I1367" s="31">
        <v>1</v>
      </c>
      <c r="J1367" s="32" t="s">
        <v>2343</v>
      </c>
    </row>
    <row r="1368" spans="1:10" x14ac:dyDescent="0.4">
      <c r="A1368" s="30" t="s">
        <v>1367</v>
      </c>
      <c r="B1368" s="31">
        <v>38.284999999999997</v>
      </c>
      <c r="C1368" s="31" t="str">
        <f>IF(Table8[[#This Row],[BMI]]&lt;18.5,"Under Weight",IF(Table8[[#This Row],[BMI]]&lt;25,"Normal Weight",IF(Table8[[#This Row],[BMI]]&lt;30,"Over Weight","Obesity")))</f>
        <v>Obesity</v>
      </c>
      <c r="D1368" s="31">
        <v>5.41</v>
      </c>
      <c r="E1368" s="31" t="str">
        <f>IF(Table8[[#This Row],[HBA1C]]&lt;5.7,"Normal",IF(Table8[[#This Row],[HBA1C]]&lt;6.5,"Prediabetes","Diabetes"))</f>
        <v>Normal</v>
      </c>
      <c r="F1368" s="31" t="s">
        <v>2343</v>
      </c>
      <c r="G1368" s="31" t="s">
        <v>2343</v>
      </c>
      <c r="H1368" s="31" t="s">
        <v>2343</v>
      </c>
      <c r="I1368" s="31">
        <v>0</v>
      </c>
      <c r="J1368" s="32" t="s">
        <v>2343</v>
      </c>
    </row>
    <row r="1369" spans="1:10" x14ac:dyDescent="0.4">
      <c r="A1369" s="30" t="s">
        <v>1368</v>
      </c>
      <c r="B1369" s="31">
        <v>16.48</v>
      </c>
      <c r="C1369" s="31" t="str">
        <f>IF(Table8[[#This Row],[BMI]]&lt;18.5,"Under Weight",IF(Table8[[#This Row],[BMI]]&lt;25,"Normal Weight",IF(Table8[[#This Row],[BMI]]&lt;30,"Over Weight","Obesity")))</f>
        <v>Under Weight</v>
      </c>
      <c r="D1369" s="31">
        <v>11.05</v>
      </c>
      <c r="E1369" s="31" t="str">
        <f>IF(Table8[[#This Row],[HBA1C]]&lt;5.7,"Normal",IF(Table8[[#This Row],[HBA1C]]&lt;6.5,"Prediabetes","Diabetes"))</f>
        <v>Diabetes</v>
      </c>
      <c r="F1369" s="31" t="s">
        <v>2343</v>
      </c>
      <c r="G1369" s="31" t="s">
        <v>2343</v>
      </c>
      <c r="H1369" s="31" t="s">
        <v>2343</v>
      </c>
      <c r="I1369" s="31">
        <v>0</v>
      </c>
      <c r="J1369" s="32" t="s">
        <v>2343</v>
      </c>
    </row>
    <row r="1370" spans="1:10" x14ac:dyDescent="0.4">
      <c r="A1370" s="30" t="s">
        <v>1369</v>
      </c>
      <c r="B1370" s="31">
        <v>38.57</v>
      </c>
      <c r="C1370" s="31" t="str">
        <f>IF(Table8[[#This Row],[BMI]]&lt;18.5,"Under Weight",IF(Table8[[#This Row],[BMI]]&lt;25,"Normal Weight",IF(Table8[[#This Row],[BMI]]&lt;30,"Over Weight","Obesity")))</f>
        <v>Obesity</v>
      </c>
      <c r="D1370" s="31">
        <v>6.27</v>
      </c>
      <c r="E1370" s="31" t="str">
        <f>IF(Table8[[#This Row],[HBA1C]]&lt;5.7,"Normal",IF(Table8[[#This Row],[HBA1C]]&lt;6.5,"Prediabetes","Diabetes"))</f>
        <v>Prediabetes</v>
      </c>
      <c r="F1370" s="31" t="s">
        <v>2343</v>
      </c>
      <c r="G1370" s="31" t="s">
        <v>2343</v>
      </c>
      <c r="H1370" s="31" t="s">
        <v>2343</v>
      </c>
      <c r="I1370" s="31">
        <v>0</v>
      </c>
      <c r="J1370" s="32" t="s">
        <v>2343</v>
      </c>
    </row>
    <row r="1371" spans="1:10" x14ac:dyDescent="0.4">
      <c r="A1371" s="30" t="s">
        <v>1370</v>
      </c>
      <c r="B1371" s="31">
        <v>43.85</v>
      </c>
      <c r="C1371" s="31" t="str">
        <f>IF(Table8[[#This Row],[BMI]]&lt;18.5,"Under Weight",IF(Table8[[#This Row],[BMI]]&lt;25,"Normal Weight",IF(Table8[[#This Row],[BMI]]&lt;30,"Over Weight","Obesity")))</f>
        <v>Obesity</v>
      </c>
      <c r="D1371" s="31">
        <v>4.7699999999999996</v>
      </c>
      <c r="E1371" s="31" t="str">
        <f>IF(Table8[[#This Row],[HBA1C]]&lt;5.7,"Normal",IF(Table8[[#This Row],[HBA1C]]&lt;6.5,"Prediabetes","Diabetes"))</f>
        <v>Normal</v>
      </c>
      <c r="F1371" s="31" t="s">
        <v>2344</v>
      </c>
      <c r="G1371" s="31" t="s">
        <v>2343</v>
      </c>
      <c r="H1371" s="31" t="s">
        <v>2343</v>
      </c>
      <c r="I1371" s="31">
        <v>0</v>
      </c>
      <c r="J1371" s="32" t="s">
        <v>2343</v>
      </c>
    </row>
    <row r="1372" spans="1:10" x14ac:dyDescent="0.4">
      <c r="A1372" s="30" t="s">
        <v>1371</v>
      </c>
      <c r="B1372" s="31">
        <v>30.11</v>
      </c>
      <c r="C1372" s="31" t="str">
        <f>IF(Table8[[#This Row],[BMI]]&lt;18.5,"Under Weight",IF(Table8[[#This Row],[BMI]]&lt;25,"Normal Weight",IF(Table8[[#This Row],[BMI]]&lt;30,"Over Weight","Obesity")))</f>
        <v>Obesity</v>
      </c>
      <c r="D1372" s="31">
        <v>4.08</v>
      </c>
      <c r="E1372" s="31" t="str">
        <f>IF(Table8[[#This Row],[HBA1C]]&lt;5.7,"Normal",IF(Table8[[#This Row],[HBA1C]]&lt;6.5,"Prediabetes","Diabetes"))</f>
        <v>Normal</v>
      </c>
      <c r="F1372" s="31" t="s">
        <v>2343</v>
      </c>
      <c r="G1372" s="31" t="s">
        <v>2343</v>
      </c>
      <c r="H1372" s="31" t="s">
        <v>2343</v>
      </c>
      <c r="I1372" s="31">
        <v>0</v>
      </c>
      <c r="J1372" s="32" t="s">
        <v>2343</v>
      </c>
    </row>
    <row r="1373" spans="1:10" x14ac:dyDescent="0.4">
      <c r="A1373" s="30" t="s">
        <v>1372</v>
      </c>
      <c r="B1373" s="31">
        <v>31.59</v>
      </c>
      <c r="C1373" s="31" t="str">
        <f>IF(Table8[[#This Row],[BMI]]&lt;18.5,"Under Weight",IF(Table8[[#This Row],[BMI]]&lt;25,"Normal Weight",IF(Table8[[#This Row],[BMI]]&lt;30,"Over Weight","Obesity")))</f>
        <v>Obesity</v>
      </c>
      <c r="D1373" s="31">
        <v>6.01</v>
      </c>
      <c r="E1373" s="31" t="str">
        <f>IF(Table8[[#This Row],[HBA1C]]&lt;5.7,"Normal",IF(Table8[[#This Row],[HBA1C]]&lt;6.5,"Prediabetes","Diabetes"))</f>
        <v>Prediabetes</v>
      </c>
      <c r="F1373" s="31" t="s">
        <v>2343</v>
      </c>
      <c r="G1373" s="31" t="s">
        <v>2343</v>
      </c>
      <c r="H1373" s="31" t="s">
        <v>2343</v>
      </c>
      <c r="I1373" s="31">
        <v>0</v>
      </c>
      <c r="J1373" s="32" t="s">
        <v>2343</v>
      </c>
    </row>
    <row r="1374" spans="1:10" x14ac:dyDescent="0.4">
      <c r="A1374" s="30" t="s">
        <v>1373</v>
      </c>
      <c r="B1374" s="31">
        <v>40.15</v>
      </c>
      <c r="C1374" s="31" t="str">
        <f>IF(Table8[[#This Row],[BMI]]&lt;18.5,"Under Weight",IF(Table8[[#This Row],[BMI]]&lt;25,"Normal Weight",IF(Table8[[#This Row],[BMI]]&lt;30,"Over Weight","Obesity")))</f>
        <v>Obesity</v>
      </c>
      <c r="D1374" s="31">
        <v>11.84</v>
      </c>
      <c r="E1374" s="31" t="str">
        <f>IF(Table8[[#This Row],[HBA1C]]&lt;5.7,"Normal",IF(Table8[[#This Row],[HBA1C]]&lt;6.5,"Prediabetes","Diabetes"))</f>
        <v>Diabetes</v>
      </c>
      <c r="F1374" s="31" t="s">
        <v>2343</v>
      </c>
      <c r="G1374" s="31" t="s">
        <v>2343</v>
      </c>
      <c r="H1374" s="31" t="s">
        <v>2343</v>
      </c>
      <c r="I1374" s="31">
        <v>0</v>
      </c>
      <c r="J1374" s="32" t="s">
        <v>2343</v>
      </c>
    </row>
    <row r="1375" spans="1:10" x14ac:dyDescent="0.4">
      <c r="A1375" s="30" t="s">
        <v>1374</v>
      </c>
      <c r="B1375" s="31">
        <v>40.700000000000003</v>
      </c>
      <c r="C1375" s="31" t="str">
        <f>IF(Table8[[#This Row],[BMI]]&lt;18.5,"Under Weight",IF(Table8[[#This Row],[BMI]]&lt;25,"Normal Weight",IF(Table8[[#This Row],[BMI]]&lt;30,"Over Weight","Obesity")))</f>
        <v>Obesity</v>
      </c>
      <c r="D1375" s="31">
        <v>6.27</v>
      </c>
      <c r="E1375" s="31" t="str">
        <f>IF(Table8[[#This Row],[HBA1C]]&lt;5.7,"Normal",IF(Table8[[#This Row],[HBA1C]]&lt;6.5,"Prediabetes","Diabetes"))</f>
        <v>Prediabetes</v>
      </c>
      <c r="F1375" s="31" t="s">
        <v>2344</v>
      </c>
      <c r="G1375" s="31" t="s">
        <v>2343</v>
      </c>
      <c r="H1375" s="31" t="s">
        <v>2344</v>
      </c>
      <c r="I1375" s="31">
        <v>1</v>
      </c>
      <c r="J1375" s="32" t="s">
        <v>2343</v>
      </c>
    </row>
    <row r="1376" spans="1:10" x14ac:dyDescent="0.4">
      <c r="A1376" s="30" t="s">
        <v>1375</v>
      </c>
      <c r="B1376" s="31">
        <v>40.76</v>
      </c>
      <c r="C1376" s="31" t="str">
        <f>IF(Table8[[#This Row],[BMI]]&lt;18.5,"Under Weight",IF(Table8[[#This Row],[BMI]]&lt;25,"Normal Weight",IF(Table8[[#This Row],[BMI]]&lt;30,"Over Weight","Obesity")))</f>
        <v>Obesity</v>
      </c>
      <c r="D1376" s="31">
        <v>5.28</v>
      </c>
      <c r="E1376" s="31" t="str">
        <f>IF(Table8[[#This Row],[HBA1C]]&lt;5.7,"Normal",IF(Table8[[#This Row],[HBA1C]]&lt;6.5,"Prediabetes","Diabetes"))</f>
        <v>Normal</v>
      </c>
      <c r="F1376" s="31" t="s">
        <v>2343</v>
      </c>
      <c r="G1376" s="31" t="s">
        <v>2343</v>
      </c>
      <c r="H1376" s="31" t="s">
        <v>2343</v>
      </c>
      <c r="I1376" s="31">
        <v>0</v>
      </c>
      <c r="J1376" s="32" t="s">
        <v>2343</v>
      </c>
    </row>
    <row r="1377" spans="1:10" x14ac:dyDescent="0.4">
      <c r="A1377" s="30" t="s">
        <v>1376</v>
      </c>
      <c r="B1377" s="31">
        <v>29.7</v>
      </c>
      <c r="C1377" s="31" t="str">
        <f>IF(Table8[[#This Row],[BMI]]&lt;18.5,"Under Weight",IF(Table8[[#This Row],[BMI]]&lt;25,"Normal Weight",IF(Table8[[#This Row],[BMI]]&lt;30,"Over Weight","Obesity")))</f>
        <v>Over Weight</v>
      </c>
      <c r="D1377" s="31">
        <v>7.03</v>
      </c>
      <c r="E1377" s="31" t="str">
        <f>IF(Table8[[#This Row],[HBA1C]]&lt;5.7,"Normal",IF(Table8[[#This Row],[HBA1C]]&lt;6.5,"Prediabetes","Diabetes"))</f>
        <v>Diabetes</v>
      </c>
      <c r="F1377" s="31" t="s">
        <v>2343</v>
      </c>
      <c r="G1377" s="31" t="s">
        <v>2343</v>
      </c>
      <c r="H1377" s="31" t="s">
        <v>2343</v>
      </c>
      <c r="I1377" s="31">
        <v>0</v>
      </c>
      <c r="J1377" s="32" t="s">
        <v>2343</v>
      </c>
    </row>
    <row r="1378" spans="1:10" x14ac:dyDescent="0.4">
      <c r="A1378" s="30" t="s">
        <v>1377</v>
      </c>
      <c r="B1378" s="31">
        <v>40.58</v>
      </c>
      <c r="C1378" s="31" t="str">
        <f>IF(Table8[[#This Row],[BMI]]&lt;18.5,"Under Weight",IF(Table8[[#This Row],[BMI]]&lt;25,"Normal Weight",IF(Table8[[#This Row],[BMI]]&lt;30,"Over Weight","Obesity")))</f>
        <v>Obesity</v>
      </c>
      <c r="D1378" s="31">
        <v>5.32</v>
      </c>
      <c r="E1378" s="31" t="str">
        <f>IF(Table8[[#This Row],[HBA1C]]&lt;5.7,"Normal",IF(Table8[[#This Row],[HBA1C]]&lt;6.5,"Prediabetes","Diabetes"))</f>
        <v>Normal</v>
      </c>
      <c r="F1378" s="31" t="s">
        <v>2344</v>
      </c>
      <c r="G1378" s="31" t="s">
        <v>2343</v>
      </c>
      <c r="H1378" s="31" t="s">
        <v>2344</v>
      </c>
      <c r="I1378" s="31">
        <v>1</v>
      </c>
      <c r="J1378" s="32" t="s">
        <v>2343</v>
      </c>
    </row>
    <row r="1379" spans="1:10" x14ac:dyDescent="0.4">
      <c r="A1379" s="30" t="s">
        <v>1378</v>
      </c>
      <c r="B1379" s="31">
        <v>33.06</v>
      </c>
      <c r="C1379" s="31" t="str">
        <f>IF(Table8[[#This Row],[BMI]]&lt;18.5,"Under Weight",IF(Table8[[#This Row],[BMI]]&lt;25,"Normal Weight",IF(Table8[[#This Row],[BMI]]&lt;30,"Over Weight","Obesity")))</f>
        <v>Obesity</v>
      </c>
      <c r="D1379" s="31">
        <v>9.59</v>
      </c>
      <c r="E1379" s="31" t="str">
        <f>IF(Table8[[#This Row],[HBA1C]]&lt;5.7,"Normal",IF(Table8[[#This Row],[HBA1C]]&lt;6.5,"Prediabetes","Diabetes"))</f>
        <v>Diabetes</v>
      </c>
      <c r="F1379" s="31" t="s">
        <v>2344</v>
      </c>
      <c r="G1379" s="31" t="s">
        <v>2343</v>
      </c>
      <c r="H1379" s="31" t="s">
        <v>2343</v>
      </c>
      <c r="I1379" s="31">
        <v>0</v>
      </c>
      <c r="J1379" s="32" t="s">
        <v>2343</v>
      </c>
    </row>
    <row r="1380" spans="1:10" x14ac:dyDescent="0.4">
      <c r="A1380" s="30" t="s">
        <v>1379</v>
      </c>
      <c r="B1380" s="31">
        <v>26.62</v>
      </c>
      <c r="C1380" s="31" t="str">
        <f>IF(Table8[[#This Row],[BMI]]&lt;18.5,"Under Weight",IF(Table8[[#This Row],[BMI]]&lt;25,"Normal Weight",IF(Table8[[#This Row],[BMI]]&lt;30,"Over Weight","Obesity")))</f>
        <v>Over Weight</v>
      </c>
      <c r="D1380" s="31">
        <v>6.15</v>
      </c>
      <c r="E1380" s="31" t="str">
        <f>IF(Table8[[#This Row],[HBA1C]]&lt;5.7,"Normal",IF(Table8[[#This Row],[HBA1C]]&lt;6.5,"Prediabetes","Diabetes"))</f>
        <v>Prediabetes</v>
      </c>
      <c r="F1380" s="31" t="s">
        <v>2344</v>
      </c>
      <c r="G1380" s="31" t="s">
        <v>2343</v>
      </c>
      <c r="H1380" s="31" t="s">
        <v>2343</v>
      </c>
      <c r="I1380" s="31">
        <v>0</v>
      </c>
      <c r="J1380" s="32" t="s">
        <v>2343</v>
      </c>
    </row>
    <row r="1381" spans="1:10" x14ac:dyDescent="0.4">
      <c r="A1381" s="30" t="s">
        <v>1380</v>
      </c>
      <c r="B1381" s="31">
        <v>37.1</v>
      </c>
      <c r="C1381" s="31" t="str">
        <f>IF(Table8[[#This Row],[BMI]]&lt;18.5,"Under Weight",IF(Table8[[#This Row],[BMI]]&lt;25,"Normal Weight",IF(Table8[[#This Row],[BMI]]&lt;30,"Over Weight","Obesity")))</f>
        <v>Obesity</v>
      </c>
      <c r="D1381" s="31">
        <v>11.08</v>
      </c>
      <c r="E1381" s="31" t="str">
        <f>IF(Table8[[#This Row],[HBA1C]]&lt;5.7,"Normal",IF(Table8[[#This Row],[HBA1C]]&lt;6.5,"Prediabetes","Diabetes"))</f>
        <v>Diabetes</v>
      </c>
      <c r="F1381" s="31" t="s">
        <v>2343</v>
      </c>
      <c r="G1381" s="31" t="s">
        <v>2343</v>
      </c>
      <c r="H1381" s="31" t="s">
        <v>2343</v>
      </c>
      <c r="I1381" s="31">
        <v>0</v>
      </c>
      <c r="J1381" s="32" t="s">
        <v>2343</v>
      </c>
    </row>
    <row r="1382" spans="1:10" x14ac:dyDescent="0.4">
      <c r="A1382" s="30" t="s">
        <v>1381</v>
      </c>
      <c r="B1382" s="31">
        <v>18.28</v>
      </c>
      <c r="C1382" s="31" t="str">
        <f>IF(Table8[[#This Row],[BMI]]&lt;18.5,"Under Weight",IF(Table8[[#This Row],[BMI]]&lt;25,"Normal Weight",IF(Table8[[#This Row],[BMI]]&lt;30,"Over Weight","Obesity")))</f>
        <v>Under Weight</v>
      </c>
      <c r="D1382" s="31">
        <v>7.95</v>
      </c>
      <c r="E1382" s="31" t="str">
        <f>IF(Table8[[#This Row],[HBA1C]]&lt;5.7,"Normal",IF(Table8[[#This Row],[HBA1C]]&lt;6.5,"Prediabetes","Diabetes"))</f>
        <v>Diabetes</v>
      </c>
      <c r="F1382" s="31" t="s">
        <v>2343</v>
      </c>
      <c r="G1382" s="31" t="s">
        <v>2343</v>
      </c>
      <c r="H1382" s="31" t="s">
        <v>2343</v>
      </c>
      <c r="I1382" s="31">
        <v>0</v>
      </c>
      <c r="J1382" s="32" t="s">
        <v>2343</v>
      </c>
    </row>
    <row r="1383" spans="1:10" x14ac:dyDescent="0.4">
      <c r="A1383" s="30" t="s">
        <v>1382</v>
      </c>
      <c r="B1383" s="31">
        <v>35.814999999999998</v>
      </c>
      <c r="C1383" s="31" t="str">
        <f>IF(Table8[[#This Row],[BMI]]&lt;18.5,"Under Weight",IF(Table8[[#This Row],[BMI]]&lt;25,"Normal Weight",IF(Table8[[#This Row],[BMI]]&lt;30,"Over Weight","Obesity")))</f>
        <v>Obesity</v>
      </c>
      <c r="D1383" s="31">
        <v>6.23</v>
      </c>
      <c r="E1383" s="31" t="str">
        <f>IF(Table8[[#This Row],[HBA1C]]&lt;5.7,"Normal",IF(Table8[[#This Row],[HBA1C]]&lt;6.5,"Prediabetes","Diabetes"))</f>
        <v>Prediabetes</v>
      </c>
      <c r="F1383" s="31" t="s">
        <v>2343</v>
      </c>
      <c r="G1383" s="31" t="s">
        <v>2343</v>
      </c>
      <c r="H1383" s="31" t="s">
        <v>2343</v>
      </c>
      <c r="I1383" s="31">
        <v>0</v>
      </c>
      <c r="J1383" s="32" t="s">
        <v>2343</v>
      </c>
    </row>
    <row r="1384" spans="1:10" x14ac:dyDescent="0.4">
      <c r="A1384" s="30" t="s">
        <v>1383</v>
      </c>
      <c r="B1384" s="31">
        <v>30.69</v>
      </c>
      <c r="C1384" s="31" t="str">
        <f>IF(Table8[[#This Row],[BMI]]&lt;18.5,"Under Weight",IF(Table8[[#This Row],[BMI]]&lt;25,"Normal Weight",IF(Table8[[#This Row],[BMI]]&lt;30,"Over Weight","Obesity")))</f>
        <v>Obesity</v>
      </c>
      <c r="D1384" s="31">
        <v>6.5</v>
      </c>
      <c r="E1384" s="31" t="str">
        <f>IF(Table8[[#This Row],[HBA1C]]&lt;5.7,"Normal",IF(Table8[[#This Row],[HBA1C]]&lt;6.5,"Prediabetes","Diabetes"))</f>
        <v>Diabetes</v>
      </c>
      <c r="F1384" s="31" t="s">
        <v>2343</v>
      </c>
      <c r="G1384" s="31" t="s">
        <v>2343</v>
      </c>
      <c r="H1384" s="31" t="s">
        <v>2343</v>
      </c>
      <c r="I1384" s="31">
        <v>0</v>
      </c>
      <c r="J1384" s="32" t="s">
        <v>2343</v>
      </c>
    </row>
    <row r="1385" spans="1:10" x14ac:dyDescent="0.4">
      <c r="A1385" s="30" t="s">
        <v>1384</v>
      </c>
      <c r="B1385" s="31">
        <v>26.125</v>
      </c>
      <c r="C1385" s="31" t="str">
        <f>IF(Table8[[#This Row],[BMI]]&lt;18.5,"Under Weight",IF(Table8[[#This Row],[BMI]]&lt;25,"Normal Weight",IF(Table8[[#This Row],[BMI]]&lt;30,"Over Weight","Obesity")))</f>
        <v>Over Weight</v>
      </c>
      <c r="D1385" s="31">
        <v>5.22</v>
      </c>
      <c r="E1385" s="31" t="str">
        <f>IF(Table8[[#This Row],[HBA1C]]&lt;5.7,"Normal",IF(Table8[[#This Row],[HBA1C]]&lt;6.5,"Prediabetes","Diabetes"))</f>
        <v>Normal</v>
      </c>
      <c r="F1385" s="31" t="s">
        <v>2343</v>
      </c>
      <c r="G1385" s="31" t="s">
        <v>2343</v>
      </c>
      <c r="H1385" s="31" t="s">
        <v>2343</v>
      </c>
      <c r="I1385" s="31">
        <v>0</v>
      </c>
      <c r="J1385" s="32" t="s">
        <v>2343</v>
      </c>
    </row>
    <row r="1386" spans="1:10" x14ac:dyDescent="0.4">
      <c r="A1386" s="30" t="s">
        <v>1385</v>
      </c>
      <c r="B1386" s="31">
        <v>34.58</v>
      </c>
      <c r="C1386" s="31" t="str">
        <f>IF(Table8[[#This Row],[BMI]]&lt;18.5,"Under Weight",IF(Table8[[#This Row],[BMI]]&lt;25,"Normal Weight",IF(Table8[[#This Row],[BMI]]&lt;30,"Over Weight","Obesity")))</f>
        <v>Obesity</v>
      </c>
      <c r="D1386" s="31">
        <v>6.3</v>
      </c>
      <c r="E1386" s="31" t="str">
        <f>IF(Table8[[#This Row],[HBA1C]]&lt;5.7,"Normal",IF(Table8[[#This Row],[HBA1C]]&lt;6.5,"Prediabetes","Diabetes"))</f>
        <v>Prediabetes</v>
      </c>
      <c r="F1386" s="31" t="s">
        <v>2343</v>
      </c>
      <c r="G1386" s="31" t="s">
        <v>2343</v>
      </c>
      <c r="H1386" s="31" t="s">
        <v>2344</v>
      </c>
      <c r="I1386" s="31">
        <v>1</v>
      </c>
      <c r="J1386" s="32" t="s">
        <v>2343</v>
      </c>
    </row>
    <row r="1387" spans="1:10" x14ac:dyDescent="0.4">
      <c r="A1387" s="30" t="s">
        <v>1386</v>
      </c>
      <c r="B1387" s="31">
        <v>27.4</v>
      </c>
      <c r="C1387" s="31" t="str">
        <f>IF(Table8[[#This Row],[BMI]]&lt;18.5,"Under Weight",IF(Table8[[#This Row],[BMI]]&lt;25,"Normal Weight",IF(Table8[[#This Row],[BMI]]&lt;30,"Over Weight","Obesity")))</f>
        <v>Over Weight</v>
      </c>
      <c r="D1387" s="31">
        <v>8.84</v>
      </c>
      <c r="E1387" s="31" t="str">
        <f>IF(Table8[[#This Row],[HBA1C]]&lt;5.7,"Normal",IF(Table8[[#This Row],[HBA1C]]&lt;6.5,"Prediabetes","Diabetes"))</f>
        <v>Diabetes</v>
      </c>
      <c r="F1387" s="31" t="s">
        <v>2343</v>
      </c>
      <c r="G1387" s="31" t="s">
        <v>2343</v>
      </c>
      <c r="H1387" s="31" t="s">
        <v>2343</v>
      </c>
      <c r="I1387" s="31">
        <v>0</v>
      </c>
      <c r="J1387" s="32" t="s">
        <v>2343</v>
      </c>
    </row>
    <row r="1388" spans="1:10" x14ac:dyDescent="0.4">
      <c r="A1388" s="30" t="s">
        <v>1387</v>
      </c>
      <c r="B1388" s="31">
        <v>27.53</v>
      </c>
      <c r="C1388" s="31" t="str">
        <f>IF(Table8[[#This Row],[BMI]]&lt;18.5,"Under Weight",IF(Table8[[#This Row],[BMI]]&lt;25,"Normal Weight",IF(Table8[[#This Row],[BMI]]&lt;30,"Over Weight","Obesity")))</f>
        <v>Over Weight</v>
      </c>
      <c r="D1388" s="31">
        <v>4.1100000000000003</v>
      </c>
      <c r="E1388" s="31" t="str">
        <f>IF(Table8[[#This Row],[HBA1C]]&lt;5.7,"Normal",IF(Table8[[#This Row],[HBA1C]]&lt;6.5,"Prediabetes","Diabetes"))</f>
        <v>Normal</v>
      </c>
      <c r="F1388" s="31" t="s">
        <v>2343</v>
      </c>
      <c r="G1388" s="31" t="s">
        <v>2343</v>
      </c>
      <c r="H1388" s="31" t="s">
        <v>2343</v>
      </c>
      <c r="I1388" s="31">
        <v>1</v>
      </c>
      <c r="J1388" s="32" t="s">
        <v>2343</v>
      </c>
    </row>
    <row r="1389" spans="1:10" x14ac:dyDescent="0.4">
      <c r="A1389" s="30" t="s">
        <v>1388</v>
      </c>
      <c r="B1389" s="31">
        <v>33</v>
      </c>
      <c r="C1389" s="31" t="str">
        <f>IF(Table8[[#This Row],[BMI]]&lt;18.5,"Under Weight",IF(Table8[[#This Row],[BMI]]&lt;25,"Normal Weight",IF(Table8[[#This Row],[BMI]]&lt;30,"Over Weight","Obesity")))</f>
        <v>Obesity</v>
      </c>
      <c r="D1389" s="31">
        <v>4.57</v>
      </c>
      <c r="E1389" s="31" t="str">
        <f>IF(Table8[[#This Row],[HBA1C]]&lt;5.7,"Normal",IF(Table8[[#This Row],[HBA1C]]&lt;6.5,"Prediabetes","Diabetes"))</f>
        <v>Normal</v>
      </c>
      <c r="F1389" s="31" t="s">
        <v>2343</v>
      </c>
      <c r="G1389" s="31" t="s">
        <v>2343</v>
      </c>
      <c r="H1389" s="31" t="s">
        <v>2343</v>
      </c>
      <c r="I1389" s="31">
        <v>0</v>
      </c>
      <c r="J1389" s="32" t="s">
        <v>2343</v>
      </c>
    </row>
    <row r="1390" spans="1:10" x14ac:dyDescent="0.4">
      <c r="A1390" s="30" t="s">
        <v>1389</v>
      </c>
      <c r="B1390" s="31">
        <v>25.78</v>
      </c>
      <c r="C1390" s="31" t="str">
        <f>IF(Table8[[#This Row],[BMI]]&lt;18.5,"Under Weight",IF(Table8[[#This Row],[BMI]]&lt;25,"Normal Weight",IF(Table8[[#This Row],[BMI]]&lt;30,"Over Weight","Obesity")))</f>
        <v>Over Weight</v>
      </c>
      <c r="D1390" s="31">
        <v>11.06</v>
      </c>
      <c r="E1390" s="31" t="str">
        <f>IF(Table8[[#This Row],[HBA1C]]&lt;5.7,"Normal",IF(Table8[[#This Row],[HBA1C]]&lt;6.5,"Prediabetes","Diabetes"))</f>
        <v>Diabetes</v>
      </c>
      <c r="F1390" s="31" t="s">
        <v>2344</v>
      </c>
      <c r="G1390" s="31" t="s">
        <v>2343</v>
      </c>
      <c r="H1390" s="31" t="s">
        <v>2343</v>
      </c>
      <c r="I1390" s="31">
        <v>0</v>
      </c>
      <c r="J1390" s="32" t="s">
        <v>2343</v>
      </c>
    </row>
    <row r="1391" spans="1:10" x14ac:dyDescent="0.4">
      <c r="A1391" s="30" t="s">
        <v>1390</v>
      </c>
      <c r="B1391" s="31">
        <v>22.66</v>
      </c>
      <c r="C1391" s="31" t="str">
        <f>IF(Table8[[#This Row],[BMI]]&lt;18.5,"Under Weight",IF(Table8[[#This Row],[BMI]]&lt;25,"Normal Weight",IF(Table8[[#This Row],[BMI]]&lt;30,"Over Weight","Obesity")))</f>
        <v>Normal Weight</v>
      </c>
      <c r="D1391" s="31">
        <v>10.68</v>
      </c>
      <c r="E1391" s="31" t="str">
        <f>IF(Table8[[#This Row],[HBA1C]]&lt;5.7,"Normal",IF(Table8[[#This Row],[HBA1C]]&lt;6.5,"Prediabetes","Diabetes"))</f>
        <v>Diabetes</v>
      </c>
      <c r="F1391" s="31" t="s">
        <v>2343</v>
      </c>
      <c r="G1391" s="31" t="s">
        <v>2343</v>
      </c>
      <c r="H1391" s="31" t="s">
        <v>2343</v>
      </c>
      <c r="I1391" s="31">
        <v>0</v>
      </c>
      <c r="J1391" s="32" t="s">
        <v>2343</v>
      </c>
    </row>
    <row r="1392" spans="1:10" x14ac:dyDescent="0.4">
      <c r="A1392" s="30" t="s">
        <v>1391</v>
      </c>
      <c r="B1392" s="31">
        <v>38.81</v>
      </c>
      <c r="C1392" s="31" t="str">
        <f>IF(Table8[[#This Row],[BMI]]&lt;18.5,"Under Weight",IF(Table8[[#This Row],[BMI]]&lt;25,"Normal Weight",IF(Table8[[#This Row],[BMI]]&lt;30,"Over Weight","Obesity")))</f>
        <v>Obesity</v>
      </c>
      <c r="D1392" s="31">
        <v>6.14</v>
      </c>
      <c r="E1392" s="31" t="str">
        <f>IF(Table8[[#This Row],[HBA1C]]&lt;5.7,"Normal",IF(Table8[[#This Row],[HBA1C]]&lt;6.5,"Prediabetes","Diabetes"))</f>
        <v>Prediabetes</v>
      </c>
      <c r="F1392" s="31" t="s">
        <v>2344</v>
      </c>
      <c r="G1392" s="31" t="s">
        <v>2343</v>
      </c>
      <c r="H1392" s="31" t="s">
        <v>2343</v>
      </c>
      <c r="I1392" s="31">
        <v>1</v>
      </c>
      <c r="J1392" s="32" t="s">
        <v>2343</v>
      </c>
    </row>
    <row r="1393" spans="1:10" x14ac:dyDescent="0.4">
      <c r="A1393" s="30" t="s">
        <v>1392</v>
      </c>
      <c r="B1393" s="31">
        <v>38.51</v>
      </c>
      <c r="C1393" s="31" t="str">
        <f>IF(Table8[[#This Row],[BMI]]&lt;18.5,"Under Weight",IF(Table8[[#This Row],[BMI]]&lt;25,"Normal Weight",IF(Table8[[#This Row],[BMI]]&lt;30,"Over Weight","Obesity")))</f>
        <v>Obesity</v>
      </c>
      <c r="D1393" s="31">
        <v>5.45</v>
      </c>
      <c r="E1393" s="31" t="str">
        <f>IF(Table8[[#This Row],[HBA1C]]&lt;5.7,"Normal",IF(Table8[[#This Row],[HBA1C]]&lt;6.5,"Prediabetes","Diabetes"))</f>
        <v>Normal</v>
      </c>
      <c r="F1393" s="31" t="s">
        <v>2344</v>
      </c>
      <c r="G1393" s="31" t="s">
        <v>2343</v>
      </c>
      <c r="H1393" s="31" t="s">
        <v>2343</v>
      </c>
      <c r="I1393" s="31">
        <v>0</v>
      </c>
      <c r="J1393" s="32" t="s">
        <v>2343</v>
      </c>
    </row>
    <row r="1394" spans="1:10" x14ac:dyDescent="0.4">
      <c r="A1394" s="30" t="s">
        <v>1393</v>
      </c>
      <c r="B1394" s="31">
        <v>22.98</v>
      </c>
      <c r="C1394" s="31" t="str">
        <f>IF(Table8[[#This Row],[BMI]]&lt;18.5,"Under Weight",IF(Table8[[#This Row],[BMI]]&lt;25,"Normal Weight",IF(Table8[[#This Row],[BMI]]&lt;30,"Over Weight","Obesity")))</f>
        <v>Normal Weight</v>
      </c>
      <c r="D1394" s="31">
        <v>6.14</v>
      </c>
      <c r="E1394" s="31" t="str">
        <f>IF(Table8[[#This Row],[HBA1C]]&lt;5.7,"Normal",IF(Table8[[#This Row],[HBA1C]]&lt;6.5,"Prediabetes","Diabetes"))</f>
        <v>Prediabetes</v>
      </c>
      <c r="F1394" s="31" t="s">
        <v>2344</v>
      </c>
      <c r="G1394" s="31" t="s">
        <v>2343</v>
      </c>
      <c r="H1394" s="31" t="s">
        <v>2343</v>
      </c>
      <c r="I1394" s="31">
        <v>0</v>
      </c>
      <c r="J1394" s="32" t="s">
        <v>2343</v>
      </c>
    </row>
    <row r="1395" spans="1:10" x14ac:dyDescent="0.4">
      <c r="A1395" s="30" t="s">
        <v>1394</v>
      </c>
      <c r="B1395" s="31">
        <v>15.65</v>
      </c>
      <c r="C1395" s="31" t="str">
        <f>IF(Table8[[#This Row],[BMI]]&lt;18.5,"Under Weight",IF(Table8[[#This Row],[BMI]]&lt;25,"Normal Weight",IF(Table8[[#This Row],[BMI]]&lt;30,"Over Weight","Obesity")))</f>
        <v>Under Weight</v>
      </c>
      <c r="D1395" s="31">
        <v>7.85</v>
      </c>
      <c r="E1395" s="31" t="str">
        <f>IF(Table8[[#This Row],[HBA1C]]&lt;5.7,"Normal",IF(Table8[[#This Row],[HBA1C]]&lt;6.5,"Prediabetes","Diabetes"))</f>
        <v>Diabetes</v>
      </c>
      <c r="F1395" s="31" t="s">
        <v>2343</v>
      </c>
      <c r="G1395" s="31" t="s">
        <v>2343</v>
      </c>
      <c r="H1395" s="31" t="s">
        <v>2343</v>
      </c>
      <c r="I1395" s="31">
        <v>0</v>
      </c>
      <c r="J1395" s="32" t="s">
        <v>2343</v>
      </c>
    </row>
    <row r="1396" spans="1:10" x14ac:dyDescent="0.4">
      <c r="A1396" s="30" t="s">
        <v>1395</v>
      </c>
      <c r="B1396" s="31">
        <v>39.97</v>
      </c>
      <c r="C1396" s="31" t="str">
        <f>IF(Table8[[#This Row],[BMI]]&lt;18.5,"Under Weight",IF(Table8[[#This Row],[BMI]]&lt;25,"Normal Weight",IF(Table8[[#This Row],[BMI]]&lt;30,"Over Weight","Obesity")))</f>
        <v>Obesity</v>
      </c>
      <c r="D1396" s="31">
        <v>4.09</v>
      </c>
      <c r="E1396" s="31" t="str">
        <f>IF(Table8[[#This Row],[HBA1C]]&lt;5.7,"Normal",IF(Table8[[#This Row],[HBA1C]]&lt;6.5,"Prediabetes","Diabetes"))</f>
        <v>Normal</v>
      </c>
      <c r="F1396" s="31" t="s">
        <v>2343</v>
      </c>
      <c r="G1396" s="31" t="s">
        <v>2343</v>
      </c>
      <c r="H1396" s="31" t="s">
        <v>2343</v>
      </c>
      <c r="I1396" s="31">
        <v>1</v>
      </c>
      <c r="J1396" s="32" t="s">
        <v>2343</v>
      </c>
    </row>
    <row r="1397" spans="1:10" x14ac:dyDescent="0.4">
      <c r="A1397" s="30" t="s">
        <v>1396</v>
      </c>
      <c r="B1397" s="31">
        <v>37.22</v>
      </c>
      <c r="C1397" s="31" t="str">
        <f>IF(Table8[[#This Row],[BMI]]&lt;18.5,"Under Weight",IF(Table8[[#This Row],[BMI]]&lt;25,"Normal Weight",IF(Table8[[#This Row],[BMI]]&lt;30,"Over Weight","Obesity")))</f>
        <v>Obesity</v>
      </c>
      <c r="D1397" s="31">
        <v>4.62</v>
      </c>
      <c r="E1397" s="31" t="str">
        <f>IF(Table8[[#This Row],[HBA1C]]&lt;5.7,"Normal",IF(Table8[[#This Row],[HBA1C]]&lt;6.5,"Prediabetes","Diabetes"))</f>
        <v>Normal</v>
      </c>
      <c r="F1397" s="31" t="s">
        <v>2343</v>
      </c>
      <c r="G1397" s="31" t="s">
        <v>2343</v>
      </c>
      <c r="H1397" s="31" t="s">
        <v>2344</v>
      </c>
      <c r="I1397" s="31">
        <v>1</v>
      </c>
      <c r="J1397" s="32" t="s">
        <v>2343</v>
      </c>
    </row>
    <row r="1398" spans="1:10" x14ac:dyDescent="0.4">
      <c r="A1398" s="30" t="s">
        <v>1397</v>
      </c>
      <c r="B1398" s="31">
        <v>41.325000000000003</v>
      </c>
      <c r="C1398" s="31" t="str">
        <f>IF(Table8[[#This Row],[BMI]]&lt;18.5,"Under Weight",IF(Table8[[#This Row],[BMI]]&lt;25,"Normal Weight",IF(Table8[[#This Row],[BMI]]&lt;30,"Over Weight","Obesity")))</f>
        <v>Obesity</v>
      </c>
      <c r="D1398" s="31">
        <v>5.77</v>
      </c>
      <c r="E1398" s="31" t="str">
        <f>IF(Table8[[#This Row],[HBA1C]]&lt;5.7,"Normal",IF(Table8[[#This Row],[HBA1C]]&lt;6.5,"Prediabetes","Diabetes"))</f>
        <v>Prediabetes</v>
      </c>
      <c r="F1398" s="31" t="s">
        <v>2343</v>
      </c>
      <c r="G1398" s="31" t="s">
        <v>2343</v>
      </c>
      <c r="H1398" s="31" t="s">
        <v>2343</v>
      </c>
      <c r="I1398" s="31">
        <v>0</v>
      </c>
      <c r="J1398" s="32" t="s">
        <v>2343</v>
      </c>
    </row>
    <row r="1399" spans="1:10" x14ac:dyDescent="0.4">
      <c r="A1399" s="30" t="s">
        <v>1398</v>
      </c>
      <c r="B1399" s="31">
        <v>40.31</v>
      </c>
      <c r="C1399" s="31" t="str">
        <f>IF(Table8[[#This Row],[BMI]]&lt;18.5,"Under Weight",IF(Table8[[#This Row],[BMI]]&lt;25,"Normal Weight",IF(Table8[[#This Row],[BMI]]&lt;30,"Over Weight","Obesity")))</f>
        <v>Obesity</v>
      </c>
      <c r="D1399" s="31">
        <v>5.84</v>
      </c>
      <c r="E1399" s="31" t="str">
        <f>IF(Table8[[#This Row],[HBA1C]]&lt;5.7,"Normal",IF(Table8[[#This Row],[HBA1C]]&lt;6.5,"Prediabetes","Diabetes"))</f>
        <v>Prediabetes</v>
      </c>
      <c r="F1399" s="31" t="s">
        <v>2343</v>
      </c>
      <c r="G1399" s="31" t="s">
        <v>2343</v>
      </c>
      <c r="H1399" s="31" t="s">
        <v>2343</v>
      </c>
      <c r="I1399" s="31">
        <v>0</v>
      </c>
      <c r="J1399" s="32" t="s">
        <v>2343</v>
      </c>
    </row>
    <row r="1400" spans="1:10" x14ac:dyDescent="0.4">
      <c r="A1400" s="30" t="s">
        <v>1399</v>
      </c>
      <c r="B1400" s="31">
        <v>29.48</v>
      </c>
      <c r="C1400" s="31" t="str">
        <f>IF(Table8[[#This Row],[BMI]]&lt;18.5,"Under Weight",IF(Table8[[#This Row],[BMI]]&lt;25,"Normal Weight",IF(Table8[[#This Row],[BMI]]&lt;30,"Over Weight","Obesity")))</f>
        <v>Over Weight</v>
      </c>
      <c r="D1400" s="31">
        <v>4.91</v>
      </c>
      <c r="E1400" s="31" t="str">
        <f>IF(Table8[[#This Row],[HBA1C]]&lt;5.7,"Normal",IF(Table8[[#This Row],[HBA1C]]&lt;6.5,"Prediabetes","Diabetes"))</f>
        <v>Normal</v>
      </c>
      <c r="F1400" s="31" t="s">
        <v>2343</v>
      </c>
      <c r="G1400" s="31" t="s">
        <v>2343</v>
      </c>
      <c r="H1400" s="31" t="s">
        <v>2343</v>
      </c>
      <c r="I1400" s="31">
        <v>0</v>
      </c>
      <c r="J1400" s="32" t="s">
        <v>2343</v>
      </c>
    </row>
    <row r="1401" spans="1:10" x14ac:dyDescent="0.4">
      <c r="A1401" s="30" t="s">
        <v>1400</v>
      </c>
      <c r="B1401" s="31">
        <v>33.155000000000001</v>
      </c>
      <c r="C1401" s="31" t="str">
        <f>IF(Table8[[#This Row],[BMI]]&lt;18.5,"Under Weight",IF(Table8[[#This Row],[BMI]]&lt;25,"Normal Weight",IF(Table8[[#This Row],[BMI]]&lt;30,"Over Weight","Obesity")))</f>
        <v>Obesity</v>
      </c>
      <c r="D1401" s="31">
        <v>5.07</v>
      </c>
      <c r="E1401" s="31" t="str">
        <f>IF(Table8[[#This Row],[HBA1C]]&lt;5.7,"Normal",IF(Table8[[#This Row],[HBA1C]]&lt;6.5,"Prediabetes","Diabetes"))</f>
        <v>Normal</v>
      </c>
      <c r="F1401" s="31" t="s">
        <v>2343</v>
      </c>
      <c r="G1401" s="31" t="s">
        <v>2343</v>
      </c>
      <c r="H1401" s="31" t="s">
        <v>2343</v>
      </c>
      <c r="I1401" s="31">
        <v>0</v>
      </c>
      <c r="J1401" s="32" t="s">
        <v>2343</v>
      </c>
    </row>
    <row r="1402" spans="1:10" x14ac:dyDescent="0.4">
      <c r="A1402" s="30" t="s">
        <v>1401</v>
      </c>
      <c r="B1402" s="31">
        <v>42.85</v>
      </c>
      <c r="C1402" s="31" t="str">
        <f>IF(Table8[[#This Row],[BMI]]&lt;18.5,"Under Weight",IF(Table8[[#This Row],[BMI]]&lt;25,"Normal Weight",IF(Table8[[#This Row],[BMI]]&lt;30,"Over Weight","Obesity")))</f>
        <v>Obesity</v>
      </c>
      <c r="D1402" s="31">
        <v>5.81</v>
      </c>
      <c r="E1402" s="31" t="str">
        <f>IF(Table8[[#This Row],[HBA1C]]&lt;5.7,"Normal",IF(Table8[[#This Row],[HBA1C]]&lt;6.5,"Prediabetes","Diabetes"))</f>
        <v>Prediabetes</v>
      </c>
      <c r="F1402" s="31" t="s">
        <v>2344</v>
      </c>
      <c r="G1402" s="31" t="s">
        <v>2343</v>
      </c>
      <c r="H1402" s="31" t="s">
        <v>2343</v>
      </c>
      <c r="I1402" s="31">
        <v>0</v>
      </c>
      <c r="J1402" s="32" t="s">
        <v>2343</v>
      </c>
    </row>
    <row r="1403" spans="1:10" x14ac:dyDescent="0.4">
      <c r="A1403" s="30" t="s">
        <v>1402</v>
      </c>
      <c r="B1403" s="31">
        <v>32.340000000000003</v>
      </c>
      <c r="C1403" s="31" t="str">
        <f>IF(Table8[[#This Row],[BMI]]&lt;18.5,"Under Weight",IF(Table8[[#This Row],[BMI]]&lt;25,"Normal Weight",IF(Table8[[#This Row],[BMI]]&lt;30,"Over Weight","Obesity")))</f>
        <v>Obesity</v>
      </c>
      <c r="D1403" s="31">
        <v>11.2</v>
      </c>
      <c r="E1403" s="31" t="str">
        <f>IF(Table8[[#This Row],[HBA1C]]&lt;5.7,"Normal",IF(Table8[[#This Row],[HBA1C]]&lt;6.5,"Prediabetes","Diabetes"))</f>
        <v>Diabetes</v>
      </c>
      <c r="F1403" s="31" t="s">
        <v>2343</v>
      </c>
      <c r="G1403" s="31" t="s">
        <v>2343</v>
      </c>
      <c r="H1403" s="31" t="s">
        <v>2343</v>
      </c>
      <c r="I1403" s="31">
        <v>0</v>
      </c>
      <c r="J1403" s="32" t="s">
        <v>2343</v>
      </c>
    </row>
    <row r="1404" spans="1:10" x14ac:dyDescent="0.4">
      <c r="A1404" s="30" t="s">
        <v>1403</v>
      </c>
      <c r="B1404" s="31">
        <v>27.5</v>
      </c>
      <c r="C1404" s="31" t="str">
        <f>IF(Table8[[#This Row],[BMI]]&lt;18.5,"Under Weight",IF(Table8[[#This Row],[BMI]]&lt;25,"Normal Weight",IF(Table8[[#This Row],[BMI]]&lt;30,"Over Weight","Obesity")))</f>
        <v>Over Weight</v>
      </c>
      <c r="D1404" s="31">
        <v>10.75</v>
      </c>
      <c r="E1404" s="31" t="str">
        <f>IF(Table8[[#This Row],[HBA1C]]&lt;5.7,"Normal",IF(Table8[[#This Row],[HBA1C]]&lt;6.5,"Prediabetes","Diabetes"))</f>
        <v>Diabetes</v>
      </c>
      <c r="F1404" s="31" t="s">
        <v>2343</v>
      </c>
      <c r="G1404" s="31" t="s">
        <v>2343</v>
      </c>
      <c r="H1404" s="31" t="s">
        <v>2343</v>
      </c>
      <c r="I1404" s="31">
        <v>0</v>
      </c>
      <c r="J1404" s="32" t="s">
        <v>2343</v>
      </c>
    </row>
    <row r="1405" spans="1:10" x14ac:dyDescent="0.4">
      <c r="A1405" s="30" t="s">
        <v>1404</v>
      </c>
      <c r="B1405" s="31">
        <v>25.8</v>
      </c>
      <c r="C1405" s="31" t="str">
        <f>IF(Table8[[#This Row],[BMI]]&lt;18.5,"Under Weight",IF(Table8[[#This Row],[BMI]]&lt;25,"Normal Weight",IF(Table8[[#This Row],[BMI]]&lt;30,"Over Weight","Obesity")))</f>
        <v>Over Weight</v>
      </c>
      <c r="D1405" s="31">
        <v>7.8</v>
      </c>
      <c r="E1405" s="31" t="str">
        <f>IF(Table8[[#This Row],[HBA1C]]&lt;5.7,"Normal",IF(Table8[[#This Row],[HBA1C]]&lt;6.5,"Prediabetes","Diabetes"))</f>
        <v>Diabetes</v>
      </c>
      <c r="F1405" s="31" t="s">
        <v>2343</v>
      </c>
      <c r="G1405" s="31" t="s">
        <v>2343</v>
      </c>
      <c r="H1405" s="31" t="s">
        <v>2343</v>
      </c>
      <c r="I1405" s="31">
        <v>0</v>
      </c>
      <c r="J1405" s="32" t="s">
        <v>2343</v>
      </c>
    </row>
    <row r="1406" spans="1:10" x14ac:dyDescent="0.4">
      <c r="A1406" s="30" t="s">
        <v>1405</v>
      </c>
      <c r="B1406" s="31">
        <v>25</v>
      </c>
      <c r="C1406" s="31" t="str">
        <f>IF(Table8[[#This Row],[BMI]]&lt;18.5,"Under Weight",IF(Table8[[#This Row],[BMI]]&lt;25,"Normal Weight",IF(Table8[[#This Row],[BMI]]&lt;30,"Over Weight","Obesity")))</f>
        <v>Over Weight</v>
      </c>
      <c r="D1406" s="31">
        <v>7.04</v>
      </c>
      <c r="E1406" s="31" t="str">
        <f>IF(Table8[[#This Row],[HBA1C]]&lt;5.7,"Normal",IF(Table8[[#This Row],[HBA1C]]&lt;6.5,"Prediabetes","Diabetes"))</f>
        <v>Diabetes</v>
      </c>
      <c r="F1406" s="31" t="s">
        <v>2343</v>
      </c>
      <c r="G1406" s="31" t="s">
        <v>2343</v>
      </c>
      <c r="H1406" s="31" t="s">
        <v>2343</v>
      </c>
      <c r="I1406" s="31">
        <v>0</v>
      </c>
      <c r="J1406" s="32" t="s">
        <v>2343</v>
      </c>
    </row>
    <row r="1407" spans="1:10" x14ac:dyDescent="0.4">
      <c r="A1407" s="30" t="s">
        <v>1406</v>
      </c>
      <c r="B1407" s="31">
        <v>41.2</v>
      </c>
      <c r="C1407" s="31" t="str">
        <f>IF(Table8[[#This Row],[BMI]]&lt;18.5,"Under Weight",IF(Table8[[#This Row],[BMI]]&lt;25,"Normal Weight",IF(Table8[[#This Row],[BMI]]&lt;30,"Over Weight","Obesity")))</f>
        <v>Obesity</v>
      </c>
      <c r="D1407" s="31">
        <v>4.18</v>
      </c>
      <c r="E1407" s="31" t="str">
        <f>IF(Table8[[#This Row],[HBA1C]]&lt;5.7,"Normal",IF(Table8[[#This Row],[HBA1C]]&lt;6.5,"Prediabetes","Diabetes"))</f>
        <v>Normal</v>
      </c>
      <c r="F1407" s="31" t="s">
        <v>2344</v>
      </c>
      <c r="G1407" s="31" t="s">
        <v>2343</v>
      </c>
      <c r="H1407" s="31" t="s">
        <v>2343</v>
      </c>
      <c r="I1407" s="31">
        <v>0</v>
      </c>
      <c r="J1407" s="32" t="s">
        <v>2343</v>
      </c>
    </row>
    <row r="1408" spans="1:10" x14ac:dyDescent="0.4">
      <c r="A1408" s="30" t="s">
        <v>1407</v>
      </c>
      <c r="B1408" s="31">
        <v>17.78</v>
      </c>
      <c r="C1408" s="31" t="str">
        <f>IF(Table8[[#This Row],[BMI]]&lt;18.5,"Under Weight",IF(Table8[[#This Row],[BMI]]&lt;25,"Normal Weight",IF(Table8[[#This Row],[BMI]]&lt;30,"Over Weight","Obesity")))</f>
        <v>Under Weight</v>
      </c>
      <c r="D1408" s="31">
        <v>8.19</v>
      </c>
      <c r="E1408" s="31" t="str">
        <f>IF(Table8[[#This Row],[HBA1C]]&lt;5.7,"Normal",IF(Table8[[#This Row],[HBA1C]]&lt;6.5,"Prediabetes","Diabetes"))</f>
        <v>Diabetes</v>
      </c>
      <c r="F1408" s="31" t="s">
        <v>2343</v>
      </c>
      <c r="G1408" s="31" t="s">
        <v>2343</v>
      </c>
      <c r="H1408" s="31" t="s">
        <v>2343</v>
      </c>
      <c r="I1408" s="31">
        <v>0</v>
      </c>
      <c r="J1408" s="32" t="s">
        <v>2343</v>
      </c>
    </row>
    <row r="1409" spans="1:10" x14ac:dyDescent="0.4">
      <c r="A1409" s="30" t="s">
        <v>1408</v>
      </c>
      <c r="B1409" s="31">
        <v>40.119999999999997</v>
      </c>
      <c r="C1409" s="31" t="str">
        <f>IF(Table8[[#This Row],[BMI]]&lt;18.5,"Under Weight",IF(Table8[[#This Row],[BMI]]&lt;25,"Normal Weight",IF(Table8[[#This Row],[BMI]]&lt;30,"Over Weight","Obesity")))</f>
        <v>Obesity</v>
      </c>
      <c r="D1409" s="31">
        <v>6.22</v>
      </c>
      <c r="E1409" s="31" t="str">
        <f>IF(Table8[[#This Row],[HBA1C]]&lt;5.7,"Normal",IF(Table8[[#This Row],[HBA1C]]&lt;6.5,"Prediabetes","Diabetes"))</f>
        <v>Prediabetes</v>
      </c>
      <c r="F1409" s="31" t="s">
        <v>2344</v>
      </c>
      <c r="G1409" s="31" t="s">
        <v>2343</v>
      </c>
      <c r="H1409" s="31" t="s">
        <v>2344</v>
      </c>
      <c r="I1409" s="31">
        <v>1</v>
      </c>
      <c r="J1409" s="32" t="s">
        <v>2343</v>
      </c>
    </row>
    <row r="1410" spans="1:10" x14ac:dyDescent="0.4">
      <c r="A1410" s="30" t="s">
        <v>1409</v>
      </c>
      <c r="B1410" s="31">
        <v>19.350000000000001</v>
      </c>
      <c r="C1410" s="31" t="str">
        <f>IF(Table8[[#This Row],[BMI]]&lt;18.5,"Under Weight",IF(Table8[[#This Row],[BMI]]&lt;25,"Normal Weight",IF(Table8[[#This Row],[BMI]]&lt;30,"Over Weight","Obesity")))</f>
        <v>Normal Weight</v>
      </c>
      <c r="D1410" s="31">
        <v>8.2200000000000006</v>
      </c>
      <c r="E1410" s="31" t="str">
        <f>IF(Table8[[#This Row],[HBA1C]]&lt;5.7,"Normal",IF(Table8[[#This Row],[HBA1C]]&lt;6.5,"Prediabetes","Diabetes"))</f>
        <v>Diabetes</v>
      </c>
      <c r="F1410" s="31" t="s">
        <v>2344</v>
      </c>
      <c r="G1410" s="31" t="s">
        <v>2343</v>
      </c>
      <c r="H1410" s="31" t="s">
        <v>2343</v>
      </c>
      <c r="I1410" s="31">
        <v>0</v>
      </c>
      <c r="J1410" s="32" t="s">
        <v>2343</v>
      </c>
    </row>
    <row r="1411" spans="1:10" x14ac:dyDescent="0.4">
      <c r="A1411" s="30" t="s">
        <v>1410</v>
      </c>
      <c r="B1411" s="31">
        <v>36.69</v>
      </c>
      <c r="C1411" s="31" t="str">
        <f>IF(Table8[[#This Row],[BMI]]&lt;18.5,"Under Weight",IF(Table8[[#This Row],[BMI]]&lt;25,"Normal Weight",IF(Table8[[#This Row],[BMI]]&lt;30,"Over Weight","Obesity")))</f>
        <v>Obesity</v>
      </c>
      <c r="D1411" s="31">
        <v>6.15</v>
      </c>
      <c r="E1411" s="31" t="str">
        <f>IF(Table8[[#This Row],[HBA1C]]&lt;5.7,"Normal",IF(Table8[[#This Row],[HBA1C]]&lt;6.5,"Prediabetes","Diabetes"))</f>
        <v>Prediabetes</v>
      </c>
      <c r="F1411" s="31" t="s">
        <v>2343</v>
      </c>
      <c r="G1411" s="31" t="s">
        <v>2343</v>
      </c>
      <c r="H1411" s="31" t="s">
        <v>2343</v>
      </c>
      <c r="I1411" s="31">
        <v>0</v>
      </c>
      <c r="J1411" s="32" t="s">
        <v>2343</v>
      </c>
    </row>
    <row r="1412" spans="1:10" x14ac:dyDescent="0.4">
      <c r="A1412" s="30" t="s">
        <v>1411</v>
      </c>
      <c r="B1412" s="31">
        <v>28.51</v>
      </c>
      <c r="C1412" s="31" t="str">
        <f>IF(Table8[[#This Row],[BMI]]&lt;18.5,"Under Weight",IF(Table8[[#This Row],[BMI]]&lt;25,"Normal Weight",IF(Table8[[#This Row],[BMI]]&lt;30,"Over Weight","Obesity")))</f>
        <v>Over Weight</v>
      </c>
      <c r="D1412" s="31">
        <v>5.65</v>
      </c>
      <c r="E1412" s="31" t="str">
        <f>IF(Table8[[#This Row],[HBA1C]]&lt;5.7,"Normal",IF(Table8[[#This Row],[HBA1C]]&lt;6.5,"Prediabetes","Diabetes"))</f>
        <v>Normal</v>
      </c>
      <c r="F1412" s="31" t="s">
        <v>2344</v>
      </c>
      <c r="G1412" s="31" t="s">
        <v>2343</v>
      </c>
      <c r="H1412" s="31" t="s">
        <v>2343</v>
      </c>
      <c r="I1412" s="31">
        <v>1</v>
      </c>
      <c r="J1412" s="32" t="s">
        <v>2343</v>
      </c>
    </row>
    <row r="1413" spans="1:10" x14ac:dyDescent="0.4">
      <c r="A1413" s="30" t="s">
        <v>1412</v>
      </c>
      <c r="B1413" s="31">
        <v>30.21</v>
      </c>
      <c r="C1413" s="31" t="str">
        <f>IF(Table8[[#This Row],[BMI]]&lt;18.5,"Under Weight",IF(Table8[[#This Row],[BMI]]&lt;25,"Normal Weight",IF(Table8[[#This Row],[BMI]]&lt;30,"Over Weight","Obesity")))</f>
        <v>Obesity</v>
      </c>
      <c r="D1413" s="31">
        <v>5.5</v>
      </c>
      <c r="E1413" s="31" t="str">
        <f>IF(Table8[[#This Row],[HBA1C]]&lt;5.7,"Normal",IF(Table8[[#This Row],[HBA1C]]&lt;6.5,"Prediabetes","Diabetes"))</f>
        <v>Normal</v>
      </c>
      <c r="F1413" s="31" t="s">
        <v>2343</v>
      </c>
      <c r="G1413" s="31" t="s">
        <v>2343</v>
      </c>
      <c r="H1413" s="31" t="s">
        <v>2343</v>
      </c>
      <c r="I1413" s="31">
        <v>1</v>
      </c>
      <c r="J1413" s="32" t="s">
        <v>2343</v>
      </c>
    </row>
    <row r="1414" spans="1:10" x14ac:dyDescent="0.4">
      <c r="A1414" s="30" t="s">
        <v>1413</v>
      </c>
      <c r="B1414" s="31">
        <v>24.33</v>
      </c>
      <c r="C1414" s="31" t="str">
        <f>IF(Table8[[#This Row],[BMI]]&lt;18.5,"Under Weight",IF(Table8[[#This Row],[BMI]]&lt;25,"Normal Weight",IF(Table8[[#This Row],[BMI]]&lt;30,"Over Weight","Obesity")))</f>
        <v>Normal Weight</v>
      </c>
      <c r="D1414" s="31">
        <v>8</v>
      </c>
      <c r="E1414" s="31" t="str">
        <f>IF(Table8[[#This Row],[HBA1C]]&lt;5.7,"Normal",IF(Table8[[#This Row],[HBA1C]]&lt;6.5,"Prediabetes","Diabetes"))</f>
        <v>Diabetes</v>
      </c>
      <c r="F1414" s="31" t="s">
        <v>2343</v>
      </c>
      <c r="G1414" s="31" t="s">
        <v>2343</v>
      </c>
      <c r="H1414" s="31" t="s">
        <v>2343</v>
      </c>
      <c r="I1414" s="31">
        <v>0</v>
      </c>
      <c r="J1414" s="32" t="s">
        <v>2343</v>
      </c>
    </row>
    <row r="1415" spans="1:10" x14ac:dyDescent="0.4">
      <c r="A1415" s="30" t="s">
        <v>1414</v>
      </c>
      <c r="B1415" s="31">
        <v>19.855</v>
      </c>
      <c r="C1415" s="31" t="str">
        <f>IF(Table8[[#This Row],[BMI]]&lt;18.5,"Under Weight",IF(Table8[[#This Row],[BMI]]&lt;25,"Normal Weight",IF(Table8[[#This Row],[BMI]]&lt;30,"Over Weight","Obesity")))</f>
        <v>Normal Weight</v>
      </c>
      <c r="D1415" s="31">
        <v>5.71</v>
      </c>
      <c r="E1415" s="31" t="str">
        <f>IF(Table8[[#This Row],[HBA1C]]&lt;5.7,"Normal",IF(Table8[[#This Row],[HBA1C]]&lt;6.5,"Prediabetes","Diabetes"))</f>
        <v>Prediabetes</v>
      </c>
      <c r="F1415" s="31" t="s">
        <v>2344</v>
      </c>
      <c r="G1415" s="31" t="s">
        <v>2343</v>
      </c>
      <c r="H1415" s="31" t="s">
        <v>2343</v>
      </c>
      <c r="I1415" s="31">
        <v>0</v>
      </c>
      <c r="J1415" s="32" t="s">
        <v>2343</v>
      </c>
    </row>
    <row r="1416" spans="1:10" x14ac:dyDescent="0.4">
      <c r="A1416" s="30" t="s">
        <v>1415</v>
      </c>
      <c r="B1416" s="31">
        <v>25.364999999999998</v>
      </c>
      <c r="C1416" s="31" t="str">
        <f>IF(Table8[[#This Row],[BMI]]&lt;18.5,"Under Weight",IF(Table8[[#This Row],[BMI]]&lt;25,"Normal Weight",IF(Table8[[#This Row],[BMI]]&lt;30,"Over Weight","Obesity")))</f>
        <v>Over Weight</v>
      </c>
      <c r="D1416" s="31">
        <v>11.71</v>
      </c>
      <c r="E1416" s="31" t="str">
        <f>IF(Table8[[#This Row],[HBA1C]]&lt;5.7,"Normal",IF(Table8[[#This Row],[HBA1C]]&lt;6.5,"Prediabetes","Diabetes"))</f>
        <v>Diabetes</v>
      </c>
      <c r="F1416" s="31" t="s">
        <v>2343</v>
      </c>
      <c r="G1416" s="31" t="s">
        <v>2343</v>
      </c>
      <c r="H1416" s="31" t="s">
        <v>2343</v>
      </c>
      <c r="I1416" s="31">
        <v>0</v>
      </c>
      <c r="J1416" s="32" t="s">
        <v>2343</v>
      </c>
    </row>
    <row r="1417" spans="1:10" x14ac:dyDescent="0.4">
      <c r="A1417" s="30" t="s">
        <v>1416</v>
      </c>
      <c r="B1417" s="31">
        <v>29.6</v>
      </c>
      <c r="C1417" s="31" t="str">
        <f>IF(Table8[[#This Row],[BMI]]&lt;18.5,"Under Weight",IF(Table8[[#This Row],[BMI]]&lt;25,"Normal Weight",IF(Table8[[#This Row],[BMI]]&lt;30,"Over Weight","Obesity")))</f>
        <v>Over Weight</v>
      </c>
      <c r="D1417" s="31">
        <v>6.17</v>
      </c>
      <c r="E1417" s="31" t="str">
        <f>IF(Table8[[#This Row],[HBA1C]]&lt;5.7,"Normal",IF(Table8[[#This Row],[HBA1C]]&lt;6.5,"Prediabetes","Diabetes"))</f>
        <v>Prediabetes</v>
      </c>
      <c r="F1417" s="31" t="s">
        <v>2344</v>
      </c>
      <c r="G1417" s="31" t="s">
        <v>2343</v>
      </c>
      <c r="H1417" s="31" t="s">
        <v>2344</v>
      </c>
      <c r="I1417" s="31">
        <v>1</v>
      </c>
      <c r="J1417" s="32" t="s">
        <v>2343</v>
      </c>
    </row>
    <row r="1418" spans="1:10" x14ac:dyDescent="0.4">
      <c r="A1418" s="30" t="s">
        <v>1417</v>
      </c>
      <c r="B1418" s="31">
        <v>39.43</v>
      </c>
      <c r="C1418" s="31" t="str">
        <f>IF(Table8[[#This Row],[BMI]]&lt;18.5,"Under Weight",IF(Table8[[#This Row],[BMI]]&lt;25,"Normal Weight",IF(Table8[[#This Row],[BMI]]&lt;30,"Over Weight","Obesity")))</f>
        <v>Obesity</v>
      </c>
      <c r="D1418" s="31">
        <v>6.1</v>
      </c>
      <c r="E1418" s="31" t="str">
        <f>IF(Table8[[#This Row],[HBA1C]]&lt;5.7,"Normal",IF(Table8[[#This Row],[HBA1C]]&lt;6.5,"Prediabetes","Diabetes"))</f>
        <v>Prediabetes</v>
      </c>
      <c r="F1418" s="31" t="s">
        <v>2344</v>
      </c>
      <c r="G1418" s="31" t="s">
        <v>2343</v>
      </c>
      <c r="H1418" s="31" t="s">
        <v>2344</v>
      </c>
      <c r="I1418" s="31">
        <v>1</v>
      </c>
      <c r="J1418" s="32" t="s">
        <v>2343</v>
      </c>
    </row>
    <row r="1419" spans="1:10" x14ac:dyDescent="0.4">
      <c r="A1419" s="30" t="s">
        <v>1418</v>
      </c>
      <c r="B1419" s="31">
        <v>27.34</v>
      </c>
      <c r="C1419" s="31" t="str">
        <f>IF(Table8[[#This Row],[BMI]]&lt;18.5,"Under Weight",IF(Table8[[#This Row],[BMI]]&lt;25,"Normal Weight",IF(Table8[[#This Row],[BMI]]&lt;30,"Over Weight","Obesity")))</f>
        <v>Over Weight</v>
      </c>
      <c r="D1419" s="31">
        <v>5.19</v>
      </c>
      <c r="E1419" s="31" t="str">
        <f>IF(Table8[[#This Row],[HBA1C]]&lt;5.7,"Normal",IF(Table8[[#This Row],[HBA1C]]&lt;6.5,"Prediabetes","Diabetes"))</f>
        <v>Normal</v>
      </c>
      <c r="F1419" s="31" t="s">
        <v>2344</v>
      </c>
      <c r="G1419" s="31" t="s">
        <v>2343</v>
      </c>
      <c r="H1419" s="31" t="s">
        <v>2343</v>
      </c>
      <c r="I1419" s="31">
        <v>1</v>
      </c>
      <c r="J1419" s="32" t="s">
        <v>2343</v>
      </c>
    </row>
    <row r="1420" spans="1:10" x14ac:dyDescent="0.4">
      <c r="A1420" s="30" t="s">
        <v>1419</v>
      </c>
      <c r="B1420" s="31">
        <v>39.01</v>
      </c>
      <c r="C1420" s="31" t="str">
        <f>IF(Table8[[#This Row],[BMI]]&lt;18.5,"Under Weight",IF(Table8[[#This Row],[BMI]]&lt;25,"Normal Weight",IF(Table8[[#This Row],[BMI]]&lt;30,"Over Weight","Obesity")))</f>
        <v>Obesity</v>
      </c>
      <c r="D1420" s="31">
        <v>5.37</v>
      </c>
      <c r="E1420" s="31" t="str">
        <f>IF(Table8[[#This Row],[HBA1C]]&lt;5.7,"Normal",IF(Table8[[#This Row],[HBA1C]]&lt;6.5,"Prediabetes","Diabetes"))</f>
        <v>Normal</v>
      </c>
      <c r="F1420" s="31" t="s">
        <v>2344</v>
      </c>
      <c r="G1420" s="31" t="s">
        <v>2343</v>
      </c>
      <c r="H1420" s="31" t="s">
        <v>2343</v>
      </c>
      <c r="I1420" s="31">
        <v>0</v>
      </c>
      <c r="J1420" s="32" t="s">
        <v>2343</v>
      </c>
    </row>
    <row r="1421" spans="1:10" x14ac:dyDescent="0.4">
      <c r="A1421" s="30" t="s">
        <v>1420</v>
      </c>
      <c r="B1421" s="31">
        <v>18.989999999999998</v>
      </c>
      <c r="C1421" s="31" t="str">
        <f>IF(Table8[[#This Row],[BMI]]&lt;18.5,"Under Weight",IF(Table8[[#This Row],[BMI]]&lt;25,"Normal Weight",IF(Table8[[#This Row],[BMI]]&lt;30,"Over Weight","Obesity")))</f>
        <v>Normal Weight</v>
      </c>
      <c r="D1421" s="31">
        <v>10.82</v>
      </c>
      <c r="E1421" s="31" t="str">
        <f>IF(Table8[[#This Row],[HBA1C]]&lt;5.7,"Normal",IF(Table8[[#This Row],[HBA1C]]&lt;6.5,"Prediabetes","Diabetes"))</f>
        <v>Diabetes</v>
      </c>
      <c r="F1421" s="31" t="s">
        <v>2344</v>
      </c>
      <c r="G1421" s="31" t="s">
        <v>2343</v>
      </c>
      <c r="H1421" s="31" t="s">
        <v>2343</v>
      </c>
      <c r="I1421" s="31">
        <v>0</v>
      </c>
      <c r="J1421" s="32" t="s">
        <v>2343</v>
      </c>
    </row>
    <row r="1422" spans="1:10" x14ac:dyDescent="0.4">
      <c r="A1422" s="30" t="s">
        <v>1421</v>
      </c>
      <c r="B1422" s="31">
        <v>42.3</v>
      </c>
      <c r="C1422" s="31" t="str">
        <f>IF(Table8[[#This Row],[BMI]]&lt;18.5,"Under Weight",IF(Table8[[#This Row],[BMI]]&lt;25,"Normal Weight",IF(Table8[[#This Row],[BMI]]&lt;30,"Over Weight","Obesity")))</f>
        <v>Obesity</v>
      </c>
      <c r="D1422" s="31">
        <v>6.06</v>
      </c>
      <c r="E1422" s="31" t="str">
        <f>IF(Table8[[#This Row],[HBA1C]]&lt;5.7,"Normal",IF(Table8[[#This Row],[HBA1C]]&lt;6.5,"Prediabetes","Diabetes"))</f>
        <v>Prediabetes</v>
      </c>
      <c r="F1422" s="31" t="s">
        <v>2344</v>
      </c>
      <c r="G1422" s="31" t="s">
        <v>2343</v>
      </c>
      <c r="H1422" s="31" t="s">
        <v>2343</v>
      </c>
      <c r="I1422" s="31">
        <v>0</v>
      </c>
      <c r="J1422" s="32" t="s">
        <v>2343</v>
      </c>
    </row>
    <row r="1423" spans="1:10" x14ac:dyDescent="0.4">
      <c r="A1423" s="30" t="s">
        <v>1422</v>
      </c>
      <c r="B1423" s="31">
        <v>39.805</v>
      </c>
      <c r="C1423" s="31" t="str">
        <f>IF(Table8[[#This Row],[BMI]]&lt;18.5,"Under Weight",IF(Table8[[#This Row],[BMI]]&lt;25,"Normal Weight",IF(Table8[[#This Row],[BMI]]&lt;30,"Over Weight","Obesity")))</f>
        <v>Obesity</v>
      </c>
      <c r="D1423" s="31">
        <v>5.91</v>
      </c>
      <c r="E1423" s="31" t="str">
        <f>IF(Table8[[#This Row],[HBA1C]]&lt;5.7,"Normal",IF(Table8[[#This Row],[HBA1C]]&lt;6.5,"Prediabetes","Diabetes"))</f>
        <v>Prediabetes</v>
      </c>
      <c r="F1423" s="31" t="s">
        <v>2343</v>
      </c>
      <c r="G1423" s="31" t="s">
        <v>2343</v>
      </c>
      <c r="H1423" s="31" t="s">
        <v>2343</v>
      </c>
      <c r="I1423" s="31">
        <v>0</v>
      </c>
      <c r="J1423" s="32" t="s">
        <v>2343</v>
      </c>
    </row>
    <row r="1424" spans="1:10" x14ac:dyDescent="0.4">
      <c r="A1424" s="30" t="s">
        <v>1423</v>
      </c>
      <c r="B1424" s="31">
        <v>33.700000000000003</v>
      </c>
      <c r="C1424" s="31" t="str">
        <f>IF(Table8[[#This Row],[BMI]]&lt;18.5,"Under Weight",IF(Table8[[#This Row],[BMI]]&lt;25,"Normal Weight",IF(Table8[[#This Row],[BMI]]&lt;30,"Over Weight","Obesity")))</f>
        <v>Obesity</v>
      </c>
      <c r="D1424" s="31">
        <v>5.87</v>
      </c>
      <c r="E1424" s="31" t="str">
        <f>IF(Table8[[#This Row],[HBA1C]]&lt;5.7,"Normal",IF(Table8[[#This Row],[HBA1C]]&lt;6.5,"Prediabetes","Diabetes"))</f>
        <v>Prediabetes</v>
      </c>
      <c r="F1424" s="31" t="s">
        <v>2343</v>
      </c>
      <c r="G1424" s="31" t="s">
        <v>2343</v>
      </c>
      <c r="H1424" s="31" t="s">
        <v>2343</v>
      </c>
      <c r="I1424" s="31">
        <v>0</v>
      </c>
      <c r="J1424" s="32" t="s">
        <v>2343</v>
      </c>
    </row>
    <row r="1425" spans="1:10" x14ac:dyDescent="0.4">
      <c r="A1425" s="30" t="s">
        <v>1424</v>
      </c>
      <c r="B1425" s="31">
        <v>36.195</v>
      </c>
      <c r="C1425" s="31" t="str">
        <f>IF(Table8[[#This Row],[BMI]]&lt;18.5,"Under Weight",IF(Table8[[#This Row],[BMI]]&lt;25,"Normal Weight",IF(Table8[[#This Row],[BMI]]&lt;30,"Over Weight","Obesity")))</f>
        <v>Obesity</v>
      </c>
      <c r="D1425" s="31">
        <v>6.22</v>
      </c>
      <c r="E1425" s="31" t="str">
        <f>IF(Table8[[#This Row],[HBA1C]]&lt;5.7,"Normal",IF(Table8[[#This Row],[HBA1C]]&lt;6.5,"Prediabetes","Diabetes"))</f>
        <v>Prediabetes</v>
      </c>
      <c r="F1425" s="31" t="s">
        <v>2343</v>
      </c>
      <c r="G1425" s="31" t="s">
        <v>2343</v>
      </c>
      <c r="H1425" s="31" t="s">
        <v>2343</v>
      </c>
      <c r="I1425" s="31">
        <v>0</v>
      </c>
      <c r="J1425" s="32" t="s">
        <v>2343</v>
      </c>
    </row>
    <row r="1426" spans="1:10" x14ac:dyDescent="0.4">
      <c r="A1426" s="30" t="s">
        <v>1425</v>
      </c>
      <c r="B1426" s="31">
        <v>32.6</v>
      </c>
      <c r="C1426" s="31" t="str">
        <f>IF(Table8[[#This Row],[BMI]]&lt;18.5,"Under Weight",IF(Table8[[#This Row],[BMI]]&lt;25,"Normal Weight",IF(Table8[[#This Row],[BMI]]&lt;30,"Over Weight","Obesity")))</f>
        <v>Obesity</v>
      </c>
      <c r="D1426" s="31">
        <v>5.73</v>
      </c>
      <c r="E1426" s="31" t="str">
        <f>IF(Table8[[#This Row],[HBA1C]]&lt;5.7,"Normal",IF(Table8[[#This Row],[HBA1C]]&lt;6.5,"Prediabetes","Diabetes"))</f>
        <v>Prediabetes</v>
      </c>
      <c r="F1426" s="31" t="s">
        <v>2343</v>
      </c>
      <c r="G1426" s="31" t="s">
        <v>2343</v>
      </c>
      <c r="H1426" s="31" t="s">
        <v>2344</v>
      </c>
      <c r="I1426" s="31">
        <v>1</v>
      </c>
      <c r="J1426" s="32" t="s">
        <v>2343</v>
      </c>
    </row>
    <row r="1427" spans="1:10" x14ac:dyDescent="0.4">
      <c r="A1427" s="30" t="s">
        <v>1426</v>
      </c>
      <c r="B1427" s="31">
        <v>30.2</v>
      </c>
      <c r="C1427" s="31" t="str">
        <f>IF(Table8[[#This Row],[BMI]]&lt;18.5,"Under Weight",IF(Table8[[#This Row],[BMI]]&lt;25,"Normal Weight",IF(Table8[[#This Row],[BMI]]&lt;30,"Over Weight","Obesity")))</f>
        <v>Obesity</v>
      </c>
      <c r="D1427" s="31">
        <v>5.7</v>
      </c>
      <c r="E1427" s="31" t="str">
        <f>IF(Table8[[#This Row],[HBA1C]]&lt;5.7,"Normal",IF(Table8[[#This Row],[HBA1C]]&lt;6.5,"Prediabetes","Diabetes"))</f>
        <v>Prediabetes</v>
      </c>
      <c r="F1427" s="31" t="s">
        <v>2343</v>
      </c>
      <c r="G1427" s="31" t="s">
        <v>2343</v>
      </c>
      <c r="H1427" s="31" t="s">
        <v>2343</v>
      </c>
      <c r="I1427" s="31">
        <v>0</v>
      </c>
      <c r="J1427" s="32" t="s">
        <v>2343</v>
      </c>
    </row>
    <row r="1428" spans="1:10" x14ac:dyDescent="0.4">
      <c r="A1428" s="30" t="s">
        <v>1427</v>
      </c>
      <c r="B1428" s="31">
        <v>27.645</v>
      </c>
      <c r="C1428" s="31" t="str">
        <f>IF(Table8[[#This Row],[BMI]]&lt;18.5,"Under Weight",IF(Table8[[#This Row],[BMI]]&lt;25,"Normal Weight",IF(Table8[[#This Row],[BMI]]&lt;30,"Over Weight","Obesity")))</f>
        <v>Over Weight</v>
      </c>
      <c r="D1428" s="31">
        <v>9.91</v>
      </c>
      <c r="E1428" s="31" t="str">
        <f>IF(Table8[[#This Row],[HBA1C]]&lt;5.7,"Normal",IF(Table8[[#This Row],[HBA1C]]&lt;6.5,"Prediabetes","Diabetes"))</f>
        <v>Diabetes</v>
      </c>
      <c r="F1428" s="31" t="s">
        <v>2343</v>
      </c>
      <c r="G1428" s="31" t="s">
        <v>2343</v>
      </c>
      <c r="H1428" s="31" t="s">
        <v>2343</v>
      </c>
      <c r="I1428" s="31">
        <v>0</v>
      </c>
      <c r="J1428" s="32" t="s">
        <v>2343</v>
      </c>
    </row>
    <row r="1429" spans="1:10" x14ac:dyDescent="0.4">
      <c r="A1429" s="30" t="s">
        <v>1428</v>
      </c>
      <c r="B1429" s="31">
        <v>26.41</v>
      </c>
      <c r="C1429" s="31" t="str">
        <f>IF(Table8[[#This Row],[BMI]]&lt;18.5,"Under Weight",IF(Table8[[#This Row],[BMI]]&lt;25,"Normal Weight",IF(Table8[[#This Row],[BMI]]&lt;30,"Over Weight","Obesity")))</f>
        <v>Over Weight</v>
      </c>
      <c r="D1429" s="31">
        <v>11.4</v>
      </c>
      <c r="E1429" s="31" t="str">
        <f>IF(Table8[[#This Row],[HBA1C]]&lt;5.7,"Normal",IF(Table8[[#This Row],[HBA1C]]&lt;6.5,"Prediabetes","Diabetes"))</f>
        <v>Diabetes</v>
      </c>
      <c r="F1429" s="31" t="s">
        <v>2343</v>
      </c>
      <c r="G1429" s="31" t="s">
        <v>2343</v>
      </c>
      <c r="H1429" s="31" t="s">
        <v>2343</v>
      </c>
      <c r="I1429" s="31">
        <v>0</v>
      </c>
      <c r="J1429" s="32" t="s">
        <v>2343</v>
      </c>
    </row>
    <row r="1430" spans="1:10" x14ac:dyDescent="0.4">
      <c r="A1430" s="30" t="s">
        <v>1429</v>
      </c>
      <c r="B1430" s="31">
        <v>34.1</v>
      </c>
      <c r="C1430" s="31" t="str">
        <f>IF(Table8[[#This Row],[BMI]]&lt;18.5,"Under Weight",IF(Table8[[#This Row],[BMI]]&lt;25,"Normal Weight",IF(Table8[[#This Row],[BMI]]&lt;30,"Over Weight","Obesity")))</f>
        <v>Obesity</v>
      </c>
      <c r="D1430" s="31">
        <v>6.29</v>
      </c>
      <c r="E1430" s="31" t="str">
        <f>IF(Table8[[#This Row],[HBA1C]]&lt;5.7,"Normal",IF(Table8[[#This Row],[HBA1C]]&lt;6.5,"Prediabetes","Diabetes"))</f>
        <v>Prediabetes</v>
      </c>
      <c r="F1430" s="31" t="s">
        <v>2344</v>
      </c>
      <c r="G1430" s="31" t="s">
        <v>2343</v>
      </c>
      <c r="H1430" s="31" t="s">
        <v>2344</v>
      </c>
      <c r="I1430" s="31">
        <v>1</v>
      </c>
      <c r="J1430" s="32" t="s">
        <v>2343</v>
      </c>
    </row>
    <row r="1431" spans="1:10" x14ac:dyDescent="0.4">
      <c r="A1431" s="30" t="s">
        <v>1430</v>
      </c>
      <c r="B1431" s="31">
        <v>17.3</v>
      </c>
      <c r="C1431" s="31" t="str">
        <f>IF(Table8[[#This Row],[BMI]]&lt;18.5,"Under Weight",IF(Table8[[#This Row],[BMI]]&lt;25,"Normal Weight",IF(Table8[[#This Row],[BMI]]&lt;30,"Over Weight","Obesity")))</f>
        <v>Under Weight</v>
      </c>
      <c r="D1431" s="31">
        <v>9.2799999999999994</v>
      </c>
      <c r="E1431" s="31" t="str">
        <f>IF(Table8[[#This Row],[HBA1C]]&lt;5.7,"Normal",IF(Table8[[#This Row],[HBA1C]]&lt;6.5,"Prediabetes","Diabetes"))</f>
        <v>Diabetes</v>
      </c>
      <c r="F1431" s="31" t="s">
        <v>2343</v>
      </c>
      <c r="G1431" s="31" t="s">
        <v>2343</v>
      </c>
      <c r="H1431" s="31" t="s">
        <v>2343</v>
      </c>
      <c r="I1431" s="31">
        <v>0</v>
      </c>
      <c r="J1431" s="32" t="s">
        <v>2343</v>
      </c>
    </row>
    <row r="1432" spans="1:10" x14ac:dyDescent="0.4">
      <c r="A1432" s="30" t="s">
        <v>1431</v>
      </c>
      <c r="B1432" s="31">
        <v>35.020000000000003</v>
      </c>
      <c r="C1432" s="31" t="str">
        <f>IF(Table8[[#This Row],[BMI]]&lt;18.5,"Under Weight",IF(Table8[[#This Row],[BMI]]&lt;25,"Normal Weight",IF(Table8[[#This Row],[BMI]]&lt;30,"Over Weight","Obesity")))</f>
        <v>Obesity</v>
      </c>
      <c r="D1432" s="31">
        <v>4.78</v>
      </c>
      <c r="E1432" s="31" t="str">
        <f>IF(Table8[[#This Row],[HBA1C]]&lt;5.7,"Normal",IF(Table8[[#This Row],[HBA1C]]&lt;6.5,"Prediabetes","Diabetes"))</f>
        <v>Normal</v>
      </c>
      <c r="F1432" s="31" t="s">
        <v>2343</v>
      </c>
      <c r="G1432" s="31" t="s">
        <v>2343</v>
      </c>
      <c r="H1432" s="31" t="s">
        <v>2344</v>
      </c>
      <c r="I1432" s="31">
        <v>1</v>
      </c>
      <c r="J1432" s="32" t="s">
        <v>2343</v>
      </c>
    </row>
    <row r="1433" spans="1:10" x14ac:dyDescent="0.4">
      <c r="A1433" s="30" t="s">
        <v>1432</v>
      </c>
      <c r="B1433" s="31">
        <v>37.1</v>
      </c>
      <c r="C1433" s="31" t="str">
        <f>IF(Table8[[#This Row],[BMI]]&lt;18.5,"Under Weight",IF(Table8[[#This Row],[BMI]]&lt;25,"Normal Weight",IF(Table8[[#This Row],[BMI]]&lt;30,"Over Weight","Obesity")))</f>
        <v>Obesity</v>
      </c>
      <c r="D1433" s="31">
        <v>8.8699999999999992</v>
      </c>
      <c r="E1433" s="31" t="str">
        <f>IF(Table8[[#This Row],[HBA1C]]&lt;5.7,"Normal",IF(Table8[[#This Row],[HBA1C]]&lt;6.5,"Prediabetes","Diabetes"))</f>
        <v>Diabetes</v>
      </c>
      <c r="F1433" s="31" t="s">
        <v>2344</v>
      </c>
      <c r="G1433" s="31" t="s">
        <v>2343</v>
      </c>
      <c r="H1433" s="31" t="s">
        <v>2343</v>
      </c>
      <c r="I1433" s="31">
        <v>0</v>
      </c>
      <c r="J1433" s="32" t="s">
        <v>2343</v>
      </c>
    </row>
    <row r="1434" spans="1:10" x14ac:dyDescent="0.4">
      <c r="A1434" s="30" t="s">
        <v>1433</v>
      </c>
      <c r="B1434" s="31">
        <v>16.79</v>
      </c>
      <c r="C1434" s="31" t="str">
        <f>IF(Table8[[#This Row],[BMI]]&lt;18.5,"Under Weight",IF(Table8[[#This Row],[BMI]]&lt;25,"Normal Weight",IF(Table8[[#This Row],[BMI]]&lt;30,"Over Weight","Obesity")))</f>
        <v>Under Weight</v>
      </c>
      <c r="D1434" s="31">
        <v>11.4</v>
      </c>
      <c r="E1434" s="31" t="str">
        <f>IF(Table8[[#This Row],[HBA1C]]&lt;5.7,"Normal",IF(Table8[[#This Row],[HBA1C]]&lt;6.5,"Prediabetes","Diabetes"))</f>
        <v>Diabetes</v>
      </c>
      <c r="F1434" s="31" t="s">
        <v>2343</v>
      </c>
      <c r="G1434" s="31" t="s">
        <v>2343</v>
      </c>
      <c r="H1434" s="31" t="s">
        <v>2343</v>
      </c>
      <c r="I1434" s="31">
        <v>0</v>
      </c>
      <c r="J1434" s="32" t="s">
        <v>2343</v>
      </c>
    </row>
    <row r="1435" spans="1:10" x14ac:dyDescent="0.4">
      <c r="A1435" s="30" t="s">
        <v>1434</v>
      </c>
      <c r="B1435" s="31">
        <v>31.635000000000002</v>
      </c>
      <c r="C1435" s="31" t="str">
        <f>IF(Table8[[#This Row],[BMI]]&lt;18.5,"Under Weight",IF(Table8[[#This Row],[BMI]]&lt;25,"Normal Weight",IF(Table8[[#This Row],[BMI]]&lt;30,"Over Weight","Obesity")))</f>
        <v>Obesity</v>
      </c>
      <c r="D1435" s="31">
        <v>9.1300000000000008</v>
      </c>
      <c r="E1435" s="31" t="str">
        <f>IF(Table8[[#This Row],[HBA1C]]&lt;5.7,"Normal",IF(Table8[[#This Row],[HBA1C]]&lt;6.5,"Prediabetes","Diabetes"))</f>
        <v>Diabetes</v>
      </c>
      <c r="F1435" s="31" t="s">
        <v>2344</v>
      </c>
      <c r="G1435" s="31" t="s">
        <v>2343</v>
      </c>
      <c r="H1435" s="31" t="s">
        <v>2343</v>
      </c>
      <c r="I1435" s="31">
        <v>0</v>
      </c>
      <c r="J1435" s="32" t="s">
        <v>2343</v>
      </c>
    </row>
    <row r="1436" spans="1:10" x14ac:dyDescent="0.4">
      <c r="A1436" s="30" t="s">
        <v>1435</v>
      </c>
      <c r="B1436" s="31">
        <v>24.19</v>
      </c>
      <c r="C1436" s="31" t="str">
        <f>IF(Table8[[#This Row],[BMI]]&lt;18.5,"Under Weight",IF(Table8[[#This Row],[BMI]]&lt;25,"Normal Weight",IF(Table8[[#This Row],[BMI]]&lt;30,"Over Weight","Obesity")))</f>
        <v>Normal Weight</v>
      </c>
      <c r="D1436" s="31">
        <v>6.22</v>
      </c>
      <c r="E1436" s="31" t="str">
        <f>IF(Table8[[#This Row],[HBA1C]]&lt;5.7,"Normal",IF(Table8[[#This Row],[HBA1C]]&lt;6.5,"Prediabetes","Diabetes"))</f>
        <v>Prediabetes</v>
      </c>
      <c r="F1436" s="31" t="s">
        <v>2344</v>
      </c>
      <c r="G1436" s="31" t="s">
        <v>2343</v>
      </c>
      <c r="H1436" s="31" t="s">
        <v>2344</v>
      </c>
      <c r="I1436" s="31">
        <v>1</v>
      </c>
      <c r="J1436" s="32" t="s">
        <v>2343</v>
      </c>
    </row>
    <row r="1437" spans="1:10" x14ac:dyDescent="0.4">
      <c r="A1437" s="30" t="s">
        <v>1436</v>
      </c>
      <c r="B1437" s="31">
        <v>35.29</v>
      </c>
      <c r="C1437" s="31" t="str">
        <f>IF(Table8[[#This Row],[BMI]]&lt;18.5,"Under Weight",IF(Table8[[#This Row],[BMI]]&lt;25,"Normal Weight",IF(Table8[[#This Row],[BMI]]&lt;30,"Over Weight","Obesity")))</f>
        <v>Obesity</v>
      </c>
      <c r="D1437" s="31">
        <v>5.9</v>
      </c>
      <c r="E1437" s="31" t="str">
        <f>IF(Table8[[#This Row],[HBA1C]]&lt;5.7,"Normal",IF(Table8[[#This Row],[HBA1C]]&lt;6.5,"Prediabetes","Diabetes"))</f>
        <v>Prediabetes</v>
      </c>
      <c r="F1437" s="31" t="s">
        <v>2343</v>
      </c>
      <c r="G1437" s="31" t="s">
        <v>2343</v>
      </c>
      <c r="H1437" s="31" t="s">
        <v>2344</v>
      </c>
      <c r="I1437" s="31">
        <v>1</v>
      </c>
      <c r="J1437" s="32" t="s">
        <v>2343</v>
      </c>
    </row>
    <row r="1438" spans="1:10" x14ac:dyDescent="0.4">
      <c r="A1438" s="30" t="s">
        <v>1437</v>
      </c>
      <c r="B1438" s="31">
        <v>35.299999999999997</v>
      </c>
      <c r="C1438" s="31" t="str">
        <f>IF(Table8[[#This Row],[BMI]]&lt;18.5,"Under Weight",IF(Table8[[#This Row],[BMI]]&lt;25,"Normal Weight",IF(Table8[[#This Row],[BMI]]&lt;30,"Over Weight","Obesity")))</f>
        <v>Obesity</v>
      </c>
      <c r="D1438" s="31">
        <v>4.45</v>
      </c>
      <c r="E1438" s="31" t="str">
        <f>IF(Table8[[#This Row],[HBA1C]]&lt;5.7,"Normal",IF(Table8[[#This Row],[HBA1C]]&lt;6.5,"Prediabetes","Diabetes"))</f>
        <v>Normal</v>
      </c>
      <c r="F1438" s="31" t="s">
        <v>2343</v>
      </c>
      <c r="G1438" s="31" t="s">
        <v>2343</v>
      </c>
      <c r="H1438" s="31" t="s">
        <v>2343</v>
      </c>
      <c r="I1438" s="31">
        <v>0</v>
      </c>
      <c r="J1438" s="32" t="s">
        <v>2343</v>
      </c>
    </row>
    <row r="1439" spans="1:10" x14ac:dyDescent="0.4">
      <c r="A1439" s="30" t="s">
        <v>1438</v>
      </c>
      <c r="B1439" s="31">
        <v>35.64</v>
      </c>
      <c r="C1439" s="31" t="str">
        <f>IF(Table8[[#This Row],[BMI]]&lt;18.5,"Under Weight",IF(Table8[[#This Row],[BMI]]&lt;25,"Normal Weight",IF(Table8[[#This Row],[BMI]]&lt;30,"Over Weight","Obesity")))</f>
        <v>Obesity</v>
      </c>
      <c r="D1439" s="31">
        <v>6.17</v>
      </c>
      <c r="E1439" s="31" t="str">
        <f>IF(Table8[[#This Row],[HBA1C]]&lt;5.7,"Normal",IF(Table8[[#This Row],[HBA1C]]&lt;6.5,"Prediabetes","Diabetes"))</f>
        <v>Prediabetes</v>
      </c>
      <c r="F1439" s="31" t="s">
        <v>2343</v>
      </c>
      <c r="G1439" s="31" t="s">
        <v>2343</v>
      </c>
      <c r="H1439" s="31" t="s">
        <v>2344</v>
      </c>
      <c r="I1439" s="31">
        <v>1</v>
      </c>
      <c r="J1439" s="32" t="s">
        <v>2343</v>
      </c>
    </row>
    <row r="1440" spans="1:10" x14ac:dyDescent="0.4">
      <c r="A1440" s="30" t="s">
        <v>1439</v>
      </c>
      <c r="B1440" s="31">
        <v>33.1</v>
      </c>
      <c r="C1440" s="31" t="str">
        <f>IF(Table8[[#This Row],[BMI]]&lt;18.5,"Under Weight",IF(Table8[[#This Row],[BMI]]&lt;25,"Normal Weight",IF(Table8[[#This Row],[BMI]]&lt;30,"Over Weight","Obesity")))</f>
        <v>Obesity</v>
      </c>
      <c r="D1440" s="31">
        <v>4.93</v>
      </c>
      <c r="E1440" s="31" t="str">
        <f>IF(Table8[[#This Row],[HBA1C]]&lt;5.7,"Normal",IF(Table8[[#This Row],[HBA1C]]&lt;6.5,"Prediabetes","Diabetes"))</f>
        <v>Normal</v>
      </c>
      <c r="F1440" s="31" t="s">
        <v>2343</v>
      </c>
      <c r="G1440" s="31" t="s">
        <v>2343</v>
      </c>
      <c r="H1440" s="31" t="s">
        <v>2343</v>
      </c>
      <c r="I1440" s="31">
        <v>0</v>
      </c>
      <c r="J1440" s="32" t="s">
        <v>2343</v>
      </c>
    </row>
    <row r="1441" spans="1:10" x14ac:dyDescent="0.4">
      <c r="A1441" s="30" t="s">
        <v>1440</v>
      </c>
      <c r="B1441" s="31">
        <v>26.41</v>
      </c>
      <c r="C1441" s="31" t="str">
        <f>IF(Table8[[#This Row],[BMI]]&lt;18.5,"Under Weight",IF(Table8[[#This Row],[BMI]]&lt;25,"Normal Weight",IF(Table8[[#This Row],[BMI]]&lt;30,"Over Weight","Obesity")))</f>
        <v>Over Weight</v>
      </c>
      <c r="D1441" s="31">
        <v>7.32</v>
      </c>
      <c r="E1441" s="31" t="str">
        <f>IF(Table8[[#This Row],[HBA1C]]&lt;5.7,"Normal",IF(Table8[[#This Row],[HBA1C]]&lt;6.5,"Prediabetes","Diabetes"))</f>
        <v>Diabetes</v>
      </c>
      <c r="F1441" s="31" t="s">
        <v>2344</v>
      </c>
      <c r="G1441" s="31" t="s">
        <v>2343</v>
      </c>
      <c r="H1441" s="31" t="s">
        <v>2343</v>
      </c>
      <c r="I1441" s="31">
        <v>1</v>
      </c>
      <c r="J1441" s="32" t="s">
        <v>2343</v>
      </c>
    </row>
    <row r="1442" spans="1:10" x14ac:dyDescent="0.4">
      <c r="A1442" s="30" t="s">
        <v>1441</v>
      </c>
      <c r="B1442" s="31">
        <v>29.9</v>
      </c>
      <c r="C1442" s="31" t="str">
        <f>IF(Table8[[#This Row],[BMI]]&lt;18.5,"Under Weight",IF(Table8[[#This Row],[BMI]]&lt;25,"Normal Weight",IF(Table8[[#This Row],[BMI]]&lt;30,"Over Weight","Obesity")))</f>
        <v>Over Weight</v>
      </c>
      <c r="D1442" s="31">
        <v>5.27</v>
      </c>
      <c r="E1442" s="31" t="str">
        <f>IF(Table8[[#This Row],[HBA1C]]&lt;5.7,"Normal",IF(Table8[[#This Row],[HBA1C]]&lt;6.5,"Prediabetes","Diabetes"))</f>
        <v>Normal</v>
      </c>
      <c r="F1442" s="31" t="s">
        <v>2343</v>
      </c>
      <c r="G1442" s="31" t="s">
        <v>2343</v>
      </c>
      <c r="H1442" s="31" t="s">
        <v>2344</v>
      </c>
      <c r="I1442" s="31">
        <v>1</v>
      </c>
      <c r="J1442" s="32" t="s">
        <v>2343</v>
      </c>
    </row>
    <row r="1443" spans="1:10" x14ac:dyDescent="0.4">
      <c r="A1443" s="30" t="s">
        <v>1442</v>
      </c>
      <c r="B1443" s="31">
        <v>25.24</v>
      </c>
      <c r="C1443" s="31" t="str">
        <f>IF(Table8[[#This Row],[BMI]]&lt;18.5,"Under Weight",IF(Table8[[#This Row],[BMI]]&lt;25,"Normal Weight",IF(Table8[[#This Row],[BMI]]&lt;30,"Over Weight","Obesity")))</f>
        <v>Over Weight</v>
      </c>
      <c r="D1443" s="31">
        <v>5.82</v>
      </c>
      <c r="E1443" s="31" t="str">
        <f>IF(Table8[[#This Row],[HBA1C]]&lt;5.7,"Normal",IF(Table8[[#This Row],[HBA1C]]&lt;6.5,"Prediabetes","Diabetes"))</f>
        <v>Prediabetes</v>
      </c>
      <c r="F1443" s="31" t="s">
        <v>2343</v>
      </c>
      <c r="G1443" s="31" t="s">
        <v>2343</v>
      </c>
      <c r="H1443" s="31" t="s">
        <v>2343</v>
      </c>
      <c r="I1443" s="31">
        <v>1</v>
      </c>
      <c r="J1443" s="32" t="s">
        <v>2343</v>
      </c>
    </row>
    <row r="1444" spans="1:10" x14ac:dyDescent="0.4">
      <c r="A1444" s="30" t="s">
        <v>1443</v>
      </c>
      <c r="B1444" s="31">
        <v>25.08</v>
      </c>
      <c r="C1444" s="31" t="str">
        <f>IF(Table8[[#This Row],[BMI]]&lt;18.5,"Under Weight",IF(Table8[[#This Row],[BMI]]&lt;25,"Normal Weight",IF(Table8[[#This Row],[BMI]]&lt;30,"Over Weight","Obesity")))</f>
        <v>Over Weight</v>
      </c>
      <c r="D1444" s="31">
        <v>5.8</v>
      </c>
      <c r="E1444" s="31" t="str">
        <f>IF(Table8[[#This Row],[HBA1C]]&lt;5.7,"Normal",IF(Table8[[#This Row],[HBA1C]]&lt;6.5,"Prediabetes","Diabetes"))</f>
        <v>Prediabetes</v>
      </c>
      <c r="F1444" s="31" t="s">
        <v>2343</v>
      </c>
      <c r="G1444" s="31" t="s">
        <v>2343</v>
      </c>
      <c r="H1444" s="31" t="s">
        <v>2344</v>
      </c>
      <c r="I1444" s="31">
        <v>1</v>
      </c>
      <c r="J1444" s="32" t="s">
        <v>2343</v>
      </c>
    </row>
    <row r="1445" spans="1:10" x14ac:dyDescent="0.4">
      <c r="A1445" s="30" t="s">
        <v>1444</v>
      </c>
      <c r="B1445" s="31">
        <v>29.164999999999999</v>
      </c>
      <c r="C1445" s="31" t="str">
        <f>IF(Table8[[#This Row],[BMI]]&lt;18.5,"Under Weight",IF(Table8[[#This Row],[BMI]]&lt;25,"Normal Weight",IF(Table8[[#This Row],[BMI]]&lt;30,"Over Weight","Obesity")))</f>
        <v>Over Weight</v>
      </c>
      <c r="D1445" s="31">
        <v>4.87</v>
      </c>
      <c r="E1445" s="31" t="str">
        <f>IF(Table8[[#This Row],[HBA1C]]&lt;5.7,"Normal",IF(Table8[[#This Row],[HBA1C]]&lt;6.5,"Prediabetes","Diabetes"))</f>
        <v>Normal</v>
      </c>
      <c r="F1445" s="31" t="s">
        <v>2343</v>
      </c>
      <c r="G1445" s="31" t="s">
        <v>2344</v>
      </c>
      <c r="H1445" s="31" t="s">
        <v>2343</v>
      </c>
      <c r="I1445" s="31">
        <v>1</v>
      </c>
      <c r="J1445" s="32" t="s">
        <v>2343</v>
      </c>
    </row>
    <row r="1446" spans="1:10" x14ac:dyDescent="0.4">
      <c r="A1446" s="30" t="s">
        <v>1445</v>
      </c>
      <c r="B1446" s="31">
        <v>15.05</v>
      </c>
      <c r="C1446" s="31" t="str">
        <f>IF(Table8[[#This Row],[BMI]]&lt;18.5,"Under Weight",IF(Table8[[#This Row],[BMI]]&lt;25,"Normal Weight",IF(Table8[[#This Row],[BMI]]&lt;30,"Over Weight","Obesity")))</f>
        <v>Under Weight</v>
      </c>
      <c r="D1446" s="31">
        <v>8.1199999999999992</v>
      </c>
      <c r="E1446" s="31" t="str">
        <f>IF(Table8[[#This Row],[HBA1C]]&lt;5.7,"Normal",IF(Table8[[#This Row],[HBA1C]]&lt;6.5,"Prediabetes","Diabetes"))</f>
        <v>Diabetes</v>
      </c>
      <c r="F1446" s="31" t="s">
        <v>2343</v>
      </c>
      <c r="G1446" s="31" t="s">
        <v>2343</v>
      </c>
      <c r="H1446" s="31" t="s">
        <v>2343</v>
      </c>
      <c r="I1446" s="31">
        <v>0</v>
      </c>
      <c r="J1446" s="32" t="s">
        <v>2343</v>
      </c>
    </row>
    <row r="1447" spans="1:10" x14ac:dyDescent="0.4">
      <c r="A1447" s="30" t="s">
        <v>1446</v>
      </c>
      <c r="B1447" s="31">
        <v>19.95</v>
      </c>
      <c r="C1447" s="31" t="str">
        <f>IF(Table8[[#This Row],[BMI]]&lt;18.5,"Under Weight",IF(Table8[[#This Row],[BMI]]&lt;25,"Normal Weight",IF(Table8[[#This Row],[BMI]]&lt;30,"Over Weight","Obesity")))</f>
        <v>Normal Weight</v>
      </c>
      <c r="D1447" s="31">
        <v>4.3600000000000003</v>
      </c>
      <c r="E1447" s="31" t="str">
        <f>IF(Table8[[#This Row],[HBA1C]]&lt;5.7,"Normal",IF(Table8[[#This Row],[HBA1C]]&lt;6.5,"Prediabetes","Diabetes"))</f>
        <v>Normal</v>
      </c>
      <c r="F1447" s="31" t="s">
        <v>2343</v>
      </c>
      <c r="G1447" s="31" t="s">
        <v>2343</v>
      </c>
      <c r="H1447" s="31" t="s">
        <v>2343</v>
      </c>
      <c r="I1447" s="31">
        <v>2</v>
      </c>
      <c r="J1447" s="32" t="s">
        <v>2343</v>
      </c>
    </row>
    <row r="1448" spans="1:10" x14ac:dyDescent="0.4">
      <c r="A1448" s="30" t="s">
        <v>1447</v>
      </c>
      <c r="B1448" s="31">
        <v>16.66</v>
      </c>
      <c r="C1448" s="31" t="str">
        <f>IF(Table8[[#This Row],[BMI]]&lt;18.5,"Under Weight",IF(Table8[[#This Row],[BMI]]&lt;25,"Normal Weight",IF(Table8[[#This Row],[BMI]]&lt;30,"Over Weight","Obesity")))</f>
        <v>Under Weight</v>
      </c>
      <c r="D1448" s="31">
        <v>9.16</v>
      </c>
      <c r="E1448" s="31" t="str">
        <f>IF(Table8[[#This Row],[HBA1C]]&lt;5.7,"Normal",IF(Table8[[#This Row],[HBA1C]]&lt;6.5,"Prediabetes","Diabetes"))</f>
        <v>Diabetes</v>
      </c>
      <c r="F1448" s="31" t="s">
        <v>2343</v>
      </c>
      <c r="G1448" s="31" t="s">
        <v>2343</v>
      </c>
      <c r="H1448" s="31" t="s">
        <v>2343</v>
      </c>
      <c r="I1448" s="31">
        <v>0</v>
      </c>
      <c r="J1448" s="32" t="s">
        <v>2343</v>
      </c>
    </row>
    <row r="1449" spans="1:10" x14ac:dyDescent="0.4">
      <c r="A1449" s="30" t="s">
        <v>1448</v>
      </c>
      <c r="B1449" s="31">
        <v>16.62</v>
      </c>
      <c r="C1449" s="31" t="str">
        <f>IF(Table8[[#This Row],[BMI]]&lt;18.5,"Under Weight",IF(Table8[[#This Row],[BMI]]&lt;25,"Normal Weight",IF(Table8[[#This Row],[BMI]]&lt;30,"Over Weight","Obesity")))</f>
        <v>Under Weight</v>
      </c>
      <c r="D1449" s="31">
        <v>9.14</v>
      </c>
      <c r="E1449" s="31" t="str">
        <f>IF(Table8[[#This Row],[HBA1C]]&lt;5.7,"Normal",IF(Table8[[#This Row],[HBA1C]]&lt;6.5,"Prediabetes","Diabetes"))</f>
        <v>Diabetes</v>
      </c>
      <c r="F1449" s="31" t="s">
        <v>2343</v>
      </c>
      <c r="G1449" s="31" t="s">
        <v>2343</v>
      </c>
      <c r="H1449" s="31" t="s">
        <v>2343</v>
      </c>
      <c r="I1449" s="31">
        <v>0</v>
      </c>
      <c r="J1449" s="32" t="s">
        <v>2343</v>
      </c>
    </row>
    <row r="1450" spans="1:10" x14ac:dyDescent="0.4">
      <c r="A1450" s="30" t="s">
        <v>1449</v>
      </c>
      <c r="B1450" s="31">
        <v>15.36</v>
      </c>
      <c r="C1450" s="31" t="str">
        <f>IF(Table8[[#This Row],[BMI]]&lt;18.5,"Under Weight",IF(Table8[[#This Row],[BMI]]&lt;25,"Normal Weight",IF(Table8[[#This Row],[BMI]]&lt;30,"Over Weight","Obesity")))</f>
        <v>Under Weight</v>
      </c>
      <c r="D1450" s="31">
        <v>5.49</v>
      </c>
      <c r="E1450" s="31" t="str">
        <f>IF(Table8[[#This Row],[HBA1C]]&lt;5.7,"Normal",IF(Table8[[#This Row],[HBA1C]]&lt;6.5,"Prediabetes","Diabetes"))</f>
        <v>Normal</v>
      </c>
      <c r="F1450" s="31" t="s">
        <v>2344</v>
      </c>
      <c r="G1450" s="31" t="s">
        <v>2343</v>
      </c>
      <c r="H1450" s="31" t="s">
        <v>2343</v>
      </c>
      <c r="I1450" s="31">
        <v>2</v>
      </c>
      <c r="J1450" s="32" t="s">
        <v>2343</v>
      </c>
    </row>
    <row r="1451" spans="1:10" x14ac:dyDescent="0.4">
      <c r="A1451" s="30" t="s">
        <v>1450</v>
      </c>
      <c r="B1451" s="31">
        <v>27.74</v>
      </c>
      <c r="C1451" s="31" t="str">
        <f>IF(Table8[[#This Row],[BMI]]&lt;18.5,"Under Weight",IF(Table8[[#This Row],[BMI]]&lt;25,"Normal Weight",IF(Table8[[#This Row],[BMI]]&lt;30,"Over Weight","Obesity")))</f>
        <v>Over Weight</v>
      </c>
      <c r="D1451" s="31">
        <v>5.96</v>
      </c>
      <c r="E1451" s="31" t="str">
        <f>IF(Table8[[#This Row],[HBA1C]]&lt;5.7,"Normal",IF(Table8[[#This Row],[HBA1C]]&lt;6.5,"Prediabetes","Diabetes"))</f>
        <v>Prediabetes</v>
      </c>
      <c r="F1451" s="31" t="s">
        <v>2344</v>
      </c>
      <c r="G1451" s="31" t="s">
        <v>2343</v>
      </c>
      <c r="H1451" s="31" t="s">
        <v>2343</v>
      </c>
      <c r="I1451" s="31">
        <v>0</v>
      </c>
      <c r="J1451" s="32" t="s">
        <v>2343</v>
      </c>
    </row>
    <row r="1452" spans="1:10" x14ac:dyDescent="0.4">
      <c r="A1452" s="30" t="s">
        <v>1451</v>
      </c>
      <c r="B1452" s="31">
        <v>22.44</v>
      </c>
      <c r="C1452" s="31" t="str">
        <f>IF(Table8[[#This Row],[BMI]]&lt;18.5,"Under Weight",IF(Table8[[#This Row],[BMI]]&lt;25,"Normal Weight",IF(Table8[[#This Row],[BMI]]&lt;30,"Over Weight","Obesity")))</f>
        <v>Normal Weight</v>
      </c>
      <c r="D1452" s="31">
        <v>4.62</v>
      </c>
      <c r="E1452" s="31" t="str">
        <f>IF(Table8[[#This Row],[HBA1C]]&lt;5.7,"Normal",IF(Table8[[#This Row],[HBA1C]]&lt;6.5,"Prediabetes","Diabetes"))</f>
        <v>Normal</v>
      </c>
      <c r="F1452" s="31" t="s">
        <v>2344</v>
      </c>
      <c r="G1452" s="31" t="s">
        <v>2343</v>
      </c>
      <c r="H1452" s="31" t="s">
        <v>2343</v>
      </c>
      <c r="I1452" s="31">
        <v>0</v>
      </c>
      <c r="J1452" s="32" t="s">
        <v>2343</v>
      </c>
    </row>
    <row r="1453" spans="1:10" x14ac:dyDescent="0.4">
      <c r="A1453" s="30" t="s">
        <v>1452</v>
      </c>
      <c r="B1453" s="31">
        <v>37.049999999999997</v>
      </c>
      <c r="C1453" s="31" t="str">
        <f>IF(Table8[[#This Row],[BMI]]&lt;18.5,"Under Weight",IF(Table8[[#This Row],[BMI]]&lt;25,"Normal Weight",IF(Table8[[#This Row],[BMI]]&lt;30,"Over Weight","Obesity")))</f>
        <v>Obesity</v>
      </c>
      <c r="D1453" s="31">
        <v>9.9600000000000009</v>
      </c>
      <c r="E1453" s="31" t="str">
        <f>IF(Table8[[#This Row],[HBA1C]]&lt;5.7,"Normal",IF(Table8[[#This Row],[HBA1C]]&lt;6.5,"Prediabetes","Diabetes"))</f>
        <v>Diabetes</v>
      </c>
      <c r="F1453" s="31" t="s">
        <v>2344</v>
      </c>
      <c r="G1453" s="31" t="s">
        <v>2343</v>
      </c>
      <c r="H1453" s="31" t="s">
        <v>2343</v>
      </c>
      <c r="I1453" s="31">
        <v>0</v>
      </c>
      <c r="J1453" s="32" t="s">
        <v>2343</v>
      </c>
    </row>
    <row r="1454" spans="1:10" x14ac:dyDescent="0.4">
      <c r="A1454" s="30" t="s">
        <v>1453</v>
      </c>
      <c r="B1454" s="31">
        <v>22.95</v>
      </c>
      <c r="C1454" s="31" t="str">
        <f>IF(Table8[[#This Row],[BMI]]&lt;18.5,"Under Weight",IF(Table8[[#This Row],[BMI]]&lt;25,"Normal Weight",IF(Table8[[#This Row],[BMI]]&lt;30,"Over Weight","Obesity")))</f>
        <v>Normal Weight</v>
      </c>
      <c r="D1454" s="31">
        <v>10.53</v>
      </c>
      <c r="E1454" s="31" t="str">
        <f>IF(Table8[[#This Row],[HBA1C]]&lt;5.7,"Normal",IF(Table8[[#This Row],[HBA1C]]&lt;6.5,"Prediabetes","Diabetes"))</f>
        <v>Diabetes</v>
      </c>
      <c r="F1454" s="31" t="s">
        <v>2343</v>
      </c>
      <c r="G1454" s="31" t="s">
        <v>2343</v>
      </c>
      <c r="H1454" s="31" t="s">
        <v>2343</v>
      </c>
      <c r="I1454" s="31">
        <v>2</v>
      </c>
      <c r="J1454" s="32" t="s">
        <v>2343</v>
      </c>
    </row>
    <row r="1455" spans="1:10" x14ac:dyDescent="0.4">
      <c r="A1455" s="30" t="s">
        <v>1454</v>
      </c>
      <c r="B1455" s="31">
        <v>34.200000000000003</v>
      </c>
      <c r="C1455" s="31" t="str">
        <f>IF(Table8[[#This Row],[BMI]]&lt;18.5,"Under Weight",IF(Table8[[#This Row],[BMI]]&lt;25,"Normal Weight",IF(Table8[[#This Row],[BMI]]&lt;30,"Over Weight","Obesity")))</f>
        <v>Obesity</v>
      </c>
      <c r="D1455" s="31">
        <v>6.69</v>
      </c>
      <c r="E1455" s="31" t="str">
        <f>IF(Table8[[#This Row],[HBA1C]]&lt;5.7,"Normal",IF(Table8[[#This Row],[HBA1C]]&lt;6.5,"Prediabetes","Diabetes"))</f>
        <v>Diabetes</v>
      </c>
      <c r="F1455" s="31" t="s">
        <v>2344</v>
      </c>
      <c r="G1455" s="31" t="s">
        <v>2343</v>
      </c>
      <c r="H1455" s="31" t="s">
        <v>2343</v>
      </c>
      <c r="I1455" s="31">
        <v>0</v>
      </c>
      <c r="J1455" s="32" t="s">
        <v>2343</v>
      </c>
    </row>
    <row r="1456" spans="1:10" x14ac:dyDescent="0.4">
      <c r="A1456" s="30" t="s">
        <v>1455</v>
      </c>
      <c r="B1456" s="31">
        <v>30.59</v>
      </c>
      <c r="C1456" s="31" t="str">
        <f>IF(Table8[[#This Row],[BMI]]&lt;18.5,"Under Weight",IF(Table8[[#This Row],[BMI]]&lt;25,"Normal Weight",IF(Table8[[#This Row],[BMI]]&lt;30,"Over Weight","Obesity")))</f>
        <v>Obesity</v>
      </c>
      <c r="D1456" s="31">
        <v>9.5500000000000007</v>
      </c>
      <c r="E1456" s="31" t="str">
        <f>IF(Table8[[#This Row],[HBA1C]]&lt;5.7,"Normal",IF(Table8[[#This Row],[HBA1C]]&lt;6.5,"Prediabetes","Diabetes"))</f>
        <v>Diabetes</v>
      </c>
      <c r="F1456" s="31" t="s">
        <v>2344</v>
      </c>
      <c r="G1456" s="31" t="s">
        <v>2343</v>
      </c>
      <c r="H1456" s="31" t="s">
        <v>2343</v>
      </c>
      <c r="I1456" s="31">
        <v>0</v>
      </c>
      <c r="J1456" s="32" t="s">
        <v>2343</v>
      </c>
    </row>
    <row r="1457" spans="1:10" x14ac:dyDescent="0.4">
      <c r="A1457" s="30" t="s">
        <v>1456</v>
      </c>
      <c r="B1457" s="31">
        <v>25.51</v>
      </c>
      <c r="C1457" s="31" t="str">
        <f>IF(Table8[[#This Row],[BMI]]&lt;18.5,"Under Weight",IF(Table8[[#This Row],[BMI]]&lt;25,"Normal Weight",IF(Table8[[#This Row],[BMI]]&lt;30,"Over Weight","Obesity")))</f>
        <v>Over Weight</v>
      </c>
      <c r="D1457" s="31">
        <v>6.05</v>
      </c>
      <c r="E1457" s="31" t="str">
        <f>IF(Table8[[#This Row],[HBA1C]]&lt;5.7,"Normal",IF(Table8[[#This Row],[HBA1C]]&lt;6.5,"Prediabetes","Diabetes"))</f>
        <v>Prediabetes</v>
      </c>
      <c r="F1457" s="31" t="s">
        <v>2343</v>
      </c>
      <c r="G1457" s="31" t="s">
        <v>2343</v>
      </c>
      <c r="H1457" s="31" t="s">
        <v>2343</v>
      </c>
      <c r="I1457" s="31">
        <v>0</v>
      </c>
      <c r="J1457" s="32" t="s">
        <v>2343</v>
      </c>
    </row>
    <row r="1458" spans="1:10" x14ac:dyDescent="0.4">
      <c r="A1458" s="30" t="s">
        <v>1457</v>
      </c>
      <c r="B1458" s="31">
        <v>29.04</v>
      </c>
      <c r="C1458" s="31" t="str">
        <f>IF(Table8[[#This Row],[BMI]]&lt;18.5,"Under Weight",IF(Table8[[#This Row],[BMI]]&lt;25,"Normal Weight",IF(Table8[[#This Row],[BMI]]&lt;30,"Over Weight","Obesity")))</f>
        <v>Over Weight</v>
      </c>
      <c r="D1458" s="31">
        <v>10.56</v>
      </c>
      <c r="E1458" s="31" t="str">
        <f>IF(Table8[[#This Row],[HBA1C]]&lt;5.7,"Normal",IF(Table8[[#This Row],[HBA1C]]&lt;6.5,"Prediabetes","Diabetes"))</f>
        <v>Diabetes</v>
      </c>
      <c r="F1458" s="31" t="s">
        <v>2344</v>
      </c>
      <c r="G1458" s="31" t="s">
        <v>2343</v>
      </c>
      <c r="H1458" s="31" t="s">
        <v>2343</v>
      </c>
      <c r="I1458" s="31">
        <v>1</v>
      </c>
      <c r="J1458" s="32" t="s">
        <v>2343</v>
      </c>
    </row>
    <row r="1459" spans="1:10" x14ac:dyDescent="0.4">
      <c r="A1459" s="30" t="s">
        <v>1458</v>
      </c>
      <c r="B1459" s="31">
        <v>22.135000000000002</v>
      </c>
      <c r="C1459" s="31" t="str">
        <f>IF(Table8[[#This Row],[BMI]]&lt;18.5,"Under Weight",IF(Table8[[#This Row],[BMI]]&lt;25,"Normal Weight",IF(Table8[[#This Row],[BMI]]&lt;30,"Over Weight","Obesity")))</f>
        <v>Normal Weight</v>
      </c>
      <c r="D1459" s="31">
        <v>10.81</v>
      </c>
      <c r="E1459" s="31" t="str">
        <f>IF(Table8[[#This Row],[HBA1C]]&lt;5.7,"Normal",IF(Table8[[#This Row],[HBA1C]]&lt;6.5,"Prediabetes","Diabetes"))</f>
        <v>Diabetes</v>
      </c>
      <c r="F1459" s="31" t="s">
        <v>2344</v>
      </c>
      <c r="G1459" s="31" t="s">
        <v>2343</v>
      </c>
      <c r="H1459" s="31" t="s">
        <v>2343</v>
      </c>
      <c r="I1459" s="31">
        <v>1</v>
      </c>
      <c r="J1459" s="32" t="s">
        <v>2343</v>
      </c>
    </row>
    <row r="1460" spans="1:10" x14ac:dyDescent="0.4">
      <c r="A1460" s="30" t="s">
        <v>1459</v>
      </c>
      <c r="B1460" s="31">
        <v>21.375</v>
      </c>
      <c r="C1460" s="31" t="str">
        <f>IF(Table8[[#This Row],[BMI]]&lt;18.5,"Under Weight",IF(Table8[[#This Row],[BMI]]&lt;25,"Normal Weight",IF(Table8[[#This Row],[BMI]]&lt;30,"Over Weight","Obesity")))</f>
        <v>Normal Weight</v>
      </c>
      <c r="D1460" s="31">
        <v>4.32</v>
      </c>
      <c r="E1460" s="31" t="str">
        <f>IF(Table8[[#This Row],[HBA1C]]&lt;5.7,"Normal",IF(Table8[[#This Row],[HBA1C]]&lt;6.5,"Prediabetes","Diabetes"))</f>
        <v>Normal</v>
      </c>
      <c r="F1460" s="31" t="s">
        <v>2343</v>
      </c>
      <c r="G1460" s="31" t="s">
        <v>2343</v>
      </c>
      <c r="H1460" s="31" t="s">
        <v>2343</v>
      </c>
      <c r="I1460" s="31">
        <v>0</v>
      </c>
      <c r="J1460" s="32" t="s">
        <v>2343</v>
      </c>
    </row>
    <row r="1461" spans="1:10" x14ac:dyDescent="0.4">
      <c r="A1461" s="30" t="s">
        <v>1460</v>
      </c>
      <c r="B1461" s="31">
        <v>29.19</v>
      </c>
      <c r="C1461" s="31" t="str">
        <f>IF(Table8[[#This Row],[BMI]]&lt;18.5,"Under Weight",IF(Table8[[#This Row],[BMI]]&lt;25,"Normal Weight",IF(Table8[[#This Row],[BMI]]&lt;30,"Over Weight","Obesity")))</f>
        <v>Over Weight</v>
      </c>
      <c r="D1461" s="31">
        <v>4.37</v>
      </c>
      <c r="E1461" s="31" t="str">
        <f>IF(Table8[[#This Row],[HBA1C]]&lt;5.7,"Normal",IF(Table8[[#This Row],[HBA1C]]&lt;6.5,"Prediabetes","Diabetes"))</f>
        <v>Normal</v>
      </c>
      <c r="F1461" s="31" t="s">
        <v>2343</v>
      </c>
      <c r="G1461" s="31" t="s">
        <v>2343</v>
      </c>
      <c r="H1461" s="31" t="s">
        <v>2343</v>
      </c>
      <c r="I1461" s="31">
        <v>0</v>
      </c>
      <c r="J1461" s="32" t="s">
        <v>2343</v>
      </c>
    </row>
    <row r="1462" spans="1:10" x14ac:dyDescent="0.4">
      <c r="A1462" s="30" t="s">
        <v>1461</v>
      </c>
      <c r="B1462" s="31">
        <v>31.92</v>
      </c>
      <c r="C1462" s="31" t="str">
        <f>IF(Table8[[#This Row],[BMI]]&lt;18.5,"Under Weight",IF(Table8[[#This Row],[BMI]]&lt;25,"Normal Weight",IF(Table8[[#This Row],[BMI]]&lt;30,"Over Weight","Obesity")))</f>
        <v>Obesity</v>
      </c>
      <c r="D1462" s="31">
        <v>4.8099999999999996</v>
      </c>
      <c r="E1462" s="31" t="str">
        <f>IF(Table8[[#This Row],[HBA1C]]&lt;5.7,"Normal",IF(Table8[[#This Row],[HBA1C]]&lt;6.5,"Prediabetes","Diabetes"))</f>
        <v>Normal</v>
      </c>
      <c r="F1462" s="31" t="s">
        <v>2344</v>
      </c>
      <c r="G1462" s="31" t="s">
        <v>2343</v>
      </c>
      <c r="H1462" s="31" t="s">
        <v>2344</v>
      </c>
      <c r="I1462" s="31">
        <v>1</v>
      </c>
      <c r="J1462" s="32" t="s">
        <v>2343</v>
      </c>
    </row>
    <row r="1463" spans="1:10" x14ac:dyDescent="0.4">
      <c r="A1463" s="30" t="s">
        <v>1462</v>
      </c>
      <c r="B1463" s="31">
        <v>26.315000000000001</v>
      </c>
      <c r="C1463" s="31" t="str">
        <f>IF(Table8[[#This Row],[BMI]]&lt;18.5,"Under Weight",IF(Table8[[#This Row],[BMI]]&lt;25,"Normal Weight",IF(Table8[[#This Row],[BMI]]&lt;30,"Over Weight","Obesity")))</f>
        <v>Over Weight</v>
      </c>
      <c r="D1463" s="31">
        <v>4.5599999999999996</v>
      </c>
      <c r="E1463" s="31" t="str">
        <f>IF(Table8[[#This Row],[HBA1C]]&lt;5.7,"Normal",IF(Table8[[#This Row],[HBA1C]]&lt;6.5,"Prediabetes","Diabetes"))</f>
        <v>Normal</v>
      </c>
      <c r="F1463" s="31" t="s">
        <v>2344</v>
      </c>
      <c r="G1463" s="31" t="s">
        <v>2343</v>
      </c>
      <c r="H1463" s="31" t="s">
        <v>2344</v>
      </c>
      <c r="I1463" s="31">
        <v>1</v>
      </c>
      <c r="J1463" s="32" t="s">
        <v>2343</v>
      </c>
    </row>
    <row r="1464" spans="1:10" x14ac:dyDescent="0.4">
      <c r="A1464" s="30" t="s">
        <v>1463</v>
      </c>
      <c r="B1464" s="31">
        <v>35.299999999999997</v>
      </c>
      <c r="C1464" s="31" t="str">
        <f>IF(Table8[[#This Row],[BMI]]&lt;18.5,"Under Weight",IF(Table8[[#This Row],[BMI]]&lt;25,"Normal Weight",IF(Table8[[#This Row],[BMI]]&lt;30,"Over Weight","Obesity")))</f>
        <v>Obesity</v>
      </c>
      <c r="D1464" s="31">
        <v>4.3899999999999997</v>
      </c>
      <c r="E1464" s="31" t="str">
        <f>IF(Table8[[#This Row],[HBA1C]]&lt;5.7,"Normal",IF(Table8[[#This Row],[HBA1C]]&lt;6.5,"Prediabetes","Diabetes"))</f>
        <v>Normal</v>
      </c>
      <c r="F1464" s="31" t="s">
        <v>2343</v>
      </c>
      <c r="G1464" s="31" t="s">
        <v>2343</v>
      </c>
      <c r="H1464" s="31" t="s">
        <v>2343</v>
      </c>
      <c r="I1464" s="31">
        <v>0</v>
      </c>
      <c r="J1464" s="32" t="s">
        <v>2343</v>
      </c>
    </row>
    <row r="1465" spans="1:10" x14ac:dyDescent="0.4">
      <c r="A1465" s="30" t="s">
        <v>1464</v>
      </c>
      <c r="B1465" s="31">
        <v>18.91</v>
      </c>
      <c r="C1465" s="31" t="str">
        <f>IF(Table8[[#This Row],[BMI]]&lt;18.5,"Under Weight",IF(Table8[[#This Row],[BMI]]&lt;25,"Normal Weight",IF(Table8[[#This Row],[BMI]]&lt;30,"Over Weight","Obesity")))</f>
        <v>Normal Weight</v>
      </c>
      <c r="D1465" s="31">
        <v>11.44</v>
      </c>
      <c r="E1465" s="31" t="str">
        <f>IF(Table8[[#This Row],[HBA1C]]&lt;5.7,"Normal",IF(Table8[[#This Row],[HBA1C]]&lt;6.5,"Prediabetes","Diabetes"))</f>
        <v>Diabetes</v>
      </c>
      <c r="F1465" s="31" t="s">
        <v>2343</v>
      </c>
      <c r="G1465" s="31" t="s">
        <v>2343</v>
      </c>
      <c r="H1465" s="31" t="s">
        <v>2343</v>
      </c>
      <c r="I1465" s="31">
        <v>0</v>
      </c>
      <c r="J1465" s="32" t="s">
        <v>2343</v>
      </c>
    </row>
    <row r="1466" spans="1:10" x14ac:dyDescent="0.4">
      <c r="A1466" s="30" t="s">
        <v>1465</v>
      </c>
      <c r="B1466" s="31">
        <v>22.41</v>
      </c>
      <c r="C1466" s="31" t="str">
        <f>IF(Table8[[#This Row],[BMI]]&lt;18.5,"Under Weight",IF(Table8[[#This Row],[BMI]]&lt;25,"Normal Weight",IF(Table8[[#This Row],[BMI]]&lt;30,"Over Weight","Obesity")))</f>
        <v>Normal Weight</v>
      </c>
      <c r="D1466" s="31">
        <v>11.37</v>
      </c>
      <c r="E1466" s="31" t="str">
        <f>IF(Table8[[#This Row],[HBA1C]]&lt;5.7,"Normal",IF(Table8[[#This Row],[HBA1C]]&lt;6.5,"Prediabetes","Diabetes"))</f>
        <v>Diabetes</v>
      </c>
      <c r="F1466" s="31" t="s">
        <v>2344</v>
      </c>
      <c r="G1466" s="31" t="s">
        <v>2343</v>
      </c>
      <c r="H1466" s="31" t="s">
        <v>2343</v>
      </c>
      <c r="I1466" s="31">
        <v>1</v>
      </c>
      <c r="J1466" s="32" t="s">
        <v>2343</v>
      </c>
    </row>
    <row r="1467" spans="1:10" x14ac:dyDescent="0.4">
      <c r="A1467" s="30" t="s">
        <v>1466</v>
      </c>
      <c r="B1467" s="31">
        <v>22.704999999999998</v>
      </c>
      <c r="C1467" s="31" t="str">
        <f>IF(Table8[[#This Row],[BMI]]&lt;18.5,"Under Weight",IF(Table8[[#This Row],[BMI]]&lt;25,"Normal Weight",IF(Table8[[#This Row],[BMI]]&lt;30,"Over Weight","Obesity")))</f>
        <v>Normal Weight</v>
      </c>
      <c r="D1467" s="31">
        <v>6.14</v>
      </c>
      <c r="E1467" s="31" t="str">
        <f>IF(Table8[[#This Row],[HBA1C]]&lt;5.7,"Normal",IF(Table8[[#This Row],[HBA1C]]&lt;6.5,"Prediabetes","Diabetes"))</f>
        <v>Prediabetes</v>
      </c>
      <c r="F1467" s="31" t="s">
        <v>2343</v>
      </c>
      <c r="G1467" s="31" t="s">
        <v>2343</v>
      </c>
      <c r="H1467" s="31" t="s">
        <v>2343</v>
      </c>
      <c r="I1467" s="31">
        <v>0</v>
      </c>
      <c r="J1467" s="32" t="s">
        <v>2343</v>
      </c>
    </row>
    <row r="1468" spans="1:10" x14ac:dyDescent="0.4">
      <c r="A1468" s="30" t="s">
        <v>1467</v>
      </c>
      <c r="B1468" s="31">
        <v>37.18</v>
      </c>
      <c r="C1468" s="31" t="str">
        <f>IF(Table8[[#This Row],[BMI]]&lt;18.5,"Under Weight",IF(Table8[[#This Row],[BMI]]&lt;25,"Normal Weight",IF(Table8[[#This Row],[BMI]]&lt;30,"Over Weight","Obesity")))</f>
        <v>Obesity</v>
      </c>
      <c r="D1468" s="31">
        <v>4.8899999999999997</v>
      </c>
      <c r="E1468" s="31" t="str">
        <f>IF(Table8[[#This Row],[HBA1C]]&lt;5.7,"Normal",IF(Table8[[#This Row],[HBA1C]]&lt;6.5,"Prediabetes","Diabetes"))</f>
        <v>Normal</v>
      </c>
      <c r="F1468" s="31" t="s">
        <v>2343</v>
      </c>
      <c r="G1468" s="31" t="s">
        <v>2343</v>
      </c>
      <c r="H1468" s="31" t="s">
        <v>2343</v>
      </c>
      <c r="I1468" s="31">
        <v>0</v>
      </c>
      <c r="J1468" s="32" t="s">
        <v>2343</v>
      </c>
    </row>
    <row r="1469" spans="1:10" x14ac:dyDescent="0.4">
      <c r="A1469" s="30" t="s">
        <v>1468</v>
      </c>
      <c r="B1469" s="31">
        <v>35.97</v>
      </c>
      <c r="C1469" s="31" t="str">
        <f>IF(Table8[[#This Row],[BMI]]&lt;18.5,"Under Weight",IF(Table8[[#This Row],[BMI]]&lt;25,"Normal Weight",IF(Table8[[#This Row],[BMI]]&lt;30,"Over Weight","Obesity")))</f>
        <v>Obesity</v>
      </c>
      <c r="D1469" s="31">
        <v>4.5999999999999996</v>
      </c>
      <c r="E1469" s="31" t="str">
        <f>IF(Table8[[#This Row],[HBA1C]]&lt;5.7,"Normal",IF(Table8[[#This Row],[HBA1C]]&lt;6.5,"Prediabetes","Diabetes"))</f>
        <v>Normal</v>
      </c>
      <c r="F1469" s="31" t="s">
        <v>2343</v>
      </c>
      <c r="G1469" s="31" t="s">
        <v>2343</v>
      </c>
      <c r="H1469" s="31" t="s">
        <v>2343</v>
      </c>
      <c r="I1469" s="31">
        <v>0</v>
      </c>
      <c r="J1469" s="32" t="s">
        <v>2343</v>
      </c>
    </row>
    <row r="1470" spans="1:10" x14ac:dyDescent="0.4">
      <c r="A1470" s="30" t="s">
        <v>1469</v>
      </c>
      <c r="B1470" s="31">
        <v>35.799999999999997</v>
      </c>
      <c r="C1470" s="31" t="str">
        <f>IF(Table8[[#This Row],[BMI]]&lt;18.5,"Under Weight",IF(Table8[[#This Row],[BMI]]&lt;25,"Normal Weight",IF(Table8[[#This Row],[BMI]]&lt;30,"Over Weight","Obesity")))</f>
        <v>Obesity</v>
      </c>
      <c r="D1470" s="31">
        <v>4.42</v>
      </c>
      <c r="E1470" s="31" t="str">
        <f>IF(Table8[[#This Row],[HBA1C]]&lt;5.7,"Normal",IF(Table8[[#This Row],[HBA1C]]&lt;6.5,"Prediabetes","Diabetes"))</f>
        <v>Normal</v>
      </c>
      <c r="F1470" s="31" t="s">
        <v>2343</v>
      </c>
      <c r="G1470" s="31" t="s">
        <v>2343</v>
      </c>
      <c r="H1470" s="31" t="s">
        <v>2343</v>
      </c>
      <c r="I1470" s="31">
        <v>0</v>
      </c>
      <c r="J1470" s="32" t="s">
        <v>2343</v>
      </c>
    </row>
    <row r="1471" spans="1:10" x14ac:dyDescent="0.4">
      <c r="A1471" s="30" t="s">
        <v>1470</v>
      </c>
      <c r="B1471" s="31">
        <v>28.31</v>
      </c>
      <c r="C1471" s="31" t="str">
        <f>IF(Table8[[#This Row],[BMI]]&lt;18.5,"Under Weight",IF(Table8[[#This Row],[BMI]]&lt;25,"Normal Weight",IF(Table8[[#This Row],[BMI]]&lt;30,"Over Weight","Obesity")))</f>
        <v>Over Weight</v>
      </c>
      <c r="D1471" s="31">
        <v>7.48</v>
      </c>
      <c r="E1471" s="31" t="str">
        <f>IF(Table8[[#This Row],[HBA1C]]&lt;5.7,"Normal",IF(Table8[[#This Row],[HBA1C]]&lt;6.5,"Prediabetes","Diabetes"))</f>
        <v>Diabetes</v>
      </c>
      <c r="F1471" s="31" t="s">
        <v>2344</v>
      </c>
      <c r="G1471" s="31" t="s">
        <v>2343</v>
      </c>
      <c r="H1471" s="31" t="s">
        <v>2343</v>
      </c>
      <c r="I1471" s="31">
        <v>0</v>
      </c>
      <c r="J1471" s="32" t="s">
        <v>2343</v>
      </c>
    </row>
    <row r="1472" spans="1:10" x14ac:dyDescent="0.4">
      <c r="A1472" s="30" t="s">
        <v>1471</v>
      </c>
      <c r="B1472" s="31">
        <v>38.06</v>
      </c>
      <c r="C1472" s="31" t="str">
        <f>IF(Table8[[#This Row],[BMI]]&lt;18.5,"Under Weight",IF(Table8[[#This Row],[BMI]]&lt;25,"Normal Weight",IF(Table8[[#This Row],[BMI]]&lt;30,"Over Weight","Obesity")))</f>
        <v>Obesity</v>
      </c>
      <c r="D1472" s="31">
        <v>10.74</v>
      </c>
      <c r="E1472" s="31" t="str">
        <f>IF(Table8[[#This Row],[HBA1C]]&lt;5.7,"Normal",IF(Table8[[#This Row],[HBA1C]]&lt;6.5,"Prediabetes","Diabetes"))</f>
        <v>Diabetes</v>
      </c>
      <c r="F1472" s="31" t="s">
        <v>2343</v>
      </c>
      <c r="G1472" s="31" t="s">
        <v>2343</v>
      </c>
      <c r="H1472" s="31" t="s">
        <v>2343</v>
      </c>
      <c r="I1472" s="31">
        <v>0</v>
      </c>
      <c r="J1472" s="32" t="s">
        <v>2343</v>
      </c>
    </row>
    <row r="1473" spans="1:10" x14ac:dyDescent="0.4">
      <c r="A1473" s="30" t="s">
        <v>1472</v>
      </c>
      <c r="B1473" s="31">
        <v>28</v>
      </c>
      <c r="C1473" s="31" t="str">
        <f>IF(Table8[[#This Row],[BMI]]&lt;18.5,"Under Weight",IF(Table8[[#This Row],[BMI]]&lt;25,"Normal Weight",IF(Table8[[#This Row],[BMI]]&lt;30,"Over Weight","Obesity")))</f>
        <v>Over Weight</v>
      </c>
      <c r="D1473" s="31">
        <v>5.19</v>
      </c>
      <c r="E1473" s="31" t="str">
        <f>IF(Table8[[#This Row],[HBA1C]]&lt;5.7,"Normal",IF(Table8[[#This Row],[HBA1C]]&lt;6.5,"Prediabetes","Diabetes"))</f>
        <v>Normal</v>
      </c>
      <c r="F1473" s="31" t="s">
        <v>2343</v>
      </c>
      <c r="G1473" s="31" t="s">
        <v>2343</v>
      </c>
      <c r="H1473" s="31" t="s">
        <v>2343</v>
      </c>
      <c r="I1473" s="31">
        <v>1</v>
      </c>
      <c r="J1473" s="32" t="s">
        <v>2343</v>
      </c>
    </row>
    <row r="1474" spans="1:10" x14ac:dyDescent="0.4">
      <c r="A1474" s="30" t="s">
        <v>1473</v>
      </c>
      <c r="B1474" s="31">
        <v>34.32</v>
      </c>
      <c r="C1474" s="31" t="str">
        <f>IF(Table8[[#This Row],[BMI]]&lt;18.5,"Under Weight",IF(Table8[[#This Row],[BMI]]&lt;25,"Normal Weight",IF(Table8[[#This Row],[BMI]]&lt;30,"Over Weight","Obesity")))</f>
        <v>Obesity</v>
      </c>
      <c r="D1474" s="31">
        <v>9.17</v>
      </c>
      <c r="E1474" s="31" t="str">
        <f>IF(Table8[[#This Row],[HBA1C]]&lt;5.7,"Normal",IF(Table8[[#This Row],[HBA1C]]&lt;6.5,"Prediabetes","Diabetes"))</f>
        <v>Diabetes</v>
      </c>
      <c r="F1474" s="31" t="s">
        <v>2343</v>
      </c>
      <c r="G1474" s="31" t="s">
        <v>2343</v>
      </c>
      <c r="H1474" s="31" t="s">
        <v>2343</v>
      </c>
      <c r="I1474" s="31">
        <v>0</v>
      </c>
      <c r="J1474" s="32" t="s">
        <v>2343</v>
      </c>
    </row>
    <row r="1475" spans="1:10" x14ac:dyDescent="0.4">
      <c r="A1475" s="30" t="s">
        <v>1474</v>
      </c>
      <c r="B1475" s="31">
        <v>22.3</v>
      </c>
      <c r="C1475" s="31" t="str">
        <f>IF(Table8[[#This Row],[BMI]]&lt;18.5,"Under Weight",IF(Table8[[#This Row],[BMI]]&lt;25,"Normal Weight",IF(Table8[[#This Row],[BMI]]&lt;30,"Over Weight","Obesity")))</f>
        <v>Normal Weight</v>
      </c>
      <c r="D1475" s="31">
        <v>4.95</v>
      </c>
      <c r="E1475" s="31" t="str">
        <f>IF(Table8[[#This Row],[HBA1C]]&lt;5.7,"Normal",IF(Table8[[#This Row],[HBA1C]]&lt;6.5,"Prediabetes","Diabetes"))</f>
        <v>Normal</v>
      </c>
      <c r="F1475" s="31" t="s">
        <v>2344</v>
      </c>
      <c r="G1475" s="31" t="s">
        <v>2343</v>
      </c>
      <c r="H1475" s="31" t="s">
        <v>2343</v>
      </c>
      <c r="I1475" s="31">
        <v>0</v>
      </c>
      <c r="J1475" s="32" t="s">
        <v>2343</v>
      </c>
    </row>
    <row r="1476" spans="1:10" x14ac:dyDescent="0.4">
      <c r="A1476" s="30" t="s">
        <v>1475</v>
      </c>
      <c r="B1476" s="31">
        <v>27.835000000000001</v>
      </c>
      <c r="C1476" s="31" t="str">
        <f>IF(Table8[[#This Row],[BMI]]&lt;18.5,"Under Weight",IF(Table8[[#This Row],[BMI]]&lt;25,"Normal Weight",IF(Table8[[#This Row],[BMI]]&lt;30,"Over Weight","Obesity")))</f>
        <v>Over Weight</v>
      </c>
      <c r="D1476" s="31">
        <v>6.03</v>
      </c>
      <c r="E1476" s="31" t="str">
        <f>IF(Table8[[#This Row],[HBA1C]]&lt;5.7,"Normal",IF(Table8[[#This Row],[HBA1C]]&lt;6.5,"Prediabetes","Diabetes"))</f>
        <v>Prediabetes</v>
      </c>
      <c r="F1476" s="31" t="s">
        <v>2343</v>
      </c>
      <c r="G1476" s="31" t="s">
        <v>2343</v>
      </c>
      <c r="H1476" s="31" t="s">
        <v>2343</v>
      </c>
      <c r="I1476" s="31">
        <v>1</v>
      </c>
      <c r="J1476" s="32" t="s">
        <v>2343</v>
      </c>
    </row>
    <row r="1477" spans="1:10" x14ac:dyDescent="0.4">
      <c r="A1477" s="30" t="s">
        <v>1476</v>
      </c>
      <c r="B1477" s="31">
        <v>39.229999999999997</v>
      </c>
      <c r="C1477" s="31" t="str">
        <f>IF(Table8[[#This Row],[BMI]]&lt;18.5,"Under Weight",IF(Table8[[#This Row],[BMI]]&lt;25,"Normal Weight",IF(Table8[[#This Row],[BMI]]&lt;30,"Over Weight","Obesity")))</f>
        <v>Obesity</v>
      </c>
      <c r="D1477" s="31">
        <v>5.36</v>
      </c>
      <c r="E1477" s="31" t="str">
        <f>IF(Table8[[#This Row],[HBA1C]]&lt;5.7,"Normal",IF(Table8[[#This Row],[HBA1C]]&lt;6.5,"Prediabetes","Diabetes"))</f>
        <v>Normal</v>
      </c>
      <c r="F1477" s="31" t="s">
        <v>2343</v>
      </c>
      <c r="G1477" s="31" t="s">
        <v>2343</v>
      </c>
      <c r="H1477" s="31" t="s">
        <v>2343</v>
      </c>
      <c r="I1477" s="31">
        <v>0</v>
      </c>
      <c r="J1477" s="32" t="s">
        <v>2343</v>
      </c>
    </row>
    <row r="1478" spans="1:10" x14ac:dyDescent="0.4">
      <c r="A1478" s="30" t="s">
        <v>1477</v>
      </c>
      <c r="B1478" s="31">
        <v>19.95</v>
      </c>
      <c r="C1478" s="31" t="str">
        <f>IF(Table8[[#This Row],[BMI]]&lt;18.5,"Under Weight",IF(Table8[[#This Row],[BMI]]&lt;25,"Normal Weight",IF(Table8[[#This Row],[BMI]]&lt;30,"Over Weight","Obesity")))</f>
        <v>Normal Weight</v>
      </c>
      <c r="D1478" s="31">
        <v>6.11</v>
      </c>
      <c r="E1478" s="31" t="str">
        <f>IF(Table8[[#This Row],[HBA1C]]&lt;5.7,"Normal",IF(Table8[[#This Row],[HBA1C]]&lt;6.5,"Prediabetes","Diabetes"))</f>
        <v>Prediabetes</v>
      </c>
      <c r="F1478" s="31" t="s">
        <v>2343</v>
      </c>
      <c r="G1478" s="31" t="s">
        <v>2343</v>
      </c>
      <c r="H1478" s="31" t="s">
        <v>2343</v>
      </c>
      <c r="I1478" s="31">
        <v>1</v>
      </c>
      <c r="J1478" s="32" t="s">
        <v>2343</v>
      </c>
    </row>
    <row r="1479" spans="1:10" x14ac:dyDescent="0.4">
      <c r="A1479" s="30" t="s">
        <v>1478</v>
      </c>
      <c r="B1479" s="31">
        <v>34.64</v>
      </c>
      <c r="C1479" s="31" t="str">
        <f>IF(Table8[[#This Row],[BMI]]&lt;18.5,"Under Weight",IF(Table8[[#This Row],[BMI]]&lt;25,"Normal Weight",IF(Table8[[#This Row],[BMI]]&lt;30,"Over Weight","Obesity")))</f>
        <v>Obesity</v>
      </c>
      <c r="D1479" s="31">
        <v>4.88</v>
      </c>
      <c r="E1479" s="31" t="str">
        <f>IF(Table8[[#This Row],[HBA1C]]&lt;5.7,"Normal",IF(Table8[[#This Row],[HBA1C]]&lt;6.5,"Prediabetes","Diabetes"))</f>
        <v>Normal</v>
      </c>
      <c r="F1479" s="31" t="s">
        <v>2343</v>
      </c>
      <c r="G1479" s="31" t="s">
        <v>2343</v>
      </c>
      <c r="H1479" s="31" t="s">
        <v>2344</v>
      </c>
      <c r="I1479" s="31">
        <v>1</v>
      </c>
      <c r="J1479" s="32" t="s">
        <v>2343</v>
      </c>
    </row>
    <row r="1480" spans="1:10" x14ac:dyDescent="0.4">
      <c r="A1480" s="30" t="s">
        <v>1479</v>
      </c>
      <c r="B1480" s="31">
        <v>18.75</v>
      </c>
      <c r="C1480" s="31" t="str">
        <f>IF(Table8[[#This Row],[BMI]]&lt;18.5,"Under Weight",IF(Table8[[#This Row],[BMI]]&lt;25,"Normal Weight",IF(Table8[[#This Row],[BMI]]&lt;30,"Over Weight","Obesity")))</f>
        <v>Normal Weight</v>
      </c>
      <c r="D1480" s="31">
        <v>6.72</v>
      </c>
      <c r="E1480" s="31" t="str">
        <f>IF(Table8[[#This Row],[HBA1C]]&lt;5.7,"Normal",IF(Table8[[#This Row],[HBA1C]]&lt;6.5,"Prediabetes","Diabetes"))</f>
        <v>Diabetes</v>
      </c>
      <c r="F1480" s="31" t="s">
        <v>2343</v>
      </c>
      <c r="G1480" s="31" t="s">
        <v>2343</v>
      </c>
      <c r="H1480" s="31" t="s">
        <v>2343</v>
      </c>
      <c r="I1480" s="31">
        <v>0</v>
      </c>
      <c r="J1480" s="32" t="s">
        <v>2343</v>
      </c>
    </row>
    <row r="1481" spans="1:10" x14ac:dyDescent="0.4">
      <c r="A1481" s="30" t="s">
        <v>1480</v>
      </c>
      <c r="B1481" s="31">
        <v>26.48</v>
      </c>
      <c r="C1481" s="31" t="str">
        <f>IF(Table8[[#This Row],[BMI]]&lt;18.5,"Under Weight",IF(Table8[[#This Row],[BMI]]&lt;25,"Normal Weight",IF(Table8[[#This Row],[BMI]]&lt;30,"Over Weight","Obesity")))</f>
        <v>Over Weight</v>
      </c>
      <c r="D1481" s="31">
        <v>4.2</v>
      </c>
      <c r="E1481" s="31" t="str">
        <f>IF(Table8[[#This Row],[HBA1C]]&lt;5.7,"Normal",IF(Table8[[#This Row],[HBA1C]]&lt;6.5,"Prediabetes","Diabetes"))</f>
        <v>Normal</v>
      </c>
      <c r="F1481" s="31" t="s">
        <v>2343</v>
      </c>
      <c r="G1481" s="31" t="s">
        <v>2343</v>
      </c>
      <c r="H1481" s="31" t="s">
        <v>2343</v>
      </c>
      <c r="I1481" s="31">
        <v>1</v>
      </c>
      <c r="J1481" s="32" t="s">
        <v>2343</v>
      </c>
    </row>
    <row r="1482" spans="1:10" x14ac:dyDescent="0.4">
      <c r="A1482" s="30" t="s">
        <v>1481</v>
      </c>
      <c r="B1482" s="31">
        <v>34.83</v>
      </c>
      <c r="C1482" s="31" t="str">
        <f>IF(Table8[[#This Row],[BMI]]&lt;18.5,"Under Weight",IF(Table8[[#This Row],[BMI]]&lt;25,"Normal Weight",IF(Table8[[#This Row],[BMI]]&lt;30,"Over Weight","Obesity")))</f>
        <v>Obesity</v>
      </c>
      <c r="D1482" s="31">
        <v>5.79</v>
      </c>
      <c r="E1482" s="31" t="str">
        <f>IF(Table8[[#This Row],[HBA1C]]&lt;5.7,"Normal",IF(Table8[[#This Row],[HBA1C]]&lt;6.5,"Prediabetes","Diabetes"))</f>
        <v>Prediabetes</v>
      </c>
      <c r="F1482" s="31" t="s">
        <v>2343</v>
      </c>
      <c r="G1482" s="31" t="s">
        <v>2343</v>
      </c>
      <c r="H1482" s="31" t="s">
        <v>2343</v>
      </c>
      <c r="I1482" s="31">
        <v>1</v>
      </c>
      <c r="J1482" s="32" t="s">
        <v>2343</v>
      </c>
    </row>
    <row r="1483" spans="1:10" x14ac:dyDescent="0.4">
      <c r="A1483" s="30" t="s">
        <v>1482</v>
      </c>
      <c r="B1483" s="31">
        <v>25.46</v>
      </c>
      <c r="C1483" s="31" t="str">
        <f>IF(Table8[[#This Row],[BMI]]&lt;18.5,"Under Weight",IF(Table8[[#This Row],[BMI]]&lt;25,"Normal Weight",IF(Table8[[#This Row],[BMI]]&lt;30,"Over Weight","Obesity")))</f>
        <v>Over Weight</v>
      </c>
      <c r="D1483" s="31">
        <v>4.29</v>
      </c>
      <c r="E1483" s="31" t="str">
        <f>IF(Table8[[#This Row],[HBA1C]]&lt;5.7,"Normal",IF(Table8[[#This Row],[HBA1C]]&lt;6.5,"Prediabetes","Diabetes"))</f>
        <v>Normal</v>
      </c>
      <c r="F1483" s="31" t="s">
        <v>2343</v>
      </c>
      <c r="G1483" s="31" t="s">
        <v>2343</v>
      </c>
      <c r="H1483" s="31" t="s">
        <v>2343</v>
      </c>
      <c r="I1483" s="31">
        <v>0</v>
      </c>
      <c r="J1483" s="32" t="s">
        <v>2343</v>
      </c>
    </row>
    <row r="1484" spans="1:10" x14ac:dyDescent="0.4">
      <c r="A1484" s="30" t="s">
        <v>1483</v>
      </c>
      <c r="B1484" s="31">
        <v>23.31</v>
      </c>
      <c r="C1484" s="31" t="str">
        <f>IF(Table8[[#This Row],[BMI]]&lt;18.5,"Under Weight",IF(Table8[[#This Row],[BMI]]&lt;25,"Normal Weight",IF(Table8[[#This Row],[BMI]]&lt;30,"Over Weight","Obesity")))</f>
        <v>Normal Weight</v>
      </c>
      <c r="D1484" s="31">
        <v>8.27</v>
      </c>
      <c r="E1484" s="31" t="str">
        <f>IF(Table8[[#This Row],[HBA1C]]&lt;5.7,"Normal",IF(Table8[[#This Row],[HBA1C]]&lt;6.5,"Prediabetes","Diabetes"))</f>
        <v>Diabetes</v>
      </c>
      <c r="F1484" s="31" t="s">
        <v>2343</v>
      </c>
      <c r="G1484" s="31" t="s">
        <v>2343</v>
      </c>
      <c r="H1484" s="31" t="s">
        <v>2343</v>
      </c>
      <c r="I1484" s="31">
        <v>0</v>
      </c>
      <c r="J1484" s="32" t="s">
        <v>2343</v>
      </c>
    </row>
    <row r="1485" spans="1:10" x14ac:dyDescent="0.4">
      <c r="A1485" s="30" t="s">
        <v>1484</v>
      </c>
      <c r="B1485" s="31">
        <v>29</v>
      </c>
      <c r="C1485" s="31" t="str">
        <f>IF(Table8[[#This Row],[BMI]]&lt;18.5,"Under Weight",IF(Table8[[#This Row],[BMI]]&lt;25,"Normal Weight",IF(Table8[[#This Row],[BMI]]&lt;30,"Over Weight","Obesity")))</f>
        <v>Over Weight</v>
      </c>
      <c r="D1485" s="31">
        <v>4.5599999999999996</v>
      </c>
      <c r="E1485" s="31" t="str">
        <f>IF(Table8[[#This Row],[HBA1C]]&lt;5.7,"Normal",IF(Table8[[#This Row],[HBA1C]]&lt;6.5,"Prediabetes","Diabetes"))</f>
        <v>Normal</v>
      </c>
      <c r="F1485" s="31" t="s">
        <v>2343</v>
      </c>
      <c r="G1485" s="31" t="s">
        <v>2343</v>
      </c>
      <c r="H1485" s="31" t="s">
        <v>2343</v>
      </c>
      <c r="I1485" s="31">
        <v>0</v>
      </c>
      <c r="J1485" s="32" t="s">
        <v>2343</v>
      </c>
    </row>
    <row r="1486" spans="1:10" x14ac:dyDescent="0.4">
      <c r="A1486" s="30" t="s">
        <v>1485</v>
      </c>
      <c r="B1486" s="31">
        <v>32.869999999999997</v>
      </c>
      <c r="C1486" s="31" t="str">
        <f>IF(Table8[[#This Row],[BMI]]&lt;18.5,"Under Weight",IF(Table8[[#This Row],[BMI]]&lt;25,"Normal Weight",IF(Table8[[#This Row],[BMI]]&lt;30,"Over Weight","Obesity")))</f>
        <v>Obesity</v>
      </c>
      <c r="D1486" s="31">
        <v>5.33</v>
      </c>
      <c r="E1486" s="31" t="str">
        <f>IF(Table8[[#This Row],[HBA1C]]&lt;5.7,"Normal",IF(Table8[[#This Row],[HBA1C]]&lt;6.5,"Prediabetes","Diabetes"))</f>
        <v>Normal</v>
      </c>
      <c r="F1486" s="31" t="s">
        <v>2343</v>
      </c>
      <c r="G1486" s="31" t="s">
        <v>2343</v>
      </c>
      <c r="H1486" s="31" t="s">
        <v>2343</v>
      </c>
      <c r="I1486" s="31">
        <v>0</v>
      </c>
      <c r="J1486" s="32" t="s">
        <v>2343</v>
      </c>
    </row>
    <row r="1487" spans="1:10" x14ac:dyDescent="0.4">
      <c r="A1487" s="30" t="s">
        <v>1486</v>
      </c>
      <c r="B1487" s="31">
        <v>26.18</v>
      </c>
      <c r="C1487" s="31" t="str">
        <f>IF(Table8[[#This Row],[BMI]]&lt;18.5,"Under Weight",IF(Table8[[#This Row],[BMI]]&lt;25,"Normal Weight",IF(Table8[[#This Row],[BMI]]&lt;30,"Over Weight","Obesity")))</f>
        <v>Over Weight</v>
      </c>
      <c r="D1487" s="31">
        <v>5.63</v>
      </c>
      <c r="E1487" s="31" t="str">
        <f>IF(Table8[[#This Row],[HBA1C]]&lt;5.7,"Normal",IF(Table8[[#This Row],[HBA1C]]&lt;6.5,"Prediabetes","Diabetes"))</f>
        <v>Normal</v>
      </c>
      <c r="F1487" s="31" t="s">
        <v>2343</v>
      </c>
      <c r="G1487" s="31" t="s">
        <v>2343</v>
      </c>
      <c r="H1487" s="31" t="s">
        <v>2343</v>
      </c>
      <c r="I1487" s="31">
        <v>0</v>
      </c>
      <c r="J1487" s="32" t="s">
        <v>2343</v>
      </c>
    </row>
    <row r="1488" spans="1:10" x14ac:dyDescent="0.4">
      <c r="A1488" s="30" t="s">
        <v>1487</v>
      </c>
      <c r="B1488" s="31">
        <v>25.3</v>
      </c>
      <c r="C1488" s="31" t="str">
        <f>IF(Table8[[#This Row],[BMI]]&lt;18.5,"Under Weight",IF(Table8[[#This Row],[BMI]]&lt;25,"Normal Weight",IF(Table8[[#This Row],[BMI]]&lt;30,"Over Weight","Obesity")))</f>
        <v>Over Weight</v>
      </c>
      <c r="D1488" s="31">
        <v>5.12</v>
      </c>
      <c r="E1488" s="31" t="str">
        <f>IF(Table8[[#This Row],[HBA1C]]&lt;5.7,"Normal",IF(Table8[[#This Row],[HBA1C]]&lt;6.5,"Prediabetes","Diabetes"))</f>
        <v>Normal</v>
      </c>
      <c r="F1488" s="31" t="s">
        <v>2343</v>
      </c>
      <c r="G1488" s="31" t="s">
        <v>2343</v>
      </c>
      <c r="H1488" s="31" t="s">
        <v>2343</v>
      </c>
      <c r="I1488" s="31">
        <v>0</v>
      </c>
      <c r="J1488" s="32" t="s">
        <v>2343</v>
      </c>
    </row>
    <row r="1489" spans="1:10" x14ac:dyDescent="0.4">
      <c r="A1489" s="30" t="s">
        <v>1488</v>
      </c>
      <c r="B1489" s="31">
        <v>36.94</v>
      </c>
      <c r="C1489" s="31" t="str">
        <f>IF(Table8[[#This Row],[BMI]]&lt;18.5,"Under Weight",IF(Table8[[#This Row],[BMI]]&lt;25,"Normal Weight",IF(Table8[[#This Row],[BMI]]&lt;30,"Over Weight","Obesity")))</f>
        <v>Obesity</v>
      </c>
      <c r="D1489" s="31">
        <v>5.15</v>
      </c>
      <c r="E1489" s="31" t="str">
        <f>IF(Table8[[#This Row],[HBA1C]]&lt;5.7,"Normal",IF(Table8[[#This Row],[HBA1C]]&lt;6.5,"Prediabetes","Diabetes"))</f>
        <v>Normal</v>
      </c>
      <c r="F1489" s="31" t="s">
        <v>2344</v>
      </c>
      <c r="G1489" s="31" t="s">
        <v>2343</v>
      </c>
      <c r="H1489" s="31" t="s">
        <v>2343</v>
      </c>
      <c r="I1489" s="31">
        <v>1</v>
      </c>
      <c r="J1489" s="32" t="s">
        <v>2343</v>
      </c>
    </row>
    <row r="1490" spans="1:10" x14ac:dyDescent="0.4">
      <c r="A1490" s="30" t="s">
        <v>1489</v>
      </c>
      <c r="B1490" s="31">
        <v>22.86</v>
      </c>
      <c r="C1490" s="31" t="str">
        <f>IF(Table8[[#This Row],[BMI]]&lt;18.5,"Under Weight",IF(Table8[[#This Row],[BMI]]&lt;25,"Normal Weight",IF(Table8[[#This Row],[BMI]]&lt;30,"Over Weight","Obesity")))</f>
        <v>Normal Weight</v>
      </c>
      <c r="D1490" s="31">
        <v>7.5</v>
      </c>
      <c r="E1490" s="31" t="str">
        <f>IF(Table8[[#This Row],[HBA1C]]&lt;5.7,"Normal",IF(Table8[[#This Row],[HBA1C]]&lt;6.5,"Prediabetes","Diabetes"))</f>
        <v>Diabetes</v>
      </c>
      <c r="F1490" s="31" t="s">
        <v>2343</v>
      </c>
      <c r="G1490" s="31" t="s">
        <v>2343</v>
      </c>
      <c r="H1490" s="31" t="s">
        <v>2343</v>
      </c>
      <c r="I1490" s="31">
        <v>0</v>
      </c>
      <c r="J1490" s="32" t="s">
        <v>2343</v>
      </c>
    </row>
    <row r="1491" spans="1:10" x14ac:dyDescent="0.4">
      <c r="A1491" s="30" t="s">
        <v>1490</v>
      </c>
      <c r="B1491" s="31">
        <v>18.760000000000002</v>
      </c>
      <c r="C1491" s="31" t="str">
        <f>IF(Table8[[#This Row],[BMI]]&lt;18.5,"Under Weight",IF(Table8[[#This Row],[BMI]]&lt;25,"Normal Weight",IF(Table8[[#This Row],[BMI]]&lt;30,"Over Weight","Obesity")))</f>
        <v>Normal Weight</v>
      </c>
      <c r="D1491" s="31">
        <v>4.88</v>
      </c>
      <c r="E1491" s="31" t="str">
        <f>IF(Table8[[#This Row],[HBA1C]]&lt;5.7,"Normal",IF(Table8[[#This Row],[HBA1C]]&lt;6.5,"Prediabetes","Diabetes"))</f>
        <v>Normal</v>
      </c>
      <c r="F1491" s="31" t="s">
        <v>2344</v>
      </c>
      <c r="G1491" s="31" t="s">
        <v>2343</v>
      </c>
      <c r="H1491" s="31" t="s">
        <v>2344</v>
      </c>
      <c r="I1491" s="31">
        <v>1</v>
      </c>
      <c r="J1491" s="32" t="s">
        <v>2343</v>
      </c>
    </row>
    <row r="1492" spans="1:10" x14ac:dyDescent="0.4">
      <c r="A1492" s="30" t="s">
        <v>1491</v>
      </c>
      <c r="B1492" s="31">
        <v>24.36</v>
      </c>
      <c r="C1492" s="31" t="str">
        <f>IF(Table8[[#This Row],[BMI]]&lt;18.5,"Under Weight",IF(Table8[[#This Row],[BMI]]&lt;25,"Normal Weight",IF(Table8[[#This Row],[BMI]]&lt;30,"Over Weight","Obesity")))</f>
        <v>Normal Weight</v>
      </c>
      <c r="D1492" s="31">
        <v>5.57</v>
      </c>
      <c r="E1492" s="31" t="str">
        <f>IF(Table8[[#This Row],[HBA1C]]&lt;5.7,"Normal",IF(Table8[[#This Row],[HBA1C]]&lt;6.5,"Prediabetes","Diabetes"))</f>
        <v>Normal</v>
      </c>
      <c r="F1492" s="31" t="s">
        <v>2343</v>
      </c>
      <c r="G1492" s="31" t="s">
        <v>2343</v>
      </c>
      <c r="H1492" s="31" t="s">
        <v>2343</v>
      </c>
      <c r="I1492" s="31">
        <v>0</v>
      </c>
      <c r="J1492" s="32" t="s">
        <v>2343</v>
      </c>
    </row>
    <row r="1493" spans="1:10" x14ac:dyDescent="0.4">
      <c r="A1493" s="30" t="s">
        <v>1492</v>
      </c>
      <c r="B1493" s="31">
        <v>32.299999999999997</v>
      </c>
      <c r="C1493" s="31" t="str">
        <f>IF(Table8[[#This Row],[BMI]]&lt;18.5,"Under Weight",IF(Table8[[#This Row],[BMI]]&lt;25,"Normal Weight",IF(Table8[[#This Row],[BMI]]&lt;30,"Over Weight","Obesity")))</f>
        <v>Obesity</v>
      </c>
      <c r="D1493" s="31">
        <v>5.31</v>
      </c>
      <c r="E1493" s="31" t="str">
        <f>IF(Table8[[#This Row],[HBA1C]]&lt;5.7,"Normal",IF(Table8[[#This Row],[HBA1C]]&lt;6.5,"Prediabetes","Diabetes"))</f>
        <v>Normal</v>
      </c>
      <c r="F1493" s="31" t="s">
        <v>2343</v>
      </c>
      <c r="G1493" s="31" t="s">
        <v>2343</v>
      </c>
      <c r="H1493" s="31" t="s">
        <v>2343</v>
      </c>
      <c r="I1493" s="31">
        <v>0</v>
      </c>
      <c r="J1493" s="32" t="s">
        <v>2343</v>
      </c>
    </row>
    <row r="1494" spans="1:10" x14ac:dyDescent="0.4">
      <c r="A1494" s="30" t="s">
        <v>1493</v>
      </c>
      <c r="B1494" s="31">
        <v>22.704999999999998</v>
      </c>
      <c r="C1494" s="31" t="str">
        <f>IF(Table8[[#This Row],[BMI]]&lt;18.5,"Under Weight",IF(Table8[[#This Row],[BMI]]&lt;25,"Normal Weight",IF(Table8[[#This Row],[BMI]]&lt;30,"Over Weight","Obesity")))</f>
        <v>Normal Weight</v>
      </c>
      <c r="D1494" s="31">
        <v>4.57</v>
      </c>
      <c r="E1494" s="31" t="str">
        <f>IF(Table8[[#This Row],[HBA1C]]&lt;5.7,"Normal",IF(Table8[[#This Row],[HBA1C]]&lt;6.5,"Prediabetes","Diabetes"))</f>
        <v>Normal</v>
      </c>
      <c r="F1494" s="31" t="s">
        <v>2344</v>
      </c>
      <c r="G1494" s="31" t="s">
        <v>2343</v>
      </c>
      <c r="H1494" s="31" t="s">
        <v>2343</v>
      </c>
      <c r="I1494" s="31">
        <v>0</v>
      </c>
      <c r="J1494" s="32" t="s">
        <v>2343</v>
      </c>
    </row>
    <row r="1495" spans="1:10" x14ac:dyDescent="0.4">
      <c r="A1495" s="30" t="s">
        <v>1494</v>
      </c>
      <c r="B1495" s="31">
        <v>21.79</v>
      </c>
      <c r="C1495" s="31" t="str">
        <f>IF(Table8[[#This Row],[BMI]]&lt;18.5,"Under Weight",IF(Table8[[#This Row],[BMI]]&lt;25,"Normal Weight",IF(Table8[[#This Row],[BMI]]&lt;30,"Over Weight","Obesity")))</f>
        <v>Normal Weight</v>
      </c>
      <c r="D1495" s="31">
        <v>8.6999999999999993</v>
      </c>
      <c r="E1495" s="31" t="str">
        <f>IF(Table8[[#This Row],[HBA1C]]&lt;5.7,"Normal",IF(Table8[[#This Row],[HBA1C]]&lt;6.5,"Prediabetes","Diabetes"))</f>
        <v>Diabetes</v>
      </c>
      <c r="F1495" s="31" t="s">
        <v>2344</v>
      </c>
      <c r="G1495" s="31" t="s">
        <v>2343</v>
      </c>
      <c r="H1495" s="31" t="s">
        <v>2343</v>
      </c>
      <c r="I1495" s="31">
        <v>1</v>
      </c>
      <c r="J1495" s="32" t="s">
        <v>2343</v>
      </c>
    </row>
    <row r="1496" spans="1:10" x14ac:dyDescent="0.4">
      <c r="A1496" s="30" t="s">
        <v>1495</v>
      </c>
      <c r="B1496" s="31">
        <v>24.52</v>
      </c>
      <c r="C1496" s="31" t="str">
        <f>IF(Table8[[#This Row],[BMI]]&lt;18.5,"Under Weight",IF(Table8[[#This Row],[BMI]]&lt;25,"Normal Weight",IF(Table8[[#This Row],[BMI]]&lt;30,"Over Weight","Obesity")))</f>
        <v>Normal Weight</v>
      </c>
      <c r="D1496" s="31">
        <v>4.76</v>
      </c>
      <c r="E1496" s="31" t="str">
        <f>IF(Table8[[#This Row],[HBA1C]]&lt;5.7,"Normal",IF(Table8[[#This Row],[HBA1C]]&lt;6.5,"Prediabetes","Diabetes"))</f>
        <v>Normal</v>
      </c>
      <c r="F1496" s="31" t="s">
        <v>2343</v>
      </c>
      <c r="G1496" s="31" t="s">
        <v>2343</v>
      </c>
      <c r="H1496" s="31" t="s">
        <v>2343</v>
      </c>
      <c r="I1496" s="31">
        <v>0</v>
      </c>
      <c r="J1496" s="32" t="s">
        <v>2343</v>
      </c>
    </row>
    <row r="1497" spans="1:10" x14ac:dyDescent="0.4">
      <c r="A1497" s="30" t="s">
        <v>1496</v>
      </c>
      <c r="B1497" s="31">
        <v>39.520000000000003</v>
      </c>
      <c r="C1497" s="31" t="str">
        <f>IF(Table8[[#This Row],[BMI]]&lt;18.5,"Under Weight",IF(Table8[[#This Row],[BMI]]&lt;25,"Normal Weight",IF(Table8[[#This Row],[BMI]]&lt;30,"Over Weight","Obesity")))</f>
        <v>Obesity</v>
      </c>
      <c r="D1497" s="31">
        <v>11.81</v>
      </c>
      <c r="E1497" s="31" t="str">
        <f>IF(Table8[[#This Row],[HBA1C]]&lt;5.7,"Normal",IF(Table8[[#This Row],[HBA1C]]&lt;6.5,"Prediabetes","Diabetes"))</f>
        <v>Diabetes</v>
      </c>
      <c r="F1497" s="31" t="s">
        <v>2343</v>
      </c>
      <c r="G1497" s="31" t="s">
        <v>2343</v>
      </c>
      <c r="H1497" s="31" t="s">
        <v>2343</v>
      </c>
      <c r="I1497" s="31">
        <v>0</v>
      </c>
      <c r="J1497" s="32" t="s">
        <v>2343</v>
      </c>
    </row>
    <row r="1498" spans="1:10" x14ac:dyDescent="0.4">
      <c r="A1498" s="30" t="s">
        <v>1497</v>
      </c>
      <c r="B1498" s="31">
        <v>24.49</v>
      </c>
      <c r="C1498" s="31" t="str">
        <f>IF(Table8[[#This Row],[BMI]]&lt;18.5,"Under Weight",IF(Table8[[#This Row],[BMI]]&lt;25,"Normal Weight",IF(Table8[[#This Row],[BMI]]&lt;30,"Over Weight","Obesity")))</f>
        <v>Normal Weight</v>
      </c>
      <c r="D1498" s="31">
        <v>4.67</v>
      </c>
      <c r="E1498" s="31" t="str">
        <f>IF(Table8[[#This Row],[HBA1C]]&lt;5.7,"Normal",IF(Table8[[#This Row],[HBA1C]]&lt;6.5,"Prediabetes","Diabetes"))</f>
        <v>Normal</v>
      </c>
      <c r="F1498" s="31" t="s">
        <v>2343</v>
      </c>
      <c r="G1498" s="31" t="s">
        <v>2343</v>
      </c>
      <c r="H1498" s="31" t="s">
        <v>2343</v>
      </c>
      <c r="I1498" s="31">
        <v>0</v>
      </c>
      <c r="J1498" s="32" t="s">
        <v>2343</v>
      </c>
    </row>
    <row r="1499" spans="1:10" x14ac:dyDescent="0.4">
      <c r="A1499" s="30" t="s">
        <v>1498</v>
      </c>
      <c r="B1499" s="31">
        <v>26.315000000000001</v>
      </c>
      <c r="C1499" s="31" t="str">
        <f>IF(Table8[[#This Row],[BMI]]&lt;18.5,"Under Weight",IF(Table8[[#This Row],[BMI]]&lt;25,"Normal Weight",IF(Table8[[#This Row],[BMI]]&lt;30,"Over Weight","Obesity")))</f>
        <v>Over Weight</v>
      </c>
      <c r="D1499" s="31">
        <v>6.02</v>
      </c>
      <c r="E1499" s="31" t="str">
        <f>IF(Table8[[#This Row],[HBA1C]]&lt;5.7,"Normal",IF(Table8[[#This Row],[HBA1C]]&lt;6.5,"Prediabetes","Diabetes"))</f>
        <v>Prediabetes</v>
      </c>
      <c r="F1499" s="31" t="s">
        <v>2343</v>
      </c>
      <c r="G1499" s="31" t="s">
        <v>2343</v>
      </c>
      <c r="H1499" s="31" t="s">
        <v>2343</v>
      </c>
      <c r="I1499" s="31">
        <v>0</v>
      </c>
      <c r="J1499" s="32" t="s">
        <v>2343</v>
      </c>
    </row>
    <row r="1500" spans="1:10" x14ac:dyDescent="0.4">
      <c r="A1500" s="30" t="s">
        <v>1499</v>
      </c>
      <c r="B1500" s="31">
        <v>22.58</v>
      </c>
      <c r="C1500" s="31" t="str">
        <f>IF(Table8[[#This Row],[BMI]]&lt;18.5,"Under Weight",IF(Table8[[#This Row],[BMI]]&lt;25,"Normal Weight",IF(Table8[[#This Row],[BMI]]&lt;30,"Over Weight","Obesity")))</f>
        <v>Normal Weight</v>
      </c>
      <c r="D1500" s="31">
        <v>7.46</v>
      </c>
      <c r="E1500" s="31" t="str">
        <f>IF(Table8[[#This Row],[HBA1C]]&lt;5.7,"Normal",IF(Table8[[#This Row],[HBA1C]]&lt;6.5,"Prediabetes","Diabetes"))</f>
        <v>Diabetes</v>
      </c>
      <c r="F1500" s="31" t="s">
        <v>2343</v>
      </c>
      <c r="G1500" s="31" t="s">
        <v>2343</v>
      </c>
      <c r="H1500" s="31" t="s">
        <v>2343</v>
      </c>
      <c r="I1500" s="31">
        <v>0</v>
      </c>
      <c r="J1500" s="32" t="s">
        <v>2343</v>
      </c>
    </row>
    <row r="1501" spans="1:10" x14ac:dyDescent="0.4">
      <c r="A1501" s="30" t="s">
        <v>1500</v>
      </c>
      <c r="B1501" s="31">
        <v>19.475000000000001</v>
      </c>
      <c r="C1501" s="31" t="str">
        <f>IF(Table8[[#This Row],[BMI]]&lt;18.5,"Under Weight",IF(Table8[[#This Row],[BMI]]&lt;25,"Normal Weight",IF(Table8[[#This Row],[BMI]]&lt;30,"Over Weight","Obesity")))</f>
        <v>Normal Weight</v>
      </c>
      <c r="D1501" s="31">
        <v>4.74</v>
      </c>
      <c r="E1501" s="31" t="str">
        <f>IF(Table8[[#This Row],[HBA1C]]&lt;5.7,"Normal",IF(Table8[[#This Row],[HBA1C]]&lt;6.5,"Prediabetes","Diabetes"))</f>
        <v>Normal</v>
      </c>
      <c r="F1501" s="31" t="s">
        <v>2343</v>
      </c>
      <c r="G1501" s="31" t="s">
        <v>2343</v>
      </c>
      <c r="H1501" s="31" t="s">
        <v>2343</v>
      </c>
      <c r="I1501" s="31">
        <v>1</v>
      </c>
      <c r="J1501" s="32" t="s">
        <v>2343</v>
      </c>
    </row>
    <row r="1502" spans="1:10" x14ac:dyDescent="0.4">
      <c r="A1502" s="30" t="s">
        <v>1501</v>
      </c>
      <c r="B1502" s="31">
        <v>26.33</v>
      </c>
      <c r="C1502" s="31" t="str">
        <f>IF(Table8[[#This Row],[BMI]]&lt;18.5,"Under Weight",IF(Table8[[#This Row],[BMI]]&lt;25,"Normal Weight",IF(Table8[[#This Row],[BMI]]&lt;30,"Over Weight","Obesity")))</f>
        <v>Over Weight</v>
      </c>
      <c r="D1502" s="31">
        <v>4.79</v>
      </c>
      <c r="E1502" s="31" t="str">
        <f>IF(Table8[[#This Row],[HBA1C]]&lt;5.7,"Normal",IF(Table8[[#This Row],[HBA1C]]&lt;6.5,"Prediabetes","Diabetes"))</f>
        <v>Normal</v>
      </c>
      <c r="F1502" s="31" t="s">
        <v>2343</v>
      </c>
      <c r="G1502" s="31" t="s">
        <v>2343</v>
      </c>
      <c r="H1502" s="31" t="s">
        <v>2343</v>
      </c>
      <c r="I1502" s="31">
        <v>0</v>
      </c>
      <c r="J1502" s="32" t="s">
        <v>2343</v>
      </c>
    </row>
    <row r="1503" spans="1:10" x14ac:dyDescent="0.4">
      <c r="A1503" s="30" t="s">
        <v>1502</v>
      </c>
      <c r="B1503" s="31">
        <v>17.29</v>
      </c>
      <c r="C1503" s="31" t="str">
        <f>IF(Table8[[#This Row],[BMI]]&lt;18.5,"Under Weight",IF(Table8[[#This Row],[BMI]]&lt;25,"Normal Weight",IF(Table8[[#This Row],[BMI]]&lt;30,"Over Weight","Obesity")))</f>
        <v>Under Weight</v>
      </c>
      <c r="D1503" s="31">
        <v>5.35</v>
      </c>
      <c r="E1503" s="31" t="str">
        <f>IF(Table8[[#This Row],[HBA1C]]&lt;5.7,"Normal",IF(Table8[[#This Row],[HBA1C]]&lt;6.5,"Prediabetes","Diabetes"))</f>
        <v>Normal</v>
      </c>
      <c r="F1503" s="31" t="s">
        <v>2344</v>
      </c>
      <c r="G1503" s="31" t="s">
        <v>2343</v>
      </c>
      <c r="H1503" s="31" t="s">
        <v>2343</v>
      </c>
      <c r="I1503" s="31">
        <v>0</v>
      </c>
      <c r="J1503" s="32" t="s">
        <v>2343</v>
      </c>
    </row>
    <row r="1504" spans="1:10" x14ac:dyDescent="0.4">
      <c r="A1504" s="30" t="s">
        <v>1503</v>
      </c>
      <c r="B1504" s="31">
        <v>42.88</v>
      </c>
      <c r="C1504" s="31" t="str">
        <f>IF(Table8[[#This Row],[BMI]]&lt;18.5,"Under Weight",IF(Table8[[#This Row],[BMI]]&lt;25,"Normal Weight",IF(Table8[[#This Row],[BMI]]&lt;30,"Over Weight","Obesity")))</f>
        <v>Obesity</v>
      </c>
      <c r="D1504" s="31">
        <v>4.87</v>
      </c>
      <c r="E1504" s="31" t="str">
        <f>IF(Table8[[#This Row],[HBA1C]]&lt;5.7,"Normal",IF(Table8[[#This Row],[HBA1C]]&lt;6.5,"Prediabetes","Diabetes"))</f>
        <v>Normal</v>
      </c>
      <c r="F1504" s="31" t="s">
        <v>2343</v>
      </c>
      <c r="G1504" s="31" t="s">
        <v>2344</v>
      </c>
      <c r="H1504" s="31" t="s">
        <v>2343</v>
      </c>
      <c r="I1504" s="31">
        <v>1</v>
      </c>
      <c r="J1504" s="32" t="s">
        <v>2343</v>
      </c>
    </row>
    <row r="1505" spans="1:10" x14ac:dyDescent="0.4">
      <c r="A1505" s="30" t="s">
        <v>1504</v>
      </c>
      <c r="B1505" s="31">
        <v>32.200000000000003</v>
      </c>
      <c r="C1505" s="31" t="str">
        <f>IF(Table8[[#This Row],[BMI]]&lt;18.5,"Under Weight",IF(Table8[[#This Row],[BMI]]&lt;25,"Normal Weight",IF(Table8[[#This Row],[BMI]]&lt;30,"Over Weight","Obesity")))</f>
        <v>Obesity</v>
      </c>
      <c r="D1505" s="31">
        <v>10.09</v>
      </c>
      <c r="E1505" s="31" t="str">
        <f>IF(Table8[[#This Row],[HBA1C]]&lt;5.7,"Normal",IF(Table8[[#This Row],[HBA1C]]&lt;6.5,"Prediabetes","Diabetes"))</f>
        <v>Diabetes</v>
      </c>
      <c r="F1505" s="31" t="s">
        <v>2344</v>
      </c>
      <c r="G1505" s="31" t="s">
        <v>2343</v>
      </c>
      <c r="H1505" s="31" t="s">
        <v>2343</v>
      </c>
      <c r="I1505" s="31">
        <v>0</v>
      </c>
      <c r="J1505" s="32" t="s">
        <v>2343</v>
      </c>
    </row>
    <row r="1506" spans="1:10" x14ac:dyDescent="0.4">
      <c r="A1506" s="30" t="s">
        <v>1505</v>
      </c>
      <c r="B1506" s="31">
        <v>18.75</v>
      </c>
      <c r="C1506" s="31" t="str">
        <f>IF(Table8[[#This Row],[BMI]]&lt;18.5,"Under Weight",IF(Table8[[#This Row],[BMI]]&lt;25,"Normal Weight",IF(Table8[[#This Row],[BMI]]&lt;30,"Over Weight","Obesity")))</f>
        <v>Normal Weight</v>
      </c>
      <c r="D1506" s="31">
        <v>5.47</v>
      </c>
      <c r="E1506" s="31" t="str">
        <f>IF(Table8[[#This Row],[HBA1C]]&lt;5.7,"Normal",IF(Table8[[#This Row],[HBA1C]]&lt;6.5,"Prediabetes","Diabetes"))</f>
        <v>Normal</v>
      </c>
      <c r="F1506" s="31" t="s">
        <v>2344</v>
      </c>
      <c r="G1506" s="31" t="s">
        <v>2343</v>
      </c>
      <c r="H1506" s="31" t="s">
        <v>2344</v>
      </c>
      <c r="I1506" s="31">
        <v>1</v>
      </c>
      <c r="J1506" s="32" t="s">
        <v>2343</v>
      </c>
    </row>
    <row r="1507" spans="1:10" x14ac:dyDescent="0.4">
      <c r="A1507" s="30" t="s">
        <v>1506</v>
      </c>
      <c r="B1507" s="31">
        <v>22.36</v>
      </c>
      <c r="C1507" s="31" t="str">
        <f>IF(Table8[[#This Row],[BMI]]&lt;18.5,"Under Weight",IF(Table8[[#This Row],[BMI]]&lt;25,"Normal Weight",IF(Table8[[#This Row],[BMI]]&lt;30,"Over Weight","Obesity")))</f>
        <v>Normal Weight</v>
      </c>
      <c r="D1507" s="31">
        <v>8.6</v>
      </c>
      <c r="E1507" s="31" t="str">
        <f>IF(Table8[[#This Row],[HBA1C]]&lt;5.7,"Normal",IF(Table8[[#This Row],[HBA1C]]&lt;6.5,"Prediabetes","Diabetes"))</f>
        <v>Diabetes</v>
      </c>
      <c r="F1507" s="31" t="s">
        <v>2343</v>
      </c>
      <c r="G1507" s="31" t="s">
        <v>2343</v>
      </c>
      <c r="H1507" s="31" t="s">
        <v>2343</v>
      </c>
      <c r="I1507" s="31">
        <v>0</v>
      </c>
      <c r="J1507" s="32" t="s">
        <v>2343</v>
      </c>
    </row>
    <row r="1508" spans="1:10" x14ac:dyDescent="0.4">
      <c r="A1508" s="30" t="s">
        <v>1507</v>
      </c>
      <c r="B1508" s="31">
        <v>23.94</v>
      </c>
      <c r="C1508" s="31" t="str">
        <f>IF(Table8[[#This Row],[BMI]]&lt;18.5,"Under Weight",IF(Table8[[#This Row],[BMI]]&lt;25,"Normal Weight",IF(Table8[[#This Row],[BMI]]&lt;30,"Over Weight","Obesity")))</f>
        <v>Normal Weight</v>
      </c>
      <c r="D1508" s="31">
        <v>10.74</v>
      </c>
      <c r="E1508" s="31" t="str">
        <f>IF(Table8[[#This Row],[HBA1C]]&lt;5.7,"Normal",IF(Table8[[#This Row],[HBA1C]]&lt;6.5,"Prediabetes","Diabetes"))</f>
        <v>Diabetes</v>
      </c>
      <c r="F1508" s="31" t="s">
        <v>2344</v>
      </c>
      <c r="G1508" s="31" t="s">
        <v>2343</v>
      </c>
      <c r="H1508" s="31" t="s">
        <v>2343</v>
      </c>
      <c r="I1508" s="31">
        <v>0</v>
      </c>
      <c r="J1508" s="32" t="s">
        <v>2343</v>
      </c>
    </row>
    <row r="1509" spans="1:10" x14ac:dyDescent="0.4">
      <c r="A1509" s="30" t="s">
        <v>1508</v>
      </c>
      <c r="B1509" s="31">
        <v>30.1</v>
      </c>
      <c r="C1509" s="31" t="str">
        <f>IF(Table8[[#This Row],[BMI]]&lt;18.5,"Under Weight",IF(Table8[[#This Row],[BMI]]&lt;25,"Normal Weight",IF(Table8[[#This Row],[BMI]]&lt;30,"Over Weight","Obesity")))</f>
        <v>Obesity</v>
      </c>
      <c r="D1509" s="31">
        <v>4.3899999999999997</v>
      </c>
      <c r="E1509" s="31" t="str">
        <f>IF(Table8[[#This Row],[HBA1C]]&lt;5.7,"Normal",IF(Table8[[#This Row],[HBA1C]]&lt;6.5,"Prediabetes","Diabetes"))</f>
        <v>Normal</v>
      </c>
      <c r="F1509" s="31" t="s">
        <v>2343</v>
      </c>
      <c r="G1509" s="31" t="s">
        <v>2343</v>
      </c>
      <c r="H1509" s="31" t="s">
        <v>2344</v>
      </c>
      <c r="I1509" s="31">
        <v>1</v>
      </c>
      <c r="J1509" s="32" t="s">
        <v>2343</v>
      </c>
    </row>
    <row r="1510" spans="1:10" x14ac:dyDescent="0.4">
      <c r="A1510" s="30" t="s">
        <v>1509</v>
      </c>
      <c r="B1510" s="31">
        <v>21.93</v>
      </c>
      <c r="C1510" s="31" t="str">
        <f>IF(Table8[[#This Row],[BMI]]&lt;18.5,"Under Weight",IF(Table8[[#This Row],[BMI]]&lt;25,"Normal Weight",IF(Table8[[#This Row],[BMI]]&lt;30,"Over Weight","Obesity")))</f>
        <v>Normal Weight</v>
      </c>
      <c r="D1510" s="31">
        <v>6.3</v>
      </c>
      <c r="E1510" s="31" t="str">
        <f>IF(Table8[[#This Row],[HBA1C]]&lt;5.7,"Normal",IF(Table8[[#This Row],[HBA1C]]&lt;6.5,"Prediabetes","Diabetes"))</f>
        <v>Prediabetes</v>
      </c>
      <c r="F1510" s="31" t="s">
        <v>2343</v>
      </c>
      <c r="G1510" s="31" t="s">
        <v>2343</v>
      </c>
      <c r="H1510" s="31" t="s">
        <v>2343</v>
      </c>
      <c r="I1510" s="31">
        <v>0</v>
      </c>
      <c r="J1510" s="32" t="s">
        <v>2343</v>
      </c>
    </row>
    <row r="1511" spans="1:10" x14ac:dyDescent="0.4">
      <c r="A1511" s="30" t="s">
        <v>1510</v>
      </c>
      <c r="B1511" s="31">
        <v>39.75</v>
      </c>
      <c r="C1511" s="31" t="str">
        <f>IF(Table8[[#This Row],[BMI]]&lt;18.5,"Under Weight",IF(Table8[[#This Row],[BMI]]&lt;25,"Normal Weight",IF(Table8[[#This Row],[BMI]]&lt;30,"Over Weight","Obesity")))</f>
        <v>Obesity</v>
      </c>
      <c r="D1511" s="31">
        <v>5.41</v>
      </c>
      <c r="E1511" s="31" t="str">
        <f>IF(Table8[[#This Row],[HBA1C]]&lt;5.7,"Normal",IF(Table8[[#This Row],[HBA1C]]&lt;6.5,"Prediabetes","Diabetes"))</f>
        <v>Normal</v>
      </c>
      <c r="F1511" s="31" t="s">
        <v>2343</v>
      </c>
      <c r="G1511" s="31" t="s">
        <v>2344</v>
      </c>
      <c r="H1511" s="31" t="s">
        <v>2343</v>
      </c>
      <c r="I1511" s="31">
        <v>1</v>
      </c>
      <c r="J1511" s="32" t="s">
        <v>2343</v>
      </c>
    </row>
    <row r="1512" spans="1:10" x14ac:dyDescent="0.4">
      <c r="A1512" s="30" t="s">
        <v>1511</v>
      </c>
      <c r="B1512" s="31">
        <v>26.03</v>
      </c>
      <c r="C1512" s="31" t="str">
        <f>IF(Table8[[#This Row],[BMI]]&lt;18.5,"Under Weight",IF(Table8[[#This Row],[BMI]]&lt;25,"Normal Weight",IF(Table8[[#This Row],[BMI]]&lt;30,"Over Weight","Obesity")))</f>
        <v>Over Weight</v>
      </c>
      <c r="D1512" s="31">
        <v>4.47</v>
      </c>
      <c r="E1512" s="31" t="str">
        <f>IF(Table8[[#This Row],[HBA1C]]&lt;5.7,"Normal",IF(Table8[[#This Row],[HBA1C]]&lt;6.5,"Prediabetes","Diabetes"))</f>
        <v>Normal</v>
      </c>
      <c r="F1512" s="31" t="s">
        <v>2343</v>
      </c>
      <c r="G1512" s="31" t="s">
        <v>2343</v>
      </c>
      <c r="H1512" s="31" t="s">
        <v>2344</v>
      </c>
      <c r="I1512" s="31">
        <v>1</v>
      </c>
      <c r="J1512" s="32" t="s">
        <v>2343</v>
      </c>
    </row>
    <row r="1513" spans="1:10" x14ac:dyDescent="0.4">
      <c r="A1513" s="30" t="s">
        <v>1512</v>
      </c>
      <c r="B1513" s="31">
        <v>34.51</v>
      </c>
      <c r="C1513" s="31" t="str">
        <f>IF(Table8[[#This Row],[BMI]]&lt;18.5,"Under Weight",IF(Table8[[#This Row],[BMI]]&lt;25,"Normal Weight",IF(Table8[[#This Row],[BMI]]&lt;30,"Over Weight","Obesity")))</f>
        <v>Obesity</v>
      </c>
      <c r="D1513" s="31">
        <v>6.26</v>
      </c>
      <c r="E1513" s="31" t="str">
        <f>IF(Table8[[#This Row],[HBA1C]]&lt;5.7,"Normal",IF(Table8[[#This Row],[HBA1C]]&lt;6.5,"Prediabetes","Diabetes"))</f>
        <v>Prediabetes</v>
      </c>
      <c r="F1513" s="31" t="s">
        <v>2343</v>
      </c>
      <c r="G1513" s="31" t="s">
        <v>2343</v>
      </c>
      <c r="H1513" s="31" t="s">
        <v>2343</v>
      </c>
      <c r="I1513" s="31">
        <v>0</v>
      </c>
      <c r="J1513" s="32" t="s">
        <v>2343</v>
      </c>
    </row>
    <row r="1514" spans="1:10" x14ac:dyDescent="0.4">
      <c r="A1514" s="30" t="s">
        <v>1513</v>
      </c>
      <c r="B1514" s="31">
        <v>19.32</v>
      </c>
      <c r="C1514" s="31" t="str">
        <f>IF(Table8[[#This Row],[BMI]]&lt;18.5,"Under Weight",IF(Table8[[#This Row],[BMI]]&lt;25,"Normal Weight",IF(Table8[[#This Row],[BMI]]&lt;30,"Over Weight","Obesity")))</f>
        <v>Normal Weight</v>
      </c>
      <c r="D1514" s="31">
        <v>11.58</v>
      </c>
      <c r="E1514" s="31" t="str">
        <f>IF(Table8[[#This Row],[HBA1C]]&lt;5.7,"Normal",IF(Table8[[#This Row],[HBA1C]]&lt;6.5,"Prediabetes","Diabetes"))</f>
        <v>Diabetes</v>
      </c>
      <c r="F1514" s="31" t="s">
        <v>2344</v>
      </c>
      <c r="G1514" s="31" t="s">
        <v>2343</v>
      </c>
      <c r="H1514" s="31" t="s">
        <v>2343</v>
      </c>
      <c r="I1514" s="31">
        <v>1</v>
      </c>
      <c r="J1514" s="32" t="s">
        <v>2343</v>
      </c>
    </row>
    <row r="1515" spans="1:10" x14ac:dyDescent="0.4">
      <c r="A1515" s="30" t="s">
        <v>1514</v>
      </c>
      <c r="B1515" s="31">
        <v>28.5</v>
      </c>
      <c r="C1515" s="31" t="str">
        <f>IF(Table8[[#This Row],[BMI]]&lt;18.5,"Under Weight",IF(Table8[[#This Row],[BMI]]&lt;25,"Normal Weight",IF(Table8[[#This Row],[BMI]]&lt;30,"Over Weight","Obesity")))</f>
        <v>Over Weight</v>
      </c>
      <c r="D1515" s="31">
        <v>4.3600000000000003</v>
      </c>
      <c r="E1515" s="31" t="str">
        <f>IF(Table8[[#This Row],[HBA1C]]&lt;5.7,"Normal",IF(Table8[[#This Row],[HBA1C]]&lt;6.5,"Prediabetes","Diabetes"))</f>
        <v>Normal</v>
      </c>
      <c r="F1515" s="31" t="s">
        <v>2343</v>
      </c>
      <c r="G1515" s="31" t="s">
        <v>2343</v>
      </c>
      <c r="H1515" s="31" t="s">
        <v>2343</v>
      </c>
      <c r="I1515" s="31">
        <v>0</v>
      </c>
      <c r="J1515" s="32" t="s">
        <v>2343</v>
      </c>
    </row>
    <row r="1516" spans="1:10" x14ac:dyDescent="0.4">
      <c r="A1516" s="30" t="s">
        <v>1515</v>
      </c>
      <c r="B1516" s="31">
        <v>30.875</v>
      </c>
      <c r="C1516" s="31" t="str">
        <f>IF(Table8[[#This Row],[BMI]]&lt;18.5,"Under Weight",IF(Table8[[#This Row],[BMI]]&lt;25,"Normal Weight",IF(Table8[[#This Row],[BMI]]&lt;30,"Over Weight","Obesity")))</f>
        <v>Obesity</v>
      </c>
      <c r="D1516" s="31">
        <v>4.1399999999999997</v>
      </c>
      <c r="E1516" s="31" t="str">
        <f>IF(Table8[[#This Row],[HBA1C]]&lt;5.7,"Normal",IF(Table8[[#This Row],[HBA1C]]&lt;6.5,"Prediabetes","Diabetes"))</f>
        <v>Normal</v>
      </c>
      <c r="F1516" s="31" t="s">
        <v>2344</v>
      </c>
      <c r="G1516" s="31" t="s">
        <v>2343</v>
      </c>
      <c r="H1516" s="31" t="s">
        <v>2343</v>
      </c>
      <c r="I1516" s="31">
        <v>0</v>
      </c>
      <c r="J1516" s="32" t="s">
        <v>2343</v>
      </c>
    </row>
    <row r="1517" spans="1:10" x14ac:dyDescent="0.4">
      <c r="A1517" s="30" t="s">
        <v>1516</v>
      </c>
      <c r="B1517" s="31">
        <v>24.02</v>
      </c>
      <c r="C1517" s="31" t="str">
        <f>IF(Table8[[#This Row],[BMI]]&lt;18.5,"Under Weight",IF(Table8[[#This Row],[BMI]]&lt;25,"Normal Weight",IF(Table8[[#This Row],[BMI]]&lt;30,"Over Weight","Obesity")))</f>
        <v>Normal Weight</v>
      </c>
      <c r="D1517" s="31">
        <v>4.38</v>
      </c>
      <c r="E1517" s="31" t="str">
        <f>IF(Table8[[#This Row],[HBA1C]]&lt;5.7,"Normal",IF(Table8[[#This Row],[HBA1C]]&lt;6.5,"Prediabetes","Diabetes"))</f>
        <v>Normal</v>
      </c>
      <c r="F1517" s="31" t="s">
        <v>2343</v>
      </c>
      <c r="G1517" s="31" t="s">
        <v>2343</v>
      </c>
      <c r="H1517" s="31" t="s">
        <v>2343</v>
      </c>
      <c r="I1517" s="31">
        <v>0</v>
      </c>
      <c r="J1517" s="32" t="s">
        <v>2343</v>
      </c>
    </row>
    <row r="1518" spans="1:10" x14ac:dyDescent="0.4">
      <c r="A1518" s="30" t="s">
        <v>1517</v>
      </c>
      <c r="B1518" s="31">
        <v>36.08</v>
      </c>
      <c r="C1518" s="31" t="str">
        <f>IF(Table8[[#This Row],[BMI]]&lt;18.5,"Under Weight",IF(Table8[[#This Row],[BMI]]&lt;25,"Normal Weight",IF(Table8[[#This Row],[BMI]]&lt;30,"Over Weight","Obesity")))</f>
        <v>Obesity</v>
      </c>
      <c r="D1518" s="31">
        <v>11.61</v>
      </c>
      <c r="E1518" s="31" t="str">
        <f>IF(Table8[[#This Row],[HBA1C]]&lt;5.7,"Normal",IF(Table8[[#This Row],[HBA1C]]&lt;6.5,"Prediabetes","Diabetes"))</f>
        <v>Diabetes</v>
      </c>
      <c r="F1518" s="31" t="s">
        <v>2344</v>
      </c>
      <c r="G1518" s="31" t="s">
        <v>2343</v>
      </c>
      <c r="H1518" s="31" t="s">
        <v>2343</v>
      </c>
      <c r="I1518" s="31">
        <v>0</v>
      </c>
      <c r="J1518" s="32" t="s">
        <v>2343</v>
      </c>
    </row>
    <row r="1519" spans="1:10" x14ac:dyDescent="0.4">
      <c r="A1519" s="30" t="s">
        <v>1518</v>
      </c>
      <c r="B1519" s="31">
        <v>32.200000000000003</v>
      </c>
      <c r="C1519" s="31" t="str">
        <f>IF(Table8[[#This Row],[BMI]]&lt;18.5,"Under Weight",IF(Table8[[#This Row],[BMI]]&lt;25,"Normal Weight",IF(Table8[[#This Row],[BMI]]&lt;30,"Over Weight","Obesity")))</f>
        <v>Obesity</v>
      </c>
      <c r="D1519" s="31">
        <v>10.59</v>
      </c>
      <c r="E1519" s="31" t="str">
        <f>IF(Table8[[#This Row],[HBA1C]]&lt;5.7,"Normal",IF(Table8[[#This Row],[HBA1C]]&lt;6.5,"Prediabetes","Diabetes"))</f>
        <v>Diabetes</v>
      </c>
      <c r="F1519" s="31" t="s">
        <v>2344</v>
      </c>
      <c r="G1519" s="31" t="s">
        <v>2343</v>
      </c>
      <c r="H1519" s="31" t="s">
        <v>2343</v>
      </c>
      <c r="I1519" s="31">
        <v>0</v>
      </c>
      <c r="J1519" s="32" t="s">
        <v>2343</v>
      </c>
    </row>
    <row r="1520" spans="1:10" x14ac:dyDescent="0.4">
      <c r="A1520" s="30" t="s">
        <v>1519</v>
      </c>
      <c r="B1520" s="31">
        <v>28.05</v>
      </c>
      <c r="C1520" s="31" t="str">
        <f>IF(Table8[[#This Row],[BMI]]&lt;18.5,"Under Weight",IF(Table8[[#This Row],[BMI]]&lt;25,"Normal Weight",IF(Table8[[#This Row],[BMI]]&lt;30,"Over Weight","Obesity")))</f>
        <v>Over Weight</v>
      </c>
      <c r="D1520" s="31">
        <v>11.85</v>
      </c>
      <c r="E1520" s="31" t="str">
        <f>IF(Table8[[#This Row],[HBA1C]]&lt;5.7,"Normal",IF(Table8[[#This Row],[HBA1C]]&lt;6.5,"Prediabetes","Diabetes"))</f>
        <v>Diabetes</v>
      </c>
      <c r="F1520" s="31" t="s">
        <v>2344</v>
      </c>
      <c r="G1520" s="31" t="s">
        <v>2343</v>
      </c>
      <c r="H1520" s="31" t="s">
        <v>2343</v>
      </c>
      <c r="I1520" s="31">
        <v>0</v>
      </c>
      <c r="J1520" s="32" t="s">
        <v>2343</v>
      </c>
    </row>
    <row r="1521" spans="1:10" x14ac:dyDescent="0.4">
      <c r="A1521" s="30" t="s">
        <v>1520</v>
      </c>
      <c r="B1521" s="31">
        <v>19</v>
      </c>
      <c r="C1521" s="31" t="str">
        <f>IF(Table8[[#This Row],[BMI]]&lt;18.5,"Under Weight",IF(Table8[[#This Row],[BMI]]&lt;25,"Normal Weight",IF(Table8[[#This Row],[BMI]]&lt;30,"Over Weight","Obesity")))</f>
        <v>Normal Weight</v>
      </c>
      <c r="D1521" s="31">
        <v>5.46</v>
      </c>
      <c r="E1521" s="31" t="str">
        <f>IF(Table8[[#This Row],[HBA1C]]&lt;5.7,"Normal",IF(Table8[[#This Row],[HBA1C]]&lt;6.5,"Prediabetes","Diabetes"))</f>
        <v>Normal</v>
      </c>
      <c r="F1521" s="31" t="s">
        <v>2344</v>
      </c>
      <c r="G1521" s="31" t="s">
        <v>2343</v>
      </c>
      <c r="H1521" s="31" t="s">
        <v>2343</v>
      </c>
      <c r="I1521" s="31">
        <v>1</v>
      </c>
      <c r="J1521" s="32" t="s">
        <v>2343</v>
      </c>
    </row>
    <row r="1522" spans="1:10" x14ac:dyDescent="0.4">
      <c r="A1522" s="30" t="s">
        <v>1521</v>
      </c>
      <c r="B1522" s="31">
        <v>16.13</v>
      </c>
      <c r="C1522" s="31" t="str">
        <f>IF(Table8[[#This Row],[BMI]]&lt;18.5,"Under Weight",IF(Table8[[#This Row],[BMI]]&lt;25,"Normal Weight",IF(Table8[[#This Row],[BMI]]&lt;30,"Over Weight","Obesity")))</f>
        <v>Under Weight</v>
      </c>
      <c r="D1522" s="31">
        <v>4.54</v>
      </c>
      <c r="E1522" s="31" t="str">
        <f>IF(Table8[[#This Row],[HBA1C]]&lt;5.7,"Normal",IF(Table8[[#This Row],[HBA1C]]&lt;6.5,"Prediabetes","Diabetes"))</f>
        <v>Normal</v>
      </c>
      <c r="F1522" s="31" t="s">
        <v>2344</v>
      </c>
      <c r="G1522" s="31" t="s">
        <v>2343</v>
      </c>
      <c r="H1522" s="31" t="s">
        <v>2343</v>
      </c>
      <c r="I1522" s="31">
        <v>2</v>
      </c>
      <c r="J1522" s="32" t="s">
        <v>2343</v>
      </c>
    </row>
    <row r="1523" spans="1:10" x14ac:dyDescent="0.4">
      <c r="A1523" s="30" t="s">
        <v>1522</v>
      </c>
      <c r="B1523" s="31">
        <v>18.77</v>
      </c>
      <c r="C1523" s="31" t="str">
        <f>IF(Table8[[#This Row],[BMI]]&lt;18.5,"Under Weight",IF(Table8[[#This Row],[BMI]]&lt;25,"Normal Weight",IF(Table8[[#This Row],[BMI]]&lt;30,"Over Weight","Obesity")))</f>
        <v>Normal Weight</v>
      </c>
      <c r="D1523" s="31">
        <v>11.98</v>
      </c>
      <c r="E1523" s="31" t="str">
        <f>IF(Table8[[#This Row],[HBA1C]]&lt;5.7,"Normal",IF(Table8[[#This Row],[HBA1C]]&lt;6.5,"Prediabetes","Diabetes"))</f>
        <v>Diabetes</v>
      </c>
      <c r="F1523" s="31" t="s">
        <v>2344</v>
      </c>
      <c r="G1523" s="31" t="s">
        <v>2343</v>
      </c>
      <c r="H1523" s="31" t="s">
        <v>2343</v>
      </c>
      <c r="I1523" s="31">
        <v>2</v>
      </c>
      <c r="J1523" s="32" t="s">
        <v>2343</v>
      </c>
    </row>
    <row r="1524" spans="1:10" x14ac:dyDescent="0.4">
      <c r="A1524" s="30" t="s">
        <v>1523</v>
      </c>
      <c r="B1524" s="31">
        <v>28.88</v>
      </c>
      <c r="C1524" s="31" t="str">
        <f>IF(Table8[[#This Row],[BMI]]&lt;18.5,"Under Weight",IF(Table8[[#This Row],[BMI]]&lt;25,"Normal Weight",IF(Table8[[#This Row],[BMI]]&lt;30,"Over Weight","Obesity")))</f>
        <v>Over Weight</v>
      </c>
      <c r="D1524" s="31">
        <v>6.59</v>
      </c>
      <c r="E1524" s="31" t="str">
        <f>IF(Table8[[#This Row],[HBA1C]]&lt;5.7,"Normal",IF(Table8[[#This Row],[HBA1C]]&lt;6.5,"Prediabetes","Diabetes"))</f>
        <v>Diabetes</v>
      </c>
      <c r="F1524" s="31" t="s">
        <v>2344</v>
      </c>
      <c r="G1524" s="31" t="s">
        <v>2343</v>
      </c>
      <c r="H1524" s="31" t="s">
        <v>2343</v>
      </c>
      <c r="I1524" s="31">
        <v>1</v>
      </c>
      <c r="J1524" s="32" t="s">
        <v>2343</v>
      </c>
    </row>
    <row r="1525" spans="1:10" x14ac:dyDescent="0.4">
      <c r="A1525" s="30" t="s">
        <v>1524</v>
      </c>
      <c r="B1525" s="31">
        <v>27.55</v>
      </c>
      <c r="C1525" s="31" t="str">
        <f>IF(Table8[[#This Row],[BMI]]&lt;18.5,"Under Weight",IF(Table8[[#This Row],[BMI]]&lt;25,"Normal Weight",IF(Table8[[#This Row],[BMI]]&lt;30,"Over Weight","Obesity")))</f>
        <v>Over Weight</v>
      </c>
      <c r="D1525" s="31">
        <v>10.83</v>
      </c>
      <c r="E1525" s="31" t="str">
        <f>IF(Table8[[#This Row],[HBA1C]]&lt;5.7,"Normal",IF(Table8[[#This Row],[HBA1C]]&lt;6.5,"Prediabetes","Diabetes"))</f>
        <v>Diabetes</v>
      </c>
      <c r="F1525" s="31" t="s">
        <v>2344</v>
      </c>
      <c r="G1525" s="31" t="s">
        <v>2343</v>
      </c>
      <c r="H1525" s="31" t="s">
        <v>2343</v>
      </c>
      <c r="I1525" s="31">
        <v>1</v>
      </c>
      <c r="J1525" s="32" t="s">
        <v>2343</v>
      </c>
    </row>
    <row r="1526" spans="1:10" x14ac:dyDescent="0.4">
      <c r="A1526" s="30" t="s">
        <v>1525</v>
      </c>
      <c r="B1526" s="31">
        <v>15.6</v>
      </c>
      <c r="C1526" s="31" t="str">
        <f>IF(Table8[[#This Row],[BMI]]&lt;18.5,"Under Weight",IF(Table8[[#This Row],[BMI]]&lt;25,"Normal Weight",IF(Table8[[#This Row],[BMI]]&lt;30,"Over Weight","Obesity")))</f>
        <v>Under Weight</v>
      </c>
      <c r="D1526" s="31">
        <v>8.6</v>
      </c>
      <c r="E1526" s="31" t="str">
        <f>IF(Table8[[#This Row],[HBA1C]]&lt;5.7,"Normal",IF(Table8[[#This Row],[HBA1C]]&lt;6.5,"Prediabetes","Diabetes"))</f>
        <v>Diabetes</v>
      </c>
      <c r="F1526" s="31" t="s">
        <v>2343</v>
      </c>
      <c r="G1526" s="31" t="s">
        <v>2343</v>
      </c>
      <c r="H1526" s="31" t="s">
        <v>2343</v>
      </c>
      <c r="I1526" s="31">
        <v>0</v>
      </c>
      <c r="J1526" s="32" t="s">
        <v>2343</v>
      </c>
    </row>
    <row r="1527" spans="1:10" x14ac:dyDescent="0.4">
      <c r="A1527" s="30" t="s">
        <v>1526</v>
      </c>
      <c r="B1527" s="31">
        <v>21.99</v>
      </c>
      <c r="C1527" s="31" t="str">
        <f>IF(Table8[[#This Row],[BMI]]&lt;18.5,"Under Weight",IF(Table8[[#This Row],[BMI]]&lt;25,"Normal Weight",IF(Table8[[#This Row],[BMI]]&lt;30,"Over Weight","Obesity")))</f>
        <v>Normal Weight</v>
      </c>
      <c r="D1527" s="31">
        <v>11.17</v>
      </c>
      <c r="E1527" s="31" t="str">
        <f>IF(Table8[[#This Row],[HBA1C]]&lt;5.7,"Normal",IF(Table8[[#This Row],[HBA1C]]&lt;6.5,"Prediabetes","Diabetes"))</f>
        <v>Diabetes</v>
      </c>
      <c r="F1527" s="31" t="s">
        <v>2343</v>
      </c>
      <c r="G1527" s="31" t="s">
        <v>2343</v>
      </c>
      <c r="H1527" s="31" t="s">
        <v>2343</v>
      </c>
      <c r="I1527" s="31">
        <v>0</v>
      </c>
      <c r="J1527" s="32" t="s">
        <v>2343</v>
      </c>
    </row>
    <row r="1528" spans="1:10" x14ac:dyDescent="0.4">
      <c r="A1528" s="30" t="s">
        <v>1527</v>
      </c>
      <c r="B1528" s="31">
        <v>34.85</v>
      </c>
      <c r="C1528" s="31" t="str">
        <f>IF(Table8[[#This Row],[BMI]]&lt;18.5,"Under Weight",IF(Table8[[#This Row],[BMI]]&lt;25,"Normal Weight",IF(Table8[[#This Row],[BMI]]&lt;30,"Over Weight","Obesity")))</f>
        <v>Obesity</v>
      </c>
      <c r="D1528" s="31">
        <v>5.75</v>
      </c>
      <c r="E1528" s="31" t="str">
        <f>IF(Table8[[#This Row],[HBA1C]]&lt;5.7,"Normal",IF(Table8[[#This Row],[HBA1C]]&lt;6.5,"Prediabetes","Diabetes"))</f>
        <v>Prediabetes</v>
      </c>
      <c r="F1528" s="31" t="s">
        <v>2343</v>
      </c>
      <c r="G1528" s="31" t="s">
        <v>2343</v>
      </c>
      <c r="H1528" s="31" t="s">
        <v>2343</v>
      </c>
      <c r="I1528" s="31">
        <v>0</v>
      </c>
      <c r="J1528" s="32" t="s">
        <v>2343</v>
      </c>
    </row>
    <row r="1529" spans="1:10" x14ac:dyDescent="0.4">
      <c r="A1529" s="30" t="s">
        <v>1528</v>
      </c>
      <c r="B1529" s="31">
        <v>24.51</v>
      </c>
      <c r="C1529" s="31" t="str">
        <f>IF(Table8[[#This Row],[BMI]]&lt;18.5,"Under Weight",IF(Table8[[#This Row],[BMI]]&lt;25,"Normal Weight",IF(Table8[[#This Row],[BMI]]&lt;30,"Over Weight","Obesity")))</f>
        <v>Normal Weight</v>
      </c>
      <c r="D1529" s="31">
        <v>4.83</v>
      </c>
      <c r="E1529" s="31" t="str">
        <f>IF(Table8[[#This Row],[HBA1C]]&lt;5.7,"Normal",IF(Table8[[#This Row],[HBA1C]]&lt;6.5,"Prediabetes","Diabetes"))</f>
        <v>Normal</v>
      </c>
      <c r="F1529" s="31" t="s">
        <v>2344</v>
      </c>
      <c r="G1529" s="31" t="s">
        <v>2343</v>
      </c>
      <c r="H1529" s="31" t="s">
        <v>2344</v>
      </c>
      <c r="I1529" s="31">
        <v>1</v>
      </c>
      <c r="J1529" s="32" t="s">
        <v>2343</v>
      </c>
    </row>
    <row r="1530" spans="1:10" x14ac:dyDescent="0.4">
      <c r="A1530" s="30" t="s">
        <v>1529</v>
      </c>
      <c r="B1530" s="31">
        <v>19.399999999999999</v>
      </c>
      <c r="C1530" s="31" t="str">
        <f>IF(Table8[[#This Row],[BMI]]&lt;18.5,"Under Weight",IF(Table8[[#This Row],[BMI]]&lt;25,"Normal Weight",IF(Table8[[#This Row],[BMI]]&lt;30,"Over Weight","Obesity")))</f>
        <v>Normal Weight</v>
      </c>
      <c r="D1530" s="31">
        <v>11.93</v>
      </c>
      <c r="E1530" s="31" t="str">
        <f>IF(Table8[[#This Row],[HBA1C]]&lt;5.7,"Normal",IF(Table8[[#This Row],[HBA1C]]&lt;6.5,"Prediabetes","Diabetes"))</f>
        <v>Diabetes</v>
      </c>
      <c r="F1530" s="31" t="s">
        <v>2343</v>
      </c>
      <c r="G1530" s="31" t="s">
        <v>2343</v>
      </c>
      <c r="H1530" s="31" t="s">
        <v>2343</v>
      </c>
      <c r="I1530" s="31">
        <v>0</v>
      </c>
      <c r="J1530" s="32" t="s">
        <v>2343</v>
      </c>
    </row>
    <row r="1531" spans="1:10" x14ac:dyDescent="0.4">
      <c r="A1531" s="30" t="s">
        <v>1530</v>
      </c>
      <c r="B1531" s="31">
        <v>15.1</v>
      </c>
      <c r="C1531" s="31" t="str">
        <f>IF(Table8[[#This Row],[BMI]]&lt;18.5,"Under Weight",IF(Table8[[#This Row],[BMI]]&lt;25,"Normal Weight",IF(Table8[[#This Row],[BMI]]&lt;30,"Over Weight","Obesity")))</f>
        <v>Under Weight</v>
      </c>
      <c r="D1531" s="31">
        <v>8.41</v>
      </c>
      <c r="E1531" s="31" t="str">
        <f>IF(Table8[[#This Row],[HBA1C]]&lt;5.7,"Normal",IF(Table8[[#This Row],[HBA1C]]&lt;6.5,"Prediabetes","Diabetes"))</f>
        <v>Diabetes</v>
      </c>
      <c r="F1531" s="31" t="s">
        <v>2343</v>
      </c>
      <c r="G1531" s="31" t="s">
        <v>2343</v>
      </c>
      <c r="H1531" s="31" t="s">
        <v>2343</v>
      </c>
      <c r="I1531" s="31">
        <v>0</v>
      </c>
      <c r="J1531" s="32" t="s">
        <v>2343</v>
      </c>
    </row>
    <row r="1532" spans="1:10" x14ac:dyDescent="0.4">
      <c r="A1532" s="30" t="s">
        <v>1531</v>
      </c>
      <c r="B1532" s="31">
        <v>23.37</v>
      </c>
      <c r="C1532" s="31" t="str">
        <f>IF(Table8[[#This Row],[BMI]]&lt;18.5,"Under Weight",IF(Table8[[#This Row],[BMI]]&lt;25,"Normal Weight",IF(Table8[[#This Row],[BMI]]&lt;30,"Over Weight","Obesity")))</f>
        <v>Normal Weight</v>
      </c>
      <c r="D1532" s="31">
        <v>5.59</v>
      </c>
      <c r="E1532" s="31" t="str">
        <f>IF(Table8[[#This Row],[HBA1C]]&lt;5.7,"Normal",IF(Table8[[#This Row],[HBA1C]]&lt;6.5,"Prediabetes","Diabetes"))</f>
        <v>Normal</v>
      </c>
      <c r="F1532" s="31" t="s">
        <v>2344</v>
      </c>
      <c r="G1532" s="31" t="s">
        <v>2343</v>
      </c>
      <c r="H1532" s="31" t="s">
        <v>2343</v>
      </c>
      <c r="I1532" s="31">
        <v>0</v>
      </c>
      <c r="J1532" s="32" t="s">
        <v>2343</v>
      </c>
    </row>
    <row r="1533" spans="1:10" x14ac:dyDescent="0.4">
      <c r="A1533" s="30" t="s">
        <v>1532</v>
      </c>
      <c r="B1533" s="31">
        <v>42.4</v>
      </c>
      <c r="C1533" s="31" t="str">
        <f>IF(Table8[[#This Row],[BMI]]&lt;18.5,"Under Weight",IF(Table8[[#This Row],[BMI]]&lt;25,"Normal Weight",IF(Table8[[#This Row],[BMI]]&lt;30,"Over Weight","Obesity")))</f>
        <v>Obesity</v>
      </c>
      <c r="D1533" s="31">
        <v>4.0599999999999996</v>
      </c>
      <c r="E1533" s="31" t="str">
        <f>IF(Table8[[#This Row],[HBA1C]]&lt;5.7,"Normal",IF(Table8[[#This Row],[HBA1C]]&lt;6.5,"Prediabetes","Diabetes"))</f>
        <v>Normal</v>
      </c>
      <c r="F1533" s="31" t="s">
        <v>2343</v>
      </c>
      <c r="G1533" s="31" t="s">
        <v>2343</v>
      </c>
      <c r="H1533" s="31" t="s">
        <v>2343</v>
      </c>
      <c r="I1533" s="31">
        <v>0</v>
      </c>
      <c r="J1533" s="32" t="s">
        <v>2343</v>
      </c>
    </row>
    <row r="1534" spans="1:10" x14ac:dyDescent="0.4">
      <c r="A1534" s="30" t="s">
        <v>1533</v>
      </c>
      <c r="B1534" s="31">
        <v>28.405000000000001</v>
      </c>
      <c r="C1534" s="31" t="str">
        <f>IF(Table8[[#This Row],[BMI]]&lt;18.5,"Under Weight",IF(Table8[[#This Row],[BMI]]&lt;25,"Normal Weight",IF(Table8[[#This Row],[BMI]]&lt;30,"Over Weight","Obesity")))</f>
        <v>Over Weight</v>
      </c>
      <c r="D1534" s="31">
        <v>7.02</v>
      </c>
      <c r="E1534" s="31" t="str">
        <f>IF(Table8[[#This Row],[HBA1C]]&lt;5.7,"Normal",IF(Table8[[#This Row],[HBA1C]]&lt;6.5,"Prediabetes","Diabetes"))</f>
        <v>Diabetes</v>
      </c>
      <c r="F1534" s="31" t="s">
        <v>2344</v>
      </c>
      <c r="G1534" s="31" t="s">
        <v>2343</v>
      </c>
      <c r="H1534" s="31" t="s">
        <v>2343</v>
      </c>
      <c r="I1534" s="31">
        <v>0</v>
      </c>
      <c r="J1534" s="32" t="s">
        <v>2343</v>
      </c>
    </row>
    <row r="1535" spans="1:10" x14ac:dyDescent="0.4">
      <c r="A1535" s="30" t="s">
        <v>1534</v>
      </c>
      <c r="B1535" s="31">
        <v>23.4</v>
      </c>
      <c r="C1535" s="31" t="str">
        <f>IF(Table8[[#This Row],[BMI]]&lt;18.5,"Under Weight",IF(Table8[[#This Row],[BMI]]&lt;25,"Normal Weight",IF(Table8[[#This Row],[BMI]]&lt;30,"Over Weight","Obesity")))</f>
        <v>Normal Weight</v>
      </c>
      <c r="D1535" s="31">
        <v>4.47</v>
      </c>
      <c r="E1535" s="31" t="str">
        <f>IF(Table8[[#This Row],[HBA1C]]&lt;5.7,"Normal",IF(Table8[[#This Row],[HBA1C]]&lt;6.5,"Prediabetes","Diabetes"))</f>
        <v>Normal</v>
      </c>
      <c r="F1535" s="31" t="s">
        <v>2343</v>
      </c>
      <c r="G1535" s="31" t="s">
        <v>2343</v>
      </c>
      <c r="H1535" s="31" t="s">
        <v>2343</v>
      </c>
      <c r="I1535" s="31">
        <v>0</v>
      </c>
      <c r="J1535" s="32" t="s">
        <v>2343</v>
      </c>
    </row>
    <row r="1536" spans="1:10" x14ac:dyDescent="0.4">
      <c r="A1536" s="30" t="s">
        <v>1535</v>
      </c>
      <c r="B1536" s="31">
        <v>33.44</v>
      </c>
      <c r="C1536" s="31" t="str">
        <f>IF(Table8[[#This Row],[BMI]]&lt;18.5,"Under Weight",IF(Table8[[#This Row],[BMI]]&lt;25,"Normal Weight",IF(Table8[[#This Row],[BMI]]&lt;30,"Over Weight","Obesity")))</f>
        <v>Obesity</v>
      </c>
      <c r="D1536" s="31">
        <v>4.54</v>
      </c>
      <c r="E1536" s="31" t="str">
        <f>IF(Table8[[#This Row],[HBA1C]]&lt;5.7,"Normal",IF(Table8[[#This Row],[HBA1C]]&lt;6.5,"Prediabetes","Diabetes"))</f>
        <v>Normal</v>
      </c>
      <c r="F1536" s="31" t="s">
        <v>2343</v>
      </c>
      <c r="G1536" s="31" t="s">
        <v>2343</v>
      </c>
      <c r="H1536" s="31" t="s">
        <v>2343</v>
      </c>
      <c r="I1536" s="31">
        <v>0</v>
      </c>
      <c r="J1536" s="32" t="s">
        <v>2343</v>
      </c>
    </row>
    <row r="1537" spans="1:10" x14ac:dyDescent="0.4">
      <c r="A1537" s="30" t="s">
        <v>1536</v>
      </c>
      <c r="B1537" s="31">
        <v>21.12</v>
      </c>
      <c r="C1537" s="31" t="str">
        <f>IF(Table8[[#This Row],[BMI]]&lt;18.5,"Under Weight",IF(Table8[[#This Row],[BMI]]&lt;25,"Normal Weight",IF(Table8[[#This Row],[BMI]]&lt;30,"Over Weight","Obesity")))</f>
        <v>Normal Weight</v>
      </c>
      <c r="D1537" s="31">
        <v>4.99</v>
      </c>
      <c r="E1537" s="31" t="str">
        <f>IF(Table8[[#This Row],[HBA1C]]&lt;5.7,"Normal",IF(Table8[[#This Row],[HBA1C]]&lt;6.5,"Prediabetes","Diabetes"))</f>
        <v>Normal</v>
      </c>
      <c r="F1537" s="31" t="s">
        <v>2343</v>
      </c>
      <c r="G1537" s="31" t="s">
        <v>2343</v>
      </c>
      <c r="H1537" s="31" t="s">
        <v>2343</v>
      </c>
      <c r="I1537" s="31">
        <v>1</v>
      </c>
      <c r="J1537" s="32" t="s">
        <v>2343</v>
      </c>
    </row>
    <row r="1538" spans="1:10" x14ac:dyDescent="0.4">
      <c r="A1538" s="30" t="s">
        <v>1537</v>
      </c>
      <c r="B1538" s="31">
        <v>18.48</v>
      </c>
      <c r="C1538" s="31" t="str">
        <f>IF(Table8[[#This Row],[BMI]]&lt;18.5,"Under Weight",IF(Table8[[#This Row],[BMI]]&lt;25,"Normal Weight",IF(Table8[[#This Row],[BMI]]&lt;30,"Over Weight","Obesity")))</f>
        <v>Under Weight</v>
      </c>
      <c r="D1538" s="31">
        <v>10.84</v>
      </c>
      <c r="E1538" s="31" t="str">
        <f>IF(Table8[[#This Row],[HBA1C]]&lt;5.7,"Normal",IF(Table8[[#This Row],[HBA1C]]&lt;6.5,"Prediabetes","Diabetes"))</f>
        <v>Diabetes</v>
      </c>
      <c r="F1538" s="31" t="s">
        <v>2344</v>
      </c>
      <c r="G1538" s="31" t="s">
        <v>2343</v>
      </c>
      <c r="H1538" s="31" t="s">
        <v>2343</v>
      </c>
      <c r="I1538" s="31">
        <v>2</v>
      </c>
      <c r="J1538" s="32" t="s">
        <v>2343</v>
      </c>
    </row>
    <row r="1539" spans="1:10" x14ac:dyDescent="0.4">
      <c r="A1539" s="30" t="s">
        <v>1538</v>
      </c>
      <c r="B1539" s="31">
        <v>16.815000000000001</v>
      </c>
      <c r="C1539" s="31" t="str">
        <f>IF(Table8[[#This Row],[BMI]]&lt;18.5,"Under Weight",IF(Table8[[#This Row],[BMI]]&lt;25,"Normal Weight",IF(Table8[[#This Row],[BMI]]&lt;30,"Over Weight","Obesity")))</f>
        <v>Under Weight</v>
      </c>
      <c r="D1539" s="31">
        <v>5.63</v>
      </c>
      <c r="E1539" s="31" t="str">
        <f>IF(Table8[[#This Row],[HBA1C]]&lt;5.7,"Normal",IF(Table8[[#This Row],[HBA1C]]&lt;6.5,"Prediabetes","Diabetes"))</f>
        <v>Normal</v>
      </c>
      <c r="F1539" s="31" t="s">
        <v>2343</v>
      </c>
      <c r="G1539" s="31" t="s">
        <v>2343</v>
      </c>
      <c r="H1539" s="31" t="s">
        <v>2343</v>
      </c>
      <c r="I1539" s="31">
        <v>1</v>
      </c>
      <c r="J1539" s="32" t="s">
        <v>2343</v>
      </c>
    </row>
    <row r="1540" spans="1:10" x14ac:dyDescent="0.4">
      <c r="A1540" s="30" t="s">
        <v>1539</v>
      </c>
      <c r="B1540" s="31">
        <v>26.72</v>
      </c>
      <c r="C1540" s="31" t="str">
        <f>IF(Table8[[#This Row],[BMI]]&lt;18.5,"Under Weight",IF(Table8[[#This Row],[BMI]]&lt;25,"Normal Weight",IF(Table8[[#This Row],[BMI]]&lt;30,"Over Weight","Obesity")))</f>
        <v>Over Weight</v>
      </c>
      <c r="D1540" s="31">
        <v>4.1399999999999997</v>
      </c>
      <c r="E1540" s="31" t="str">
        <f>IF(Table8[[#This Row],[HBA1C]]&lt;5.7,"Normal",IF(Table8[[#This Row],[HBA1C]]&lt;6.5,"Prediabetes","Diabetes"))</f>
        <v>Normal</v>
      </c>
      <c r="F1540" s="31" t="s">
        <v>2343</v>
      </c>
      <c r="G1540" s="31" t="s">
        <v>2343</v>
      </c>
      <c r="H1540" s="31" t="s">
        <v>2343</v>
      </c>
      <c r="I1540" s="31">
        <v>0</v>
      </c>
      <c r="J1540" s="32" t="s">
        <v>2343</v>
      </c>
    </row>
    <row r="1541" spans="1:10" x14ac:dyDescent="0.4">
      <c r="A1541" s="30" t="s">
        <v>1540</v>
      </c>
      <c r="B1541" s="31">
        <v>41.42</v>
      </c>
      <c r="C1541" s="31" t="str">
        <f>IF(Table8[[#This Row],[BMI]]&lt;18.5,"Under Weight",IF(Table8[[#This Row],[BMI]]&lt;25,"Normal Weight",IF(Table8[[#This Row],[BMI]]&lt;30,"Over Weight","Obesity")))</f>
        <v>Obesity</v>
      </c>
      <c r="D1541" s="31">
        <v>5.17</v>
      </c>
      <c r="E1541" s="31" t="str">
        <f>IF(Table8[[#This Row],[HBA1C]]&lt;5.7,"Normal",IF(Table8[[#This Row],[HBA1C]]&lt;6.5,"Prediabetes","Diabetes"))</f>
        <v>Normal</v>
      </c>
      <c r="F1541" s="31" t="s">
        <v>2343</v>
      </c>
      <c r="G1541" s="31" t="s">
        <v>2343</v>
      </c>
      <c r="H1541" s="31" t="s">
        <v>2344</v>
      </c>
      <c r="I1541" s="31">
        <v>1</v>
      </c>
      <c r="J1541" s="32" t="s">
        <v>2343</v>
      </c>
    </row>
    <row r="1542" spans="1:10" x14ac:dyDescent="0.4">
      <c r="A1542" s="30" t="s">
        <v>1541</v>
      </c>
      <c r="B1542" s="31">
        <v>20.69</v>
      </c>
      <c r="C1542" s="31" t="str">
        <f>IF(Table8[[#This Row],[BMI]]&lt;18.5,"Under Weight",IF(Table8[[#This Row],[BMI]]&lt;25,"Normal Weight",IF(Table8[[#This Row],[BMI]]&lt;30,"Over Weight","Obesity")))</f>
        <v>Normal Weight</v>
      </c>
      <c r="D1542" s="31">
        <v>6.93</v>
      </c>
      <c r="E1542" s="31" t="str">
        <f>IF(Table8[[#This Row],[HBA1C]]&lt;5.7,"Normal",IF(Table8[[#This Row],[HBA1C]]&lt;6.5,"Prediabetes","Diabetes"))</f>
        <v>Diabetes</v>
      </c>
      <c r="F1542" s="31" t="s">
        <v>2343</v>
      </c>
      <c r="G1542" s="31" t="s">
        <v>2343</v>
      </c>
      <c r="H1542" s="31" t="s">
        <v>2343</v>
      </c>
      <c r="I1542" s="31">
        <v>2</v>
      </c>
      <c r="J1542" s="32" t="s">
        <v>2343</v>
      </c>
    </row>
    <row r="1543" spans="1:10" x14ac:dyDescent="0.4">
      <c r="A1543" s="30" t="s">
        <v>1542</v>
      </c>
      <c r="B1543" s="31">
        <v>41.23</v>
      </c>
      <c r="C1543" s="31" t="str">
        <f>IF(Table8[[#This Row],[BMI]]&lt;18.5,"Under Weight",IF(Table8[[#This Row],[BMI]]&lt;25,"Normal Weight",IF(Table8[[#This Row],[BMI]]&lt;30,"Over Weight","Obesity")))</f>
        <v>Obesity</v>
      </c>
      <c r="D1543" s="31">
        <v>4.24</v>
      </c>
      <c r="E1543" s="31" t="str">
        <f>IF(Table8[[#This Row],[HBA1C]]&lt;5.7,"Normal",IF(Table8[[#This Row],[HBA1C]]&lt;6.5,"Prediabetes","Diabetes"))</f>
        <v>Normal</v>
      </c>
      <c r="F1543" s="31" t="s">
        <v>2343</v>
      </c>
      <c r="G1543" s="31" t="s">
        <v>2343</v>
      </c>
      <c r="H1543" s="31" t="s">
        <v>2343</v>
      </c>
      <c r="I1543" s="31">
        <v>0</v>
      </c>
      <c r="J1543" s="32" t="s">
        <v>2343</v>
      </c>
    </row>
    <row r="1544" spans="1:10" x14ac:dyDescent="0.4">
      <c r="A1544" s="30" t="s">
        <v>1543</v>
      </c>
      <c r="B1544" s="31">
        <v>29.9</v>
      </c>
      <c r="C1544" s="31" t="str">
        <f>IF(Table8[[#This Row],[BMI]]&lt;18.5,"Under Weight",IF(Table8[[#This Row],[BMI]]&lt;25,"Normal Weight",IF(Table8[[#This Row],[BMI]]&lt;30,"Over Weight","Obesity")))</f>
        <v>Over Weight</v>
      </c>
      <c r="D1544" s="31">
        <v>5.91</v>
      </c>
      <c r="E1544" s="31" t="str">
        <f>IF(Table8[[#This Row],[HBA1C]]&lt;5.7,"Normal",IF(Table8[[#This Row],[HBA1C]]&lt;6.5,"Prediabetes","Diabetes"))</f>
        <v>Prediabetes</v>
      </c>
      <c r="F1544" s="31" t="s">
        <v>2343</v>
      </c>
      <c r="G1544" s="31" t="s">
        <v>2343</v>
      </c>
      <c r="H1544" s="31" t="s">
        <v>2343</v>
      </c>
      <c r="I1544" s="31">
        <v>0</v>
      </c>
      <c r="J1544" s="32" t="s">
        <v>2343</v>
      </c>
    </row>
    <row r="1545" spans="1:10" x14ac:dyDescent="0.4">
      <c r="A1545" s="30" t="s">
        <v>1544</v>
      </c>
      <c r="B1545" s="31">
        <v>34.104999999999997</v>
      </c>
      <c r="C1545" s="31" t="str">
        <f>IF(Table8[[#This Row],[BMI]]&lt;18.5,"Under Weight",IF(Table8[[#This Row],[BMI]]&lt;25,"Normal Weight",IF(Table8[[#This Row],[BMI]]&lt;30,"Over Weight","Obesity")))</f>
        <v>Obesity</v>
      </c>
      <c r="D1545" s="31">
        <v>5.93</v>
      </c>
      <c r="E1545" s="31" t="str">
        <f>IF(Table8[[#This Row],[HBA1C]]&lt;5.7,"Normal",IF(Table8[[#This Row],[HBA1C]]&lt;6.5,"Prediabetes","Diabetes"))</f>
        <v>Prediabetes</v>
      </c>
      <c r="F1545" s="31" t="s">
        <v>2343</v>
      </c>
      <c r="G1545" s="31" t="s">
        <v>2343</v>
      </c>
      <c r="H1545" s="31" t="s">
        <v>2343</v>
      </c>
      <c r="I1545" s="31">
        <v>0</v>
      </c>
      <c r="J1545" s="32" t="s">
        <v>2343</v>
      </c>
    </row>
    <row r="1546" spans="1:10" x14ac:dyDescent="0.4">
      <c r="A1546" s="30" t="s">
        <v>1545</v>
      </c>
      <c r="B1546" s="31">
        <v>24.97</v>
      </c>
      <c r="C1546" s="31" t="str">
        <f>IF(Table8[[#This Row],[BMI]]&lt;18.5,"Under Weight",IF(Table8[[#This Row],[BMI]]&lt;25,"Normal Weight",IF(Table8[[#This Row],[BMI]]&lt;30,"Over Weight","Obesity")))</f>
        <v>Normal Weight</v>
      </c>
      <c r="D1546" s="31">
        <v>5.66</v>
      </c>
      <c r="E1546" s="31" t="str">
        <f>IF(Table8[[#This Row],[HBA1C]]&lt;5.7,"Normal",IF(Table8[[#This Row],[HBA1C]]&lt;6.5,"Prediabetes","Diabetes"))</f>
        <v>Normal</v>
      </c>
      <c r="F1546" s="31" t="s">
        <v>2343</v>
      </c>
      <c r="G1546" s="31" t="s">
        <v>2343</v>
      </c>
      <c r="H1546" s="31" t="s">
        <v>2343</v>
      </c>
      <c r="I1546" s="31">
        <v>0</v>
      </c>
      <c r="J1546" s="32" t="s">
        <v>2343</v>
      </c>
    </row>
    <row r="1547" spans="1:10" x14ac:dyDescent="0.4">
      <c r="A1547" s="30" t="s">
        <v>1546</v>
      </c>
      <c r="B1547" s="31">
        <v>34.799999999999997</v>
      </c>
      <c r="C1547" s="31" t="str">
        <f>IF(Table8[[#This Row],[BMI]]&lt;18.5,"Under Weight",IF(Table8[[#This Row],[BMI]]&lt;25,"Normal Weight",IF(Table8[[#This Row],[BMI]]&lt;30,"Over Weight","Obesity")))</f>
        <v>Obesity</v>
      </c>
      <c r="D1547" s="31">
        <v>4.1900000000000004</v>
      </c>
      <c r="E1547" s="31" t="str">
        <f>IF(Table8[[#This Row],[HBA1C]]&lt;5.7,"Normal",IF(Table8[[#This Row],[HBA1C]]&lt;6.5,"Prediabetes","Diabetes"))</f>
        <v>Normal</v>
      </c>
      <c r="F1547" s="31" t="s">
        <v>2343</v>
      </c>
      <c r="G1547" s="31" t="s">
        <v>2343</v>
      </c>
      <c r="H1547" s="31" t="s">
        <v>2343</v>
      </c>
      <c r="I1547" s="31">
        <v>1</v>
      </c>
      <c r="J1547" s="32" t="s">
        <v>2343</v>
      </c>
    </row>
    <row r="1548" spans="1:10" x14ac:dyDescent="0.4">
      <c r="A1548" s="30" t="s">
        <v>1547</v>
      </c>
      <c r="B1548" s="31">
        <v>32.965000000000003</v>
      </c>
      <c r="C1548" s="31" t="str">
        <f>IF(Table8[[#This Row],[BMI]]&lt;18.5,"Under Weight",IF(Table8[[#This Row],[BMI]]&lt;25,"Normal Weight",IF(Table8[[#This Row],[BMI]]&lt;30,"Over Weight","Obesity")))</f>
        <v>Obesity</v>
      </c>
      <c r="D1548" s="31">
        <v>9.2100000000000009</v>
      </c>
      <c r="E1548" s="31" t="str">
        <f>IF(Table8[[#This Row],[HBA1C]]&lt;5.7,"Normal",IF(Table8[[#This Row],[HBA1C]]&lt;6.5,"Prediabetes","Diabetes"))</f>
        <v>Diabetes</v>
      </c>
      <c r="F1548" s="31" t="s">
        <v>2344</v>
      </c>
      <c r="G1548" s="31" t="s">
        <v>2343</v>
      </c>
      <c r="H1548" s="31" t="s">
        <v>2343</v>
      </c>
      <c r="I1548" s="31">
        <v>0</v>
      </c>
      <c r="J1548" s="32" t="s">
        <v>2343</v>
      </c>
    </row>
    <row r="1549" spans="1:10" x14ac:dyDescent="0.4">
      <c r="A1549" s="30" t="s">
        <v>1548</v>
      </c>
      <c r="B1549" s="31">
        <v>27.265000000000001</v>
      </c>
      <c r="C1549" s="31" t="str">
        <f>IF(Table8[[#This Row],[BMI]]&lt;18.5,"Under Weight",IF(Table8[[#This Row],[BMI]]&lt;25,"Normal Weight",IF(Table8[[#This Row],[BMI]]&lt;30,"Over Weight","Obesity")))</f>
        <v>Over Weight</v>
      </c>
      <c r="D1549" s="31">
        <v>5.51</v>
      </c>
      <c r="E1549" s="31" t="str">
        <f>IF(Table8[[#This Row],[HBA1C]]&lt;5.7,"Normal",IF(Table8[[#This Row],[HBA1C]]&lt;6.5,"Prediabetes","Diabetes"))</f>
        <v>Normal</v>
      </c>
      <c r="F1549" s="31" t="s">
        <v>2343</v>
      </c>
      <c r="G1549" s="31" t="s">
        <v>2343</v>
      </c>
      <c r="H1549" s="31" t="s">
        <v>2343</v>
      </c>
      <c r="I1549" s="31">
        <v>1</v>
      </c>
      <c r="J1549" s="32" t="s">
        <v>2343</v>
      </c>
    </row>
    <row r="1550" spans="1:10" x14ac:dyDescent="0.4">
      <c r="A1550" s="30" t="s">
        <v>1549</v>
      </c>
      <c r="B1550" s="31">
        <v>17.059999999999999</v>
      </c>
      <c r="C1550" s="31" t="str">
        <f>IF(Table8[[#This Row],[BMI]]&lt;18.5,"Under Weight",IF(Table8[[#This Row],[BMI]]&lt;25,"Normal Weight",IF(Table8[[#This Row],[BMI]]&lt;30,"Over Weight","Obesity")))</f>
        <v>Under Weight</v>
      </c>
      <c r="D1550" s="31">
        <v>8.5</v>
      </c>
      <c r="E1550" s="31" t="str">
        <f>IF(Table8[[#This Row],[HBA1C]]&lt;5.7,"Normal",IF(Table8[[#This Row],[HBA1C]]&lt;6.5,"Prediabetes","Diabetes"))</f>
        <v>Diabetes</v>
      </c>
      <c r="F1550" s="31" t="s">
        <v>2343</v>
      </c>
      <c r="G1550" s="31" t="s">
        <v>2343</v>
      </c>
      <c r="H1550" s="31" t="s">
        <v>2343</v>
      </c>
      <c r="I1550" s="31">
        <v>0</v>
      </c>
      <c r="J1550" s="32" t="s">
        <v>2343</v>
      </c>
    </row>
    <row r="1551" spans="1:10" x14ac:dyDescent="0.4">
      <c r="A1551" s="30" t="s">
        <v>1550</v>
      </c>
      <c r="B1551" s="31">
        <v>36.29</v>
      </c>
      <c r="C1551" s="31" t="str">
        <f>IF(Table8[[#This Row],[BMI]]&lt;18.5,"Under Weight",IF(Table8[[#This Row],[BMI]]&lt;25,"Normal Weight",IF(Table8[[#This Row],[BMI]]&lt;30,"Over Weight","Obesity")))</f>
        <v>Obesity</v>
      </c>
      <c r="D1551" s="31">
        <v>6.23</v>
      </c>
      <c r="E1551" s="31" t="str">
        <f>IF(Table8[[#This Row],[HBA1C]]&lt;5.7,"Normal",IF(Table8[[#This Row],[HBA1C]]&lt;6.5,"Prediabetes","Diabetes"))</f>
        <v>Prediabetes</v>
      </c>
      <c r="F1551" s="31" t="s">
        <v>2343</v>
      </c>
      <c r="G1551" s="31" t="s">
        <v>2343</v>
      </c>
      <c r="H1551" s="31" t="s">
        <v>2343</v>
      </c>
      <c r="I1551" s="31">
        <v>0</v>
      </c>
      <c r="J1551" s="32" t="s">
        <v>2343</v>
      </c>
    </row>
    <row r="1552" spans="1:10" x14ac:dyDescent="0.4">
      <c r="A1552" s="30" t="s">
        <v>1551</v>
      </c>
      <c r="B1552" s="31">
        <v>28.594999999999999</v>
      </c>
      <c r="C1552" s="31" t="str">
        <f>IF(Table8[[#This Row],[BMI]]&lt;18.5,"Under Weight",IF(Table8[[#This Row],[BMI]]&lt;25,"Normal Weight",IF(Table8[[#This Row],[BMI]]&lt;30,"Over Weight","Obesity")))</f>
        <v>Over Weight</v>
      </c>
      <c r="D1552" s="31">
        <v>8.5299999999999994</v>
      </c>
      <c r="E1552" s="31" t="str">
        <f>IF(Table8[[#This Row],[HBA1C]]&lt;5.7,"Normal",IF(Table8[[#This Row],[HBA1C]]&lt;6.5,"Prediabetes","Diabetes"))</f>
        <v>Diabetes</v>
      </c>
      <c r="F1552" s="31" t="s">
        <v>2344</v>
      </c>
      <c r="G1552" s="31" t="s">
        <v>2343</v>
      </c>
      <c r="H1552" s="31" t="s">
        <v>2343</v>
      </c>
      <c r="I1552" s="31">
        <v>1</v>
      </c>
      <c r="J1552" s="32" t="s">
        <v>2343</v>
      </c>
    </row>
    <row r="1553" spans="1:10" x14ac:dyDescent="0.4">
      <c r="A1553" s="30" t="s">
        <v>1552</v>
      </c>
      <c r="B1553" s="31">
        <v>17.8</v>
      </c>
      <c r="C1553" s="31" t="str">
        <f>IF(Table8[[#This Row],[BMI]]&lt;18.5,"Under Weight",IF(Table8[[#This Row],[BMI]]&lt;25,"Normal Weight",IF(Table8[[#This Row],[BMI]]&lt;30,"Over Weight","Obesity")))</f>
        <v>Under Weight</v>
      </c>
      <c r="D1553" s="31">
        <v>5.75</v>
      </c>
      <c r="E1553" s="31" t="str">
        <f>IF(Table8[[#This Row],[HBA1C]]&lt;5.7,"Normal",IF(Table8[[#This Row],[HBA1C]]&lt;6.5,"Prediabetes","Diabetes"))</f>
        <v>Prediabetes</v>
      </c>
      <c r="F1553" s="31" t="s">
        <v>2344</v>
      </c>
      <c r="G1553" s="31" t="s">
        <v>2343</v>
      </c>
      <c r="H1553" s="31" t="s">
        <v>2344</v>
      </c>
      <c r="I1553" s="31">
        <v>1</v>
      </c>
      <c r="J1553" s="32" t="s">
        <v>2343</v>
      </c>
    </row>
    <row r="1554" spans="1:10" x14ac:dyDescent="0.4">
      <c r="A1554" s="30" t="s">
        <v>1553</v>
      </c>
      <c r="B1554" s="31">
        <v>21.4</v>
      </c>
      <c r="C1554" s="31" t="str">
        <f>IF(Table8[[#This Row],[BMI]]&lt;18.5,"Under Weight",IF(Table8[[#This Row],[BMI]]&lt;25,"Normal Weight",IF(Table8[[#This Row],[BMI]]&lt;30,"Over Weight","Obesity")))</f>
        <v>Normal Weight</v>
      </c>
      <c r="D1554" s="31">
        <v>5.6</v>
      </c>
      <c r="E1554" s="31" t="str">
        <f>IF(Table8[[#This Row],[HBA1C]]&lt;5.7,"Normal",IF(Table8[[#This Row],[HBA1C]]&lt;6.5,"Prediabetes","Diabetes"))</f>
        <v>Normal</v>
      </c>
      <c r="F1554" s="31" t="s">
        <v>2343</v>
      </c>
      <c r="G1554" s="31" t="s">
        <v>2343</v>
      </c>
      <c r="H1554" s="31" t="s">
        <v>2343</v>
      </c>
      <c r="I1554" s="31">
        <v>0</v>
      </c>
      <c r="J1554" s="32" t="s">
        <v>2343</v>
      </c>
    </row>
    <row r="1555" spans="1:10" x14ac:dyDescent="0.4">
      <c r="A1555" s="30" t="s">
        <v>1554</v>
      </c>
      <c r="B1555" s="31">
        <v>23.01</v>
      </c>
      <c r="C1555" s="31" t="str">
        <f>IF(Table8[[#This Row],[BMI]]&lt;18.5,"Under Weight",IF(Table8[[#This Row],[BMI]]&lt;25,"Normal Weight",IF(Table8[[#This Row],[BMI]]&lt;30,"Over Weight","Obesity")))</f>
        <v>Normal Weight</v>
      </c>
      <c r="D1555" s="31">
        <v>4.68</v>
      </c>
      <c r="E1555" s="31" t="str">
        <f>IF(Table8[[#This Row],[HBA1C]]&lt;5.7,"Normal",IF(Table8[[#This Row],[HBA1C]]&lt;6.5,"Prediabetes","Diabetes"))</f>
        <v>Normal</v>
      </c>
      <c r="F1555" s="31" t="s">
        <v>2343</v>
      </c>
      <c r="G1555" s="31" t="s">
        <v>2343</v>
      </c>
      <c r="H1555" s="31" t="s">
        <v>2343</v>
      </c>
      <c r="I1555" s="31">
        <v>0</v>
      </c>
      <c r="J1555" s="32" t="s">
        <v>2343</v>
      </c>
    </row>
    <row r="1556" spans="1:10" x14ac:dyDescent="0.4">
      <c r="A1556" s="30" t="s">
        <v>1555</v>
      </c>
      <c r="B1556" s="31">
        <v>19.86</v>
      </c>
      <c r="C1556" s="31" t="str">
        <f>IF(Table8[[#This Row],[BMI]]&lt;18.5,"Under Weight",IF(Table8[[#This Row],[BMI]]&lt;25,"Normal Weight",IF(Table8[[#This Row],[BMI]]&lt;30,"Over Weight","Obesity")))</f>
        <v>Normal Weight</v>
      </c>
      <c r="D1556" s="31">
        <v>5.62</v>
      </c>
      <c r="E1556" s="31" t="str">
        <f>IF(Table8[[#This Row],[HBA1C]]&lt;5.7,"Normal",IF(Table8[[#This Row],[HBA1C]]&lt;6.5,"Prediabetes","Diabetes"))</f>
        <v>Normal</v>
      </c>
      <c r="F1556" s="31" t="s">
        <v>2344</v>
      </c>
      <c r="G1556" s="31" t="s">
        <v>2343</v>
      </c>
      <c r="H1556" s="31" t="s">
        <v>2343</v>
      </c>
      <c r="I1556" s="31">
        <v>0</v>
      </c>
      <c r="J1556" s="32" t="s">
        <v>2343</v>
      </c>
    </row>
    <row r="1557" spans="1:10" x14ac:dyDescent="0.4">
      <c r="A1557" s="30" t="s">
        <v>1556</v>
      </c>
      <c r="B1557" s="31">
        <v>33.58</v>
      </c>
      <c r="C1557" s="31" t="str">
        <f>IF(Table8[[#This Row],[BMI]]&lt;18.5,"Under Weight",IF(Table8[[#This Row],[BMI]]&lt;25,"Normal Weight",IF(Table8[[#This Row],[BMI]]&lt;30,"Over Weight","Obesity")))</f>
        <v>Obesity</v>
      </c>
      <c r="D1557" s="31">
        <v>5.08</v>
      </c>
      <c r="E1557" s="31" t="str">
        <f>IF(Table8[[#This Row],[HBA1C]]&lt;5.7,"Normal",IF(Table8[[#This Row],[HBA1C]]&lt;6.5,"Prediabetes","Diabetes"))</f>
        <v>Normal</v>
      </c>
      <c r="F1557" s="31" t="s">
        <v>2343</v>
      </c>
      <c r="G1557" s="31" t="s">
        <v>2343</v>
      </c>
      <c r="H1557" s="31" t="s">
        <v>2343</v>
      </c>
      <c r="I1557" s="31">
        <v>0</v>
      </c>
      <c r="J1557" s="32" t="s">
        <v>2343</v>
      </c>
    </row>
    <row r="1558" spans="1:10" x14ac:dyDescent="0.4">
      <c r="A1558" s="30" t="s">
        <v>1557</v>
      </c>
      <c r="B1558" s="31">
        <v>29.81</v>
      </c>
      <c r="C1558" s="31" t="str">
        <f>IF(Table8[[#This Row],[BMI]]&lt;18.5,"Under Weight",IF(Table8[[#This Row],[BMI]]&lt;25,"Normal Weight",IF(Table8[[#This Row],[BMI]]&lt;30,"Over Weight","Obesity")))</f>
        <v>Over Weight</v>
      </c>
      <c r="D1558" s="31">
        <v>5.28</v>
      </c>
      <c r="E1558" s="31" t="str">
        <f>IF(Table8[[#This Row],[HBA1C]]&lt;5.7,"Normal",IF(Table8[[#This Row],[HBA1C]]&lt;6.5,"Prediabetes","Diabetes"))</f>
        <v>Normal</v>
      </c>
      <c r="F1558" s="31" t="s">
        <v>2343</v>
      </c>
      <c r="G1558" s="31" t="s">
        <v>2343</v>
      </c>
      <c r="H1558" s="31" t="s">
        <v>2343</v>
      </c>
      <c r="I1558" s="31">
        <v>0</v>
      </c>
      <c r="J1558" s="32" t="s">
        <v>2343</v>
      </c>
    </row>
    <row r="1559" spans="1:10" x14ac:dyDescent="0.4">
      <c r="A1559" s="30" t="s">
        <v>1558</v>
      </c>
      <c r="B1559" s="31">
        <v>27.4</v>
      </c>
      <c r="C1559" s="31" t="str">
        <f>IF(Table8[[#This Row],[BMI]]&lt;18.5,"Under Weight",IF(Table8[[#This Row],[BMI]]&lt;25,"Normal Weight",IF(Table8[[#This Row],[BMI]]&lt;30,"Over Weight","Obesity")))</f>
        <v>Over Weight</v>
      </c>
      <c r="D1559" s="31">
        <v>4.6100000000000003</v>
      </c>
      <c r="E1559" s="31" t="str">
        <f>IF(Table8[[#This Row],[HBA1C]]&lt;5.7,"Normal",IF(Table8[[#This Row],[HBA1C]]&lt;6.5,"Prediabetes","Diabetes"))</f>
        <v>Normal</v>
      </c>
      <c r="F1559" s="31" t="s">
        <v>2343</v>
      </c>
      <c r="G1559" s="31" t="s">
        <v>2343</v>
      </c>
      <c r="H1559" s="31" t="s">
        <v>2343</v>
      </c>
      <c r="I1559" s="31">
        <v>0</v>
      </c>
      <c r="J1559" s="32" t="s">
        <v>2343</v>
      </c>
    </row>
    <row r="1560" spans="1:10" x14ac:dyDescent="0.4">
      <c r="A1560" s="30" t="s">
        <v>1559</v>
      </c>
      <c r="B1560" s="31">
        <v>17.98</v>
      </c>
      <c r="C1560" s="31" t="str">
        <f>IF(Table8[[#This Row],[BMI]]&lt;18.5,"Under Weight",IF(Table8[[#This Row],[BMI]]&lt;25,"Normal Weight",IF(Table8[[#This Row],[BMI]]&lt;30,"Over Weight","Obesity")))</f>
        <v>Under Weight</v>
      </c>
      <c r="D1560" s="31">
        <v>6.57</v>
      </c>
      <c r="E1560" s="31" t="str">
        <f>IF(Table8[[#This Row],[HBA1C]]&lt;5.7,"Normal",IF(Table8[[#This Row],[HBA1C]]&lt;6.5,"Prediabetes","Diabetes"))</f>
        <v>Diabetes</v>
      </c>
      <c r="F1560" s="31" t="s">
        <v>2344</v>
      </c>
      <c r="G1560" s="31" t="s">
        <v>2343</v>
      </c>
      <c r="H1560" s="31" t="s">
        <v>2343</v>
      </c>
      <c r="I1560" s="31">
        <v>2</v>
      </c>
      <c r="J1560" s="32" t="s">
        <v>2343</v>
      </c>
    </row>
    <row r="1561" spans="1:10" x14ac:dyDescent="0.4">
      <c r="A1561" s="30" t="s">
        <v>1560</v>
      </c>
      <c r="B1561" s="31">
        <v>37.9</v>
      </c>
      <c r="C1561" s="31" t="str">
        <f>IF(Table8[[#This Row],[BMI]]&lt;18.5,"Under Weight",IF(Table8[[#This Row],[BMI]]&lt;25,"Normal Weight",IF(Table8[[#This Row],[BMI]]&lt;30,"Over Weight","Obesity")))</f>
        <v>Obesity</v>
      </c>
      <c r="D1561" s="31">
        <v>5.83</v>
      </c>
      <c r="E1561" s="31" t="str">
        <f>IF(Table8[[#This Row],[HBA1C]]&lt;5.7,"Normal",IF(Table8[[#This Row],[HBA1C]]&lt;6.5,"Prediabetes","Diabetes"))</f>
        <v>Prediabetes</v>
      </c>
      <c r="F1561" s="31" t="s">
        <v>2343</v>
      </c>
      <c r="G1561" s="31" t="s">
        <v>2343</v>
      </c>
      <c r="H1561" s="31" t="s">
        <v>2343</v>
      </c>
      <c r="I1561" s="31">
        <v>0</v>
      </c>
      <c r="J1561" s="32" t="s">
        <v>2343</v>
      </c>
    </row>
    <row r="1562" spans="1:10" x14ac:dyDescent="0.4">
      <c r="A1562" s="30" t="s">
        <v>1561</v>
      </c>
      <c r="B1562" s="31">
        <v>25.27</v>
      </c>
      <c r="C1562" s="31" t="str">
        <f>IF(Table8[[#This Row],[BMI]]&lt;18.5,"Under Weight",IF(Table8[[#This Row],[BMI]]&lt;25,"Normal Weight",IF(Table8[[#This Row],[BMI]]&lt;30,"Over Weight","Obesity")))</f>
        <v>Over Weight</v>
      </c>
      <c r="D1562" s="31">
        <v>6.98</v>
      </c>
      <c r="E1562" s="31" t="str">
        <f>IF(Table8[[#This Row],[HBA1C]]&lt;5.7,"Normal",IF(Table8[[#This Row],[HBA1C]]&lt;6.5,"Prediabetes","Diabetes"))</f>
        <v>Diabetes</v>
      </c>
      <c r="F1562" s="31" t="s">
        <v>2344</v>
      </c>
      <c r="G1562" s="31" t="s">
        <v>2343</v>
      </c>
      <c r="H1562" s="31" t="s">
        <v>2343</v>
      </c>
      <c r="I1562" s="31">
        <v>0</v>
      </c>
      <c r="J1562" s="32" t="s">
        <v>2343</v>
      </c>
    </row>
    <row r="1563" spans="1:10" x14ac:dyDescent="0.4">
      <c r="A1563" s="30" t="s">
        <v>1562</v>
      </c>
      <c r="B1563" s="31">
        <v>29.26</v>
      </c>
      <c r="C1563" s="31" t="str">
        <f>IF(Table8[[#This Row],[BMI]]&lt;18.5,"Under Weight",IF(Table8[[#This Row],[BMI]]&lt;25,"Normal Weight",IF(Table8[[#This Row],[BMI]]&lt;30,"Over Weight","Obesity")))</f>
        <v>Over Weight</v>
      </c>
      <c r="D1563" s="31">
        <v>4.03</v>
      </c>
      <c r="E1563" s="31" t="str">
        <f>IF(Table8[[#This Row],[HBA1C]]&lt;5.7,"Normal",IF(Table8[[#This Row],[HBA1C]]&lt;6.5,"Prediabetes","Diabetes"))</f>
        <v>Normal</v>
      </c>
      <c r="F1563" s="31" t="s">
        <v>2343</v>
      </c>
      <c r="G1563" s="31" t="s">
        <v>2343</v>
      </c>
      <c r="H1563" s="31" t="s">
        <v>2343</v>
      </c>
      <c r="I1563" s="31">
        <v>1</v>
      </c>
      <c r="J1563" s="32" t="s">
        <v>2343</v>
      </c>
    </row>
    <row r="1564" spans="1:10" x14ac:dyDescent="0.4">
      <c r="A1564" s="30" t="s">
        <v>1563</v>
      </c>
      <c r="B1564" s="31">
        <v>27.835000000000001</v>
      </c>
      <c r="C1564" s="31" t="str">
        <f>IF(Table8[[#This Row],[BMI]]&lt;18.5,"Under Weight",IF(Table8[[#This Row],[BMI]]&lt;25,"Normal Weight",IF(Table8[[#This Row],[BMI]]&lt;30,"Over Weight","Obesity")))</f>
        <v>Over Weight</v>
      </c>
      <c r="D1564" s="31">
        <v>4.5599999999999996</v>
      </c>
      <c r="E1564" s="31" t="str">
        <f>IF(Table8[[#This Row],[HBA1C]]&lt;5.7,"Normal",IF(Table8[[#This Row],[HBA1C]]&lt;6.5,"Prediabetes","Diabetes"))</f>
        <v>Normal</v>
      </c>
      <c r="F1564" s="31" t="s">
        <v>2343</v>
      </c>
      <c r="G1564" s="31" t="s">
        <v>2343</v>
      </c>
      <c r="H1564" s="31" t="s">
        <v>2343</v>
      </c>
      <c r="I1564" s="31">
        <v>1</v>
      </c>
      <c r="J1564" s="32" t="s">
        <v>2343</v>
      </c>
    </row>
    <row r="1565" spans="1:10" x14ac:dyDescent="0.4">
      <c r="A1565" s="30" t="s">
        <v>1564</v>
      </c>
      <c r="B1565" s="31">
        <v>46.53</v>
      </c>
      <c r="C1565" s="31" t="str">
        <f>IF(Table8[[#This Row],[BMI]]&lt;18.5,"Under Weight",IF(Table8[[#This Row],[BMI]]&lt;25,"Normal Weight",IF(Table8[[#This Row],[BMI]]&lt;30,"Over Weight","Obesity")))</f>
        <v>Obesity</v>
      </c>
      <c r="D1565" s="31">
        <v>5.38</v>
      </c>
      <c r="E1565" s="31" t="str">
        <f>IF(Table8[[#This Row],[HBA1C]]&lt;5.7,"Normal",IF(Table8[[#This Row],[HBA1C]]&lt;6.5,"Prediabetes","Diabetes"))</f>
        <v>Normal</v>
      </c>
      <c r="F1565" s="31" t="s">
        <v>2344</v>
      </c>
      <c r="G1565" s="31" t="s">
        <v>2343</v>
      </c>
      <c r="H1565" s="31" t="s">
        <v>2343</v>
      </c>
      <c r="I1565" s="31">
        <v>0</v>
      </c>
      <c r="J1565" s="32" t="s">
        <v>2343</v>
      </c>
    </row>
    <row r="1566" spans="1:10" x14ac:dyDescent="0.4">
      <c r="A1566" s="30" t="s">
        <v>1565</v>
      </c>
      <c r="B1566" s="31">
        <v>20.58</v>
      </c>
      <c r="C1566" s="31" t="str">
        <f>IF(Table8[[#This Row],[BMI]]&lt;18.5,"Under Weight",IF(Table8[[#This Row],[BMI]]&lt;25,"Normal Weight",IF(Table8[[#This Row],[BMI]]&lt;30,"Over Weight","Obesity")))</f>
        <v>Normal Weight</v>
      </c>
      <c r="D1566" s="31">
        <v>11.04</v>
      </c>
      <c r="E1566" s="31" t="str">
        <f>IF(Table8[[#This Row],[HBA1C]]&lt;5.7,"Normal",IF(Table8[[#This Row],[HBA1C]]&lt;6.5,"Prediabetes","Diabetes"))</f>
        <v>Diabetes</v>
      </c>
      <c r="F1566" s="31" t="s">
        <v>2344</v>
      </c>
      <c r="G1566" s="31" t="s">
        <v>2343</v>
      </c>
      <c r="H1566" s="31" t="s">
        <v>2343</v>
      </c>
      <c r="I1566" s="31">
        <v>1</v>
      </c>
      <c r="J1566" s="32" t="s">
        <v>2343</v>
      </c>
    </row>
    <row r="1567" spans="1:10" x14ac:dyDescent="0.4">
      <c r="A1567" s="30" t="s">
        <v>1566</v>
      </c>
      <c r="B1567" s="31">
        <v>19.53</v>
      </c>
      <c r="C1567" s="31" t="str">
        <f>IF(Table8[[#This Row],[BMI]]&lt;18.5,"Under Weight",IF(Table8[[#This Row],[BMI]]&lt;25,"Normal Weight",IF(Table8[[#This Row],[BMI]]&lt;30,"Over Weight","Obesity")))</f>
        <v>Normal Weight</v>
      </c>
      <c r="D1567" s="31">
        <v>6.09</v>
      </c>
      <c r="E1567" s="31" t="str">
        <f>IF(Table8[[#This Row],[HBA1C]]&lt;5.7,"Normal",IF(Table8[[#This Row],[HBA1C]]&lt;6.5,"Prediabetes","Diabetes"))</f>
        <v>Prediabetes</v>
      </c>
      <c r="F1567" s="31" t="s">
        <v>2344</v>
      </c>
      <c r="G1567" s="31" t="s">
        <v>2343</v>
      </c>
      <c r="H1567" s="31" t="s">
        <v>2343</v>
      </c>
      <c r="I1567" s="31">
        <v>0</v>
      </c>
      <c r="J1567" s="32" t="s">
        <v>2343</v>
      </c>
    </row>
    <row r="1568" spans="1:10" x14ac:dyDescent="0.4">
      <c r="A1568" s="30" t="s">
        <v>1567</v>
      </c>
      <c r="B1568" s="31">
        <v>27.7</v>
      </c>
      <c r="C1568" s="31" t="str">
        <f>IF(Table8[[#This Row],[BMI]]&lt;18.5,"Under Weight",IF(Table8[[#This Row],[BMI]]&lt;25,"Normal Weight",IF(Table8[[#This Row],[BMI]]&lt;30,"Over Weight","Obesity")))</f>
        <v>Over Weight</v>
      </c>
      <c r="D1568" s="31">
        <v>4.71</v>
      </c>
      <c r="E1568" s="31" t="str">
        <f>IF(Table8[[#This Row],[HBA1C]]&lt;5.7,"Normal",IF(Table8[[#This Row],[HBA1C]]&lt;6.5,"Prediabetes","Diabetes"))</f>
        <v>Normal</v>
      </c>
      <c r="F1568" s="31" t="s">
        <v>2343</v>
      </c>
      <c r="G1568" s="31" t="s">
        <v>2343</v>
      </c>
      <c r="H1568" s="31" t="s">
        <v>2343</v>
      </c>
      <c r="I1568" s="31">
        <v>1</v>
      </c>
      <c r="J1568" s="32" t="s">
        <v>2343</v>
      </c>
    </row>
    <row r="1569" spans="1:10" x14ac:dyDescent="0.4">
      <c r="A1569" s="30" t="s">
        <v>1568</v>
      </c>
      <c r="B1569" s="31">
        <v>18.920000000000002</v>
      </c>
      <c r="C1569" s="31" t="str">
        <f>IF(Table8[[#This Row],[BMI]]&lt;18.5,"Under Weight",IF(Table8[[#This Row],[BMI]]&lt;25,"Normal Weight",IF(Table8[[#This Row],[BMI]]&lt;30,"Over Weight","Obesity")))</f>
        <v>Normal Weight</v>
      </c>
      <c r="D1569" s="31">
        <v>8.18</v>
      </c>
      <c r="E1569" s="31" t="str">
        <f>IF(Table8[[#This Row],[HBA1C]]&lt;5.7,"Normal",IF(Table8[[#This Row],[HBA1C]]&lt;6.5,"Prediabetes","Diabetes"))</f>
        <v>Diabetes</v>
      </c>
      <c r="F1569" s="31" t="s">
        <v>2343</v>
      </c>
      <c r="G1569" s="31" t="s">
        <v>2343</v>
      </c>
      <c r="H1569" s="31" t="s">
        <v>2343</v>
      </c>
      <c r="I1569" s="31">
        <v>0</v>
      </c>
      <c r="J1569" s="32" t="s">
        <v>2343</v>
      </c>
    </row>
    <row r="1570" spans="1:10" x14ac:dyDescent="0.4">
      <c r="A1570" s="30" t="s">
        <v>1569</v>
      </c>
      <c r="B1570" s="31">
        <v>17.760000000000002</v>
      </c>
      <c r="C1570" s="31" t="str">
        <f>IF(Table8[[#This Row],[BMI]]&lt;18.5,"Under Weight",IF(Table8[[#This Row],[BMI]]&lt;25,"Normal Weight",IF(Table8[[#This Row],[BMI]]&lt;30,"Over Weight","Obesity")))</f>
        <v>Under Weight</v>
      </c>
      <c r="D1570" s="31">
        <v>11.18</v>
      </c>
      <c r="E1570" s="31" t="str">
        <f>IF(Table8[[#This Row],[HBA1C]]&lt;5.7,"Normal",IF(Table8[[#This Row],[HBA1C]]&lt;6.5,"Prediabetes","Diabetes"))</f>
        <v>Diabetes</v>
      </c>
      <c r="F1570" s="31" t="s">
        <v>2344</v>
      </c>
      <c r="G1570" s="31" t="s">
        <v>2343</v>
      </c>
      <c r="H1570" s="31" t="s">
        <v>2343</v>
      </c>
      <c r="I1570" s="31">
        <v>2</v>
      </c>
      <c r="J1570" s="32" t="s">
        <v>2343</v>
      </c>
    </row>
    <row r="1571" spans="1:10" x14ac:dyDescent="0.4">
      <c r="A1571" s="30" t="s">
        <v>1570</v>
      </c>
      <c r="B1571" s="31">
        <v>29.83</v>
      </c>
      <c r="C1571" s="31" t="str">
        <f>IF(Table8[[#This Row],[BMI]]&lt;18.5,"Under Weight",IF(Table8[[#This Row],[BMI]]&lt;25,"Normal Weight",IF(Table8[[#This Row],[BMI]]&lt;30,"Over Weight","Obesity")))</f>
        <v>Over Weight</v>
      </c>
      <c r="D1571" s="31">
        <v>5.03</v>
      </c>
      <c r="E1571" s="31" t="str">
        <f>IF(Table8[[#This Row],[HBA1C]]&lt;5.7,"Normal",IF(Table8[[#This Row],[HBA1C]]&lt;6.5,"Prediabetes","Diabetes"))</f>
        <v>Normal</v>
      </c>
      <c r="F1571" s="31" t="s">
        <v>2344</v>
      </c>
      <c r="G1571" s="31" t="s">
        <v>2343</v>
      </c>
      <c r="H1571" s="31" t="s">
        <v>2343</v>
      </c>
      <c r="I1571" s="31">
        <v>0</v>
      </c>
      <c r="J1571" s="32" t="s">
        <v>2343</v>
      </c>
    </row>
    <row r="1572" spans="1:10" x14ac:dyDescent="0.4">
      <c r="A1572" s="30" t="s">
        <v>1571</v>
      </c>
      <c r="B1572" s="31">
        <v>23.465</v>
      </c>
      <c r="C1572" s="31" t="str">
        <f>IF(Table8[[#This Row],[BMI]]&lt;18.5,"Under Weight",IF(Table8[[#This Row],[BMI]]&lt;25,"Normal Weight",IF(Table8[[#This Row],[BMI]]&lt;30,"Over Weight","Obesity")))</f>
        <v>Normal Weight</v>
      </c>
      <c r="D1572" s="31">
        <v>5.56</v>
      </c>
      <c r="E1572" s="31" t="str">
        <f>IF(Table8[[#This Row],[HBA1C]]&lt;5.7,"Normal",IF(Table8[[#This Row],[HBA1C]]&lt;6.5,"Prediabetes","Diabetes"))</f>
        <v>Normal</v>
      </c>
      <c r="F1572" s="31" t="s">
        <v>2343</v>
      </c>
      <c r="G1572" s="31" t="s">
        <v>2343</v>
      </c>
      <c r="H1572" s="31" t="s">
        <v>2343</v>
      </c>
      <c r="I1572" s="31">
        <v>1</v>
      </c>
      <c r="J1572" s="32" t="s">
        <v>2343</v>
      </c>
    </row>
    <row r="1573" spans="1:10" x14ac:dyDescent="0.4">
      <c r="A1573" s="30" t="s">
        <v>1572</v>
      </c>
      <c r="B1573" s="31">
        <v>29.355</v>
      </c>
      <c r="C1573" s="31" t="str">
        <f>IF(Table8[[#This Row],[BMI]]&lt;18.5,"Under Weight",IF(Table8[[#This Row],[BMI]]&lt;25,"Normal Weight",IF(Table8[[#This Row],[BMI]]&lt;30,"Over Weight","Obesity")))</f>
        <v>Over Weight</v>
      </c>
      <c r="D1573" s="31">
        <v>4.33</v>
      </c>
      <c r="E1573" s="31" t="str">
        <f>IF(Table8[[#This Row],[HBA1C]]&lt;5.7,"Normal",IF(Table8[[#This Row],[HBA1C]]&lt;6.5,"Prediabetes","Diabetes"))</f>
        <v>Normal</v>
      </c>
      <c r="F1573" s="31" t="s">
        <v>2343</v>
      </c>
      <c r="G1573" s="31" t="s">
        <v>2343</v>
      </c>
      <c r="H1573" s="31" t="s">
        <v>2343</v>
      </c>
      <c r="I1573" s="31">
        <v>0</v>
      </c>
      <c r="J1573" s="32" t="s">
        <v>2343</v>
      </c>
    </row>
    <row r="1574" spans="1:10" x14ac:dyDescent="0.4">
      <c r="A1574" s="30" t="s">
        <v>1573</v>
      </c>
      <c r="B1574" s="31">
        <v>35.49</v>
      </c>
      <c r="C1574" s="31" t="str">
        <f>IF(Table8[[#This Row],[BMI]]&lt;18.5,"Under Weight",IF(Table8[[#This Row],[BMI]]&lt;25,"Normal Weight",IF(Table8[[#This Row],[BMI]]&lt;30,"Over Weight","Obesity")))</f>
        <v>Obesity</v>
      </c>
      <c r="D1574" s="31">
        <v>5.21</v>
      </c>
      <c r="E1574" s="31" t="str">
        <f>IF(Table8[[#This Row],[HBA1C]]&lt;5.7,"Normal",IF(Table8[[#This Row],[HBA1C]]&lt;6.5,"Prediabetes","Diabetes"))</f>
        <v>Normal</v>
      </c>
      <c r="F1574" s="31" t="s">
        <v>2344</v>
      </c>
      <c r="G1574" s="31" t="s">
        <v>2343</v>
      </c>
      <c r="H1574" s="31" t="s">
        <v>2344</v>
      </c>
      <c r="I1574" s="31">
        <v>1</v>
      </c>
      <c r="J1574" s="32" t="s">
        <v>2343</v>
      </c>
    </row>
    <row r="1575" spans="1:10" x14ac:dyDescent="0.4">
      <c r="A1575" s="30" t="s">
        <v>1574</v>
      </c>
      <c r="B1575" s="31">
        <v>26.315000000000001</v>
      </c>
      <c r="C1575" s="31" t="str">
        <f>IF(Table8[[#This Row],[BMI]]&lt;18.5,"Under Weight",IF(Table8[[#This Row],[BMI]]&lt;25,"Normal Weight",IF(Table8[[#This Row],[BMI]]&lt;30,"Over Weight","Obesity")))</f>
        <v>Over Weight</v>
      </c>
      <c r="D1575" s="31">
        <v>5.89</v>
      </c>
      <c r="E1575" s="31" t="str">
        <f>IF(Table8[[#This Row],[HBA1C]]&lt;5.7,"Normal",IF(Table8[[#This Row],[HBA1C]]&lt;6.5,"Prediabetes","Diabetes"))</f>
        <v>Prediabetes</v>
      </c>
      <c r="F1575" s="31" t="s">
        <v>2343</v>
      </c>
      <c r="G1575" s="31" t="s">
        <v>2343</v>
      </c>
      <c r="H1575" s="31" t="s">
        <v>2343</v>
      </c>
      <c r="I1575" s="31">
        <v>0</v>
      </c>
      <c r="J1575" s="32" t="s">
        <v>2343</v>
      </c>
    </row>
    <row r="1576" spans="1:10" x14ac:dyDescent="0.4">
      <c r="A1576" s="30" t="s">
        <v>1575</v>
      </c>
      <c r="B1576" s="31">
        <v>19.79</v>
      </c>
      <c r="C1576" s="31" t="str">
        <f>IF(Table8[[#This Row],[BMI]]&lt;18.5,"Under Weight",IF(Table8[[#This Row],[BMI]]&lt;25,"Normal Weight",IF(Table8[[#This Row],[BMI]]&lt;30,"Over Weight","Obesity")))</f>
        <v>Normal Weight</v>
      </c>
      <c r="D1576" s="31">
        <v>4.8099999999999996</v>
      </c>
      <c r="E1576" s="31" t="str">
        <f>IF(Table8[[#This Row],[HBA1C]]&lt;5.7,"Normal",IF(Table8[[#This Row],[HBA1C]]&lt;6.5,"Prediabetes","Diabetes"))</f>
        <v>Normal</v>
      </c>
      <c r="F1576" s="31" t="s">
        <v>2344</v>
      </c>
      <c r="G1576" s="31" t="s">
        <v>2343</v>
      </c>
      <c r="H1576" s="31" t="s">
        <v>2343</v>
      </c>
      <c r="I1576" s="31">
        <v>0</v>
      </c>
      <c r="J1576" s="32" t="s">
        <v>2343</v>
      </c>
    </row>
    <row r="1577" spans="1:10" x14ac:dyDescent="0.4">
      <c r="A1577" s="30" t="s">
        <v>1576</v>
      </c>
      <c r="B1577" s="31">
        <v>40.564999999999998</v>
      </c>
      <c r="C1577" s="31" t="str">
        <f>IF(Table8[[#This Row],[BMI]]&lt;18.5,"Under Weight",IF(Table8[[#This Row],[BMI]]&lt;25,"Normal Weight",IF(Table8[[#This Row],[BMI]]&lt;30,"Over Weight","Obesity")))</f>
        <v>Obesity</v>
      </c>
      <c r="D1577" s="31">
        <v>5.66</v>
      </c>
      <c r="E1577" s="31" t="str">
        <f>IF(Table8[[#This Row],[HBA1C]]&lt;5.7,"Normal",IF(Table8[[#This Row],[HBA1C]]&lt;6.5,"Prediabetes","Diabetes"))</f>
        <v>Normal</v>
      </c>
      <c r="F1577" s="31" t="s">
        <v>2343</v>
      </c>
      <c r="G1577" s="31" t="s">
        <v>2343</v>
      </c>
      <c r="H1577" s="31" t="s">
        <v>2343</v>
      </c>
      <c r="I1577" s="31">
        <v>1</v>
      </c>
      <c r="J1577" s="32" t="s">
        <v>2343</v>
      </c>
    </row>
    <row r="1578" spans="1:10" x14ac:dyDescent="0.4">
      <c r="A1578" s="30" t="s">
        <v>1577</v>
      </c>
      <c r="B1578" s="31">
        <v>18.03</v>
      </c>
      <c r="C1578" s="31" t="str">
        <f>IF(Table8[[#This Row],[BMI]]&lt;18.5,"Under Weight",IF(Table8[[#This Row],[BMI]]&lt;25,"Normal Weight",IF(Table8[[#This Row],[BMI]]&lt;30,"Over Weight","Obesity")))</f>
        <v>Under Weight</v>
      </c>
      <c r="D1578" s="31">
        <v>10.66</v>
      </c>
      <c r="E1578" s="31" t="str">
        <f>IF(Table8[[#This Row],[HBA1C]]&lt;5.7,"Normal",IF(Table8[[#This Row],[HBA1C]]&lt;6.5,"Prediabetes","Diabetes"))</f>
        <v>Diabetes</v>
      </c>
      <c r="F1578" s="31" t="s">
        <v>2344</v>
      </c>
      <c r="G1578" s="31" t="s">
        <v>2343</v>
      </c>
      <c r="H1578" s="31" t="s">
        <v>2343</v>
      </c>
      <c r="I1578" s="31">
        <v>2</v>
      </c>
      <c r="J1578" s="32" t="s">
        <v>2343</v>
      </c>
    </row>
    <row r="1579" spans="1:10" x14ac:dyDescent="0.4">
      <c r="A1579" s="30" t="s">
        <v>1578</v>
      </c>
      <c r="B1579" s="31">
        <v>34.65</v>
      </c>
      <c r="C1579" s="31" t="str">
        <f>IF(Table8[[#This Row],[BMI]]&lt;18.5,"Under Weight",IF(Table8[[#This Row],[BMI]]&lt;25,"Normal Weight",IF(Table8[[#This Row],[BMI]]&lt;30,"Over Weight","Obesity")))</f>
        <v>Obesity</v>
      </c>
      <c r="D1579" s="31">
        <v>5.98</v>
      </c>
      <c r="E1579" s="31" t="str">
        <f>IF(Table8[[#This Row],[HBA1C]]&lt;5.7,"Normal",IF(Table8[[#This Row],[HBA1C]]&lt;6.5,"Prediabetes","Diabetes"))</f>
        <v>Prediabetes</v>
      </c>
      <c r="F1579" s="31" t="s">
        <v>2344</v>
      </c>
      <c r="G1579" s="31" t="s">
        <v>2343</v>
      </c>
      <c r="H1579" s="31" t="s">
        <v>2343</v>
      </c>
      <c r="I1579" s="31">
        <v>0</v>
      </c>
      <c r="J1579" s="32" t="s">
        <v>2343</v>
      </c>
    </row>
    <row r="1580" spans="1:10" x14ac:dyDescent="0.4">
      <c r="A1580" s="30" t="s">
        <v>1579</v>
      </c>
      <c r="B1580" s="31">
        <v>42.94</v>
      </c>
      <c r="C1580" s="31" t="str">
        <f>IF(Table8[[#This Row],[BMI]]&lt;18.5,"Under Weight",IF(Table8[[#This Row],[BMI]]&lt;25,"Normal Weight",IF(Table8[[#This Row],[BMI]]&lt;30,"Over Weight","Obesity")))</f>
        <v>Obesity</v>
      </c>
      <c r="D1580" s="31">
        <v>4.34</v>
      </c>
      <c r="E1580" s="31" t="str">
        <f>IF(Table8[[#This Row],[HBA1C]]&lt;5.7,"Normal",IF(Table8[[#This Row],[HBA1C]]&lt;6.5,"Prediabetes","Diabetes"))</f>
        <v>Normal</v>
      </c>
      <c r="F1580" s="31" t="s">
        <v>2343</v>
      </c>
      <c r="G1580" s="31" t="s">
        <v>2343</v>
      </c>
      <c r="H1580" s="31" t="s">
        <v>2343</v>
      </c>
      <c r="I1580" s="31">
        <v>0</v>
      </c>
      <c r="J1580" s="32" t="s">
        <v>2343</v>
      </c>
    </row>
    <row r="1581" spans="1:10" x14ac:dyDescent="0.4">
      <c r="A1581" s="30" t="s">
        <v>1580</v>
      </c>
      <c r="B1581" s="31">
        <v>31.254999999999999</v>
      </c>
      <c r="C1581" s="31" t="str">
        <f>IF(Table8[[#This Row],[BMI]]&lt;18.5,"Under Weight",IF(Table8[[#This Row],[BMI]]&lt;25,"Normal Weight",IF(Table8[[#This Row],[BMI]]&lt;30,"Over Weight","Obesity")))</f>
        <v>Obesity</v>
      </c>
      <c r="D1581" s="31">
        <v>5.17</v>
      </c>
      <c r="E1581" s="31" t="str">
        <f>IF(Table8[[#This Row],[HBA1C]]&lt;5.7,"Normal",IF(Table8[[#This Row],[HBA1C]]&lt;6.5,"Prediabetes","Diabetes"))</f>
        <v>Normal</v>
      </c>
      <c r="F1581" s="31" t="s">
        <v>2343</v>
      </c>
      <c r="G1581" s="31" t="s">
        <v>2343</v>
      </c>
      <c r="H1581" s="31" t="s">
        <v>2343</v>
      </c>
      <c r="I1581" s="31">
        <v>0</v>
      </c>
      <c r="J1581" s="32" t="s">
        <v>2343</v>
      </c>
    </row>
    <row r="1582" spans="1:10" x14ac:dyDescent="0.4">
      <c r="A1582" s="30" t="s">
        <v>1581</v>
      </c>
      <c r="B1582" s="31">
        <v>45.43</v>
      </c>
      <c r="C1582" s="31" t="str">
        <f>IF(Table8[[#This Row],[BMI]]&lt;18.5,"Under Weight",IF(Table8[[#This Row],[BMI]]&lt;25,"Normal Weight",IF(Table8[[#This Row],[BMI]]&lt;30,"Over Weight","Obesity")))</f>
        <v>Obesity</v>
      </c>
      <c r="D1582" s="31">
        <v>4.2300000000000004</v>
      </c>
      <c r="E1582" s="31" t="str">
        <f>IF(Table8[[#This Row],[HBA1C]]&lt;5.7,"Normal",IF(Table8[[#This Row],[HBA1C]]&lt;6.5,"Prediabetes","Diabetes"))</f>
        <v>Normal</v>
      </c>
      <c r="F1582" s="31" t="s">
        <v>2344</v>
      </c>
      <c r="G1582" s="31" t="s">
        <v>2343</v>
      </c>
      <c r="H1582" s="31" t="s">
        <v>2344</v>
      </c>
      <c r="I1582" s="31">
        <v>1</v>
      </c>
      <c r="J1582" s="32" t="s">
        <v>2343</v>
      </c>
    </row>
    <row r="1583" spans="1:10" x14ac:dyDescent="0.4">
      <c r="A1583" s="30" t="s">
        <v>1582</v>
      </c>
      <c r="B1583" s="31">
        <v>32.340000000000003</v>
      </c>
      <c r="C1583" s="31" t="str">
        <f>IF(Table8[[#This Row],[BMI]]&lt;18.5,"Under Weight",IF(Table8[[#This Row],[BMI]]&lt;25,"Normal Weight",IF(Table8[[#This Row],[BMI]]&lt;30,"Over Weight","Obesity")))</f>
        <v>Obesity</v>
      </c>
      <c r="D1583" s="31">
        <v>4.88</v>
      </c>
      <c r="E1583" s="31" t="str">
        <f>IF(Table8[[#This Row],[HBA1C]]&lt;5.7,"Normal",IF(Table8[[#This Row],[HBA1C]]&lt;6.5,"Prediabetes","Diabetes"))</f>
        <v>Normal</v>
      </c>
      <c r="F1583" s="31" t="s">
        <v>2344</v>
      </c>
      <c r="G1583" s="31" t="s">
        <v>2343</v>
      </c>
      <c r="H1583" s="31" t="s">
        <v>2344</v>
      </c>
      <c r="I1583" s="31">
        <v>1</v>
      </c>
      <c r="J1583" s="32" t="s">
        <v>2343</v>
      </c>
    </row>
    <row r="1584" spans="1:10" x14ac:dyDescent="0.4">
      <c r="A1584" s="30" t="s">
        <v>1583</v>
      </c>
      <c r="B1584" s="31">
        <v>25.46</v>
      </c>
      <c r="C1584" s="31" t="str">
        <f>IF(Table8[[#This Row],[BMI]]&lt;18.5,"Under Weight",IF(Table8[[#This Row],[BMI]]&lt;25,"Normal Weight",IF(Table8[[#This Row],[BMI]]&lt;30,"Over Weight","Obesity")))</f>
        <v>Over Weight</v>
      </c>
      <c r="D1584" s="31">
        <v>9.7100000000000009</v>
      </c>
      <c r="E1584" s="31" t="str">
        <f>IF(Table8[[#This Row],[HBA1C]]&lt;5.7,"Normal",IF(Table8[[#This Row],[HBA1C]]&lt;6.5,"Prediabetes","Diabetes"))</f>
        <v>Diabetes</v>
      </c>
      <c r="F1584" s="31" t="s">
        <v>2344</v>
      </c>
      <c r="G1584" s="31" t="s">
        <v>2343</v>
      </c>
      <c r="H1584" s="31" t="s">
        <v>2343</v>
      </c>
      <c r="I1584" s="31">
        <v>1</v>
      </c>
      <c r="J1584" s="32" t="s">
        <v>2343</v>
      </c>
    </row>
    <row r="1585" spans="1:10" x14ac:dyDescent="0.4">
      <c r="A1585" s="30" t="s">
        <v>1584</v>
      </c>
      <c r="B1585" s="31">
        <v>37.145000000000003</v>
      </c>
      <c r="C1585" s="31" t="str">
        <f>IF(Table8[[#This Row],[BMI]]&lt;18.5,"Under Weight",IF(Table8[[#This Row],[BMI]]&lt;25,"Normal Weight",IF(Table8[[#This Row],[BMI]]&lt;30,"Over Weight","Obesity")))</f>
        <v>Obesity</v>
      </c>
      <c r="D1585" s="31">
        <v>5.32</v>
      </c>
      <c r="E1585" s="31" t="str">
        <f>IF(Table8[[#This Row],[HBA1C]]&lt;5.7,"Normal",IF(Table8[[#This Row],[HBA1C]]&lt;6.5,"Prediabetes","Diabetes"))</f>
        <v>Normal</v>
      </c>
      <c r="F1585" s="31" t="s">
        <v>2343</v>
      </c>
      <c r="G1585" s="31" t="s">
        <v>2343</v>
      </c>
      <c r="H1585" s="31" t="s">
        <v>2343</v>
      </c>
      <c r="I1585" s="31">
        <v>0</v>
      </c>
      <c r="J1585" s="32" t="s">
        <v>2343</v>
      </c>
    </row>
    <row r="1586" spans="1:10" x14ac:dyDescent="0.4">
      <c r="A1586" s="30" t="s">
        <v>1585</v>
      </c>
      <c r="B1586" s="31">
        <v>30.8</v>
      </c>
      <c r="C1586" s="31" t="str">
        <f>IF(Table8[[#This Row],[BMI]]&lt;18.5,"Under Weight",IF(Table8[[#This Row],[BMI]]&lt;25,"Normal Weight",IF(Table8[[#This Row],[BMI]]&lt;30,"Over Weight","Obesity")))</f>
        <v>Obesity</v>
      </c>
      <c r="D1586" s="31">
        <v>5.83</v>
      </c>
      <c r="E1586" s="31" t="str">
        <f>IF(Table8[[#This Row],[HBA1C]]&lt;5.7,"Normal",IF(Table8[[#This Row],[HBA1C]]&lt;6.5,"Prediabetes","Diabetes"))</f>
        <v>Prediabetes</v>
      </c>
      <c r="F1586" s="31" t="s">
        <v>2344</v>
      </c>
      <c r="G1586" s="31" t="s">
        <v>2343</v>
      </c>
      <c r="H1586" s="31" t="s">
        <v>2343</v>
      </c>
      <c r="I1586" s="31">
        <v>0</v>
      </c>
      <c r="J1586" s="32" t="s">
        <v>2343</v>
      </c>
    </row>
    <row r="1587" spans="1:10" x14ac:dyDescent="0.4">
      <c r="A1587" s="30" t="s">
        <v>1586</v>
      </c>
      <c r="B1587" s="31">
        <v>29.5</v>
      </c>
      <c r="C1587" s="31" t="str">
        <f>IF(Table8[[#This Row],[BMI]]&lt;18.5,"Under Weight",IF(Table8[[#This Row],[BMI]]&lt;25,"Normal Weight",IF(Table8[[#This Row],[BMI]]&lt;30,"Over Weight","Obesity")))</f>
        <v>Over Weight</v>
      </c>
      <c r="D1587" s="31">
        <v>5.54</v>
      </c>
      <c r="E1587" s="31" t="str">
        <f>IF(Table8[[#This Row],[HBA1C]]&lt;5.7,"Normal",IF(Table8[[#This Row],[HBA1C]]&lt;6.5,"Prediabetes","Diabetes"))</f>
        <v>Normal</v>
      </c>
      <c r="F1587" s="31" t="s">
        <v>2344</v>
      </c>
      <c r="G1587" s="31" t="s">
        <v>2343</v>
      </c>
      <c r="H1587" s="31" t="s">
        <v>2343</v>
      </c>
      <c r="I1587" s="31">
        <v>0</v>
      </c>
      <c r="J1587" s="32" t="s">
        <v>2343</v>
      </c>
    </row>
    <row r="1588" spans="1:10" x14ac:dyDescent="0.4">
      <c r="A1588" s="30" t="s">
        <v>1587</v>
      </c>
      <c r="B1588" s="31">
        <v>43.39</v>
      </c>
      <c r="C1588" s="31" t="str">
        <f>IF(Table8[[#This Row],[BMI]]&lt;18.5,"Under Weight",IF(Table8[[#This Row],[BMI]]&lt;25,"Normal Weight",IF(Table8[[#This Row],[BMI]]&lt;30,"Over Weight","Obesity")))</f>
        <v>Obesity</v>
      </c>
      <c r="D1588" s="31">
        <v>5.85</v>
      </c>
      <c r="E1588" s="31" t="str">
        <f>IF(Table8[[#This Row],[HBA1C]]&lt;5.7,"Normal",IF(Table8[[#This Row],[HBA1C]]&lt;6.5,"Prediabetes","Diabetes"))</f>
        <v>Prediabetes</v>
      </c>
      <c r="F1588" s="31" t="s">
        <v>2343</v>
      </c>
      <c r="G1588" s="31" t="s">
        <v>2344</v>
      </c>
      <c r="H1588" s="31" t="s">
        <v>2343</v>
      </c>
      <c r="I1588" s="31">
        <v>1</v>
      </c>
      <c r="J1588" s="32" t="s">
        <v>2343</v>
      </c>
    </row>
    <row r="1589" spans="1:10" x14ac:dyDescent="0.4">
      <c r="A1589" s="30" t="s">
        <v>1588</v>
      </c>
      <c r="B1589" s="31">
        <v>15.08</v>
      </c>
      <c r="C1589" s="31" t="str">
        <f>IF(Table8[[#This Row],[BMI]]&lt;18.5,"Under Weight",IF(Table8[[#This Row],[BMI]]&lt;25,"Normal Weight",IF(Table8[[#This Row],[BMI]]&lt;30,"Over Weight","Obesity")))</f>
        <v>Under Weight</v>
      </c>
      <c r="D1589" s="31">
        <v>4.8499999999999996</v>
      </c>
      <c r="E1589" s="31" t="str">
        <f>IF(Table8[[#This Row],[HBA1C]]&lt;5.7,"Normal",IF(Table8[[#This Row],[HBA1C]]&lt;6.5,"Prediabetes","Diabetes"))</f>
        <v>Normal</v>
      </c>
      <c r="F1589" s="31" t="s">
        <v>2344</v>
      </c>
      <c r="G1589" s="31" t="s">
        <v>2343</v>
      </c>
      <c r="H1589" s="31" t="s">
        <v>2344</v>
      </c>
      <c r="I1589" s="31">
        <v>1</v>
      </c>
      <c r="J1589" s="32" t="s">
        <v>2343</v>
      </c>
    </row>
    <row r="1590" spans="1:10" x14ac:dyDescent="0.4">
      <c r="A1590" s="30" t="s">
        <v>1589</v>
      </c>
      <c r="B1590" s="31">
        <v>20.48</v>
      </c>
      <c r="C1590" s="31" t="str">
        <f>IF(Table8[[#This Row],[BMI]]&lt;18.5,"Under Weight",IF(Table8[[#This Row],[BMI]]&lt;25,"Normal Weight",IF(Table8[[#This Row],[BMI]]&lt;30,"Over Weight","Obesity")))</f>
        <v>Normal Weight</v>
      </c>
      <c r="D1590" s="31">
        <v>11.09</v>
      </c>
      <c r="E1590" s="31" t="str">
        <f>IF(Table8[[#This Row],[HBA1C]]&lt;5.7,"Normal",IF(Table8[[#This Row],[HBA1C]]&lt;6.5,"Prediabetes","Diabetes"))</f>
        <v>Diabetes</v>
      </c>
      <c r="F1590" s="31" t="s">
        <v>2343</v>
      </c>
      <c r="G1590" s="31" t="s">
        <v>2343</v>
      </c>
      <c r="H1590" s="31" t="s">
        <v>2343</v>
      </c>
      <c r="I1590" s="31">
        <v>0</v>
      </c>
      <c r="J1590" s="32" t="s">
        <v>2343</v>
      </c>
    </row>
    <row r="1591" spans="1:10" x14ac:dyDescent="0.4">
      <c r="A1591" s="30" t="s">
        <v>1590</v>
      </c>
      <c r="B1591" s="31">
        <v>34.450000000000003</v>
      </c>
      <c r="C1591" s="31" t="str">
        <f>IF(Table8[[#This Row],[BMI]]&lt;18.5,"Under Weight",IF(Table8[[#This Row],[BMI]]&lt;25,"Normal Weight",IF(Table8[[#This Row],[BMI]]&lt;30,"Over Weight","Obesity")))</f>
        <v>Obesity</v>
      </c>
      <c r="D1591" s="31">
        <v>5.58</v>
      </c>
      <c r="E1591" s="31" t="str">
        <f>IF(Table8[[#This Row],[HBA1C]]&lt;5.7,"Normal",IF(Table8[[#This Row],[HBA1C]]&lt;6.5,"Prediabetes","Diabetes"))</f>
        <v>Normal</v>
      </c>
      <c r="F1591" s="31" t="s">
        <v>2344</v>
      </c>
      <c r="G1591" s="31" t="s">
        <v>2343</v>
      </c>
      <c r="H1591" s="31" t="s">
        <v>2343</v>
      </c>
      <c r="I1591" s="31">
        <v>0</v>
      </c>
      <c r="J1591" s="32" t="s">
        <v>2343</v>
      </c>
    </row>
    <row r="1592" spans="1:10" x14ac:dyDescent="0.4">
      <c r="A1592" s="30" t="s">
        <v>1591</v>
      </c>
      <c r="B1592" s="31">
        <v>34.21</v>
      </c>
      <c r="C1592" s="31" t="str">
        <f>IF(Table8[[#This Row],[BMI]]&lt;18.5,"Under Weight",IF(Table8[[#This Row],[BMI]]&lt;25,"Normal Weight",IF(Table8[[#This Row],[BMI]]&lt;30,"Over Weight","Obesity")))</f>
        <v>Obesity</v>
      </c>
      <c r="D1592" s="31">
        <v>9.7200000000000006</v>
      </c>
      <c r="E1592" s="31" t="str">
        <f>IF(Table8[[#This Row],[HBA1C]]&lt;5.7,"Normal",IF(Table8[[#This Row],[HBA1C]]&lt;6.5,"Prediabetes","Diabetes"))</f>
        <v>Diabetes</v>
      </c>
      <c r="F1592" s="31" t="s">
        <v>2344</v>
      </c>
      <c r="G1592" s="31" t="s">
        <v>2343</v>
      </c>
      <c r="H1592" s="31" t="s">
        <v>2343</v>
      </c>
      <c r="I1592" s="31">
        <v>0</v>
      </c>
      <c r="J1592" s="32" t="s">
        <v>2343</v>
      </c>
    </row>
    <row r="1593" spans="1:10" x14ac:dyDescent="0.4">
      <c r="A1593" s="30" t="s">
        <v>1592</v>
      </c>
      <c r="B1593" s="31">
        <v>28.8</v>
      </c>
      <c r="C1593" s="31" t="str">
        <f>IF(Table8[[#This Row],[BMI]]&lt;18.5,"Under Weight",IF(Table8[[#This Row],[BMI]]&lt;25,"Normal Weight",IF(Table8[[#This Row],[BMI]]&lt;30,"Over Weight","Obesity")))</f>
        <v>Over Weight</v>
      </c>
      <c r="D1593" s="31">
        <v>11.41</v>
      </c>
      <c r="E1593" s="31" t="str">
        <f>IF(Table8[[#This Row],[HBA1C]]&lt;5.7,"Normal",IF(Table8[[#This Row],[HBA1C]]&lt;6.5,"Prediabetes","Diabetes"))</f>
        <v>Diabetes</v>
      </c>
      <c r="F1593" s="31" t="s">
        <v>2344</v>
      </c>
      <c r="G1593" s="31" t="s">
        <v>2343</v>
      </c>
      <c r="H1593" s="31" t="s">
        <v>2343</v>
      </c>
      <c r="I1593" s="31">
        <v>0</v>
      </c>
      <c r="J1593" s="32" t="s">
        <v>2343</v>
      </c>
    </row>
    <row r="1594" spans="1:10" x14ac:dyDescent="0.4">
      <c r="A1594" s="30" t="s">
        <v>1593</v>
      </c>
      <c r="B1594" s="31">
        <v>31.74</v>
      </c>
      <c r="C1594" s="31" t="str">
        <f>IF(Table8[[#This Row],[BMI]]&lt;18.5,"Under Weight",IF(Table8[[#This Row],[BMI]]&lt;25,"Normal Weight",IF(Table8[[#This Row],[BMI]]&lt;30,"Over Weight","Obesity")))</f>
        <v>Obesity</v>
      </c>
      <c r="D1594" s="31">
        <v>4.46</v>
      </c>
      <c r="E1594" s="31" t="str">
        <f>IF(Table8[[#This Row],[HBA1C]]&lt;5.7,"Normal",IF(Table8[[#This Row],[HBA1C]]&lt;6.5,"Prediabetes","Diabetes"))</f>
        <v>Normal</v>
      </c>
      <c r="F1594" s="31" t="s">
        <v>2343</v>
      </c>
      <c r="G1594" s="31" t="s">
        <v>2343</v>
      </c>
      <c r="H1594" s="31" t="s">
        <v>2344</v>
      </c>
      <c r="I1594" s="31">
        <v>1</v>
      </c>
      <c r="J1594" s="32" t="s">
        <v>2343</v>
      </c>
    </row>
    <row r="1595" spans="1:10" x14ac:dyDescent="0.4">
      <c r="A1595" s="30" t="s">
        <v>1594</v>
      </c>
      <c r="B1595" s="31">
        <v>21.78</v>
      </c>
      <c r="C1595" s="31" t="str">
        <f>IF(Table8[[#This Row],[BMI]]&lt;18.5,"Under Weight",IF(Table8[[#This Row],[BMI]]&lt;25,"Normal Weight",IF(Table8[[#This Row],[BMI]]&lt;30,"Over Weight","Obesity")))</f>
        <v>Normal Weight</v>
      </c>
      <c r="D1595" s="31">
        <v>9.31</v>
      </c>
      <c r="E1595" s="31" t="str">
        <f>IF(Table8[[#This Row],[HBA1C]]&lt;5.7,"Normal",IF(Table8[[#This Row],[HBA1C]]&lt;6.5,"Prediabetes","Diabetes"))</f>
        <v>Diabetes</v>
      </c>
      <c r="F1595" s="31" t="s">
        <v>2344</v>
      </c>
      <c r="G1595" s="31" t="s">
        <v>2343</v>
      </c>
      <c r="H1595" s="31" t="s">
        <v>2343</v>
      </c>
      <c r="I1595" s="31">
        <v>0</v>
      </c>
      <c r="J1595" s="32" t="s">
        <v>2343</v>
      </c>
    </row>
    <row r="1596" spans="1:10" x14ac:dyDescent="0.4">
      <c r="A1596" s="30" t="s">
        <v>1595</v>
      </c>
      <c r="B1596" s="31">
        <v>23.75</v>
      </c>
      <c r="C1596" s="31" t="str">
        <f>IF(Table8[[#This Row],[BMI]]&lt;18.5,"Under Weight",IF(Table8[[#This Row],[BMI]]&lt;25,"Normal Weight",IF(Table8[[#This Row],[BMI]]&lt;30,"Over Weight","Obesity")))</f>
        <v>Normal Weight</v>
      </c>
      <c r="D1596" s="31">
        <v>5.03</v>
      </c>
      <c r="E1596" s="31" t="str">
        <f>IF(Table8[[#This Row],[HBA1C]]&lt;5.7,"Normal",IF(Table8[[#This Row],[HBA1C]]&lt;6.5,"Prediabetes","Diabetes"))</f>
        <v>Normal</v>
      </c>
      <c r="F1596" s="31" t="s">
        <v>2343</v>
      </c>
      <c r="G1596" s="31" t="s">
        <v>2343</v>
      </c>
      <c r="H1596" s="31" t="s">
        <v>2343</v>
      </c>
      <c r="I1596" s="31">
        <v>1</v>
      </c>
      <c r="J1596" s="32" t="s">
        <v>2343</v>
      </c>
    </row>
    <row r="1597" spans="1:10" x14ac:dyDescent="0.4">
      <c r="A1597" s="30" t="s">
        <v>1596</v>
      </c>
      <c r="B1597" s="31">
        <v>33.21</v>
      </c>
      <c r="C1597" s="31" t="str">
        <f>IF(Table8[[#This Row],[BMI]]&lt;18.5,"Under Weight",IF(Table8[[#This Row],[BMI]]&lt;25,"Normal Weight",IF(Table8[[#This Row],[BMI]]&lt;30,"Over Weight","Obesity")))</f>
        <v>Obesity</v>
      </c>
      <c r="D1597" s="31">
        <v>5.07</v>
      </c>
      <c r="E1597" s="31" t="str">
        <f>IF(Table8[[#This Row],[HBA1C]]&lt;5.7,"Normal",IF(Table8[[#This Row],[HBA1C]]&lt;6.5,"Prediabetes","Diabetes"))</f>
        <v>Normal</v>
      </c>
      <c r="F1597" s="31" t="s">
        <v>2344</v>
      </c>
      <c r="G1597" s="31" t="s">
        <v>2343</v>
      </c>
      <c r="H1597" s="31" t="s">
        <v>2343</v>
      </c>
      <c r="I1597" s="31">
        <v>1</v>
      </c>
      <c r="J1597" s="32" t="s">
        <v>2343</v>
      </c>
    </row>
    <row r="1598" spans="1:10" x14ac:dyDescent="0.4">
      <c r="A1598" s="30" t="s">
        <v>1597</v>
      </c>
      <c r="B1598" s="31">
        <v>17.7</v>
      </c>
      <c r="C1598" s="31" t="str">
        <f>IF(Table8[[#This Row],[BMI]]&lt;18.5,"Under Weight",IF(Table8[[#This Row],[BMI]]&lt;25,"Normal Weight",IF(Table8[[#This Row],[BMI]]&lt;30,"Over Weight","Obesity")))</f>
        <v>Under Weight</v>
      </c>
      <c r="D1598" s="31">
        <v>10.42</v>
      </c>
      <c r="E1598" s="31" t="str">
        <f>IF(Table8[[#This Row],[HBA1C]]&lt;5.7,"Normal",IF(Table8[[#This Row],[HBA1C]]&lt;6.5,"Prediabetes","Diabetes"))</f>
        <v>Diabetes</v>
      </c>
      <c r="F1598" s="31" t="s">
        <v>2344</v>
      </c>
      <c r="G1598" s="31" t="s">
        <v>2343</v>
      </c>
      <c r="H1598" s="31" t="s">
        <v>2343</v>
      </c>
      <c r="I1598" s="31">
        <v>2</v>
      </c>
      <c r="J1598" s="32" t="s">
        <v>2343</v>
      </c>
    </row>
    <row r="1599" spans="1:10" x14ac:dyDescent="0.4">
      <c r="A1599" s="30" t="s">
        <v>1598</v>
      </c>
      <c r="B1599" s="31">
        <v>17.2</v>
      </c>
      <c r="C1599" s="31" t="str">
        <f>IF(Table8[[#This Row],[BMI]]&lt;18.5,"Under Weight",IF(Table8[[#This Row],[BMI]]&lt;25,"Normal Weight",IF(Table8[[#This Row],[BMI]]&lt;30,"Over Weight","Obesity")))</f>
        <v>Under Weight</v>
      </c>
      <c r="D1599" s="31">
        <v>6.45</v>
      </c>
      <c r="E1599" s="31" t="str">
        <f>IF(Table8[[#This Row],[HBA1C]]&lt;5.7,"Normal",IF(Table8[[#This Row],[HBA1C]]&lt;6.5,"Prediabetes","Diabetes"))</f>
        <v>Prediabetes</v>
      </c>
      <c r="F1599" s="31" t="s">
        <v>2343</v>
      </c>
      <c r="G1599" s="31" t="s">
        <v>2343</v>
      </c>
      <c r="H1599" s="31" t="s">
        <v>2343</v>
      </c>
      <c r="I1599" s="31">
        <v>2</v>
      </c>
      <c r="J1599" s="32" t="s">
        <v>2343</v>
      </c>
    </row>
    <row r="1600" spans="1:10" x14ac:dyDescent="0.4">
      <c r="A1600" s="30" t="s">
        <v>1599</v>
      </c>
      <c r="B1600" s="31">
        <v>19.21</v>
      </c>
      <c r="C1600" s="31" t="str">
        <f>IF(Table8[[#This Row],[BMI]]&lt;18.5,"Under Weight",IF(Table8[[#This Row],[BMI]]&lt;25,"Normal Weight",IF(Table8[[#This Row],[BMI]]&lt;30,"Over Weight","Obesity")))</f>
        <v>Normal Weight</v>
      </c>
      <c r="D1600" s="31">
        <v>5.52</v>
      </c>
      <c r="E1600" s="31" t="str">
        <f>IF(Table8[[#This Row],[HBA1C]]&lt;5.7,"Normal",IF(Table8[[#This Row],[HBA1C]]&lt;6.5,"Prediabetes","Diabetes"))</f>
        <v>Normal</v>
      </c>
      <c r="F1600" s="31" t="s">
        <v>2343</v>
      </c>
      <c r="G1600" s="31" t="s">
        <v>2343</v>
      </c>
      <c r="H1600" s="31" t="s">
        <v>2343</v>
      </c>
      <c r="I1600" s="31">
        <v>2</v>
      </c>
      <c r="J1600" s="32" t="s">
        <v>2343</v>
      </c>
    </row>
    <row r="1601" spans="1:10" x14ac:dyDescent="0.4">
      <c r="A1601" s="30" t="s">
        <v>1600</v>
      </c>
      <c r="B1601" s="31">
        <v>23.2</v>
      </c>
      <c r="C1601" s="31" t="str">
        <f>IF(Table8[[#This Row],[BMI]]&lt;18.5,"Under Weight",IF(Table8[[#This Row],[BMI]]&lt;25,"Normal Weight",IF(Table8[[#This Row],[BMI]]&lt;30,"Over Weight","Obesity")))</f>
        <v>Normal Weight</v>
      </c>
      <c r="D1601" s="31">
        <v>4.41</v>
      </c>
      <c r="E1601" s="31" t="str">
        <f>IF(Table8[[#This Row],[HBA1C]]&lt;5.7,"Normal",IF(Table8[[#This Row],[HBA1C]]&lt;6.5,"Prediabetes","Diabetes"))</f>
        <v>Normal</v>
      </c>
      <c r="F1601" s="31" t="s">
        <v>2343</v>
      </c>
      <c r="G1601" s="31" t="s">
        <v>2343</v>
      </c>
      <c r="H1601" s="31" t="s">
        <v>2344</v>
      </c>
      <c r="I1601" s="31">
        <v>1</v>
      </c>
      <c r="J1601" s="32" t="s">
        <v>2343</v>
      </c>
    </row>
    <row r="1602" spans="1:10" x14ac:dyDescent="0.4">
      <c r="A1602" s="30" t="s">
        <v>1601</v>
      </c>
      <c r="B1602" s="31">
        <v>32.5</v>
      </c>
      <c r="C1602" s="31" t="str">
        <f>IF(Table8[[#This Row],[BMI]]&lt;18.5,"Under Weight",IF(Table8[[#This Row],[BMI]]&lt;25,"Normal Weight",IF(Table8[[#This Row],[BMI]]&lt;30,"Over Weight","Obesity")))</f>
        <v>Obesity</v>
      </c>
      <c r="D1602" s="31">
        <v>4.6900000000000004</v>
      </c>
      <c r="E1602" s="31" t="str">
        <f>IF(Table8[[#This Row],[HBA1C]]&lt;5.7,"Normal",IF(Table8[[#This Row],[HBA1C]]&lt;6.5,"Prediabetes","Diabetes"))</f>
        <v>Normal</v>
      </c>
      <c r="F1602" s="31" t="s">
        <v>2344</v>
      </c>
      <c r="G1602" s="31" t="s">
        <v>2343</v>
      </c>
      <c r="H1602" s="31" t="s">
        <v>2344</v>
      </c>
      <c r="I1602" s="31">
        <v>1</v>
      </c>
      <c r="J1602" s="32" t="s">
        <v>2343</v>
      </c>
    </row>
    <row r="1603" spans="1:10" x14ac:dyDescent="0.4">
      <c r="A1603" s="30" t="s">
        <v>1602</v>
      </c>
      <c r="B1603" s="31">
        <v>20.9</v>
      </c>
      <c r="C1603" s="31" t="str">
        <f>IF(Table8[[#This Row],[BMI]]&lt;18.5,"Under Weight",IF(Table8[[#This Row],[BMI]]&lt;25,"Normal Weight",IF(Table8[[#This Row],[BMI]]&lt;30,"Over Weight","Obesity")))</f>
        <v>Normal Weight</v>
      </c>
      <c r="D1603" s="31">
        <v>6.94</v>
      </c>
      <c r="E1603" s="31" t="str">
        <f>IF(Table8[[#This Row],[HBA1C]]&lt;5.7,"Normal",IF(Table8[[#This Row],[HBA1C]]&lt;6.5,"Prediabetes","Diabetes"))</f>
        <v>Diabetes</v>
      </c>
      <c r="F1603" s="31" t="s">
        <v>2343</v>
      </c>
      <c r="G1603" s="31" t="s">
        <v>2343</v>
      </c>
      <c r="H1603" s="31" t="s">
        <v>2343</v>
      </c>
      <c r="I1603" s="31">
        <v>0</v>
      </c>
      <c r="J1603" s="32" t="s">
        <v>2343</v>
      </c>
    </row>
    <row r="1604" spans="1:10" x14ac:dyDescent="0.4">
      <c r="A1604" s="30" t="s">
        <v>1603</v>
      </c>
      <c r="B1604" s="31">
        <v>19.11</v>
      </c>
      <c r="C1604" s="31" t="str">
        <f>IF(Table8[[#This Row],[BMI]]&lt;18.5,"Under Weight",IF(Table8[[#This Row],[BMI]]&lt;25,"Normal Weight",IF(Table8[[#This Row],[BMI]]&lt;30,"Over Weight","Obesity")))</f>
        <v>Normal Weight</v>
      </c>
      <c r="D1604" s="31">
        <v>4.3499999999999996</v>
      </c>
      <c r="E1604" s="31" t="str">
        <f>IF(Table8[[#This Row],[HBA1C]]&lt;5.7,"Normal",IF(Table8[[#This Row],[HBA1C]]&lt;6.5,"Prediabetes","Diabetes"))</f>
        <v>Normal</v>
      </c>
      <c r="F1604" s="31" t="s">
        <v>2343</v>
      </c>
      <c r="G1604" s="31" t="s">
        <v>2343</v>
      </c>
      <c r="H1604" s="31" t="s">
        <v>2343</v>
      </c>
      <c r="I1604" s="31">
        <v>2</v>
      </c>
      <c r="J1604" s="32" t="s">
        <v>2343</v>
      </c>
    </row>
    <row r="1605" spans="1:10" x14ac:dyDescent="0.4">
      <c r="A1605" s="30" t="s">
        <v>1604</v>
      </c>
      <c r="B1605" s="31">
        <v>31.17</v>
      </c>
      <c r="C1605" s="31" t="str">
        <f>IF(Table8[[#This Row],[BMI]]&lt;18.5,"Under Weight",IF(Table8[[#This Row],[BMI]]&lt;25,"Normal Weight",IF(Table8[[#This Row],[BMI]]&lt;30,"Over Weight","Obesity")))</f>
        <v>Obesity</v>
      </c>
      <c r="D1605" s="31">
        <v>5.28</v>
      </c>
      <c r="E1605" s="31" t="str">
        <f>IF(Table8[[#This Row],[HBA1C]]&lt;5.7,"Normal",IF(Table8[[#This Row],[HBA1C]]&lt;6.5,"Prediabetes","Diabetes"))</f>
        <v>Normal</v>
      </c>
      <c r="F1605" s="31" t="s">
        <v>2343</v>
      </c>
      <c r="G1605" s="31" t="s">
        <v>2343</v>
      </c>
      <c r="H1605" s="31" t="s">
        <v>2343</v>
      </c>
      <c r="I1605" s="31">
        <v>1</v>
      </c>
      <c r="J1605" s="32" t="s">
        <v>2343</v>
      </c>
    </row>
    <row r="1606" spans="1:10" x14ac:dyDescent="0.4">
      <c r="A1606" s="30" t="s">
        <v>1605</v>
      </c>
      <c r="B1606" s="31">
        <v>36.08</v>
      </c>
      <c r="C1606" s="31" t="str">
        <f>IF(Table8[[#This Row],[BMI]]&lt;18.5,"Under Weight",IF(Table8[[#This Row],[BMI]]&lt;25,"Normal Weight",IF(Table8[[#This Row],[BMI]]&lt;30,"Over Weight","Obesity")))</f>
        <v>Obesity</v>
      </c>
      <c r="D1606" s="31">
        <v>4.29</v>
      </c>
      <c r="E1606" s="31" t="str">
        <f>IF(Table8[[#This Row],[HBA1C]]&lt;5.7,"Normal",IF(Table8[[#This Row],[HBA1C]]&lt;6.5,"Prediabetes","Diabetes"))</f>
        <v>Normal</v>
      </c>
      <c r="F1606" s="31" t="s">
        <v>2343</v>
      </c>
      <c r="G1606" s="31" t="s">
        <v>2343</v>
      </c>
      <c r="H1606" s="31" t="s">
        <v>2343</v>
      </c>
      <c r="I1606" s="31">
        <v>0</v>
      </c>
      <c r="J1606" s="32" t="s">
        <v>2343</v>
      </c>
    </row>
    <row r="1607" spans="1:10" x14ac:dyDescent="0.4">
      <c r="A1607" s="30" t="s">
        <v>1606</v>
      </c>
      <c r="B1607" s="31">
        <v>28.024999999999999</v>
      </c>
      <c r="C1607" s="31" t="str">
        <f>IF(Table8[[#This Row],[BMI]]&lt;18.5,"Under Weight",IF(Table8[[#This Row],[BMI]]&lt;25,"Normal Weight",IF(Table8[[#This Row],[BMI]]&lt;30,"Over Weight","Obesity")))</f>
        <v>Over Weight</v>
      </c>
      <c r="D1607" s="31">
        <v>5.69</v>
      </c>
      <c r="E1607" s="31" t="str">
        <f>IF(Table8[[#This Row],[HBA1C]]&lt;5.7,"Normal",IF(Table8[[#This Row],[HBA1C]]&lt;6.5,"Prediabetes","Diabetes"))</f>
        <v>Normal</v>
      </c>
      <c r="F1607" s="31" t="s">
        <v>2344</v>
      </c>
      <c r="G1607" s="31" t="s">
        <v>2343</v>
      </c>
      <c r="H1607" s="31" t="s">
        <v>2343</v>
      </c>
      <c r="I1607" s="31">
        <v>0</v>
      </c>
      <c r="J1607" s="32" t="s">
        <v>2343</v>
      </c>
    </row>
    <row r="1608" spans="1:10" x14ac:dyDescent="0.4">
      <c r="A1608" s="30" t="s">
        <v>1607</v>
      </c>
      <c r="B1608" s="31">
        <v>24.32</v>
      </c>
      <c r="C1608" s="31" t="str">
        <f>IF(Table8[[#This Row],[BMI]]&lt;18.5,"Under Weight",IF(Table8[[#This Row],[BMI]]&lt;25,"Normal Weight",IF(Table8[[#This Row],[BMI]]&lt;30,"Over Weight","Obesity")))</f>
        <v>Normal Weight</v>
      </c>
      <c r="D1608" s="31">
        <v>5.56</v>
      </c>
      <c r="E1608" s="31" t="str">
        <f>IF(Table8[[#This Row],[HBA1C]]&lt;5.7,"Normal",IF(Table8[[#This Row],[HBA1C]]&lt;6.5,"Prediabetes","Diabetes"))</f>
        <v>Normal</v>
      </c>
      <c r="F1608" s="31" t="s">
        <v>2344</v>
      </c>
      <c r="G1608" s="31" t="s">
        <v>2343</v>
      </c>
      <c r="H1608" s="31" t="s">
        <v>2343</v>
      </c>
      <c r="I1608" s="31">
        <v>0</v>
      </c>
      <c r="J1608" s="32" t="s">
        <v>2343</v>
      </c>
    </row>
    <row r="1609" spans="1:10" x14ac:dyDescent="0.4">
      <c r="A1609" s="30" t="s">
        <v>1608</v>
      </c>
      <c r="B1609" s="31">
        <v>38</v>
      </c>
      <c r="C1609" s="31" t="str">
        <f>IF(Table8[[#This Row],[BMI]]&lt;18.5,"Under Weight",IF(Table8[[#This Row],[BMI]]&lt;25,"Normal Weight",IF(Table8[[#This Row],[BMI]]&lt;30,"Over Weight","Obesity")))</f>
        <v>Obesity</v>
      </c>
      <c r="D1609" s="31">
        <v>5.41</v>
      </c>
      <c r="E1609" s="31" t="str">
        <f>IF(Table8[[#This Row],[HBA1C]]&lt;5.7,"Normal",IF(Table8[[#This Row],[HBA1C]]&lt;6.5,"Prediabetes","Diabetes"))</f>
        <v>Normal</v>
      </c>
      <c r="F1609" s="31" t="s">
        <v>2344</v>
      </c>
      <c r="G1609" s="31" t="s">
        <v>2343</v>
      </c>
      <c r="H1609" s="31" t="s">
        <v>2343</v>
      </c>
      <c r="I1609" s="31">
        <v>1</v>
      </c>
      <c r="J1609" s="32" t="s">
        <v>2343</v>
      </c>
    </row>
    <row r="1610" spans="1:10" x14ac:dyDescent="0.4">
      <c r="A1610" s="30" t="s">
        <v>1609</v>
      </c>
      <c r="B1610" s="31">
        <v>31.6</v>
      </c>
      <c r="C1610" s="31" t="str">
        <f>IF(Table8[[#This Row],[BMI]]&lt;18.5,"Under Weight",IF(Table8[[#This Row],[BMI]]&lt;25,"Normal Weight",IF(Table8[[#This Row],[BMI]]&lt;30,"Over Weight","Obesity")))</f>
        <v>Obesity</v>
      </c>
      <c r="D1610" s="31">
        <v>10.85</v>
      </c>
      <c r="E1610" s="31" t="str">
        <f>IF(Table8[[#This Row],[HBA1C]]&lt;5.7,"Normal",IF(Table8[[#This Row],[HBA1C]]&lt;6.5,"Prediabetes","Diabetes"))</f>
        <v>Diabetes</v>
      </c>
      <c r="F1610" s="31" t="s">
        <v>2344</v>
      </c>
      <c r="G1610" s="31" t="s">
        <v>2343</v>
      </c>
      <c r="H1610" s="31" t="s">
        <v>2343</v>
      </c>
      <c r="I1610" s="31">
        <v>0</v>
      </c>
      <c r="J1610" s="32" t="s">
        <v>2343</v>
      </c>
    </row>
    <row r="1611" spans="1:10" x14ac:dyDescent="0.4">
      <c r="A1611" s="30" t="s">
        <v>1610</v>
      </c>
      <c r="B1611" s="31">
        <v>31.02</v>
      </c>
      <c r="C1611" s="31" t="str">
        <f>IF(Table8[[#This Row],[BMI]]&lt;18.5,"Under Weight",IF(Table8[[#This Row],[BMI]]&lt;25,"Normal Weight",IF(Table8[[#This Row],[BMI]]&lt;30,"Over Weight","Obesity")))</f>
        <v>Obesity</v>
      </c>
      <c r="D1611" s="31">
        <v>11.63</v>
      </c>
      <c r="E1611" s="31" t="str">
        <f>IF(Table8[[#This Row],[HBA1C]]&lt;5.7,"Normal",IF(Table8[[#This Row],[HBA1C]]&lt;6.5,"Prediabetes","Diabetes"))</f>
        <v>Diabetes</v>
      </c>
      <c r="F1611" s="31" t="s">
        <v>2344</v>
      </c>
      <c r="G1611" s="31" t="s">
        <v>2343</v>
      </c>
      <c r="H1611" s="31" t="s">
        <v>2343</v>
      </c>
      <c r="I1611" s="31">
        <v>0</v>
      </c>
      <c r="J1611" s="32" t="s">
        <v>2343</v>
      </c>
    </row>
    <row r="1612" spans="1:10" x14ac:dyDescent="0.4">
      <c r="A1612" s="30" t="s">
        <v>1611</v>
      </c>
      <c r="B1612" s="31">
        <v>29.26</v>
      </c>
      <c r="C1612" s="31" t="str">
        <f>IF(Table8[[#This Row],[BMI]]&lt;18.5,"Under Weight",IF(Table8[[#This Row],[BMI]]&lt;25,"Normal Weight",IF(Table8[[#This Row],[BMI]]&lt;30,"Over Weight","Obesity")))</f>
        <v>Over Weight</v>
      </c>
      <c r="D1612" s="31">
        <v>5.68</v>
      </c>
      <c r="E1612" s="31" t="str">
        <f>IF(Table8[[#This Row],[HBA1C]]&lt;5.7,"Normal",IF(Table8[[#This Row],[HBA1C]]&lt;6.5,"Prediabetes","Diabetes"))</f>
        <v>Normal</v>
      </c>
      <c r="F1612" s="31" t="s">
        <v>2344</v>
      </c>
      <c r="G1612" s="31" t="s">
        <v>2343</v>
      </c>
      <c r="H1612" s="31" t="s">
        <v>2343</v>
      </c>
      <c r="I1612" s="31">
        <v>1</v>
      </c>
      <c r="J1612" s="32" t="s">
        <v>2343</v>
      </c>
    </row>
    <row r="1613" spans="1:10" x14ac:dyDescent="0.4">
      <c r="A1613" s="30" t="s">
        <v>1612</v>
      </c>
      <c r="B1613" s="31">
        <v>15.09</v>
      </c>
      <c r="C1613" s="31" t="str">
        <f>IF(Table8[[#This Row],[BMI]]&lt;18.5,"Under Weight",IF(Table8[[#This Row],[BMI]]&lt;25,"Normal Weight",IF(Table8[[#This Row],[BMI]]&lt;30,"Over Weight","Obesity")))</f>
        <v>Under Weight</v>
      </c>
      <c r="D1613" s="31">
        <v>7.59</v>
      </c>
      <c r="E1613" s="31" t="str">
        <f>IF(Table8[[#This Row],[HBA1C]]&lt;5.7,"Normal",IF(Table8[[#This Row],[HBA1C]]&lt;6.5,"Prediabetes","Diabetes"))</f>
        <v>Diabetes</v>
      </c>
      <c r="F1613" s="31" t="s">
        <v>2344</v>
      </c>
      <c r="G1613" s="31" t="s">
        <v>2343</v>
      </c>
      <c r="H1613" s="31" t="s">
        <v>2343</v>
      </c>
      <c r="I1613" s="31">
        <v>2</v>
      </c>
      <c r="J1613" s="32" t="s">
        <v>2343</v>
      </c>
    </row>
    <row r="1614" spans="1:10" x14ac:dyDescent="0.4">
      <c r="A1614" s="30" t="s">
        <v>1613</v>
      </c>
      <c r="B1614" s="31">
        <v>22.63</v>
      </c>
      <c r="C1614" s="31" t="str">
        <f>IF(Table8[[#This Row],[BMI]]&lt;18.5,"Under Weight",IF(Table8[[#This Row],[BMI]]&lt;25,"Normal Weight",IF(Table8[[#This Row],[BMI]]&lt;30,"Over Weight","Obesity")))</f>
        <v>Normal Weight</v>
      </c>
      <c r="D1614" s="31">
        <v>5.09</v>
      </c>
      <c r="E1614" s="31" t="str">
        <f>IF(Table8[[#This Row],[HBA1C]]&lt;5.7,"Normal",IF(Table8[[#This Row],[HBA1C]]&lt;6.5,"Prediabetes","Diabetes"))</f>
        <v>Normal</v>
      </c>
      <c r="F1614" s="31" t="s">
        <v>2344</v>
      </c>
      <c r="G1614" s="31" t="s">
        <v>2343</v>
      </c>
      <c r="H1614" s="31" t="s">
        <v>2343</v>
      </c>
      <c r="I1614" s="31">
        <v>0</v>
      </c>
      <c r="J1614" s="32" t="s">
        <v>2343</v>
      </c>
    </row>
    <row r="1615" spans="1:10" x14ac:dyDescent="0.4">
      <c r="A1615" s="30" t="s">
        <v>1614</v>
      </c>
      <c r="B1615" s="31">
        <v>23.46</v>
      </c>
      <c r="C1615" s="31" t="str">
        <f>IF(Table8[[#This Row],[BMI]]&lt;18.5,"Under Weight",IF(Table8[[#This Row],[BMI]]&lt;25,"Normal Weight",IF(Table8[[#This Row],[BMI]]&lt;30,"Over Weight","Obesity")))</f>
        <v>Normal Weight</v>
      </c>
      <c r="D1615" s="31">
        <v>4.21</v>
      </c>
      <c r="E1615" s="31" t="str">
        <f>IF(Table8[[#This Row],[HBA1C]]&lt;5.7,"Normal",IF(Table8[[#This Row],[HBA1C]]&lt;6.5,"Prediabetes","Diabetes"))</f>
        <v>Normal</v>
      </c>
      <c r="F1615" s="31" t="s">
        <v>2343</v>
      </c>
      <c r="G1615" s="31" t="s">
        <v>2343</v>
      </c>
      <c r="H1615" s="31" t="s">
        <v>2343</v>
      </c>
      <c r="I1615" s="31">
        <v>1</v>
      </c>
      <c r="J1615" s="32" t="s">
        <v>2343</v>
      </c>
    </row>
    <row r="1616" spans="1:10" x14ac:dyDescent="0.4">
      <c r="A1616" s="30" t="s">
        <v>1615</v>
      </c>
      <c r="B1616" s="31">
        <v>22.56</v>
      </c>
      <c r="C1616" s="31" t="str">
        <f>IF(Table8[[#This Row],[BMI]]&lt;18.5,"Under Weight",IF(Table8[[#This Row],[BMI]]&lt;25,"Normal Weight",IF(Table8[[#This Row],[BMI]]&lt;30,"Over Weight","Obesity")))</f>
        <v>Normal Weight</v>
      </c>
      <c r="D1616" s="31">
        <v>4.34</v>
      </c>
      <c r="E1616" s="31" t="str">
        <f>IF(Table8[[#This Row],[HBA1C]]&lt;5.7,"Normal",IF(Table8[[#This Row],[HBA1C]]&lt;6.5,"Prediabetes","Diabetes"))</f>
        <v>Normal</v>
      </c>
      <c r="F1616" s="31" t="s">
        <v>2344</v>
      </c>
      <c r="G1616" s="31" t="s">
        <v>2343</v>
      </c>
      <c r="H1616" s="31" t="s">
        <v>2343</v>
      </c>
      <c r="I1616" s="31">
        <v>0</v>
      </c>
      <c r="J1616" s="32" t="s">
        <v>2343</v>
      </c>
    </row>
    <row r="1617" spans="1:10" x14ac:dyDescent="0.4">
      <c r="A1617" s="30" t="s">
        <v>1616</v>
      </c>
      <c r="B1617" s="31">
        <v>19.28</v>
      </c>
      <c r="C1617" s="31" t="str">
        <f>IF(Table8[[#This Row],[BMI]]&lt;18.5,"Under Weight",IF(Table8[[#This Row],[BMI]]&lt;25,"Normal Weight",IF(Table8[[#This Row],[BMI]]&lt;30,"Over Weight","Obesity")))</f>
        <v>Normal Weight</v>
      </c>
      <c r="D1617" s="31">
        <v>11.85</v>
      </c>
      <c r="E1617" s="31" t="str">
        <f>IF(Table8[[#This Row],[HBA1C]]&lt;5.7,"Normal",IF(Table8[[#This Row],[HBA1C]]&lt;6.5,"Prediabetes","Diabetes"))</f>
        <v>Diabetes</v>
      </c>
      <c r="F1617" s="31" t="s">
        <v>2343</v>
      </c>
      <c r="G1617" s="31" t="s">
        <v>2343</v>
      </c>
      <c r="H1617" s="31" t="s">
        <v>2343</v>
      </c>
      <c r="I1617" s="31">
        <v>2</v>
      </c>
      <c r="J1617" s="32" t="s">
        <v>2343</v>
      </c>
    </row>
    <row r="1618" spans="1:10" x14ac:dyDescent="0.4">
      <c r="A1618" s="30" t="s">
        <v>1617</v>
      </c>
      <c r="B1618" s="31">
        <v>15.37</v>
      </c>
      <c r="C1618" s="31" t="str">
        <f>IF(Table8[[#This Row],[BMI]]&lt;18.5,"Under Weight",IF(Table8[[#This Row],[BMI]]&lt;25,"Normal Weight",IF(Table8[[#This Row],[BMI]]&lt;30,"Over Weight","Obesity")))</f>
        <v>Under Weight</v>
      </c>
      <c r="D1618" s="31">
        <v>9.61</v>
      </c>
      <c r="E1618" s="31" t="str">
        <f>IF(Table8[[#This Row],[HBA1C]]&lt;5.7,"Normal",IF(Table8[[#This Row],[HBA1C]]&lt;6.5,"Prediabetes","Diabetes"))</f>
        <v>Diabetes</v>
      </c>
      <c r="F1618" s="31" t="s">
        <v>2344</v>
      </c>
      <c r="G1618" s="31" t="s">
        <v>2343</v>
      </c>
      <c r="H1618" s="31" t="s">
        <v>2343</v>
      </c>
      <c r="I1618" s="31">
        <v>2</v>
      </c>
      <c r="J1618" s="32" t="s">
        <v>2343</v>
      </c>
    </row>
    <row r="1619" spans="1:10" x14ac:dyDescent="0.4">
      <c r="A1619" s="30" t="s">
        <v>1618</v>
      </c>
      <c r="B1619" s="31">
        <v>18.71</v>
      </c>
      <c r="C1619" s="31" t="str">
        <f>IF(Table8[[#This Row],[BMI]]&lt;18.5,"Under Weight",IF(Table8[[#This Row],[BMI]]&lt;25,"Normal Weight",IF(Table8[[#This Row],[BMI]]&lt;30,"Over Weight","Obesity")))</f>
        <v>Normal Weight</v>
      </c>
      <c r="D1619" s="31">
        <v>5.29</v>
      </c>
      <c r="E1619" s="31" t="str">
        <f>IF(Table8[[#This Row],[HBA1C]]&lt;5.7,"Normal",IF(Table8[[#This Row],[HBA1C]]&lt;6.5,"Prediabetes","Diabetes"))</f>
        <v>Normal</v>
      </c>
      <c r="F1619" s="31" t="s">
        <v>2344</v>
      </c>
      <c r="G1619" s="31" t="s">
        <v>2343</v>
      </c>
      <c r="H1619" s="31" t="s">
        <v>2343</v>
      </c>
      <c r="I1619" s="31">
        <v>0</v>
      </c>
      <c r="J1619" s="32" t="s">
        <v>2343</v>
      </c>
    </row>
    <row r="1620" spans="1:10" x14ac:dyDescent="0.4">
      <c r="A1620" s="30" t="s">
        <v>1619</v>
      </c>
      <c r="B1620" s="31">
        <v>20.61</v>
      </c>
      <c r="C1620" s="31" t="str">
        <f>IF(Table8[[#This Row],[BMI]]&lt;18.5,"Under Weight",IF(Table8[[#This Row],[BMI]]&lt;25,"Normal Weight",IF(Table8[[#This Row],[BMI]]&lt;30,"Over Weight","Obesity")))</f>
        <v>Normal Weight</v>
      </c>
      <c r="D1620" s="31">
        <v>6.89</v>
      </c>
      <c r="E1620" s="31" t="str">
        <f>IF(Table8[[#This Row],[HBA1C]]&lt;5.7,"Normal",IF(Table8[[#This Row],[HBA1C]]&lt;6.5,"Prediabetes","Diabetes"))</f>
        <v>Diabetes</v>
      </c>
      <c r="F1620" s="31" t="s">
        <v>2343</v>
      </c>
      <c r="G1620" s="31" t="s">
        <v>2343</v>
      </c>
      <c r="H1620" s="31" t="s">
        <v>2343</v>
      </c>
      <c r="I1620" s="31">
        <v>0</v>
      </c>
      <c r="J1620" s="32" t="s">
        <v>2343</v>
      </c>
    </row>
    <row r="1621" spans="1:10" x14ac:dyDescent="0.4">
      <c r="A1621" s="30" t="s">
        <v>1620</v>
      </c>
      <c r="B1621" s="31">
        <v>15.99</v>
      </c>
      <c r="C1621" s="31" t="str">
        <f>IF(Table8[[#This Row],[BMI]]&lt;18.5,"Under Weight",IF(Table8[[#This Row],[BMI]]&lt;25,"Normal Weight",IF(Table8[[#This Row],[BMI]]&lt;30,"Over Weight","Obesity")))</f>
        <v>Under Weight</v>
      </c>
      <c r="D1621" s="31">
        <v>4.57</v>
      </c>
      <c r="E1621" s="31" t="str">
        <f>IF(Table8[[#This Row],[HBA1C]]&lt;5.7,"Normal",IF(Table8[[#This Row],[HBA1C]]&lt;6.5,"Prediabetes","Diabetes"))</f>
        <v>Normal</v>
      </c>
      <c r="F1621" s="31" t="s">
        <v>2344</v>
      </c>
      <c r="G1621" s="31" t="s">
        <v>2343</v>
      </c>
      <c r="H1621" s="31" t="s">
        <v>2344</v>
      </c>
      <c r="I1621" s="31">
        <v>1</v>
      </c>
      <c r="J1621" s="32" t="s">
        <v>2343</v>
      </c>
    </row>
    <row r="1622" spans="1:10" x14ac:dyDescent="0.4">
      <c r="A1622" s="30" t="s">
        <v>1621</v>
      </c>
      <c r="B1622" s="31">
        <v>33.155000000000001</v>
      </c>
      <c r="C1622" s="31" t="str">
        <f>IF(Table8[[#This Row],[BMI]]&lt;18.5,"Under Weight",IF(Table8[[#This Row],[BMI]]&lt;25,"Normal Weight",IF(Table8[[#This Row],[BMI]]&lt;30,"Over Weight","Obesity")))</f>
        <v>Obesity</v>
      </c>
      <c r="D1622" s="31">
        <v>4.32</v>
      </c>
      <c r="E1622" s="31" t="str">
        <f>IF(Table8[[#This Row],[HBA1C]]&lt;5.7,"Normal",IF(Table8[[#This Row],[HBA1C]]&lt;6.5,"Prediabetes","Diabetes"))</f>
        <v>Normal</v>
      </c>
      <c r="F1622" s="31" t="s">
        <v>2343</v>
      </c>
      <c r="G1622" s="31" t="s">
        <v>2343</v>
      </c>
      <c r="H1622" s="31" t="s">
        <v>2343</v>
      </c>
      <c r="I1622" s="31">
        <v>0</v>
      </c>
      <c r="J1622" s="32" t="s">
        <v>2343</v>
      </c>
    </row>
    <row r="1623" spans="1:10" x14ac:dyDescent="0.4">
      <c r="A1623" s="30" t="s">
        <v>1622</v>
      </c>
      <c r="B1623" s="31">
        <v>26.22</v>
      </c>
      <c r="C1623" s="31" t="str">
        <f>IF(Table8[[#This Row],[BMI]]&lt;18.5,"Under Weight",IF(Table8[[#This Row],[BMI]]&lt;25,"Normal Weight",IF(Table8[[#This Row],[BMI]]&lt;30,"Over Weight","Obesity")))</f>
        <v>Over Weight</v>
      </c>
      <c r="D1623" s="31">
        <v>5.57</v>
      </c>
      <c r="E1623" s="31" t="str">
        <f>IF(Table8[[#This Row],[HBA1C]]&lt;5.7,"Normal",IF(Table8[[#This Row],[HBA1C]]&lt;6.5,"Prediabetes","Diabetes"))</f>
        <v>Normal</v>
      </c>
      <c r="F1623" s="31" t="s">
        <v>2344</v>
      </c>
      <c r="G1623" s="31" t="s">
        <v>2343</v>
      </c>
      <c r="H1623" s="31" t="s">
        <v>2344</v>
      </c>
      <c r="I1623" s="31">
        <v>1</v>
      </c>
      <c r="J1623" s="32" t="s">
        <v>2343</v>
      </c>
    </row>
    <row r="1624" spans="1:10" x14ac:dyDescent="0.4">
      <c r="A1624" s="30" t="s">
        <v>1623</v>
      </c>
      <c r="B1624" s="31">
        <v>21.85</v>
      </c>
      <c r="C1624" s="31" t="str">
        <f>IF(Table8[[#This Row],[BMI]]&lt;18.5,"Under Weight",IF(Table8[[#This Row],[BMI]]&lt;25,"Normal Weight",IF(Table8[[#This Row],[BMI]]&lt;30,"Over Weight","Obesity")))</f>
        <v>Normal Weight</v>
      </c>
      <c r="D1624" s="31">
        <v>5.26</v>
      </c>
      <c r="E1624" s="31" t="str">
        <f>IF(Table8[[#This Row],[HBA1C]]&lt;5.7,"Normal",IF(Table8[[#This Row],[HBA1C]]&lt;6.5,"Prediabetes","Diabetes"))</f>
        <v>Normal</v>
      </c>
      <c r="F1624" s="31" t="s">
        <v>2344</v>
      </c>
      <c r="G1624" s="31" t="s">
        <v>2343</v>
      </c>
      <c r="H1624" s="31" t="s">
        <v>2344</v>
      </c>
      <c r="I1624" s="31">
        <v>1</v>
      </c>
      <c r="J1624" s="32" t="s">
        <v>2343</v>
      </c>
    </row>
    <row r="1625" spans="1:10" x14ac:dyDescent="0.4">
      <c r="A1625" s="30" t="s">
        <v>1624</v>
      </c>
      <c r="B1625" s="31">
        <v>30.495000000000001</v>
      </c>
      <c r="C1625" s="31" t="str">
        <f>IF(Table8[[#This Row],[BMI]]&lt;18.5,"Under Weight",IF(Table8[[#This Row],[BMI]]&lt;25,"Normal Weight",IF(Table8[[#This Row],[BMI]]&lt;30,"Over Weight","Obesity")))</f>
        <v>Obesity</v>
      </c>
      <c r="D1625" s="31">
        <v>6.25</v>
      </c>
      <c r="E1625" s="31" t="str">
        <f>IF(Table8[[#This Row],[HBA1C]]&lt;5.7,"Normal",IF(Table8[[#This Row],[HBA1C]]&lt;6.5,"Prediabetes","Diabetes"))</f>
        <v>Prediabetes</v>
      </c>
      <c r="F1625" s="31" t="s">
        <v>2343</v>
      </c>
      <c r="G1625" s="31" t="s">
        <v>2343</v>
      </c>
      <c r="H1625" s="31" t="s">
        <v>2343</v>
      </c>
      <c r="I1625" s="31">
        <v>0</v>
      </c>
      <c r="J1625" s="32" t="s">
        <v>2343</v>
      </c>
    </row>
    <row r="1626" spans="1:10" x14ac:dyDescent="0.4">
      <c r="A1626" s="30" t="s">
        <v>1625</v>
      </c>
      <c r="B1626" s="31">
        <v>34.104999999999997</v>
      </c>
      <c r="C1626" s="31" t="str">
        <f>IF(Table8[[#This Row],[BMI]]&lt;18.5,"Under Weight",IF(Table8[[#This Row],[BMI]]&lt;25,"Normal Weight",IF(Table8[[#This Row],[BMI]]&lt;30,"Over Weight","Obesity")))</f>
        <v>Obesity</v>
      </c>
      <c r="D1626" s="31">
        <v>5.67</v>
      </c>
      <c r="E1626" s="31" t="str">
        <f>IF(Table8[[#This Row],[HBA1C]]&lt;5.7,"Normal",IF(Table8[[#This Row],[HBA1C]]&lt;6.5,"Prediabetes","Diabetes"))</f>
        <v>Normal</v>
      </c>
      <c r="F1626" s="31" t="s">
        <v>2344</v>
      </c>
      <c r="G1626" s="31" t="s">
        <v>2343</v>
      </c>
      <c r="H1626" s="31" t="s">
        <v>2343</v>
      </c>
      <c r="I1626" s="31">
        <v>0</v>
      </c>
      <c r="J1626" s="32" t="s">
        <v>2343</v>
      </c>
    </row>
    <row r="1627" spans="1:10" x14ac:dyDescent="0.4">
      <c r="A1627" s="30" t="s">
        <v>1626</v>
      </c>
      <c r="B1627" s="31">
        <v>32.770000000000003</v>
      </c>
      <c r="C1627" s="31" t="str">
        <f>IF(Table8[[#This Row],[BMI]]&lt;18.5,"Under Weight",IF(Table8[[#This Row],[BMI]]&lt;25,"Normal Weight",IF(Table8[[#This Row],[BMI]]&lt;30,"Over Weight","Obesity")))</f>
        <v>Obesity</v>
      </c>
      <c r="D1627" s="31">
        <v>4.42</v>
      </c>
      <c r="E1627" s="31" t="str">
        <f>IF(Table8[[#This Row],[HBA1C]]&lt;5.7,"Normal",IF(Table8[[#This Row],[HBA1C]]&lt;6.5,"Prediabetes","Diabetes"))</f>
        <v>Normal</v>
      </c>
      <c r="F1627" s="31" t="s">
        <v>2344</v>
      </c>
      <c r="G1627" s="31" t="s">
        <v>2343</v>
      </c>
      <c r="H1627" s="31" t="s">
        <v>2343</v>
      </c>
      <c r="I1627" s="31">
        <v>1</v>
      </c>
      <c r="J1627" s="32" t="s">
        <v>2343</v>
      </c>
    </row>
    <row r="1628" spans="1:10" x14ac:dyDescent="0.4">
      <c r="A1628" s="30" t="s">
        <v>1627</v>
      </c>
      <c r="B1628" s="31">
        <v>16.850000000000001</v>
      </c>
      <c r="C1628" s="31" t="str">
        <f>IF(Table8[[#This Row],[BMI]]&lt;18.5,"Under Weight",IF(Table8[[#This Row],[BMI]]&lt;25,"Normal Weight",IF(Table8[[#This Row],[BMI]]&lt;30,"Over Weight","Obesity")))</f>
        <v>Under Weight</v>
      </c>
      <c r="D1628" s="31">
        <v>11.75</v>
      </c>
      <c r="E1628" s="31" t="str">
        <f>IF(Table8[[#This Row],[HBA1C]]&lt;5.7,"Normal",IF(Table8[[#This Row],[HBA1C]]&lt;6.5,"Prediabetes","Diabetes"))</f>
        <v>Diabetes</v>
      </c>
      <c r="F1628" s="31" t="s">
        <v>2344</v>
      </c>
      <c r="G1628" s="31" t="s">
        <v>2343</v>
      </c>
      <c r="H1628" s="31" t="s">
        <v>2343</v>
      </c>
      <c r="I1628" s="31">
        <v>2</v>
      </c>
      <c r="J1628" s="32" t="s">
        <v>2343</v>
      </c>
    </row>
    <row r="1629" spans="1:10" x14ac:dyDescent="0.4">
      <c r="A1629" s="30" t="s">
        <v>1628</v>
      </c>
      <c r="B1629" s="31">
        <v>34.700000000000003</v>
      </c>
      <c r="C1629" s="31" t="str">
        <f>IF(Table8[[#This Row],[BMI]]&lt;18.5,"Under Weight",IF(Table8[[#This Row],[BMI]]&lt;25,"Normal Weight",IF(Table8[[#This Row],[BMI]]&lt;30,"Over Weight","Obesity")))</f>
        <v>Obesity</v>
      </c>
      <c r="D1629" s="31">
        <v>6.06</v>
      </c>
      <c r="E1629" s="31" t="str">
        <f>IF(Table8[[#This Row],[HBA1C]]&lt;5.7,"Normal",IF(Table8[[#This Row],[HBA1C]]&lt;6.5,"Prediabetes","Diabetes"))</f>
        <v>Prediabetes</v>
      </c>
      <c r="F1629" s="31" t="s">
        <v>2343</v>
      </c>
      <c r="G1629" s="31" t="s">
        <v>2343</v>
      </c>
      <c r="H1629" s="31" t="s">
        <v>2343</v>
      </c>
      <c r="I1629" s="31">
        <v>1</v>
      </c>
      <c r="J1629" s="32" t="s">
        <v>2343</v>
      </c>
    </row>
    <row r="1630" spans="1:10" x14ac:dyDescent="0.4">
      <c r="A1630" s="30" t="s">
        <v>1629</v>
      </c>
      <c r="B1630" s="31">
        <v>37.049999999999997</v>
      </c>
      <c r="C1630" s="31" t="str">
        <f>IF(Table8[[#This Row],[BMI]]&lt;18.5,"Under Weight",IF(Table8[[#This Row],[BMI]]&lt;25,"Normal Weight",IF(Table8[[#This Row],[BMI]]&lt;30,"Over Weight","Obesity")))</f>
        <v>Obesity</v>
      </c>
      <c r="D1630" s="31">
        <v>5.48</v>
      </c>
      <c r="E1630" s="31" t="str">
        <f>IF(Table8[[#This Row],[HBA1C]]&lt;5.7,"Normal",IF(Table8[[#This Row],[HBA1C]]&lt;6.5,"Prediabetes","Diabetes"))</f>
        <v>Normal</v>
      </c>
      <c r="F1630" s="31" t="s">
        <v>2343</v>
      </c>
      <c r="G1630" s="31" t="s">
        <v>2343</v>
      </c>
      <c r="H1630" s="31" t="s">
        <v>2343</v>
      </c>
      <c r="I1630" s="31">
        <v>1</v>
      </c>
      <c r="J1630" s="32" t="s">
        <v>2343</v>
      </c>
    </row>
    <row r="1631" spans="1:10" x14ac:dyDescent="0.4">
      <c r="A1631" s="30" t="s">
        <v>1630</v>
      </c>
      <c r="B1631" s="31">
        <v>18.78</v>
      </c>
      <c r="C1631" s="31" t="str">
        <f>IF(Table8[[#This Row],[BMI]]&lt;18.5,"Under Weight",IF(Table8[[#This Row],[BMI]]&lt;25,"Normal Weight",IF(Table8[[#This Row],[BMI]]&lt;30,"Over Weight","Obesity")))</f>
        <v>Normal Weight</v>
      </c>
      <c r="D1631" s="31">
        <v>4.45</v>
      </c>
      <c r="E1631" s="31" t="str">
        <f>IF(Table8[[#This Row],[HBA1C]]&lt;5.7,"Normal",IF(Table8[[#This Row],[HBA1C]]&lt;6.5,"Prediabetes","Diabetes"))</f>
        <v>Normal</v>
      </c>
      <c r="F1631" s="31" t="s">
        <v>2343</v>
      </c>
      <c r="G1631" s="31" t="s">
        <v>2343</v>
      </c>
      <c r="H1631" s="31" t="s">
        <v>2344</v>
      </c>
      <c r="I1631" s="31">
        <v>1</v>
      </c>
      <c r="J1631" s="32" t="s">
        <v>2343</v>
      </c>
    </row>
    <row r="1632" spans="1:10" x14ac:dyDescent="0.4">
      <c r="A1632" s="30" t="s">
        <v>1631</v>
      </c>
      <c r="B1632" s="31">
        <v>28.024999999999999</v>
      </c>
      <c r="C1632" s="31" t="str">
        <f>IF(Table8[[#This Row],[BMI]]&lt;18.5,"Under Weight",IF(Table8[[#This Row],[BMI]]&lt;25,"Normal Weight",IF(Table8[[#This Row],[BMI]]&lt;30,"Over Weight","Obesity")))</f>
        <v>Over Weight</v>
      </c>
      <c r="D1632" s="31">
        <v>5</v>
      </c>
      <c r="E1632" s="31" t="str">
        <f>IF(Table8[[#This Row],[HBA1C]]&lt;5.7,"Normal",IF(Table8[[#This Row],[HBA1C]]&lt;6.5,"Prediabetes","Diabetes"))</f>
        <v>Normal</v>
      </c>
      <c r="F1632" s="31" t="s">
        <v>2343</v>
      </c>
      <c r="G1632" s="31" t="s">
        <v>2343</v>
      </c>
      <c r="H1632" s="31" t="s">
        <v>2343</v>
      </c>
      <c r="I1632" s="31">
        <v>1</v>
      </c>
      <c r="J1632" s="32" t="s">
        <v>2343</v>
      </c>
    </row>
    <row r="1633" spans="1:10" x14ac:dyDescent="0.4">
      <c r="A1633" s="30" t="s">
        <v>1632</v>
      </c>
      <c r="B1633" s="31">
        <v>35.090000000000003</v>
      </c>
      <c r="C1633" s="31" t="str">
        <f>IF(Table8[[#This Row],[BMI]]&lt;18.5,"Under Weight",IF(Table8[[#This Row],[BMI]]&lt;25,"Normal Weight",IF(Table8[[#This Row],[BMI]]&lt;30,"Over Weight","Obesity")))</f>
        <v>Obesity</v>
      </c>
      <c r="D1633" s="31">
        <v>5.84</v>
      </c>
      <c r="E1633" s="31" t="str">
        <f>IF(Table8[[#This Row],[HBA1C]]&lt;5.7,"Normal",IF(Table8[[#This Row],[HBA1C]]&lt;6.5,"Prediabetes","Diabetes"))</f>
        <v>Prediabetes</v>
      </c>
      <c r="F1633" s="31" t="s">
        <v>2343</v>
      </c>
      <c r="G1633" s="31" t="s">
        <v>2343</v>
      </c>
      <c r="H1633" s="31" t="s">
        <v>2343</v>
      </c>
      <c r="I1633" s="31">
        <v>0</v>
      </c>
      <c r="J1633" s="32" t="s">
        <v>2343</v>
      </c>
    </row>
    <row r="1634" spans="1:10" x14ac:dyDescent="0.4">
      <c r="A1634" s="30" t="s">
        <v>1633</v>
      </c>
      <c r="B1634" s="31">
        <v>34.42</v>
      </c>
      <c r="C1634" s="31" t="str">
        <f>IF(Table8[[#This Row],[BMI]]&lt;18.5,"Under Weight",IF(Table8[[#This Row],[BMI]]&lt;25,"Normal Weight",IF(Table8[[#This Row],[BMI]]&lt;30,"Over Weight","Obesity")))</f>
        <v>Obesity</v>
      </c>
      <c r="D1634" s="31">
        <v>5.21</v>
      </c>
      <c r="E1634" s="31" t="str">
        <f>IF(Table8[[#This Row],[HBA1C]]&lt;5.7,"Normal",IF(Table8[[#This Row],[HBA1C]]&lt;6.5,"Prediabetes","Diabetes"))</f>
        <v>Normal</v>
      </c>
      <c r="F1634" s="31" t="s">
        <v>2344</v>
      </c>
      <c r="G1634" s="31" t="s">
        <v>2343</v>
      </c>
      <c r="H1634" s="31" t="s">
        <v>2343</v>
      </c>
      <c r="I1634" s="31">
        <v>0</v>
      </c>
      <c r="J1634" s="32" t="s">
        <v>2343</v>
      </c>
    </row>
    <row r="1635" spans="1:10" x14ac:dyDescent="0.4">
      <c r="A1635" s="30" t="s">
        <v>1634</v>
      </c>
      <c r="B1635" s="31">
        <v>29.4</v>
      </c>
      <c r="C1635" s="31" t="str">
        <f>IF(Table8[[#This Row],[BMI]]&lt;18.5,"Under Weight",IF(Table8[[#This Row],[BMI]]&lt;25,"Normal Weight",IF(Table8[[#This Row],[BMI]]&lt;30,"Over Weight","Obesity")))</f>
        <v>Over Weight</v>
      </c>
      <c r="D1635" s="31">
        <v>4.26</v>
      </c>
      <c r="E1635" s="31" t="str">
        <f>IF(Table8[[#This Row],[HBA1C]]&lt;5.7,"Normal",IF(Table8[[#This Row],[HBA1C]]&lt;6.5,"Prediabetes","Diabetes"))</f>
        <v>Normal</v>
      </c>
      <c r="F1635" s="31" t="s">
        <v>2343</v>
      </c>
      <c r="G1635" s="31" t="s">
        <v>2343</v>
      </c>
      <c r="H1635" s="31" t="s">
        <v>2343</v>
      </c>
      <c r="I1635" s="31">
        <v>0</v>
      </c>
      <c r="J1635" s="32" t="s">
        <v>2343</v>
      </c>
    </row>
    <row r="1636" spans="1:10" x14ac:dyDescent="0.4">
      <c r="A1636" s="30" t="s">
        <v>1635</v>
      </c>
      <c r="B1636" s="31">
        <v>21.31</v>
      </c>
      <c r="C1636" s="31" t="str">
        <f>IF(Table8[[#This Row],[BMI]]&lt;18.5,"Under Weight",IF(Table8[[#This Row],[BMI]]&lt;25,"Normal Weight",IF(Table8[[#This Row],[BMI]]&lt;30,"Over Weight","Obesity")))</f>
        <v>Normal Weight</v>
      </c>
      <c r="D1636" s="31">
        <v>4.17</v>
      </c>
      <c r="E1636" s="31" t="str">
        <f>IF(Table8[[#This Row],[HBA1C]]&lt;5.7,"Normal",IF(Table8[[#This Row],[HBA1C]]&lt;6.5,"Prediabetes","Diabetes"))</f>
        <v>Normal</v>
      </c>
      <c r="F1636" s="31" t="s">
        <v>2343</v>
      </c>
      <c r="G1636" s="31" t="s">
        <v>2343</v>
      </c>
      <c r="H1636" s="31" t="s">
        <v>2343</v>
      </c>
      <c r="I1636" s="31">
        <v>0</v>
      </c>
      <c r="J1636" s="32" t="s">
        <v>2343</v>
      </c>
    </row>
    <row r="1637" spans="1:10" x14ac:dyDescent="0.4">
      <c r="A1637" s="30" t="s">
        <v>1636</v>
      </c>
      <c r="B1637" s="31">
        <v>19.559999999999999</v>
      </c>
      <c r="C1637" s="31" t="str">
        <f>IF(Table8[[#This Row],[BMI]]&lt;18.5,"Under Weight",IF(Table8[[#This Row],[BMI]]&lt;25,"Normal Weight",IF(Table8[[#This Row],[BMI]]&lt;30,"Over Weight","Obesity")))</f>
        <v>Normal Weight</v>
      </c>
      <c r="D1637" s="31">
        <v>11.96</v>
      </c>
      <c r="E1637" s="31" t="str">
        <f>IF(Table8[[#This Row],[HBA1C]]&lt;5.7,"Normal",IF(Table8[[#This Row],[HBA1C]]&lt;6.5,"Prediabetes","Diabetes"))</f>
        <v>Diabetes</v>
      </c>
      <c r="F1637" s="31" t="s">
        <v>2343</v>
      </c>
      <c r="G1637" s="31" t="s">
        <v>2343</v>
      </c>
      <c r="H1637" s="31" t="s">
        <v>2343</v>
      </c>
      <c r="I1637" s="31">
        <v>0</v>
      </c>
      <c r="J1637" s="32" t="s">
        <v>2343</v>
      </c>
    </row>
    <row r="1638" spans="1:10" x14ac:dyDescent="0.4">
      <c r="A1638" s="30" t="s">
        <v>1637</v>
      </c>
      <c r="B1638" s="31">
        <v>37.335000000000001</v>
      </c>
      <c r="C1638" s="31" t="str">
        <f>IF(Table8[[#This Row],[BMI]]&lt;18.5,"Under Weight",IF(Table8[[#This Row],[BMI]]&lt;25,"Normal Weight",IF(Table8[[#This Row],[BMI]]&lt;30,"Over Weight","Obesity")))</f>
        <v>Obesity</v>
      </c>
      <c r="D1638" s="31">
        <v>6.26</v>
      </c>
      <c r="E1638" s="31" t="str">
        <f>IF(Table8[[#This Row],[HBA1C]]&lt;5.7,"Normal",IF(Table8[[#This Row],[HBA1C]]&lt;6.5,"Prediabetes","Diabetes"))</f>
        <v>Prediabetes</v>
      </c>
      <c r="F1638" s="31" t="s">
        <v>2344</v>
      </c>
      <c r="G1638" s="31" t="s">
        <v>2343</v>
      </c>
      <c r="H1638" s="31" t="s">
        <v>2343</v>
      </c>
      <c r="I1638" s="31">
        <v>1</v>
      </c>
      <c r="J1638" s="32" t="s">
        <v>2343</v>
      </c>
    </row>
    <row r="1639" spans="1:10" x14ac:dyDescent="0.4">
      <c r="A1639" s="30" t="s">
        <v>1638</v>
      </c>
      <c r="B1639" s="31">
        <v>19.53</v>
      </c>
      <c r="C1639" s="31" t="str">
        <f>IF(Table8[[#This Row],[BMI]]&lt;18.5,"Under Weight",IF(Table8[[#This Row],[BMI]]&lt;25,"Normal Weight",IF(Table8[[#This Row],[BMI]]&lt;30,"Over Weight","Obesity")))</f>
        <v>Normal Weight</v>
      </c>
      <c r="D1639" s="31">
        <v>11.68</v>
      </c>
      <c r="E1639" s="31" t="str">
        <f>IF(Table8[[#This Row],[HBA1C]]&lt;5.7,"Normal",IF(Table8[[#This Row],[HBA1C]]&lt;6.5,"Prediabetes","Diabetes"))</f>
        <v>Diabetes</v>
      </c>
      <c r="F1639" s="31" t="s">
        <v>2343</v>
      </c>
      <c r="G1639" s="31" t="s">
        <v>2343</v>
      </c>
      <c r="H1639" s="31" t="s">
        <v>2343</v>
      </c>
      <c r="I1639" s="31">
        <v>0</v>
      </c>
      <c r="J1639" s="32" t="s">
        <v>2343</v>
      </c>
    </row>
    <row r="1640" spans="1:10" x14ac:dyDescent="0.4">
      <c r="A1640" s="30" t="s">
        <v>1639</v>
      </c>
      <c r="B1640" s="31">
        <v>34.1</v>
      </c>
      <c r="C1640" s="31" t="str">
        <f>IF(Table8[[#This Row],[BMI]]&lt;18.5,"Under Weight",IF(Table8[[#This Row],[BMI]]&lt;25,"Normal Weight",IF(Table8[[#This Row],[BMI]]&lt;30,"Over Weight","Obesity")))</f>
        <v>Obesity</v>
      </c>
      <c r="D1640" s="31">
        <v>5.16</v>
      </c>
      <c r="E1640" s="31" t="str">
        <f>IF(Table8[[#This Row],[HBA1C]]&lt;5.7,"Normal",IF(Table8[[#This Row],[HBA1C]]&lt;6.5,"Prediabetes","Diabetes"))</f>
        <v>Normal</v>
      </c>
      <c r="F1640" s="31" t="s">
        <v>2343</v>
      </c>
      <c r="G1640" s="31" t="s">
        <v>2343</v>
      </c>
      <c r="H1640" s="31" t="s">
        <v>2343</v>
      </c>
      <c r="I1640" s="31">
        <v>0</v>
      </c>
      <c r="J1640" s="32" t="s">
        <v>2343</v>
      </c>
    </row>
    <row r="1641" spans="1:10" x14ac:dyDescent="0.4">
      <c r="A1641" s="30" t="s">
        <v>1640</v>
      </c>
      <c r="B1641" s="31">
        <v>16.5</v>
      </c>
      <c r="C1641" s="31" t="str">
        <f>IF(Table8[[#This Row],[BMI]]&lt;18.5,"Under Weight",IF(Table8[[#This Row],[BMI]]&lt;25,"Normal Weight",IF(Table8[[#This Row],[BMI]]&lt;30,"Over Weight","Obesity")))</f>
        <v>Under Weight</v>
      </c>
      <c r="D1641" s="31">
        <v>6.9</v>
      </c>
      <c r="E1641" s="31" t="str">
        <f>IF(Table8[[#This Row],[HBA1C]]&lt;5.7,"Normal",IF(Table8[[#This Row],[HBA1C]]&lt;6.5,"Prediabetes","Diabetes"))</f>
        <v>Diabetes</v>
      </c>
      <c r="F1641" s="31" t="s">
        <v>2344</v>
      </c>
      <c r="G1641" s="31" t="s">
        <v>2343</v>
      </c>
      <c r="H1641" s="31" t="s">
        <v>2343</v>
      </c>
      <c r="I1641" s="31">
        <v>2</v>
      </c>
      <c r="J1641" s="32" t="s">
        <v>2343</v>
      </c>
    </row>
    <row r="1642" spans="1:10" x14ac:dyDescent="0.4">
      <c r="A1642" s="30" t="s">
        <v>1641</v>
      </c>
      <c r="B1642" s="31">
        <v>30.69</v>
      </c>
      <c r="C1642" s="31" t="str">
        <f>IF(Table8[[#This Row],[BMI]]&lt;18.5,"Under Weight",IF(Table8[[#This Row],[BMI]]&lt;25,"Normal Weight",IF(Table8[[#This Row],[BMI]]&lt;30,"Over Weight","Obesity")))</f>
        <v>Obesity</v>
      </c>
      <c r="D1642" s="31">
        <v>4.83</v>
      </c>
      <c r="E1642" s="31" t="str">
        <f>IF(Table8[[#This Row],[HBA1C]]&lt;5.7,"Normal",IF(Table8[[#This Row],[HBA1C]]&lt;6.5,"Prediabetes","Diabetes"))</f>
        <v>Normal</v>
      </c>
      <c r="F1642" s="31" t="s">
        <v>2343</v>
      </c>
      <c r="G1642" s="31" t="s">
        <v>2343</v>
      </c>
      <c r="H1642" s="31" t="s">
        <v>2343</v>
      </c>
      <c r="I1642" s="31">
        <v>1</v>
      </c>
      <c r="J1642" s="32" t="s">
        <v>2343</v>
      </c>
    </row>
    <row r="1643" spans="1:10" x14ac:dyDescent="0.4">
      <c r="A1643" s="30" t="s">
        <v>1642</v>
      </c>
      <c r="B1643" s="31">
        <v>28.93</v>
      </c>
      <c r="C1643" s="31" t="str">
        <f>IF(Table8[[#This Row],[BMI]]&lt;18.5,"Under Weight",IF(Table8[[#This Row],[BMI]]&lt;25,"Normal Weight",IF(Table8[[#This Row],[BMI]]&lt;30,"Over Weight","Obesity")))</f>
        <v>Over Weight</v>
      </c>
      <c r="D1643" s="31">
        <v>4.87</v>
      </c>
      <c r="E1643" s="31" t="str">
        <f>IF(Table8[[#This Row],[HBA1C]]&lt;5.7,"Normal",IF(Table8[[#This Row],[HBA1C]]&lt;6.5,"Prediabetes","Diabetes"))</f>
        <v>Normal</v>
      </c>
      <c r="F1643" s="31" t="s">
        <v>2343</v>
      </c>
      <c r="G1643" s="31" t="s">
        <v>2343</v>
      </c>
      <c r="H1643" s="31" t="s">
        <v>2343</v>
      </c>
      <c r="I1643" s="31">
        <v>1</v>
      </c>
      <c r="J1643" s="32" t="s">
        <v>2343</v>
      </c>
    </row>
    <row r="1644" spans="1:10" x14ac:dyDescent="0.4">
      <c r="A1644" s="30" t="s">
        <v>1643</v>
      </c>
      <c r="B1644" s="31">
        <v>38.9</v>
      </c>
      <c r="C1644" s="31" t="str">
        <f>IF(Table8[[#This Row],[BMI]]&lt;18.5,"Under Weight",IF(Table8[[#This Row],[BMI]]&lt;25,"Normal Weight",IF(Table8[[#This Row],[BMI]]&lt;30,"Over Weight","Obesity")))</f>
        <v>Obesity</v>
      </c>
      <c r="D1644" s="31">
        <v>4.28</v>
      </c>
      <c r="E1644" s="31" t="str">
        <f>IF(Table8[[#This Row],[HBA1C]]&lt;5.7,"Normal",IF(Table8[[#This Row],[HBA1C]]&lt;6.5,"Prediabetes","Diabetes"))</f>
        <v>Normal</v>
      </c>
      <c r="F1644" s="31" t="s">
        <v>2343</v>
      </c>
      <c r="G1644" s="31" t="s">
        <v>2343</v>
      </c>
      <c r="H1644" s="31" t="s">
        <v>2343</v>
      </c>
      <c r="I1644" s="31">
        <v>0</v>
      </c>
      <c r="J1644" s="32" t="s">
        <v>2343</v>
      </c>
    </row>
    <row r="1645" spans="1:10" x14ac:dyDescent="0.4">
      <c r="A1645" s="30" t="s">
        <v>1644</v>
      </c>
      <c r="B1645" s="31">
        <v>26.9</v>
      </c>
      <c r="C1645" s="31" t="str">
        <f>IF(Table8[[#This Row],[BMI]]&lt;18.5,"Under Weight",IF(Table8[[#This Row],[BMI]]&lt;25,"Normal Weight",IF(Table8[[#This Row],[BMI]]&lt;30,"Over Weight","Obesity")))</f>
        <v>Over Weight</v>
      </c>
      <c r="D1645" s="31">
        <v>4.07</v>
      </c>
      <c r="E1645" s="31" t="str">
        <f>IF(Table8[[#This Row],[HBA1C]]&lt;5.7,"Normal",IF(Table8[[#This Row],[HBA1C]]&lt;6.5,"Prediabetes","Diabetes"))</f>
        <v>Normal</v>
      </c>
      <c r="F1645" s="31" t="s">
        <v>2343</v>
      </c>
      <c r="G1645" s="31" t="s">
        <v>2343</v>
      </c>
      <c r="H1645" s="31" t="s">
        <v>2343</v>
      </c>
      <c r="I1645" s="31">
        <v>0</v>
      </c>
      <c r="J1645" s="32" t="s">
        <v>2343</v>
      </c>
    </row>
    <row r="1646" spans="1:10" x14ac:dyDescent="0.4">
      <c r="A1646" s="30" t="s">
        <v>1645</v>
      </c>
      <c r="B1646" s="31">
        <v>24.86</v>
      </c>
      <c r="C1646" s="31" t="str">
        <f>IF(Table8[[#This Row],[BMI]]&lt;18.5,"Under Weight",IF(Table8[[#This Row],[BMI]]&lt;25,"Normal Weight",IF(Table8[[#This Row],[BMI]]&lt;30,"Over Weight","Obesity")))</f>
        <v>Normal Weight</v>
      </c>
      <c r="D1646" s="31">
        <v>6.23</v>
      </c>
      <c r="E1646" s="31" t="str">
        <f>IF(Table8[[#This Row],[HBA1C]]&lt;5.7,"Normal",IF(Table8[[#This Row],[HBA1C]]&lt;6.5,"Prediabetes","Diabetes"))</f>
        <v>Prediabetes</v>
      </c>
      <c r="F1646" s="31" t="s">
        <v>2343</v>
      </c>
      <c r="G1646" s="31" t="s">
        <v>2343</v>
      </c>
      <c r="H1646" s="31" t="s">
        <v>2343</v>
      </c>
      <c r="I1646" s="31">
        <v>0</v>
      </c>
      <c r="J1646" s="32" t="s">
        <v>2343</v>
      </c>
    </row>
    <row r="1647" spans="1:10" x14ac:dyDescent="0.4">
      <c r="A1647" s="30" t="s">
        <v>1646</v>
      </c>
      <c r="B1647" s="31">
        <v>39.14</v>
      </c>
      <c r="C1647" s="31" t="str">
        <f>IF(Table8[[#This Row],[BMI]]&lt;18.5,"Under Weight",IF(Table8[[#This Row],[BMI]]&lt;25,"Normal Weight",IF(Table8[[#This Row],[BMI]]&lt;30,"Over Weight","Obesity")))</f>
        <v>Obesity</v>
      </c>
      <c r="D1647" s="31">
        <v>6.24</v>
      </c>
      <c r="E1647" s="31" t="str">
        <f>IF(Table8[[#This Row],[HBA1C]]&lt;5.7,"Normal",IF(Table8[[#This Row],[HBA1C]]&lt;6.5,"Prediabetes","Diabetes"))</f>
        <v>Prediabetes</v>
      </c>
      <c r="F1647" s="31" t="s">
        <v>2343</v>
      </c>
      <c r="G1647" s="31" t="s">
        <v>2344</v>
      </c>
      <c r="H1647" s="31" t="s">
        <v>2343</v>
      </c>
      <c r="I1647" s="31">
        <v>1</v>
      </c>
      <c r="J1647" s="32" t="s">
        <v>2343</v>
      </c>
    </row>
    <row r="1648" spans="1:10" x14ac:dyDescent="0.4">
      <c r="A1648" s="30" t="s">
        <v>1647</v>
      </c>
      <c r="B1648" s="31">
        <v>39.799999999999997</v>
      </c>
      <c r="C1648" s="31" t="str">
        <f>IF(Table8[[#This Row],[BMI]]&lt;18.5,"Under Weight",IF(Table8[[#This Row],[BMI]]&lt;25,"Normal Weight",IF(Table8[[#This Row],[BMI]]&lt;30,"Over Weight","Obesity")))</f>
        <v>Obesity</v>
      </c>
      <c r="D1648" s="31">
        <v>6.17</v>
      </c>
      <c r="E1648" s="31" t="str">
        <f>IF(Table8[[#This Row],[HBA1C]]&lt;5.7,"Normal",IF(Table8[[#This Row],[HBA1C]]&lt;6.5,"Prediabetes","Diabetes"))</f>
        <v>Prediabetes</v>
      </c>
      <c r="F1648" s="31" t="s">
        <v>2343</v>
      </c>
      <c r="G1648" s="31" t="s">
        <v>2343</v>
      </c>
      <c r="H1648" s="31" t="s">
        <v>2344</v>
      </c>
      <c r="I1648" s="31">
        <v>1</v>
      </c>
      <c r="J1648" s="32" t="s">
        <v>2343</v>
      </c>
    </row>
    <row r="1649" spans="1:10" x14ac:dyDescent="0.4">
      <c r="A1649" s="30" t="s">
        <v>1648</v>
      </c>
      <c r="B1649" s="31">
        <v>34.32</v>
      </c>
      <c r="C1649" s="31" t="str">
        <f>IF(Table8[[#This Row],[BMI]]&lt;18.5,"Under Weight",IF(Table8[[#This Row],[BMI]]&lt;25,"Normal Weight",IF(Table8[[#This Row],[BMI]]&lt;30,"Over Weight","Obesity")))</f>
        <v>Obesity</v>
      </c>
      <c r="D1649" s="31">
        <v>5.16</v>
      </c>
      <c r="E1649" s="31" t="str">
        <f>IF(Table8[[#This Row],[HBA1C]]&lt;5.7,"Normal",IF(Table8[[#This Row],[HBA1C]]&lt;6.5,"Prediabetes","Diabetes"))</f>
        <v>Normal</v>
      </c>
      <c r="F1649" s="31" t="s">
        <v>2343</v>
      </c>
      <c r="G1649" s="31" t="s">
        <v>2343</v>
      </c>
      <c r="H1649" s="31" t="s">
        <v>2343</v>
      </c>
      <c r="I1649" s="31">
        <v>1</v>
      </c>
      <c r="J1649" s="32" t="s">
        <v>2343</v>
      </c>
    </row>
    <row r="1650" spans="1:10" x14ac:dyDescent="0.4">
      <c r="A1650" s="30" t="s">
        <v>1649</v>
      </c>
      <c r="B1650" s="31">
        <v>32.51</v>
      </c>
      <c r="C1650" s="31" t="str">
        <f>IF(Table8[[#This Row],[BMI]]&lt;18.5,"Under Weight",IF(Table8[[#This Row],[BMI]]&lt;25,"Normal Weight",IF(Table8[[#This Row],[BMI]]&lt;30,"Over Weight","Obesity")))</f>
        <v>Obesity</v>
      </c>
      <c r="D1650" s="31">
        <v>4.3</v>
      </c>
      <c r="E1650" s="31" t="str">
        <f>IF(Table8[[#This Row],[HBA1C]]&lt;5.7,"Normal",IF(Table8[[#This Row],[HBA1C]]&lt;6.5,"Prediabetes","Diabetes"))</f>
        <v>Normal</v>
      </c>
      <c r="F1650" s="31" t="s">
        <v>2343</v>
      </c>
      <c r="G1650" s="31" t="s">
        <v>2343</v>
      </c>
      <c r="H1650" s="31" t="s">
        <v>2343</v>
      </c>
      <c r="I1650" s="31">
        <v>0</v>
      </c>
      <c r="J1650" s="32" t="s">
        <v>2343</v>
      </c>
    </row>
    <row r="1651" spans="1:10" x14ac:dyDescent="0.4">
      <c r="A1651" s="30" t="s">
        <v>1650</v>
      </c>
      <c r="B1651" s="31">
        <v>30.71</v>
      </c>
      <c r="C1651" s="31" t="str">
        <f>IF(Table8[[#This Row],[BMI]]&lt;18.5,"Under Weight",IF(Table8[[#This Row],[BMI]]&lt;25,"Normal Weight",IF(Table8[[#This Row],[BMI]]&lt;30,"Over Weight","Obesity")))</f>
        <v>Obesity</v>
      </c>
      <c r="D1651" s="31">
        <v>6.14</v>
      </c>
      <c r="E1651" s="31" t="str">
        <f>IF(Table8[[#This Row],[HBA1C]]&lt;5.7,"Normal",IF(Table8[[#This Row],[HBA1C]]&lt;6.5,"Prediabetes","Diabetes"))</f>
        <v>Prediabetes</v>
      </c>
      <c r="F1651" s="31" t="s">
        <v>2343</v>
      </c>
      <c r="G1651" s="31" t="s">
        <v>2343</v>
      </c>
      <c r="H1651" s="31" t="s">
        <v>2344</v>
      </c>
      <c r="I1651" s="31">
        <v>1</v>
      </c>
      <c r="J1651" s="32" t="s">
        <v>2343</v>
      </c>
    </row>
    <row r="1652" spans="1:10" x14ac:dyDescent="0.4">
      <c r="A1652" s="30" t="s">
        <v>1651</v>
      </c>
      <c r="B1652" s="31">
        <v>28.9</v>
      </c>
      <c r="C1652" s="31" t="str">
        <f>IF(Table8[[#This Row],[BMI]]&lt;18.5,"Under Weight",IF(Table8[[#This Row],[BMI]]&lt;25,"Normal Weight",IF(Table8[[#This Row],[BMI]]&lt;30,"Over Weight","Obesity")))</f>
        <v>Over Weight</v>
      </c>
      <c r="D1652" s="31">
        <v>5.36</v>
      </c>
      <c r="E1652" s="31" t="str">
        <f>IF(Table8[[#This Row],[HBA1C]]&lt;5.7,"Normal",IF(Table8[[#This Row],[HBA1C]]&lt;6.5,"Prediabetes","Diabetes"))</f>
        <v>Normal</v>
      </c>
      <c r="F1652" s="31" t="s">
        <v>2343</v>
      </c>
      <c r="G1652" s="31" t="s">
        <v>2343</v>
      </c>
      <c r="H1652" s="31" t="s">
        <v>2343</v>
      </c>
      <c r="I1652" s="31">
        <v>1</v>
      </c>
      <c r="J1652" s="32" t="s">
        <v>2343</v>
      </c>
    </row>
    <row r="1653" spans="1:10" x14ac:dyDescent="0.4">
      <c r="A1653" s="30" t="s">
        <v>1652</v>
      </c>
      <c r="B1653" s="31">
        <v>36.19</v>
      </c>
      <c r="C1653" s="31" t="str">
        <f>IF(Table8[[#This Row],[BMI]]&lt;18.5,"Under Weight",IF(Table8[[#This Row],[BMI]]&lt;25,"Normal Weight",IF(Table8[[#This Row],[BMI]]&lt;30,"Over Weight","Obesity")))</f>
        <v>Obesity</v>
      </c>
      <c r="D1653" s="31">
        <v>4.3</v>
      </c>
      <c r="E1653" s="31" t="str">
        <f>IF(Table8[[#This Row],[HBA1C]]&lt;5.7,"Normal",IF(Table8[[#This Row],[HBA1C]]&lt;6.5,"Prediabetes","Diabetes"))</f>
        <v>Normal</v>
      </c>
      <c r="F1653" s="31" t="s">
        <v>2343</v>
      </c>
      <c r="G1653" s="31" t="s">
        <v>2343</v>
      </c>
      <c r="H1653" s="31" t="s">
        <v>2343</v>
      </c>
      <c r="I1653" s="31">
        <v>0</v>
      </c>
      <c r="J1653" s="32" t="s">
        <v>2343</v>
      </c>
    </row>
    <row r="1654" spans="1:10" x14ac:dyDescent="0.4">
      <c r="A1654" s="30" t="s">
        <v>1653</v>
      </c>
      <c r="B1654" s="31">
        <v>29.6</v>
      </c>
      <c r="C1654" s="31" t="str">
        <f>IF(Table8[[#This Row],[BMI]]&lt;18.5,"Under Weight",IF(Table8[[#This Row],[BMI]]&lt;25,"Normal Weight",IF(Table8[[#This Row],[BMI]]&lt;30,"Over Weight","Obesity")))</f>
        <v>Over Weight</v>
      </c>
      <c r="D1654" s="31">
        <v>4.09</v>
      </c>
      <c r="E1654" s="31" t="str">
        <f>IF(Table8[[#This Row],[HBA1C]]&lt;5.7,"Normal",IF(Table8[[#This Row],[HBA1C]]&lt;6.5,"Prediabetes","Diabetes"))</f>
        <v>Normal</v>
      </c>
      <c r="F1654" s="31" t="s">
        <v>2343</v>
      </c>
      <c r="G1654" s="31" t="s">
        <v>2343</v>
      </c>
      <c r="H1654" s="31" t="s">
        <v>2343</v>
      </c>
      <c r="I1654" s="31">
        <v>0</v>
      </c>
      <c r="J1654" s="32" t="s">
        <v>2343</v>
      </c>
    </row>
    <row r="1655" spans="1:10" x14ac:dyDescent="0.4">
      <c r="A1655" s="30" t="s">
        <v>1654</v>
      </c>
      <c r="B1655" s="31">
        <v>30.95</v>
      </c>
      <c r="C1655" s="31" t="str">
        <f>IF(Table8[[#This Row],[BMI]]&lt;18.5,"Under Weight",IF(Table8[[#This Row],[BMI]]&lt;25,"Normal Weight",IF(Table8[[#This Row],[BMI]]&lt;30,"Over Weight","Obesity")))</f>
        <v>Obesity</v>
      </c>
      <c r="D1655" s="31">
        <v>6.27</v>
      </c>
      <c r="E1655" s="31" t="str">
        <f>IF(Table8[[#This Row],[HBA1C]]&lt;5.7,"Normal",IF(Table8[[#This Row],[HBA1C]]&lt;6.5,"Prediabetes","Diabetes"))</f>
        <v>Prediabetes</v>
      </c>
      <c r="F1655" s="31" t="s">
        <v>2343</v>
      </c>
      <c r="G1655" s="31" t="s">
        <v>2343</v>
      </c>
      <c r="H1655" s="31" t="s">
        <v>2344</v>
      </c>
      <c r="I1655" s="31">
        <v>1</v>
      </c>
      <c r="J1655" s="32" t="s">
        <v>2343</v>
      </c>
    </row>
    <row r="1656" spans="1:10" x14ac:dyDescent="0.4">
      <c r="A1656" s="30" t="s">
        <v>1655</v>
      </c>
      <c r="B1656" s="31">
        <v>19.95</v>
      </c>
      <c r="C1656" s="31" t="str">
        <f>IF(Table8[[#This Row],[BMI]]&lt;18.5,"Under Weight",IF(Table8[[#This Row],[BMI]]&lt;25,"Normal Weight",IF(Table8[[#This Row],[BMI]]&lt;30,"Over Weight","Obesity")))</f>
        <v>Normal Weight</v>
      </c>
      <c r="D1656" s="31">
        <v>5.39</v>
      </c>
      <c r="E1656" s="31" t="str">
        <f>IF(Table8[[#This Row],[HBA1C]]&lt;5.7,"Normal",IF(Table8[[#This Row],[HBA1C]]&lt;6.5,"Prediabetes","Diabetes"))</f>
        <v>Normal</v>
      </c>
      <c r="F1656" s="31" t="s">
        <v>2343</v>
      </c>
      <c r="G1656" s="31" t="s">
        <v>2343</v>
      </c>
      <c r="H1656" s="31" t="s">
        <v>2343</v>
      </c>
      <c r="I1656" s="31">
        <v>1</v>
      </c>
      <c r="J1656" s="32" t="s">
        <v>2343</v>
      </c>
    </row>
    <row r="1657" spans="1:10" x14ac:dyDescent="0.4">
      <c r="A1657" s="30" t="s">
        <v>1656</v>
      </c>
      <c r="B1657" s="31">
        <v>23.65</v>
      </c>
      <c r="C1657" s="31" t="str">
        <f>IF(Table8[[#This Row],[BMI]]&lt;18.5,"Under Weight",IF(Table8[[#This Row],[BMI]]&lt;25,"Normal Weight",IF(Table8[[#This Row],[BMI]]&lt;30,"Over Weight","Obesity")))</f>
        <v>Normal Weight</v>
      </c>
      <c r="D1657" s="31">
        <v>5.75</v>
      </c>
      <c r="E1657" s="31" t="str">
        <f>IF(Table8[[#This Row],[HBA1C]]&lt;5.7,"Normal",IF(Table8[[#This Row],[HBA1C]]&lt;6.5,"Prediabetes","Diabetes"))</f>
        <v>Prediabetes</v>
      </c>
      <c r="F1657" s="31" t="s">
        <v>2344</v>
      </c>
      <c r="G1657" s="31" t="s">
        <v>2343</v>
      </c>
      <c r="H1657" s="31" t="s">
        <v>2343</v>
      </c>
      <c r="I1657" s="31">
        <v>0</v>
      </c>
      <c r="J1657" s="32" t="s">
        <v>2343</v>
      </c>
    </row>
    <row r="1658" spans="1:10" x14ac:dyDescent="0.4">
      <c r="A1658" s="30" t="s">
        <v>1657</v>
      </c>
      <c r="B1658" s="31">
        <v>43.34</v>
      </c>
      <c r="C1658" s="31" t="str">
        <f>IF(Table8[[#This Row],[BMI]]&lt;18.5,"Under Weight",IF(Table8[[#This Row],[BMI]]&lt;25,"Normal Weight",IF(Table8[[#This Row],[BMI]]&lt;30,"Over Weight","Obesity")))</f>
        <v>Obesity</v>
      </c>
      <c r="D1658" s="31">
        <v>4.91</v>
      </c>
      <c r="E1658" s="31" t="str">
        <f>IF(Table8[[#This Row],[HBA1C]]&lt;5.7,"Normal",IF(Table8[[#This Row],[HBA1C]]&lt;6.5,"Prediabetes","Diabetes"))</f>
        <v>Normal</v>
      </c>
      <c r="F1658" s="31" t="s">
        <v>2343</v>
      </c>
      <c r="G1658" s="31" t="s">
        <v>2343</v>
      </c>
      <c r="H1658" s="31" t="s">
        <v>2343</v>
      </c>
      <c r="I1658" s="31">
        <v>1</v>
      </c>
      <c r="J1658" s="32" t="s">
        <v>2343</v>
      </c>
    </row>
    <row r="1659" spans="1:10" x14ac:dyDescent="0.4">
      <c r="A1659" s="30" t="s">
        <v>1658</v>
      </c>
      <c r="B1659" s="31">
        <v>31.98</v>
      </c>
      <c r="C1659" s="31" t="str">
        <f>IF(Table8[[#This Row],[BMI]]&lt;18.5,"Under Weight",IF(Table8[[#This Row],[BMI]]&lt;25,"Normal Weight",IF(Table8[[#This Row],[BMI]]&lt;30,"Over Weight","Obesity")))</f>
        <v>Obesity</v>
      </c>
      <c r="D1659" s="31">
        <v>4.46</v>
      </c>
      <c r="E1659" s="31" t="str">
        <f>IF(Table8[[#This Row],[HBA1C]]&lt;5.7,"Normal",IF(Table8[[#This Row],[HBA1C]]&lt;6.5,"Prediabetes","Diabetes"))</f>
        <v>Normal</v>
      </c>
      <c r="F1659" s="31" t="s">
        <v>2344</v>
      </c>
      <c r="G1659" s="31" t="s">
        <v>2343</v>
      </c>
      <c r="H1659" s="31" t="s">
        <v>2343</v>
      </c>
      <c r="I1659" s="31">
        <v>1</v>
      </c>
      <c r="J1659" s="32" t="s">
        <v>2343</v>
      </c>
    </row>
    <row r="1660" spans="1:10" x14ac:dyDescent="0.4">
      <c r="A1660" s="30" t="s">
        <v>1659</v>
      </c>
      <c r="B1660" s="31">
        <v>35.86</v>
      </c>
      <c r="C1660" s="31" t="str">
        <f>IF(Table8[[#This Row],[BMI]]&lt;18.5,"Under Weight",IF(Table8[[#This Row],[BMI]]&lt;25,"Normal Weight",IF(Table8[[#This Row],[BMI]]&lt;30,"Over Weight","Obesity")))</f>
        <v>Obesity</v>
      </c>
      <c r="D1660" s="31">
        <v>6.22</v>
      </c>
      <c r="E1660" s="31" t="str">
        <f>IF(Table8[[#This Row],[HBA1C]]&lt;5.7,"Normal",IF(Table8[[#This Row],[HBA1C]]&lt;6.5,"Prediabetes","Diabetes"))</f>
        <v>Prediabetes</v>
      </c>
      <c r="F1660" s="31" t="s">
        <v>2343</v>
      </c>
      <c r="G1660" s="31" t="s">
        <v>2343</v>
      </c>
      <c r="H1660" s="31" t="s">
        <v>2343</v>
      </c>
      <c r="I1660" s="31">
        <v>1</v>
      </c>
      <c r="J1660" s="32" t="s">
        <v>2343</v>
      </c>
    </row>
    <row r="1661" spans="1:10" x14ac:dyDescent="0.4">
      <c r="A1661" s="30" t="s">
        <v>1660</v>
      </c>
      <c r="B1661" s="31">
        <v>15.2</v>
      </c>
      <c r="C1661" s="31" t="str">
        <f>IF(Table8[[#This Row],[BMI]]&lt;18.5,"Under Weight",IF(Table8[[#This Row],[BMI]]&lt;25,"Normal Weight",IF(Table8[[#This Row],[BMI]]&lt;30,"Over Weight","Obesity")))</f>
        <v>Under Weight</v>
      </c>
      <c r="D1661" s="31">
        <v>8.82</v>
      </c>
      <c r="E1661" s="31" t="str">
        <f>IF(Table8[[#This Row],[HBA1C]]&lt;5.7,"Normal",IF(Table8[[#This Row],[HBA1C]]&lt;6.5,"Prediabetes","Diabetes"))</f>
        <v>Diabetes</v>
      </c>
      <c r="F1661" s="31" t="s">
        <v>2343</v>
      </c>
      <c r="G1661" s="31" t="s">
        <v>2343</v>
      </c>
      <c r="H1661" s="31" t="s">
        <v>2343</v>
      </c>
      <c r="I1661" s="31">
        <v>0</v>
      </c>
      <c r="J1661" s="32" t="s">
        <v>2343</v>
      </c>
    </row>
    <row r="1662" spans="1:10" x14ac:dyDescent="0.4">
      <c r="A1662" s="30" t="s">
        <v>1661</v>
      </c>
      <c r="B1662" s="31">
        <v>37.200000000000003</v>
      </c>
      <c r="C1662" s="31" t="str">
        <f>IF(Table8[[#This Row],[BMI]]&lt;18.5,"Under Weight",IF(Table8[[#This Row],[BMI]]&lt;25,"Normal Weight",IF(Table8[[#This Row],[BMI]]&lt;30,"Over Weight","Obesity")))</f>
        <v>Obesity</v>
      </c>
      <c r="D1662" s="31">
        <v>10.14</v>
      </c>
      <c r="E1662" s="31" t="str">
        <f>IF(Table8[[#This Row],[HBA1C]]&lt;5.7,"Normal",IF(Table8[[#This Row],[HBA1C]]&lt;6.5,"Prediabetes","Diabetes"))</f>
        <v>Diabetes</v>
      </c>
      <c r="F1662" s="31" t="s">
        <v>2343</v>
      </c>
      <c r="G1662" s="31" t="s">
        <v>2343</v>
      </c>
      <c r="H1662" s="31" t="s">
        <v>2343</v>
      </c>
      <c r="I1662" s="31">
        <v>0</v>
      </c>
      <c r="J1662" s="32" t="s">
        <v>2343</v>
      </c>
    </row>
    <row r="1663" spans="1:10" x14ac:dyDescent="0.4">
      <c r="A1663" s="30" t="s">
        <v>1662</v>
      </c>
      <c r="B1663" s="31">
        <v>17.91</v>
      </c>
      <c r="C1663" s="31" t="str">
        <f>IF(Table8[[#This Row],[BMI]]&lt;18.5,"Under Weight",IF(Table8[[#This Row],[BMI]]&lt;25,"Normal Weight",IF(Table8[[#This Row],[BMI]]&lt;30,"Over Weight","Obesity")))</f>
        <v>Under Weight</v>
      </c>
      <c r="D1663" s="31">
        <v>4.66</v>
      </c>
      <c r="E1663" s="31" t="str">
        <f>IF(Table8[[#This Row],[HBA1C]]&lt;5.7,"Normal",IF(Table8[[#This Row],[HBA1C]]&lt;6.5,"Prediabetes","Diabetes"))</f>
        <v>Normal</v>
      </c>
      <c r="F1663" s="31" t="s">
        <v>2343</v>
      </c>
      <c r="G1663" s="31" t="s">
        <v>2343</v>
      </c>
      <c r="H1663" s="31" t="s">
        <v>2343</v>
      </c>
      <c r="I1663" s="31">
        <v>2</v>
      </c>
      <c r="J1663" s="32" t="s">
        <v>2343</v>
      </c>
    </row>
    <row r="1664" spans="1:10" x14ac:dyDescent="0.4">
      <c r="A1664" s="30" t="s">
        <v>1663</v>
      </c>
      <c r="B1664" s="31">
        <v>20.76</v>
      </c>
      <c r="C1664" s="31" t="str">
        <f>IF(Table8[[#This Row],[BMI]]&lt;18.5,"Under Weight",IF(Table8[[#This Row],[BMI]]&lt;25,"Normal Weight",IF(Table8[[#This Row],[BMI]]&lt;30,"Over Weight","Obesity")))</f>
        <v>Normal Weight</v>
      </c>
      <c r="D1664" s="31">
        <v>6.26</v>
      </c>
      <c r="E1664" s="31" t="str">
        <f>IF(Table8[[#This Row],[HBA1C]]&lt;5.7,"Normal",IF(Table8[[#This Row],[HBA1C]]&lt;6.5,"Prediabetes","Diabetes"))</f>
        <v>Prediabetes</v>
      </c>
      <c r="F1664" s="31" t="s">
        <v>2343</v>
      </c>
      <c r="G1664" s="31" t="s">
        <v>2343</v>
      </c>
      <c r="H1664" s="31" t="s">
        <v>2343</v>
      </c>
      <c r="I1664" s="31">
        <v>0</v>
      </c>
      <c r="J1664" s="32" t="s">
        <v>2343</v>
      </c>
    </row>
    <row r="1665" spans="1:10" x14ac:dyDescent="0.4">
      <c r="A1665" s="30" t="s">
        <v>1664</v>
      </c>
      <c r="B1665" s="31">
        <v>38.99</v>
      </c>
      <c r="C1665" s="31" t="str">
        <f>IF(Table8[[#This Row],[BMI]]&lt;18.5,"Under Weight",IF(Table8[[#This Row],[BMI]]&lt;25,"Normal Weight",IF(Table8[[#This Row],[BMI]]&lt;30,"Over Weight","Obesity")))</f>
        <v>Obesity</v>
      </c>
      <c r="D1665" s="31">
        <v>5.21</v>
      </c>
      <c r="E1665" s="31" t="str">
        <f>IF(Table8[[#This Row],[HBA1C]]&lt;5.7,"Normal",IF(Table8[[#This Row],[HBA1C]]&lt;6.5,"Prediabetes","Diabetes"))</f>
        <v>Normal</v>
      </c>
      <c r="F1665" s="31" t="s">
        <v>2343</v>
      </c>
      <c r="G1665" s="31" t="s">
        <v>2344</v>
      </c>
      <c r="H1665" s="31" t="s">
        <v>2343</v>
      </c>
      <c r="I1665" s="31">
        <v>1</v>
      </c>
      <c r="J1665" s="32" t="s">
        <v>2343</v>
      </c>
    </row>
    <row r="1666" spans="1:10" x14ac:dyDescent="0.4">
      <c r="A1666" s="30" t="s">
        <v>1665</v>
      </c>
      <c r="B1666" s="31">
        <v>42.655000000000001</v>
      </c>
      <c r="C1666" s="31" t="str">
        <f>IF(Table8[[#This Row],[BMI]]&lt;18.5,"Under Weight",IF(Table8[[#This Row],[BMI]]&lt;25,"Normal Weight",IF(Table8[[#This Row],[BMI]]&lt;30,"Over Weight","Obesity")))</f>
        <v>Obesity</v>
      </c>
      <c r="D1666" s="31">
        <v>5.94</v>
      </c>
      <c r="E1666" s="31" t="str">
        <f>IF(Table8[[#This Row],[HBA1C]]&lt;5.7,"Normal",IF(Table8[[#This Row],[HBA1C]]&lt;6.5,"Prediabetes","Diabetes"))</f>
        <v>Prediabetes</v>
      </c>
      <c r="F1666" s="31" t="s">
        <v>2344</v>
      </c>
      <c r="G1666" s="31" t="s">
        <v>2343</v>
      </c>
      <c r="H1666" s="31" t="s">
        <v>2344</v>
      </c>
      <c r="I1666" s="31">
        <v>1</v>
      </c>
      <c r="J1666" s="32" t="s">
        <v>2343</v>
      </c>
    </row>
    <row r="1667" spans="1:10" x14ac:dyDescent="0.4">
      <c r="A1667" s="30" t="s">
        <v>1666</v>
      </c>
      <c r="B1667" s="31">
        <v>30.57</v>
      </c>
      <c r="C1667" s="31" t="str">
        <f>IF(Table8[[#This Row],[BMI]]&lt;18.5,"Under Weight",IF(Table8[[#This Row],[BMI]]&lt;25,"Normal Weight",IF(Table8[[#This Row],[BMI]]&lt;30,"Over Weight","Obesity")))</f>
        <v>Obesity</v>
      </c>
      <c r="D1667" s="31">
        <v>5.34</v>
      </c>
      <c r="E1667" s="31" t="str">
        <f>IF(Table8[[#This Row],[HBA1C]]&lt;5.7,"Normal",IF(Table8[[#This Row],[HBA1C]]&lt;6.5,"Prediabetes","Diabetes"))</f>
        <v>Normal</v>
      </c>
      <c r="F1667" s="31" t="s">
        <v>2343</v>
      </c>
      <c r="G1667" s="31" t="s">
        <v>2343</v>
      </c>
      <c r="H1667" s="31" t="s">
        <v>2344</v>
      </c>
      <c r="I1667" s="31">
        <v>1</v>
      </c>
      <c r="J1667" s="32" t="s">
        <v>2343</v>
      </c>
    </row>
    <row r="1668" spans="1:10" x14ac:dyDescent="0.4">
      <c r="A1668" s="30" t="s">
        <v>1667</v>
      </c>
      <c r="B1668" s="31">
        <v>17.7</v>
      </c>
      <c r="C1668" s="31" t="str">
        <f>IF(Table8[[#This Row],[BMI]]&lt;18.5,"Under Weight",IF(Table8[[#This Row],[BMI]]&lt;25,"Normal Weight",IF(Table8[[#This Row],[BMI]]&lt;30,"Over Weight","Obesity")))</f>
        <v>Under Weight</v>
      </c>
      <c r="D1668" s="31">
        <v>6.38</v>
      </c>
      <c r="E1668" s="31" t="str">
        <f>IF(Table8[[#This Row],[HBA1C]]&lt;5.7,"Normal",IF(Table8[[#This Row],[HBA1C]]&lt;6.5,"Prediabetes","Diabetes"))</f>
        <v>Prediabetes</v>
      </c>
      <c r="F1668" s="31" t="s">
        <v>2343</v>
      </c>
      <c r="G1668" s="31" t="s">
        <v>2343</v>
      </c>
      <c r="H1668" s="31" t="s">
        <v>2343</v>
      </c>
      <c r="I1668" s="31">
        <v>2</v>
      </c>
      <c r="J1668" s="32" t="s">
        <v>2343</v>
      </c>
    </row>
    <row r="1669" spans="1:10" x14ac:dyDescent="0.4">
      <c r="A1669" s="30" t="s">
        <v>1668</v>
      </c>
      <c r="B1669" s="31">
        <v>34.770000000000003</v>
      </c>
      <c r="C1669" s="31" t="str">
        <f>IF(Table8[[#This Row],[BMI]]&lt;18.5,"Under Weight",IF(Table8[[#This Row],[BMI]]&lt;25,"Normal Weight",IF(Table8[[#This Row],[BMI]]&lt;30,"Over Weight","Obesity")))</f>
        <v>Obesity</v>
      </c>
      <c r="D1669" s="31">
        <v>4.47</v>
      </c>
      <c r="E1669" s="31" t="str">
        <f>IF(Table8[[#This Row],[HBA1C]]&lt;5.7,"Normal",IF(Table8[[#This Row],[HBA1C]]&lt;6.5,"Prediabetes","Diabetes"))</f>
        <v>Normal</v>
      </c>
      <c r="F1669" s="31" t="s">
        <v>2343</v>
      </c>
      <c r="G1669" s="31" t="s">
        <v>2343</v>
      </c>
      <c r="H1669" s="31" t="s">
        <v>2343</v>
      </c>
      <c r="I1669" s="31">
        <v>1</v>
      </c>
      <c r="J1669" s="32" t="s">
        <v>2343</v>
      </c>
    </row>
    <row r="1670" spans="1:10" x14ac:dyDescent="0.4">
      <c r="A1670" s="30" t="s">
        <v>1669</v>
      </c>
      <c r="B1670" s="31">
        <v>16.88</v>
      </c>
      <c r="C1670" s="31" t="str">
        <f>IF(Table8[[#This Row],[BMI]]&lt;18.5,"Under Weight",IF(Table8[[#This Row],[BMI]]&lt;25,"Normal Weight",IF(Table8[[#This Row],[BMI]]&lt;30,"Over Weight","Obesity")))</f>
        <v>Under Weight</v>
      </c>
      <c r="D1670" s="31">
        <v>9.9600000000000009</v>
      </c>
      <c r="E1670" s="31" t="str">
        <f>IF(Table8[[#This Row],[HBA1C]]&lt;5.7,"Normal",IF(Table8[[#This Row],[HBA1C]]&lt;6.5,"Prediabetes","Diabetes"))</f>
        <v>Diabetes</v>
      </c>
      <c r="F1670" s="31" t="s">
        <v>2343</v>
      </c>
      <c r="G1670" s="31" t="s">
        <v>2343</v>
      </c>
      <c r="H1670" s="31" t="s">
        <v>2343</v>
      </c>
      <c r="I1670" s="31">
        <v>0</v>
      </c>
      <c r="J1670" s="32" t="s">
        <v>2343</v>
      </c>
    </row>
    <row r="1671" spans="1:10" x14ac:dyDescent="0.4">
      <c r="A1671" s="30" t="s">
        <v>1670</v>
      </c>
      <c r="B1671" s="31">
        <v>40.26</v>
      </c>
      <c r="C1671" s="31" t="str">
        <f>IF(Table8[[#This Row],[BMI]]&lt;18.5,"Under Weight",IF(Table8[[#This Row],[BMI]]&lt;25,"Normal Weight",IF(Table8[[#This Row],[BMI]]&lt;30,"Over Weight","Obesity")))</f>
        <v>Obesity</v>
      </c>
      <c r="D1671" s="31">
        <v>9.92</v>
      </c>
      <c r="E1671" s="31" t="str">
        <f>IF(Table8[[#This Row],[HBA1C]]&lt;5.7,"Normal",IF(Table8[[#This Row],[HBA1C]]&lt;6.5,"Prediabetes","Diabetes"))</f>
        <v>Diabetes</v>
      </c>
      <c r="F1671" s="31" t="s">
        <v>2344</v>
      </c>
      <c r="G1671" s="31" t="s">
        <v>2343</v>
      </c>
      <c r="H1671" s="31" t="s">
        <v>2343</v>
      </c>
      <c r="I1671" s="31">
        <v>0</v>
      </c>
      <c r="J1671" s="32" t="s">
        <v>2343</v>
      </c>
    </row>
    <row r="1672" spans="1:10" x14ac:dyDescent="0.4">
      <c r="A1672" s="30" t="s">
        <v>1671</v>
      </c>
      <c r="B1672" s="31">
        <v>25.6</v>
      </c>
      <c r="C1672" s="31" t="str">
        <f>IF(Table8[[#This Row],[BMI]]&lt;18.5,"Under Weight",IF(Table8[[#This Row],[BMI]]&lt;25,"Normal Weight",IF(Table8[[#This Row],[BMI]]&lt;30,"Over Weight","Obesity")))</f>
        <v>Over Weight</v>
      </c>
      <c r="D1672" s="31">
        <v>6.03</v>
      </c>
      <c r="E1672" s="31" t="str">
        <f>IF(Table8[[#This Row],[HBA1C]]&lt;5.7,"Normal",IF(Table8[[#This Row],[HBA1C]]&lt;6.5,"Prediabetes","Diabetes"))</f>
        <v>Prediabetes</v>
      </c>
      <c r="F1672" s="31" t="s">
        <v>2343</v>
      </c>
      <c r="G1672" s="31" t="s">
        <v>2343</v>
      </c>
      <c r="H1672" s="31" t="s">
        <v>2344</v>
      </c>
      <c r="I1672" s="31">
        <v>1</v>
      </c>
      <c r="J1672" s="32" t="s">
        <v>2343</v>
      </c>
    </row>
    <row r="1673" spans="1:10" x14ac:dyDescent="0.4">
      <c r="A1673" s="30" t="s">
        <v>1672</v>
      </c>
      <c r="B1673" s="31">
        <v>33.549999999999997</v>
      </c>
      <c r="C1673" s="31" t="str">
        <f>IF(Table8[[#This Row],[BMI]]&lt;18.5,"Under Weight",IF(Table8[[#This Row],[BMI]]&lt;25,"Normal Weight",IF(Table8[[#This Row],[BMI]]&lt;30,"Over Weight","Obesity")))</f>
        <v>Obesity</v>
      </c>
      <c r="D1673" s="31">
        <v>10.9</v>
      </c>
      <c r="E1673" s="31" t="str">
        <f>IF(Table8[[#This Row],[HBA1C]]&lt;5.7,"Normal",IF(Table8[[#This Row],[HBA1C]]&lt;6.5,"Prediabetes","Diabetes"))</f>
        <v>Diabetes</v>
      </c>
      <c r="F1673" s="31" t="s">
        <v>2344</v>
      </c>
      <c r="G1673" s="31" t="s">
        <v>2343</v>
      </c>
      <c r="H1673" s="31" t="s">
        <v>2343</v>
      </c>
      <c r="I1673" s="31">
        <v>0</v>
      </c>
      <c r="J1673" s="32" t="s">
        <v>2343</v>
      </c>
    </row>
    <row r="1674" spans="1:10" x14ac:dyDescent="0.4">
      <c r="A1674" s="30" t="s">
        <v>1673</v>
      </c>
      <c r="B1674" s="31">
        <v>16.690000000000001</v>
      </c>
      <c r="C1674" s="31" t="str">
        <f>IF(Table8[[#This Row],[BMI]]&lt;18.5,"Under Weight",IF(Table8[[#This Row],[BMI]]&lt;25,"Normal Weight",IF(Table8[[#This Row],[BMI]]&lt;30,"Over Weight","Obesity")))</f>
        <v>Under Weight</v>
      </c>
      <c r="D1674" s="31">
        <v>10.66</v>
      </c>
      <c r="E1674" s="31" t="str">
        <f>IF(Table8[[#This Row],[HBA1C]]&lt;5.7,"Normal",IF(Table8[[#This Row],[HBA1C]]&lt;6.5,"Prediabetes","Diabetes"))</f>
        <v>Diabetes</v>
      </c>
      <c r="F1674" s="31" t="s">
        <v>2343</v>
      </c>
      <c r="G1674" s="31" t="s">
        <v>2343</v>
      </c>
      <c r="H1674" s="31" t="s">
        <v>2343</v>
      </c>
      <c r="I1674" s="31">
        <v>0</v>
      </c>
      <c r="J1674" s="32" t="s">
        <v>2343</v>
      </c>
    </row>
    <row r="1675" spans="1:10" x14ac:dyDescent="0.4">
      <c r="A1675" s="30" t="s">
        <v>1674</v>
      </c>
      <c r="B1675" s="31">
        <v>19.95</v>
      </c>
      <c r="C1675" s="31" t="str">
        <f>IF(Table8[[#This Row],[BMI]]&lt;18.5,"Under Weight",IF(Table8[[#This Row],[BMI]]&lt;25,"Normal Weight",IF(Table8[[#This Row],[BMI]]&lt;30,"Over Weight","Obesity")))</f>
        <v>Normal Weight</v>
      </c>
      <c r="D1675" s="31">
        <v>4.05</v>
      </c>
      <c r="E1675" s="31" t="str">
        <f>IF(Table8[[#This Row],[HBA1C]]&lt;5.7,"Normal",IF(Table8[[#This Row],[HBA1C]]&lt;6.5,"Prediabetes","Diabetes"))</f>
        <v>Normal</v>
      </c>
      <c r="F1675" s="31" t="s">
        <v>2343</v>
      </c>
      <c r="G1675" s="31" t="s">
        <v>2343</v>
      </c>
      <c r="H1675" s="31" t="s">
        <v>2343</v>
      </c>
      <c r="I1675" s="31">
        <v>1</v>
      </c>
      <c r="J1675" s="32" t="s">
        <v>2343</v>
      </c>
    </row>
    <row r="1676" spans="1:10" x14ac:dyDescent="0.4">
      <c r="A1676" s="30" t="s">
        <v>1675</v>
      </c>
      <c r="B1676" s="31">
        <v>17.55</v>
      </c>
      <c r="C1676" s="31" t="str">
        <f>IF(Table8[[#This Row],[BMI]]&lt;18.5,"Under Weight",IF(Table8[[#This Row],[BMI]]&lt;25,"Normal Weight",IF(Table8[[#This Row],[BMI]]&lt;30,"Over Weight","Obesity")))</f>
        <v>Under Weight</v>
      </c>
      <c r="D1676" s="31">
        <v>4.2300000000000004</v>
      </c>
      <c r="E1676" s="31" t="str">
        <f>IF(Table8[[#This Row],[HBA1C]]&lt;5.7,"Normal",IF(Table8[[#This Row],[HBA1C]]&lt;6.5,"Prediabetes","Diabetes"))</f>
        <v>Normal</v>
      </c>
      <c r="F1676" s="31" t="s">
        <v>2343</v>
      </c>
      <c r="G1676" s="31" t="s">
        <v>2343</v>
      </c>
      <c r="H1676" s="31" t="s">
        <v>2343</v>
      </c>
      <c r="I1676" s="31">
        <v>2</v>
      </c>
      <c r="J1676" s="32" t="s">
        <v>2343</v>
      </c>
    </row>
    <row r="1677" spans="1:10" x14ac:dyDescent="0.4">
      <c r="A1677" s="30" t="s">
        <v>1676</v>
      </c>
      <c r="B1677" s="31">
        <v>22.01</v>
      </c>
      <c r="C1677" s="31" t="str">
        <f>IF(Table8[[#This Row],[BMI]]&lt;18.5,"Under Weight",IF(Table8[[#This Row],[BMI]]&lt;25,"Normal Weight",IF(Table8[[#This Row],[BMI]]&lt;30,"Over Weight","Obesity")))</f>
        <v>Normal Weight</v>
      </c>
      <c r="D1677" s="31">
        <v>5.01</v>
      </c>
      <c r="E1677" s="31" t="str">
        <f>IF(Table8[[#This Row],[HBA1C]]&lt;5.7,"Normal",IF(Table8[[#This Row],[HBA1C]]&lt;6.5,"Prediabetes","Diabetes"))</f>
        <v>Normal</v>
      </c>
      <c r="F1677" s="31" t="s">
        <v>2343</v>
      </c>
      <c r="G1677" s="31" t="s">
        <v>2343</v>
      </c>
      <c r="H1677" s="31" t="s">
        <v>2343</v>
      </c>
      <c r="I1677" s="31">
        <v>1</v>
      </c>
      <c r="J1677" s="32" t="s">
        <v>2343</v>
      </c>
    </row>
    <row r="1678" spans="1:10" x14ac:dyDescent="0.4">
      <c r="A1678" s="30" t="s">
        <v>1677</v>
      </c>
      <c r="B1678" s="31">
        <v>41.8</v>
      </c>
      <c r="C1678" s="31" t="str">
        <f>IF(Table8[[#This Row],[BMI]]&lt;18.5,"Under Weight",IF(Table8[[#This Row],[BMI]]&lt;25,"Normal Weight",IF(Table8[[#This Row],[BMI]]&lt;30,"Over Weight","Obesity")))</f>
        <v>Obesity</v>
      </c>
      <c r="D1678" s="31">
        <v>5.82</v>
      </c>
      <c r="E1678" s="31" t="str">
        <f>IF(Table8[[#This Row],[HBA1C]]&lt;5.7,"Normal",IF(Table8[[#This Row],[HBA1C]]&lt;6.5,"Prediabetes","Diabetes"))</f>
        <v>Prediabetes</v>
      </c>
      <c r="F1678" s="31" t="s">
        <v>2344</v>
      </c>
      <c r="G1678" s="31" t="s">
        <v>2343</v>
      </c>
      <c r="H1678" s="31" t="s">
        <v>2344</v>
      </c>
      <c r="I1678" s="31">
        <v>1</v>
      </c>
      <c r="J1678" s="32" t="s">
        <v>2343</v>
      </c>
    </row>
    <row r="1679" spans="1:10" x14ac:dyDescent="0.4">
      <c r="A1679" s="30" t="s">
        <v>1678</v>
      </c>
      <c r="B1679" s="31">
        <v>19.170000000000002</v>
      </c>
      <c r="C1679" s="31" t="str">
        <f>IF(Table8[[#This Row],[BMI]]&lt;18.5,"Under Weight",IF(Table8[[#This Row],[BMI]]&lt;25,"Normal Weight",IF(Table8[[#This Row],[BMI]]&lt;30,"Over Weight","Obesity")))</f>
        <v>Normal Weight</v>
      </c>
      <c r="D1679" s="31">
        <v>7.94</v>
      </c>
      <c r="E1679" s="31" t="str">
        <f>IF(Table8[[#This Row],[HBA1C]]&lt;5.7,"Normal",IF(Table8[[#This Row],[HBA1C]]&lt;6.5,"Prediabetes","Diabetes"))</f>
        <v>Diabetes</v>
      </c>
      <c r="F1679" s="31" t="s">
        <v>2343</v>
      </c>
      <c r="G1679" s="31" t="s">
        <v>2343</v>
      </c>
      <c r="H1679" s="31" t="s">
        <v>2343</v>
      </c>
      <c r="I1679" s="31">
        <v>0</v>
      </c>
      <c r="J1679" s="32" t="s">
        <v>2343</v>
      </c>
    </row>
    <row r="1680" spans="1:10" x14ac:dyDescent="0.4">
      <c r="A1680" s="30" t="s">
        <v>1679</v>
      </c>
      <c r="B1680" s="31">
        <v>32.799999999999997</v>
      </c>
      <c r="C1680" s="31" t="str">
        <f>IF(Table8[[#This Row],[BMI]]&lt;18.5,"Under Weight",IF(Table8[[#This Row],[BMI]]&lt;25,"Normal Weight",IF(Table8[[#This Row],[BMI]]&lt;30,"Over Weight","Obesity")))</f>
        <v>Obesity</v>
      </c>
      <c r="D1680" s="31">
        <v>6.16</v>
      </c>
      <c r="E1680" s="31" t="str">
        <f>IF(Table8[[#This Row],[HBA1C]]&lt;5.7,"Normal",IF(Table8[[#This Row],[HBA1C]]&lt;6.5,"Prediabetes","Diabetes"))</f>
        <v>Prediabetes</v>
      </c>
      <c r="F1680" s="31" t="s">
        <v>2344</v>
      </c>
      <c r="G1680" s="31" t="s">
        <v>2343</v>
      </c>
      <c r="H1680" s="31" t="s">
        <v>2344</v>
      </c>
      <c r="I1680" s="31">
        <v>1</v>
      </c>
      <c r="J1680" s="32" t="s">
        <v>2343</v>
      </c>
    </row>
    <row r="1681" spans="1:10" x14ac:dyDescent="0.4">
      <c r="A1681" s="30" t="s">
        <v>1680</v>
      </c>
      <c r="B1681" s="31">
        <v>35.814999999999998</v>
      </c>
      <c r="C1681" s="31" t="str">
        <f>IF(Table8[[#This Row],[BMI]]&lt;18.5,"Under Weight",IF(Table8[[#This Row],[BMI]]&lt;25,"Normal Weight",IF(Table8[[#This Row],[BMI]]&lt;30,"Over Weight","Obesity")))</f>
        <v>Obesity</v>
      </c>
      <c r="D1681" s="31">
        <v>4.1500000000000004</v>
      </c>
      <c r="E1681" s="31" t="str">
        <f>IF(Table8[[#This Row],[HBA1C]]&lt;5.7,"Normal",IF(Table8[[#This Row],[HBA1C]]&lt;6.5,"Prediabetes","Diabetes"))</f>
        <v>Normal</v>
      </c>
      <c r="F1681" s="31" t="s">
        <v>2343</v>
      </c>
      <c r="G1681" s="31" t="s">
        <v>2343</v>
      </c>
      <c r="H1681" s="31" t="s">
        <v>2343</v>
      </c>
      <c r="I1681" s="31">
        <v>1</v>
      </c>
      <c r="J1681" s="32" t="s">
        <v>2343</v>
      </c>
    </row>
    <row r="1682" spans="1:10" x14ac:dyDescent="0.4">
      <c r="A1682" s="30" t="s">
        <v>1681</v>
      </c>
      <c r="B1682" s="31">
        <v>24.3</v>
      </c>
      <c r="C1682" s="31" t="str">
        <f>IF(Table8[[#This Row],[BMI]]&lt;18.5,"Under Weight",IF(Table8[[#This Row],[BMI]]&lt;25,"Normal Weight",IF(Table8[[#This Row],[BMI]]&lt;30,"Over Weight","Obesity")))</f>
        <v>Normal Weight</v>
      </c>
      <c r="D1682" s="31">
        <v>6.23</v>
      </c>
      <c r="E1682" s="31" t="str">
        <f>IF(Table8[[#This Row],[HBA1C]]&lt;5.7,"Normal",IF(Table8[[#This Row],[HBA1C]]&lt;6.5,"Prediabetes","Diabetes"))</f>
        <v>Prediabetes</v>
      </c>
      <c r="F1682" s="31" t="s">
        <v>2343</v>
      </c>
      <c r="G1682" s="31" t="s">
        <v>2343</v>
      </c>
      <c r="H1682" s="31" t="s">
        <v>2343</v>
      </c>
      <c r="I1682" s="31">
        <v>0</v>
      </c>
      <c r="J1682" s="32" t="s">
        <v>2343</v>
      </c>
    </row>
    <row r="1683" spans="1:10" x14ac:dyDescent="0.4">
      <c r="A1683" s="30" t="s">
        <v>1682</v>
      </c>
      <c r="B1683" s="31">
        <v>19.059999999999999</v>
      </c>
      <c r="C1683" s="31" t="str">
        <f>IF(Table8[[#This Row],[BMI]]&lt;18.5,"Under Weight",IF(Table8[[#This Row],[BMI]]&lt;25,"Normal Weight",IF(Table8[[#This Row],[BMI]]&lt;30,"Over Weight","Obesity")))</f>
        <v>Normal Weight</v>
      </c>
      <c r="D1683" s="31">
        <v>7.41</v>
      </c>
      <c r="E1683" s="31" t="str">
        <f>IF(Table8[[#This Row],[HBA1C]]&lt;5.7,"Normal",IF(Table8[[#This Row],[HBA1C]]&lt;6.5,"Prediabetes","Diabetes"))</f>
        <v>Diabetes</v>
      </c>
      <c r="F1683" s="31" t="s">
        <v>2343</v>
      </c>
      <c r="G1683" s="31" t="s">
        <v>2343</v>
      </c>
      <c r="H1683" s="31" t="s">
        <v>2343</v>
      </c>
      <c r="I1683" s="31">
        <v>0</v>
      </c>
      <c r="J1683" s="32" t="s">
        <v>2343</v>
      </c>
    </row>
    <row r="1684" spans="1:10" x14ac:dyDescent="0.4">
      <c r="A1684" s="30" t="s">
        <v>1683</v>
      </c>
      <c r="B1684" s="31">
        <v>33.25</v>
      </c>
      <c r="C1684" s="31" t="str">
        <f>IF(Table8[[#This Row],[BMI]]&lt;18.5,"Under Weight",IF(Table8[[#This Row],[BMI]]&lt;25,"Normal Weight",IF(Table8[[#This Row],[BMI]]&lt;30,"Over Weight","Obesity")))</f>
        <v>Obesity</v>
      </c>
      <c r="D1684" s="31">
        <v>5.62</v>
      </c>
      <c r="E1684" s="31" t="str">
        <f>IF(Table8[[#This Row],[HBA1C]]&lt;5.7,"Normal",IF(Table8[[#This Row],[HBA1C]]&lt;6.5,"Prediabetes","Diabetes"))</f>
        <v>Normal</v>
      </c>
      <c r="F1684" s="31" t="s">
        <v>2344</v>
      </c>
      <c r="G1684" s="31" t="s">
        <v>2343</v>
      </c>
      <c r="H1684" s="31" t="s">
        <v>2343</v>
      </c>
      <c r="I1684" s="31">
        <v>1</v>
      </c>
      <c r="J1684" s="32" t="s">
        <v>2343</v>
      </c>
    </row>
    <row r="1685" spans="1:10" x14ac:dyDescent="0.4">
      <c r="A1685" s="30" t="s">
        <v>1684</v>
      </c>
      <c r="B1685" s="31">
        <v>21.37</v>
      </c>
      <c r="C1685" s="31" t="str">
        <f>IF(Table8[[#This Row],[BMI]]&lt;18.5,"Under Weight",IF(Table8[[#This Row],[BMI]]&lt;25,"Normal Weight",IF(Table8[[#This Row],[BMI]]&lt;30,"Over Weight","Obesity")))</f>
        <v>Normal Weight</v>
      </c>
      <c r="D1685" s="31">
        <v>4.54</v>
      </c>
      <c r="E1685" s="31" t="str">
        <f>IF(Table8[[#This Row],[HBA1C]]&lt;5.7,"Normal",IF(Table8[[#This Row],[HBA1C]]&lt;6.5,"Prediabetes","Diabetes"))</f>
        <v>Normal</v>
      </c>
      <c r="F1685" s="31" t="s">
        <v>2344</v>
      </c>
      <c r="G1685" s="31" t="s">
        <v>2343</v>
      </c>
      <c r="H1685" s="31" t="s">
        <v>2344</v>
      </c>
      <c r="I1685" s="31">
        <v>1</v>
      </c>
      <c r="J1685" s="32" t="s">
        <v>2343</v>
      </c>
    </row>
    <row r="1686" spans="1:10" x14ac:dyDescent="0.4">
      <c r="A1686" s="30" t="s">
        <v>1685</v>
      </c>
      <c r="B1686" s="31">
        <v>34.43</v>
      </c>
      <c r="C1686" s="31" t="str">
        <f>IF(Table8[[#This Row],[BMI]]&lt;18.5,"Under Weight",IF(Table8[[#This Row],[BMI]]&lt;25,"Normal Weight",IF(Table8[[#This Row],[BMI]]&lt;30,"Over Weight","Obesity")))</f>
        <v>Obesity</v>
      </c>
      <c r="D1686" s="31">
        <v>8.6199999999999992</v>
      </c>
      <c r="E1686" s="31" t="str">
        <f>IF(Table8[[#This Row],[HBA1C]]&lt;5.7,"Normal",IF(Table8[[#This Row],[HBA1C]]&lt;6.5,"Prediabetes","Diabetes"))</f>
        <v>Diabetes</v>
      </c>
      <c r="F1686" s="31" t="s">
        <v>2344</v>
      </c>
      <c r="G1686" s="31" t="s">
        <v>2343</v>
      </c>
      <c r="H1686" s="31" t="s">
        <v>2343</v>
      </c>
      <c r="I1686" s="31">
        <v>1</v>
      </c>
      <c r="J1686" s="32" t="s">
        <v>2343</v>
      </c>
    </row>
    <row r="1687" spans="1:10" x14ac:dyDescent="0.4">
      <c r="A1687" s="30" t="s">
        <v>1686</v>
      </c>
      <c r="B1687" s="31">
        <v>20.86</v>
      </c>
      <c r="C1687" s="31" t="str">
        <f>IF(Table8[[#This Row],[BMI]]&lt;18.5,"Under Weight",IF(Table8[[#This Row],[BMI]]&lt;25,"Normal Weight",IF(Table8[[#This Row],[BMI]]&lt;30,"Over Weight","Obesity")))</f>
        <v>Normal Weight</v>
      </c>
      <c r="D1687" s="31">
        <v>4.3600000000000003</v>
      </c>
      <c r="E1687" s="31" t="str">
        <f>IF(Table8[[#This Row],[HBA1C]]&lt;5.7,"Normal",IF(Table8[[#This Row],[HBA1C]]&lt;6.5,"Prediabetes","Diabetes"))</f>
        <v>Normal</v>
      </c>
      <c r="F1687" s="31" t="s">
        <v>2344</v>
      </c>
      <c r="G1687" s="31" t="s">
        <v>2343</v>
      </c>
      <c r="H1687" s="31" t="s">
        <v>2343</v>
      </c>
      <c r="I1687" s="31">
        <v>0</v>
      </c>
      <c r="J1687" s="32" t="s">
        <v>2343</v>
      </c>
    </row>
    <row r="1688" spans="1:10" x14ac:dyDescent="0.4">
      <c r="A1688" s="30" t="s">
        <v>1687</v>
      </c>
      <c r="B1688" s="31">
        <v>18.34</v>
      </c>
      <c r="C1688" s="31" t="str">
        <f>IF(Table8[[#This Row],[BMI]]&lt;18.5,"Under Weight",IF(Table8[[#This Row],[BMI]]&lt;25,"Normal Weight",IF(Table8[[#This Row],[BMI]]&lt;30,"Over Weight","Obesity")))</f>
        <v>Under Weight</v>
      </c>
      <c r="D1688" s="31">
        <v>10.01</v>
      </c>
      <c r="E1688" s="31" t="str">
        <f>IF(Table8[[#This Row],[HBA1C]]&lt;5.7,"Normal",IF(Table8[[#This Row],[HBA1C]]&lt;6.5,"Prediabetes","Diabetes"))</f>
        <v>Diabetes</v>
      </c>
      <c r="F1688" s="31" t="s">
        <v>2343</v>
      </c>
      <c r="G1688" s="31" t="s">
        <v>2343</v>
      </c>
      <c r="H1688" s="31" t="s">
        <v>2343</v>
      </c>
      <c r="I1688" s="31">
        <v>0</v>
      </c>
      <c r="J1688" s="32" t="s">
        <v>2343</v>
      </c>
    </row>
    <row r="1689" spans="1:10" x14ac:dyDescent="0.4">
      <c r="A1689" s="30" t="s">
        <v>1688</v>
      </c>
      <c r="B1689" s="31">
        <v>34.15</v>
      </c>
      <c r="C1689" s="31" t="str">
        <f>IF(Table8[[#This Row],[BMI]]&lt;18.5,"Under Weight",IF(Table8[[#This Row],[BMI]]&lt;25,"Normal Weight",IF(Table8[[#This Row],[BMI]]&lt;30,"Over Weight","Obesity")))</f>
        <v>Obesity</v>
      </c>
      <c r="D1689" s="31">
        <v>5.42</v>
      </c>
      <c r="E1689" s="31" t="str">
        <f>IF(Table8[[#This Row],[HBA1C]]&lt;5.7,"Normal",IF(Table8[[#This Row],[HBA1C]]&lt;6.5,"Prediabetes","Diabetes"))</f>
        <v>Normal</v>
      </c>
      <c r="F1689" s="31" t="s">
        <v>2343</v>
      </c>
      <c r="G1689" s="31" t="s">
        <v>2343</v>
      </c>
      <c r="H1689" s="31" t="s">
        <v>2343</v>
      </c>
      <c r="I1689" s="31">
        <v>0</v>
      </c>
      <c r="J1689" s="32" t="s">
        <v>2343</v>
      </c>
    </row>
    <row r="1690" spans="1:10" x14ac:dyDescent="0.4">
      <c r="A1690" s="30" t="s">
        <v>1689</v>
      </c>
      <c r="B1690" s="31">
        <v>18.350000000000001</v>
      </c>
      <c r="C1690" s="31" t="str">
        <f>IF(Table8[[#This Row],[BMI]]&lt;18.5,"Under Weight",IF(Table8[[#This Row],[BMI]]&lt;25,"Normal Weight",IF(Table8[[#This Row],[BMI]]&lt;30,"Over Weight","Obesity")))</f>
        <v>Under Weight</v>
      </c>
      <c r="D1690" s="31">
        <v>5.12</v>
      </c>
      <c r="E1690" s="31" t="str">
        <f>IF(Table8[[#This Row],[HBA1C]]&lt;5.7,"Normal",IF(Table8[[#This Row],[HBA1C]]&lt;6.5,"Prediabetes","Diabetes"))</f>
        <v>Normal</v>
      </c>
      <c r="F1690" s="31" t="s">
        <v>2343</v>
      </c>
      <c r="G1690" s="31" t="s">
        <v>2343</v>
      </c>
      <c r="H1690" s="31" t="s">
        <v>2343</v>
      </c>
      <c r="I1690" s="31">
        <v>0</v>
      </c>
      <c r="J1690" s="32" t="s">
        <v>2343</v>
      </c>
    </row>
    <row r="1691" spans="1:10" x14ac:dyDescent="0.4">
      <c r="A1691" s="30" t="s">
        <v>1690</v>
      </c>
      <c r="B1691" s="31">
        <v>22.13</v>
      </c>
      <c r="C1691" s="31" t="str">
        <f>IF(Table8[[#This Row],[BMI]]&lt;18.5,"Under Weight",IF(Table8[[#This Row],[BMI]]&lt;25,"Normal Weight",IF(Table8[[#This Row],[BMI]]&lt;30,"Over Weight","Obesity")))</f>
        <v>Normal Weight</v>
      </c>
      <c r="D1691" s="31">
        <v>9.1999999999999993</v>
      </c>
      <c r="E1691" s="31" t="str">
        <f>IF(Table8[[#This Row],[HBA1C]]&lt;5.7,"Normal",IF(Table8[[#This Row],[HBA1C]]&lt;6.5,"Prediabetes","Diabetes"))</f>
        <v>Diabetes</v>
      </c>
      <c r="F1691" s="31" t="s">
        <v>2344</v>
      </c>
      <c r="G1691" s="31" t="s">
        <v>2343</v>
      </c>
      <c r="H1691" s="31" t="s">
        <v>2343</v>
      </c>
      <c r="I1691" s="31">
        <v>0</v>
      </c>
      <c r="J1691" s="32" t="s">
        <v>2343</v>
      </c>
    </row>
    <row r="1692" spans="1:10" x14ac:dyDescent="0.4">
      <c r="A1692" s="30" t="s">
        <v>1691</v>
      </c>
      <c r="B1692" s="31">
        <v>22.51</v>
      </c>
      <c r="C1692" s="31" t="str">
        <f>IF(Table8[[#This Row],[BMI]]&lt;18.5,"Under Weight",IF(Table8[[#This Row],[BMI]]&lt;25,"Normal Weight",IF(Table8[[#This Row],[BMI]]&lt;30,"Over Weight","Obesity")))</f>
        <v>Normal Weight</v>
      </c>
      <c r="D1692" s="31">
        <v>6.08</v>
      </c>
      <c r="E1692" s="31" t="str">
        <f>IF(Table8[[#This Row],[HBA1C]]&lt;5.7,"Normal",IF(Table8[[#This Row],[HBA1C]]&lt;6.5,"Prediabetes","Diabetes"))</f>
        <v>Prediabetes</v>
      </c>
      <c r="F1692" s="31" t="s">
        <v>2344</v>
      </c>
      <c r="G1692" s="31" t="s">
        <v>2343</v>
      </c>
      <c r="H1692" s="31" t="s">
        <v>2343</v>
      </c>
      <c r="I1692" s="31">
        <v>1</v>
      </c>
      <c r="J1692" s="32" t="s">
        <v>2343</v>
      </c>
    </row>
    <row r="1693" spans="1:10" x14ac:dyDescent="0.4">
      <c r="A1693" s="30" t="s">
        <v>1692</v>
      </c>
      <c r="B1693" s="31">
        <v>31</v>
      </c>
      <c r="C1693" s="31" t="str">
        <f>IF(Table8[[#This Row],[BMI]]&lt;18.5,"Under Weight",IF(Table8[[#This Row],[BMI]]&lt;25,"Normal Weight",IF(Table8[[#This Row],[BMI]]&lt;30,"Over Weight","Obesity")))</f>
        <v>Obesity</v>
      </c>
      <c r="D1693" s="31">
        <v>4.7699999999999996</v>
      </c>
      <c r="E1693" s="31" t="str">
        <f>IF(Table8[[#This Row],[HBA1C]]&lt;5.7,"Normal",IF(Table8[[#This Row],[HBA1C]]&lt;6.5,"Prediabetes","Diabetes"))</f>
        <v>Normal</v>
      </c>
      <c r="F1693" s="31" t="s">
        <v>2343</v>
      </c>
      <c r="G1693" s="31" t="s">
        <v>2343</v>
      </c>
      <c r="H1693" s="31" t="s">
        <v>2343</v>
      </c>
      <c r="I1693" s="31">
        <v>1</v>
      </c>
      <c r="J1693" s="32" t="s">
        <v>2343</v>
      </c>
    </row>
    <row r="1694" spans="1:10" x14ac:dyDescent="0.4">
      <c r="A1694" s="30" t="s">
        <v>1693</v>
      </c>
      <c r="B1694" s="31">
        <v>28.27</v>
      </c>
      <c r="C1694" s="31" t="str">
        <f>IF(Table8[[#This Row],[BMI]]&lt;18.5,"Under Weight",IF(Table8[[#This Row],[BMI]]&lt;25,"Normal Weight",IF(Table8[[#This Row],[BMI]]&lt;30,"Over Weight","Obesity")))</f>
        <v>Over Weight</v>
      </c>
      <c r="D1694" s="31">
        <v>4.62</v>
      </c>
      <c r="E1694" s="31" t="str">
        <f>IF(Table8[[#This Row],[HBA1C]]&lt;5.7,"Normal",IF(Table8[[#This Row],[HBA1C]]&lt;6.5,"Prediabetes","Diabetes"))</f>
        <v>Normal</v>
      </c>
      <c r="F1694" s="31" t="s">
        <v>2343</v>
      </c>
      <c r="G1694" s="31" t="s">
        <v>2343</v>
      </c>
      <c r="H1694" s="31" t="s">
        <v>2343</v>
      </c>
      <c r="I1694" s="31">
        <v>1</v>
      </c>
      <c r="J1694" s="32" t="s">
        <v>2343</v>
      </c>
    </row>
    <row r="1695" spans="1:10" x14ac:dyDescent="0.4">
      <c r="A1695" s="30" t="s">
        <v>1694</v>
      </c>
      <c r="B1695" s="31">
        <v>29.92</v>
      </c>
      <c r="C1695" s="31" t="str">
        <f>IF(Table8[[#This Row],[BMI]]&lt;18.5,"Under Weight",IF(Table8[[#This Row],[BMI]]&lt;25,"Normal Weight",IF(Table8[[#This Row],[BMI]]&lt;30,"Over Weight","Obesity")))</f>
        <v>Over Weight</v>
      </c>
      <c r="D1695" s="31">
        <v>9.07</v>
      </c>
      <c r="E1695" s="31" t="str">
        <f>IF(Table8[[#This Row],[HBA1C]]&lt;5.7,"Normal",IF(Table8[[#This Row],[HBA1C]]&lt;6.5,"Prediabetes","Diabetes"))</f>
        <v>Diabetes</v>
      </c>
      <c r="F1695" s="31" t="s">
        <v>2344</v>
      </c>
      <c r="G1695" s="31" t="s">
        <v>2343</v>
      </c>
      <c r="H1695" s="31" t="s">
        <v>2343</v>
      </c>
      <c r="I1695" s="31">
        <v>1</v>
      </c>
      <c r="J1695" s="32" t="s">
        <v>2343</v>
      </c>
    </row>
    <row r="1696" spans="1:10" x14ac:dyDescent="0.4">
      <c r="A1696" s="30" t="s">
        <v>1695</v>
      </c>
      <c r="B1696" s="31">
        <v>25.9</v>
      </c>
      <c r="C1696" s="31" t="str">
        <f>IF(Table8[[#This Row],[BMI]]&lt;18.5,"Under Weight",IF(Table8[[#This Row],[BMI]]&lt;25,"Normal Weight",IF(Table8[[#This Row],[BMI]]&lt;30,"Over Weight","Obesity")))</f>
        <v>Over Weight</v>
      </c>
      <c r="D1696" s="31">
        <v>9.1199999999999992</v>
      </c>
      <c r="E1696" s="31" t="str">
        <f>IF(Table8[[#This Row],[HBA1C]]&lt;5.7,"Normal",IF(Table8[[#This Row],[HBA1C]]&lt;6.5,"Prediabetes","Diabetes"))</f>
        <v>Diabetes</v>
      </c>
      <c r="F1696" s="31" t="s">
        <v>2344</v>
      </c>
      <c r="G1696" s="31" t="s">
        <v>2343</v>
      </c>
      <c r="H1696" s="31" t="s">
        <v>2343</v>
      </c>
      <c r="I1696" s="31">
        <v>1</v>
      </c>
      <c r="J1696" s="32" t="s">
        <v>2343</v>
      </c>
    </row>
    <row r="1697" spans="1:10" x14ac:dyDescent="0.4">
      <c r="A1697" s="30" t="s">
        <v>1696</v>
      </c>
      <c r="B1697" s="31">
        <v>27.74</v>
      </c>
      <c r="C1697" s="31" t="str">
        <f>IF(Table8[[#This Row],[BMI]]&lt;18.5,"Under Weight",IF(Table8[[#This Row],[BMI]]&lt;25,"Normal Weight",IF(Table8[[#This Row],[BMI]]&lt;30,"Over Weight","Obesity")))</f>
        <v>Over Weight</v>
      </c>
      <c r="D1697" s="31">
        <v>7.32</v>
      </c>
      <c r="E1697" s="31" t="str">
        <f>IF(Table8[[#This Row],[HBA1C]]&lt;5.7,"Normal",IF(Table8[[#This Row],[HBA1C]]&lt;6.5,"Prediabetes","Diabetes"))</f>
        <v>Diabetes</v>
      </c>
      <c r="F1697" s="31" t="s">
        <v>2344</v>
      </c>
      <c r="G1697" s="31" t="s">
        <v>2343</v>
      </c>
      <c r="H1697" s="31" t="s">
        <v>2343</v>
      </c>
      <c r="I1697" s="31">
        <v>1</v>
      </c>
      <c r="J1697" s="32" t="s">
        <v>2343</v>
      </c>
    </row>
    <row r="1698" spans="1:10" x14ac:dyDescent="0.4">
      <c r="A1698" s="30" t="s">
        <v>1697</v>
      </c>
      <c r="B1698" s="31">
        <v>17.260000000000002</v>
      </c>
      <c r="C1698" s="31" t="str">
        <f>IF(Table8[[#This Row],[BMI]]&lt;18.5,"Under Weight",IF(Table8[[#This Row],[BMI]]&lt;25,"Normal Weight",IF(Table8[[#This Row],[BMI]]&lt;30,"Over Weight","Obesity")))</f>
        <v>Under Weight</v>
      </c>
      <c r="D1698" s="31">
        <v>11.73</v>
      </c>
      <c r="E1698" s="31" t="str">
        <f>IF(Table8[[#This Row],[HBA1C]]&lt;5.7,"Normal",IF(Table8[[#This Row],[HBA1C]]&lt;6.5,"Prediabetes","Diabetes"))</f>
        <v>Diabetes</v>
      </c>
      <c r="F1698" s="31" t="s">
        <v>2343</v>
      </c>
      <c r="G1698" s="31" t="s">
        <v>2343</v>
      </c>
      <c r="H1698" s="31" t="s">
        <v>2343</v>
      </c>
      <c r="I1698" s="31">
        <v>2</v>
      </c>
      <c r="J1698" s="32" t="s">
        <v>2343</v>
      </c>
    </row>
    <row r="1699" spans="1:10" x14ac:dyDescent="0.4">
      <c r="A1699" s="30" t="s">
        <v>1698</v>
      </c>
      <c r="B1699" s="31">
        <v>19.855</v>
      </c>
      <c r="C1699" s="31" t="str">
        <f>IF(Table8[[#This Row],[BMI]]&lt;18.5,"Under Weight",IF(Table8[[#This Row],[BMI]]&lt;25,"Normal Weight",IF(Table8[[#This Row],[BMI]]&lt;30,"Over Weight","Obesity")))</f>
        <v>Normal Weight</v>
      </c>
      <c r="D1699" s="31">
        <v>6.64</v>
      </c>
      <c r="E1699" s="31" t="str">
        <f>IF(Table8[[#This Row],[HBA1C]]&lt;5.7,"Normal",IF(Table8[[#This Row],[HBA1C]]&lt;6.5,"Prediabetes","Diabetes"))</f>
        <v>Diabetes</v>
      </c>
      <c r="F1699" s="31" t="s">
        <v>2344</v>
      </c>
      <c r="G1699" s="31" t="s">
        <v>2343</v>
      </c>
      <c r="H1699" s="31" t="s">
        <v>2343</v>
      </c>
      <c r="I1699" s="31">
        <v>1</v>
      </c>
      <c r="J1699" s="32" t="s">
        <v>2343</v>
      </c>
    </row>
    <row r="1700" spans="1:10" x14ac:dyDescent="0.4">
      <c r="A1700" s="30" t="s">
        <v>1699</v>
      </c>
      <c r="B1700" s="31">
        <v>41.69</v>
      </c>
      <c r="C1700" s="31" t="str">
        <f>IF(Table8[[#This Row],[BMI]]&lt;18.5,"Under Weight",IF(Table8[[#This Row],[BMI]]&lt;25,"Normal Weight",IF(Table8[[#This Row],[BMI]]&lt;30,"Over Weight","Obesity")))</f>
        <v>Obesity</v>
      </c>
      <c r="D1700" s="31">
        <v>5.78</v>
      </c>
      <c r="E1700" s="31" t="str">
        <f>IF(Table8[[#This Row],[HBA1C]]&lt;5.7,"Normal",IF(Table8[[#This Row],[HBA1C]]&lt;6.5,"Prediabetes","Diabetes"))</f>
        <v>Prediabetes</v>
      </c>
      <c r="F1700" s="31" t="s">
        <v>2343</v>
      </c>
      <c r="G1700" s="31" t="s">
        <v>2343</v>
      </c>
      <c r="H1700" s="31" t="s">
        <v>2343</v>
      </c>
      <c r="I1700" s="31">
        <v>0</v>
      </c>
      <c r="J1700" s="32" t="s">
        <v>2343</v>
      </c>
    </row>
    <row r="1701" spans="1:10" x14ac:dyDescent="0.4">
      <c r="A1701" s="30" t="s">
        <v>1700</v>
      </c>
      <c r="B1701" s="31">
        <v>16.12</v>
      </c>
      <c r="C1701" s="31" t="str">
        <f>IF(Table8[[#This Row],[BMI]]&lt;18.5,"Under Weight",IF(Table8[[#This Row],[BMI]]&lt;25,"Normal Weight",IF(Table8[[#This Row],[BMI]]&lt;30,"Over Weight","Obesity")))</f>
        <v>Under Weight</v>
      </c>
      <c r="D1701" s="31">
        <v>10.45</v>
      </c>
      <c r="E1701" s="31" t="str">
        <f>IF(Table8[[#This Row],[HBA1C]]&lt;5.7,"Normal",IF(Table8[[#This Row],[HBA1C]]&lt;6.5,"Prediabetes","Diabetes"))</f>
        <v>Diabetes</v>
      </c>
      <c r="F1701" s="31" t="s">
        <v>2343</v>
      </c>
      <c r="G1701" s="31" t="s">
        <v>2343</v>
      </c>
      <c r="H1701" s="31" t="s">
        <v>2343</v>
      </c>
      <c r="I1701" s="31">
        <v>0</v>
      </c>
      <c r="J1701" s="32" t="s">
        <v>2343</v>
      </c>
    </row>
    <row r="1702" spans="1:10" x14ac:dyDescent="0.4">
      <c r="A1702" s="30" t="s">
        <v>1701</v>
      </c>
      <c r="B1702" s="31">
        <v>37.43</v>
      </c>
      <c r="C1702" s="31" t="str">
        <f>IF(Table8[[#This Row],[BMI]]&lt;18.5,"Under Weight",IF(Table8[[#This Row],[BMI]]&lt;25,"Normal Weight",IF(Table8[[#This Row],[BMI]]&lt;30,"Over Weight","Obesity")))</f>
        <v>Obesity</v>
      </c>
      <c r="D1702" s="31">
        <v>4.5199999999999996</v>
      </c>
      <c r="E1702" s="31" t="str">
        <f>IF(Table8[[#This Row],[HBA1C]]&lt;5.7,"Normal",IF(Table8[[#This Row],[HBA1C]]&lt;6.5,"Prediabetes","Diabetes"))</f>
        <v>Normal</v>
      </c>
      <c r="F1702" s="31" t="s">
        <v>2343</v>
      </c>
      <c r="G1702" s="31" t="s">
        <v>2343</v>
      </c>
      <c r="H1702" s="31" t="s">
        <v>2343</v>
      </c>
      <c r="I1702" s="31">
        <v>1</v>
      </c>
      <c r="J1702" s="32" t="s">
        <v>2343</v>
      </c>
    </row>
    <row r="1703" spans="1:10" x14ac:dyDescent="0.4">
      <c r="A1703" s="30" t="s">
        <v>1702</v>
      </c>
      <c r="B1703" s="31">
        <v>31.065000000000001</v>
      </c>
      <c r="C1703" s="31" t="str">
        <f>IF(Table8[[#This Row],[BMI]]&lt;18.5,"Under Weight",IF(Table8[[#This Row],[BMI]]&lt;25,"Normal Weight",IF(Table8[[#This Row],[BMI]]&lt;30,"Over Weight","Obesity")))</f>
        <v>Obesity</v>
      </c>
      <c r="D1703" s="31">
        <v>5.71</v>
      </c>
      <c r="E1703" s="31" t="str">
        <f>IF(Table8[[#This Row],[HBA1C]]&lt;5.7,"Normal",IF(Table8[[#This Row],[HBA1C]]&lt;6.5,"Prediabetes","Diabetes"))</f>
        <v>Prediabetes</v>
      </c>
      <c r="F1703" s="31" t="s">
        <v>2343</v>
      </c>
      <c r="G1703" s="31" t="s">
        <v>2343</v>
      </c>
      <c r="H1703" s="31" t="s">
        <v>2343</v>
      </c>
      <c r="I1703" s="31">
        <v>0</v>
      </c>
      <c r="J1703" s="32" t="s">
        <v>2343</v>
      </c>
    </row>
    <row r="1704" spans="1:10" x14ac:dyDescent="0.4">
      <c r="A1704" s="30" t="s">
        <v>1703</v>
      </c>
      <c r="B1704" s="31">
        <v>25.08</v>
      </c>
      <c r="C1704" s="31" t="str">
        <f>IF(Table8[[#This Row],[BMI]]&lt;18.5,"Under Weight",IF(Table8[[#This Row],[BMI]]&lt;25,"Normal Weight",IF(Table8[[#This Row],[BMI]]&lt;30,"Over Weight","Obesity")))</f>
        <v>Over Weight</v>
      </c>
      <c r="D1704" s="31">
        <v>4.7699999999999996</v>
      </c>
      <c r="E1704" s="31" t="str">
        <f>IF(Table8[[#This Row],[HBA1C]]&lt;5.7,"Normal",IF(Table8[[#This Row],[HBA1C]]&lt;6.5,"Prediabetes","Diabetes"))</f>
        <v>Normal</v>
      </c>
      <c r="F1704" s="31" t="s">
        <v>2343</v>
      </c>
      <c r="G1704" s="31" t="s">
        <v>2343</v>
      </c>
      <c r="H1704" s="31" t="s">
        <v>2343</v>
      </c>
      <c r="I1704" s="31">
        <v>0</v>
      </c>
      <c r="J1704" s="32" t="s">
        <v>2343</v>
      </c>
    </row>
    <row r="1705" spans="1:10" x14ac:dyDescent="0.4">
      <c r="A1705" s="30" t="s">
        <v>1704</v>
      </c>
      <c r="B1705" s="31">
        <v>15.2</v>
      </c>
      <c r="C1705" s="31" t="str">
        <f>IF(Table8[[#This Row],[BMI]]&lt;18.5,"Under Weight",IF(Table8[[#This Row],[BMI]]&lt;25,"Normal Weight",IF(Table8[[#This Row],[BMI]]&lt;30,"Over Weight","Obesity")))</f>
        <v>Under Weight</v>
      </c>
      <c r="D1705" s="31">
        <v>7.81</v>
      </c>
      <c r="E1705" s="31" t="str">
        <f>IF(Table8[[#This Row],[HBA1C]]&lt;5.7,"Normal",IF(Table8[[#This Row],[HBA1C]]&lt;6.5,"Prediabetes","Diabetes"))</f>
        <v>Diabetes</v>
      </c>
      <c r="F1705" s="31" t="s">
        <v>2344</v>
      </c>
      <c r="G1705" s="31" t="s">
        <v>2343</v>
      </c>
      <c r="H1705" s="31" t="s">
        <v>2343</v>
      </c>
      <c r="I1705" s="31">
        <v>1</v>
      </c>
      <c r="J1705" s="32" t="s">
        <v>2343</v>
      </c>
    </row>
    <row r="1706" spans="1:10" x14ac:dyDescent="0.4">
      <c r="A1706" s="30" t="s">
        <v>1705</v>
      </c>
      <c r="B1706" s="31">
        <v>22.34</v>
      </c>
      <c r="C1706" s="31" t="str">
        <f>IF(Table8[[#This Row],[BMI]]&lt;18.5,"Under Weight",IF(Table8[[#This Row],[BMI]]&lt;25,"Normal Weight",IF(Table8[[#This Row],[BMI]]&lt;30,"Over Weight","Obesity")))</f>
        <v>Normal Weight</v>
      </c>
      <c r="D1706" s="31">
        <v>5.19</v>
      </c>
      <c r="E1706" s="31" t="str">
        <f>IF(Table8[[#This Row],[HBA1C]]&lt;5.7,"Normal",IF(Table8[[#This Row],[HBA1C]]&lt;6.5,"Prediabetes","Diabetes"))</f>
        <v>Normal</v>
      </c>
      <c r="F1706" s="31" t="s">
        <v>2344</v>
      </c>
      <c r="G1706" s="31" t="s">
        <v>2343</v>
      </c>
      <c r="H1706" s="31" t="s">
        <v>2343</v>
      </c>
      <c r="I1706" s="31">
        <v>0</v>
      </c>
      <c r="J1706" s="32" t="s">
        <v>2343</v>
      </c>
    </row>
    <row r="1707" spans="1:10" x14ac:dyDescent="0.4">
      <c r="A1707" s="30" t="s">
        <v>1706</v>
      </c>
      <c r="B1707" s="31">
        <v>40.15</v>
      </c>
      <c r="C1707" s="31" t="str">
        <f>IF(Table8[[#This Row],[BMI]]&lt;18.5,"Under Weight",IF(Table8[[#This Row],[BMI]]&lt;25,"Normal Weight",IF(Table8[[#This Row],[BMI]]&lt;30,"Over Weight","Obesity")))</f>
        <v>Obesity</v>
      </c>
      <c r="D1707" s="31">
        <v>5.93</v>
      </c>
      <c r="E1707" s="31" t="str">
        <f>IF(Table8[[#This Row],[HBA1C]]&lt;5.7,"Normal",IF(Table8[[#This Row],[HBA1C]]&lt;6.5,"Prediabetes","Diabetes"))</f>
        <v>Prediabetes</v>
      </c>
      <c r="F1707" s="31" t="s">
        <v>2343</v>
      </c>
      <c r="G1707" s="31" t="s">
        <v>2343</v>
      </c>
      <c r="H1707" s="31" t="s">
        <v>2343</v>
      </c>
      <c r="I1707" s="31">
        <v>1</v>
      </c>
      <c r="J1707" s="32" t="s">
        <v>2343</v>
      </c>
    </row>
    <row r="1708" spans="1:10" x14ac:dyDescent="0.4">
      <c r="A1708" s="30" t="s">
        <v>1707</v>
      </c>
      <c r="B1708" s="31">
        <v>37.729999999999997</v>
      </c>
      <c r="C1708" s="31" t="str">
        <f>IF(Table8[[#This Row],[BMI]]&lt;18.5,"Under Weight",IF(Table8[[#This Row],[BMI]]&lt;25,"Normal Weight",IF(Table8[[#This Row],[BMI]]&lt;30,"Over Weight","Obesity")))</f>
        <v>Obesity</v>
      </c>
      <c r="D1708" s="31">
        <v>6.29</v>
      </c>
      <c r="E1708" s="31" t="str">
        <f>IF(Table8[[#This Row],[HBA1C]]&lt;5.7,"Normal",IF(Table8[[#This Row],[HBA1C]]&lt;6.5,"Prediabetes","Diabetes"))</f>
        <v>Prediabetes</v>
      </c>
      <c r="F1708" s="31" t="s">
        <v>2343</v>
      </c>
      <c r="G1708" s="31" t="s">
        <v>2343</v>
      </c>
      <c r="H1708" s="31" t="s">
        <v>2343</v>
      </c>
      <c r="I1708" s="31">
        <v>1</v>
      </c>
      <c r="J1708" s="32" t="s">
        <v>2343</v>
      </c>
    </row>
    <row r="1709" spans="1:10" x14ac:dyDescent="0.4">
      <c r="A1709" s="30" t="s">
        <v>1708</v>
      </c>
      <c r="B1709" s="31">
        <v>25.35</v>
      </c>
      <c r="C1709" s="31" t="str">
        <f>IF(Table8[[#This Row],[BMI]]&lt;18.5,"Under Weight",IF(Table8[[#This Row],[BMI]]&lt;25,"Normal Weight",IF(Table8[[#This Row],[BMI]]&lt;30,"Over Weight","Obesity")))</f>
        <v>Over Weight</v>
      </c>
      <c r="D1709" s="31">
        <v>4.9000000000000004</v>
      </c>
      <c r="E1709" s="31" t="str">
        <f>IF(Table8[[#This Row],[HBA1C]]&lt;5.7,"Normal",IF(Table8[[#This Row],[HBA1C]]&lt;6.5,"Prediabetes","Diabetes"))</f>
        <v>Normal</v>
      </c>
      <c r="F1709" s="31" t="s">
        <v>2343</v>
      </c>
      <c r="G1709" s="31" t="s">
        <v>2343</v>
      </c>
      <c r="H1709" s="31" t="s">
        <v>2343</v>
      </c>
      <c r="I1709" s="31">
        <v>0</v>
      </c>
      <c r="J1709" s="32" t="s">
        <v>2343</v>
      </c>
    </row>
    <row r="1710" spans="1:10" x14ac:dyDescent="0.4">
      <c r="A1710" s="30" t="s">
        <v>1709</v>
      </c>
      <c r="B1710" s="31">
        <v>26.41</v>
      </c>
      <c r="C1710" s="31" t="str">
        <f>IF(Table8[[#This Row],[BMI]]&lt;18.5,"Under Weight",IF(Table8[[#This Row],[BMI]]&lt;25,"Normal Weight",IF(Table8[[#This Row],[BMI]]&lt;30,"Over Weight","Obesity")))</f>
        <v>Over Weight</v>
      </c>
      <c r="D1710" s="31">
        <v>5.07</v>
      </c>
      <c r="E1710" s="31" t="str">
        <f>IF(Table8[[#This Row],[HBA1C]]&lt;5.7,"Normal",IF(Table8[[#This Row],[HBA1C]]&lt;6.5,"Prediabetes","Diabetes"))</f>
        <v>Normal</v>
      </c>
      <c r="F1710" s="31" t="s">
        <v>2344</v>
      </c>
      <c r="G1710" s="31" t="s">
        <v>2343</v>
      </c>
      <c r="H1710" s="31" t="s">
        <v>2343</v>
      </c>
      <c r="I1710" s="31">
        <v>1</v>
      </c>
      <c r="J1710" s="32" t="s">
        <v>2343</v>
      </c>
    </row>
    <row r="1711" spans="1:10" x14ac:dyDescent="0.4">
      <c r="A1711" s="30" t="s">
        <v>1710</v>
      </c>
      <c r="B1711" s="31">
        <v>27.6</v>
      </c>
      <c r="C1711" s="31" t="str">
        <f>IF(Table8[[#This Row],[BMI]]&lt;18.5,"Under Weight",IF(Table8[[#This Row],[BMI]]&lt;25,"Normal Weight",IF(Table8[[#This Row],[BMI]]&lt;30,"Over Weight","Obesity")))</f>
        <v>Over Weight</v>
      </c>
      <c r="D1711" s="31">
        <v>5.33</v>
      </c>
      <c r="E1711" s="31" t="str">
        <f>IF(Table8[[#This Row],[HBA1C]]&lt;5.7,"Normal",IF(Table8[[#This Row],[HBA1C]]&lt;6.5,"Prediabetes","Diabetes"))</f>
        <v>Normal</v>
      </c>
      <c r="F1711" s="31" t="s">
        <v>2343</v>
      </c>
      <c r="G1711" s="31" t="s">
        <v>2343</v>
      </c>
      <c r="H1711" s="31" t="s">
        <v>2343</v>
      </c>
      <c r="I1711" s="31">
        <v>1</v>
      </c>
      <c r="J1711" s="32" t="s">
        <v>2343</v>
      </c>
    </row>
    <row r="1712" spans="1:10" x14ac:dyDescent="0.4">
      <c r="A1712" s="30" t="s">
        <v>1711</v>
      </c>
      <c r="B1712" s="31">
        <v>33.82</v>
      </c>
      <c r="C1712" s="31" t="str">
        <f>IF(Table8[[#This Row],[BMI]]&lt;18.5,"Under Weight",IF(Table8[[#This Row],[BMI]]&lt;25,"Normal Weight",IF(Table8[[#This Row],[BMI]]&lt;30,"Over Weight","Obesity")))</f>
        <v>Obesity</v>
      </c>
      <c r="D1712" s="31">
        <v>8.93</v>
      </c>
      <c r="E1712" s="31" t="str">
        <f>IF(Table8[[#This Row],[HBA1C]]&lt;5.7,"Normal",IF(Table8[[#This Row],[HBA1C]]&lt;6.5,"Prediabetes","Diabetes"))</f>
        <v>Diabetes</v>
      </c>
      <c r="F1712" s="31" t="s">
        <v>2344</v>
      </c>
      <c r="G1712" s="31" t="s">
        <v>2343</v>
      </c>
      <c r="H1712" s="31" t="s">
        <v>2343</v>
      </c>
      <c r="I1712" s="31">
        <v>1</v>
      </c>
      <c r="J1712" s="32" t="s">
        <v>2343</v>
      </c>
    </row>
    <row r="1713" spans="1:10" x14ac:dyDescent="0.4">
      <c r="A1713" s="30" t="s">
        <v>1712</v>
      </c>
      <c r="B1713" s="31">
        <v>32.9</v>
      </c>
      <c r="C1713" s="31" t="str">
        <f>IF(Table8[[#This Row],[BMI]]&lt;18.5,"Under Weight",IF(Table8[[#This Row],[BMI]]&lt;25,"Normal Weight",IF(Table8[[#This Row],[BMI]]&lt;30,"Over Weight","Obesity")))</f>
        <v>Obesity</v>
      </c>
      <c r="D1713" s="31">
        <v>4.3499999999999996</v>
      </c>
      <c r="E1713" s="31" t="str">
        <f>IF(Table8[[#This Row],[HBA1C]]&lt;5.7,"Normal",IF(Table8[[#This Row],[HBA1C]]&lt;6.5,"Prediabetes","Diabetes"))</f>
        <v>Normal</v>
      </c>
      <c r="F1713" s="31" t="s">
        <v>2343</v>
      </c>
      <c r="G1713" s="31" t="s">
        <v>2343</v>
      </c>
      <c r="H1713" s="31" t="s">
        <v>2343</v>
      </c>
      <c r="I1713" s="31">
        <v>0</v>
      </c>
      <c r="J1713" s="32" t="s">
        <v>2343</v>
      </c>
    </row>
    <row r="1714" spans="1:10" x14ac:dyDescent="0.4">
      <c r="A1714" s="30" t="s">
        <v>1713</v>
      </c>
      <c r="B1714" s="31">
        <v>30.875</v>
      </c>
      <c r="C1714" s="31" t="str">
        <f>IF(Table8[[#This Row],[BMI]]&lt;18.5,"Under Weight",IF(Table8[[#This Row],[BMI]]&lt;25,"Normal Weight",IF(Table8[[#This Row],[BMI]]&lt;30,"Over Weight","Obesity")))</f>
        <v>Obesity</v>
      </c>
      <c r="D1714" s="31">
        <v>9.5399999999999991</v>
      </c>
      <c r="E1714" s="31" t="str">
        <f>IF(Table8[[#This Row],[HBA1C]]&lt;5.7,"Normal",IF(Table8[[#This Row],[HBA1C]]&lt;6.5,"Prediabetes","Diabetes"))</f>
        <v>Diabetes</v>
      </c>
      <c r="F1714" s="31" t="s">
        <v>2344</v>
      </c>
      <c r="G1714" s="31" t="s">
        <v>2343</v>
      </c>
      <c r="H1714" s="31" t="s">
        <v>2343</v>
      </c>
      <c r="I1714" s="31">
        <v>1</v>
      </c>
      <c r="J1714" s="32" t="s">
        <v>2343</v>
      </c>
    </row>
    <row r="1715" spans="1:10" x14ac:dyDescent="0.4">
      <c r="A1715" s="30" t="s">
        <v>1714</v>
      </c>
      <c r="B1715" s="31">
        <v>32.64</v>
      </c>
      <c r="C1715" s="31" t="str">
        <f>IF(Table8[[#This Row],[BMI]]&lt;18.5,"Under Weight",IF(Table8[[#This Row],[BMI]]&lt;25,"Normal Weight",IF(Table8[[#This Row],[BMI]]&lt;30,"Over Weight","Obesity")))</f>
        <v>Obesity</v>
      </c>
      <c r="D1715" s="31">
        <v>5.91</v>
      </c>
      <c r="E1715" s="31" t="str">
        <f>IF(Table8[[#This Row],[HBA1C]]&lt;5.7,"Normal",IF(Table8[[#This Row],[HBA1C]]&lt;6.5,"Prediabetes","Diabetes"))</f>
        <v>Prediabetes</v>
      </c>
      <c r="F1715" s="31" t="s">
        <v>2343</v>
      </c>
      <c r="G1715" s="31" t="s">
        <v>2343</v>
      </c>
      <c r="H1715" s="31" t="s">
        <v>2343</v>
      </c>
      <c r="I1715" s="31">
        <v>0</v>
      </c>
      <c r="J1715" s="32" t="s">
        <v>2343</v>
      </c>
    </row>
    <row r="1716" spans="1:10" x14ac:dyDescent="0.4">
      <c r="A1716" s="30" t="s">
        <v>1715</v>
      </c>
      <c r="B1716" s="31">
        <v>22.135000000000002</v>
      </c>
      <c r="C1716" s="31" t="str">
        <f>IF(Table8[[#This Row],[BMI]]&lt;18.5,"Under Weight",IF(Table8[[#This Row],[BMI]]&lt;25,"Normal Weight",IF(Table8[[#This Row],[BMI]]&lt;30,"Over Weight","Obesity")))</f>
        <v>Normal Weight</v>
      </c>
      <c r="D1716" s="31">
        <v>5.0999999999999996</v>
      </c>
      <c r="E1716" s="31" t="str">
        <f>IF(Table8[[#This Row],[HBA1C]]&lt;5.7,"Normal",IF(Table8[[#This Row],[HBA1C]]&lt;6.5,"Prediabetes","Diabetes"))</f>
        <v>Normal</v>
      </c>
      <c r="F1716" s="31" t="s">
        <v>2343</v>
      </c>
      <c r="G1716" s="31" t="s">
        <v>2343</v>
      </c>
      <c r="H1716" s="31" t="s">
        <v>2343</v>
      </c>
      <c r="I1716" s="31">
        <v>0</v>
      </c>
      <c r="J1716" s="32" t="s">
        <v>2343</v>
      </c>
    </row>
    <row r="1717" spans="1:10" x14ac:dyDescent="0.4">
      <c r="A1717" s="30" t="s">
        <v>1716</v>
      </c>
      <c r="B1717" s="31">
        <v>16.53</v>
      </c>
      <c r="C1717" s="31" t="str">
        <f>IF(Table8[[#This Row],[BMI]]&lt;18.5,"Under Weight",IF(Table8[[#This Row],[BMI]]&lt;25,"Normal Weight",IF(Table8[[#This Row],[BMI]]&lt;30,"Over Weight","Obesity")))</f>
        <v>Under Weight</v>
      </c>
      <c r="D1717" s="31">
        <v>5.08</v>
      </c>
      <c r="E1717" s="31" t="str">
        <f>IF(Table8[[#This Row],[HBA1C]]&lt;5.7,"Normal",IF(Table8[[#This Row],[HBA1C]]&lt;6.5,"Prediabetes","Diabetes"))</f>
        <v>Normal</v>
      </c>
      <c r="F1717" s="31" t="s">
        <v>2343</v>
      </c>
      <c r="G1717" s="31" t="s">
        <v>2343</v>
      </c>
      <c r="H1717" s="31" t="s">
        <v>2343</v>
      </c>
      <c r="I1717" s="31">
        <v>2</v>
      </c>
      <c r="J1717" s="32" t="s">
        <v>2343</v>
      </c>
    </row>
    <row r="1718" spans="1:10" x14ac:dyDescent="0.4">
      <c r="A1718" s="30" t="s">
        <v>1717</v>
      </c>
      <c r="B1718" s="31">
        <v>32.774999999999999</v>
      </c>
      <c r="C1718" s="31" t="str">
        <f>IF(Table8[[#This Row],[BMI]]&lt;18.5,"Under Weight",IF(Table8[[#This Row],[BMI]]&lt;25,"Normal Weight",IF(Table8[[#This Row],[BMI]]&lt;30,"Over Weight","Obesity")))</f>
        <v>Obesity</v>
      </c>
      <c r="D1718" s="31">
        <v>4.75</v>
      </c>
      <c r="E1718" s="31" t="str">
        <f>IF(Table8[[#This Row],[HBA1C]]&lt;5.7,"Normal",IF(Table8[[#This Row],[HBA1C]]&lt;6.5,"Prediabetes","Diabetes"))</f>
        <v>Normal</v>
      </c>
      <c r="F1718" s="31" t="s">
        <v>2343</v>
      </c>
      <c r="G1718" s="31" t="s">
        <v>2343</v>
      </c>
      <c r="H1718" s="31" t="s">
        <v>2343</v>
      </c>
      <c r="I1718" s="31">
        <v>0</v>
      </c>
      <c r="J1718" s="32" t="s">
        <v>2343</v>
      </c>
    </row>
    <row r="1719" spans="1:10" x14ac:dyDescent="0.4">
      <c r="A1719" s="30" t="s">
        <v>1718</v>
      </c>
      <c r="B1719" s="31">
        <v>30.9</v>
      </c>
      <c r="C1719" s="31" t="str">
        <f>IF(Table8[[#This Row],[BMI]]&lt;18.5,"Under Weight",IF(Table8[[#This Row],[BMI]]&lt;25,"Normal Weight",IF(Table8[[#This Row],[BMI]]&lt;30,"Over Weight","Obesity")))</f>
        <v>Obesity</v>
      </c>
      <c r="D1719" s="31">
        <v>6.05</v>
      </c>
      <c r="E1719" s="31" t="str">
        <f>IF(Table8[[#This Row],[HBA1C]]&lt;5.7,"Normal",IF(Table8[[#This Row],[HBA1C]]&lt;6.5,"Prediabetes","Diabetes"))</f>
        <v>Prediabetes</v>
      </c>
      <c r="F1719" s="31" t="s">
        <v>2343</v>
      </c>
      <c r="G1719" s="31" t="s">
        <v>2343</v>
      </c>
      <c r="H1719" s="31" t="s">
        <v>2343</v>
      </c>
      <c r="I1719" s="31">
        <v>1</v>
      </c>
      <c r="J1719" s="32" t="s">
        <v>2343</v>
      </c>
    </row>
    <row r="1720" spans="1:10" x14ac:dyDescent="0.4">
      <c r="A1720" s="30" t="s">
        <v>1719</v>
      </c>
      <c r="B1720" s="31">
        <v>15.58</v>
      </c>
      <c r="C1720" s="31" t="str">
        <f>IF(Table8[[#This Row],[BMI]]&lt;18.5,"Under Weight",IF(Table8[[#This Row],[BMI]]&lt;25,"Normal Weight",IF(Table8[[#This Row],[BMI]]&lt;30,"Over Weight","Obesity")))</f>
        <v>Under Weight</v>
      </c>
      <c r="D1720" s="31">
        <v>11.56</v>
      </c>
      <c r="E1720" s="31" t="str">
        <f>IF(Table8[[#This Row],[HBA1C]]&lt;5.7,"Normal",IF(Table8[[#This Row],[HBA1C]]&lt;6.5,"Prediabetes","Diabetes"))</f>
        <v>Diabetes</v>
      </c>
      <c r="F1720" s="31" t="s">
        <v>2343</v>
      </c>
      <c r="G1720" s="31" t="s">
        <v>2343</v>
      </c>
      <c r="H1720" s="31" t="s">
        <v>2343</v>
      </c>
      <c r="I1720" s="31">
        <v>0</v>
      </c>
      <c r="J1720" s="32" t="s">
        <v>2343</v>
      </c>
    </row>
    <row r="1721" spans="1:10" x14ac:dyDescent="0.4">
      <c r="A1721" s="30" t="s">
        <v>1720</v>
      </c>
      <c r="B1721" s="31">
        <v>26.315000000000001</v>
      </c>
      <c r="C1721" s="31" t="str">
        <f>IF(Table8[[#This Row],[BMI]]&lt;18.5,"Under Weight",IF(Table8[[#This Row],[BMI]]&lt;25,"Normal Weight",IF(Table8[[#This Row],[BMI]]&lt;30,"Over Weight","Obesity")))</f>
        <v>Over Weight</v>
      </c>
      <c r="D1721" s="31">
        <v>5.76</v>
      </c>
      <c r="E1721" s="31" t="str">
        <f>IF(Table8[[#This Row],[HBA1C]]&lt;5.7,"Normal",IF(Table8[[#This Row],[HBA1C]]&lt;6.5,"Prediabetes","Diabetes"))</f>
        <v>Prediabetes</v>
      </c>
      <c r="F1721" s="31" t="s">
        <v>2343</v>
      </c>
      <c r="G1721" s="31" t="s">
        <v>2343</v>
      </c>
      <c r="H1721" s="31" t="s">
        <v>2343</v>
      </c>
      <c r="I1721" s="31">
        <v>0</v>
      </c>
      <c r="J1721" s="32" t="s">
        <v>2343</v>
      </c>
    </row>
    <row r="1722" spans="1:10" x14ac:dyDescent="0.4">
      <c r="A1722" s="30" t="s">
        <v>1721</v>
      </c>
      <c r="B1722" s="31">
        <v>35.61</v>
      </c>
      <c r="C1722" s="31" t="str">
        <f>IF(Table8[[#This Row],[BMI]]&lt;18.5,"Under Weight",IF(Table8[[#This Row],[BMI]]&lt;25,"Normal Weight",IF(Table8[[#This Row],[BMI]]&lt;30,"Over Weight","Obesity")))</f>
        <v>Obesity</v>
      </c>
      <c r="D1722" s="31">
        <v>5.65</v>
      </c>
      <c r="E1722" s="31" t="str">
        <f>IF(Table8[[#This Row],[HBA1C]]&lt;5.7,"Normal",IF(Table8[[#This Row],[HBA1C]]&lt;6.5,"Prediabetes","Diabetes"))</f>
        <v>Normal</v>
      </c>
      <c r="F1722" s="31" t="s">
        <v>2343</v>
      </c>
      <c r="G1722" s="31" t="s">
        <v>2344</v>
      </c>
      <c r="H1722" s="31" t="s">
        <v>2343</v>
      </c>
      <c r="I1722" s="31">
        <v>1</v>
      </c>
      <c r="J1722" s="32" t="s">
        <v>2343</v>
      </c>
    </row>
    <row r="1723" spans="1:10" x14ac:dyDescent="0.4">
      <c r="A1723" s="30" t="s">
        <v>1722</v>
      </c>
      <c r="B1723" s="31">
        <v>37.56</v>
      </c>
      <c r="C1723" s="31" t="str">
        <f>IF(Table8[[#This Row],[BMI]]&lt;18.5,"Under Weight",IF(Table8[[#This Row],[BMI]]&lt;25,"Normal Weight",IF(Table8[[#This Row],[BMI]]&lt;30,"Over Weight","Obesity")))</f>
        <v>Obesity</v>
      </c>
      <c r="D1723" s="31">
        <v>5.88</v>
      </c>
      <c r="E1723" s="31" t="str">
        <f>IF(Table8[[#This Row],[HBA1C]]&lt;5.7,"Normal",IF(Table8[[#This Row],[HBA1C]]&lt;6.5,"Prediabetes","Diabetes"))</f>
        <v>Prediabetes</v>
      </c>
      <c r="F1723" s="31" t="s">
        <v>2343</v>
      </c>
      <c r="G1723" s="31" t="s">
        <v>2344</v>
      </c>
      <c r="H1723" s="31" t="s">
        <v>2343</v>
      </c>
      <c r="I1723" s="31">
        <v>1</v>
      </c>
      <c r="J1723" s="32" t="s">
        <v>2343</v>
      </c>
    </row>
    <row r="1724" spans="1:10" x14ac:dyDescent="0.4">
      <c r="A1724" s="30" t="s">
        <v>1723</v>
      </c>
      <c r="B1724" s="31">
        <v>15.49</v>
      </c>
      <c r="C1724" s="31" t="str">
        <f>IF(Table8[[#This Row],[BMI]]&lt;18.5,"Under Weight",IF(Table8[[#This Row],[BMI]]&lt;25,"Normal Weight",IF(Table8[[#This Row],[BMI]]&lt;30,"Over Weight","Obesity")))</f>
        <v>Under Weight</v>
      </c>
      <c r="D1724" s="31">
        <v>9.6</v>
      </c>
      <c r="E1724" s="31" t="str">
        <f>IF(Table8[[#This Row],[HBA1C]]&lt;5.7,"Normal",IF(Table8[[#This Row],[HBA1C]]&lt;6.5,"Prediabetes","Diabetes"))</f>
        <v>Diabetes</v>
      </c>
      <c r="F1724" s="31" t="s">
        <v>2343</v>
      </c>
      <c r="G1724" s="31" t="s">
        <v>2343</v>
      </c>
      <c r="H1724" s="31" t="s">
        <v>2343</v>
      </c>
      <c r="I1724" s="31">
        <v>0</v>
      </c>
      <c r="J1724" s="32" t="s">
        <v>2343</v>
      </c>
    </row>
    <row r="1725" spans="1:10" x14ac:dyDescent="0.4">
      <c r="A1725" s="30" t="s">
        <v>1724</v>
      </c>
      <c r="B1725" s="31">
        <v>23.48</v>
      </c>
      <c r="C1725" s="31" t="str">
        <f>IF(Table8[[#This Row],[BMI]]&lt;18.5,"Under Weight",IF(Table8[[#This Row],[BMI]]&lt;25,"Normal Weight",IF(Table8[[#This Row],[BMI]]&lt;30,"Over Weight","Obesity")))</f>
        <v>Normal Weight</v>
      </c>
      <c r="D1725" s="31">
        <v>6.24</v>
      </c>
      <c r="E1725" s="31" t="str">
        <f>IF(Table8[[#This Row],[HBA1C]]&lt;5.7,"Normal",IF(Table8[[#This Row],[HBA1C]]&lt;6.5,"Prediabetes","Diabetes"))</f>
        <v>Prediabetes</v>
      </c>
      <c r="F1725" s="31" t="s">
        <v>2343</v>
      </c>
      <c r="G1725" s="31" t="s">
        <v>2343</v>
      </c>
      <c r="H1725" s="31" t="s">
        <v>2343</v>
      </c>
      <c r="I1725" s="31">
        <v>1</v>
      </c>
      <c r="J1725" s="32" t="s">
        <v>2343</v>
      </c>
    </row>
    <row r="1726" spans="1:10" x14ac:dyDescent="0.4">
      <c r="A1726" s="30" t="s">
        <v>1725</v>
      </c>
      <c r="B1726" s="31">
        <v>30.02</v>
      </c>
      <c r="C1726" s="31" t="str">
        <f>IF(Table8[[#This Row],[BMI]]&lt;18.5,"Under Weight",IF(Table8[[#This Row],[BMI]]&lt;25,"Normal Weight",IF(Table8[[#This Row],[BMI]]&lt;30,"Over Weight","Obesity")))</f>
        <v>Obesity</v>
      </c>
      <c r="D1726" s="31">
        <v>7.63</v>
      </c>
      <c r="E1726" s="31" t="str">
        <f>IF(Table8[[#This Row],[HBA1C]]&lt;5.7,"Normal",IF(Table8[[#This Row],[HBA1C]]&lt;6.5,"Prediabetes","Diabetes"))</f>
        <v>Diabetes</v>
      </c>
      <c r="F1726" s="31" t="s">
        <v>2344</v>
      </c>
      <c r="G1726" s="31" t="s">
        <v>2343</v>
      </c>
      <c r="H1726" s="31" t="s">
        <v>2343</v>
      </c>
      <c r="I1726" s="31">
        <v>1</v>
      </c>
      <c r="J1726" s="32" t="s">
        <v>2343</v>
      </c>
    </row>
    <row r="1727" spans="1:10" x14ac:dyDescent="0.4">
      <c r="A1727" s="30" t="s">
        <v>1726</v>
      </c>
      <c r="B1727" s="31">
        <v>26.885000000000002</v>
      </c>
      <c r="C1727" s="31" t="str">
        <f>IF(Table8[[#This Row],[BMI]]&lt;18.5,"Under Weight",IF(Table8[[#This Row],[BMI]]&lt;25,"Normal Weight",IF(Table8[[#This Row],[BMI]]&lt;30,"Over Weight","Obesity")))</f>
        <v>Over Weight</v>
      </c>
      <c r="D1727" s="31">
        <v>8.66</v>
      </c>
      <c r="E1727" s="31" t="str">
        <f>IF(Table8[[#This Row],[HBA1C]]&lt;5.7,"Normal",IF(Table8[[#This Row],[HBA1C]]&lt;6.5,"Prediabetes","Diabetes"))</f>
        <v>Diabetes</v>
      </c>
      <c r="F1727" s="31" t="s">
        <v>2344</v>
      </c>
      <c r="G1727" s="31" t="s">
        <v>2343</v>
      </c>
      <c r="H1727" s="31" t="s">
        <v>2343</v>
      </c>
      <c r="I1727" s="31">
        <v>1</v>
      </c>
      <c r="J1727" s="32" t="s">
        <v>2343</v>
      </c>
    </row>
    <row r="1728" spans="1:10" x14ac:dyDescent="0.4">
      <c r="A1728" s="30" t="s">
        <v>1727</v>
      </c>
      <c r="B1728" s="31">
        <v>25.84</v>
      </c>
      <c r="C1728" s="31" t="str">
        <f>IF(Table8[[#This Row],[BMI]]&lt;18.5,"Under Weight",IF(Table8[[#This Row],[BMI]]&lt;25,"Normal Weight",IF(Table8[[#This Row],[BMI]]&lt;30,"Over Weight","Obesity")))</f>
        <v>Over Weight</v>
      </c>
      <c r="D1728" s="31">
        <v>8.5500000000000007</v>
      </c>
      <c r="E1728" s="31" t="str">
        <f>IF(Table8[[#This Row],[HBA1C]]&lt;5.7,"Normal",IF(Table8[[#This Row],[HBA1C]]&lt;6.5,"Prediabetes","Diabetes"))</f>
        <v>Diabetes</v>
      </c>
      <c r="F1728" s="31" t="s">
        <v>2344</v>
      </c>
      <c r="G1728" s="31" t="s">
        <v>2343</v>
      </c>
      <c r="H1728" s="31" t="s">
        <v>2343</v>
      </c>
      <c r="I1728" s="31">
        <v>1</v>
      </c>
      <c r="J1728" s="32" t="s">
        <v>2343</v>
      </c>
    </row>
    <row r="1729" spans="1:10" x14ac:dyDescent="0.4">
      <c r="A1729" s="30" t="s">
        <v>1728</v>
      </c>
      <c r="B1729" s="31">
        <v>27.454999999999998</v>
      </c>
      <c r="C1729" s="31" t="str">
        <f>IF(Table8[[#This Row],[BMI]]&lt;18.5,"Under Weight",IF(Table8[[#This Row],[BMI]]&lt;25,"Normal Weight",IF(Table8[[#This Row],[BMI]]&lt;30,"Over Weight","Obesity")))</f>
        <v>Over Weight</v>
      </c>
      <c r="D1729" s="31">
        <v>4.54</v>
      </c>
      <c r="E1729" s="31" t="str">
        <f>IF(Table8[[#This Row],[HBA1C]]&lt;5.7,"Normal",IF(Table8[[#This Row],[HBA1C]]&lt;6.5,"Prediabetes","Diabetes"))</f>
        <v>Normal</v>
      </c>
      <c r="F1729" s="31" t="s">
        <v>2343</v>
      </c>
      <c r="G1729" s="31" t="s">
        <v>2343</v>
      </c>
      <c r="H1729" s="31" t="s">
        <v>2343</v>
      </c>
      <c r="I1729" s="31">
        <v>0</v>
      </c>
      <c r="J1729" s="32" t="s">
        <v>2343</v>
      </c>
    </row>
    <row r="1730" spans="1:10" x14ac:dyDescent="0.4">
      <c r="A1730" s="30" t="s">
        <v>1729</v>
      </c>
      <c r="B1730" s="31">
        <v>24.605</v>
      </c>
      <c r="C1730" s="31" t="str">
        <f>IF(Table8[[#This Row],[BMI]]&lt;18.5,"Under Weight",IF(Table8[[#This Row],[BMI]]&lt;25,"Normal Weight",IF(Table8[[#This Row],[BMI]]&lt;30,"Over Weight","Obesity")))</f>
        <v>Normal Weight</v>
      </c>
      <c r="D1730" s="31">
        <v>5.7</v>
      </c>
      <c r="E1730" s="31" t="str">
        <f>IF(Table8[[#This Row],[HBA1C]]&lt;5.7,"Normal",IF(Table8[[#This Row],[HBA1C]]&lt;6.5,"Prediabetes","Diabetes"))</f>
        <v>Prediabetes</v>
      </c>
      <c r="F1730" s="31" t="s">
        <v>2343</v>
      </c>
      <c r="G1730" s="31" t="s">
        <v>2343</v>
      </c>
      <c r="H1730" s="31" t="s">
        <v>2343</v>
      </c>
      <c r="I1730" s="31">
        <v>0</v>
      </c>
      <c r="J1730" s="32" t="s">
        <v>2343</v>
      </c>
    </row>
    <row r="1731" spans="1:10" x14ac:dyDescent="0.4">
      <c r="A1731" s="30" t="s">
        <v>1730</v>
      </c>
      <c r="B1731" s="31">
        <v>30.8</v>
      </c>
      <c r="C1731" s="31" t="str">
        <f>IF(Table8[[#This Row],[BMI]]&lt;18.5,"Under Weight",IF(Table8[[#This Row],[BMI]]&lt;25,"Normal Weight",IF(Table8[[#This Row],[BMI]]&lt;30,"Over Weight","Obesity")))</f>
        <v>Obesity</v>
      </c>
      <c r="D1731" s="31">
        <v>5.07</v>
      </c>
      <c r="E1731" s="31" t="str">
        <f>IF(Table8[[#This Row],[HBA1C]]&lt;5.7,"Normal",IF(Table8[[#This Row],[HBA1C]]&lt;6.5,"Prediabetes","Diabetes"))</f>
        <v>Normal</v>
      </c>
      <c r="F1731" s="31" t="s">
        <v>2343</v>
      </c>
      <c r="G1731" s="31" t="s">
        <v>2343</v>
      </c>
      <c r="H1731" s="31" t="s">
        <v>2343</v>
      </c>
      <c r="I1731" s="31">
        <v>0</v>
      </c>
      <c r="J1731" s="32" t="s">
        <v>2343</v>
      </c>
    </row>
    <row r="1732" spans="1:10" x14ac:dyDescent="0.4">
      <c r="A1732" s="30" t="s">
        <v>1731</v>
      </c>
      <c r="B1732" s="31">
        <v>34.799999999999997</v>
      </c>
      <c r="C1732" s="31" t="str">
        <f>IF(Table8[[#This Row],[BMI]]&lt;18.5,"Under Weight",IF(Table8[[#This Row],[BMI]]&lt;25,"Normal Weight",IF(Table8[[#This Row],[BMI]]&lt;30,"Over Weight","Obesity")))</f>
        <v>Obesity</v>
      </c>
      <c r="D1732" s="31">
        <v>4.38</v>
      </c>
      <c r="E1732" s="31" t="str">
        <f>IF(Table8[[#This Row],[HBA1C]]&lt;5.7,"Normal",IF(Table8[[#This Row],[HBA1C]]&lt;6.5,"Prediabetes","Diabetes"))</f>
        <v>Normal</v>
      </c>
      <c r="F1732" s="31" t="s">
        <v>2343</v>
      </c>
      <c r="G1732" s="31" t="s">
        <v>2343</v>
      </c>
      <c r="H1732" s="31" t="s">
        <v>2343</v>
      </c>
      <c r="I1732" s="31">
        <v>1</v>
      </c>
      <c r="J1732" s="32" t="s">
        <v>2343</v>
      </c>
    </row>
    <row r="1733" spans="1:10" x14ac:dyDescent="0.4">
      <c r="A1733" s="30" t="s">
        <v>1732</v>
      </c>
      <c r="B1733" s="31">
        <v>34.21</v>
      </c>
      <c r="C1733" s="31" t="str">
        <f>IF(Table8[[#This Row],[BMI]]&lt;18.5,"Under Weight",IF(Table8[[#This Row],[BMI]]&lt;25,"Normal Weight",IF(Table8[[#This Row],[BMI]]&lt;30,"Over Weight","Obesity")))</f>
        <v>Obesity</v>
      </c>
      <c r="D1733" s="31">
        <v>4.54</v>
      </c>
      <c r="E1733" s="31" t="str">
        <f>IF(Table8[[#This Row],[HBA1C]]&lt;5.7,"Normal",IF(Table8[[#This Row],[HBA1C]]&lt;6.5,"Prediabetes","Diabetes"))</f>
        <v>Normal</v>
      </c>
      <c r="F1733" s="31" t="s">
        <v>2343</v>
      </c>
      <c r="G1733" s="31" t="s">
        <v>2343</v>
      </c>
      <c r="H1733" s="31" t="s">
        <v>2343</v>
      </c>
      <c r="I1733" s="31">
        <v>1</v>
      </c>
      <c r="J1733" s="32" t="s">
        <v>2343</v>
      </c>
    </row>
    <row r="1734" spans="1:10" x14ac:dyDescent="0.4">
      <c r="A1734" s="30" t="s">
        <v>1733</v>
      </c>
      <c r="B1734" s="31">
        <v>31</v>
      </c>
      <c r="C1734" s="31" t="str">
        <f>IF(Table8[[#This Row],[BMI]]&lt;18.5,"Under Weight",IF(Table8[[#This Row],[BMI]]&lt;25,"Normal Weight",IF(Table8[[#This Row],[BMI]]&lt;30,"Over Weight","Obesity")))</f>
        <v>Obesity</v>
      </c>
      <c r="D1734" s="31">
        <v>5.38</v>
      </c>
      <c r="E1734" s="31" t="str">
        <f>IF(Table8[[#This Row],[HBA1C]]&lt;5.7,"Normal",IF(Table8[[#This Row],[HBA1C]]&lt;6.5,"Prediabetes","Diabetes"))</f>
        <v>Normal</v>
      </c>
      <c r="F1734" s="31" t="s">
        <v>2343</v>
      </c>
      <c r="G1734" s="31" t="s">
        <v>2343</v>
      </c>
      <c r="H1734" s="31" t="s">
        <v>2343</v>
      </c>
      <c r="I1734" s="31">
        <v>1</v>
      </c>
      <c r="J1734" s="32" t="s">
        <v>2343</v>
      </c>
    </row>
    <row r="1735" spans="1:10" x14ac:dyDescent="0.4">
      <c r="A1735" s="30" t="s">
        <v>1734</v>
      </c>
      <c r="B1735" s="31">
        <v>26.125</v>
      </c>
      <c r="C1735" s="31" t="str">
        <f>IF(Table8[[#This Row],[BMI]]&lt;18.5,"Under Weight",IF(Table8[[#This Row],[BMI]]&lt;25,"Normal Weight",IF(Table8[[#This Row],[BMI]]&lt;30,"Over Weight","Obesity")))</f>
        <v>Over Weight</v>
      </c>
      <c r="D1735" s="31">
        <v>5.55</v>
      </c>
      <c r="E1735" s="31" t="str">
        <f>IF(Table8[[#This Row],[HBA1C]]&lt;5.7,"Normal",IF(Table8[[#This Row],[HBA1C]]&lt;6.5,"Prediabetes","Diabetes"))</f>
        <v>Normal</v>
      </c>
      <c r="F1735" s="31" t="s">
        <v>2343</v>
      </c>
      <c r="G1735" s="31" t="s">
        <v>2343</v>
      </c>
      <c r="H1735" s="31" t="s">
        <v>2343</v>
      </c>
      <c r="I1735" s="31">
        <v>1</v>
      </c>
      <c r="J1735" s="32" t="s">
        <v>2343</v>
      </c>
    </row>
    <row r="1736" spans="1:10" x14ac:dyDescent="0.4">
      <c r="A1736" s="30" t="s">
        <v>1735</v>
      </c>
      <c r="B1736" s="31">
        <v>30.13</v>
      </c>
      <c r="C1736" s="31" t="str">
        <f>IF(Table8[[#This Row],[BMI]]&lt;18.5,"Under Weight",IF(Table8[[#This Row],[BMI]]&lt;25,"Normal Weight",IF(Table8[[#This Row],[BMI]]&lt;30,"Over Weight","Obesity")))</f>
        <v>Obesity</v>
      </c>
      <c r="D1736" s="31">
        <v>4.03</v>
      </c>
      <c r="E1736" s="31" t="str">
        <f>IF(Table8[[#This Row],[HBA1C]]&lt;5.7,"Normal",IF(Table8[[#This Row],[HBA1C]]&lt;6.5,"Prediabetes","Diabetes"))</f>
        <v>Normal</v>
      </c>
      <c r="F1736" s="31" t="s">
        <v>2344</v>
      </c>
      <c r="G1736" s="31" t="s">
        <v>2343</v>
      </c>
      <c r="H1736" s="31" t="s">
        <v>2343</v>
      </c>
      <c r="I1736" s="31">
        <v>1</v>
      </c>
      <c r="J1736" s="32" t="s">
        <v>2343</v>
      </c>
    </row>
    <row r="1737" spans="1:10" x14ac:dyDescent="0.4">
      <c r="A1737" s="30" t="s">
        <v>1736</v>
      </c>
      <c r="B1737" s="31">
        <v>34.19</v>
      </c>
      <c r="C1737" s="31" t="str">
        <f>IF(Table8[[#This Row],[BMI]]&lt;18.5,"Under Weight",IF(Table8[[#This Row],[BMI]]&lt;25,"Normal Weight",IF(Table8[[#This Row],[BMI]]&lt;30,"Over Weight","Obesity")))</f>
        <v>Obesity</v>
      </c>
      <c r="D1737" s="31">
        <v>4.1900000000000004</v>
      </c>
      <c r="E1737" s="31" t="str">
        <f>IF(Table8[[#This Row],[HBA1C]]&lt;5.7,"Normal",IF(Table8[[#This Row],[HBA1C]]&lt;6.5,"Prediabetes","Diabetes"))</f>
        <v>Normal</v>
      </c>
      <c r="F1737" s="31" t="s">
        <v>2343</v>
      </c>
      <c r="G1737" s="31" t="s">
        <v>2343</v>
      </c>
      <c r="H1737" s="31" t="s">
        <v>2343</v>
      </c>
      <c r="I1737" s="31">
        <v>0</v>
      </c>
      <c r="J1737" s="32" t="s">
        <v>2343</v>
      </c>
    </row>
    <row r="1738" spans="1:10" x14ac:dyDescent="0.4">
      <c r="A1738" s="30" t="s">
        <v>1737</v>
      </c>
      <c r="B1738" s="31">
        <v>22.515000000000001</v>
      </c>
      <c r="C1738" s="31" t="str">
        <f>IF(Table8[[#This Row],[BMI]]&lt;18.5,"Under Weight",IF(Table8[[#This Row],[BMI]]&lt;25,"Normal Weight",IF(Table8[[#This Row],[BMI]]&lt;30,"Over Weight","Obesity")))</f>
        <v>Normal Weight</v>
      </c>
      <c r="D1738" s="31">
        <v>4.37</v>
      </c>
      <c r="E1738" s="31" t="str">
        <f>IF(Table8[[#This Row],[HBA1C]]&lt;5.7,"Normal",IF(Table8[[#This Row],[HBA1C]]&lt;6.5,"Prediabetes","Diabetes"))</f>
        <v>Normal</v>
      </c>
      <c r="F1738" s="31" t="s">
        <v>2343</v>
      </c>
      <c r="G1738" s="31" t="s">
        <v>2343</v>
      </c>
      <c r="H1738" s="31" t="s">
        <v>2344</v>
      </c>
      <c r="I1738" s="31">
        <v>1</v>
      </c>
      <c r="J1738" s="32" t="s">
        <v>2343</v>
      </c>
    </row>
    <row r="1739" spans="1:10" x14ac:dyDescent="0.4">
      <c r="A1739" s="30" t="s">
        <v>1738</v>
      </c>
      <c r="B1739" s="31">
        <v>18.239999999999998</v>
      </c>
      <c r="C1739" s="31" t="str">
        <f>IF(Table8[[#This Row],[BMI]]&lt;18.5,"Under Weight",IF(Table8[[#This Row],[BMI]]&lt;25,"Normal Weight",IF(Table8[[#This Row],[BMI]]&lt;30,"Over Weight","Obesity")))</f>
        <v>Under Weight</v>
      </c>
      <c r="D1739" s="31">
        <v>5.31</v>
      </c>
      <c r="E1739" s="31" t="str">
        <f>IF(Table8[[#This Row],[HBA1C]]&lt;5.7,"Normal",IF(Table8[[#This Row],[HBA1C]]&lt;6.5,"Prediabetes","Diabetes"))</f>
        <v>Normal</v>
      </c>
      <c r="F1739" s="31" t="s">
        <v>2344</v>
      </c>
      <c r="G1739" s="31" t="s">
        <v>2343</v>
      </c>
      <c r="H1739" s="31" t="s">
        <v>2344</v>
      </c>
      <c r="I1739" s="31">
        <v>1</v>
      </c>
      <c r="J1739" s="32" t="s">
        <v>2343</v>
      </c>
    </row>
    <row r="1740" spans="1:10" x14ac:dyDescent="0.4">
      <c r="A1740" s="30" t="s">
        <v>1739</v>
      </c>
      <c r="B1740" s="31">
        <v>37.28</v>
      </c>
      <c r="C1740" s="31" t="str">
        <f>IF(Table8[[#This Row],[BMI]]&lt;18.5,"Under Weight",IF(Table8[[#This Row],[BMI]]&lt;25,"Normal Weight",IF(Table8[[#This Row],[BMI]]&lt;30,"Over Weight","Obesity")))</f>
        <v>Obesity</v>
      </c>
      <c r="D1740" s="31">
        <v>4.66</v>
      </c>
      <c r="E1740" s="31" t="str">
        <f>IF(Table8[[#This Row],[HBA1C]]&lt;5.7,"Normal",IF(Table8[[#This Row],[HBA1C]]&lt;6.5,"Prediabetes","Diabetes"))</f>
        <v>Normal</v>
      </c>
      <c r="F1740" s="31" t="s">
        <v>2343</v>
      </c>
      <c r="G1740" s="31" t="s">
        <v>2344</v>
      </c>
      <c r="H1740" s="31" t="s">
        <v>2343</v>
      </c>
      <c r="I1740" s="31">
        <v>1</v>
      </c>
      <c r="J1740" s="32" t="s">
        <v>2343</v>
      </c>
    </row>
    <row r="1741" spans="1:10" x14ac:dyDescent="0.4">
      <c r="A1741" s="30" t="s">
        <v>1740</v>
      </c>
      <c r="B1741" s="31">
        <v>18.2</v>
      </c>
      <c r="C1741" s="31" t="str">
        <f>IF(Table8[[#This Row],[BMI]]&lt;18.5,"Under Weight",IF(Table8[[#This Row],[BMI]]&lt;25,"Normal Weight",IF(Table8[[#This Row],[BMI]]&lt;30,"Over Weight","Obesity")))</f>
        <v>Under Weight</v>
      </c>
      <c r="D1741" s="31">
        <v>6.19</v>
      </c>
      <c r="E1741" s="31" t="str">
        <f>IF(Table8[[#This Row],[HBA1C]]&lt;5.7,"Normal",IF(Table8[[#This Row],[HBA1C]]&lt;6.5,"Prediabetes","Diabetes"))</f>
        <v>Prediabetes</v>
      </c>
      <c r="F1741" s="31" t="s">
        <v>2343</v>
      </c>
      <c r="G1741" s="31" t="s">
        <v>2343</v>
      </c>
      <c r="H1741" s="31" t="s">
        <v>2344</v>
      </c>
      <c r="I1741" s="31">
        <v>1</v>
      </c>
      <c r="J1741" s="32" t="s">
        <v>2343</v>
      </c>
    </row>
    <row r="1742" spans="1:10" x14ac:dyDescent="0.4">
      <c r="A1742" s="30" t="s">
        <v>1741</v>
      </c>
      <c r="B1742" s="31">
        <v>20.53</v>
      </c>
      <c r="C1742" s="31" t="str">
        <f>IF(Table8[[#This Row],[BMI]]&lt;18.5,"Under Weight",IF(Table8[[#This Row],[BMI]]&lt;25,"Normal Weight",IF(Table8[[#This Row],[BMI]]&lt;30,"Over Weight","Obesity")))</f>
        <v>Normal Weight</v>
      </c>
      <c r="D1742" s="31">
        <v>4.8600000000000003</v>
      </c>
      <c r="E1742" s="31" t="str">
        <f>IF(Table8[[#This Row],[HBA1C]]&lt;5.7,"Normal",IF(Table8[[#This Row],[HBA1C]]&lt;6.5,"Prediabetes","Diabetes"))</f>
        <v>Normal</v>
      </c>
      <c r="F1742" s="31" t="s">
        <v>2343</v>
      </c>
      <c r="G1742" s="31" t="s">
        <v>2343</v>
      </c>
      <c r="H1742" s="31" t="s">
        <v>2343</v>
      </c>
      <c r="I1742" s="31">
        <v>1</v>
      </c>
      <c r="J1742" s="32" t="s">
        <v>2343</v>
      </c>
    </row>
    <row r="1743" spans="1:10" x14ac:dyDescent="0.4">
      <c r="A1743" s="30" t="s">
        <v>1742</v>
      </c>
      <c r="B1743" s="31">
        <v>23.79</v>
      </c>
      <c r="C1743" s="31" t="str">
        <f>IF(Table8[[#This Row],[BMI]]&lt;18.5,"Under Weight",IF(Table8[[#This Row],[BMI]]&lt;25,"Normal Weight",IF(Table8[[#This Row],[BMI]]&lt;30,"Over Weight","Obesity")))</f>
        <v>Normal Weight</v>
      </c>
      <c r="D1743" s="31">
        <v>4.74</v>
      </c>
      <c r="E1743" s="31" t="str">
        <f>IF(Table8[[#This Row],[HBA1C]]&lt;5.7,"Normal",IF(Table8[[#This Row],[HBA1C]]&lt;6.5,"Prediabetes","Diabetes"))</f>
        <v>Normal</v>
      </c>
      <c r="F1743" s="31" t="s">
        <v>2343</v>
      </c>
      <c r="G1743" s="31" t="s">
        <v>2343</v>
      </c>
      <c r="H1743" s="31" t="s">
        <v>2343</v>
      </c>
      <c r="I1743" s="31">
        <v>0</v>
      </c>
      <c r="J1743" s="32" t="s">
        <v>2343</v>
      </c>
    </row>
    <row r="1744" spans="1:10" x14ac:dyDescent="0.4">
      <c r="A1744" s="30" t="s">
        <v>1743</v>
      </c>
      <c r="B1744" s="31">
        <v>29.8</v>
      </c>
      <c r="C1744" s="31" t="str">
        <f>IF(Table8[[#This Row],[BMI]]&lt;18.5,"Under Weight",IF(Table8[[#This Row],[BMI]]&lt;25,"Normal Weight",IF(Table8[[#This Row],[BMI]]&lt;30,"Over Weight","Obesity")))</f>
        <v>Over Weight</v>
      </c>
      <c r="D1744" s="31">
        <v>6.03</v>
      </c>
      <c r="E1744" s="31" t="str">
        <f>IF(Table8[[#This Row],[HBA1C]]&lt;5.7,"Normal",IF(Table8[[#This Row],[HBA1C]]&lt;6.5,"Prediabetes","Diabetes"))</f>
        <v>Prediabetes</v>
      </c>
      <c r="F1744" s="31" t="s">
        <v>2343</v>
      </c>
      <c r="G1744" s="31" t="s">
        <v>2343</v>
      </c>
      <c r="H1744" s="31" t="s">
        <v>2343</v>
      </c>
      <c r="I1744" s="31">
        <v>0</v>
      </c>
      <c r="J1744" s="32" t="s">
        <v>2343</v>
      </c>
    </row>
    <row r="1745" spans="1:10" x14ac:dyDescent="0.4">
      <c r="A1745" s="30" t="s">
        <v>1744</v>
      </c>
      <c r="B1745" s="31">
        <v>31.54</v>
      </c>
      <c r="C1745" s="31" t="str">
        <f>IF(Table8[[#This Row],[BMI]]&lt;18.5,"Under Weight",IF(Table8[[#This Row],[BMI]]&lt;25,"Normal Weight",IF(Table8[[#This Row],[BMI]]&lt;30,"Over Weight","Obesity")))</f>
        <v>Obesity</v>
      </c>
      <c r="D1745" s="31">
        <v>4.71</v>
      </c>
      <c r="E1745" s="31" t="str">
        <f>IF(Table8[[#This Row],[HBA1C]]&lt;5.7,"Normal",IF(Table8[[#This Row],[HBA1C]]&lt;6.5,"Prediabetes","Diabetes"))</f>
        <v>Normal</v>
      </c>
      <c r="F1745" s="31" t="s">
        <v>2343</v>
      </c>
      <c r="G1745" s="31" t="s">
        <v>2343</v>
      </c>
      <c r="H1745" s="31" t="s">
        <v>2343</v>
      </c>
      <c r="I1745" s="31">
        <v>0</v>
      </c>
      <c r="J1745" s="32" t="s">
        <v>2343</v>
      </c>
    </row>
    <row r="1746" spans="1:10" x14ac:dyDescent="0.4">
      <c r="A1746" s="30" t="s">
        <v>1745</v>
      </c>
      <c r="B1746" s="31">
        <v>20.82</v>
      </c>
      <c r="C1746" s="31" t="str">
        <f>IF(Table8[[#This Row],[BMI]]&lt;18.5,"Under Weight",IF(Table8[[#This Row],[BMI]]&lt;25,"Normal Weight",IF(Table8[[#This Row],[BMI]]&lt;30,"Over Weight","Obesity")))</f>
        <v>Normal Weight</v>
      </c>
      <c r="D1746" s="31">
        <v>5.55</v>
      </c>
      <c r="E1746" s="31" t="str">
        <f>IF(Table8[[#This Row],[HBA1C]]&lt;5.7,"Normal",IF(Table8[[#This Row],[HBA1C]]&lt;6.5,"Prediabetes","Diabetes"))</f>
        <v>Normal</v>
      </c>
      <c r="F1746" s="31" t="s">
        <v>2343</v>
      </c>
      <c r="G1746" s="31" t="s">
        <v>2343</v>
      </c>
      <c r="H1746" s="31" t="s">
        <v>2343</v>
      </c>
      <c r="I1746" s="31">
        <v>1</v>
      </c>
      <c r="J1746" s="32" t="s">
        <v>2343</v>
      </c>
    </row>
    <row r="1747" spans="1:10" x14ac:dyDescent="0.4">
      <c r="A1747" s="30" t="s">
        <v>1746</v>
      </c>
      <c r="B1747" s="31">
        <v>38.83</v>
      </c>
      <c r="C1747" s="31" t="str">
        <f>IF(Table8[[#This Row],[BMI]]&lt;18.5,"Under Weight",IF(Table8[[#This Row],[BMI]]&lt;25,"Normal Weight",IF(Table8[[#This Row],[BMI]]&lt;30,"Over Weight","Obesity")))</f>
        <v>Obesity</v>
      </c>
      <c r="D1747" s="31">
        <v>4.78</v>
      </c>
      <c r="E1747" s="31" t="str">
        <f>IF(Table8[[#This Row],[HBA1C]]&lt;5.7,"Normal",IF(Table8[[#This Row],[HBA1C]]&lt;6.5,"Prediabetes","Diabetes"))</f>
        <v>Normal</v>
      </c>
      <c r="F1747" s="31" t="s">
        <v>2343</v>
      </c>
      <c r="G1747" s="31" t="s">
        <v>2343</v>
      </c>
      <c r="H1747" s="31" t="s">
        <v>2344</v>
      </c>
      <c r="I1747" s="31">
        <v>1</v>
      </c>
      <c r="J1747" s="32" t="s">
        <v>2343</v>
      </c>
    </row>
    <row r="1748" spans="1:10" x14ac:dyDescent="0.4">
      <c r="A1748" s="30" t="s">
        <v>1747</v>
      </c>
      <c r="B1748" s="31">
        <v>23.44</v>
      </c>
      <c r="C1748" s="31" t="str">
        <f>IF(Table8[[#This Row],[BMI]]&lt;18.5,"Under Weight",IF(Table8[[#This Row],[BMI]]&lt;25,"Normal Weight",IF(Table8[[#This Row],[BMI]]&lt;30,"Over Weight","Obesity")))</f>
        <v>Normal Weight</v>
      </c>
      <c r="D1748" s="31">
        <v>4.6500000000000004</v>
      </c>
      <c r="E1748" s="31" t="str">
        <f>IF(Table8[[#This Row],[HBA1C]]&lt;5.7,"Normal",IF(Table8[[#This Row],[HBA1C]]&lt;6.5,"Prediabetes","Diabetes"))</f>
        <v>Normal</v>
      </c>
      <c r="F1748" s="31" t="s">
        <v>2344</v>
      </c>
      <c r="G1748" s="31" t="s">
        <v>2343</v>
      </c>
      <c r="H1748" s="31" t="s">
        <v>2343</v>
      </c>
      <c r="I1748" s="31">
        <v>1</v>
      </c>
      <c r="J1748" s="32" t="s">
        <v>2343</v>
      </c>
    </row>
    <row r="1749" spans="1:10" x14ac:dyDescent="0.4">
      <c r="A1749" s="30" t="s">
        <v>1748</v>
      </c>
      <c r="B1749" s="31">
        <v>24.13</v>
      </c>
      <c r="C1749" s="31" t="str">
        <f>IF(Table8[[#This Row],[BMI]]&lt;18.5,"Under Weight",IF(Table8[[#This Row],[BMI]]&lt;25,"Normal Weight",IF(Table8[[#This Row],[BMI]]&lt;30,"Over Weight","Obesity")))</f>
        <v>Normal Weight</v>
      </c>
      <c r="D1749" s="31">
        <v>5.2</v>
      </c>
      <c r="E1749" s="31" t="str">
        <f>IF(Table8[[#This Row],[HBA1C]]&lt;5.7,"Normal",IF(Table8[[#This Row],[HBA1C]]&lt;6.5,"Prediabetes","Diabetes"))</f>
        <v>Normal</v>
      </c>
      <c r="F1749" s="31" t="s">
        <v>2343</v>
      </c>
      <c r="G1749" s="31" t="s">
        <v>2343</v>
      </c>
      <c r="H1749" s="31" t="s">
        <v>2343</v>
      </c>
      <c r="I1749" s="31">
        <v>1</v>
      </c>
      <c r="J1749" s="32" t="s">
        <v>2343</v>
      </c>
    </row>
    <row r="1750" spans="1:10" x14ac:dyDescent="0.4">
      <c r="A1750" s="30" t="s">
        <v>1749</v>
      </c>
      <c r="B1750" s="31">
        <v>42.13</v>
      </c>
      <c r="C1750" s="31" t="str">
        <f>IF(Table8[[#This Row],[BMI]]&lt;18.5,"Under Weight",IF(Table8[[#This Row],[BMI]]&lt;25,"Normal Weight",IF(Table8[[#This Row],[BMI]]&lt;30,"Over Weight","Obesity")))</f>
        <v>Obesity</v>
      </c>
      <c r="D1750" s="31">
        <v>4.54</v>
      </c>
      <c r="E1750" s="31" t="str">
        <f>IF(Table8[[#This Row],[HBA1C]]&lt;5.7,"Normal",IF(Table8[[#This Row],[HBA1C]]&lt;6.5,"Prediabetes","Diabetes"))</f>
        <v>Normal</v>
      </c>
      <c r="F1750" s="31" t="s">
        <v>2344</v>
      </c>
      <c r="G1750" s="31" t="s">
        <v>2343</v>
      </c>
      <c r="H1750" s="31" t="s">
        <v>2343</v>
      </c>
      <c r="I1750" s="31">
        <v>1</v>
      </c>
      <c r="J1750" s="32" t="s">
        <v>2343</v>
      </c>
    </row>
    <row r="1751" spans="1:10" x14ac:dyDescent="0.4">
      <c r="A1751" s="30" t="s">
        <v>1750</v>
      </c>
      <c r="B1751" s="31">
        <v>17.86</v>
      </c>
      <c r="C1751" s="31" t="str">
        <f>IF(Table8[[#This Row],[BMI]]&lt;18.5,"Under Weight",IF(Table8[[#This Row],[BMI]]&lt;25,"Normal Weight",IF(Table8[[#This Row],[BMI]]&lt;30,"Over Weight","Obesity")))</f>
        <v>Under Weight</v>
      </c>
      <c r="D1751" s="31">
        <v>4.1100000000000003</v>
      </c>
      <c r="E1751" s="31" t="str">
        <f>IF(Table8[[#This Row],[HBA1C]]&lt;5.7,"Normal",IF(Table8[[#This Row],[HBA1C]]&lt;6.5,"Prediabetes","Diabetes"))</f>
        <v>Normal</v>
      </c>
      <c r="F1751" s="31" t="s">
        <v>2343</v>
      </c>
      <c r="G1751" s="31" t="s">
        <v>2343</v>
      </c>
      <c r="H1751" s="31" t="s">
        <v>2343</v>
      </c>
      <c r="I1751" s="31">
        <v>1</v>
      </c>
      <c r="J1751" s="32" t="s">
        <v>2343</v>
      </c>
    </row>
    <row r="1752" spans="1:10" x14ac:dyDescent="0.4">
      <c r="A1752" s="30" t="s">
        <v>1751</v>
      </c>
      <c r="B1752" s="31">
        <v>32.78</v>
      </c>
      <c r="C1752" s="31" t="str">
        <f>IF(Table8[[#This Row],[BMI]]&lt;18.5,"Under Weight",IF(Table8[[#This Row],[BMI]]&lt;25,"Normal Weight",IF(Table8[[#This Row],[BMI]]&lt;30,"Over Weight","Obesity")))</f>
        <v>Obesity</v>
      </c>
      <c r="D1752" s="31">
        <v>4.63</v>
      </c>
      <c r="E1752" s="31" t="str">
        <f>IF(Table8[[#This Row],[HBA1C]]&lt;5.7,"Normal",IF(Table8[[#This Row],[HBA1C]]&lt;6.5,"Prediabetes","Diabetes"))</f>
        <v>Normal</v>
      </c>
      <c r="F1752" s="31" t="s">
        <v>2343</v>
      </c>
      <c r="G1752" s="31" t="s">
        <v>2343</v>
      </c>
      <c r="H1752" s="31" t="s">
        <v>2343</v>
      </c>
      <c r="I1752" s="31">
        <v>0</v>
      </c>
      <c r="J1752" s="32" t="s">
        <v>2343</v>
      </c>
    </row>
    <row r="1753" spans="1:10" x14ac:dyDescent="0.4">
      <c r="A1753" s="30" t="s">
        <v>1752</v>
      </c>
      <c r="B1753" s="31">
        <v>23.9</v>
      </c>
      <c r="C1753" s="31" t="str">
        <f>IF(Table8[[#This Row],[BMI]]&lt;18.5,"Under Weight",IF(Table8[[#This Row],[BMI]]&lt;25,"Normal Weight",IF(Table8[[#This Row],[BMI]]&lt;30,"Over Weight","Obesity")))</f>
        <v>Normal Weight</v>
      </c>
      <c r="D1753" s="31">
        <v>6.06</v>
      </c>
      <c r="E1753" s="31" t="str">
        <f>IF(Table8[[#This Row],[HBA1C]]&lt;5.7,"Normal",IF(Table8[[#This Row],[HBA1C]]&lt;6.5,"Prediabetes","Diabetes"))</f>
        <v>Prediabetes</v>
      </c>
      <c r="F1753" s="31" t="s">
        <v>2344</v>
      </c>
      <c r="G1753" s="31" t="s">
        <v>2343</v>
      </c>
      <c r="H1753" s="31" t="s">
        <v>2344</v>
      </c>
      <c r="I1753" s="31">
        <v>1</v>
      </c>
      <c r="J1753" s="32" t="s">
        <v>2343</v>
      </c>
    </row>
    <row r="1754" spans="1:10" x14ac:dyDescent="0.4">
      <c r="A1754" s="30" t="s">
        <v>1753</v>
      </c>
      <c r="B1754" s="31">
        <v>15.47</v>
      </c>
      <c r="C1754" s="31" t="str">
        <f>IF(Table8[[#This Row],[BMI]]&lt;18.5,"Under Weight",IF(Table8[[#This Row],[BMI]]&lt;25,"Normal Weight",IF(Table8[[#This Row],[BMI]]&lt;30,"Over Weight","Obesity")))</f>
        <v>Under Weight</v>
      </c>
      <c r="D1754" s="31">
        <v>8.43</v>
      </c>
      <c r="E1754" s="31" t="str">
        <f>IF(Table8[[#This Row],[HBA1C]]&lt;5.7,"Normal",IF(Table8[[#This Row],[HBA1C]]&lt;6.5,"Prediabetes","Diabetes"))</f>
        <v>Diabetes</v>
      </c>
      <c r="F1754" s="31" t="s">
        <v>2343</v>
      </c>
      <c r="G1754" s="31" t="s">
        <v>2343</v>
      </c>
      <c r="H1754" s="31" t="s">
        <v>2343</v>
      </c>
      <c r="I1754" s="31">
        <v>0</v>
      </c>
      <c r="J1754" s="32" t="s">
        <v>2343</v>
      </c>
    </row>
    <row r="1755" spans="1:10" x14ac:dyDescent="0.4">
      <c r="A1755" s="30" t="s">
        <v>1754</v>
      </c>
      <c r="B1755" s="31">
        <v>28.54</v>
      </c>
      <c r="C1755" s="31" t="str">
        <f>IF(Table8[[#This Row],[BMI]]&lt;18.5,"Under Weight",IF(Table8[[#This Row],[BMI]]&lt;25,"Normal Weight",IF(Table8[[#This Row],[BMI]]&lt;30,"Over Weight","Obesity")))</f>
        <v>Over Weight</v>
      </c>
      <c r="D1755" s="31">
        <v>5.51</v>
      </c>
      <c r="E1755" s="31" t="str">
        <f>IF(Table8[[#This Row],[HBA1C]]&lt;5.7,"Normal",IF(Table8[[#This Row],[HBA1C]]&lt;6.5,"Prediabetes","Diabetes"))</f>
        <v>Normal</v>
      </c>
      <c r="F1755" s="31" t="s">
        <v>2343</v>
      </c>
      <c r="G1755" s="31" t="s">
        <v>2343</v>
      </c>
      <c r="H1755" s="31" t="s">
        <v>2344</v>
      </c>
      <c r="I1755" s="31">
        <v>1</v>
      </c>
      <c r="J1755" s="32" t="s">
        <v>2343</v>
      </c>
    </row>
    <row r="1756" spans="1:10" x14ac:dyDescent="0.4">
      <c r="A1756" s="30" t="s">
        <v>1755</v>
      </c>
      <c r="B1756" s="31">
        <v>18.54</v>
      </c>
      <c r="C1756" s="31" t="str">
        <f>IF(Table8[[#This Row],[BMI]]&lt;18.5,"Under Weight",IF(Table8[[#This Row],[BMI]]&lt;25,"Normal Weight",IF(Table8[[#This Row],[BMI]]&lt;30,"Over Weight","Obesity")))</f>
        <v>Normal Weight</v>
      </c>
      <c r="D1756" s="31">
        <v>4.95</v>
      </c>
      <c r="E1756" s="31" t="str">
        <f>IF(Table8[[#This Row],[HBA1C]]&lt;5.7,"Normal",IF(Table8[[#This Row],[HBA1C]]&lt;6.5,"Prediabetes","Diabetes"))</f>
        <v>Normal</v>
      </c>
      <c r="F1756" s="31" t="s">
        <v>2343</v>
      </c>
      <c r="G1756" s="31" t="s">
        <v>2343</v>
      </c>
      <c r="H1756" s="31" t="s">
        <v>2343</v>
      </c>
      <c r="I1756" s="31">
        <v>0</v>
      </c>
      <c r="J1756" s="32" t="s">
        <v>2343</v>
      </c>
    </row>
    <row r="1757" spans="1:10" x14ac:dyDescent="0.4">
      <c r="A1757" s="30" t="s">
        <v>1756</v>
      </c>
      <c r="B1757" s="31">
        <v>32.18</v>
      </c>
      <c r="C1757" s="31" t="str">
        <f>IF(Table8[[#This Row],[BMI]]&lt;18.5,"Under Weight",IF(Table8[[#This Row],[BMI]]&lt;25,"Normal Weight",IF(Table8[[#This Row],[BMI]]&lt;30,"Over Weight","Obesity")))</f>
        <v>Obesity</v>
      </c>
      <c r="D1757" s="31">
        <v>6.44</v>
      </c>
      <c r="E1757" s="31" t="str">
        <f>IF(Table8[[#This Row],[HBA1C]]&lt;5.7,"Normal",IF(Table8[[#This Row],[HBA1C]]&lt;6.5,"Prediabetes","Diabetes"))</f>
        <v>Prediabetes</v>
      </c>
      <c r="F1757" s="31" t="s">
        <v>2344</v>
      </c>
      <c r="G1757" s="31" t="s">
        <v>2343</v>
      </c>
      <c r="H1757" s="31" t="s">
        <v>2344</v>
      </c>
      <c r="I1757" s="31">
        <v>1</v>
      </c>
      <c r="J1757" s="32" t="s">
        <v>2343</v>
      </c>
    </row>
    <row r="1758" spans="1:10" x14ac:dyDescent="0.4">
      <c r="A1758" s="30" t="s">
        <v>1757</v>
      </c>
      <c r="B1758" s="31">
        <v>37.380000000000003</v>
      </c>
      <c r="C1758" s="31" t="str">
        <f>IF(Table8[[#This Row],[BMI]]&lt;18.5,"Under Weight",IF(Table8[[#This Row],[BMI]]&lt;25,"Normal Weight",IF(Table8[[#This Row],[BMI]]&lt;30,"Over Weight","Obesity")))</f>
        <v>Obesity</v>
      </c>
      <c r="D1758" s="31">
        <v>6.05</v>
      </c>
      <c r="E1758" s="31" t="str">
        <f>IF(Table8[[#This Row],[HBA1C]]&lt;5.7,"Normal",IF(Table8[[#This Row],[HBA1C]]&lt;6.5,"Prediabetes","Diabetes"))</f>
        <v>Prediabetes</v>
      </c>
      <c r="F1758" s="31" t="s">
        <v>2344</v>
      </c>
      <c r="G1758" s="31" t="s">
        <v>2343</v>
      </c>
      <c r="H1758" s="31" t="s">
        <v>2343</v>
      </c>
      <c r="I1758" s="31">
        <v>0</v>
      </c>
      <c r="J1758" s="32" t="s">
        <v>2343</v>
      </c>
    </row>
    <row r="1759" spans="1:10" x14ac:dyDescent="0.4">
      <c r="A1759" s="30" t="s">
        <v>1758</v>
      </c>
      <c r="B1759" s="31">
        <v>31.12</v>
      </c>
      <c r="C1759" s="31" t="str">
        <f>IF(Table8[[#This Row],[BMI]]&lt;18.5,"Under Weight",IF(Table8[[#This Row],[BMI]]&lt;25,"Normal Weight",IF(Table8[[#This Row],[BMI]]&lt;30,"Over Weight","Obesity")))</f>
        <v>Obesity</v>
      </c>
      <c r="D1759" s="31">
        <v>4.76</v>
      </c>
      <c r="E1759" s="31" t="str">
        <f>IF(Table8[[#This Row],[HBA1C]]&lt;5.7,"Normal",IF(Table8[[#This Row],[HBA1C]]&lt;6.5,"Prediabetes","Diabetes"))</f>
        <v>Normal</v>
      </c>
      <c r="F1759" s="31" t="s">
        <v>2344</v>
      </c>
      <c r="G1759" s="31" t="s">
        <v>2343</v>
      </c>
      <c r="H1759" s="31" t="s">
        <v>2344</v>
      </c>
      <c r="I1759" s="31">
        <v>1</v>
      </c>
      <c r="J1759" s="32" t="s">
        <v>2343</v>
      </c>
    </row>
    <row r="1760" spans="1:10" x14ac:dyDescent="0.4">
      <c r="A1760" s="30" t="s">
        <v>1759</v>
      </c>
      <c r="B1760" s="31">
        <v>22.01</v>
      </c>
      <c r="C1760" s="31" t="str">
        <f>IF(Table8[[#This Row],[BMI]]&lt;18.5,"Under Weight",IF(Table8[[#This Row],[BMI]]&lt;25,"Normal Weight",IF(Table8[[#This Row],[BMI]]&lt;30,"Over Weight","Obesity")))</f>
        <v>Normal Weight</v>
      </c>
      <c r="D1760" s="31">
        <v>6.72</v>
      </c>
      <c r="E1760" s="31" t="str">
        <f>IF(Table8[[#This Row],[HBA1C]]&lt;5.7,"Normal",IF(Table8[[#This Row],[HBA1C]]&lt;6.5,"Prediabetes","Diabetes"))</f>
        <v>Diabetes</v>
      </c>
      <c r="F1760" s="31" t="s">
        <v>2344</v>
      </c>
      <c r="G1760" s="31" t="s">
        <v>2343</v>
      </c>
      <c r="H1760" s="31" t="s">
        <v>2343</v>
      </c>
      <c r="I1760" s="31">
        <v>1</v>
      </c>
      <c r="J1760" s="32" t="s">
        <v>2343</v>
      </c>
    </row>
    <row r="1761" spans="1:10" x14ac:dyDescent="0.4">
      <c r="A1761" s="30" t="s">
        <v>1760</v>
      </c>
      <c r="B1761" s="31">
        <v>27.645</v>
      </c>
      <c r="C1761" s="31" t="str">
        <f>IF(Table8[[#This Row],[BMI]]&lt;18.5,"Under Weight",IF(Table8[[#This Row],[BMI]]&lt;25,"Normal Weight",IF(Table8[[#This Row],[BMI]]&lt;30,"Over Weight","Obesity")))</f>
        <v>Over Weight</v>
      </c>
      <c r="D1761" s="31">
        <v>5.7</v>
      </c>
      <c r="E1761" s="31" t="str">
        <f>IF(Table8[[#This Row],[HBA1C]]&lt;5.7,"Normal",IF(Table8[[#This Row],[HBA1C]]&lt;6.5,"Prediabetes","Diabetes"))</f>
        <v>Prediabetes</v>
      </c>
      <c r="F1761" s="31" t="s">
        <v>2343</v>
      </c>
      <c r="G1761" s="31" t="s">
        <v>2343</v>
      </c>
      <c r="H1761" s="31" t="s">
        <v>2343</v>
      </c>
      <c r="I1761" s="31">
        <v>0</v>
      </c>
      <c r="J1761" s="32" t="s">
        <v>2343</v>
      </c>
    </row>
    <row r="1762" spans="1:10" x14ac:dyDescent="0.4">
      <c r="A1762" s="30" t="s">
        <v>1761</v>
      </c>
      <c r="B1762" s="31">
        <v>29.64</v>
      </c>
      <c r="C1762" s="31" t="str">
        <f>IF(Table8[[#This Row],[BMI]]&lt;18.5,"Under Weight",IF(Table8[[#This Row],[BMI]]&lt;25,"Normal Weight",IF(Table8[[#This Row],[BMI]]&lt;30,"Over Weight","Obesity")))</f>
        <v>Over Weight</v>
      </c>
      <c r="D1762" s="31">
        <v>5.31</v>
      </c>
      <c r="E1762" s="31" t="str">
        <f>IF(Table8[[#This Row],[HBA1C]]&lt;5.7,"Normal",IF(Table8[[#This Row],[HBA1C]]&lt;6.5,"Prediabetes","Diabetes"))</f>
        <v>Normal</v>
      </c>
      <c r="F1762" s="31" t="s">
        <v>2344</v>
      </c>
      <c r="G1762" s="31" t="s">
        <v>2343</v>
      </c>
      <c r="H1762" s="31" t="s">
        <v>2343</v>
      </c>
      <c r="I1762" s="31">
        <v>0</v>
      </c>
      <c r="J1762" s="32" t="s">
        <v>2343</v>
      </c>
    </row>
    <row r="1763" spans="1:10" x14ac:dyDescent="0.4">
      <c r="A1763" s="30" t="s">
        <v>1762</v>
      </c>
      <c r="B1763" s="31">
        <v>33.700000000000003</v>
      </c>
      <c r="C1763" s="31" t="str">
        <f>IF(Table8[[#This Row],[BMI]]&lt;18.5,"Under Weight",IF(Table8[[#This Row],[BMI]]&lt;25,"Normal Weight",IF(Table8[[#This Row],[BMI]]&lt;30,"Over Weight","Obesity")))</f>
        <v>Obesity</v>
      </c>
      <c r="D1763" s="31">
        <v>4.32</v>
      </c>
      <c r="E1763" s="31" t="str">
        <f>IF(Table8[[#This Row],[HBA1C]]&lt;5.7,"Normal",IF(Table8[[#This Row],[HBA1C]]&lt;6.5,"Prediabetes","Diabetes"))</f>
        <v>Normal</v>
      </c>
      <c r="F1763" s="31" t="s">
        <v>2344</v>
      </c>
      <c r="G1763" s="31" t="s">
        <v>2343</v>
      </c>
      <c r="H1763" s="31" t="s">
        <v>2343</v>
      </c>
      <c r="I1763" s="31">
        <v>1</v>
      </c>
      <c r="J1763" s="32" t="s">
        <v>2343</v>
      </c>
    </row>
    <row r="1764" spans="1:10" x14ac:dyDescent="0.4">
      <c r="A1764" s="30" t="s">
        <v>1763</v>
      </c>
      <c r="B1764" s="31">
        <v>27.5</v>
      </c>
      <c r="C1764" s="31" t="str">
        <f>IF(Table8[[#This Row],[BMI]]&lt;18.5,"Under Weight",IF(Table8[[#This Row],[BMI]]&lt;25,"Normal Weight",IF(Table8[[#This Row],[BMI]]&lt;30,"Over Weight","Obesity")))</f>
        <v>Over Weight</v>
      </c>
      <c r="D1764" s="31">
        <v>4.2300000000000004</v>
      </c>
      <c r="E1764" s="31" t="str">
        <f>IF(Table8[[#This Row],[HBA1C]]&lt;5.7,"Normal",IF(Table8[[#This Row],[HBA1C]]&lt;6.5,"Prediabetes","Diabetes"))</f>
        <v>Normal</v>
      </c>
      <c r="F1764" s="31" t="s">
        <v>2344</v>
      </c>
      <c r="G1764" s="31" t="s">
        <v>2343</v>
      </c>
      <c r="H1764" s="31" t="s">
        <v>2343</v>
      </c>
      <c r="I1764" s="31">
        <v>1</v>
      </c>
      <c r="J1764" s="32" t="s">
        <v>2343</v>
      </c>
    </row>
    <row r="1765" spans="1:10" x14ac:dyDescent="0.4">
      <c r="A1765" s="30" t="s">
        <v>1764</v>
      </c>
      <c r="B1765" s="31">
        <v>16.12</v>
      </c>
      <c r="C1765" s="31" t="str">
        <f>IF(Table8[[#This Row],[BMI]]&lt;18.5,"Under Weight",IF(Table8[[#This Row],[BMI]]&lt;25,"Normal Weight",IF(Table8[[#This Row],[BMI]]&lt;30,"Over Weight","Obesity")))</f>
        <v>Under Weight</v>
      </c>
      <c r="D1765" s="31">
        <v>6.09</v>
      </c>
      <c r="E1765" s="31" t="str">
        <f>IF(Table8[[#This Row],[HBA1C]]&lt;5.7,"Normal",IF(Table8[[#This Row],[HBA1C]]&lt;6.5,"Prediabetes","Diabetes"))</f>
        <v>Prediabetes</v>
      </c>
      <c r="F1765" s="31" t="s">
        <v>2343</v>
      </c>
      <c r="G1765" s="31" t="s">
        <v>2343</v>
      </c>
      <c r="H1765" s="31" t="s">
        <v>2343</v>
      </c>
      <c r="I1765" s="31">
        <v>0</v>
      </c>
      <c r="J1765" s="32" t="s">
        <v>2343</v>
      </c>
    </row>
    <row r="1766" spans="1:10" x14ac:dyDescent="0.4">
      <c r="A1766" s="30" t="s">
        <v>1765</v>
      </c>
      <c r="B1766" s="31">
        <v>26.73</v>
      </c>
      <c r="C1766" s="31" t="str">
        <f>IF(Table8[[#This Row],[BMI]]&lt;18.5,"Under Weight",IF(Table8[[#This Row],[BMI]]&lt;25,"Normal Weight",IF(Table8[[#This Row],[BMI]]&lt;30,"Over Weight","Obesity")))</f>
        <v>Over Weight</v>
      </c>
      <c r="D1766" s="31">
        <v>4.74</v>
      </c>
      <c r="E1766" s="31" t="str">
        <f>IF(Table8[[#This Row],[HBA1C]]&lt;5.7,"Normal",IF(Table8[[#This Row],[HBA1C]]&lt;6.5,"Prediabetes","Diabetes"))</f>
        <v>Normal</v>
      </c>
      <c r="F1766" s="31" t="s">
        <v>2344</v>
      </c>
      <c r="G1766" s="31" t="s">
        <v>2343</v>
      </c>
      <c r="H1766" s="31" t="s">
        <v>2343</v>
      </c>
      <c r="I1766" s="31">
        <v>1</v>
      </c>
      <c r="J1766" s="32" t="s">
        <v>2343</v>
      </c>
    </row>
    <row r="1767" spans="1:10" x14ac:dyDescent="0.4">
      <c r="A1767" s="30" t="s">
        <v>1766</v>
      </c>
      <c r="B1767" s="31">
        <v>37.25</v>
      </c>
      <c r="C1767" s="31" t="str">
        <f>IF(Table8[[#This Row],[BMI]]&lt;18.5,"Under Weight",IF(Table8[[#This Row],[BMI]]&lt;25,"Normal Weight",IF(Table8[[#This Row],[BMI]]&lt;30,"Over Weight","Obesity")))</f>
        <v>Obesity</v>
      </c>
      <c r="D1767" s="31">
        <v>6.23</v>
      </c>
      <c r="E1767" s="31" t="str">
        <f>IF(Table8[[#This Row],[HBA1C]]&lt;5.7,"Normal",IF(Table8[[#This Row],[HBA1C]]&lt;6.5,"Prediabetes","Diabetes"))</f>
        <v>Prediabetes</v>
      </c>
      <c r="F1767" s="31" t="s">
        <v>2344</v>
      </c>
      <c r="G1767" s="31" t="s">
        <v>2343</v>
      </c>
      <c r="H1767" s="31" t="s">
        <v>2343</v>
      </c>
      <c r="I1767" s="31">
        <v>0</v>
      </c>
      <c r="J1767" s="32" t="s">
        <v>2343</v>
      </c>
    </row>
    <row r="1768" spans="1:10" x14ac:dyDescent="0.4">
      <c r="A1768" s="30" t="s">
        <v>1767</v>
      </c>
      <c r="B1768" s="31">
        <v>23.56</v>
      </c>
      <c r="C1768" s="31" t="str">
        <f>IF(Table8[[#This Row],[BMI]]&lt;18.5,"Under Weight",IF(Table8[[#This Row],[BMI]]&lt;25,"Normal Weight",IF(Table8[[#This Row],[BMI]]&lt;30,"Over Weight","Obesity")))</f>
        <v>Normal Weight</v>
      </c>
      <c r="D1768" s="31">
        <v>5.45</v>
      </c>
      <c r="E1768" s="31" t="str">
        <f>IF(Table8[[#This Row],[HBA1C]]&lt;5.7,"Normal",IF(Table8[[#This Row],[HBA1C]]&lt;6.5,"Prediabetes","Diabetes"))</f>
        <v>Normal</v>
      </c>
      <c r="F1768" s="31" t="s">
        <v>2344</v>
      </c>
      <c r="G1768" s="31" t="s">
        <v>2343</v>
      </c>
      <c r="H1768" s="31" t="s">
        <v>2343</v>
      </c>
      <c r="I1768" s="31">
        <v>1</v>
      </c>
      <c r="J1768" s="32" t="s">
        <v>2343</v>
      </c>
    </row>
    <row r="1769" spans="1:10" x14ac:dyDescent="0.4">
      <c r="A1769" s="30" t="s">
        <v>1768</v>
      </c>
      <c r="B1769" s="31">
        <v>15.84</v>
      </c>
      <c r="C1769" s="31" t="str">
        <f>IF(Table8[[#This Row],[BMI]]&lt;18.5,"Under Weight",IF(Table8[[#This Row],[BMI]]&lt;25,"Normal Weight",IF(Table8[[#This Row],[BMI]]&lt;30,"Over Weight","Obesity")))</f>
        <v>Under Weight</v>
      </c>
      <c r="D1769" s="31">
        <v>10.34</v>
      </c>
      <c r="E1769" s="31" t="str">
        <f>IF(Table8[[#This Row],[HBA1C]]&lt;5.7,"Normal",IF(Table8[[#This Row],[HBA1C]]&lt;6.5,"Prediabetes","Diabetes"))</f>
        <v>Diabetes</v>
      </c>
      <c r="F1769" s="31" t="s">
        <v>2343</v>
      </c>
      <c r="G1769" s="31" t="s">
        <v>2343</v>
      </c>
      <c r="H1769" s="31" t="s">
        <v>2343</v>
      </c>
      <c r="I1769" s="31">
        <v>2</v>
      </c>
      <c r="J1769" s="32" t="s">
        <v>2343</v>
      </c>
    </row>
    <row r="1770" spans="1:10" x14ac:dyDescent="0.4">
      <c r="A1770" s="30" t="s">
        <v>1769</v>
      </c>
      <c r="B1770" s="31">
        <v>36.630000000000003</v>
      </c>
      <c r="C1770" s="31" t="str">
        <f>IF(Table8[[#This Row],[BMI]]&lt;18.5,"Under Weight",IF(Table8[[#This Row],[BMI]]&lt;25,"Normal Weight",IF(Table8[[#This Row],[BMI]]&lt;30,"Over Weight","Obesity")))</f>
        <v>Obesity</v>
      </c>
      <c r="D1770" s="31">
        <v>5.15</v>
      </c>
      <c r="E1770" s="31" t="str">
        <f>IF(Table8[[#This Row],[HBA1C]]&lt;5.7,"Normal",IF(Table8[[#This Row],[HBA1C]]&lt;6.5,"Prediabetes","Diabetes"))</f>
        <v>Normal</v>
      </c>
      <c r="F1770" s="31" t="s">
        <v>2343</v>
      </c>
      <c r="G1770" s="31" t="s">
        <v>2343</v>
      </c>
      <c r="H1770" s="31" t="s">
        <v>2343</v>
      </c>
      <c r="I1770" s="31">
        <v>0</v>
      </c>
      <c r="J1770" s="32" t="s">
        <v>2343</v>
      </c>
    </row>
    <row r="1771" spans="1:10" x14ac:dyDescent="0.4">
      <c r="A1771" s="30" t="s">
        <v>1770</v>
      </c>
      <c r="B1771" s="31">
        <v>16.47</v>
      </c>
      <c r="C1771" s="31" t="str">
        <f>IF(Table8[[#This Row],[BMI]]&lt;18.5,"Under Weight",IF(Table8[[#This Row],[BMI]]&lt;25,"Normal Weight",IF(Table8[[#This Row],[BMI]]&lt;30,"Over Weight","Obesity")))</f>
        <v>Under Weight</v>
      </c>
      <c r="D1771" s="31">
        <v>11.72</v>
      </c>
      <c r="E1771" s="31" t="str">
        <f>IF(Table8[[#This Row],[HBA1C]]&lt;5.7,"Normal",IF(Table8[[#This Row],[HBA1C]]&lt;6.5,"Prediabetes","Diabetes"))</f>
        <v>Diabetes</v>
      </c>
      <c r="F1771" s="31" t="s">
        <v>2343</v>
      </c>
      <c r="G1771" s="31" t="s">
        <v>2343</v>
      </c>
      <c r="H1771" s="31" t="s">
        <v>2343</v>
      </c>
      <c r="I1771" s="31">
        <v>0</v>
      </c>
      <c r="J1771" s="32" t="s">
        <v>2343</v>
      </c>
    </row>
    <row r="1772" spans="1:10" x14ac:dyDescent="0.4">
      <c r="A1772" s="30" t="s">
        <v>1771</v>
      </c>
      <c r="B1772" s="31">
        <v>25.8</v>
      </c>
      <c r="C1772" s="31" t="str">
        <f>IF(Table8[[#This Row],[BMI]]&lt;18.5,"Under Weight",IF(Table8[[#This Row],[BMI]]&lt;25,"Normal Weight",IF(Table8[[#This Row],[BMI]]&lt;30,"Over Weight","Obesity")))</f>
        <v>Over Weight</v>
      </c>
      <c r="D1772" s="31">
        <v>5.29</v>
      </c>
      <c r="E1772" s="31" t="str">
        <f>IF(Table8[[#This Row],[HBA1C]]&lt;5.7,"Normal",IF(Table8[[#This Row],[HBA1C]]&lt;6.5,"Prediabetes","Diabetes"))</f>
        <v>Normal</v>
      </c>
      <c r="F1772" s="31" t="s">
        <v>2343</v>
      </c>
      <c r="G1772" s="31" t="s">
        <v>2343</v>
      </c>
      <c r="H1772" s="31" t="s">
        <v>2343</v>
      </c>
      <c r="I1772" s="31">
        <v>0</v>
      </c>
      <c r="J1772" s="32" t="s">
        <v>2343</v>
      </c>
    </row>
    <row r="1773" spans="1:10" x14ac:dyDescent="0.4">
      <c r="A1773" s="30" t="s">
        <v>1772</v>
      </c>
      <c r="B1773" s="31">
        <v>23.6</v>
      </c>
      <c r="C1773" s="31" t="str">
        <f>IF(Table8[[#This Row],[BMI]]&lt;18.5,"Under Weight",IF(Table8[[#This Row],[BMI]]&lt;25,"Normal Weight",IF(Table8[[#This Row],[BMI]]&lt;30,"Over Weight","Obesity")))</f>
        <v>Normal Weight</v>
      </c>
      <c r="D1773" s="31">
        <v>4.33</v>
      </c>
      <c r="E1773" s="31" t="str">
        <f>IF(Table8[[#This Row],[HBA1C]]&lt;5.7,"Normal",IF(Table8[[#This Row],[HBA1C]]&lt;6.5,"Prediabetes","Diabetes"))</f>
        <v>Normal</v>
      </c>
      <c r="F1773" s="31" t="s">
        <v>2343</v>
      </c>
      <c r="G1773" s="31" t="s">
        <v>2343</v>
      </c>
      <c r="H1773" s="31" t="s">
        <v>2343</v>
      </c>
      <c r="I1773" s="31">
        <v>0</v>
      </c>
      <c r="J1773" s="32" t="s">
        <v>2343</v>
      </c>
    </row>
    <row r="1774" spans="1:10" x14ac:dyDescent="0.4">
      <c r="A1774" s="30" t="s">
        <v>1773</v>
      </c>
      <c r="B1774" s="31">
        <v>32.11</v>
      </c>
      <c r="C1774" s="31" t="str">
        <f>IF(Table8[[#This Row],[BMI]]&lt;18.5,"Under Weight",IF(Table8[[#This Row],[BMI]]&lt;25,"Normal Weight",IF(Table8[[#This Row],[BMI]]&lt;30,"Over Weight","Obesity")))</f>
        <v>Obesity</v>
      </c>
      <c r="D1774" s="31">
        <v>6.24</v>
      </c>
      <c r="E1774" s="31" t="str">
        <f>IF(Table8[[#This Row],[HBA1C]]&lt;5.7,"Normal",IF(Table8[[#This Row],[HBA1C]]&lt;6.5,"Prediabetes","Diabetes"))</f>
        <v>Prediabetes</v>
      </c>
      <c r="F1774" s="31" t="s">
        <v>2343</v>
      </c>
      <c r="G1774" s="31" t="s">
        <v>2343</v>
      </c>
      <c r="H1774" s="31" t="s">
        <v>2344</v>
      </c>
      <c r="I1774" s="31">
        <v>1</v>
      </c>
      <c r="J1774" s="32" t="s">
        <v>2343</v>
      </c>
    </row>
    <row r="1775" spans="1:10" x14ac:dyDescent="0.4">
      <c r="A1775" s="30" t="s">
        <v>1774</v>
      </c>
      <c r="B1775" s="31">
        <v>30.114999999999998</v>
      </c>
      <c r="C1775" s="31" t="str">
        <f>IF(Table8[[#This Row],[BMI]]&lt;18.5,"Under Weight",IF(Table8[[#This Row],[BMI]]&lt;25,"Normal Weight",IF(Table8[[#This Row],[BMI]]&lt;30,"Over Weight","Obesity")))</f>
        <v>Obesity</v>
      </c>
      <c r="D1775" s="31">
        <v>11.61</v>
      </c>
      <c r="E1775" s="31" t="str">
        <f>IF(Table8[[#This Row],[HBA1C]]&lt;5.7,"Normal",IF(Table8[[#This Row],[HBA1C]]&lt;6.5,"Prediabetes","Diabetes"))</f>
        <v>Diabetes</v>
      </c>
      <c r="F1775" s="31" t="s">
        <v>2343</v>
      </c>
      <c r="G1775" s="31" t="s">
        <v>2343</v>
      </c>
      <c r="H1775" s="31" t="s">
        <v>2343</v>
      </c>
      <c r="I1775" s="31">
        <v>0</v>
      </c>
      <c r="J1775" s="32" t="s">
        <v>2343</v>
      </c>
    </row>
    <row r="1776" spans="1:10" x14ac:dyDescent="0.4">
      <c r="A1776" s="30" t="s">
        <v>1775</v>
      </c>
      <c r="B1776" s="31">
        <v>20.28</v>
      </c>
      <c r="C1776" s="31" t="str">
        <f>IF(Table8[[#This Row],[BMI]]&lt;18.5,"Under Weight",IF(Table8[[#This Row],[BMI]]&lt;25,"Normal Weight",IF(Table8[[#This Row],[BMI]]&lt;30,"Over Weight","Obesity")))</f>
        <v>Normal Weight</v>
      </c>
      <c r="D1776" s="31">
        <v>11.07</v>
      </c>
      <c r="E1776" s="31" t="str">
        <f>IF(Table8[[#This Row],[HBA1C]]&lt;5.7,"Normal",IF(Table8[[#This Row],[HBA1C]]&lt;6.5,"Prediabetes","Diabetes"))</f>
        <v>Diabetes</v>
      </c>
      <c r="F1776" s="31" t="s">
        <v>2344</v>
      </c>
      <c r="G1776" s="31" t="s">
        <v>2343</v>
      </c>
      <c r="H1776" s="31" t="s">
        <v>2343</v>
      </c>
      <c r="I1776" s="31">
        <v>0</v>
      </c>
      <c r="J1776" s="32" t="s">
        <v>2343</v>
      </c>
    </row>
    <row r="1777" spans="1:10" x14ac:dyDescent="0.4">
      <c r="A1777" s="30" t="s">
        <v>1776</v>
      </c>
      <c r="B1777" s="31">
        <v>20.234999999999999</v>
      </c>
      <c r="C1777" s="31" t="str">
        <f>IF(Table8[[#This Row],[BMI]]&lt;18.5,"Under Weight",IF(Table8[[#This Row],[BMI]]&lt;25,"Normal Weight",IF(Table8[[#This Row],[BMI]]&lt;30,"Over Weight","Obesity")))</f>
        <v>Normal Weight</v>
      </c>
      <c r="D1777" s="31">
        <v>5.19</v>
      </c>
      <c r="E1777" s="31" t="str">
        <f>IF(Table8[[#This Row],[HBA1C]]&lt;5.7,"Normal",IF(Table8[[#This Row],[HBA1C]]&lt;6.5,"Prediabetes","Diabetes"))</f>
        <v>Normal</v>
      </c>
      <c r="F1777" s="31" t="s">
        <v>2343</v>
      </c>
      <c r="G1777" s="31" t="s">
        <v>2343</v>
      </c>
      <c r="H1777" s="31" t="s">
        <v>2344</v>
      </c>
      <c r="I1777" s="31">
        <v>1</v>
      </c>
      <c r="J1777" s="32" t="s">
        <v>2343</v>
      </c>
    </row>
    <row r="1778" spans="1:10" x14ac:dyDescent="0.4">
      <c r="A1778" s="30" t="s">
        <v>1777</v>
      </c>
      <c r="B1778" s="31">
        <v>25.27</v>
      </c>
      <c r="C1778" s="31" t="str">
        <f>IF(Table8[[#This Row],[BMI]]&lt;18.5,"Under Weight",IF(Table8[[#This Row],[BMI]]&lt;25,"Normal Weight",IF(Table8[[#This Row],[BMI]]&lt;30,"Over Weight","Obesity")))</f>
        <v>Over Weight</v>
      </c>
      <c r="D1778" s="31">
        <v>5.7</v>
      </c>
      <c r="E1778" s="31" t="str">
        <f>IF(Table8[[#This Row],[HBA1C]]&lt;5.7,"Normal",IF(Table8[[#This Row],[HBA1C]]&lt;6.5,"Prediabetes","Diabetes"))</f>
        <v>Prediabetes</v>
      </c>
      <c r="F1778" s="31" t="s">
        <v>2344</v>
      </c>
      <c r="G1778" s="31" t="s">
        <v>2343</v>
      </c>
      <c r="H1778" s="31" t="s">
        <v>2343</v>
      </c>
      <c r="I1778" s="31">
        <v>1</v>
      </c>
      <c r="J1778" s="32" t="s">
        <v>2343</v>
      </c>
    </row>
    <row r="1779" spans="1:10" x14ac:dyDescent="0.4">
      <c r="A1779" s="30" t="s">
        <v>1778</v>
      </c>
      <c r="B1779" s="31">
        <v>24.24</v>
      </c>
      <c r="C1779" s="31" t="str">
        <f>IF(Table8[[#This Row],[BMI]]&lt;18.5,"Under Weight",IF(Table8[[#This Row],[BMI]]&lt;25,"Normal Weight",IF(Table8[[#This Row],[BMI]]&lt;30,"Over Weight","Obesity")))</f>
        <v>Normal Weight</v>
      </c>
      <c r="D1779" s="31">
        <v>6.15</v>
      </c>
      <c r="E1779" s="31" t="str">
        <f>IF(Table8[[#This Row],[HBA1C]]&lt;5.7,"Normal",IF(Table8[[#This Row],[HBA1C]]&lt;6.5,"Prediabetes","Diabetes"))</f>
        <v>Prediabetes</v>
      </c>
      <c r="F1779" s="31" t="s">
        <v>2343</v>
      </c>
      <c r="G1779" s="31" t="s">
        <v>2343</v>
      </c>
      <c r="H1779" s="31" t="s">
        <v>2343</v>
      </c>
      <c r="I1779" s="31">
        <v>0</v>
      </c>
      <c r="J1779" s="32" t="s">
        <v>2343</v>
      </c>
    </row>
    <row r="1780" spans="1:10" x14ac:dyDescent="0.4">
      <c r="A1780" s="30" t="s">
        <v>1779</v>
      </c>
      <c r="B1780" s="31">
        <v>35.75</v>
      </c>
      <c r="C1780" s="31" t="str">
        <f>IF(Table8[[#This Row],[BMI]]&lt;18.5,"Under Weight",IF(Table8[[#This Row],[BMI]]&lt;25,"Normal Weight",IF(Table8[[#This Row],[BMI]]&lt;30,"Over Weight","Obesity")))</f>
        <v>Obesity</v>
      </c>
      <c r="D1780" s="31">
        <v>5.07</v>
      </c>
      <c r="E1780" s="31" t="str">
        <f>IF(Table8[[#This Row],[HBA1C]]&lt;5.7,"Normal",IF(Table8[[#This Row],[HBA1C]]&lt;6.5,"Prediabetes","Diabetes"))</f>
        <v>Normal</v>
      </c>
      <c r="F1780" s="31" t="s">
        <v>2343</v>
      </c>
      <c r="G1780" s="31" t="s">
        <v>2343</v>
      </c>
      <c r="H1780" s="31" t="s">
        <v>2343</v>
      </c>
      <c r="I1780" s="31">
        <v>0</v>
      </c>
      <c r="J1780" s="32" t="s">
        <v>2343</v>
      </c>
    </row>
    <row r="1781" spans="1:10" x14ac:dyDescent="0.4">
      <c r="A1781" s="30" t="s">
        <v>1780</v>
      </c>
      <c r="B1781" s="31">
        <v>29.92</v>
      </c>
      <c r="C1781" s="31" t="str">
        <f>IF(Table8[[#This Row],[BMI]]&lt;18.5,"Under Weight",IF(Table8[[#This Row],[BMI]]&lt;25,"Normal Weight",IF(Table8[[#This Row],[BMI]]&lt;30,"Over Weight","Obesity")))</f>
        <v>Over Weight</v>
      </c>
      <c r="D1781" s="31">
        <v>10.97</v>
      </c>
      <c r="E1781" s="31" t="str">
        <f>IF(Table8[[#This Row],[HBA1C]]&lt;5.7,"Normal",IF(Table8[[#This Row],[HBA1C]]&lt;6.5,"Prediabetes","Diabetes"))</f>
        <v>Diabetes</v>
      </c>
      <c r="F1781" s="31" t="s">
        <v>2344</v>
      </c>
      <c r="G1781" s="31" t="s">
        <v>2343</v>
      </c>
      <c r="H1781" s="31" t="s">
        <v>2343</v>
      </c>
      <c r="I1781" s="31">
        <v>1</v>
      </c>
      <c r="J1781" s="32" t="s">
        <v>2343</v>
      </c>
    </row>
    <row r="1782" spans="1:10" x14ac:dyDescent="0.4">
      <c r="A1782" s="30" t="s">
        <v>1781</v>
      </c>
      <c r="B1782" s="31">
        <v>26.2</v>
      </c>
      <c r="C1782" s="31" t="str">
        <f>IF(Table8[[#This Row],[BMI]]&lt;18.5,"Under Weight",IF(Table8[[#This Row],[BMI]]&lt;25,"Normal Weight",IF(Table8[[#This Row],[BMI]]&lt;30,"Over Weight","Obesity")))</f>
        <v>Over Weight</v>
      </c>
      <c r="D1782" s="31">
        <v>10.93</v>
      </c>
      <c r="E1782" s="31" t="str">
        <f>IF(Table8[[#This Row],[HBA1C]]&lt;5.7,"Normal",IF(Table8[[#This Row],[HBA1C]]&lt;6.5,"Prediabetes","Diabetes"))</f>
        <v>Diabetes</v>
      </c>
      <c r="F1782" s="31" t="s">
        <v>2344</v>
      </c>
      <c r="G1782" s="31" t="s">
        <v>2343</v>
      </c>
      <c r="H1782" s="31" t="s">
        <v>2343</v>
      </c>
      <c r="I1782" s="31">
        <v>1</v>
      </c>
      <c r="J1782" s="32" t="s">
        <v>2343</v>
      </c>
    </row>
    <row r="1783" spans="1:10" x14ac:dyDescent="0.4">
      <c r="A1783" s="30" t="s">
        <v>1782</v>
      </c>
      <c r="B1783" s="31">
        <v>26.695</v>
      </c>
      <c r="C1783" s="31" t="str">
        <f>IF(Table8[[#This Row],[BMI]]&lt;18.5,"Under Weight",IF(Table8[[#This Row],[BMI]]&lt;25,"Normal Weight",IF(Table8[[#This Row],[BMI]]&lt;30,"Over Weight","Obesity")))</f>
        <v>Over Weight</v>
      </c>
      <c r="D1783" s="31">
        <v>4.21</v>
      </c>
      <c r="E1783" s="31" t="str">
        <f>IF(Table8[[#This Row],[HBA1C]]&lt;5.7,"Normal",IF(Table8[[#This Row],[HBA1C]]&lt;6.5,"Prediabetes","Diabetes"))</f>
        <v>Normal</v>
      </c>
      <c r="F1783" s="31" t="s">
        <v>2344</v>
      </c>
      <c r="G1783" s="31" t="s">
        <v>2343</v>
      </c>
      <c r="H1783" s="31" t="s">
        <v>2344</v>
      </c>
      <c r="I1783" s="31">
        <v>1</v>
      </c>
      <c r="J1783" s="32" t="s">
        <v>2343</v>
      </c>
    </row>
    <row r="1784" spans="1:10" x14ac:dyDescent="0.4">
      <c r="A1784" s="30" t="s">
        <v>1783</v>
      </c>
      <c r="B1784" s="31">
        <v>23.16</v>
      </c>
      <c r="C1784" s="31" t="str">
        <f>IF(Table8[[#This Row],[BMI]]&lt;18.5,"Under Weight",IF(Table8[[#This Row],[BMI]]&lt;25,"Normal Weight",IF(Table8[[#This Row],[BMI]]&lt;30,"Over Weight","Obesity")))</f>
        <v>Normal Weight</v>
      </c>
      <c r="D1784" s="31">
        <v>5.5</v>
      </c>
      <c r="E1784" s="31" t="str">
        <f>IF(Table8[[#This Row],[HBA1C]]&lt;5.7,"Normal",IF(Table8[[#This Row],[HBA1C]]&lt;6.5,"Prediabetes","Diabetes"))</f>
        <v>Normal</v>
      </c>
      <c r="F1784" s="31" t="s">
        <v>2343</v>
      </c>
      <c r="G1784" s="31" t="s">
        <v>2343</v>
      </c>
      <c r="H1784" s="31" t="s">
        <v>2343</v>
      </c>
      <c r="I1784" s="31">
        <v>0</v>
      </c>
      <c r="J1784" s="32" t="s">
        <v>2343</v>
      </c>
    </row>
    <row r="1785" spans="1:10" x14ac:dyDescent="0.4">
      <c r="A1785" s="30" t="s">
        <v>1784</v>
      </c>
      <c r="B1785" s="31">
        <v>32.585000000000001</v>
      </c>
      <c r="C1785" s="31" t="str">
        <f>IF(Table8[[#This Row],[BMI]]&lt;18.5,"Under Weight",IF(Table8[[#This Row],[BMI]]&lt;25,"Normal Weight",IF(Table8[[#This Row],[BMI]]&lt;30,"Over Weight","Obesity")))</f>
        <v>Obesity</v>
      </c>
      <c r="D1785" s="31">
        <v>4.93</v>
      </c>
      <c r="E1785" s="31" t="str">
        <f>IF(Table8[[#This Row],[HBA1C]]&lt;5.7,"Normal",IF(Table8[[#This Row],[HBA1C]]&lt;6.5,"Prediabetes","Diabetes"))</f>
        <v>Normal</v>
      </c>
      <c r="F1785" s="31" t="s">
        <v>2344</v>
      </c>
      <c r="G1785" s="31" t="s">
        <v>2343</v>
      </c>
      <c r="H1785" s="31" t="s">
        <v>2343</v>
      </c>
      <c r="I1785" s="31">
        <v>1</v>
      </c>
      <c r="J1785" s="32" t="s">
        <v>2343</v>
      </c>
    </row>
    <row r="1786" spans="1:10" x14ac:dyDescent="0.4">
      <c r="A1786" s="30" t="s">
        <v>1785</v>
      </c>
      <c r="B1786" s="31">
        <v>33.97</v>
      </c>
      <c r="C1786" s="31" t="str">
        <f>IF(Table8[[#This Row],[BMI]]&lt;18.5,"Under Weight",IF(Table8[[#This Row],[BMI]]&lt;25,"Normal Weight",IF(Table8[[#This Row],[BMI]]&lt;30,"Over Weight","Obesity")))</f>
        <v>Obesity</v>
      </c>
      <c r="D1786" s="31">
        <v>5.6</v>
      </c>
      <c r="E1786" s="31" t="str">
        <f>IF(Table8[[#This Row],[HBA1C]]&lt;5.7,"Normal",IF(Table8[[#This Row],[HBA1C]]&lt;6.5,"Prediabetes","Diabetes"))</f>
        <v>Normal</v>
      </c>
      <c r="F1786" s="31" t="s">
        <v>2344</v>
      </c>
      <c r="G1786" s="31" t="s">
        <v>2343</v>
      </c>
      <c r="H1786" s="31" t="s">
        <v>2343</v>
      </c>
      <c r="I1786" s="31">
        <v>0</v>
      </c>
      <c r="J1786" s="32" t="s">
        <v>2343</v>
      </c>
    </row>
    <row r="1787" spans="1:10" x14ac:dyDescent="0.4">
      <c r="A1787" s="30" t="s">
        <v>1786</v>
      </c>
      <c r="B1787" s="31">
        <v>16.57</v>
      </c>
      <c r="C1787" s="31" t="str">
        <f>IF(Table8[[#This Row],[BMI]]&lt;18.5,"Under Weight",IF(Table8[[#This Row],[BMI]]&lt;25,"Normal Weight",IF(Table8[[#This Row],[BMI]]&lt;30,"Over Weight","Obesity")))</f>
        <v>Under Weight</v>
      </c>
      <c r="D1787" s="31">
        <v>9.99</v>
      </c>
      <c r="E1787" s="31" t="str">
        <f>IF(Table8[[#This Row],[HBA1C]]&lt;5.7,"Normal",IF(Table8[[#This Row],[HBA1C]]&lt;6.5,"Prediabetes","Diabetes"))</f>
        <v>Diabetes</v>
      </c>
      <c r="F1787" s="31" t="s">
        <v>2343</v>
      </c>
      <c r="G1787" s="31" t="s">
        <v>2343</v>
      </c>
      <c r="H1787" s="31" t="s">
        <v>2343</v>
      </c>
      <c r="I1787" s="31">
        <v>0</v>
      </c>
      <c r="J1787" s="32" t="s">
        <v>2343</v>
      </c>
    </row>
    <row r="1788" spans="1:10" x14ac:dyDescent="0.4">
      <c r="A1788" s="30" t="s">
        <v>1787</v>
      </c>
      <c r="B1788" s="31">
        <v>17.55</v>
      </c>
      <c r="C1788" s="31" t="str">
        <f>IF(Table8[[#This Row],[BMI]]&lt;18.5,"Under Weight",IF(Table8[[#This Row],[BMI]]&lt;25,"Normal Weight",IF(Table8[[#This Row],[BMI]]&lt;30,"Over Weight","Obesity")))</f>
        <v>Under Weight</v>
      </c>
      <c r="D1788" s="31">
        <v>5.93</v>
      </c>
      <c r="E1788" s="31" t="str">
        <f>IF(Table8[[#This Row],[HBA1C]]&lt;5.7,"Normal",IF(Table8[[#This Row],[HBA1C]]&lt;6.5,"Prediabetes","Diabetes"))</f>
        <v>Prediabetes</v>
      </c>
      <c r="F1788" s="31" t="s">
        <v>2343</v>
      </c>
      <c r="G1788" s="31" t="s">
        <v>2343</v>
      </c>
      <c r="H1788" s="31" t="s">
        <v>2344</v>
      </c>
      <c r="I1788" s="31">
        <v>1</v>
      </c>
      <c r="J1788" s="32" t="s">
        <v>2343</v>
      </c>
    </row>
    <row r="1789" spans="1:10" x14ac:dyDescent="0.4">
      <c r="A1789" s="30" t="s">
        <v>1788</v>
      </c>
      <c r="B1789" s="31">
        <v>29.41</v>
      </c>
      <c r="C1789" s="31" t="str">
        <f>IF(Table8[[#This Row],[BMI]]&lt;18.5,"Under Weight",IF(Table8[[#This Row],[BMI]]&lt;25,"Normal Weight",IF(Table8[[#This Row],[BMI]]&lt;30,"Over Weight","Obesity")))</f>
        <v>Over Weight</v>
      </c>
      <c r="D1789" s="31">
        <v>6.29</v>
      </c>
      <c r="E1789" s="31" t="str">
        <f>IF(Table8[[#This Row],[HBA1C]]&lt;5.7,"Normal",IF(Table8[[#This Row],[HBA1C]]&lt;6.5,"Prediabetes","Diabetes"))</f>
        <v>Prediabetes</v>
      </c>
      <c r="F1789" s="31" t="s">
        <v>2344</v>
      </c>
      <c r="G1789" s="31" t="s">
        <v>2343</v>
      </c>
      <c r="H1789" s="31" t="s">
        <v>2343</v>
      </c>
      <c r="I1789" s="31">
        <v>1</v>
      </c>
      <c r="J1789" s="32" t="s">
        <v>2343</v>
      </c>
    </row>
    <row r="1790" spans="1:10" x14ac:dyDescent="0.4">
      <c r="A1790" s="30" t="s">
        <v>1789</v>
      </c>
      <c r="B1790" s="31">
        <v>17.91</v>
      </c>
      <c r="C1790" s="31" t="str">
        <f>IF(Table8[[#This Row],[BMI]]&lt;18.5,"Under Weight",IF(Table8[[#This Row],[BMI]]&lt;25,"Normal Weight",IF(Table8[[#This Row],[BMI]]&lt;30,"Over Weight","Obesity")))</f>
        <v>Under Weight</v>
      </c>
      <c r="D1790" s="31">
        <v>5.65</v>
      </c>
      <c r="E1790" s="31" t="str">
        <f>IF(Table8[[#This Row],[HBA1C]]&lt;5.7,"Normal",IF(Table8[[#This Row],[HBA1C]]&lt;6.5,"Prediabetes","Diabetes"))</f>
        <v>Normal</v>
      </c>
      <c r="F1790" s="31" t="s">
        <v>2343</v>
      </c>
      <c r="G1790" s="31" t="s">
        <v>2343</v>
      </c>
      <c r="H1790" s="31" t="s">
        <v>2343</v>
      </c>
      <c r="I1790" s="31">
        <v>1</v>
      </c>
      <c r="J1790" s="32" t="s">
        <v>2343</v>
      </c>
    </row>
    <row r="1791" spans="1:10" x14ac:dyDescent="0.4">
      <c r="A1791" s="30" t="s">
        <v>1790</v>
      </c>
      <c r="B1791" s="31">
        <v>31.57</v>
      </c>
      <c r="C1791" s="31" t="str">
        <f>IF(Table8[[#This Row],[BMI]]&lt;18.5,"Under Weight",IF(Table8[[#This Row],[BMI]]&lt;25,"Normal Weight",IF(Table8[[#This Row],[BMI]]&lt;30,"Over Weight","Obesity")))</f>
        <v>Obesity</v>
      </c>
      <c r="D1791" s="31">
        <v>6.15</v>
      </c>
      <c r="E1791" s="31" t="str">
        <f>IF(Table8[[#This Row],[HBA1C]]&lt;5.7,"Normal",IF(Table8[[#This Row],[HBA1C]]&lt;6.5,"Prediabetes","Diabetes"))</f>
        <v>Prediabetes</v>
      </c>
      <c r="F1791" s="31" t="s">
        <v>2343</v>
      </c>
      <c r="G1791" s="31" t="s">
        <v>2343</v>
      </c>
      <c r="H1791" s="31" t="s">
        <v>2343</v>
      </c>
      <c r="I1791" s="31">
        <v>1</v>
      </c>
      <c r="J1791" s="32" t="s">
        <v>2343</v>
      </c>
    </row>
    <row r="1792" spans="1:10" x14ac:dyDescent="0.4">
      <c r="A1792" s="30" t="s">
        <v>1791</v>
      </c>
      <c r="B1792" s="31">
        <v>33.18</v>
      </c>
      <c r="C1792" s="31" t="str">
        <f>IF(Table8[[#This Row],[BMI]]&lt;18.5,"Under Weight",IF(Table8[[#This Row],[BMI]]&lt;25,"Normal Weight",IF(Table8[[#This Row],[BMI]]&lt;30,"Over Weight","Obesity")))</f>
        <v>Obesity</v>
      </c>
      <c r="D1792" s="31">
        <v>5.22</v>
      </c>
      <c r="E1792" s="31" t="str">
        <f>IF(Table8[[#This Row],[HBA1C]]&lt;5.7,"Normal",IF(Table8[[#This Row],[HBA1C]]&lt;6.5,"Prediabetes","Diabetes"))</f>
        <v>Normal</v>
      </c>
      <c r="F1792" s="31" t="s">
        <v>2343</v>
      </c>
      <c r="G1792" s="31" t="s">
        <v>2344</v>
      </c>
      <c r="H1792" s="31" t="s">
        <v>2343</v>
      </c>
      <c r="I1792" s="31">
        <v>1</v>
      </c>
      <c r="J1792" s="32" t="s">
        <v>2343</v>
      </c>
    </row>
    <row r="1793" spans="1:10" x14ac:dyDescent="0.4">
      <c r="A1793" s="30" t="s">
        <v>1792</v>
      </c>
      <c r="B1793" s="31">
        <v>37</v>
      </c>
      <c r="C1793" s="31" t="str">
        <f>IF(Table8[[#This Row],[BMI]]&lt;18.5,"Under Weight",IF(Table8[[#This Row],[BMI]]&lt;25,"Normal Weight",IF(Table8[[#This Row],[BMI]]&lt;30,"Over Weight","Obesity")))</f>
        <v>Obesity</v>
      </c>
      <c r="D1793" s="31">
        <v>11.66</v>
      </c>
      <c r="E1793" s="31" t="str">
        <f>IF(Table8[[#This Row],[HBA1C]]&lt;5.7,"Normal",IF(Table8[[#This Row],[HBA1C]]&lt;6.5,"Prediabetes","Diabetes"))</f>
        <v>Diabetes</v>
      </c>
      <c r="F1793" s="31" t="s">
        <v>2343</v>
      </c>
      <c r="G1793" s="31" t="s">
        <v>2343</v>
      </c>
      <c r="H1793" s="31" t="s">
        <v>2343</v>
      </c>
      <c r="I1793" s="31">
        <v>0</v>
      </c>
      <c r="J1793" s="32" t="s">
        <v>2343</v>
      </c>
    </row>
    <row r="1794" spans="1:10" x14ac:dyDescent="0.4">
      <c r="A1794" s="30" t="s">
        <v>1793</v>
      </c>
      <c r="B1794" s="31">
        <v>18.905000000000001</v>
      </c>
      <c r="C1794" s="31" t="str">
        <f>IF(Table8[[#This Row],[BMI]]&lt;18.5,"Under Weight",IF(Table8[[#This Row],[BMI]]&lt;25,"Normal Weight",IF(Table8[[#This Row],[BMI]]&lt;30,"Over Weight","Obesity")))</f>
        <v>Normal Weight</v>
      </c>
      <c r="D1794" s="31">
        <v>4.91</v>
      </c>
      <c r="E1794" s="31" t="str">
        <f>IF(Table8[[#This Row],[HBA1C]]&lt;5.7,"Normal",IF(Table8[[#This Row],[HBA1C]]&lt;6.5,"Prediabetes","Diabetes"))</f>
        <v>Normal</v>
      </c>
      <c r="F1794" s="31" t="s">
        <v>2344</v>
      </c>
      <c r="G1794" s="31" t="s">
        <v>2343</v>
      </c>
      <c r="H1794" s="31" t="s">
        <v>2343</v>
      </c>
      <c r="I1794" s="31">
        <v>1</v>
      </c>
      <c r="J1794" s="32" t="s">
        <v>2343</v>
      </c>
    </row>
    <row r="1795" spans="1:10" x14ac:dyDescent="0.4">
      <c r="A1795" s="30" t="s">
        <v>1794</v>
      </c>
      <c r="B1795" s="31">
        <v>20.03</v>
      </c>
      <c r="C1795" s="31" t="str">
        <f>IF(Table8[[#This Row],[BMI]]&lt;18.5,"Under Weight",IF(Table8[[#This Row],[BMI]]&lt;25,"Normal Weight",IF(Table8[[#This Row],[BMI]]&lt;30,"Over Weight","Obesity")))</f>
        <v>Normal Weight</v>
      </c>
      <c r="D1795" s="31">
        <v>9.25</v>
      </c>
      <c r="E1795" s="31" t="str">
        <f>IF(Table8[[#This Row],[HBA1C]]&lt;5.7,"Normal",IF(Table8[[#This Row],[HBA1C]]&lt;6.5,"Prediabetes","Diabetes"))</f>
        <v>Diabetes</v>
      </c>
      <c r="F1795" s="31" t="s">
        <v>2344</v>
      </c>
      <c r="G1795" s="31" t="s">
        <v>2343</v>
      </c>
      <c r="H1795" s="31" t="s">
        <v>2343</v>
      </c>
      <c r="I1795" s="31">
        <v>0</v>
      </c>
      <c r="J1795" s="32" t="s">
        <v>2343</v>
      </c>
    </row>
    <row r="1796" spans="1:10" x14ac:dyDescent="0.4">
      <c r="A1796" s="30" t="s">
        <v>1795</v>
      </c>
      <c r="B1796" s="31">
        <v>16.7</v>
      </c>
      <c r="C1796" s="31" t="str">
        <f>IF(Table8[[#This Row],[BMI]]&lt;18.5,"Under Weight",IF(Table8[[#This Row],[BMI]]&lt;25,"Normal Weight",IF(Table8[[#This Row],[BMI]]&lt;30,"Over Weight","Obesity")))</f>
        <v>Under Weight</v>
      </c>
      <c r="D1796" s="31">
        <v>11.48</v>
      </c>
      <c r="E1796" s="31" t="str">
        <f>IF(Table8[[#This Row],[HBA1C]]&lt;5.7,"Normal",IF(Table8[[#This Row],[HBA1C]]&lt;6.5,"Prediabetes","Diabetes"))</f>
        <v>Diabetes</v>
      </c>
      <c r="F1796" s="31" t="s">
        <v>2343</v>
      </c>
      <c r="G1796" s="31" t="s">
        <v>2343</v>
      </c>
      <c r="H1796" s="31" t="s">
        <v>2343</v>
      </c>
      <c r="I1796" s="31">
        <v>0</v>
      </c>
      <c r="J1796" s="32" t="s">
        <v>2343</v>
      </c>
    </row>
    <row r="1797" spans="1:10" x14ac:dyDescent="0.4">
      <c r="A1797" s="30" t="s">
        <v>1796</v>
      </c>
      <c r="B1797" s="31">
        <v>39.82</v>
      </c>
      <c r="C1797" s="31" t="str">
        <f>IF(Table8[[#This Row],[BMI]]&lt;18.5,"Under Weight",IF(Table8[[#This Row],[BMI]]&lt;25,"Normal Weight",IF(Table8[[#This Row],[BMI]]&lt;30,"Over Weight","Obesity")))</f>
        <v>Obesity</v>
      </c>
      <c r="D1797" s="31">
        <v>6.06</v>
      </c>
      <c r="E1797" s="31" t="str">
        <f>IF(Table8[[#This Row],[HBA1C]]&lt;5.7,"Normal",IF(Table8[[#This Row],[HBA1C]]&lt;6.5,"Prediabetes","Diabetes"))</f>
        <v>Prediabetes</v>
      </c>
      <c r="F1797" s="31" t="s">
        <v>2343</v>
      </c>
      <c r="G1797" s="31" t="s">
        <v>2343</v>
      </c>
      <c r="H1797" s="31" t="s">
        <v>2343</v>
      </c>
      <c r="I1797" s="31">
        <v>0</v>
      </c>
      <c r="J1797" s="32" t="s">
        <v>2343</v>
      </c>
    </row>
    <row r="1798" spans="1:10" x14ac:dyDescent="0.4">
      <c r="A1798" s="30" t="s">
        <v>1797</v>
      </c>
      <c r="B1798" s="31">
        <v>22.04</v>
      </c>
      <c r="C1798" s="31" t="str">
        <f>IF(Table8[[#This Row],[BMI]]&lt;18.5,"Under Weight",IF(Table8[[#This Row],[BMI]]&lt;25,"Normal Weight",IF(Table8[[#This Row],[BMI]]&lt;30,"Over Weight","Obesity")))</f>
        <v>Normal Weight</v>
      </c>
      <c r="D1798" s="31">
        <v>5.86</v>
      </c>
      <c r="E1798" s="31" t="str">
        <f>IF(Table8[[#This Row],[HBA1C]]&lt;5.7,"Normal",IF(Table8[[#This Row],[HBA1C]]&lt;6.5,"Prediabetes","Diabetes"))</f>
        <v>Prediabetes</v>
      </c>
      <c r="F1798" s="31" t="s">
        <v>2343</v>
      </c>
      <c r="G1798" s="31" t="s">
        <v>2343</v>
      </c>
      <c r="H1798" s="31" t="s">
        <v>2343</v>
      </c>
      <c r="I1798" s="31">
        <v>1</v>
      </c>
      <c r="J1798" s="32" t="s">
        <v>2343</v>
      </c>
    </row>
    <row r="1799" spans="1:10" x14ac:dyDescent="0.4">
      <c r="A1799" s="30" t="s">
        <v>1798</v>
      </c>
      <c r="B1799" s="31">
        <v>28.27</v>
      </c>
      <c r="C1799" s="31" t="str">
        <f>IF(Table8[[#This Row],[BMI]]&lt;18.5,"Under Weight",IF(Table8[[#This Row],[BMI]]&lt;25,"Normal Weight",IF(Table8[[#This Row],[BMI]]&lt;30,"Over Weight","Obesity")))</f>
        <v>Over Weight</v>
      </c>
      <c r="D1799" s="31">
        <v>5.33</v>
      </c>
      <c r="E1799" s="31" t="str">
        <f>IF(Table8[[#This Row],[HBA1C]]&lt;5.7,"Normal",IF(Table8[[#This Row],[HBA1C]]&lt;6.5,"Prediabetes","Diabetes"))</f>
        <v>Normal</v>
      </c>
      <c r="F1799" s="31" t="s">
        <v>2343</v>
      </c>
      <c r="G1799" s="31" t="s">
        <v>2343</v>
      </c>
      <c r="H1799" s="31" t="s">
        <v>2343</v>
      </c>
      <c r="I1799" s="31">
        <v>0</v>
      </c>
      <c r="J1799" s="32" t="s">
        <v>2343</v>
      </c>
    </row>
    <row r="1800" spans="1:10" x14ac:dyDescent="0.4">
      <c r="A1800" s="30" t="s">
        <v>1799</v>
      </c>
      <c r="B1800" s="31">
        <v>18.5</v>
      </c>
      <c r="C1800" s="31" t="str">
        <f>IF(Table8[[#This Row],[BMI]]&lt;18.5,"Under Weight",IF(Table8[[#This Row],[BMI]]&lt;25,"Normal Weight",IF(Table8[[#This Row],[BMI]]&lt;30,"Over Weight","Obesity")))</f>
        <v>Normal Weight</v>
      </c>
      <c r="D1800" s="31">
        <v>5.33</v>
      </c>
      <c r="E1800" s="31" t="str">
        <f>IF(Table8[[#This Row],[HBA1C]]&lt;5.7,"Normal",IF(Table8[[#This Row],[HBA1C]]&lt;6.5,"Prediabetes","Diabetes"))</f>
        <v>Normal</v>
      </c>
      <c r="F1800" s="31" t="s">
        <v>2343</v>
      </c>
      <c r="G1800" s="31" t="s">
        <v>2343</v>
      </c>
      <c r="H1800" s="31" t="s">
        <v>2343</v>
      </c>
      <c r="I1800" s="31">
        <v>0</v>
      </c>
      <c r="J1800" s="32" t="s">
        <v>2343</v>
      </c>
    </row>
    <row r="1801" spans="1:10" x14ac:dyDescent="0.4">
      <c r="A1801" s="30" t="s">
        <v>1800</v>
      </c>
      <c r="B1801" s="31">
        <v>38.6</v>
      </c>
      <c r="C1801" s="31" t="str">
        <f>IF(Table8[[#This Row],[BMI]]&lt;18.5,"Under Weight",IF(Table8[[#This Row],[BMI]]&lt;25,"Normal Weight",IF(Table8[[#This Row],[BMI]]&lt;30,"Over Weight","Obesity")))</f>
        <v>Obesity</v>
      </c>
      <c r="D1801" s="31">
        <v>6.02</v>
      </c>
      <c r="E1801" s="31" t="str">
        <f>IF(Table8[[#This Row],[HBA1C]]&lt;5.7,"Normal",IF(Table8[[#This Row],[HBA1C]]&lt;6.5,"Prediabetes","Diabetes"))</f>
        <v>Prediabetes</v>
      </c>
      <c r="F1801" s="31" t="s">
        <v>2343</v>
      </c>
      <c r="G1801" s="31" t="s">
        <v>2343</v>
      </c>
      <c r="H1801" s="31" t="s">
        <v>2343</v>
      </c>
      <c r="I1801" s="31">
        <v>1</v>
      </c>
      <c r="J1801" s="32" t="s">
        <v>2343</v>
      </c>
    </row>
    <row r="1802" spans="1:10" x14ac:dyDescent="0.4">
      <c r="A1802" s="30" t="s">
        <v>1801</v>
      </c>
      <c r="B1802" s="31">
        <v>43.12</v>
      </c>
      <c r="C1802" s="31" t="str">
        <f>IF(Table8[[#This Row],[BMI]]&lt;18.5,"Under Weight",IF(Table8[[#This Row],[BMI]]&lt;25,"Normal Weight",IF(Table8[[#This Row],[BMI]]&lt;30,"Over Weight","Obesity")))</f>
        <v>Obesity</v>
      </c>
      <c r="D1802" s="31">
        <v>6.25</v>
      </c>
      <c r="E1802" s="31" t="str">
        <f>IF(Table8[[#This Row],[HBA1C]]&lt;5.7,"Normal",IF(Table8[[#This Row],[HBA1C]]&lt;6.5,"Prediabetes","Diabetes"))</f>
        <v>Prediabetes</v>
      </c>
      <c r="F1802" s="31" t="s">
        <v>2343</v>
      </c>
      <c r="G1802" s="31" t="s">
        <v>2343</v>
      </c>
      <c r="H1802" s="31" t="s">
        <v>2343</v>
      </c>
      <c r="I1802" s="31">
        <v>1</v>
      </c>
      <c r="J1802" s="32" t="s">
        <v>2343</v>
      </c>
    </row>
    <row r="1803" spans="1:10" x14ac:dyDescent="0.4">
      <c r="A1803" s="30" t="s">
        <v>1802</v>
      </c>
      <c r="B1803" s="31">
        <v>30.5</v>
      </c>
      <c r="C1803" s="31" t="str">
        <f>IF(Table8[[#This Row],[BMI]]&lt;18.5,"Under Weight",IF(Table8[[#This Row],[BMI]]&lt;25,"Normal Weight",IF(Table8[[#This Row],[BMI]]&lt;30,"Over Weight","Obesity")))</f>
        <v>Obesity</v>
      </c>
      <c r="D1803" s="31">
        <v>4.8099999999999996</v>
      </c>
      <c r="E1803" s="31" t="str">
        <f>IF(Table8[[#This Row],[HBA1C]]&lt;5.7,"Normal",IF(Table8[[#This Row],[HBA1C]]&lt;6.5,"Prediabetes","Diabetes"))</f>
        <v>Normal</v>
      </c>
      <c r="F1803" s="31" t="s">
        <v>2343</v>
      </c>
      <c r="G1803" s="31" t="s">
        <v>2343</v>
      </c>
      <c r="H1803" s="31" t="s">
        <v>2343</v>
      </c>
      <c r="I1803" s="31">
        <v>1</v>
      </c>
      <c r="J1803" s="32" t="s">
        <v>2343</v>
      </c>
    </row>
    <row r="1804" spans="1:10" x14ac:dyDescent="0.4">
      <c r="A1804" s="30" t="s">
        <v>1803</v>
      </c>
      <c r="B1804" s="31">
        <v>27.61</v>
      </c>
      <c r="C1804" s="31" t="str">
        <f>IF(Table8[[#This Row],[BMI]]&lt;18.5,"Under Weight",IF(Table8[[#This Row],[BMI]]&lt;25,"Normal Weight",IF(Table8[[#This Row],[BMI]]&lt;30,"Over Weight","Obesity")))</f>
        <v>Over Weight</v>
      </c>
      <c r="D1804" s="31">
        <v>4.5999999999999996</v>
      </c>
      <c r="E1804" s="31" t="str">
        <f>IF(Table8[[#This Row],[HBA1C]]&lt;5.7,"Normal",IF(Table8[[#This Row],[HBA1C]]&lt;6.5,"Prediabetes","Diabetes"))</f>
        <v>Normal</v>
      </c>
      <c r="F1804" s="31" t="s">
        <v>2343</v>
      </c>
      <c r="G1804" s="31" t="s">
        <v>2343</v>
      </c>
      <c r="H1804" s="31" t="s">
        <v>2343</v>
      </c>
      <c r="I1804" s="31">
        <v>1</v>
      </c>
      <c r="J1804" s="32" t="s">
        <v>2343</v>
      </c>
    </row>
    <row r="1805" spans="1:10" x14ac:dyDescent="0.4">
      <c r="A1805" s="30" t="s">
        <v>1804</v>
      </c>
      <c r="B1805" s="31">
        <v>27.1</v>
      </c>
      <c r="C1805" s="31" t="str">
        <f>IF(Table8[[#This Row],[BMI]]&lt;18.5,"Under Weight",IF(Table8[[#This Row],[BMI]]&lt;25,"Normal Weight",IF(Table8[[#This Row],[BMI]]&lt;30,"Over Weight","Obesity")))</f>
        <v>Over Weight</v>
      </c>
      <c r="D1805" s="31">
        <v>5.08</v>
      </c>
      <c r="E1805" s="31" t="str">
        <f>IF(Table8[[#This Row],[HBA1C]]&lt;5.7,"Normal",IF(Table8[[#This Row],[HBA1C]]&lt;6.5,"Prediabetes","Diabetes"))</f>
        <v>Normal</v>
      </c>
      <c r="F1805" s="31" t="s">
        <v>2343</v>
      </c>
      <c r="G1805" s="31" t="s">
        <v>2343</v>
      </c>
      <c r="H1805" s="31" t="s">
        <v>2343</v>
      </c>
      <c r="I1805" s="31">
        <v>1</v>
      </c>
      <c r="J1805" s="32" t="s">
        <v>2343</v>
      </c>
    </row>
    <row r="1806" spans="1:10" x14ac:dyDescent="0.4">
      <c r="A1806" s="30" t="s">
        <v>1805</v>
      </c>
      <c r="B1806" s="31">
        <v>35.93</v>
      </c>
      <c r="C1806" s="31" t="str">
        <f>IF(Table8[[#This Row],[BMI]]&lt;18.5,"Under Weight",IF(Table8[[#This Row],[BMI]]&lt;25,"Normal Weight",IF(Table8[[#This Row],[BMI]]&lt;30,"Over Weight","Obesity")))</f>
        <v>Obesity</v>
      </c>
      <c r="D1806" s="31">
        <v>5.43</v>
      </c>
      <c r="E1806" s="31" t="str">
        <f>IF(Table8[[#This Row],[HBA1C]]&lt;5.7,"Normal",IF(Table8[[#This Row],[HBA1C]]&lt;6.5,"Prediabetes","Diabetes"))</f>
        <v>Normal</v>
      </c>
      <c r="F1806" s="31" t="s">
        <v>2343</v>
      </c>
      <c r="G1806" s="31" t="s">
        <v>2344</v>
      </c>
      <c r="H1806" s="31" t="s">
        <v>2343</v>
      </c>
      <c r="I1806" s="31">
        <v>1</v>
      </c>
      <c r="J1806" s="32" t="s">
        <v>2343</v>
      </c>
    </row>
    <row r="1807" spans="1:10" x14ac:dyDescent="0.4">
      <c r="A1807" s="30" t="s">
        <v>1806</v>
      </c>
      <c r="B1807" s="31">
        <v>32.68</v>
      </c>
      <c r="C1807" s="31" t="str">
        <f>IF(Table8[[#This Row],[BMI]]&lt;18.5,"Under Weight",IF(Table8[[#This Row],[BMI]]&lt;25,"Normal Weight",IF(Table8[[#This Row],[BMI]]&lt;30,"Over Weight","Obesity")))</f>
        <v>Obesity</v>
      </c>
      <c r="D1807" s="31">
        <v>5.44</v>
      </c>
      <c r="E1807" s="31" t="str">
        <f>IF(Table8[[#This Row],[HBA1C]]&lt;5.7,"Normal",IF(Table8[[#This Row],[HBA1C]]&lt;6.5,"Prediabetes","Diabetes"))</f>
        <v>Normal</v>
      </c>
      <c r="F1807" s="31" t="s">
        <v>2343</v>
      </c>
      <c r="G1807" s="31" t="s">
        <v>2343</v>
      </c>
      <c r="H1807" s="31" t="s">
        <v>2343</v>
      </c>
      <c r="I1807" s="31">
        <v>0</v>
      </c>
      <c r="J1807" s="32" t="s">
        <v>2343</v>
      </c>
    </row>
    <row r="1808" spans="1:10" x14ac:dyDescent="0.4">
      <c r="A1808" s="30" t="s">
        <v>1807</v>
      </c>
      <c r="B1808" s="31">
        <v>20.74</v>
      </c>
      <c r="C1808" s="31" t="str">
        <f>IF(Table8[[#This Row],[BMI]]&lt;18.5,"Under Weight",IF(Table8[[#This Row],[BMI]]&lt;25,"Normal Weight",IF(Table8[[#This Row],[BMI]]&lt;30,"Over Weight","Obesity")))</f>
        <v>Normal Weight</v>
      </c>
      <c r="D1808" s="31">
        <v>11.69</v>
      </c>
      <c r="E1808" s="31" t="str">
        <f>IF(Table8[[#This Row],[HBA1C]]&lt;5.7,"Normal",IF(Table8[[#This Row],[HBA1C]]&lt;6.5,"Prediabetes","Diabetes"))</f>
        <v>Diabetes</v>
      </c>
      <c r="F1808" s="31" t="s">
        <v>2344</v>
      </c>
      <c r="G1808" s="31" t="s">
        <v>2343</v>
      </c>
      <c r="H1808" s="31" t="s">
        <v>2343</v>
      </c>
      <c r="I1808" s="31">
        <v>1</v>
      </c>
      <c r="J1808" s="32" t="s">
        <v>2343</v>
      </c>
    </row>
    <row r="1809" spans="1:10" x14ac:dyDescent="0.4">
      <c r="A1809" s="30" t="s">
        <v>1808</v>
      </c>
      <c r="B1809" s="31">
        <v>15.57</v>
      </c>
      <c r="C1809" s="31" t="str">
        <f>IF(Table8[[#This Row],[BMI]]&lt;18.5,"Under Weight",IF(Table8[[#This Row],[BMI]]&lt;25,"Normal Weight",IF(Table8[[#This Row],[BMI]]&lt;30,"Over Weight","Obesity")))</f>
        <v>Under Weight</v>
      </c>
      <c r="D1809" s="31">
        <v>6.07</v>
      </c>
      <c r="E1809" s="31" t="str">
        <f>IF(Table8[[#This Row],[HBA1C]]&lt;5.7,"Normal",IF(Table8[[#This Row],[HBA1C]]&lt;6.5,"Prediabetes","Diabetes"))</f>
        <v>Prediabetes</v>
      </c>
      <c r="F1809" s="31" t="s">
        <v>2343</v>
      </c>
      <c r="G1809" s="31" t="s">
        <v>2343</v>
      </c>
      <c r="H1809" s="31" t="s">
        <v>2343</v>
      </c>
      <c r="I1809" s="31">
        <v>0</v>
      </c>
      <c r="J1809" s="32" t="s">
        <v>2343</v>
      </c>
    </row>
    <row r="1810" spans="1:10" x14ac:dyDescent="0.4">
      <c r="A1810" s="30" t="s">
        <v>1809</v>
      </c>
      <c r="B1810" s="31">
        <v>23.844999999999999</v>
      </c>
      <c r="C1810" s="31" t="str">
        <f>IF(Table8[[#This Row],[BMI]]&lt;18.5,"Under Weight",IF(Table8[[#This Row],[BMI]]&lt;25,"Normal Weight",IF(Table8[[#This Row],[BMI]]&lt;30,"Over Weight","Obesity")))</f>
        <v>Normal Weight</v>
      </c>
      <c r="D1810" s="31">
        <v>4.3600000000000003</v>
      </c>
      <c r="E1810" s="31" t="str">
        <f>IF(Table8[[#This Row],[HBA1C]]&lt;5.7,"Normal",IF(Table8[[#This Row],[HBA1C]]&lt;6.5,"Prediabetes","Diabetes"))</f>
        <v>Normal</v>
      </c>
      <c r="F1810" s="31" t="s">
        <v>2343</v>
      </c>
      <c r="G1810" s="31" t="s">
        <v>2343</v>
      </c>
      <c r="H1810" s="31" t="s">
        <v>2343</v>
      </c>
      <c r="I1810" s="31">
        <v>0</v>
      </c>
      <c r="J1810" s="32" t="s">
        <v>2343</v>
      </c>
    </row>
    <row r="1811" spans="1:10" x14ac:dyDescent="0.4">
      <c r="A1811" s="30" t="s">
        <v>1810</v>
      </c>
      <c r="B1811" s="31">
        <v>22.895</v>
      </c>
      <c r="C1811" s="31" t="str">
        <f>IF(Table8[[#This Row],[BMI]]&lt;18.5,"Under Weight",IF(Table8[[#This Row],[BMI]]&lt;25,"Normal Weight",IF(Table8[[#This Row],[BMI]]&lt;30,"Over Weight","Obesity")))</f>
        <v>Normal Weight</v>
      </c>
      <c r="D1811" s="31">
        <v>5.24</v>
      </c>
      <c r="E1811" s="31" t="str">
        <f>IF(Table8[[#This Row],[HBA1C]]&lt;5.7,"Normal",IF(Table8[[#This Row],[HBA1C]]&lt;6.5,"Prediabetes","Diabetes"))</f>
        <v>Normal</v>
      </c>
      <c r="F1811" s="31" t="s">
        <v>2343</v>
      </c>
      <c r="G1811" s="31" t="s">
        <v>2343</v>
      </c>
      <c r="H1811" s="31" t="s">
        <v>2343</v>
      </c>
      <c r="I1811" s="31">
        <v>1</v>
      </c>
      <c r="J1811" s="32" t="s">
        <v>2343</v>
      </c>
    </row>
    <row r="1812" spans="1:10" x14ac:dyDescent="0.4">
      <c r="A1812" s="30" t="s">
        <v>1811</v>
      </c>
      <c r="B1812" s="31">
        <v>21.945</v>
      </c>
      <c r="C1812" s="31" t="str">
        <f>IF(Table8[[#This Row],[BMI]]&lt;18.5,"Under Weight",IF(Table8[[#This Row],[BMI]]&lt;25,"Normal Weight",IF(Table8[[#This Row],[BMI]]&lt;30,"Over Weight","Obesity")))</f>
        <v>Normal Weight</v>
      </c>
      <c r="D1812" s="31">
        <v>5.37</v>
      </c>
      <c r="E1812" s="31" t="str">
        <f>IF(Table8[[#This Row],[HBA1C]]&lt;5.7,"Normal",IF(Table8[[#This Row],[HBA1C]]&lt;6.5,"Prediabetes","Diabetes"))</f>
        <v>Normal</v>
      </c>
      <c r="F1812" s="31" t="s">
        <v>2343</v>
      </c>
      <c r="G1812" s="31" t="s">
        <v>2343</v>
      </c>
      <c r="H1812" s="31" t="s">
        <v>2343</v>
      </c>
      <c r="I1812" s="31">
        <v>1</v>
      </c>
      <c r="J1812" s="32" t="s">
        <v>2343</v>
      </c>
    </row>
    <row r="1813" spans="1:10" x14ac:dyDescent="0.4">
      <c r="A1813" s="30" t="s">
        <v>1812</v>
      </c>
      <c r="B1813" s="31">
        <v>19.47</v>
      </c>
      <c r="C1813" s="31" t="str">
        <f>IF(Table8[[#This Row],[BMI]]&lt;18.5,"Under Weight",IF(Table8[[#This Row],[BMI]]&lt;25,"Normal Weight",IF(Table8[[#This Row],[BMI]]&lt;30,"Over Weight","Obesity")))</f>
        <v>Normal Weight</v>
      </c>
      <c r="D1813" s="31">
        <v>6.6</v>
      </c>
      <c r="E1813" s="31" t="str">
        <f>IF(Table8[[#This Row],[HBA1C]]&lt;5.7,"Normal",IF(Table8[[#This Row],[HBA1C]]&lt;6.5,"Prediabetes","Diabetes"))</f>
        <v>Diabetes</v>
      </c>
      <c r="F1813" s="31" t="s">
        <v>2344</v>
      </c>
      <c r="G1813" s="31" t="s">
        <v>2343</v>
      </c>
      <c r="H1813" s="31" t="s">
        <v>2343</v>
      </c>
      <c r="I1813" s="31">
        <v>0</v>
      </c>
      <c r="J1813" s="32" t="s">
        <v>2343</v>
      </c>
    </row>
    <row r="1814" spans="1:10" x14ac:dyDescent="0.4">
      <c r="A1814" s="30" t="s">
        <v>1813</v>
      </c>
      <c r="B1814" s="31">
        <v>15.61</v>
      </c>
      <c r="C1814" s="31" t="str">
        <f>IF(Table8[[#This Row],[BMI]]&lt;18.5,"Under Weight",IF(Table8[[#This Row],[BMI]]&lt;25,"Normal Weight",IF(Table8[[#This Row],[BMI]]&lt;30,"Over Weight","Obesity")))</f>
        <v>Under Weight</v>
      </c>
      <c r="D1814" s="31">
        <v>5.77</v>
      </c>
      <c r="E1814" s="31" t="str">
        <f>IF(Table8[[#This Row],[HBA1C]]&lt;5.7,"Normal",IF(Table8[[#This Row],[HBA1C]]&lt;6.5,"Prediabetes","Diabetes"))</f>
        <v>Prediabetes</v>
      </c>
      <c r="F1814" s="31" t="s">
        <v>2343</v>
      </c>
      <c r="G1814" s="31" t="s">
        <v>2343</v>
      </c>
      <c r="H1814" s="31" t="s">
        <v>2343</v>
      </c>
      <c r="I1814" s="31">
        <v>0</v>
      </c>
      <c r="J1814" s="32" t="s">
        <v>2343</v>
      </c>
    </row>
    <row r="1815" spans="1:10" x14ac:dyDescent="0.4">
      <c r="A1815" s="30" t="s">
        <v>1814</v>
      </c>
      <c r="B1815" s="31">
        <v>28.6</v>
      </c>
      <c r="C1815" s="31" t="str">
        <f>IF(Table8[[#This Row],[BMI]]&lt;18.5,"Under Weight",IF(Table8[[#This Row],[BMI]]&lt;25,"Normal Weight",IF(Table8[[#This Row],[BMI]]&lt;30,"Over Weight","Obesity")))</f>
        <v>Over Weight</v>
      </c>
      <c r="D1815" s="31">
        <v>6.08</v>
      </c>
      <c r="E1815" s="31" t="str">
        <f>IF(Table8[[#This Row],[HBA1C]]&lt;5.7,"Normal",IF(Table8[[#This Row],[HBA1C]]&lt;6.5,"Prediabetes","Diabetes"))</f>
        <v>Prediabetes</v>
      </c>
      <c r="F1815" s="31" t="s">
        <v>2343</v>
      </c>
      <c r="G1815" s="31" t="s">
        <v>2343</v>
      </c>
      <c r="H1815" s="31" t="s">
        <v>2344</v>
      </c>
      <c r="I1815" s="31">
        <v>1</v>
      </c>
      <c r="J1815" s="32" t="s">
        <v>2343</v>
      </c>
    </row>
    <row r="1816" spans="1:10" x14ac:dyDescent="0.4">
      <c r="A1816" s="30" t="s">
        <v>1815</v>
      </c>
      <c r="B1816" s="31">
        <v>46.53</v>
      </c>
      <c r="C1816" s="31" t="str">
        <f>IF(Table8[[#This Row],[BMI]]&lt;18.5,"Under Weight",IF(Table8[[#This Row],[BMI]]&lt;25,"Normal Weight",IF(Table8[[#This Row],[BMI]]&lt;30,"Over Weight","Obesity")))</f>
        <v>Obesity</v>
      </c>
      <c r="D1816" s="31">
        <v>4.16</v>
      </c>
      <c r="E1816" s="31" t="str">
        <f>IF(Table8[[#This Row],[HBA1C]]&lt;5.7,"Normal",IF(Table8[[#This Row],[HBA1C]]&lt;6.5,"Prediabetes","Diabetes"))</f>
        <v>Normal</v>
      </c>
      <c r="F1816" s="31" t="s">
        <v>2343</v>
      </c>
      <c r="G1816" s="31" t="s">
        <v>2343</v>
      </c>
      <c r="H1816" s="31" t="s">
        <v>2343</v>
      </c>
      <c r="I1816" s="31">
        <v>0</v>
      </c>
      <c r="J1816" s="32" t="s">
        <v>2343</v>
      </c>
    </row>
    <row r="1817" spans="1:10" x14ac:dyDescent="0.4">
      <c r="A1817" s="30" t="s">
        <v>1816</v>
      </c>
      <c r="B1817" s="31">
        <v>34.99</v>
      </c>
      <c r="C1817" s="31" t="str">
        <f>IF(Table8[[#This Row],[BMI]]&lt;18.5,"Under Weight",IF(Table8[[#This Row],[BMI]]&lt;25,"Normal Weight",IF(Table8[[#This Row],[BMI]]&lt;30,"Over Weight","Obesity")))</f>
        <v>Obesity</v>
      </c>
      <c r="D1817" s="31">
        <v>5.0999999999999996</v>
      </c>
      <c r="E1817" s="31" t="str">
        <f>IF(Table8[[#This Row],[HBA1C]]&lt;5.7,"Normal",IF(Table8[[#This Row],[HBA1C]]&lt;6.5,"Prediabetes","Diabetes"))</f>
        <v>Normal</v>
      </c>
      <c r="F1817" s="31" t="s">
        <v>2343</v>
      </c>
      <c r="G1817" s="31" t="s">
        <v>2343</v>
      </c>
      <c r="H1817" s="31" t="s">
        <v>2344</v>
      </c>
      <c r="I1817" s="31">
        <v>1</v>
      </c>
      <c r="J1817" s="32" t="s">
        <v>2343</v>
      </c>
    </row>
    <row r="1818" spans="1:10" x14ac:dyDescent="0.4">
      <c r="A1818" s="30" t="s">
        <v>1817</v>
      </c>
      <c r="B1818" s="31">
        <v>17.05</v>
      </c>
      <c r="C1818" s="31" t="str">
        <f>IF(Table8[[#This Row],[BMI]]&lt;18.5,"Under Weight",IF(Table8[[#This Row],[BMI]]&lt;25,"Normal Weight",IF(Table8[[#This Row],[BMI]]&lt;30,"Over Weight","Obesity")))</f>
        <v>Under Weight</v>
      </c>
      <c r="D1818" s="31">
        <v>5.3</v>
      </c>
      <c r="E1818" s="31" t="str">
        <f>IF(Table8[[#This Row],[HBA1C]]&lt;5.7,"Normal",IF(Table8[[#This Row],[HBA1C]]&lt;6.5,"Prediabetes","Diabetes"))</f>
        <v>Normal</v>
      </c>
      <c r="F1818" s="31" t="s">
        <v>2343</v>
      </c>
      <c r="G1818" s="31" t="s">
        <v>2343</v>
      </c>
      <c r="H1818" s="31" t="s">
        <v>2344</v>
      </c>
      <c r="I1818" s="31">
        <v>1</v>
      </c>
      <c r="J1818" s="32" t="s">
        <v>2343</v>
      </c>
    </row>
    <row r="1819" spans="1:10" x14ac:dyDescent="0.4">
      <c r="A1819" s="30" t="s">
        <v>1818</v>
      </c>
      <c r="B1819" s="31">
        <v>37.18</v>
      </c>
      <c r="C1819" s="31" t="str">
        <f>IF(Table8[[#This Row],[BMI]]&lt;18.5,"Under Weight",IF(Table8[[#This Row],[BMI]]&lt;25,"Normal Weight",IF(Table8[[#This Row],[BMI]]&lt;30,"Over Weight","Obesity")))</f>
        <v>Obesity</v>
      </c>
      <c r="D1819" s="31">
        <v>4.9000000000000004</v>
      </c>
      <c r="E1819" s="31" t="str">
        <f>IF(Table8[[#This Row],[HBA1C]]&lt;5.7,"Normal",IF(Table8[[#This Row],[HBA1C]]&lt;6.5,"Prediabetes","Diabetes"))</f>
        <v>Normal</v>
      </c>
      <c r="F1819" s="31" t="s">
        <v>2343</v>
      </c>
      <c r="G1819" s="31" t="s">
        <v>2343</v>
      </c>
      <c r="H1819" s="31" t="s">
        <v>2343</v>
      </c>
      <c r="I1819" s="31">
        <v>0</v>
      </c>
      <c r="J1819" s="32" t="s">
        <v>2343</v>
      </c>
    </row>
    <row r="1820" spans="1:10" x14ac:dyDescent="0.4">
      <c r="A1820" s="30" t="s">
        <v>1819</v>
      </c>
      <c r="B1820" s="31">
        <v>35.200000000000003</v>
      </c>
      <c r="C1820" s="31" t="str">
        <f>IF(Table8[[#This Row],[BMI]]&lt;18.5,"Under Weight",IF(Table8[[#This Row],[BMI]]&lt;25,"Normal Weight",IF(Table8[[#This Row],[BMI]]&lt;30,"Over Weight","Obesity")))</f>
        <v>Obesity</v>
      </c>
      <c r="D1820" s="31">
        <v>5.55</v>
      </c>
      <c r="E1820" s="31" t="str">
        <f>IF(Table8[[#This Row],[HBA1C]]&lt;5.7,"Normal",IF(Table8[[#This Row],[HBA1C]]&lt;6.5,"Prediabetes","Diabetes"))</f>
        <v>Normal</v>
      </c>
      <c r="F1820" s="31" t="s">
        <v>2343</v>
      </c>
      <c r="G1820" s="31" t="s">
        <v>2343</v>
      </c>
      <c r="H1820" s="31" t="s">
        <v>2343</v>
      </c>
      <c r="I1820" s="31">
        <v>0</v>
      </c>
      <c r="J1820" s="32" t="s">
        <v>2343</v>
      </c>
    </row>
    <row r="1821" spans="1:10" x14ac:dyDescent="0.4">
      <c r="A1821" s="30" t="s">
        <v>1820</v>
      </c>
      <c r="B1821" s="31">
        <v>37.335000000000001</v>
      </c>
      <c r="C1821" s="31" t="str">
        <f>IF(Table8[[#This Row],[BMI]]&lt;18.5,"Under Weight",IF(Table8[[#This Row],[BMI]]&lt;25,"Normal Weight",IF(Table8[[#This Row],[BMI]]&lt;30,"Over Weight","Obesity")))</f>
        <v>Obesity</v>
      </c>
      <c r="D1821" s="31">
        <v>4.95</v>
      </c>
      <c r="E1821" s="31" t="str">
        <f>IF(Table8[[#This Row],[HBA1C]]&lt;5.7,"Normal",IF(Table8[[#This Row],[HBA1C]]&lt;6.5,"Prediabetes","Diabetes"))</f>
        <v>Normal</v>
      </c>
      <c r="F1821" s="31" t="s">
        <v>2343</v>
      </c>
      <c r="G1821" s="31" t="s">
        <v>2343</v>
      </c>
      <c r="H1821" s="31" t="s">
        <v>2343</v>
      </c>
      <c r="I1821" s="31">
        <v>0</v>
      </c>
      <c r="J1821" s="32" t="s">
        <v>2343</v>
      </c>
    </row>
    <row r="1822" spans="1:10" x14ac:dyDescent="0.4">
      <c r="A1822" s="30" t="s">
        <v>1821</v>
      </c>
      <c r="B1822" s="31">
        <v>27.265000000000001</v>
      </c>
      <c r="C1822" s="31" t="str">
        <f>IF(Table8[[#This Row],[BMI]]&lt;18.5,"Under Weight",IF(Table8[[#This Row],[BMI]]&lt;25,"Normal Weight",IF(Table8[[#This Row],[BMI]]&lt;30,"Over Weight","Obesity")))</f>
        <v>Over Weight</v>
      </c>
      <c r="D1822" s="31">
        <v>6.46</v>
      </c>
      <c r="E1822" s="31" t="str">
        <f>IF(Table8[[#This Row],[HBA1C]]&lt;5.7,"Normal",IF(Table8[[#This Row],[HBA1C]]&lt;6.5,"Prediabetes","Diabetes"))</f>
        <v>Prediabetes</v>
      </c>
      <c r="F1822" s="31" t="s">
        <v>2344</v>
      </c>
      <c r="G1822" s="31" t="s">
        <v>2343</v>
      </c>
      <c r="H1822" s="31" t="s">
        <v>2343</v>
      </c>
      <c r="I1822" s="31">
        <v>0</v>
      </c>
      <c r="J1822" s="32" t="s">
        <v>2343</v>
      </c>
    </row>
    <row r="1823" spans="1:10" x14ac:dyDescent="0.4">
      <c r="A1823" s="30" t="s">
        <v>1822</v>
      </c>
      <c r="B1823" s="31">
        <v>30.8</v>
      </c>
      <c r="C1823" s="31" t="str">
        <f>IF(Table8[[#This Row],[BMI]]&lt;18.5,"Under Weight",IF(Table8[[#This Row],[BMI]]&lt;25,"Normal Weight",IF(Table8[[#This Row],[BMI]]&lt;30,"Over Weight","Obesity")))</f>
        <v>Obesity</v>
      </c>
      <c r="D1823" s="31">
        <v>4.9000000000000004</v>
      </c>
      <c r="E1823" s="31" t="str">
        <f>IF(Table8[[#This Row],[HBA1C]]&lt;5.7,"Normal",IF(Table8[[#This Row],[HBA1C]]&lt;6.5,"Prediabetes","Diabetes"))</f>
        <v>Normal</v>
      </c>
      <c r="F1823" s="31" t="s">
        <v>2344</v>
      </c>
      <c r="G1823" s="31" t="s">
        <v>2343</v>
      </c>
      <c r="H1823" s="31" t="s">
        <v>2343</v>
      </c>
      <c r="I1823" s="31">
        <v>0</v>
      </c>
      <c r="J1823" s="32" t="s">
        <v>2343</v>
      </c>
    </row>
    <row r="1824" spans="1:10" x14ac:dyDescent="0.4">
      <c r="A1824" s="30" t="s">
        <v>1823</v>
      </c>
      <c r="B1824" s="31">
        <v>30.21</v>
      </c>
      <c r="C1824" s="31" t="str">
        <f>IF(Table8[[#This Row],[BMI]]&lt;18.5,"Under Weight",IF(Table8[[#This Row],[BMI]]&lt;25,"Normal Weight",IF(Table8[[#This Row],[BMI]]&lt;30,"Over Weight","Obesity")))</f>
        <v>Obesity</v>
      </c>
      <c r="D1824" s="31">
        <v>5.21</v>
      </c>
      <c r="E1824" s="31" t="str">
        <f>IF(Table8[[#This Row],[HBA1C]]&lt;5.7,"Normal",IF(Table8[[#This Row],[HBA1C]]&lt;6.5,"Prediabetes","Diabetes"))</f>
        <v>Normal</v>
      </c>
      <c r="F1824" s="31" t="s">
        <v>2343</v>
      </c>
      <c r="G1824" s="31" t="s">
        <v>2343</v>
      </c>
      <c r="H1824" s="31" t="s">
        <v>2343</v>
      </c>
      <c r="I1824" s="31">
        <v>1</v>
      </c>
      <c r="J1824" s="32" t="s">
        <v>2343</v>
      </c>
    </row>
    <row r="1825" spans="1:10" x14ac:dyDescent="0.4">
      <c r="A1825" s="30" t="s">
        <v>1824</v>
      </c>
      <c r="B1825" s="31">
        <v>35.340000000000003</v>
      </c>
      <c r="C1825" s="31" t="str">
        <f>IF(Table8[[#This Row],[BMI]]&lt;18.5,"Under Weight",IF(Table8[[#This Row],[BMI]]&lt;25,"Normal Weight",IF(Table8[[#This Row],[BMI]]&lt;30,"Over Weight","Obesity")))</f>
        <v>Obesity</v>
      </c>
      <c r="D1825" s="31">
        <v>4.13</v>
      </c>
      <c r="E1825" s="31" t="str">
        <f>IF(Table8[[#This Row],[HBA1C]]&lt;5.7,"Normal",IF(Table8[[#This Row],[HBA1C]]&lt;6.5,"Prediabetes","Diabetes"))</f>
        <v>Normal</v>
      </c>
      <c r="F1825" s="31" t="s">
        <v>2343</v>
      </c>
      <c r="G1825" s="31" t="s">
        <v>2344</v>
      </c>
      <c r="H1825" s="31" t="s">
        <v>2343</v>
      </c>
      <c r="I1825" s="31">
        <v>1</v>
      </c>
      <c r="J1825" s="32" t="s">
        <v>2343</v>
      </c>
    </row>
    <row r="1826" spans="1:10" x14ac:dyDescent="0.4">
      <c r="A1826" s="30" t="s">
        <v>1825</v>
      </c>
      <c r="B1826" s="31">
        <v>26.695</v>
      </c>
      <c r="C1826" s="31" t="str">
        <f>IF(Table8[[#This Row],[BMI]]&lt;18.5,"Under Weight",IF(Table8[[#This Row],[BMI]]&lt;25,"Normal Weight",IF(Table8[[#This Row],[BMI]]&lt;30,"Over Weight","Obesity")))</f>
        <v>Over Weight</v>
      </c>
      <c r="D1826" s="31">
        <v>5.28</v>
      </c>
      <c r="E1826" s="31" t="str">
        <f>IF(Table8[[#This Row],[HBA1C]]&lt;5.7,"Normal",IF(Table8[[#This Row],[HBA1C]]&lt;6.5,"Prediabetes","Diabetes"))</f>
        <v>Normal</v>
      </c>
      <c r="F1826" s="31" t="s">
        <v>2343</v>
      </c>
      <c r="G1826" s="31" t="s">
        <v>2343</v>
      </c>
      <c r="H1826" s="31" t="s">
        <v>2343</v>
      </c>
      <c r="I1826" s="31">
        <v>0</v>
      </c>
      <c r="J1826" s="32" t="s">
        <v>2343</v>
      </c>
    </row>
    <row r="1827" spans="1:10" x14ac:dyDescent="0.4">
      <c r="A1827" s="30" t="s">
        <v>1826</v>
      </c>
      <c r="B1827" s="31">
        <v>29.355</v>
      </c>
      <c r="C1827" s="31" t="str">
        <f>IF(Table8[[#This Row],[BMI]]&lt;18.5,"Under Weight",IF(Table8[[#This Row],[BMI]]&lt;25,"Normal Weight",IF(Table8[[#This Row],[BMI]]&lt;30,"Over Weight","Obesity")))</f>
        <v>Over Weight</v>
      </c>
      <c r="D1827" s="31">
        <v>4.68</v>
      </c>
      <c r="E1827" s="31" t="str">
        <f>IF(Table8[[#This Row],[HBA1C]]&lt;5.7,"Normal",IF(Table8[[#This Row],[HBA1C]]&lt;6.5,"Prediabetes","Diabetes"))</f>
        <v>Normal</v>
      </c>
      <c r="F1827" s="31" t="s">
        <v>2344</v>
      </c>
      <c r="G1827" s="31" t="s">
        <v>2343</v>
      </c>
      <c r="H1827" s="31" t="s">
        <v>2343</v>
      </c>
      <c r="I1827" s="31">
        <v>0</v>
      </c>
      <c r="J1827" s="32" t="s">
        <v>2343</v>
      </c>
    </row>
    <row r="1828" spans="1:10" x14ac:dyDescent="0.4">
      <c r="A1828" s="30" t="s">
        <v>1827</v>
      </c>
      <c r="B1828" s="31">
        <v>29.59</v>
      </c>
      <c r="C1828" s="31" t="str">
        <f>IF(Table8[[#This Row],[BMI]]&lt;18.5,"Under Weight",IF(Table8[[#This Row],[BMI]]&lt;25,"Normal Weight",IF(Table8[[#This Row],[BMI]]&lt;30,"Over Weight","Obesity")))</f>
        <v>Over Weight</v>
      </c>
      <c r="D1828" s="31">
        <v>4.0599999999999996</v>
      </c>
      <c r="E1828" s="31" t="str">
        <f>IF(Table8[[#This Row],[HBA1C]]&lt;5.7,"Normal",IF(Table8[[#This Row],[HBA1C]]&lt;6.5,"Prediabetes","Diabetes"))</f>
        <v>Normal</v>
      </c>
      <c r="F1828" s="31" t="s">
        <v>2343</v>
      </c>
      <c r="G1828" s="31" t="s">
        <v>2343</v>
      </c>
      <c r="H1828" s="31" t="s">
        <v>2343</v>
      </c>
      <c r="I1828" s="31">
        <v>0</v>
      </c>
      <c r="J1828" s="32" t="s">
        <v>2343</v>
      </c>
    </row>
    <row r="1829" spans="1:10" x14ac:dyDescent="0.4">
      <c r="A1829" s="30" t="s">
        <v>1828</v>
      </c>
      <c r="B1829" s="31">
        <v>31.35</v>
      </c>
      <c r="C1829" s="31" t="str">
        <f>IF(Table8[[#This Row],[BMI]]&lt;18.5,"Under Weight",IF(Table8[[#This Row],[BMI]]&lt;25,"Normal Weight",IF(Table8[[#This Row],[BMI]]&lt;30,"Over Weight","Obesity")))</f>
        <v>Obesity</v>
      </c>
      <c r="D1829" s="31">
        <v>4.2</v>
      </c>
      <c r="E1829" s="31" t="str">
        <f>IF(Table8[[#This Row],[HBA1C]]&lt;5.7,"Normal",IF(Table8[[#This Row],[HBA1C]]&lt;6.5,"Prediabetes","Diabetes"))</f>
        <v>Normal</v>
      </c>
      <c r="F1829" s="31" t="s">
        <v>2343</v>
      </c>
      <c r="G1829" s="31" t="s">
        <v>2344</v>
      </c>
      <c r="H1829" s="31" t="s">
        <v>2343</v>
      </c>
      <c r="I1829" s="31">
        <v>1</v>
      </c>
      <c r="J1829" s="32" t="s">
        <v>2343</v>
      </c>
    </row>
    <row r="1830" spans="1:10" x14ac:dyDescent="0.4">
      <c r="A1830" s="30" t="s">
        <v>1829</v>
      </c>
      <c r="B1830" s="31">
        <v>20.52</v>
      </c>
      <c r="C1830" s="31" t="str">
        <f>IF(Table8[[#This Row],[BMI]]&lt;18.5,"Under Weight",IF(Table8[[#This Row],[BMI]]&lt;25,"Normal Weight",IF(Table8[[#This Row],[BMI]]&lt;30,"Over Weight","Obesity")))</f>
        <v>Normal Weight</v>
      </c>
      <c r="D1830" s="31">
        <v>4.83</v>
      </c>
      <c r="E1830" s="31" t="str">
        <f>IF(Table8[[#This Row],[HBA1C]]&lt;5.7,"Normal",IF(Table8[[#This Row],[HBA1C]]&lt;6.5,"Prediabetes","Diabetes"))</f>
        <v>Normal</v>
      </c>
      <c r="F1830" s="31" t="s">
        <v>2343</v>
      </c>
      <c r="G1830" s="31" t="s">
        <v>2343</v>
      </c>
      <c r="H1830" s="31" t="s">
        <v>2343</v>
      </c>
      <c r="I1830" s="31">
        <v>0</v>
      </c>
      <c r="J1830" s="32" t="s">
        <v>2343</v>
      </c>
    </row>
    <row r="1831" spans="1:10" x14ac:dyDescent="0.4">
      <c r="A1831" s="30" t="s">
        <v>1830</v>
      </c>
      <c r="B1831" s="31">
        <v>42.9</v>
      </c>
      <c r="C1831" s="31" t="str">
        <f>IF(Table8[[#This Row],[BMI]]&lt;18.5,"Under Weight",IF(Table8[[#This Row],[BMI]]&lt;25,"Normal Weight",IF(Table8[[#This Row],[BMI]]&lt;30,"Over Weight","Obesity")))</f>
        <v>Obesity</v>
      </c>
      <c r="D1831" s="31">
        <v>4.87</v>
      </c>
      <c r="E1831" s="31" t="str">
        <f>IF(Table8[[#This Row],[HBA1C]]&lt;5.7,"Normal",IF(Table8[[#This Row],[HBA1C]]&lt;6.5,"Prediabetes","Diabetes"))</f>
        <v>Normal</v>
      </c>
      <c r="F1831" s="31" t="s">
        <v>2344</v>
      </c>
      <c r="G1831" s="31" t="s">
        <v>2343</v>
      </c>
      <c r="H1831" s="31" t="s">
        <v>2343</v>
      </c>
      <c r="I1831" s="31">
        <v>1</v>
      </c>
      <c r="J1831" s="32" t="s">
        <v>2343</v>
      </c>
    </row>
    <row r="1832" spans="1:10" x14ac:dyDescent="0.4">
      <c r="A1832" s="30" t="s">
        <v>1831</v>
      </c>
      <c r="B1832" s="31">
        <v>24.6</v>
      </c>
      <c r="C1832" s="31" t="str">
        <f>IF(Table8[[#This Row],[BMI]]&lt;18.5,"Under Weight",IF(Table8[[#This Row],[BMI]]&lt;25,"Normal Weight",IF(Table8[[#This Row],[BMI]]&lt;30,"Over Weight","Obesity")))</f>
        <v>Normal Weight</v>
      </c>
      <c r="D1832" s="31">
        <v>5.86</v>
      </c>
      <c r="E1832" s="31" t="str">
        <f>IF(Table8[[#This Row],[HBA1C]]&lt;5.7,"Normal",IF(Table8[[#This Row],[HBA1C]]&lt;6.5,"Prediabetes","Diabetes"))</f>
        <v>Prediabetes</v>
      </c>
      <c r="F1832" s="31" t="s">
        <v>2343</v>
      </c>
      <c r="G1832" s="31" t="s">
        <v>2343</v>
      </c>
      <c r="H1832" s="31" t="s">
        <v>2344</v>
      </c>
      <c r="I1832" s="31">
        <v>1</v>
      </c>
      <c r="J1832" s="32" t="s">
        <v>2343</v>
      </c>
    </row>
    <row r="1833" spans="1:10" x14ac:dyDescent="0.4">
      <c r="A1833" s="30" t="s">
        <v>1832</v>
      </c>
      <c r="B1833" s="31">
        <v>28.405000000000001</v>
      </c>
      <c r="C1833" s="31" t="str">
        <f>IF(Table8[[#This Row],[BMI]]&lt;18.5,"Under Weight",IF(Table8[[#This Row],[BMI]]&lt;25,"Normal Weight",IF(Table8[[#This Row],[BMI]]&lt;30,"Over Weight","Obesity")))</f>
        <v>Over Weight</v>
      </c>
      <c r="D1833" s="31">
        <v>4.12</v>
      </c>
      <c r="E1833" s="31" t="str">
        <f>IF(Table8[[#This Row],[HBA1C]]&lt;5.7,"Normal",IF(Table8[[#This Row],[HBA1C]]&lt;6.5,"Prediabetes","Diabetes"))</f>
        <v>Normal</v>
      </c>
      <c r="F1833" s="31" t="s">
        <v>2343</v>
      </c>
      <c r="G1833" s="31" t="s">
        <v>2343</v>
      </c>
      <c r="H1833" s="31" t="s">
        <v>2343</v>
      </c>
      <c r="I1833" s="31">
        <v>1</v>
      </c>
      <c r="J1833" s="32" t="s">
        <v>2343</v>
      </c>
    </row>
    <row r="1834" spans="1:10" x14ac:dyDescent="0.4">
      <c r="A1834" s="30" t="s">
        <v>1833</v>
      </c>
      <c r="B1834" s="31">
        <v>34.674999999999997</v>
      </c>
      <c r="C1834" s="31" t="str">
        <f>IF(Table8[[#This Row],[BMI]]&lt;18.5,"Under Weight",IF(Table8[[#This Row],[BMI]]&lt;25,"Normal Weight",IF(Table8[[#This Row],[BMI]]&lt;30,"Over Weight","Obesity")))</f>
        <v>Obesity</v>
      </c>
      <c r="D1834" s="31">
        <v>5.71</v>
      </c>
      <c r="E1834" s="31" t="str">
        <f>IF(Table8[[#This Row],[HBA1C]]&lt;5.7,"Normal",IF(Table8[[#This Row],[HBA1C]]&lt;6.5,"Prediabetes","Diabetes"))</f>
        <v>Prediabetes</v>
      </c>
      <c r="F1834" s="31" t="s">
        <v>2344</v>
      </c>
      <c r="G1834" s="31" t="s">
        <v>2343</v>
      </c>
      <c r="H1834" s="31" t="s">
        <v>2343</v>
      </c>
      <c r="I1834" s="31">
        <v>1</v>
      </c>
      <c r="J1834" s="32" t="s">
        <v>2343</v>
      </c>
    </row>
    <row r="1835" spans="1:10" x14ac:dyDescent="0.4">
      <c r="A1835" s="30" t="s">
        <v>1834</v>
      </c>
      <c r="B1835" s="31">
        <v>18.850000000000001</v>
      </c>
      <c r="C1835" s="31" t="str">
        <f>IF(Table8[[#This Row],[BMI]]&lt;18.5,"Under Weight",IF(Table8[[#This Row],[BMI]]&lt;25,"Normal Weight",IF(Table8[[#This Row],[BMI]]&lt;30,"Over Weight","Obesity")))</f>
        <v>Normal Weight</v>
      </c>
      <c r="D1835" s="31">
        <v>6.03</v>
      </c>
      <c r="E1835" s="31" t="str">
        <f>IF(Table8[[#This Row],[HBA1C]]&lt;5.7,"Normal",IF(Table8[[#This Row],[HBA1C]]&lt;6.5,"Prediabetes","Diabetes"))</f>
        <v>Prediabetes</v>
      </c>
      <c r="F1835" s="31" t="s">
        <v>2343</v>
      </c>
      <c r="G1835" s="31" t="s">
        <v>2343</v>
      </c>
      <c r="H1835" s="31" t="s">
        <v>2343</v>
      </c>
      <c r="I1835" s="31">
        <v>1</v>
      </c>
      <c r="J1835" s="32" t="s">
        <v>2343</v>
      </c>
    </row>
    <row r="1836" spans="1:10" x14ac:dyDescent="0.4">
      <c r="A1836" s="30" t="s">
        <v>1835</v>
      </c>
      <c r="B1836" s="31">
        <v>34.130000000000003</v>
      </c>
      <c r="C1836" s="31" t="str">
        <f>IF(Table8[[#This Row],[BMI]]&lt;18.5,"Under Weight",IF(Table8[[#This Row],[BMI]]&lt;25,"Normal Weight",IF(Table8[[#This Row],[BMI]]&lt;30,"Over Weight","Obesity")))</f>
        <v>Obesity</v>
      </c>
      <c r="D1836" s="31">
        <v>5.65</v>
      </c>
      <c r="E1836" s="31" t="str">
        <f>IF(Table8[[#This Row],[HBA1C]]&lt;5.7,"Normal",IF(Table8[[#This Row],[HBA1C]]&lt;6.5,"Prediabetes","Diabetes"))</f>
        <v>Normal</v>
      </c>
      <c r="F1836" s="31" t="s">
        <v>2343</v>
      </c>
      <c r="G1836" s="31" t="s">
        <v>2343</v>
      </c>
      <c r="H1836" s="31" t="s">
        <v>2344</v>
      </c>
      <c r="I1836" s="31">
        <v>1</v>
      </c>
      <c r="J1836" s="32" t="s">
        <v>2343</v>
      </c>
    </row>
    <row r="1837" spans="1:10" x14ac:dyDescent="0.4">
      <c r="A1837" s="30" t="s">
        <v>1836</v>
      </c>
      <c r="B1837" s="31">
        <v>17.34</v>
      </c>
      <c r="C1837" s="31" t="str">
        <f>IF(Table8[[#This Row],[BMI]]&lt;18.5,"Under Weight",IF(Table8[[#This Row],[BMI]]&lt;25,"Normal Weight",IF(Table8[[#This Row],[BMI]]&lt;30,"Over Weight","Obesity")))</f>
        <v>Under Weight</v>
      </c>
      <c r="D1837" s="31">
        <v>5.05</v>
      </c>
      <c r="E1837" s="31" t="str">
        <f>IF(Table8[[#This Row],[HBA1C]]&lt;5.7,"Normal",IF(Table8[[#This Row],[HBA1C]]&lt;6.5,"Prediabetes","Diabetes"))</f>
        <v>Normal</v>
      </c>
      <c r="F1837" s="31" t="s">
        <v>2343</v>
      </c>
      <c r="G1837" s="31" t="s">
        <v>2343</v>
      </c>
      <c r="H1837" s="31" t="s">
        <v>2343</v>
      </c>
      <c r="I1837" s="31">
        <v>0</v>
      </c>
      <c r="J1837" s="32" t="s">
        <v>2343</v>
      </c>
    </row>
    <row r="1838" spans="1:10" x14ac:dyDescent="0.4">
      <c r="A1838" s="30" t="s">
        <v>1837</v>
      </c>
      <c r="B1838" s="31">
        <v>17.440000000000001</v>
      </c>
      <c r="C1838" s="31" t="str">
        <f>IF(Table8[[#This Row],[BMI]]&lt;18.5,"Under Weight",IF(Table8[[#This Row],[BMI]]&lt;25,"Normal Weight",IF(Table8[[#This Row],[BMI]]&lt;30,"Over Weight","Obesity")))</f>
        <v>Under Weight</v>
      </c>
      <c r="D1838" s="31">
        <v>6.26</v>
      </c>
      <c r="E1838" s="31" t="str">
        <f>IF(Table8[[#This Row],[HBA1C]]&lt;5.7,"Normal",IF(Table8[[#This Row],[HBA1C]]&lt;6.5,"Prediabetes","Diabetes"))</f>
        <v>Prediabetes</v>
      </c>
      <c r="F1838" s="31" t="s">
        <v>2343</v>
      </c>
      <c r="G1838" s="31" t="s">
        <v>2343</v>
      </c>
      <c r="H1838" s="31" t="s">
        <v>2343</v>
      </c>
      <c r="I1838" s="31">
        <v>0</v>
      </c>
      <c r="J1838" s="32" t="s">
        <v>2343</v>
      </c>
    </row>
    <row r="1839" spans="1:10" x14ac:dyDescent="0.4">
      <c r="A1839" s="30" t="s">
        <v>1838</v>
      </c>
      <c r="B1839" s="31">
        <v>33.659999999999997</v>
      </c>
      <c r="C1839" s="31" t="str">
        <f>IF(Table8[[#This Row],[BMI]]&lt;18.5,"Under Weight",IF(Table8[[#This Row],[BMI]]&lt;25,"Normal Weight",IF(Table8[[#This Row],[BMI]]&lt;30,"Over Weight","Obesity")))</f>
        <v>Obesity</v>
      </c>
      <c r="D1839" s="31">
        <v>4.08</v>
      </c>
      <c r="E1839" s="31" t="str">
        <f>IF(Table8[[#This Row],[HBA1C]]&lt;5.7,"Normal",IF(Table8[[#This Row],[HBA1C]]&lt;6.5,"Prediabetes","Diabetes"))</f>
        <v>Normal</v>
      </c>
      <c r="F1839" s="31" t="s">
        <v>2344</v>
      </c>
      <c r="G1839" s="31" t="s">
        <v>2343</v>
      </c>
      <c r="H1839" s="31" t="s">
        <v>2344</v>
      </c>
      <c r="I1839" s="31">
        <v>1</v>
      </c>
      <c r="J1839" s="32" t="s">
        <v>2343</v>
      </c>
    </row>
    <row r="1840" spans="1:10" x14ac:dyDescent="0.4">
      <c r="A1840" s="30" t="s">
        <v>1839</v>
      </c>
      <c r="B1840" s="31">
        <v>21.375</v>
      </c>
      <c r="C1840" s="31" t="str">
        <f>IF(Table8[[#This Row],[BMI]]&lt;18.5,"Under Weight",IF(Table8[[#This Row],[BMI]]&lt;25,"Normal Weight",IF(Table8[[#This Row],[BMI]]&lt;30,"Over Weight","Obesity")))</f>
        <v>Normal Weight</v>
      </c>
      <c r="D1840" s="31">
        <v>6.19</v>
      </c>
      <c r="E1840" s="31" t="str">
        <f>IF(Table8[[#This Row],[HBA1C]]&lt;5.7,"Normal",IF(Table8[[#This Row],[HBA1C]]&lt;6.5,"Prediabetes","Diabetes"))</f>
        <v>Prediabetes</v>
      </c>
      <c r="F1840" s="31" t="s">
        <v>2344</v>
      </c>
      <c r="G1840" s="31" t="s">
        <v>2343</v>
      </c>
      <c r="H1840" s="31" t="s">
        <v>2343</v>
      </c>
      <c r="I1840" s="31">
        <v>1</v>
      </c>
      <c r="J1840" s="32" t="s">
        <v>2343</v>
      </c>
    </row>
    <row r="1841" spans="1:10" x14ac:dyDescent="0.4">
      <c r="A1841" s="30" t="s">
        <v>1840</v>
      </c>
      <c r="B1841" s="31">
        <v>27.14</v>
      </c>
      <c r="C1841" s="31" t="str">
        <f>IF(Table8[[#This Row],[BMI]]&lt;18.5,"Under Weight",IF(Table8[[#This Row],[BMI]]&lt;25,"Normal Weight",IF(Table8[[#This Row],[BMI]]&lt;30,"Over Weight","Obesity")))</f>
        <v>Over Weight</v>
      </c>
      <c r="D1841" s="31">
        <v>6.01</v>
      </c>
      <c r="E1841" s="31" t="str">
        <f>IF(Table8[[#This Row],[HBA1C]]&lt;5.7,"Normal",IF(Table8[[#This Row],[HBA1C]]&lt;6.5,"Prediabetes","Diabetes"))</f>
        <v>Prediabetes</v>
      </c>
      <c r="F1841" s="31" t="s">
        <v>2343</v>
      </c>
      <c r="G1841" s="31" t="s">
        <v>2343</v>
      </c>
      <c r="H1841" s="31" t="s">
        <v>2343</v>
      </c>
      <c r="I1841" s="31">
        <v>1</v>
      </c>
      <c r="J1841" s="32" t="s">
        <v>2343</v>
      </c>
    </row>
    <row r="1842" spans="1:10" x14ac:dyDescent="0.4">
      <c r="A1842" s="30" t="s">
        <v>1841</v>
      </c>
      <c r="B1842" s="31">
        <v>35.78</v>
      </c>
      <c r="C1842" s="31" t="str">
        <f>IF(Table8[[#This Row],[BMI]]&lt;18.5,"Under Weight",IF(Table8[[#This Row],[BMI]]&lt;25,"Normal Weight",IF(Table8[[#This Row],[BMI]]&lt;30,"Over Weight","Obesity")))</f>
        <v>Obesity</v>
      </c>
      <c r="D1842" s="31">
        <v>6.07</v>
      </c>
      <c r="E1842" s="31" t="str">
        <f>IF(Table8[[#This Row],[HBA1C]]&lt;5.7,"Normal",IF(Table8[[#This Row],[HBA1C]]&lt;6.5,"Prediabetes","Diabetes"))</f>
        <v>Prediabetes</v>
      </c>
      <c r="F1842" s="31" t="s">
        <v>2343</v>
      </c>
      <c r="G1842" s="31" t="s">
        <v>2344</v>
      </c>
      <c r="H1842" s="31" t="s">
        <v>2343</v>
      </c>
      <c r="I1842" s="31">
        <v>1</v>
      </c>
      <c r="J1842" s="32" t="s">
        <v>2343</v>
      </c>
    </row>
    <row r="1843" spans="1:10" x14ac:dyDescent="0.4">
      <c r="A1843" s="30" t="s">
        <v>1842</v>
      </c>
      <c r="B1843" s="31">
        <v>34.96</v>
      </c>
      <c r="C1843" s="31" t="str">
        <f>IF(Table8[[#This Row],[BMI]]&lt;18.5,"Under Weight",IF(Table8[[#This Row],[BMI]]&lt;25,"Normal Weight",IF(Table8[[#This Row],[BMI]]&lt;30,"Over Weight","Obesity")))</f>
        <v>Obesity</v>
      </c>
      <c r="D1843" s="31">
        <v>5.63</v>
      </c>
      <c r="E1843" s="31" t="str">
        <f>IF(Table8[[#This Row],[HBA1C]]&lt;5.7,"Normal",IF(Table8[[#This Row],[HBA1C]]&lt;6.5,"Prediabetes","Diabetes"))</f>
        <v>Normal</v>
      </c>
      <c r="F1843" s="31" t="s">
        <v>2343</v>
      </c>
      <c r="G1843" s="31" t="s">
        <v>2343</v>
      </c>
      <c r="H1843" s="31" t="s">
        <v>2343</v>
      </c>
      <c r="I1843" s="31">
        <v>0</v>
      </c>
      <c r="J1843" s="32" t="s">
        <v>2343</v>
      </c>
    </row>
    <row r="1844" spans="1:10" x14ac:dyDescent="0.4">
      <c r="A1844" s="30" t="s">
        <v>1843</v>
      </c>
      <c r="B1844" s="31">
        <v>38.39</v>
      </c>
      <c r="C1844" s="31" t="str">
        <f>IF(Table8[[#This Row],[BMI]]&lt;18.5,"Under Weight",IF(Table8[[#This Row],[BMI]]&lt;25,"Normal Weight",IF(Table8[[#This Row],[BMI]]&lt;30,"Over Weight","Obesity")))</f>
        <v>Obesity</v>
      </c>
      <c r="D1844" s="31">
        <v>6.05</v>
      </c>
      <c r="E1844" s="31" t="str">
        <f>IF(Table8[[#This Row],[HBA1C]]&lt;5.7,"Normal",IF(Table8[[#This Row],[HBA1C]]&lt;6.5,"Prediabetes","Diabetes"))</f>
        <v>Prediabetes</v>
      </c>
      <c r="F1844" s="31" t="s">
        <v>2343</v>
      </c>
      <c r="G1844" s="31" t="s">
        <v>2343</v>
      </c>
      <c r="H1844" s="31" t="s">
        <v>2343</v>
      </c>
      <c r="I1844" s="31">
        <v>0</v>
      </c>
      <c r="J1844" s="32" t="s">
        <v>2343</v>
      </c>
    </row>
    <row r="1845" spans="1:10" x14ac:dyDescent="0.4">
      <c r="A1845" s="30" t="s">
        <v>1844</v>
      </c>
      <c r="B1845" s="31">
        <v>33.82</v>
      </c>
      <c r="C1845" s="31" t="str">
        <f>IF(Table8[[#This Row],[BMI]]&lt;18.5,"Under Weight",IF(Table8[[#This Row],[BMI]]&lt;25,"Normal Weight",IF(Table8[[#This Row],[BMI]]&lt;30,"Over Weight","Obesity")))</f>
        <v>Obesity</v>
      </c>
      <c r="D1845" s="31">
        <v>4.6500000000000004</v>
      </c>
      <c r="E1845" s="31" t="str">
        <f>IF(Table8[[#This Row],[HBA1C]]&lt;5.7,"Normal",IF(Table8[[#This Row],[HBA1C]]&lt;6.5,"Prediabetes","Diabetes"))</f>
        <v>Normal</v>
      </c>
      <c r="F1845" s="31" t="s">
        <v>2343</v>
      </c>
      <c r="G1845" s="31" t="s">
        <v>2343</v>
      </c>
      <c r="H1845" s="31" t="s">
        <v>2343</v>
      </c>
      <c r="I1845" s="31">
        <v>0</v>
      </c>
      <c r="J1845" s="32" t="s">
        <v>2343</v>
      </c>
    </row>
    <row r="1846" spans="1:10" x14ac:dyDescent="0.4">
      <c r="A1846" s="30" t="s">
        <v>1845</v>
      </c>
      <c r="B1846" s="31">
        <v>27.835000000000001</v>
      </c>
      <c r="C1846" s="31" t="str">
        <f>IF(Table8[[#This Row],[BMI]]&lt;18.5,"Under Weight",IF(Table8[[#This Row],[BMI]]&lt;25,"Normal Weight",IF(Table8[[#This Row],[BMI]]&lt;30,"Over Weight","Obesity")))</f>
        <v>Over Weight</v>
      </c>
      <c r="D1846" s="31">
        <v>5.37</v>
      </c>
      <c r="E1846" s="31" t="str">
        <f>IF(Table8[[#This Row],[HBA1C]]&lt;5.7,"Normal",IF(Table8[[#This Row],[HBA1C]]&lt;6.5,"Prediabetes","Diabetes"))</f>
        <v>Normal</v>
      </c>
      <c r="F1846" s="31" t="s">
        <v>2343</v>
      </c>
      <c r="G1846" s="31" t="s">
        <v>2343</v>
      </c>
      <c r="H1846" s="31" t="s">
        <v>2343</v>
      </c>
      <c r="I1846" s="31">
        <v>0</v>
      </c>
      <c r="J1846" s="32" t="s">
        <v>2343</v>
      </c>
    </row>
    <row r="1847" spans="1:10" x14ac:dyDescent="0.4">
      <c r="A1847" s="30" t="s">
        <v>1846</v>
      </c>
      <c r="B1847" s="31">
        <v>33</v>
      </c>
      <c r="C1847" s="31" t="str">
        <f>IF(Table8[[#This Row],[BMI]]&lt;18.5,"Under Weight",IF(Table8[[#This Row],[BMI]]&lt;25,"Normal Weight",IF(Table8[[#This Row],[BMI]]&lt;30,"Over Weight","Obesity")))</f>
        <v>Obesity</v>
      </c>
      <c r="D1847" s="31">
        <v>5.39</v>
      </c>
      <c r="E1847" s="31" t="str">
        <f>IF(Table8[[#This Row],[HBA1C]]&lt;5.7,"Normal",IF(Table8[[#This Row],[HBA1C]]&lt;6.5,"Prediabetes","Diabetes"))</f>
        <v>Normal</v>
      </c>
      <c r="F1847" s="31" t="s">
        <v>2343</v>
      </c>
      <c r="G1847" s="31" t="s">
        <v>2343</v>
      </c>
      <c r="H1847" s="31" t="s">
        <v>2343</v>
      </c>
      <c r="I1847" s="31">
        <v>0</v>
      </c>
      <c r="J1847" s="32" t="s">
        <v>2343</v>
      </c>
    </row>
    <row r="1848" spans="1:10" x14ac:dyDescent="0.4">
      <c r="A1848" s="30" t="s">
        <v>1847</v>
      </c>
      <c r="B1848" s="31">
        <v>26.885000000000002</v>
      </c>
      <c r="C1848" s="31" t="str">
        <f>IF(Table8[[#This Row],[BMI]]&lt;18.5,"Under Weight",IF(Table8[[#This Row],[BMI]]&lt;25,"Normal Weight",IF(Table8[[#This Row],[BMI]]&lt;30,"Over Weight","Obesity")))</f>
        <v>Over Weight</v>
      </c>
      <c r="D1848" s="31">
        <v>5.86</v>
      </c>
      <c r="E1848" s="31" t="str">
        <f>IF(Table8[[#This Row],[HBA1C]]&lt;5.7,"Normal",IF(Table8[[#This Row],[HBA1C]]&lt;6.5,"Prediabetes","Diabetes"))</f>
        <v>Prediabetes</v>
      </c>
      <c r="F1848" s="31" t="s">
        <v>2343</v>
      </c>
      <c r="G1848" s="31" t="s">
        <v>2343</v>
      </c>
      <c r="H1848" s="31" t="s">
        <v>2343</v>
      </c>
      <c r="I1848" s="31">
        <v>0</v>
      </c>
      <c r="J1848" s="32" t="s">
        <v>2343</v>
      </c>
    </row>
    <row r="1849" spans="1:10" x14ac:dyDescent="0.4">
      <c r="A1849" s="30" t="s">
        <v>1848</v>
      </c>
      <c r="B1849" s="31">
        <v>29.26</v>
      </c>
      <c r="C1849" s="31" t="str">
        <f>IF(Table8[[#This Row],[BMI]]&lt;18.5,"Under Weight",IF(Table8[[#This Row],[BMI]]&lt;25,"Normal Weight",IF(Table8[[#This Row],[BMI]]&lt;30,"Over Weight","Obesity")))</f>
        <v>Over Weight</v>
      </c>
      <c r="D1849" s="31">
        <v>4.4400000000000004</v>
      </c>
      <c r="E1849" s="31" t="str">
        <f>IF(Table8[[#This Row],[HBA1C]]&lt;5.7,"Normal",IF(Table8[[#This Row],[HBA1C]]&lt;6.5,"Prediabetes","Diabetes"))</f>
        <v>Normal</v>
      </c>
      <c r="F1849" s="31" t="s">
        <v>2343</v>
      </c>
      <c r="G1849" s="31" t="s">
        <v>2343</v>
      </c>
      <c r="H1849" s="31" t="s">
        <v>2343</v>
      </c>
      <c r="I1849" s="31">
        <v>0</v>
      </c>
      <c r="J1849" s="32" t="s">
        <v>2343</v>
      </c>
    </row>
    <row r="1850" spans="1:10" x14ac:dyDescent="0.4">
      <c r="A1850" s="30" t="s">
        <v>1849</v>
      </c>
      <c r="B1850" s="31">
        <v>26.98</v>
      </c>
      <c r="C1850" s="31" t="str">
        <f>IF(Table8[[#This Row],[BMI]]&lt;18.5,"Under Weight",IF(Table8[[#This Row],[BMI]]&lt;25,"Normal Weight",IF(Table8[[#This Row],[BMI]]&lt;30,"Over Weight","Obesity")))</f>
        <v>Over Weight</v>
      </c>
      <c r="D1850" s="31">
        <v>4.41</v>
      </c>
      <c r="E1850" s="31" t="str">
        <f>IF(Table8[[#This Row],[HBA1C]]&lt;5.7,"Normal",IF(Table8[[#This Row],[HBA1C]]&lt;6.5,"Prediabetes","Diabetes"))</f>
        <v>Normal</v>
      </c>
      <c r="F1850" s="31" t="s">
        <v>2343</v>
      </c>
      <c r="G1850" s="31" t="s">
        <v>2343</v>
      </c>
      <c r="H1850" s="31" t="s">
        <v>2343</v>
      </c>
      <c r="I1850" s="31">
        <v>0</v>
      </c>
      <c r="J1850" s="32" t="s">
        <v>2343</v>
      </c>
    </row>
    <row r="1851" spans="1:10" x14ac:dyDescent="0.4">
      <c r="A1851" s="30" t="s">
        <v>1850</v>
      </c>
      <c r="B1851" s="31">
        <v>32.11</v>
      </c>
      <c r="C1851" s="31" t="str">
        <f>IF(Table8[[#This Row],[BMI]]&lt;18.5,"Under Weight",IF(Table8[[#This Row],[BMI]]&lt;25,"Normal Weight",IF(Table8[[#This Row],[BMI]]&lt;30,"Over Weight","Obesity")))</f>
        <v>Obesity</v>
      </c>
      <c r="D1851" s="31">
        <v>5.19</v>
      </c>
      <c r="E1851" s="31" t="str">
        <f>IF(Table8[[#This Row],[HBA1C]]&lt;5.7,"Normal",IF(Table8[[#This Row],[HBA1C]]&lt;6.5,"Prediabetes","Diabetes"))</f>
        <v>Normal</v>
      </c>
      <c r="F1851" s="31" t="s">
        <v>2343</v>
      </c>
      <c r="G1851" s="31" t="s">
        <v>2343</v>
      </c>
      <c r="H1851" s="31" t="s">
        <v>2344</v>
      </c>
      <c r="I1851" s="31">
        <v>1</v>
      </c>
      <c r="J1851" s="32" t="s">
        <v>2343</v>
      </c>
    </row>
    <row r="1852" spans="1:10" x14ac:dyDescent="0.4">
      <c r="A1852" s="30" t="s">
        <v>1851</v>
      </c>
      <c r="B1852" s="31">
        <v>31.73</v>
      </c>
      <c r="C1852" s="31" t="str">
        <f>IF(Table8[[#This Row],[BMI]]&lt;18.5,"Under Weight",IF(Table8[[#This Row],[BMI]]&lt;25,"Normal Weight",IF(Table8[[#This Row],[BMI]]&lt;30,"Over Weight","Obesity")))</f>
        <v>Obesity</v>
      </c>
      <c r="D1852" s="31">
        <v>5.16</v>
      </c>
      <c r="E1852" s="31" t="str">
        <f>IF(Table8[[#This Row],[HBA1C]]&lt;5.7,"Normal",IF(Table8[[#This Row],[HBA1C]]&lt;6.5,"Prediabetes","Diabetes"))</f>
        <v>Normal</v>
      </c>
      <c r="F1852" s="31" t="s">
        <v>2343</v>
      </c>
      <c r="G1852" s="31" t="s">
        <v>2343</v>
      </c>
      <c r="H1852" s="31" t="s">
        <v>2344</v>
      </c>
      <c r="I1852" s="31">
        <v>1</v>
      </c>
      <c r="J1852" s="32" t="s">
        <v>2343</v>
      </c>
    </row>
    <row r="1853" spans="1:10" x14ac:dyDescent="0.4">
      <c r="A1853" s="30" t="s">
        <v>1852</v>
      </c>
      <c r="B1853" s="31">
        <v>22.515000000000001</v>
      </c>
      <c r="C1853" s="31" t="str">
        <f>IF(Table8[[#This Row],[BMI]]&lt;18.5,"Under Weight",IF(Table8[[#This Row],[BMI]]&lt;25,"Normal Weight",IF(Table8[[#This Row],[BMI]]&lt;30,"Over Weight","Obesity")))</f>
        <v>Normal Weight</v>
      </c>
      <c r="D1853" s="31">
        <v>4.24</v>
      </c>
      <c r="E1853" s="31" t="str">
        <f>IF(Table8[[#This Row],[HBA1C]]&lt;5.7,"Normal",IF(Table8[[#This Row],[HBA1C]]&lt;6.5,"Prediabetes","Diabetes"))</f>
        <v>Normal</v>
      </c>
      <c r="F1853" s="31" t="s">
        <v>2343</v>
      </c>
      <c r="G1853" s="31" t="s">
        <v>2343</v>
      </c>
      <c r="H1853" s="31" t="s">
        <v>2343</v>
      </c>
      <c r="I1853" s="31">
        <v>0</v>
      </c>
      <c r="J1853" s="32" t="s">
        <v>2343</v>
      </c>
    </row>
    <row r="1854" spans="1:10" x14ac:dyDescent="0.4">
      <c r="A1854" s="30" t="s">
        <v>1853</v>
      </c>
      <c r="B1854" s="31">
        <v>25.9</v>
      </c>
      <c r="C1854" s="31" t="str">
        <f>IF(Table8[[#This Row],[BMI]]&lt;18.5,"Under Weight",IF(Table8[[#This Row],[BMI]]&lt;25,"Normal Weight",IF(Table8[[#This Row],[BMI]]&lt;30,"Over Weight","Obesity")))</f>
        <v>Over Weight</v>
      </c>
      <c r="D1854" s="31">
        <v>5.45</v>
      </c>
      <c r="E1854" s="31" t="str">
        <f>IF(Table8[[#This Row],[HBA1C]]&lt;5.7,"Normal",IF(Table8[[#This Row],[HBA1C]]&lt;6.5,"Prediabetes","Diabetes"))</f>
        <v>Normal</v>
      </c>
      <c r="F1854" s="31" t="s">
        <v>2343</v>
      </c>
      <c r="G1854" s="31" t="s">
        <v>2343</v>
      </c>
      <c r="H1854" s="31" t="s">
        <v>2343</v>
      </c>
      <c r="I1854" s="31">
        <v>1</v>
      </c>
      <c r="J1854" s="32" t="s">
        <v>2343</v>
      </c>
    </row>
    <row r="1855" spans="1:10" x14ac:dyDescent="0.4">
      <c r="A1855" s="30" t="s">
        <v>1854</v>
      </c>
      <c r="B1855" s="31">
        <v>27.72</v>
      </c>
      <c r="C1855" s="31" t="str">
        <f>IF(Table8[[#This Row],[BMI]]&lt;18.5,"Under Weight",IF(Table8[[#This Row],[BMI]]&lt;25,"Normal Weight",IF(Table8[[#This Row],[BMI]]&lt;30,"Over Weight","Obesity")))</f>
        <v>Over Weight</v>
      </c>
      <c r="D1855" s="31">
        <v>5.03</v>
      </c>
      <c r="E1855" s="31" t="str">
        <f>IF(Table8[[#This Row],[HBA1C]]&lt;5.7,"Normal",IF(Table8[[#This Row],[HBA1C]]&lt;6.5,"Prediabetes","Diabetes"))</f>
        <v>Normal</v>
      </c>
      <c r="F1855" s="31" t="s">
        <v>2344</v>
      </c>
      <c r="G1855" s="31" t="s">
        <v>2343</v>
      </c>
      <c r="H1855" s="31" t="s">
        <v>2343</v>
      </c>
      <c r="I1855" s="31">
        <v>1</v>
      </c>
      <c r="J1855" s="32" t="s">
        <v>2343</v>
      </c>
    </row>
    <row r="1856" spans="1:10" x14ac:dyDescent="0.4">
      <c r="A1856" s="30" t="s">
        <v>1855</v>
      </c>
      <c r="B1856" s="31">
        <v>31.5</v>
      </c>
      <c r="C1856" s="31" t="str">
        <f>IF(Table8[[#This Row],[BMI]]&lt;18.5,"Under Weight",IF(Table8[[#This Row],[BMI]]&lt;25,"Normal Weight",IF(Table8[[#This Row],[BMI]]&lt;30,"Over Weight","Obesity")))</f>
        <v>Obesity</v>
      </c>
      <c r="D1856" s="31">
        <v>9.6199999999999992</v>
      </c>
      <c r="E1856" s="31" t="str">
        <f>IF(Table8[[#This Row],[HBA1C]]&lt;5.7,"Normal",IF(Table8[[#This Row],[HBA1C]]&lt;6.5,"Prediabetes","Diabetes"))</f>
        <v>Diabetes</v>
      </c>
      <c r="F1856" s="31" t="s">
        <v>2344</v>
      </c>
      <c r="G1856" s="31" t="s">
        <v>2343</v>
      </c>
      <c r="H1856" s="31" t="s">
        <v>2343</v>
      </c>
      <c r="I1856" s="31">
        <v>1</v>
      </c>
      <c r="J1856" s="32" t="s">
        <v>2343</v>
      </c>
    </row>
    <row r="1857" spans="1:10" x14ac:dyDescent="0.4">
      <c r="A1857" s="30" t="s">
        <v>1856</v>
      </c>
      <c r="B1857" s="31">
        <v>29.7</v>
      </c>
      <c r="C1857" s="31" t="str">
        <f>IF(Table8[[#This Row],[BMI]]&lt;18.5,"Under Weight",IF(Table8[[#This Row],[BMI]]&lt;25,"Normal Weight",IF(Table8[[#This Row],[BMI]]&lt;30,"Over Weight","Obesity")))</f>
        <v>Over Weight</v>
      </c>
      <c r="D1857" s="31">
        <v>6.77</v>
      </c>
      <c r="E1857" s="31" t="str">
        <f>IF(Table8[[#This Row],[HBA1C]]&lt;5.7,"Normal",IF(Table8[[#This Row],[HBA1C]]&lt;6.5,"Prediabetes","Diabetes"))</f>
        <v>Diabetes</v>
      </c>
      <c r="F1857" s="31" t="s">
        <v>2344</v>
      </c>
      <c r="G1857" s="31" t="s">
        <v>2343</v>
      </c>
      <c r="H1857" s="31" t="s">
        <v>2343</v>
      </c>
      <c r="I1857" s="31">
        <v>1</v>
      </c>
      <c r="J1857" s="32" t="s">
        <v>2343</v>
      </c>
    </row>
    <row r="1858" spans="1:10" x14ac:dyDescent="0.4">
      <c r="A1858" s="30" t="s">
        <v>1857</v>
      </c>
      <c r="B1858" s="31">
        <v>21.26</v>
      </c>
      <c r="C1858" s="31" t="str">
        <f>IF(Table8[[#This Row],[BMI]]&lt;18.5,"Under Weight",IF(Table8[[#This Row],[BMI]]&lt;25,"Normal Weight",IF(Table8[[#This Row],[BMI]]&lt;30,"Over Weight","Obesity")))</f>
        <v>Normal Weight</v>
      </c>
      <c r="D1858" s="31">
        <v>5.36</v>
      </c>
      <c r="E1858" s="31" t="str">
        <f>IF(Table8[[#This Row],[HBA1C]]&lt;5.7,"Normal",IF(Table8[[#This Row],[HBA1C]]&lt;6.5,"Prediabetes","Diabetes"))</f>
        <v>Normal</v>
      </c>
      <c r="F1858" s="31" t="s">
        <v>2344</v>
      </c>
      <c r="G1858" s="31" t="s">
        <v>2343</v>
      </c>
      <c r="H1858" s="31" t="s">
        <v>2343</v>
      </c>
      <c r="I1858" s="31">
        <v>1</v>
      </c>
      <c r="J1858" s="32" t="s">
        <v>2343</v>
      </c>
    </row>
    <row r="1859" spans="1:10" x14ac:dyDescent="0.4">
      <c r="A1859" s="30" t="s">
        <v>1858</v>
      </c>
      <c r="B1859" s="31">
        <v>17.09</v>
      </c>
      <c r="C1859" s="31" t="str">
        <f>IF(Table8[[#This Row],[BMI]]&lt;18.5,"Under Weight",IF(Table8[[#This Row],[BMI]]&lt;25,"Normal Weight",IF(Table8[[#This Row],[BMI]]&lt;30,"Over Weight","Obesity")))</f>
        <v>Under Weight</v>
      </c>
      <c r="D1859" s="31">
        <v>5.69</v>
      </c>
      <c r="E1859" s="31" t="str">
        <f>IF(Table8[[#This Row],[HBA1C]]&lt;5.7,"Normal",IF(Table8[[#This Row],[HBA1C]]&lt;6.5,"Prediabetes","Diabetes"))</f>
        <v>Normal</v>
      </c>
      <c r="F1859" s="31" t="s">
        <v>2343</v>
      </c>
      <c r="G1859" s="31" t="s">
        <v>2343</v>
      </c>
      <c r="H1859" s="31" t="s">
        <v>2343</v>
      </c>
      <c r="I1859" s="31">
        <v>0</v>
      </c>
      <c r="J1859" s="32" t="s">
        <v>2343</v>
      </c>
    </row>
    <row r="1860" spans="1:10" x14ac:dyDescent="0.4">
      <c r="A1860" s="30" t="s">
        <v>1859</v>
      </c>
      <c r="B1860" s="31">
        <v>24.3</v>
      </c>
      <c r="C1860" s="31" t="str">
        <f>IF(Table8[[#This Row],[BMI]]&lt;18.5,"Under Weight",IF(Table8[[#This Row],[BMI]]&lt;25,"Normal Weight",IF(Table8[[#This Row],[BMI]]&lt;30,"Over Weight","Obesity")))</f>
        <v>Normal Weight</v>
      </c>
      <c r="D1860" s="31">
        <v>4.9000000000000004</v>
      </c>
      <c r="E1860" s="31" t="str">
        <f>IF(Table8[[#This Row],[HBA1C]]&lt;5.7,"Normal",IF(Table8[[#This Row],[HBA1C]]&lt;6.5,"Prediabetes","Diabetes"))</f>
        <v>Normal</v>
      </c>
      <c r="F1860" s="31" t="s">
        <v>2344</v>
      </c>
      <c r="G1860" s="31" t="s">
        <v>2343</v>
      </c>
      <c r="H1860" s="31" t="s">
        <v>2344</v>
      </c>
      <c r="I1860" s="31">
        <v>1</v>
      </c>
      <c r="J1860" s="32" t="s">
        <v>2343</v>
      </c>
    </row>
    <row r="1861" spans="1:10" x14ac:dyDescent="0.4">
      <c r="A1861" s="30" t="s">
        <v>1860</v>
      </c>
      <c r="B1861" s="31">
        <v>29.734999999999999</v>
      </c>
      <c r="C1861" s="31" t="str">
        <f>IF(Table8[[#This Row],[BMI]]&lt;18.5,"Under Weight",IF(Table8[[#This Row],[BMI]]&lt;25,"Normal Weight",IF(Table8[[#This Row],[BMI]]&lt;30,"Over Weight","Obesity")))</f>
        <v>Over Weight</v>
      </c>
      <c r="D1861" s="31">
        <v>5.78</v>
      </c>
      <c r="E1861" s="31" t="str">
        <f>IF(Table8[[#This Row],[HBA1C]]&lt;5.7,"Normal",IF(Table8[[#This Row],[HBA1C]]&lt;6.5,"Prediabetes","Diabetes"))</f>
        <v>Prediabetes</v>
      </c>
      <c r="F1861" s="31" t="s">
        <v>2343</v>
      </c>
      <c r="G1861" s="31" t="s">
        <v>2343</v>
      </c>
      <c r="H1861" s="31" t="s">
        <v>2343</v>
      </c>
      <c r="I1861" s="31">
        <v>0</v>
      </c>
      <c r="J1861" s="32" t="s">
        <v>2343</v>
      </c>
    </row>
    <row r="1862" spans="1:10" x14ac:dyDescent="0.4">
      <c r="A1862" s="30" t="s">
        <v>1861</v>
      </c>
      <c r="B1862" s="31">
        <v>29.26</v>
      </c>
      <c r="C1862" s="31" t="str">
        <f>IF(Table8[[#This Row],[BMI]]&lt;18.5,"Under Weight",IF(Table8[[#This Row],[BMI]]&lt;25,"Normal Weight",IF(Table8[[#This Row],[BMI]]&lt;30,"Over Weight","Obesity")))</f>
        <v>Over Weight</v>
      </c>
      <c r="D1862" s="31">
        <v>4.7</v>
      </c>
      <c r="E1862" s="31" t="str">
        <f>IF(Table8[[#This Row],[HBA1C]]&lt;5.7,"Normal",IF(Table8[[#This Row],[HBA1C]]&lt;6.5,"Prediabetes","Diabetes"))</f>
        <v>Normal</v>
      </c>
      <c r="F1862" s="31" t="s">
        <v>2343</v>
      </c>
      <c r="G1862" s="31" t="s">
        <v>2343</v>
      </c>
      <c r="H1862" s="31" t="s">
        <v>2343</v>
      </c>
      <c r="I1862" s="31">
        <v>0</v>
      </c>
      <c r="J1862" s="32" t="s">
        <v>2343</v>
      </c>
    </row>
    <row r="1863" spans="1:10" x14ac:dyDescent="0.4">
      <c r="A1863" s="30" t="s">
        <v>1862</v>
      </c>
      <c r="B1863" s="31">
        <v>33</v>
      </c>
      <c r="C1863" s="31" t="str">
        <f>IF(Table8[[#This Row],[BMI]]&lt;18.5,"Under Weight",IF(Table8[[#This Row],[BMI]]&lt;25,"Normal Weight",IF(Table8[[#This Row],[BMI]]&lt;30,"Over Weight","Obesity")))</f>
        <v>Obesity</v>
      </c>
      <c r="D1863" s="31">
        <v>6.28</v>
      </c>
      <c r="E1863" s="31" t="str">
        <f>IF(Table8[[#This Row],[HBA1C]]&lt;5.7,"Normal",IF(Table8[[#This Row],[HBA1C]]&lt;6.5,"Prediabetes","Diabetes"))</f>
        <v>Prediabetes</v>
      </c>
      <c r="F1863" s="31" t="s">
        <v>2343</v>
      </c>
      <c r="G1863" s="31" t="s">
        <v>2343</v>
      </c>
      <c r="H1863" s="31" t="s">
        <v>2343</v>
      </c>
      <c r="I1863" s="31">
        <v>0</v>
      </c>
      <c r="J1863" s="32" t="s">
        <v>2343</v>
      </c>
    </row>
    <row r="1864" spans="1:10" x14ac:dyDescent="0.4">
      <c r="A1864" s="30" t="s">
        <v>1863</v>
      </c>
      <c r="B1864" s="31">
        <v>31.065000000000001</v>
      </c>
      <c r="C1864" s="31" t="str">
        <f>IF(Table8[[#This Row],[BMI]]&lt;18.5,"Under Weight",IF(Table8[[#This Row],[BMI]]&lt;25,"Normal Weight",IF(Table8[[#This Row],[BMI]]&lt;30,"Over Weight","Obesity")))</f>
        <v>Obesity</v>
      </c>
      <c r="D1864" s="31">
        <v>4.2300000000000004</v>
      </c>
      <c r="E1864" s="31" t="str">
        <f>IF(Table8[[#This Row],[HBA1C]]&lt;5.7,"Normal",IF(Table8[[#This Row],[HBA1C]]&lt;6.5,"Prediabetes","Diabetes"))</f>
        <v>Normal</v>
      </c>
      <c r="F1864" s="31" t="s">
        <v>2343</v>
      </c>
      <c r="G1864" s="31" t="s">
        <v>2343</v>
      </c>
      <c r="H1864" s="31" t="s">
        <v>2343</v>
      </c>
      <c r="I1864" s="31">
        <v>0</v>
      </c>
      <c r="J1864" s="32" t="s">
        <v>2343</v>
      </c>
    </row>
    <row r="1865" spans="1:10" x14ac:dyDescent="0.4">
      <c r="A1865" s="30" t="s">
        <v>1864</v>
      </c>
      <c r="B1865" s="31">
        <v>26.51</v>
      </c>
      <c r="C1865" s="31" t="str">
        <f>IF(Table8[[#This Row],[BMI]]&lt;18.5,"Under Weight",IF(Table8[[#This Row],[BMI]]&lt;25,"Normal Weight",IF(Table8[[#This Row],[BMI]]&lt;30,"Over Weight","Obesity")))</f>
        <v>Over Weight</v>
      </c>
      <c r="D1865" s="31">
        <v>6.17</v>
      </c>
      <c r="E1865" s="31" t="str">
        <f>IF(Table8[[#This Row],[HBA1C]]&lt;5.7,"Normal",IF(Table8[[#This Row],[HBA1C]]&lt;6.5,"Prediabetes","Diabetes"))</f>
        <v>Prediabetes</v>
      </c>
      <c r="F1865" s="31" t="s">
        <v>2343</v>
      </c>
      <c r="G1865" s="31" t="s">
        <v>2343</v>
      </c>
      <c r="H1865" s="31" t="s">
        <v>2343</v>
      </c>
      <c r="I1865" s="31">
        <v>0</v>
      </c>
      <c r="J1865" s="32" t="s">
        <v>2343</v>
      </c>
    </row>
    <row r="1866" spans="1:10" x14ac:dyDescent="0.4">
      <c r="A1866" s="30" t="s">
        <v>1865</v>
      </c>
      <c r="B1866" s="31">
        <v>28.88</v>
      </c>
      <c r="C1866" s="31" t="str">
        <f>IF(Table8[[#This Row],[BMI]]&lt;18.5,"Under Weight",IF(Table8[[#This Row],[BMI]]&lt;25,"Normal Weight",IF(Table8[[#This Row],[BMI]]&lt;30,"Over Weight","Obesity")))</f>
        <v>Over Weight</v>
      </c>
      <c r="D1866" s="31">
        <v>4.96</v>
      </c>
      <c r="E1866" s="31" t="str">
        <f>IF(Table8[[#This Row],[HBA1C]]&lt;5.7,"Normal",IF(Table8[[#This Row],[HBA1C]]&lt;6.5,"Prediabetes","Diabetes"))</f>
        <v>Normal</v>
      </c>
      <c r="F1866" s="31" t="s">
        <v>2343</v>
      </c>
      <c r="G1866" s="31" t="s">
        <v>2343</v>
      </c>
      <c r="H1866" s="31" t="s">
        <v>2343</v>
      </c>
      <c r="I1866" s="31">
        <v>0</v>
      </c>
      <c r="J1866" s="32" t="s">
        <v>2343</v>
      </c>
    </row>
    <row r="1867" spans="1:10" x14ac:dyDescent="0.4">
      <c r="A1867" s="30" t="s">
        <v>1866</v>
      </c>
      <c r="B1867" s="31">
        <v>35.814999999999998</v>
      </c>
      <c r="C1867" s="31" t="str">
        <f>IF(Table8[[#This Row],[BMI]]&lt;18.5,"Under Weight",IF(Table8[[#This Row],[BMI]]&lt;25,"Normal Weight",IF(Table8[[#This Row],[BMI]]&lt;30,"Over Weight","Obesity")))</f>
        <v>Obesity</v>
      </c>
      <c r="D1867" s="31">
        <v>5.1100000000000003</v>
      </c>
      <c r="E1867" s="31" t="str">
        <f>IF(Table8[[#This Row],[HBA1C]]&lt;5.7,"Normal",IF(Table8[[#This Row],[HBA1C]]&lt;6.5,"Prediabetes","Diabetes"))</f>
        <v>Normal</v>
      </c>
      <c r="F1867" s="31" t="s">
        <v>2344</v>
      </c>
      <c r="G1867" s="31" t="s">
        <v>2343</v>
      </c>
      <c r="H1867" s="31" t="s">
        <v>2343</v>
      </c>
      <c r="I1867" s="31">
        <v>1</v>
      </c>
      <c r="J1867" s="32" t="s">
        <v>2343</v>
      </c>
    </row>
    <row r="1868" spans="1:10" x14ac:dyDescent="0.4">
      <c r="A1868" s="30" t="s">
        <v>1867</v>
      </c>
      <c r="B1868" s="31">
        <v>21.28</v>
      </c>
      <c r="C1868" s="31" t="str">
        <f>IF(Table8[[#This Row],[BMI]]&lt;18.5,"Under Weight",IF(Table8[[#This Row],[BMI]]&lt;25,"Normal Weight",IF(Table8[[#This Row],[BMI]]&lt;30,"Over Weight","Obesity")))</f>
        <v>Normal Weight</v>
      </c>
      <c r="D1868" s="31">
        <v>4.05</v>
      </c>
      <c r="E1868" s="31" t="str">
        <f>IF(Table8[[#This Row],[HBA1C]]&lt;5.7,"Normal",IF(Table8[[#This Row],[HBA1C]]&lt;6.5,"Prediabetes","Diabetes"))</f>
        <v>Normal</v>
      </c>
      <c r="F1868" s="31" t="s">
        <v>2343</v>
      </c>
      <c r="G1868" s="31" t="s">
        <v>2344</v>
      </c>
      <c r="H1868" s="31" t="s">
        <v>2343</v>
      </c>
      <c r="I1868" s="31">
        <v>1</v>
      </c>
      <c r="J1868" s="32" t="s">
        <v>2343</v>
      </c>
    </row>
    <row r="1869" spans="1:10" x14ac:dyDescent="0.4">
      <c r="A1869" s="30" t="s">
        <v>1868</v>
      </c>
      <c r="B1869" s="31">
        <v>33.81</v>
      </c>
      <c r="C1869" s="31" t="str">
        <f>IF(Table8[[#This Row],[BMI]]&lt;18.5,"Under Weight",IF(Table8[[#This Row],[BMI]]&lt;25,"Normal Weight",IF(Table8[[#This Row],[BMI]]&lt;30,"Over Weight","Obesity")))</f>
        <v>Obesity</v>
      </c>
      <c r="D1869" s="31">
        <v>6.49</v>
      </c>
      <c r="E1869" s="31" t="str">
        <f>IF(Table8[[#This Row],[HBA1C]]&lt;5.7,"Normal",IF(Table8[[#This Row],[HBA1C]]&lt;6.5,"Prediabetes","Diabetes"))</f>
        <v>Prediabetes</v>
      </c>
      <c r="F1869" s="31" t="s">
        <v>2343</v>
      </c>
      <c r="G1869" s="31" t="s">
        <v>2343</v>
      </c>
      <c r="H1869" s="31" t="s">
        <v>2344</v>
      </c>
      <c r="I1869" s="31">
        <v>1</v>
      </c>
      <c r="J1869" s="32" t="s">
        <v>2343</v>
      </c>
    </row>
    <row r="1870" spans="1:10" x14ac:dyDescent="0.4">
      <c r="A1870" s="30" t="s">
        <v>1869</v>
      </c>
      <c r="B1870" s="31">
        <v>44.22</v>
      </c>
      <c r="C1870" s="31" t="str">
        <f>IF(Table8[[#This Row],[BMI]]&lt;18.5,"Under Weight",IF(Table8[[#This Row],[BMI]]&lt;25,"Normal Weight",IF(Table8[[#This Row],[BMI]]&lt;30,"Over Weight","Obesity")))</f>
        <v>Obesity</v>
      </c>
      <c r="D1870" s="31">
        <v>4.1900000000000004</v>
      </c>
      <c r="E1870" s="31" t="str">
        <f>IF(Table8[[#This Row],[HBA1C]]&lt;5.7,"Normal",IF(Table8[[#This Row],[HBA1C]]&lt;6.5,"Prediabetes","Diabetes"))</f>
        <v>Normal</v>
      </c>
      <c r="F1870" s="31" t="s">
        <v>2343</v>
      </c>
      <c r="G1870" s="31" t="s">
        <v>2343</v>
      </c>
      <c r="H1870" s="31" t="s">
        <v>2343</v>
      </c>
      <c r="I1870" s="31">
        <v>1</v>
      </c>
      <c r="J1870" s="32" t="s">
        <v>2343</v>
      </c>
    </row>
    <row r="1871" spans="1:10" x14ac:dyDescent="0.4">
      <c r="A1871" s="30" t="s">
        <v>1870</v>
      </c>
      <c r="B1871" s="31">
        <v>15.46</v>
      </c>
      <c r="C1871" s="31" t="str">
        <f>IF(Table8[[#This Row],[BMI]]&lt;18.5,"Under Weight",IF(Table8[[#This Row],[BMI]]&lt;25,"Normal Weight",IF(Table8[[#This Row],[BMI]]&lt;30,"Over Weight","Obesity")))</f>
        <v>Under Weight</v>
      </c>
      <c r="D1871" s="31">
        <v>4.99</v>
      </c>
      <c r="E1871" s="31" t="str">
        <f>IF(Table8[[#This Row],[HBA1C]]&lt;5.7,"Normal",IF(Table8[[#This Row],[HBA1C]]&lt;6.5,"Prediabetes","Diabetes"))</f>
        <v>Normal</v>
      </c>
      <c r="F1871" s="31" t="s">
        <v>2344</v>
      </c>
      <c r="G1871" s="31" t="s">
        <v>2343</v>
      </c>
      <c r="H1871" s="31" t="s">
        <v>2344</v>
      </c>
      <c r="I1871" s="31">
        <v>1</v>
      </c>
      <c r="J1871" s="32" t="s">
        <v>2343</v>
      </c>
    </row>
    <row r="1872" spans="1:10" x14ac:dyDescent="0.4">
      <c r="A1872" s="30" t="s">
        <v>1871</v>
      </c>
      <c r="B1872" s="31">
        <v>30.3</v>
      </c>
      <c r="C1872" s="31" t="str">
        <f>IF(Table8[[#This Row],[BMI]]&lt;18.5,"Under Weight",IF(Table8[[#This Row],[BMI]]&lt;25,"Normal Weight",IF(Table8[[#This Row],[BMI]]&lt;30,"Over Weight","Obesity")))</f>
        <v>Obesity</v>
      </c>
      <c r="D1872" s="31">
        <v>4.7699999999999996</v>
      </c>
      <c r="E1872" s="31" t="str">
        <f>IF(Table8[[#This Row],[HBA1C]]&lt;5.7,"Normal",IF(Table8[[#This Row],[HBA1C]]&lt;6.5,"Prediabetes","Diabetes"))</f>
        <v>Normal</v>
      </c>
      <c r="F1872" s="31" t="s">
        <v>2344</v>
      </c>
      <c r="G1872" s="31" t="s">
        <v>2343</v>
      </c>
      <c r="H1872" s="31" t="s">
        <v>2343</v>
      </c>
      <c r="I1872" s="31">
        <v>1</v>
      </c>
      <c r="J1872" s="32" t="s">
        <v>2343</v>
      </c>
    </row>
    <row r="1873" spans="1:10" x14ac:dyDescent="0.4">
      <c r="A1873" s="30" t="s">
        <v>1872</v>
      </c>
      <c r="B1873" s="31">
        <v>16.670000000000002</v>
      </c>
      <c r="C1873" s="31" t="str">
        <f>IF(Table8[[#This Row],[BMI]]&lt;18.5,"Under Weight",IF(Table8[[#This Row],[BMI]]&lt;25,"Normal Weight",IF(Table8[[#This Row],[BMI]]&lt;30,"Over Weight","Obesity")))</f>
        <v>Under Weight</v>
      </c>
      <c r="D1873" s="31">
        <v>5.46</v>
      </c>
      <c r="E1873" s="31" t="str">
        <f>IF(Table8[[#This Row],[HBA1C]]&lt;5.7,"Normal",IF(Table8[[#This Row],[HBA1C]]&lt;6.5,"Prediabetes","Diabetes"))</f>
        <v>Normal</v>
      </c>
      <c r="F1873" s="31" t="s">
        <v>2343</v>
      </c>
      <c r="G1873" s="31" t="s">
        <v>2343</v>
      </c>
      <c r="H1873" s="31" t="s">
        <v>2343</v>
      </c>
      <c r="I1873" s="31">
        <v>0</v>
      </c>
      <c r="J1873" s="32" t="s">
        <v>2343</v>
      </c>
    </row>
    <row r="1874" spans="1:10" x14ac:dyDescent="0.4">
      <c r="A1874" s="30" t="s">
        <v>1873</v>
      </c>
      <c r="B1874" s="31">
        <v>28.594999999999999</v>
      </c>
      <c r="C1874" s="31" t="str">
        <f>IF(Table8[[#This Row],[BMI]]&lt;18.5,"Under Weight",IF(Table8[[#This Row],[BMI]]&lt;25,"Normal Weight",IF(Table8[[#This Row],[BMI]]&lt;30,"Over Weight","Obesity")))</f>
        <v>Over Weight</v>
      </c>
      <c r="D1874" s="31">
        <v>5.43</v>
      </c>
      <c r="E1874" s="31" t="str">
        <f>IF(Table8[[#This Row],[HBA1C]]&lt;5.7,"Normal",IF(Table8[[#This Row],[HBA1C]]&lt;6.5,"Prediabetes","Diabetes"))</f>
        <v>Normal</v>
      </c>
      <c r="F1874" s="31" t="s">
        <v>2343</v>
      </c>
      <c r="G1874" s="31" t="s">
        <v>2343</v>
      </c>
      <c r="H1874" s="31" t="s">
        <v>2343</v>
      </c>
      <c r="I1874" s="31">
        <v>0</v>
      </c>
      <c r="J1874" s="32" t="s">
        <v>2343</v>
      </c>
    </row>
    <row r="1875" spans="1:10" x14ac:dyDescent="0.4">
      <c r="A1875" s="30" t="s">
        <v>1874</v>
      </c>
      <c r="B1875" s="31">
        <v>25.934999999999999</v>
      </c>
      <c r="C1875" s="31" t="str">
        <f>IF(Table8[[#This Row],[BMI]]&lt;18.5,"Under Weight",IF(Table8[[#This Row],[BMI]]&lt;25,"Normal Weight",IF(Table8[[#This Row],[BMI]]&lt;30,"Over Weight","Obesity")))</f>
        <v>Over Weight</v>
      </c>
      <c r="D1875" s="31">
        <v>4.29</v>
      </c>
      <c r="E1875" s="31" t="str">
        <f>IF(Table8[[#This Row],[HBA1C]]&lt;5.7,"Normal",IF(Table8[[#This Row],[HBA1C]]&lt;6.5,"Prediabetes","Diabetes"))</f>
        <v>Normal</v>
      </c>
      <c r="F1875" s="31" t="s">
        <v>2343</v>
      </c>
      <c r="G1875" s="31" t="s">
        <v>2343</v>
      </c>
      <c r="H1875" s="31" t="s">
        <v>2343</v>
      </c>
      <c r="I1875" s="31">
        <v>0</v>
      </c>
      <c r="J1875" s="32" t="s">
        <v>2343</v>
      </c>
    </row>
    <row r="1876" spans="1:10" x14ac:dyDescent="0.4">
      <c r="A1876" s="30" t="s">
        <v>1875</v>
      </c>
      <c r="B1876" s="31">
        <v>27.645</v>
      </c>
      <c r="C1876" s="31" t="str">
        <f>IF(Table8[[#This Row],[BMI]]&lt;18.5,"Under Weight",IF(Table8[[#This Row],[BMI]]&lt;25,"Normal Weight",IF(Table8[[#This Row],[BMI]]&lt;30,"Over Weight","Obesity")))</f>
        <v>Over Weight</v>
      </c>
      <c r="D1876" s="31">
        <v>5.25</v>
      </c>
      <c r="E1876" s="31" t="str">
        <f>IF(Table8[[#This Row],[HBA1C]]&lt;5.7,"Normal",IF(Table8[[#This Row],[HBA1C]]&lt;6.5,"Prediabetes","Diabetes"))</f>
        <v>Normal</v>
      </c>
      <c r="F1876" s="31" t="s">
        <v>2343</v>
      </c>
      <c r="G1876" s="31" t="s">
        <v>2343</v>
      </c>
      <c r="H1876" s="31" t="s">
        <v>2343</v>
      </c>
      <c r="I1876" s="31">
        <v>1</v>
      </c>
      <c r="J1876" s="32" t="s">
        <v>2343</v>
      </c>
    </row>
    <row r="1877" spans="1:10" x14ac:dyDescent="0.4">
      <c r="A1877" s="30" t="s">
        <v>1876</v>
      </c>
      <c r="B1877" s="31">
        <v>30.1</v>
      </c>
      <c r="C1877" s="31" t="str">
        <f>IF(Table8[[#This Row],[BMI]]&lt;18.5,"Under Weight",IF(Table8[[#This Row],[BMI]]&lt;25,"Normal Weight",IF(Table8[[#This Row],[BMI]]&lt;30,"Over Weight","Obesity")))</f>
        <v>Obesity</v>
      </c>
      <c r="D1877" s="31">
        <v>4.04</v>
      </c>
      <c r="E1877" s="31" t="str">
        <f>IF(Table8[[#This Row],[HBA1C]]&lt;5.7,"Normal",IF(Table8[[#This Row],[HBA1C]]&lt;6.5,"Prediabetes","Diabetes"))</f>
        <v>Normal</v>
      </c>
      <c r="F1877" s="31" t="s">
        <v>2343</v>
      </c>
      <c r="G1877" s="31" t="s">
        <v>2343</v>
      </c>
      <c r="H1877" s="31" t="s">
        <v>2343</v>
      </c>
      <c r="I1877" s="31">
        <v>1</v>
      </c>
      <c r="J1877" s="32" t="s">
        <v>2343</v>
      </c>
    </row>
    <row r="1878" spans="1:10" x14ac:dyDescent="0.4">
      <c r="A1878" s="30" t="s">
        <v>1877</v>
      </c>
      <c r="B1878" s="31">
        <v>26.79</v>
      </c>
      <c r="C1878" s="31" t="str">
        <f>IF(Table8[[#This Row],[BMI]]&lt;18.5,"Under Weight",IF(Table8[[#This Row],[BMI]]&lt;25,"Normal Weight",IF(Table8[[#This Row],[BMI]]&lt;30,"Over Weight","Obesity")))</f>
        <v>Over Weight</v>
      </c>
      <c r="D1878" s="31">
        <v>5</v>
      </c>
      <c r="E1878" s="31" t="str">
        <f>IF(Table8[[#This Row],[HBA1C]]&lt;5.7,"Normal",IF(Table8[[#This Row],[HBA1C]]&lt;6.5,"Prediabetes","Diabetes"))</f>
        <v>Normal</v>
      </c>
      <c r="F1878" s="31" t="s">
        <v>2344</v>
      </c>
      <c r="G1878" s="31" t="s">
        <v>2343</v>
      </c>
      <c r="H1878" s="31" t="s">
        <v>2344</v>
      </c>
      <c r="I1878" s="31">
        <v>1</v>
      </c>
      <c r="J1878" s="32" t="s">
        <v>2343</v>
      </c>
    </row>
    <row r="1879" spans="1:10" x14ac:dyDescent="0.4">
      <c r="A1879" s="30" t="s">
        <v>1878</v>
      </c>
      <c r="B1879" s="31">
        <v>27.1</v>
      </c>
      <c r="C1879" s="31" t="str">
        <f>IF(Table8[[#This Row],[BMI]]&lt;18.5,"Under Weight",IF(Table8[[#This Row],[BMI]]&lt;25,"Normal Weight",IF(Table8[[#This Row],[BMI]]&lt;30,"Over Weight","Obesity")))</f>
        <v>Over Weight</v>
      </c>
      <c r="D1879" s="31">
        <v>4.01</v>
      </c>
      <c r="E1879" s="31" t="str">
        <f>IF(Table8[[#This Row],[HBA1C]]&lt;5.7,"Normal",IF(Table8[[#This Row],[HBA1C]]&lt;6.5,"Prediabetes","Diabetes"))</f>
        <v>Normal</v>
      </c>
      <c r="F1879" s="31" t="s">
        <v>2344</v>
      </c>
      <c r="G1879" s="31" t="s">
        <v>2343</v>
      </c>
      <c r="H1879" s="31" t="s">
        <v>2343</v>
      </c>
      <c r="I1879" s="31">
        <v>1</v>
      </c>
      <c r="J1879" s="32" t="s">
        <v>2343</v>
      </c>
    </row>
    <row r="1880" spans="1:10" x14ac:dyDescent="0.4">
      <c r="A1880" s="30" t="s">
        <v>1879</v>
      </c>
      <c r="B1880" s="31">
        <v>24.31</v>
      </c>
      <c r="C1880" s="31" t="str">
        <f>IF(Table8[[#This Row],[BMI]]&lt;18.5,"Under Weight",IF(Table8[[#This Row],[BMI]]&lt;25,"Normal Weight",IF(Table8[[#This Row],[BMI]]&lt;30,"Over Weight","Obesity")))</f>
        <v>Normal Weight</v>
      </c>
      <c r="D1880" s="31">
        <v>5.4</v>
      </c>
      <c r="E1880" s="31" t="str">
        <f>IF(Table8[[#This Row],[HBA1C]]&lt;5.7,"Normal",IF(Table8[[#This Row],[HBA1C]]&lt;6.5,"Prediabetes","Diabetes"))</f>
        <v>Normal</v>
      </c>
      <c r="F1880" s="31" t="s">
        <v>2343</v>
      </c>
      <c r="G1880" s="31" t="s">
        <v>2343</v>
      </c>
      <c r="H1880" s="31" t="s">
        <v>2343</v>
      </c>
      <c r="I1880" s="31">
        <v>0</v>
      </c>
      <c r="J1880" s="32" t="s">
        <v>2343</v>
      </c>
    </row>
    <row r="1881" spans="1:10" x14ac:dyDescent="0.4">
      <c r="A1881" s="30" t="s">
        <v>1880</v>
      </c>
      <c r="B1881" s="31">
        <v>15.53</v>
      </c>
      <c r="C1881" s="31" t="str">
        <f>IF(Table8[[#This Row],[BMI]]&lt;18.5,"Under Weight",IF(Table8[[#This Row],[BMI]]&lt;25,"Normal Weight",IF(Table8[[#This Row],[BMI]]&lt;30,"Over Weight","Obesity")))</f>
        <v>Under Weight</v>
      </c>
      <c r="D1881" s="31">
        <v>5.81</v>
      </c>
      <c r="E1881" s="31" t="str">
        <f>IF(Table8[[#This Row],[HBA1C]]&lt;5.7,"Normal",IF(Table8[[#This Row],[HBA1C]]&lt;6.5,"Prediabetes","Diabetes"))</f>
        <v>Prediabetes</v>
      </c>
      <c r="F1881" s="31" t="s">
        <v>2343</v>
      </c>
      <c r="G1881" s="31" t="s">
        <v>2343</v>
      </c>
      <c r="H1881" s="31" t="s">
        <v>2343</v>
      </c>
      <c r="I1881" s="31">
        <v>1</v>
      </c>
      <c r="J1881" s="32" t="s">
        <v>2343</v>
      </c>
    </row>
    <row r="1882" spans="1:10" x14ac:dyDescent="0.4">
      <c r="A1882" s="30" t="s">
        <v>1881</v>
      </c>
      <c r="B1882" s="31">
        <v>30.7</v>
      </c>
      <c r="C1882" s="31" t="str">
        <f>IF(Table8[[#This Row],[BMI]]&lt;18.5,"Under Weight",IF(Table8[[#This Row],[BMI]]&lt;25,"Normal Weight",IF(Table8[[#This Row],[BMI]]&lt;30,"Over Weight","Obesity")))</f>
        <v>Obesity</v>
      </c>
      <c r="D1882" s="31">
        <v>5.82</v>
      </c>
      <c r="E1882" s="31" t="str">
        <f>IF(Table8[[#This Row],[HBA1C]]&lt;5.7,"Normal",IF(Table8[[#This Row],[HBA1C]]&lt;6.5,"Prediabetes","Diabetes"))</f>
        <v>Prediabetes</v>
      </c>
      <c r="F1882" s="31" t="s">
        <v>2343</v>
      </c>
      <c r="G1882" s="31" t="s">
        <v>2343</v>
      </c>
      <c r="H1882" s="31" t="s">
        <v>2343</v>
      </c>
      <c r="I1882" s="31">
        <v>1</v>
      </c>
      <c r="J1882" s="32" t="s">
        <v>2343</v>
      </c>
    </row>
    <row r="1883" spans="1:10" x14ac:dyDescent="0.4">
      <c r="A1883" s="30" t="s">
        <v>1882</v>
      </c>
      <c r="B1883" s="31">
        <v>33.33</v>
      </c>
      <c r="C1883" s="31" t="str">
        <f>IF(Table8[[#This Row],[BMI]]&lt;18.5,"Under Weight",IF(Table8[[#This Row],[BMI]]&lt;25,"Normal Weight",IF(Table8[[#This Row],[BMI]]&lt;30,"Over Weight","Obesity")))</f>
        <v>Obesity</v>
      </c>
      <c r="D1883" s="31">
        <v>4.82</v>
      </c>
      <c r="E1883" s="31" t="str">
        <f>IF(Table8[[#This Row],[HBA1C]]&lt;5.7,"Normal",IF(Table8[[#This Row],[HBA1C]]&lt;6.5,"Prediabetes","Diabetes"))</f>
        <v>Normal</v>
      </c>
      <c r="F1883" s="31" t="s">
        <v>2343</v>
      </c>
      <c r="G1883" s="31" t="s">
        <v>2343</v>
      </c>
      <c r="H1883" s="31" t="s">
        <v>2343</v>
      </c>
      <c r="I1883" s="31">
        <v>1</v>
      </c>
      <c r="J1883" s="32" t="s">
        <v>2343</v>
      </c>
    </row>
    <row r="1884" spans="1:10" x14ac:dyDescent="0.4">
      <c r="A1884" s="30" t="s">
        <v>1883</v>
      </c>
      <c r="B1884" s="31">
        <v>32.4</v>
      </c>
      <c r="C1884" s="31" t="str">
        <f>IF(Table8[[#This Row],[BMI]]&lt;18.5,"Under Weight",IF(Table8[[#This Row],[BMI]]&lt;25,"Normal Weight",IF(Table8[[#This Row],[BMI]]&lt;30,"Over Weight","Obesity")))</f>
        <v>Obesity</v>
      </c>
      <c r="D1884" s="31">
        <v>5.08</v>
      </c>
      <c r="E1884" s="31" t="str">
        <f>IF(Table8[[#This Row],[HBA1C]]&lt;5.7,"Normal",IF(Table8[[#This Row],[HBA1C]]&lt;6.5,"Prediabetes","Diabetes"))</f>
        <v>Normal</v>
      </c>
      <c r="F1884" s="31" t="s">
        <v>2343</v>
      </c>
      <c r="G1884" s="31" t="s">
        <v>2343</v>
      </c>
      <c r="H1884" s="31" t="s">
        <v>2343</v>
      </c>
      <c r="I1884" s="31">
        <v>1</v>
      </c>
      <c r="J1884" s="32" t="s">
        <v>2343</v>
      </c>
    </row>
    <row r="1885" spans="1:10" x14ac:dyDescent="0.4">
      <c r="A1885" s="30" t="s">
        <v>1884</v>
      </c>
      <c r="B1885" s="31">
        <v>27.93</v>
      </c>
      <c r="C1885" s="31" t="str">
        <f>IF(Table8[[#This Row],[BMI]]&lt;18.5,"Under Weight",IF(Table8[[#This Row],[BMI]]&lt;25,"Normal Weight",IF(Table8[[#This Row],[BMI]]&lt;30,"Over Weight","Obesity")))</f>
        <v>Over Weight</v>
      </c>
      <c r="D1885" s="31">
        <v>5.59</v>
      </c>
      <c r="E1885" s="31" t="str">
        <f>IF(Table8[[#This Row],[HBA1C]]&lt;5.7,"Normal",IF(Table8[[#This Row],[HBA1C]]&lt;6.5,"Prediabetes","Diabetes"))</f>
        <v>Normal</v>
      </c>
      <c r="F1885" s="31" t="s">
        <v>2343</v>
      </c>
      <c r="G1885" s="31" t="s">
        <v>2343</v>
      </c>
      <c r="H1885" s="31" t="s">
        <v>2343</v>
      </c>
      <c r="I1885" s="31">
        <v>1</v>
      </c>
      <c r="J1885" s="32" t="s">
        <v>2343</v>
      </c>
    </row>
    <row r="1886" spans="1:10" x14ac:dyDescent="0.4">
      <c r="A1886" s="30" t="s">
        <v>1885</v>
      </c>
      <c r="B1886" s="31">
        <v>21.754999999999999</v>
      </c>
      <c r="C1886" s="31" t="str">
        <f>IF(Table8[[#This Row],[BMI]]&lt;18.5,"Under Weight",IF(Table8[[#This Row],[BMI]]&lt;25,"Normal Weight",IF(Table8[[#This Row],[BMI]]&lt;30,"Over Weight","Obesity")))</f>
        <v>Normal Weight</v>
      </c>
      <c r="D1886" s="31">
        <v>5.12</v>
      </c>
      <c r="E1886" s="31" t="str">
        <f>IF(Table8[[#This Row],[HBA1C]]&lt;5.7,"Normal",IF(Table8[[#This Row],[HBA1C]]&lt;6.5,"Prediabetes","Diabetes"))</f>
        <v>Normal</v>
      </c>
      <c r="F1886" s="31" t="s">
        <v>2343</v>
      </c>
      <c r="G1886" s="31" t="s">
        <v>2343</v>
      </c>
      <c r="H1886" s="31" t="s">
        <v>2343</v>
      </c>
      <c r="I1886" s="31">
        <v>0</v>
      </c>
      <c r="J1886" s="32" t="s">
        <v>2343</v>
      </c>
    </row>
    <row r="1887" spans="1:10" x14ac:dyDescent="0.4">
      <c r="A1887" s="30" t="s">
        <v>1886</v>
      </c>
      <c r="B1887" s="31">
        <v>25.934999999999999</v>
      </c>
      <c r="C1887" s="31" t="str">
        <f>IF(Table8[[#This Row],[BMI]]&lt;18.5,"Under Weight",IF(Table8[[#This Row],[BMI]]&lt;25,"Normal Weight",IF(Table8[[#This Row],[BMI]]&lt;30,"Over Weight","Obesity")))</f>
        <v>Over Weight</v>
      </c>
      <c r="D1887" s="31">
        <v>4.95</v>
      </c>
      <c r="E1887" s="31" t="str">
        <f>IF(Table8[[#This Row],[HBA1C]]&lt;5.7,"Normal",IF(Table8[[#This Row],[HBA1C]]&lt;6.5,"Prediabetes","Diabetes"))</f>
        <v>Normal</v>
      </c>
      <c r="F1887" s="31" t="s">
        <v>2343</v>
      </c>
      <c r="G1887" s="31" t="s">
        <v>2343</v>
      </c>
      <c r="H1887" s="31" t="s">
        <v>2343</v>
      </c>
      <c r="I1887" s="31">
        <v>0</v>
      </c>
      <c r="J1887" s="32" t="s">
        <v>2343</v>
      </c>
    </row>
    <row r="1888" spans="1:10" x14ac:dyDescent="0.4">
      <c r="A1888" s="30" t="s">
        <v>1887</v>
      </c>
      <c r="B1888" s="31">
        <v>31.5</v>
      </c>
      <c r="C1888" s="31" t="str">
        <f>IF(Table8[[#This Row],[BMI]]&lt;18.5,"Under Weight",IF(Table8[[#This Row],[BMI]]&lt;25,"Normal Weight",IF(Table8[[#This Row],[BMI]]&lt;30,"Over Weight","Obesity")))</f>
        <v>Obesity</v>
      </c>
      <c r="D1888" s="31">
        <v>6.16</v>
      </c>
      <c r="E1888" s="31" t="str">
        <f>IF(Table8[[#This Row],[HBA1C]]&lt;5.7,"Normal",IF(Table8[[#This Row],[HBA1C]]&lt;6.5,"Prediabetes","Diabetes"))</f>
        <v>Prediabetes</v>
      </c>
      <c r="F1888" s="31" t="s">
        <v>2343</v>
      </c>
      <c r="G1888" s="31" t="s">
        <v>2343</v>
      </c>
      <c r="H1888" s="31" t="s">
        <v>2343</v>
      </c>
      <c r="I1888" s="31">
        <v>0</v>
      </c>
      <c r="J1888" s="32" t="s">
        <v>2343</v>
      </c>
    </row>
    <row r="1889" spans="1:10" x14ac:dyDescent="0.4">
      <c r="A1889" s="30" t="s">
        <v>1888</v>
      </c>
      <c r="B1889" s="31">
        <v>30.03</v>
      </c>
      <c r="C1889" s="31" t="str">
        <f>IF(Table8[[#This Row],[BMI]]&lt;18.5,"Under Weight",IF(Table8[[#This Row],[BMI]]&lt;25,"Normal Weight",IF(Table8[[#This Row],[BMI]]&lt;30,"Over Weight","Obesity")))</f>
        <v>Obesity</v>
      </c>
      <c r="D1889" s="31">
        <v>6.41</v>
      </c>
      <c r="E1889" s="31" t="str">
        <f>IF(Table8[[#This Row],[HBA1C]]&lt;5.7,"Normal",IF(Table8[[#This Row],[HBA1C]]&lt;6.5,"Prediabetes","Diabetes"))</f>
        <v>Prediabetes</v>
      </c>
      <c r="F1889" s="31" t="s">
        <v>2343</v>
      </c>
      <c r="G1889" s="31" t="s">
        <v>2343</v>
      </c>
      <c r="H1889" s="31" t="s">
        <v>2343</v>
      </c>
      <c r="I1889" s="31">
        <v>0</v>
      </c>
      <c r="J1889" s="32" t="s">
        <v>2343</v>
      </c>
    </row>
    <row r="1890" spans="1:10" x14ac:dyDescent="0.4">
      <c r="A1890" s="30" t="s">
        <v>1889</v>
      </c>
      <c r="B1890" s="31">
        <v>33.479999999999997</v>
      </c>
      <c r="C1890" s="31" t="str">
        <f>IF(Table8[[#This Row],[BMI]]&lt;18.5,"Under Weight",IF(Table8[[#This Row],[BMI]]&lt;25,"Normal Weight",IF(Table8[[#This Row],[BMI]]&lt;30,"Over Weight","Obesity")))</f>
        <v>Obesity</v>
      </c>
      <c r="D1890" s="31">
        <v>8.94</v>
      </c>
      <c r="E1890" s="31" t="str">
        <f>IF(Table8[[#This Row],[HBA1C]]&lt;5.7,"Normal",IF(Table8[[#This Row],[HBA1C]]&lt;6.5,"Prediabetes","Diabetes"))</f>
        <v>Diabetes</v>
      </c>
      <c r="F1890" s="31" t="s">
        <v>2343</v>
      </c>
      <c r="G1890" s="31" t="s">
        <v>2343</v>
      </c>
      <c r="H1890" s="31" t="s">
        <v>2343</v>
      </c>
      <c r="I1890" s="31">
        <v>0</v>
      </c>
      <c r="J1890" s="32" t="s">
        <v>2343</v>
      </c>
    </row>
    <row r="1891" spans="1:10" x14ac:dyDescent="0.4">
      <c r="A1891" s="30" t="s">
        <v>1890</v>
      </c>
      <c r="B1891" s="31">
        <v>16.510000000000002</v>
      </c>
      <c r="C1891" s="31" t="str">
        <f>IF(Table8[[#This Row],[BMI]]&lt;18.5,"Under Weight",IF(Table8[[#This Row],[BMI]]&lt;25,"Normal Weight",IF(Table8[[#This Row],[BMI]]&lt;30,"Over Weight","Obesity")))</f>
        <v>Under Weight</v>
      </c>
      <c r="D1891" s="31">
        <v>4.42</v>
      </c>
      <c r="E1891" s="31" t="str">
        <f>IF(Table8[[#This Row],[HBA1C]]&lt;5.7,"Normal",IF(Table8[[#This Row],[HBA1C]]&lt;6.5,"Prediabetes","Diabetes"))</f>
        <v>Normal</v>
      </c>
      <c r="F1891" s="31" t="s">
        <v>2344</v>
      </c>
      <c r="G1891" s="31" t="s">
        <v>2343</v>
      </c>
      <c r="H1891" s="31" t="s">
        <v>2344</v>
      </c>
      <c r="I1891" s="31">
        <v>1</v>
      </c>
      <c r="J1891" s="32" t="s">
        <v>2343</v>
      </c>
    </row>
    <row r="1892" spans="1:10" x14ac:dyDescent="0.4">
      <c r="A1892" s="30" t="s">
        <v>1891</v>
      </c>
      <c r="B1892" s="31">
        <v>33.155000000000001</v>
      </c>
      <c r="C1892" s="31" t="str">
        <f>IF(Table8[[#This Row],[BMI]]&lt;18.5,"Under Weight",IF(Table8[[#This Row],[BMI]]&lt;25,"Normal Weight",IF(Table8[[#This Row],[BMI]]&lt;30,"Over Weight","Obesity")))</f>
        <v>Obesity</v>
      </c>
      <c r="D1892" s="31">
        <v>5.3</v>
      </c>
      <c r="E1892" s="31" t="str">
        <f>IF(Table8[[#This Row],[HBA1C]]&lt;5.7,"Normal",IF(Table8[[#This Row],[HBA1C]]&lt;6.5,"Prediabetes","Diabetes"))</f>
        <v>Normal</v>
      </c>
      <c r="F1892" s="31" t="s">
        <v>2344</v>
      </c>
      <c r="G1892" s="31" t="s">
        <v>2343</v>
      </c>
      <c r="H1892" s="31" t="s">
        <v>2343</v>
      </c>
      <c r="I1892" s="31">
        <v>1</v>
      </c>
      <c r="J1892" s="32" t="s">
        <v>2343</v>
      </c>
    </row>
    <row r="1893" spans="1:10" x14ac:dyDescent="0.4">
      <c r="A1893" s="30" t="s">
        <v>1892</v>
      </c>
      <c r="B1893" s="31">
        <v>37.29</v>
      </c>
      <c r="C1893" s="31" t="str">
        <f>IF(Table8[[#This Row],[BMI]]&lt;18.5,"Under Weight",IF(Table8[[#This Row],[BMI]]&lt;25,"Normal Weight",IF(Table8[[#This Row],[BMI]]&lt;30,"Over Weight","Obesity")))</f>
        <v>Obesity</v>
      </c>
      <c r="D1893" s="31">
        <v>4.6399999999999997</v>
      </c>
      <c r="E1893" s="31" t="str">
        <f>IF(Table8[[#This Row],[HBA1C]]&lt;5.7,"Normal",IF(Table8[[#This Row],[HBA1C]]&lt;6.5,"Prediabetes","Diabetes"))</f>
        <v>Normal</v>
      </c>
      <c r="F1893" s="31" t="s">
        <v>2343</v>
      </c>
      <c r="G1893" s="31" t="s">
        <v>2343</v>
      </c>
      <c r="H1893" s="31" t="s">
        <v>2344</v>
      </c>
      <c r="I1893" s="31">
        <v>1</v>
      </c>
      <c r="J1893" s="32" t="s">
        <v>2343</v>
      </c>
    </row>
    <row r="1894" spans="1:10" x14ac:dyDescent="0.4">
      <c r="A1894" s="30" t="s">
        <v>1893</v>
      </c>
      <c r="B1894" s="31">
        <v>20.23</v>
      </c>
      <c r="C1894" s="31" t="str">
        <f>IF(Table8[[#This Row],[BMI]]&lt;18.5,"Under Weight",IF(Table8[[#This Row],[BMI]]&lt;25,"Normal Weight",IF(Table8[[#This Row],[BMI]]&lt;30,"Over Weight","Obesity")))</f>
        <v>Normal Weight</v>
      </c>
      <c r="D1894" s="31">
        <v>6.16</v>
      </c>
      <c r="E1894" s="31" t="str">
        <f>IF(Table8[[#This Row],[HBA1C]]&lt;5.7,"Normal",IF(Table8[[#This Row],[HBA1C]]&lt;6.5,"Prediabetes","Diabetes"))</f>
        <v>Prediabetes</v>
      </c>
      <c r="F1894" s="31" t="s">
        <v>2344</v>
      </c>
      <c r="G1894" s="31" t="s">
        <v>2343</v>
      </c>
      <c r="H1894" s="31" t="s">
        <v>2343</v>
      </c>
      <c r="I1894" s="31">
        <v>1</v>
      </c>
      <c r="J1894" s="32" t="s">
        <v>2343</v>
      </c>
    </row>
    <row r="1895" spans="1:10" x14ac:dyDescent="0.4">
      <c r="A1895" s="30" t="s">
        <v>1894</v>
      </c>
      <c r="B1895" s="31">
        <v>28.975000000000001</v>
      </c>
      <c r="C1895" s="31" t="str">
        <f>IF(Table8[[#This Row],[BMI]]&lt;18.5,"Under Weight",IF(Table8[[#This Row],[BMI]]&lt;25,"Normal Weight",IF(Table8[[#This Row],[BMI]]&lt;30,"Over Weight","Obesity")))</f>
        <v>Over Weight</v>
      </c>
      <c r="D1895" s="31">
        <v>4.12</v>
      </c>
      <c r="E1895" s="31" t="str">
        <f>IF(Table8[[#This Row],[HBA1C]]&lt;5.7,"Normal",IF(Table8[[#This Row],[HBA1C]]&lt;6.5,"Prediabetes","Diabetes"))</f>
        <v>Normal</v>
      </c>
      <c r="F1895" s="31" t="s">
        <v>2343</v>
      </c>
      <c r="G1895" s="31" t="s">
        <v>2343</v>
      </c>
      <c r="H1895" s="31" t="s">
        <v>2344</v>
      </c>
      <c r="I1895" s="31">
        <v>1</v>
      </c>
      <c r="J1895" s="32" t="s">
        <v>2343</v>
      </c>
    </row>
    <row r="1896" spans="1:10" x14ac:dyDescent="0.4">
      <c r="A1896" s="30" t="s">
        <v>1895</v>
      </c>
      <c r="B1896" s="31">
        <v>16.420000000000002</v>
      </c>
      <c r="C1896" s="31" t="str">
        <f>IF(Table8[[#This Row],[BMI]]&lt;18.5,"Under Weight",IF(Table8[[#This Row],[BMI]]&lt;25,"Normal Weight",IF(Table8[[#This Row],[BMI]]&lt;30,"Over Weight","Obesity")))</f>
        <v>Under Weight</v>
      </c>
      <c r="D1896" s="31">
        <v>5.77</v>
      </c>
      <c r="E1896" s="31" t="str">
        <f>IF(Table8[[#This Row],[HBA1C]]&lt;5.7,"Normal",IF(Table8[[#This Row],[HBA1C]]&lt;6.5,"Prediabetes","Diabetes"))</f>
        <v>Prediabetes</v>
      </c>
      <c r="F1896" s="31" t="s">
        <v>2344</v>
      </c>
      <c r="G1896" s="31" t="s">
        <v>2343</v>
      </c>
      <c r="H1896" s="31" t="s">
        <v>2344</v>
      </c>
      <c r="I1896" s="31">
        <v>1</v>
      </c>
      <c r="J1896" s="32" t="s">
        <v>2343</v>
      </c>
    </row>
    <row r="1897" spans="1:10" x14ac:dyDescent="0.4">
      <c r="A1897" s="30" t="s">
        <v>1896</v>
      </c>
      <c r="B1897" s="31">
        <v>17.559999999999999</v>
      </c>
      <c r="C1897" s="31" t="str">
        <f>IF(Table8[[#This Row],[BMI]]&lt;18.5,"Under Weight",IF(Table8[[#This Row],[BMI]]&lt;25,"Normal Weight",IF(Table8[[#This Row],[BMI]]&lt;30,"Over Weight","Obesity")))</f>
        <v>Under Weight</v>
      </c>
      <c r="D1897" s="31">
        <v>6.2</v>
      </c>
      <c r="E1897" s="31" t="str">
        <f>IF(Table8[[#This Row],[HBA1C]]&lt;5.7,"Normal",IF(Table8[[#This Row],[HBA1C]]&lt;6.5,"Prediabetes","Diabetes"))</f>
        <v>Prediabetes</v>
      </c>
      <c r="F1897" s="31" t="s">
        <v>2343</v>
      </c>
      <c r="G1897" s="31" t="s">
        <v>2343</v>
      </c>
      <c r="H1897" s="31" t="s">
        <v>2343</v>
      </c>
      <c r="I1897" s="31">
        <v>1</v>
      </c>
      <c r="J1897" s="32" t="s">
        <v>2343</v>
      </c>
    </row>
    <row r="1898" spans="1:10" x14ac:dyDescent="0.4">
      <c r="A1898" s="30" t="s">
        <v>1897</v>
      </c>
      <c r="B1898" s="31">
        <v>24.13</v>
      </c>
      <c r="C1898" s="31" t="str">
        <f>IF(Table8[[#This Row],[BMI]]&lt;18.5,"Under Weight",IF(Table8[[#This Row],[BMI]]&lt;25,"Normal Weight",IF(Table8[[#This Row],[BMI]]&lt;30,"Over Weight","Obesity")))</f>
        <v>Normal Weight</v>
      </c>
      <c r="D1898" s="31">
        <v>4.3899999999999997</v>
      </c>
      <c r="E1898" s="31" t="str">
        <f>IF(Table8[[#This Row],[HBA1C]]&lt;5.7,"Normal",IF(Table8[[#This Row],[HBA1C]]&lt;6.5,"Prediabetes","Diabetes"))</f>
        <v>Normal</v>
      </c>
      <c r="F1898" s="31" t="s">
        <v>2343</v>
      </c>
      <c r="G1898" s="31" t="s">
        <v>2343</v>
      </c>
      <c r="H1898" s="31" t="s">
        <v>2343</v>
      </c>
      <c r="I1898" s="31">
        <v>1</v>
      </c>
      <c r="J1898" s="32" t="s">
        <v>2343</v>
      </c>
    </row>
    <row r="1899" spans="1:10" x14ac:dyDescent="0.4">
      <c r="A1899" s="30" t="s">
        <v>1898</v>
      </c>
      <c r="B1899" s="31">
        <v>19.95</v>
      </c>
      <c r="C1899" s="31" t="str">
        <f>IF(Table8[[#This Row],[BMI]]&lt;18.5,"Under Weight",IF(Table8[[#This Row],[BMI]]&lt;25,"Normal Weight",IF(Table8[[#This Row],[BMI]]&lt;30,"Over Weight","Obesity")))</f>
        <v>Normal Weight</v>
      </c>
      <c r="D1899" s="31">
        <v>5.13</v>
      </c>
      <c r="E1899" s="31" t="str">
        <f>IF(Table8[[#This Row],[HBA1C]]&lt;5.7,"Normal",IF(Table8[[#This Row],[HBA1C]]&lt;6.5,"Prediabetes","Diabetes"))</f>
        <v>Normal</v>
      </c>
      <c r="F1899" s="31" t="s">
        <v>2343</v>
      </c>
      <c r="G1899" s="31" t="s">
        <v>2344</v>
      </c>
      <c r="H1899" s="31" t="s">
        <v>2343</v>
      </c>
      <c r="I1899" s="31">
        <v>2</v>
      </c>
      <c r="J1899" s="32" t="s">
        <v>2343</v>
      </c>
    </row>
    <row r="1900" spans="1:10" x14ac:dyDescent="0.4">
      <c r="A1900" s="30" t="s">
        <v>1899</v>
      </c>
      <c r="B1900" s="31">
        <v>21.24</v>
      </c>
      <c r="C1900" s="31" t="str">
        <f>IF(Table8[[#This Row],[BMI]]&lt;18.5,"Under Weight",IF(Table8[[#This Row],[BMI]]&lt;25,"Normal Weight",IF(Table8[[#This Row],[BMI]]&lt;30,"Over Weight","Obesity")))</f>
        <v>Normal Weight</v>
      </c>
      <c r="D1900" s="31">
        <v>4.49</v>
      </c>
      <c r="E1900" s="31" t="str">
        <f>IF(Table8[[#This Row],[HBA1C]]&lt;5.7,"Normal",IF(Table8[[#This Row],[HBA1C]]&lt;6.5,"Prediabetes","Diabetes"))</f>
        <v>Normal</v>
      </c>
      <c r="F1900" s="31" t="s">
        <v>2343</v>
      </c>
      <c r="G1900" s="31" t="s">
        <v>2343</v>
      </c>
      <c r="H1900" s="31" t="s">
        <v>2343</v>
      </c>
      <c r="I1900" s="31">
        <v>0</v>
      </c>
      <c r="J1900" s="32" t="s">
        <v>2343</v>
      </c>
    </row>
    <row r="1901" spans="1:10" x14ac:dyDescent="0.4">
      <c r="A1901" s="30" t="s">
        <v>1900</v>
      </c>
      <c r="B1901" s="31">
        <v>44.22</v>
      </c>
      <c r="C1901" s="31" t="str">
        <f>IF(Table8[[#This Row],[BMI]]&lt;18.5,"Under Weight",IF(Table8[[#This Row],[BMI]]&lt;25,"Normal Weight",IF(Table8[[#This Row],[BMI]]&lt;30,"Over Weight","Obesity")))</f>
        <v>Obesity</v>
      </c>
      <c r="D1901" s="31">
        <v>6.35</v>
      </c>
      <c r="E1901" s="31" t="str">
        <f>IF(Table8[[#This Row],[HBA1C]]&lt;5.7,"Normal",IF(Table8[[#This Row],[HBA1C]]&lt;6.5,"Prediabetes","Diabetes"))</f>
        <v>Prediabetes</v>
      </c>
      <c r="F1901" s="31" t="s">
        <v>2343</v>
      </c>
      <c r="G1901" s="31" t="s">
        <v>2343</v>
      </c>
      <c r="H1901" s="31" t="s">
        <v>2343</v>
      </c>
      <c r="I1901" s="31">
        <v>0</v>
      </c>
      <c r="J1901" s="32" t="s">
        <v>2343</v>
      </c>
    </row>
    <row r="1902" spans="1:10" x14ac:dyDescent="0.4">
      <c r="A1902" s="30" t="s">
        <v>1901</v>
      </c>
      <c r="B1902" s="31">
        <v>41.1</v>
      </c>
      <c r="C1902" s="31" t="str">
        <f>IF(Table8[[#This Row],[BMI]]&lt;18.5,"Under Weight",IF(Table8[[#This Row],[BMI]]&lt;25,"Normal Weight",IF(Table8[[#This Row],[BMI]]&lt;30,"Over Weight","Obesity")))</f>
        <v>Obesity</v>
      </c>
      <c r="D1902" s="31">
        <v>5.79</v>
      </c>
      <c r="E1902" s="31" t="str">
        <f>IF(Table8[[#This Row],[HBA1C]]&lt;5.7,"Normal",IF(Table8[[#This Row],[HBA1C]]&lt;6.5,"Prediabetes","Diabetes"))</f>
        <v>Prediabetes</v>
      </c>
      <c r="F1902" s="31" t="s">
        <v>2343</v>
      </c>
      <c r="G1902" s="31" t="s">
        <v>2343</v>
      </c>
      <c r="H1902" s="31" t="s">
        <v>2343</v>
      </c>
      <c r="I1902" s="31">
        <v>0</v>
      </c>
      <c r="J1902" s="32" t="s">
        <v>2343</v>
      </c>
    </row>
    <row r="1903" spans="1:10" x14ac:dyDescent="0.4">
      <c r="A1903" s="30" t="s">
        <v>1902</v>
      </c>
      <c r="B1903" s="31">
        <v>34.200000000000003</v>
      </c>
      <c r="C1903" s="31" t="str">
        <f>IF(Table8[[#This Row],[BMI]]&lt;18.5,"Under Weight",IF(Table8[[#This Row],[BMI]]&lt;25,"Normal Weight",IF(Table8[[#This Row],[BMI]]&lt;30,"Over Weight","Obesity")))</f>
        <v>Obesity</v>
      </c>
      <c r="D1903" s="31">
        <v>4.78</v>
      </c>
      <c r="E1903" s="31" t="str">
        <f>IF(Table8[[#This Row],[HBA1C]]&lt;5.7,"Normal",IF(Table8[[#This Row],[HBA1C]]&lt;6.5,"Prediabetes","Diabetes"))</f>
        <v>Normal</v>
      </c>
      <c r="F1903" s="31" t="s">
        <v>2344</v>
      </c>
      <c r="G1903" s="31" t="s">
        <v>2343</v>
      </c>
      <c r="H1903" s="31" t="s">
        <v>2343</v>
      </c>
      <c r="I1903" s="31">
        <v>0</v>
      </c>
      <c r="J1903" s="32" t="s">
        <v>2343</v>
      </c>
    </row>
    <row r="1904" spans="1:10" x14ac:dyDescent="0.4">
      <c r="A1904" s="30" t="s">
        <v>1903</v>
      </c>
      <c r="B1904" s="31">
        <v>29.92</v>
      </c>
      <c r="C1904" s="31" t="str">
        <f>IF(Table8[[#This Row],[BMI]]&lt;18.5,"Under Weight",IF(Table8[[#This Row],[BMI]]&lt;25,"Normal Weight",IF(Table8[[#This Row],[BMI]]&lt;30,"Over Weight","Obesity")))</f>
        <v>Over Weight</v>
      </c>
      <c r="D1904" s="31">
        <v>6.02</v>
      </c>
      <c r="E1904" s="31" t="str">
        <f>IF(Table8[[#This Row],[HBA1C]]&lt;5.7,"Normal",IF(Table8[[#This Row],[HBA1C]]&lt;6.5,"Prediabetes","Diabetes"))</f>
        <v>Prediabetes</v>
      </c>
      <c r="F1904" s="31" t="s">
        <v>2344</v>
      </c>
      <c r="G1904" s="31" t="s">
        <v>2343</v>
      </c>
      <c r="H1904" s="31" t="s">
        <v>2343</v>
      </c>
      <c r="I1904" s="31">
        <v>0</v>
      </c>
      <c r="J1904" s="32" t="s">
        <v>2343</v>
      </c>
    </row>
    <row r="1905" spans="1:10" x14ac:dyDescent="0.4">
      <c r="A1905" s="30" t="s">
        <v>1904</v>
      </c>
      <c r="B1905" s="31">
        <v>28.93</v>
      </c>
      <c r="C1905" s="31" t="str">
        <f>IF(Table8[[#This Row],[BMI]]&lt;18.5,"Under Weight",IF(Table8[[#This Row],[BMI]]&lt;25,"Normal Weight",IF(Table8[[#This Row],[BMI]]&lt;30,"Over Weight","Obesity")))</f>
        <v>Over Weight</v>
      </c>
      <c r="D1905" s="31">
        <v>4.4400000000000004</v>
      </c>
      <c r="E1905" s="31" t="str">
        <f>IF(Table8[[#This Row],[HBA1C]]&lt;5.7,"Normal",IF(Table8[[#This Row],[HBA1C]]&lt;6.5,"Prediabetes","Diabetes"))</f>
        <v>Normal</v>
      </c>
      <c r="F1905" s="31" t="s">
        <v>2343</v>
      </c>
      <c r="G1905" s="31" t="s">
        <v>2343</v>
      </c>
      <c r="H1905" s="31" t="s">
        <v>2343</v>
      </c>
      <c r="I1905" s="31">
        <v>0</v>
      </c>
      <c r="J1905" s="32" t="s">
        <v>2343</v>
      </c>
    </row>
    <row r="1906" spans="1:10" x14ac:dyDescent="0.4">
      <c r="A1906" s="30" t="s">
        <v>1905</v>
      </c>
      <c r="B1906" s="31">
        <v>31.254999999999999</v>
      </c>
      <c r="C1906" s="31" t="str">
        <f>IF(Table8[[#This Row],[BMI]]&lt;18.5,"Under Weight",IF(Table8[[#This Row],[BMI]]&lt;25,"Normal Weight",IF(Table8[[#This Row],[BMI]]&lt;30,"Over Weight","Obesity")))</f>
        <v>Obesity</v>
      </c>
      <c r="D1906" s="31">
        <v>5.84</v>
      </c>
      <c r="E1906" s="31" t="str">
        <f>IF(Table8[[#This Row],[HBA1C]]&lt;5.7,"Normal",IF(Table8[[#This Row],[HBA1C]]&lt;6.5,"Prediabetes","Diabetes"))</f>
        <v>Prediabetes</v>
      </c>
      <c r="F1906" s="31" t="s">
        <v>2344</v>
      </c>
      <c r="G1906" s="31" t="s">
        <v>2343</v>
      </c>
      <c r="H1906" s="31" t="s">
        <v>2343</v>
      </c>
      <c r="I1906" s="31">
        <v>1</v>
      </c>
      <c r="J1906" s="32" t="s">
        <v>2343</v>
      </c>
    </row>
    <row r="1907" spans="1:10" x14ac:dyDescent="0.4">
      <c r="A1907" s="30" t="s">
        <v>1906</v>
      </c>
      <c r="B1907" s="31">
        <v>29.83</v>
      </c>
      <c r="C1907" s="31" t="str">
        <f>IF(Table8[[#This Row],[BMI]]&lt;18.5,"Under Weight",IF(Table8[[#This Row],[BMI]]&lt;25,"Normal Weight",IF(Table8[[#This Row],[BMI]]&lt;30,"Over Weight","Obesity")))</f>
        <v>Over Weight</v>
      </c>
      <c r="D1907" s="31">
        <v>5.39</v>
      </c>
      <c r="E1907" s="31" t="str">
        <f>IF(Table8[[#This Row],[HBA1C]]&lt;5.7,"Normal",IF(Table8[[#This Row],[HBA1C]]&lt;6.5,"Prediabetes","Diabetes"))</f>
        <v>Normal</v>
      </c>
      <c r="F1907" s="31" t="s">
        <v>2343</v>
      </c>
      <c r="G1907" s="31" t="s">
        <v>2343</v>
      </c>
      <c r="H1907" s="31" t="s">
        <v>2343</v>
      </c>
      <c r="I1907" s="31">
        <v>0</v>
      </c>
      <c r="J1907" s="32" t="s">
        <v>2343</v>
      </c>
    </row>
    <row r="1908" spans="1:10" x14ac:dyDescent="0.4">
      <c r="A1908" s="30" t="s">
        <v>1907</v>
      </c>
      <c r="B1908" s="31">
        <v>29.59</v>
      </c>
      <c r="C1908" s="31" t="str">
        <f>IF(Table8[[#This Row],[BMI]]&lt;18.5,"Under Weight",IF(Table8[[#This Row],[BMI]]&lt;25,"Normal Weight",IF(Table8[[#This Row],[BMI]]&lt;30,"Over Weight","Obesity")))</f>
        <v>Over Weight</v>
      </c>
      <c r="D1908" s="31">
        <v>6.16</v>
      </c>
      <c r="E1908" s="31" t="str">
        <f>IF(Table8[[#This Row],[HBA1C]]&lt;5.7,"Normal",IF(Table8[[#This Row],[HBA1C]]&lt;6.5,"Prediabetes","Diabetes"))</f>
        <v>Prediabetes</v>
      </c>
      <c r="F1908" s="31" t="s">
        <v>2343</v>
      </c>
      <c r="G1908" s="31" t="s">
        <v>2343</v>
      </c>
      <c r="H1908" s="31" t="s">
        <v>2344</v>
      </c>
      <c r="I1908" s="31">
        <v>1</v>
      </c>
      <c r="J1908" s="32" t="s">
        <v>2343</v>
      </c>
    </row>
    <row r="1909" spans="1:10" x14ac:dyDescent="0.4">
      <c r="A1909" s="30" t="s">
        <v>1908</v>
      </c>
      <c r="B1909" s="31">
        <v>31.16</v>
      </c>
      <c r="C1909" s="31" t="str">
        <f>IF(Table8[[#This Row],[BMI]]&lt;18.5,"Under Weight",IF(Table8[[#This Row],[BMI]]&lt;25,"Normal Weight",IF(Table8[[#This Row],[BMI]]&lt;30,"Over Weight","Obesity")))</f>
        <v>Obesity</v>
      </c>
      <c r="D1909" s="31">
        <v>4.49</v>
      </c>
      <c r="E1909" s="31" t="str">
        <f>IF(Table8[[#This Row],[HBA1C]]&lt;5.7,"Normal",IF(Table8[[#This Row],[HBA1C]]&lt;6.5,"Prediabetes","Diabetes"))</f>
        <v>Normal</v>
      </c>
      <c r="F1909" s="31" t="s">
        <v>2343</v>
      </c>
      <c r="G1909" s="31" t="s">
        <v>2343</v>
      </c>
      <c r="H1909" s="31" t="s">
        <v>2344</v>
      </c>
      <c r="I1909" s="31">
        <v>1</v>
      </c>
      <c r="J1909" s="32" t="s">
        <v>2343</v>
      </c>
    </row>
    <row r="1910" spans="1:10" x14ac:dyDescent="0.4">
      <c r="A1910" s="30" t="s">
        <v>1909</v>
      </c>
      <c r="B1910" s="31">
        <v>34.21</v>
      </c>
      <c r="C1910" s="31" t="str">
        <f>IF(Table8[[#This Row],[BMI]]&lt;18.5,"Under Weight",IF(Table8[[#This Row],[BMI]]&lt;25,"Normal Weight",IF(Table8[[#This Row],[BMI]]&lt;30,"Over Weight","Obesity")))</f>
        <v>Obesity</v>
      </c>
      <c r="D1910" s="31">
        <v>4.4800000000000004</v>
      </c>
      <c r="E1910" s="31" t="str">
        <f>IF(Table8[[#This Row],[HBA1C]]&lt;5.7,"Normal",IF(Table8[[#This Row],[HBA1C]]&lt;6.5,"Prediabetes","Diabetes"))</f>
        <v>Normal</v>
      </c>
      <c r="F1910" s="31" t="s">
        <v>2344</v>
      </c>
      <c r="G1910" s="31" t="s">
        <v>2343</v>
      </c>
      <c r="H1910" s="31" t="s">
        <v>2343</v>
      </c>
      <c r="I1910" s="31">
        <v>1</v>
      </c>
      <c r="J1910" s="32" t="s">
        <v>2343</v>
      </c>
    </row>
    <row r="1911" spans="1:10" x14ac:dyDescent="0.4">
      <c r="A1911" s="30" t="s">
        <v>1910</v>
      </c>
      <c r="B1911" s="31">
        <v>34.86</v>
      </c>
      <c r="C1911" s="31" t="str">
        <f>IF(Table8[[#This Row],[BMI]]&lt;18.5,"Under Weight",IF(Table8[[#This Row],[BMI]]&lt;25,"Normal Weight",IF(Table8[[#This Row],[BMI]]&lt;30,"Over Weight","Obesity")))</f>
        <v>Obesity</v>
      </c>
      <c r="D1911" s="31">
        <v>10.97</v>
      </c>
      <c r="E1911" s="31" t="str">
        <f>IF(Table8[[#This Row],[HBA1C]]&lt;5.7,"Normal",IF(Table8[[#This Row],[HBA1C]]&lt;6.5,"Prediabetes","Diabetes"))</f>
        <v>Diabetes</v>
      </c>
      <c r="F1911" s="31" t="s">
        <v>2343</v>
      </c>
      <c r="G1911" s="31" t="s">
        <v>2343</v>
      </c>
      <c r="H1911" s="31" t="s">
        <v>2343</v>
      </c>
      <c r="I1911" s="31">
        <v>0</v>
      </c>
      <c r="J1911" s="32" t="s">
        <v>2343</v>
      </c>
    </row>
    <row r="1912" spans="1:10" x14ac:dyDescent="0.4">
      <c r="A1912" s="30" t="s">
        <v>1911</v>
      </c>
      <c r="B1912" s="31">
        <v>34.58</v>
      </c>
      <c r="C1912" s="31" t="str">
        <f>IF(Table8[[#This Row],[BMI]]&lt;18.5,"Under Weight",IF(Table8[[#This Row],[BMI]]&lt;25,"Normal Weight",IF(Table8[[#This Row],[BMI]]&lt;30,"Over Weight","Obesity")))</f>
        <v>Obesity</v>
      </c>
      <c r="D1912" s="31">
        <v>5.14</v>
      </c>
      <c r="E1912" s="31" t="str">
        <f>IF(Table8[[#This Row],[HBA1C]]&lt;5.7,"Normal",IF(Table8[[#This Row],[HBA1C]]&lt;6.5,"Prediabetes","Diabetes"))</f>
        <v>Normal</v>
      </c>
      <c r="F1912" s="31" t="s">
        <v>2343</v>
      </c>
      <c r="G1912" s="31" t="s">
        <v>2344</v>
      </c>
      <c r="H1912" s="31" t="s">
        <v>2343</v>
      </c>
      <c r="I1912" s="31">
        <v>2</v>
      </c>
      <c r="J1912" s="32" t="s">
        <v>2343</v>
      </c>
    </row>
    <row r="1913" spans="1:10" x14ac:dyDescent="0.4">
      <c r="A1913" s="30" t="s">
        <v>1912</v>
      </c>
      <c r="B1913" s="31">
        <v>17.940000000000001</v>
      </c>
      <c r="C1913" s="31" t="str">
        <f>IF(Table8[[#This Row],[BMI]]&lt;18.5,"Under Weight",IF(Table8[[#This Row],[BMI]]&lt;25,"Normal Weight",IF(Table8[[#This Row],[BMI]]&lt;30,"Over Weight","Obesity")))</f>
        <v>Under Weight</v>
      </c>
      <c r="D1913" s="31">
        <v>5.17</v>
      </c>
      <c r="E1913" s="31" t="str">
        <f>IF(Table8[[#This Row],[HBA1C]]&lt;5.7,"Normal",IF(Table8[[#This Row],[HBA1C]]&lt;6.5,"Prediabetes","Diabetes"))</f>
        <v>Normal</v>
      </c>
      <c r="F1913" s="31" t="s">
        <v>2344</v>
      </c>
      <c r="G1913" s="31" t="s">
        <v>2343</v>
      </c>
      <c r="H1913" s="31" t="s">
        <v>2343</v>
      </c>
      <c r="I1913" s="31">
        <v>0</v>
      </c>
      <c r="J1913" s="32" t="s">
        <v>2343</v>
      </c>
    </row>
    <row r="1914" spans="1:10" x14ac:dyDescent="0.4">
      <c r="A1914" s="30" t="s">
        <v>1913</v>
      </c>
      <c r="B1914" s="31">
        <v>26.8</v>
      </c>
      <c r="C1914" s="31" t="str">
        <f>IF(Table8[[#This Row],[BMI]]&lt;18.5,"Under Weight",IF(Table8[[#This Row],[BMI]]&lt;25,"Normal Weight",IF(Table8[[#This Row],[BMI]]&lt;30,"Over Weight","Obesity")))</f>
        <v>Over Weight</v>
      </c>
      <c r="D1914" s="31">
        <v>6.18</v>
      </c>
      <c r="E1914" s="31" t="str">
        <f>IF(Table8[[#This Row],[HBA1C]]&lt;5.7,"Normal",IF(Table8[[#This Row],[HBA1C]]&lt;6.5,"Prediabetes","Diabetes"))</f>
        <v>Prediabetes</v>
      </c>
      <c r="F1914" s="31" t="s">
        <v>2344</v>
      </c>
      <c r="G1914" s="31" t="s">
        <v>2343</v>
      </c>
      <c r="H1914" s="31" t="s">
        <v>2344</v>
      </c>
      <c r="I1914" s="31">
        <v>1</v>
      </c>
      <c r="J1914" s="32" t="s">
        <v>2343</v>
      </c>
    </row>
    <row r="1915" spans="1:10" x14ac:dyDescent="0.4">
      <c r="A1915" s="30" t="s">
        <v>1914</v>
      </c>
      <c r="B1915" s="31">
        <v>17.690000000000001</v>
      </c>
      <c r="C1915" s="31" t="str">
        <f>IF(Table8[[#This Row],[BMI]]&lt;18.5,"Under Weight",IF(Table8[[#This Row],[BMI]]&lt;25,"Normal Weight",IF(Table8[[#This Row],[BMI]]&lt;30,"Over Weight","Obesity")))</f>
        <v>Under Weight</v>
      </c>
      <c r="D1915" s="31">
        <v>9.07</v>
      </c>
      <c r="E1915" s="31" t="str">
        <f>IF(Table8[[#This Row],[HBA1C]]&lt;5.7,"Normal",IF(Table8[[#This Row],[HBA1C]]&lt;6.5,"Prediabetes","Diabetes"))</f>
        <v>Diabetes</v>
      </c>
      <c r="F1915" s="31" t="s">
        <v>2344</v>
      </c>
      <c r="G1915" s="31" t="s">
        <v>2343</v>
      </c>
      <c r="H1915" s="31" t="s">
        <v>2343</v>
      </c>
      <c r="I1915" s="31">
        <v>0</v>
      </c>
      <c r="J1915" s="32" t="s">
        <v>2343</v>
      </c>
    </row>
    <row r="1916" spans="1:10" x14ac:dyDescent="0.4">
      <c r="A1916" s="30" t="s">
        <v>1915</v>
      </c>
      <c r="B1916" s="31">
        <v>25.77</v>
      </c>
      <c r="C1916" s="31" t="str">
        <f>IF(Table8[[#This Row],[BMI]]&lt;18.5,"Under Weight",IF(Table8[[#This Row],[BMI]]&lt;25,"Normal Weight",IF(Table8[[#This Row],[BMI]]&lt;30,"Over Weight","Obesity")))</f>
        <v>Over Weight</v>
      </c>
      <c r="D1916" s="31">
        <v>4.43</v>
      </c>
      <c r="E1916" s="31" t="str">
        <f>IF(Table8[[#This Row],[HBA1C]]&lt;5.7,"Normal",IF(Table8[[#This Row],[HBA1C]]&lt;6.5,"Prediabetes","Diabetes"))</f>
        <v>Normal</v>
      </c>
      <c r="F1916" s="31" t="s">
        <v>2343</v>
      </c>
      <c r="G1916" s="31" t="s">
        <v>2343</v>
      </c>
      <c r="H1916" s="31" t="s">
        <v>2344</v>
      </c>
      <c r="I1916" s="31">
        <v>1</v>
      </c>
      <c r="J1916" s="32" t="s">
        <v>2343</v>
      </c>
    </row>
    <row r="1917" spans="1:10" x14ac:dyDescent="0.4">
      <c r="A1917" s="30" t="s">
        <v>1916</v>
      </c>
      <c r="B1917" s="31">
        <v>34.46</v>
      </c>
      <c r="C1917" s="31" t="str">
        <f>IF(Table8[[#This Row],[BMI]]&lt;18.5,"Under Weight",IF(Table8[[#This Row],[BMI]]&lt;25,"Normal Weight",IF(Table8[[#This Row],[BMI]]&lt;30,"Over Weight","Obesity")))</f>
        <v>Obesity</v>
      </c>
      <c r="D1917" s="31">
        <v>4.17</v>
      </c>
      <c r="E1917" s="31" t="str">
        <f>IF(Table8[[#This Row],[HBA1C]]&lt;5.7,"Normal",IF(Table8[[#This Row],[HBA1C]]&lt;6.5,"Prediabetes","Diabetes"))</f>
        <v>Normal</v>
      </c>
      <c r="F1917" s="31" t="s">
        <v>2343</v>
      </c>
      <c r="G1917" s="31" t="s">
        <v>2344</v>
      </c>
      <c r="H1917" s="31" t="s">
        <v>2343</v>
      </c>
      <c r="I1917" s="31">
        <v>1</v>
      </c>
      <c r="J1917" s="32" t="s">
        <v>2343</v>
      </c>
    </row>
    <row r="1918" spans="1:10" x14ac:dyDescent="0.4">
      <c r="A1918" s="30" t="s">
        <v>1917</v>
      </c>
      <c r="B1918" s="31">
        <v>30.875</v>
      </c>
      <c r="C1918" s="31" t="str">
        <f>IF(Table8[[#This Row],[BMI]]&lt;18.5,"Under Weight",IF(Table8[[#This Row],[BMI]]&lt;25,"Normal Weight",IF(Table8[[#This Row],[BMI]]&lt;30,"Over Weight","Obesity")))</f>
        <v>Obesity</v>
      </c>
      <c r="D1918" s="31">
        <v>4.95</v>
      </c>
      <c r="E1918" s="31" t="str">
        <f>IF(Table8[[#This Row],[HBA1C]]&lt;5.7,"Normal",IF(Table8[[#This Row],[HBA1C]]&lt;6.5,"Prediabetes","Diabetes"))</f>
        <v>Normal</v>
      </c>
      <c r="F1918" s="31" t="s">
        <v>2344</v>
      </c>
      <c r="G1918" s="31" t="s">
        <v>2343</v>
      </c>
      <c r="H1918" s="31" t="s">
        <v>2343</v>
      </c>
      <c r="I1918" s="31">
        <v>0</v>
      </c>
      <c r="J1918" s="32" t="s">
        <v>2343</v>
      </c>
    </row>
    <row r="1919" spans="1:10" x14ac:dyDescent="0.4">
      <c r="A1919" s="30" t="s">
        <v>1918</v>
      </c>
      <c r="B1919" s="31">
        <v>39.49</v>
      </c>
      <c r="C1919" s="31" t="str">
        <f>IF(Table8[[#This Row],[BMI]]&lt;18.5,"Under Weight",IF(Table8[[#This Row],[BMI]]&lt;25,"Normal Weight",IF(Table8[[#This Row],[BMI]]&lt;30,"Over Weight","Obesity")))</f>
        <v>Obesity</v>
      </c>
      <c r="D1919" s="31">
        <v>5.13</v>
      </c>
      <c r="E1919" s="31" t="str">
        <f>IF(Table8[[#This Row],[HBA1C]]&lt;5.7,"Normal",IF(Table8[[#This Row],[HBA1C]]&lt;6.5,"Prediabetes","Diabetes"))</f>
        <v>Normal</v>
      </c>
      <c r="F1919" s="31" t="s">
        <v>2343</v>
      </c>
      <c r="G1919" s="31" t="s">
        <v>2343</v>
      </c>
      <c r="H1919" s="31" t="s">
        <v>2343</v>
      </c>
      <c r="I1919" s="31">
        <v>0</v>
      </c>
      <c r="J1919" s="32" t="s">
        <v>2343</v>
      </c>
    </row>
    <row r="1920" spans="1:10" x14ac:dyDescent="0.4">
      <c r="A1920" s="30" t="s">
        <v>1919</v>
      </c>
      <c r="B1920" s="31">
        <v>28.88</v>
      </c>
      <c r="C1920" s="31" t="str">
        <f>IF(Table8[[#This Row],[BMI]]&lt;18.5,"Under Weight",IF(Table8[[#This Row],[BMI]]&lt;25,"Normal Weight",IF(Table8[[#This Row],[BMI]]&lt;30,"Over Weight","Obesity")))</f>
        <v>Over Weight</v>
      </c>
      <c r="D1920" s="31">
        <v>4.0999999999999996</v>
      </c>
      <c r="E1920" s="31" t="str">
        <f>IF(Table8[[#This Row],[HBA1C]]&lt;5.7,"Normal",IF(Table8[[#This Row],[HBA1C]]&lt;6.5,"Prediabetes","Diabetes"))</f>
        <v>Normal</v>
      </c>
      <c r="F1920" s="31" t="s">
        <v>2343</v>
      </c>
      <c r="G1920" s="31" t="s">
        <v>2343</v>
      </c>
      <c r="H1920" s="31" t="s">
        <v>2343</v>
      </c>
      <c r="I1920" s="31">
        <v>0</v>
      </c>
      <c r="J1920" s="32" t="s">
        <v>2343</v>
      </c>
    </row>
    <row r="1921" spans="1:10" x14ac:dyDescent="0.4">
      <c r="A1921" s="30" t="s">
        <v>1920</v>
      </c>
      <c r="B1921" s="31">
        <v>20.234999999999999</v>
      </c>
      <c r="C1921" s="31" t="str">
        <f>IF(Table8[[#This Row],[BMI]]&lt;18.5,"Under Weight",IF(Table8[[#This Row],[BMI]]&lt;25,"Normal Weight",IF(Table8[[#This Row],[BMI]]&lt;30,"Over Weight","Obesity")))</f>
        <v>Normal Weight</v>
      </c>
      <c r="D1921" s="31">
        <v>5.01</v>
      </c>
      <c r="E1921" s="31" t="str">
        <f>IF(Table8[[#This Row],[HBA1C]]&lt;5.7,"Normal",IF(Table8[[#This Row],[HBA1C]]&lt;6.5,"Prediabetes","Diabetes"))</f>
        <v>Normal</v>
      </c>
      <c r="F1921" s="31" t="s">
        <v>2344</v>
      </c>
      <c r="G1921" s="31" t="s">
        <v>2343</v>
      </c>
      <c r="H1921" s="31" t="s">
        <v>2343</v>
      </c>
      <c r="I1921" s="31">
        <v>0</v>
      </c>
      <c r="J1921" s="32" t="s">
        <v>2343</v>
      </c>
    </row>
    <row r="1922" spans="1:10" x14ac:dyDescent="0.4">
      <c r="A1922" s="30" t="s">
        <v>1921</v>
      </c>
      <c r="B1922" s="31">
        <v>30.67</v>
      </c>
      <c r="C1922" s="31" t="str">
        <f>IF(Table8[[#This Row],[BMI]]&lt;18.5,"Under Weight",IF(Table8[[#This Row],[BMI]]&lt;25,"Normal Weight",IF(Table8[[#This Row],[BMI]]&lt;30,"Over Weight","Obesity")))</f>
        <v>Obesity</v>
      </c>
      <c r="D1922" s="31">
        <v>5.09</v>
      </c>
      <c r="E1922" s="31" t="str">
        <f>IF(Table8[[#This Row],[HBA1C]]&lt;5.7,"Normal",IF(Table8[[#This Row],[HBA1C]]&lt;6.5,"Prediabetes","Diabetes"))</f>
        <v>Normal</v>
      </c>
      <c r="F1922" s="31" t="s">
        <v>2344</v>
      </c>
      <c r="G1922" s="31" t="s">
        <v>2343</v>
      </c>
      <c r="H1922" s="31" t="s">
        <v>2343</v>
      </c>
      <c r="I1922" s="31">
        <v>0</v>
      </c>
      <c r="J1922" s="32" t="s">
        <v>2343</v>
      </c>
    </row>
    <row r="1923" spans="1:10" x14ac:dyDescent="0.4">
      <c r="A1923" s="30" t="s">
        <v>1922</v>
      </c>
      <c r="B1923" s="31">
        <v>30.875</v>
      </c>
      <c r="C1923" s="31" t="str">
        <f>IF(Table8[[#This Row],[BMI]]&lt;18.5,"Under Weight",IF(Table8[[#This Row],[BMI]]&lt;25,"Normal Weight",IF(Table8[[#This Row],[BMI]]&lt;30,"Over Weight","Obesity")))</f>
        <v>Obesity</v>
      </c>
      <c r="D1923" s="31">
        <v>6.49</v>
      </c>
      <c r="E1923" s="31" t="str">
        <f>IF(Table8[[#This Row],[HBA1C]]&lt;5.7,"Normal",IF(Table8[[#This Row],[HBA1C]]&lt;6.5,"Prediabetes","Diabetes"))</f>
        <v>Prediabetes</v>
      </c>
      <c r="F1923" s="31" t="s">
        <v>2343</v>
      </c>
      <c r="G1923" s="31" t="s">
        <v>2343</v>
      </c>
      <c r="H1923" s="31" t="s">
        <v>2343</v>
      </c>
      <c r="I1923" s="31">
        <v>0</v>
      </c>
      <c r="J1923" s="32" t="s">
        <v>2343</v>
      </c>
    </row>
    <row r="1924" spans="1:10" x14ac:dyDescent="0.4">
      <c r="A1924" s="30" t="s">
        <v>1923</v>
      </c>
      <c r="B1924" s="31">
        <v>23.8</v>
      </c>
      <c r="C1924" s="31" t="str">
        <f>IF(Table8[[#This Row],[BMI]]&lt;18.5,"Under Weight",IF(Table8[[#This Row],[BMI]]&lt;25,"Normal Weight",IF(Table8[[#This Row],[BMI]]&lt;30,"Over Weight","Obesity")))</f>
        <v>Normal Weight</v>
      </c>
      <c r="D1924" s="31">
        <v>4.08</v>
      </c>
      <c r="E1924" s="31" t="str">
        <f>IF(Table8[[#This Row],[HBA1C]]&lt;5.7,"Normal",IF(Table8[[#This Row],[HBA1C]]&lt;6.5,"Prediabetes","Diabetes"))</f>
        <v>Normal</v>
      </c>
      <c r="F1924" s="31" t="s">
        <v>2343</v>
      </c>
      <c r="G1924" s="31" t="s">
        <v>2343</v>
      </c>
      <c r="H1924" s="31" t="s">
        <v>2343</v>
      </c>
      <c r="I1924" s="31">
        <v>0</v>
      </c>
      <c r="J1924" s="32" t="s">
        <v>2343</v>
      </c>
    </row>
    <row r="1925" spans="1:10" x14ac:dyDescent="0.4">
      <c r="A1925" s="30" t="s">
        <v>1924</v>
      </c>
      <c r="B1925" s="31">
        <v>15.37</v>
      </c>
      <c r="C1925" s="31" t="str">
        <f>IF(Table8[[#This Row],[BMI]]&lt;18.5,"Under Weight",IF(Table8[[#This Row],[BMI]]&lt;25,"Normal Weight",IF(Table8[[#This Row],[BMI]]&lt;30,"Over Weight","Obesity")))</f>
        <v>Under Weight</v>
      </c>
      <c r="D1925" s="31">
        <v>8.6300000000000008</v>
      </c>
      <c r="E1925" s="31" t="str">
        <f>IF(Table8[[#This Row],[HBA1C]]&lt;5.7,"Normal",IF(Table8[[#This Row],[HBA1C]]&lt;6.5,"Prediabetes","Diabetes"))</f>
        <v>Diabetes</v>
      </c>
      <c r="F1925" s="31" t="s">
        <v>2344</v>
      </c>
      <c r="G1925" s="31" t="s">
        <v>2343</v>
      </c>
      <c r="H1925" s="31" t="s">
        <v>2343</v>
      </c>
      <c r="I1925" s="31">
        <v>0</v>
      </c>
      <c r="J1925" s="32" t="s">
        <v>2343</v>
      </c>
    </row>
    <row r="1926" spans="1:10" x14ac:dyDescent="0.4">
      <c r="A1926" s="30" t="s">
        <v>1925</v>
      </c>
      <c r="B1926" s="31">
        <v>30.4</v>
      </c>
      <c r="C1926" s="31" t="str">
        <f>IF(Table8[[#This Row],[BMI]]&lt;18.5,"Under Weight",IF(Table8[[#This Row],[BMI]]&lt;25,"Normal Weight",IF(Table8[[#This Row],[BMI]]&lt;30,"Over Weight","Obesity")))</f>
        <v>Obesity</v>
      </c>
      <c r="D1926" s="31">
        <v>5.28</v>
      </c>
      <c r="E1926" s="31" t="str">
        <f>IF(Table8[[#This Row],[HBA1C]]&lt;5.7,"Normal",IF(Table8[[#This Row],[HBA1C]]&lt;6.5,"Prediabetes","Diabetes"))</f>
        <v>Normal</v>
      </c>
      <c r="F1926" s="31" t="s">
        <v>2343</v>
      </c>
      <c r="G1926" s="31" t="s">
        <v>2343</v>
      </c>
      <c r="H1926" s="31" t="s">
        <v>2343</v>
      </c>
      <c r="I1926" s="31">
        <v>0</v>
      </c>
      <c r="J1926" s="32" t="s">
        <v>2343</v>
      </c>
    </row>
    <row r="1927" spans="1:10" x14ac:dyDescent="0.4">
      <c r="A1927" s="30" t="s">
        <v>1926</v>
      </c>
      <c r="B1927" s="31">
        <v>19.48</v>
      </c>
      <c r="C1927" s="31" t="str">
        <f>IF(Table8[[#This Row],[BMI]]&lt;18.5,"Under Weight",IF(Table8[[#This Row],[BMI]]&lt;25,"Normal Weight",IF(Table8[[#This Row],[BMI]]&lt;30,"Over Weight","Obesity")))</f>
        <v>Normal Weight</v>
      </c>
      <c r="D1927" s="31">
        <v>5.63</v>
      </c>
      <c r="E1927" s="31" t="str">
        <f>IF(Table8[[#This Row],[HBA1C]]&lt;5.7,"Normal",IF(Table8[[#This Row],[HBA1C]]&lt;6.5,"Prediabetes","Diabetes"))</f>
        <v>Normal</v>
      </c>
      <c r="F1927" s="31" t="s">
        <v>2344</v>
      </c>
      <c r="G1927" s="31" t="s">
        <v>2343</v>
      </c>
      <c r="H1927" s="31" t="s">
        <v>2343</v>
      </c>
      <c r="I1927" s="31">
        <v>1</v>
      </c>
      <c r="J1927" s="32" t="s">
        <v>2343</v>
      </c>
    </row>
    <row r="1928" spans="1:10" x14ac:dyDescent="0.4">
      <c r="A1928" s="30" t="s">
        <v>1927</v>
      </c>
      <c r="B1928" s="31">
        <v>16.96</v>
      </c>
      <c r="C1928" s="31" t="str">
        <f>IF(Table8[[#This Row],[BMI]]&lt;18.5,"Under Weight",IF(Table8[[#This Row],[BMI]]&lt;25,"Normal Weight",IF(Table8[[#This Row],[BMI]]&lt;30,"Over Weight","Obesity")))</f>
        <v>Under Weight</v>
      </c>
      <c r="D1928" s="31">
        <v>11.47</v>
      </c>
      <c r="E1928" s="31" t="str">
        <f>IF(Table8[[#This Row],[HBA1C]]&lt;5.7,"Normal",IF(Table8[[#This Row],[HBA1C]]&lt;6.5,"Prediabetes","Diabetes"))</f>
        <v>Diabetes</v>
      </c>
      <c r="F1928" s="31" t="s">
        <v>2344</v>
      </c>
      <c r="G1928" s="31" t="s">
        <v>2343</v>
      </c>
      <c r="H1928" s="31" t="s">
        <v>2343</v>
      </c>
      <c r="I1928" s="31">
        <v>0</v>
      </c>
      <c r="J1928" s="32" t="s">
        <v>2343</v>
      </c>
    </row>
    <row r="1929" spans="1:10" x14ac:dyDescent="0.4">
      <c r="A1929" s="30" t="s">
        <v>1928</v>
      </c>
      <c r="B1929" s="31">
        <v>19.05</v>
      </c>
      <c r="C1929" s="31" t="str">
        <f>IF(Table8[[#This Row],[BMI]]&lt;18.5,"Under Weight",IF(Table8[[#This Row],[BMI]]&lt;25,"Normal Weight",IF(Table8[[#This Row],[BMI]]&lt;30,"Over Weight","Obesity")))</f>
        <v>Normal Weight</v>
      </c>
      <c r="D1929" s="31">
        <v>4.92</v>
      </c>
      <c r="E1929" s="31" t="str">
        <f>IF(Table8[[#This Row],[HBA1C]]&lt;5.7,"Normal",IF(Table8[[#This Row],[HBA1C]]&lt;6.5,"Prediabetes","Diabetes"))</f>
        <v>Normal</v>
      </c>
      <c r="F1929" s="31" t="s">
        <v>2343</v>
      </c>
      <c r="G1929" s="31" t="s">
        <v>2343</v>
      </c>
      <c r="H1929" s="31" t="s">
        <v>2343</v>
      </c>
      <c r="I1929" s="31">
        <v>1</v>
      </c>
      <c r="J1929" s="32" t="s">
        <v>2343</v>
      </c>
    </row>
    <row r="1930" spans="1:10" x14ac:dyDescent="0.4">
      <c r="A1930" s="30" t="s">
        <v>1929</v>
      </c>
      <c r="B1930" s="31">
        <v>37.619999999999997</v>
      </c>
      <c r="C1930" s="31" t="str">
        <f>IF(Table8[[#This Row],[BMI]]&lt;18.5,"Under Weight",IF(Table8[[#This Row],[BMI]]&lt;25,"Normal Weight",IF(Table8[[#This Row],[BMI]]&lt;30,"Over Weight","Obesity")))</f>
        <v>Obesity</v>
      </c>
      <c r="D1930" s="31">
        <v>4.18</v>
      </c>
      <c r="E1930" s="31" t="str">
        <f>IF(Table8[[#This Row],[HBA1C]]&lt;5.7,"Normal",IF(Table8[[#This Row],[HBA1C]]&lt;6.5,"Prediabetes","Diabetes"))</f>
        <v>Normal</v>
      </c>
      <c r="F1930" s="31" t="s">
        <v>2343</v>
      </c>
      <c r="G1930" s="31" t="s">
        <v>2343</v>
      </c>
      <c r="H1930" s="31" t="s">
        <v>2343</v>
      </c>
      <c r="I1930" s="31">
        <v>0</v>
      </c>
      <c r="J1930" s="32" t="s">
        <v>2343</v>
      </c>
    </row>
    <row r="1931" spans="1:10" x14ac:dyDescent="0.4">
      <c r="A1931" s="30" t="s">
        <v>1930</v>
      </c>
      <c r="B1931" s="31">
        <v>29.1</v>
      </c>
      <c r="C1931" s="31" t="str">
        <f>IF(Table8[[#This Row],[BMI]]&lt;18.5,"Under Weight",IF(Table8[[#This Row],[BMI]]&lt;25,"Normal Weight",IF(Table8[[#This Row],[BMI]]&lt;30,"Over Weight","Obesity")))</f>
        <v>Over Weight</v>
      </c>
      <c r="D1931" s="31">
        <v>4.67</v>
      </c>
      <c r="E1931" s="31" t="str">
        <f>IF(Table8[[#This Row],[HBA1C]]&lt;5.7,"Normal",IF(Table8[[#This Row],[HBA1C]]&lt;6.5,"Prediabetes","Diabetes"))</f>
        <v>Normal</v>
      </c>
      <c r="F1931" s="31" t="s">
        <v>2343</v>
      </c>
      <c r="G1931" s="31" t="s">
        <v>2343</v>
      </c>
      <c r="H1931" s="31" t="s">
        <v>2343</v>
      </c>
      <c r="I1931" s="31">
        <v>0</v>
      </c>
      <c r="J1931" s="32" t="s">
        <v>2343</v>
      </c>
    </row>
    <row r="1932" spans="1:10" x14ac:dyDescent="0.4">
      <c r="A1932" s="30" t="s">
        <v>1931</v>
      </c>
      <c r="B1932" s="31">
        <v>26.62</v>
      </c>
      <c r="C1932" s="31" t="str">
        <f>IF(Table8[[#This Row],[BMI]]&lt;18.5,"Under Weight",IF(Table8[[#This Row],[BMI]]&lt;25,"Normal Weight",IF(Table8[[#This Row],[BMI]]&lt;30,"Over Weight","Obesity")))</f>
        <v>Over Weight</v>
      </c>
      <c r="D1932" s="31">
        <v>6.24</v>
      </c>
      <c r="E1932" s="31" t="str">
        <f>IF(Table8[[#This Row],[HBA1C]]&lt;5.7,"Normal",IF(Table8[[#This Row],[HBA1C]]&lt;6.5,"Prediabetes","Diabetes"))</f>
        <v>Prediabetes</v>
      </c>
      <c r="F1932" s="31" t="s">
        <v>2343</v>
      </c>
      <c r="G1932" s="31" t="s">
        <v>2343</v>
      </c>
      <c r="H1932" s="31" t="s">
        <v>2343</v>
      </c>
      <c r="I1932" s="31">
        <v>0</v>
      </c>
      <c r="J1932" s="32" t="s">
        <v>2343</v>
      </c>
    </row>
    <row r="1933" spans="1:10" x14ac:dyDescent="0.4">
      <c r="A1933" s="30" t="s">
        <v>1932</v>
      </c>
      <c r="B1933" s="31">
        <v>25.74</v>
      </c>
      <c r="C1933" s="31" t="str">
        <f>IF(Table8[[#This Row],[BMI]]&lt;18.5,"Under Weight",IF(Table8[[#This Row],[BMI]]&lt;25,"Normal Weight",IF(Table8[[#This Row],[BMI]]&lt;30,"Over Weight","Obesity")))</f>
        <v>Over Weight</v>
      </c>
      <c r="D1933" s="31">
        <v>5.99</v>
      </c>
      <c r="E1933" s="31" t="str">
        <f>IF(Table8[[#This Row],[HBA1C]]&lt;5.7,"Normal",IF(Table8[[#This Row],[HBA1C]]&lt;6.5,"Prediabetes","Diabetes"))</f>
        <v>Prediabetes</v>
      </c>
      <c r="F1933" s="31" t="s">
        <v>2343</v>
      </c>
      <c r="G1933" s="31" t="s">
        <v>2343</v>
      </c>
      <c r="H1933" s="31" t="s">
        <v>2343</v>
      </c>
      <c r="I1933" s="31">
        <v>0</v>
      </c>
      <c r="J1933" s="32" t="s">
        <v>2343</v>
      </c>
    </row>
    <row r="1934" spans="1:10" x14ac:dyDescent="0.4">
      <c r="A1934" s="30" t="s">
        <v>1933</v>
      </c>
      <c r="B1934" s="31">
        <v>18.22</v>
      </c>
      <c r="C1934" s="31" t="str">
        <f>IF(Table8[[#This Row],[BMI]]&lt;18.5,"Under Weight",IF(Table8[[#This Row],[BMI]]&lt;25,"Normal Weight",IF(Table8[[#This Row],[BMI]]&lt;30,"Over Weight","Obesity")))</f>
        <v>Under Weight</v>
      </c>
      <c r="D1934" s="31">
        <v>10.27</v>
      </c>
      <c r="E1934" s="31" t="str">
        <f>IF(Table8[[#This Row],[HBA1C]]&lt;5.7,"Normal",IF(Table8[[#This Row],[HBA1C]]&lt;6.5,"Prediabetes","Diabetes"))</f>
        <v>Diabetes</v>
      </c>
      <c r="F1934" s="31" t="s">
        <v>2344</v>
      </c>
      <c r="G1934" s="31" t="s">
        <v>2343</v>
      </c>
      <c r="H1934" s="31" t="s">
        <v>2343</v>
      </c>
      <c r="I1934" s="31">
        <v>1</v>
      </c>
      <c r="J1934" s="32" t="s">
        <v>2343</v>
      </c>
    </row>
    <row r="1935" spans="1:10" x14ac:dyDescent="0.4">
      <c r="A1935" s="30" t="s">
        <v>1934</v>
      </c>
      <c r="B1935" s="31">
        <v>26.03</v>
      </c>
      <c r="C1935" s="31" t="str">
        <f>IF(Table8[[#This Row],[BMI]]&lt;18.5,"Under Weight",IF(Table8[[#This Row],[BMI]]&lt;25,"Normal Weight",IF(Table8[[#This Row],[BMI]]&lt;30,"Over Weight","Obesity")))</f>
        <v>Over Weight</v>
      </c>
      <c r="D1935" s="31">
        <v>5.97</v>
      </c>
      <c r="E1935" s="31" t="str">
        <f>IF(Table8[[#This Row],[HBA1C]]&lt;5.7,"Normal",IF(Table8[[#This Row],[HBA1C]]&lt;6.5,"Prediabetes","Diabetes"))</f>
        <v>Prediabetes</v>
      </c>
      <c r="F1935" s="31" t="s">
        <v>2343</v>
      </c>
      <c r="G1935" s="31" t="s">
        <v>2343</v>
      </c>
      <c r="H1935" s="31" t="s">
        <v>2344</v>
      </c>
      <c r="I1935" s="31">
        <v>1</v>
      </c>
      <c r="J1935" s="32" t="s">
        <v>2343</v>
      </c>
    </row>
    <row r="1936" spans="1:10" x14ac:dyDescent="0.4">
      <c r="A1936" s="30" t="s">
        <v>1935</v>
      </c>
      <c r="B1936" s="31">
        <v>17.29</v>
      </c>
      <c r="C1936" s="31" t="str">
        <f>IF(Table8[[#This Row],[BMI]]&lt;18.5,"Under Weight",IF(Table8[[#This Row],[BMI]]&lt;25,"Normal Weight",IF(Table8[[#This Row],[BMI]]&lt;30,"Over Weight","Obesity")))</f>
        <v>Under Weight</v>
      </c>
      <c r="D1936" s="31">
        <v>4.9800000000000004</v>
      </c>
      <c r="E1936" s="31" t="str">
        <f>IF(Table8[[#This Row],[HBA1C]]&lt;5.7,"Normal",IF(Table8[[#This Row],[HBA1C]]&lt;6.5,"Prediabetes","Diabetes"))</f>
        <v>Normal</v>
      </c>
      <c r="F1936" s="31" t="s">
        <v>2343</v>
      </c>
      <c r="G1936" s="31" t="s">
        <v>2343</v>
      </c>
      <c r="H1936" s="31" t="s">
        <v>2343</v>
      </c>
      <c r="I1936" s="31">
        <v>0</v>
      </c>
      <c r="J1936" s="32" t="s">
        <v>2343</v>
      </c>
    </row>
    <row r="1937" spans="1:10" x14ac:dyDescent="0.4">
      <c r="A1937" s="30" t="s">
        <v>1936</v>
      </c>
      <c r="B1937" s="31">
        <v>18.170000000000002</v>
      </c>
      <c r="C1937" s="31" t="str">
        <f>IF(Table8[[#This Row],[BMI]]&lt;18.5,"Under Weight",IF(Table8[[#This Row],[BMI]]&lt;25,"Normal Weight",IF(Table8[[#This Row],[BMI]]&lt;30,"Over Weight","Obesity")))</f>
        <v>Under Weight</v>
      </c>
      <c r="D1937" s="31">
        <v>6.91</v>
      </c>
      <c r="E1937" s="31" t="str">
        <f>IF(Table8[[#This Row],[HBA1C]]&lt;5.7,"Normal",IF(Table8[[#This Row],[HBA1C]]&lt;6.5,"Prediabetes","Diabetes"))</f>
        <v>Diabetes</v>
      </c>
      <c r="F1937" s="31" t="s">
        <v>2344</v>
      </c>
      <c r="G1937" s="31" t="s">
        <v>2343</v>
      </c>
      <c r="H1937" s="31" t="s">
        <v>2343</v>
      </c>
      <c r="I1937" s="31">
        <v>1</v>
      </c>
      <c r="J1937" s="32" t="s">
        <v>2343</v>
      </c>
    </row>
    <row r="1938" spans="1:10" x14ac:dyDescent="0.4">
      <c r="A1938" s="30" t="s">
        <v>1937</v>
      </c>
      <c r="B1938" s="31">
        <v>32.54</v>
      </c>
      <c r="C1938" s="31" t="str">
        <f>IF(Table8[[#This Row],[BMI]]&lt;18.5,"Under Weight",IF(Table8[[#This Row],[BMI]]&lt;25,"Normal Weight",IF(Table8[[#This Row],[BMI]]&lt;30,"Over Weight","Obesity")))</f>
        <v>Obesity</v>
      </c>
      <c r="D1938" s="31">
        <v>6.38</v>
      </c>
      <c r="E1938" s="31" t="str">
        <f>IF(Table8[[#This Row],[HBA1C]]&lt;5.7,"Normal",IF(Table8[[#This Row],[HBA1C]]&lt;6.5,"Prediabetes","Diabetes"))</f>
        <v>Prediabetes</v>
      </c>
      <c r="F1938" s="31" t="s">
        <v>2343</v>
      </c>
      <c r="G1938" s="31" t="s">
        <v>2344</v>
      </c>
      <c r="H1938" s="31" t="s">
        <v>2343</v>
      </c>
      <c r="I1938" s="31">
        <v>1</v>
      </c>
      <c r="J1938" s="32" t="s">
        <v>2343</v>
      </c>
    </row>
    <row r="1939" spans="1:10" x14ac:dyDescent="0.4">
      <c r="A1939" s="30" t="s">
        <v>1938</v>
      </c>
      <c r="B1939" s="31">
        <v>30.25</v>
      </c>
      <c r="C1939" s="31" t="str">
        <f>IF(Table8[[#This Row],[BMI]]&lt;18.5,"Under Weight",IF(Table8[[#This Row],[BMI]]&lt;25,"Normal Weight",IF(Table8[[#This Row],[BMI]]&lt;30,"Over Weight","Obesity")))</f>
        <v>Obesity</v>
      </c>
      <c r="D1939" s="31">
        <v>4.7699999999999996</v>
      </c>
      <c r="E1939" s="31" t="str">
        <f>IF(Table8[[#This Row],[HBA1C]]&lt;5.7,"Normal",IF(Table8[[#This Row],[HBA1C]]&lt;6.5,"Prediabetes","Diabetes"))</f>
        <v>Normal</v>
      </c>
      <c r="F1939" s="31" t="s">
        <v>2343</v>
      </c>
      <c r="G1939" s="31" t="s">
        <v>2343</v>
      </c>
      <c r="H1939" s="31" t="s">
        <v>2343</v>
      </c>
      <c r="I1939" s="31">
        <v>0</v>
      </c>
      <c r="J1939" s="32" t="s">
        <v>2343</v>
      </c>
    </row>
    <row r="1940" spans="1:10" x14ac:dyDescent="0.4">
      <c r="A1940" s="30" t="s">
        <v>1939</v>
      </c>
      <c r="B1940" s="31">
        <v>19.59</v>
      </c>
      <c r="C1940" s="31" t="str">
        <f>IF(Table8[[#This Row],[BMI]]&lt;18.5,"Under Weight",IF(Table8[[#This Row],[BMI]]&lt;25,"Normal Weight",IF(Table8[[#This Row],[BMI]]&lt;30,"Over Weight","Obesity")))</f>
        <v>Normal Weight</v>
      </c>
      <c r="D1940" s="31">
        <v>6.04</v>
      </c>
      <c r="E1940" s="31" t="str">
        <f>IF(Table8[[#This Row],[HBA1C]]&lt;5.7,"Normal",IF(Table8[[#This Row],[HBA1C]]&lt;6.5,"Prediabetes","Diabetes"))</f>
        <v>Prediabetes</v>
      </c>
      <c r="F1940" s="31" t="s">
        <v>2344</v>
      </c>
      <c r="G1940" s="31" t="s">
        <v>2343</v>
      </c>
      <c r="H1940" s="31" t="s">
        <v>2343</v>
      </c>
      <c r="I1940" s="31">
        <v>1</v>
      </c>
      <c r="J1940" s="32" t="s">
        <v>2343</v>
      </c>
    </row>
    <row r="1941" spans="1:10" x14ac:dyDescent="0.4">
      <c r="A1941" s="30" t="s">
        <v>1940</v>
      </c>
      <c r="B1941" s="31">
        <v>45.9</v>
      </c>
      <c r="C1941" s="31" t="str">
        <f>IF(Table8[[#This Row],[BMI]]&lt;18.5,"Under Weight",IF(Table8[[#This Row],[BMI]]&lt;25,"Normal Weight",IF(Table8[[#This Row],[BMI]]&lt;30,"Over Weight","Obesity")))</f>
        <v>Obesity</v>
      </c>
      <c r="D1941" s="31">
        <v>4.3</v>
      </c>
      <c r="E1941" s="31" t="str">
        <f>IF(Table8[[#This Row],[HBA1C]]&lt;5.7,"Normal",IF(Table8[[#This Row],[HBA1C]]&lt;6.5,"Prediabetes","Diabetes"))</f>
        <v>Normal</v>
      </c>
      <c r="F1941" s="31" t="s">
        <v>2344</v>
      </c>
      <c r="G1941" s="31" t="s">
        <v>2343</v>
      </c>
      <c r="H1941" s="31" t="s">
        <v>2343</v>
      </c>
      <c r="I1941" s="31">
        <v>1</v>
      </c>
      <c r="J1941" s="32" t="s">
        <v>2343</v>
      </c>
    </row>
    <row r="1942" spans="1:10" x14ac:dyDescent="0.4">
      <c r="A1942" s="30" t="s">
        <v>1941</v>
      </c>
      <c r="B1942" s="31">
        <v>17.059999999999999</v>
      </c>
      <c r="C1942" s="31" t="str">
        <f>IF(Table8[[#This Row],[BMI]]&lt;18.5,"Under Weight",IF(Table8[[#This Row],[BMI]]&lt;25,"Normal Weight",IF(Table8[[#This Row],[BMI]]&lt;30,"Over Weight","Obesity")))</f>
        <v>Under Weight</v>
      </c>
      <c r="D1942" s="31">
        <v>8.75</v>
      </c>
      <c r="E1942" s="31" t="str">
        <f>IF(Table8[[#This Row],[HBA1C]]&lt;5.7,"Normal",IF(Table8[[#This Row],[HBA1C]]&lt;6.5,"Prediabetes","Diabetes"))</f>
        <v>Diabetes</v>
      </c>
      <c r="F1942" s="31" t="s">
        <v>2344</v>
      </c>
      <c r="G1942" s="31" t="s">
        <v>2343</v>
      </c>
      <c r="H1942" s="31" t="s">
        <v>2343</v>
      </c>
      <c r="I1942" s="31">
        <v>0</v>
      </c>
      <c r="J1942" s="32" t="s">
        <v>2343</v>
      </c>
    </row>
    <row r="1943" spans="1:10" x14ac:dyDescent="0.4">
      <c r="A1943" s="30" t="s">
        <v>1942</v>
      </c>
      <c r="B1943" s="31">
        <v>32.07</v>
      </c>
      <c r="C1943" s="31" t="str">
        <f>IF(Table8[[#This Row],[BMI]]&lt;18.5,"Under Weight",IF(Table8[[#This Row],[BMI]]&lt;25,"Normal Weight",IF(Table8[[#This Row],[BMI]]&lt;30,"Over Weight","Obesity")))</f>
        <v>Obesity</v>
      </c>
      <c r="D1943" s="31">
        <v>5.25</v>
      </c>
      <c r="E1943" s="31" t="str">
        <f>IF(Table8[[#This Row],[HBA1C]]&lt;5.7,"Normal",IF(Table8[[#This Row],[HBA1C]]&lt;6.5,"Prediabetes","Diabetes"))</f>
        <v>Normal</v>
      </c>
      <c r="F1943" s="31" t="s">
        <v>2343</v>
      </c>
      <c r="G1943" s="31" t="s">
        <v>2343</v>
      </c>
      <c r="H1943" s="31" t="s">
        <v>2344</v>
      </c>
      <c r="I1943" s="31">
        <v>1</v>
      </c>
      <c r="J1943" s="32" t="s">
        <v>2343</v>
      </c>
    </row>
    <row r="1944" spans="1:10" x14ac:dyDescent="0.4">
      <c r="A1944" s="30" t="s">
        <v>1943</v>
      </c>
      <c r="B1944" s="31">
        <v>16.5</v>
      </c>
      <c r="C1944" s="31" t="str">
        <f>IF(Table8[[#This Row],[BMI]]&lt;18.5,"Under Weight",IF(Table8[[#This Row],[BMI]]&lt;25,"Normal Weight",IF(Table8[[#This Row],[BMI]]&lt;30,"Over Weight","Obesity")))</f>
        <v>Under Weight</v>
      </c>
      <c r="D1944" s="31">
        <v>5.03</v>
      </c>
      <c r="E1944" s="31" t="str">
        <f>IF(Table8[[#This Row],[HBA1C]]&lt;5.7,"Normal",IF(Table8[[#This Row],[HBA1C]]&lt;6.5,"Prediabetes","Diabetes"))</f>
        <v>Normal</v>
      </c>
      <c r="F1944" s="31" t="s">
        <v>2343</v>
      </c>
      <c r="G1944" s="31" t="s">
        <v>2343</v>
      </c>
      <c r="H1944" s="31" t="s">
        <v>2343</v>
      </c>
      <c r="I1944" s="31">
        <v>1</v>
      </c>
      <c r="J1944" s="32" t="s">
        <v>2343</v>
      </c>
    </row>
    <row r="1945" spans="1:10" x14ac:dyDescent="0.4">
      <c r="A1945" s="30" t="s">
        <v>1944</v>
      </c>
      <c r="B1945" s="31">
        <v>31.4</v>
      </c>
      <c r="C1945" s="31" t="str">
        <f>IF(Table8[[#This Row],[BMI]]&lt;18.5,"Under Weight",IF(Table8[[#This Row],[BMI]]&lt;25,"Normal Weight",IF(Table8[[#This Row],[BMI]]&lt;30,"Over Weight","Obesity")))</f>
        <v>Obesity</v>
      </c>
      <c r="D1945" s="31">
        <v>5.88</v>
      </c>
      <c r="E1945" s="31" t="str">
        <f>IF(Table8[[#This Row],[HBA1C]]&lt;5.7,"Normal",IF(Table8[[#This Row],[HBA1C]]&lt;6.5,"Prediabetes","Diabetes"))</f>
        <v>Prediabetes</v>
      </c>
      <c r="F1945" s="31" t="s">
        <v>2343</v>
      </c>
      <c r="G1945" s="31" t="s">
        <v>2343</v>
      </c>
      <c r="H1945" s="31" t="s">
        <v>2343</v>
      </c>
      <c r="I1945" s="31">
        <v>1</v>
      </c>
      <c r="J1945" s="32" t="s">
        <v>2343</v>
      </c>
    </row>
    <row r="1946" spans="1:10" x14ac:dyDescent="0.4">
      <c r="A1946" s="30" t="s">
        <v>1945</v>
      </c>
      <c r="B1946" s="31">
        <v>20.36</v>
      </c>
      <c r="C1946" s="31" t="str">
        <f>IF(Table8[[#This Row],[BMI]]&lt;18.5,"Under Weight",IF(Table8[[#This Row],[BMI]]&lt;25,"Normal Weight",IF(Table8[[#This Row],[BMI]]&lt;30,"Over Weight","Obesity")))</f>
        <v>Normal Weight</v>
      </c>
      <c r="D1946" s="31">
        <v>4.49</v>
      </c>
      <c r="E1946" s="31" t="str">
        <f>IF(Table8[[#This Row],[HBA1C]]&lt;5.7,"Normal",IF(Table8[[#This Row],[HBA1C]]&lt;6.5,"Prediabetes","Diabetes"))</f>
        <v>Normal</v>
      </c>
      <c r="F1946" s="31" t="s">
        <v>2343</v>
      </c>
      <c r="G1946" s="31" t="s">
        <v>2343</v>
      </c>
      <c r="H1946" s="31" t="s">
        <v>2343</v>
      </c>
      <c r="I1946" s="31">
        <v>0</v>
      </c>
      <c r="J1946" s="32" t="s">
        <v>2343</v>
      </c>
    </row>
    <row r="1947" spans="1:10" x14ac:dyDescent="0.4">
      <c r="A1947" s="30" t="s">
        <v>1946</v>
      </c>
      <c r="B1947" s="31">
        <v>25.46</v>
      </c>
      <c r="C1947" s="31" t="str">
        <f>IF(Table8[[#This Row],[BMI]]&lt;18.5,"Under Weight",IF(Table8[[#This Row],[BMI]]&lt;25,"Normal Weight",IF(Table8[[#This Row],[BMI]]&lt;30,"Over Weight","Obesity")))</f>
        <v>Over Weight</v>
      </c>
      <c r="D1947" s="31">
        <v>4.1399999999999997</v>
      </c>
      <c r="E1947" s="31" t="str">
        <f>IF(Table8[[#This Row],[HBA1C]]&lt;5.7,"Normal",IF(Table8[[#This Row],[HBA1C]]&lt;6.5,"Prediabetes","Diabetes"))</f>
        <v>Normal</v>
      </c>
      <c r="F1947" s="31" t="s">
        <v>2343</v>
      </c>
      <c r="G1947" s="31" t="s">
        <v>2343</v>
      </c>
      <c r="H1947" s="31" t="s">
        <v>2343</v>
      </c>
      <c r="I1947" s="31">
        <v>1</v>
      </c>
      <c r="J1947" s="32" t="s">
        <v>2343</v>
      </c>
    </row>
    <row r="1948" spans="1:10" x14ac:dyDescent="0.4">
      <c r="A1948" s="30" t="s">
        <v>1947</v>
      </c>
      <c r="B1948" s="31">
        <v>17.09</v>
      </c>
      <c r="C1948" s="31" t="str">
        <f>IF(Table8[[#This Row],[BMI]]&lt;18.5,"Under Weight",IF(Table8[[#This Row],[BMI]]&lt;25,"Normal Weight",IF(Table8[[#This Row],[BMI]]&lt;30,"Over Weight","Obesity")))</f>
        <v>Under Weight</v>
      </c>
      <c r="D1948" s="31">
        <v>5.8</v>
      </c>
      <c r="E1948" s="31" t="str">
        <f>IF(Table8[[#This Row],[HBA1C]]&lt;5.7,"Normal",IF(Table8[[#This Row],[HBA1C]]&lt;6.5,"Prediabetes","Diabetes"))</f>
        <v>Prediabetes</v>
      </c>
      <c r="F1948" s="31" t="s">
        <v>2344</v>
      </c>
      <c r="G1948" s="31" t="s">
        <v>2343</v>
      </c>
      <c r="H1948" s="31" t="s">
        <v>2343</v>
      </c>
      <c r="I1948" s="31">
        <v>0</v>
      </c>
      <c r="J1948" s="32" t="s">
        <v>2343</v>
      </c>
    </row>
    <row r="1949" spans="1:10" x14ac:dyDescent="0.4">
      <c r="A1949" s="30" t="s">
        <v>1948</v>
      </c>
      <c r="B1949" s="31">
        <v>20.83</v>
      </c>
      <c r="C1949" s="31" t="str">
        <f>IF(Table8[[#This Row],[BMI]]&lt;18.5,"Under Weight",IF(Table8[[#This Row],[BMI]]&lt;25,"Normal Weight",IF(Table8[[#This Row],[BMI]]&lt;30,"Over Weight","Obesity")))</f>
        <v>Normal Weight</v>
      </c>
      <c r="D1949" s="31">
        <v>5.12</v>
      </c>
      <c r="E1949" s="31" t="str">
        <f>IF(Table8[[#This Row],[HBA1C]]&lt;5.7,"Normal",IF(Table8[[#This Row],[HBA1C]]&lt;6.5,"Prediabetes","Diabetes"))</f>
        <v>Normal</v>
      </c>
      <c r="F1949" s="31" t="s">
        <v>2343</v>
      </c>
      <c r="G1949" s="31" t="s">
        <v>2343</v>
      </c>
      <c r="H1949" s="31" t="s">
        <v>2343</v>
      </c>
      <c r="I1949" s="31">
        <v>0</v>
      </c>
      <c r="J1949" s="32" t="s">
        <v>2343</v>
      </c>
    </row>
    <row r="1950" spans="1:10" x14ac:dyDescent="0.4">
      <c r="A1950" s="30" t="s">
        <v>1949</v>
      </c>
      <c r="B1950" s="31">
        <v>18.920000000000002</v>
      </c>
      <c r="C1950" s="31" t="str">
        <f>IF(Table8[[#This Row],[BMI]]&lt;18.5,"Under Weight",IF(Table8[[#This Row],[BMI]]&lt;25,"Normal Weight",IF(Table8[[#This Row],[BMI]]&lt;30,"Over Weight","Obesity")))</f>
        <v>Normal Weight</v>
      </c>
      <c r="D1950" s="31">
        <v>5.98</v>
      </c>
      <c r="E1950" s="31" t="str">
        <f>IF(Table8[[#This Row],[HBA1C]]&lt;5.7,"Normal",IF(Table8[[#This Row],[HBA1C]]&lt;6.5,"Prediabetes","Diabetes"))</f>
        <v>Prediabetes</v>
      </c>
      <c r="F1950" s="31" t="s">
        <v>2344</v>
      </c>
      <c r="G1950" s="31" t="s">
        <v>2343</v>
      </c>
      <c r="H1950" s="31" t="s">
        <v>2343</v>
      </c>
      <c r="I1950" s="31">
        <v>1</v>
      </c>
      <c r="J1950" s="32" t="s">
        <v>2343</v>
      </c>
    </row>
    <row r="1951" spans="1:10" x14ac:dyDescent="0.4">
      <c r="A1951" s="30" t="s">
        <v>1950</v>
      </c>
      <c r="B1951" s="31">
        <v>37.1</v>
      </c>
      <c r="C1951" s="31" t="str">
        <f>IF(Table8[[#This Row],[BMI]]&lt;18.5,"Under Weight",IF(Table8[[#This Row],[BMI]]&lt;25,"Normal Weight",IF(Table8[[#This Row],[BMI]]&lt;30,"Over Weight","Obesity")))</f>
        <v>Obesity</v>
      </c>
      <c r="D1951" s="31">
        <v>5.46</v>
      </c>
      <c r="E1951" s="31" t="str">
        <f>IF(Table8[[#This Row],[HBA1C]]&lt;5.7,"Normal",IF(Table8[[#This Row],[HBA1C]]&lt;6.5,"Prediabetes","Diabetes"))</f>
        <v>Normal</v>
      </c>
      <c r="F1951" s="31" t="s">
        <v>2343</v>
      </c>
      <c r="G1951" s="31" t="s">
        <v>2343</v>
      </c>
      <c r="H1951" s="31" t="s">
        <v>2343</v>
      </c>
      <c r="I1951" s="31">
        <v>0</v>
      </c>
      <c r="J1951" s="32" t="s">
        <v>2343</v>
      </c>
    </row>
    <row r="1952" spans="1:10" x14ac:dyDescent="0.4">
      <c r="A1952" s="30" t="s">
        <v>1951</v>
      </c>
      <c r="B1952" s="31">
        <v>22.515000000000001</v>
      </c>
      <c r="C1952" s="31" t="str">
        <f>IF(Table8[[#This Row],[BMI]]&lt;18.5,"Under Weight",IF(Table8[[#This Row],[BMI]]&lt;25,"Normal Weight",IF(Table8[[#This Row],[BMI]]&lt;30,"Over Weight","Obesity")))</f>
        <v>Normal Weight</v>
      </c>
      <c r="D1952" s="31">
        <v>4.91</v>
      </c>
      <c r="E1952" s="31" t="str">
        <f>IF(Table8[[#This Row],[HBA1C]]&lt;5.7,"Normal",IF(Table8[[#This Row],[HBA1C]]&lt;6.5,"Prediabetes","Diabetes"))</f>
        <v>Normal</v>
      </c>
      <c r="F1952" s="31" t="s">
        <v>2344</v>
      </c>
      <c r="G1952" s="31" t="s">
        <v>2343</v>
      </c>
      <c r="H1952" s="31" t="s">
        <v>2344</v>
      </c>
      <c r="I1952" s="31">
        <v>1</v>
      </c>
      <c r="J1952" s="32" t="s">
        <v>2343</v>
      </c>
    </row>
    <row r="1953" spans="1:10" x14ac:dyDescent="0.4">
      <c r="A1953" s="30" t="s">
        <v>1952</v>
      </c>
      <c r="B1953" s="31">
        <v>32.700000000000003</v>
      </c>
      <c r="C1953" s="31" t="str">
        <f>IF(Table8[[#This Row],[BMI]]&lt;18.5,"Under Weight",IF(Table8[[#This Row],[BMI]]&lt;25,"Normal Weight",IF(Table8[[#This Row],[BMI]]&lt;30,"Over Weight","Obesity")))</f>
        <v>Obesity</v>
      </c>
      <c r="D1953" s="31">
        <v>4.66</v>
      </c>
      <c r="E1953" s="31" t="str">
        <f>IF(Table8[[#This Row],[HBA1C]]&lt;5.7,"Normal",IF(Table8[[#This Row],[HBA1C]]&lt;6.5,"Prediabetes","Diabetes"))</f>
        <v>Normal</v>
      </c>
      <c r="F1953" s="31" t="s">
        <v>2343</v>
      </c>
      <c r="G1953" s="31" t="s">
        <v>2343</v>
      </c>
      <c r="H1953" s="31" t="s">
        <v>2343</v>
      </c>
      <c r="I1953" s="31">
        <v>0</v>
      </c>
      <c r="J1953" s="32" t="s">
        <v>2343</v>
      </c>
    </row>
    <row r="1954" spans="1:10" x14ac:dyDescent="0.4">
      <c r="A1954" s="30" t="s">
        <v>1953</v>
      </c>
      <c r="B1954" s="31">
        <v>17.75</v>
      </c>
      <c r="C1954" s="31" t="str">
        <f>IF(Table8[[#This Row],[BMI]]&lt;18.5,"Under Weight",IF(Table8[[#This Row],[BMI]]&lt;25,"Normal Weight",IF(Table8[[#This Row],[BMI]]&lt;30,"Over Weight","Obesity")))</f>
        <v>Under Weight</v>
      </c>
      <c r="D1954" s="31">
        <v>6.8</v>
      </c>
      <c r="E1954" s="31" t="str">
        <f>IF(Table8[[#This Row],[HBA1C]]&lt;5.7,"Normal",IF(Table8[[#This Row],[HBA1C]]&lt;6.5,"Prediabetes","Diabetes"))</f>
        <v>Diabetes</v>
      </c>
      <c r="F1954" s="31" t="s">
        <v>2344</v>
      </c>
      <c r="G1954" s="31" t="s">
        <v>2343</v>
      </c>
      <c r="H1954" s="31" t="s">
        <v>2343</v>
      </c>
      <c r="I1954" s="31">
        <v>1</v>
      </c>
      <c r="J1954" s="32" t="s">
        <v>2343</v>
      </c>
    </row>
    <row r="1955" spans="1:10" x14ac:dyDescent="0.4">
      <c r="A1955" s="30" t="s">
        <v>1954</v>
      </c>
      <c r="B1955" s="31">
        <v>33.630000000000003</v>
      </c>
      <c r="C1955" s="31" t="str">
        <f>IF(Table8[[#This Row],[BMI]]&lt;18.5,"Under Weight",IF(Table8[[#This Row],[BMI]]&lt;25,"Normal Weight",IF(Table8[[#This Row],[BMI]]&lt;30,"Over Weight","Obesity")))</f>
        <v>Obesity</v>
      </c>
      <c r="D1955" s="31">
        <v>4.47</v>
      </c>
      <c r="E1955" s="31" t="str">
        <f>IF(Table8[[#This Row],[HBA1C]]&lt;5.7,"Normal",IF(Table8[[#This Row],[HBA1C]]&lt;6.5,"Prediabetes","Diabetes"))</f>
        <v>Normal</v>
      </c>
      <c r="F1955" s="31" t="s">
        <v>2344</v>
      </c>
      <c r="G1955" s="31" t="s">
        <v>2343</v>
      </c>
      <c r="H1955" s="31" t="s">
        <v>2343</v>
      </c>
      <c r="I1955" s="31">
        <v>0</v>
      </c>
      <c r="J1955" s="32" t="s">
        <v>2343</v>
      </c>
    </row>
    <row r="1956" spans="1:10" x14ac:dyDescent="0.4">
      <c r="A1956" s="30" t="s">
        <v>1955</v>
      </c>
      <c r="B1956" s="31">
        <v>34.799999999999997</v>
      </c>
      <c r="C1956" s="31" t="str">
        <f>IF(Table8[[#This Row],[BMI]]&lt;18.5,"Under Weight",IF(Table8[[#This Row],[BMI]]&lt;25,"Normal Weight",IF(Table8[[#This Row],[BMI]]&lt;30,"Over Weight","Obesity")))</f>
        <v>Obesity</v>
      </c>
      <c r="D1956" s="31">
        <v>4.08</v>
      </c>
      <c r="E1956" s="31" t="str">
        <f>IF(Table8[[#This Row],[HBA1C]]&lt;5.7,"Normal",IF(Table8[[#This Row],[HBA1C]]&lt;6.5,"Prediabetes","Diabetes"))</f>
        <v>Normal</v>
      </c>
      <c r="F1956" s="31" t="s">
        <v>2344</v>
      </c>
      <c r="G1956" s="31" t="s">
        <v>2343</v>
      </c>
      <c r="H1956" s="31" t="s">
        <v>2343</v>
      </c>
      <c r="I1956" s="31">
        <v>1</v>
      </c>
      <c r="J1956" s="32" t="s">
        <v>2343</v>
      </c>
    </row>
    <row r="1957" spans="1:10" x14ac:dyDescent="0.4">
      <c r="A1957" s="30" t="s">
        <v>1956</v>
      </c>
      <c r="B1957" s="31">
        <v>16.809999999999999</v>
      </c>
      <c r="C1957" s="31" t="str">
        <f>IF(Table8[[#This Row],[BMI]]&lt;18.5,"Under Weight",IF(Table8[[#This Row],[BMI]]&lt;25,"Normal Weight",IF(Table8[[#This Row],[BMI]]&lt;30,"Over Weight","Obesity")))</f>
        <v>Under Weight</v>
      </c>
      <c r="D1957" s="31">
        <v>5.51</v>
      </c>
      <c r="E1957" s="31" t="str">
        <f>IF(Table8[[#This Row],[HBA1C]]&lt;5.7,"Normal",IF(Table8[[#This Row],[HBA1C]]&lt;6.5,"Prediabetes","Diabetes"))</f>
        <v>Normal</v>
      </c>
      <c r="F1957" s="31" t="s">
        <v>2344</v>
      </c>
      <c r="G1957" s="31" t="s">
        <v>2343</v>
      </c>
      <c r="H1957" s="31" t="s">
        <v>2343</v>
      </c>
      <c r="I1957" s="31">
        <v>1</v>
      </c>
      <c r="J1957" s="32" t="s">
        <v>2343</v>
      </c>
    </row>
    <row r="1958" spans="1:10" x14ac:dyDescent="0.4">
      <c r="A1958" s="30" t="s">
        <v>1957</v>
      </c>
      <c r="B1958" s="31">
        <v>16.690000000000001</v>
      </c>
      <c r="C1958" s="31" t="str">
        <f>IF(Table8[[#This Row],[BMI]]&lt;18.5,"Under Weight",IF(Table8[[#This Row],[BMI]]&lt;25,"Normal Weight",IF(Table8[[#This Row],[BMI]]&lt;30,"Over Weight","Obesity")))</f>
        <v>Under Weight</v>
      </c>
      <c r="D1958" s="31">
        <v>8.4</v>
      </c>
      <c r="E1958" s="31" t="str">
        <f>IF(Table8[[#This Row],[HBA1C]]&lt;5.7,"Normal",IF(Table8[[#This Row],[HBA1C]]&lt;6.5,"Prediabetes","Diabetes"))</f>
        <v>Diabetes</v>
      </c>
      <c r="F1958" s="31" t="s">
        <v>2344</v>
      </c>
      <c r="G1958" s="31" t="s">
        <v>2343</v>
      </c>
      <c r="H1958" s="31" t="s">
        <v>2343</v>
      </c>
      <c r="I1958" s="31">
        <v>0</v>
      </c>
      <c r="J1958" s="32" t="s">
        <v>2343</v>
      </c>
    </row>
    <row r="1959" spans="1:10" x14ac:dyDescent="0.4">
      <c r="A1959" s="30" t="s">
        <v>1958</v>
      </c>
      <c r="B1959" s="31">
        <v>23.21</v>
      </c>
      <c r="C1959" s="31" t="str">
        <f>IF(Table8[[#This Row],[BMI]]&lt;18.5,"Under Weight",IF(Table8[[#This Row],[BMI]]&lt;25,"Normal Weight",IF(Table8[[#This Row],[BMI]]&lt;30,"Over Weight","Obesity")))</f>
        <v>Normal Weight</v>
      </c>
      <c r="D1959" s="31">
        <v>5.14</v>
      </c>
      <c r="E1959" s="31" t="str">
        <f>IF(Table8[[#This Row],[HBA1C]]&lt;5.7,"Normal",IF(Table8[[#This Row],[HBA1C]]&lt;6.5,"Prediabetes","Diabetes"))</f>
        <v>Normal</v>
      </c>
      <c r="F1959" s="31" t="s">
        <v>2344</v>
      </c>
      <c r="G1959" s="31" t="s">
        <v>2343</v>
      </c>
      <c r="H1959" s="31" t="s">
        <v>2343</v>
      </c>
      <c r="I1959" s="31">
        <v>1</v>
      </c>
      <c r="J1959" s="32" t="s">
        <v>2343</v>
      </c>
    </row>
    <row r="1960" spans="1:10" x14ac:dyDescent="0.4">
      <c r="A1960" s="30" t="s">
        <v>1959</v>
      </c>
      <c r="B1960" s="31">
        <v>25.175000000000001</v>
      </c>
      <c r="C1960" s="31" t="str">
        <f>IF(Table8[[#This Row],[BMI]]&lt;18.5,"Under Weight",IF(Table8[[#This Row],[BMI]]&lt;25,"Normal Weight",IF(Table8[[#This Row],[BMI]]&lt;30,"Over Weight","Obesity")))</f>
        <v>Over Weight</v>
      </c>
      <c r="D1960" s="31">
        <v>5.21</v>
      </c>
      <c r="E1960" s="31" t="str">
        <f>IF(Table8[[#This Row],[HBA1C]]&lt;5.7,"Normal",IF(Table8[[#This Row],[HBA1C]]&lt;6.5,"Prediabetes","Diabetes"))</f>
        <v>Normal</v>
      </c>
      <c r="F1960" s="31" t="s">
        <v>2344</v>
      </c>
      <c r="G1960" s="31" t="s">
        <v>2343</v>
      </c>
      <c r="H1960" s="31" t="s">
        <v>2343</v>
      </c>
      <c r="I1960" s="31">
        <v>1</v>
      </c>
      <c r="J1960" s="32" t="s">
        <v>2343</v>
      </c>
    </row>
    <row r="1961" spans="1:10" x14ac:dyDescent="0.4">
      <c r="A1961" s="30" t="s">
        <v>1960</v>
      </c>
      <c r="B1961" s="31">
        <v>34.770000000000003</v>
      </c>
      <c r="C1961" s="31" t="str">
        <f>IF(Table8[[#This Row],[BMI]]&lt;18.5,"Under Weight",IF(Table8[[#This Row],[BMI]]&lt;25,"Normal Weight",IF(Table8[[#This Row],[BMI]]&lt;30,"Over Weight","Obesity")))</f>
        <v>Obesity</v>
      </c>
      <c r="D1961" s="31">
        <v>6.23</v>
      </c>
      <c r="E1961" s="31" t="str">
        <f>IF(Table8[[#This Row],[HBA1C]]&lt;5.7,"Normal",IF(Table8[[#This Row],[HBA1C]]&lt;6.5,"Prediabetes","Diabetes"))</f>
        <v>Prediabetes</v>
      </c>
      <c r="F1961" s="31" t="s">
        <v>2343</v>
      </c>
      <c r="G1961" s="31" t="s">
        <v>2343</v>
      </c>
      <c r="H1961" s="31" t="s">
        <v>2343</v>
      </c>
      <c r="I1961" s="31">
        <v>0</v>
      </c>
      <c r="J1961" s="32" t="s">
        <v>2343</v>
      </c>
    </row>
    <row r="1962" spans="1:10" x14ac:dyDescent="0.4">
      <c r="A1962" s="30" t="s">
        <v>1961</v>
      </c>
      <c r="B1962" s="31">
        <v>27.7</v>
      </c>
      <c r="C1962" s="31" t="str">
        <f>IF(Table8[[#This Row],[BMI]]&lt;18.5,"Under Weight",IF(Table8[[#This Row],[BMI]]&lt;25,"Normal Weight",IF(Table8[[#This Row],[BMI]]&lt;30,"Over Weight","Obesity")))</f>
        <v>Over Weight</v>
      </c>
      <c r="D1962" s="31">
        <v>5.6</v>
      </c>
      <c r="E1962" s="31" t="str">
        <f>IF(Table8[[#This Row],[HBA1C]]&lt;5.7,"Normal",IF(Table8[[#This Row],[HBA1C]]&lt;6.5,"Prediabetes","Diabetes"))</f>
        <v>Normal</v>
      </c>
      <c r="F1962" s="31" t="s">
        <v>2343</v>
      </c>
      <c r="G1962" s="31" t="s">
        <v>2343</v>
      </c>
      <c r="H1962" s="31" t="s">
        <v>2343</v>
      </c>
      <c r="I1962" s="31">
        <v>1</v>
      </c>
      <c r="J1962" s="32" t="s">
        <v>2343</v>
      </c>
    </row>
    <row r="1963" spans="1:10" x14ac:dyDescent="0.4">
      <c r="A1963" s="30" t="s">
        <v>1962</v>
      </c>
      <c r="B1963" s="31">
        <v>19.12</v>
      </c>
      <c r="C1963" s="31" t="str">
        <f>IF(Table8[[#This Row],[BMI]]&lt;18.5,"Under Weight",IF(Table8[[#This Row],[BMI]]&lt;25,"Normal Weight",IF(Table8[[#This Row],[BMI]]&lt;30,"Over Weight","Obesity")))</f>
        <v>Normal Weight</v>
      </c>
      <c r="D1963" s="31">
        <v>4.72</v>
      </c>
      <c r="E1963" s="31" t="str">
        <f>IF(Table8[[#This Row],[HBA1C]]&lt;5.7,"Normal",IF(Table8[[#This Row],[HBA1C]]&lt;6.5,"Prediabetes","Diabetes"))</f>
        <v>Normal</v>
      </c>
      <c r="F1963" s="31" t="s">
        <v>2344</v>
      </c>
      <c r="G1963" s="31" t="s">
        <v>2343</v>
      </c>
      <c r="H1963" s="31" t="s">
        <v>2343</v>
      </c>
      <c r="I1963" s="31">
        <v>1</v>
      </c>
      <c r="J1963" s="32" t="s">
        <v>2343</v>
      </c>
    </row>
    <row r="1964" spans="1:10" x14ac:dyDescent="0.4">
      <c r="A1964" s="30" t="s">
        <v>1963</v>
      </c>
      <c r="B1964" s="31">
        <v>32.67</v>
      </c>
      <c r="C1964" s="31" t="str">
        <f>IF(Table8[[#This Row],[BMI]]&lt;18.5,"Under Weight",IF(Table8[[#This Row],[BMI]]&lt;25,"Normal Weight",IF(Table8[[#This Row],[BMI]]&lt;30,"Over Weight","Obesity")))</f>
        <v>Obesity</v>
      </c>
      <c r="D1964" s="31">
        <v>4.67</v>
      </c>
      <c r="E1964" s="31" t="str">
        <f>IF(Table8[[#This Row],[HBA1C]]&lt;5.7,"Normal",IF(Table8[[#This Row],[HBA1C]]&lt;6.5,"Prediabetes","Diabetes"))</f>
        <v>Normal</v>
      </c>
      <c r="F1964" s="31" t="s">
        <v>2343</v>
      </c>
      <c r="G1964" s="31" t="s">
        <v>2343</v>
      </c>
      <c r="H1964" s="31" t="s">
        <v>2344</v>
      </c>
      <c r="I1964" s="31">
        <v>1</v>
      </c>
      <c r="J1964" s="32" t="s">
        <v>2343</v>
      </c>
    </row>
    <row r="1965" spans="1:10" x14ac:dyDescent="0.4">
      <c r="A1965" s="30" t="s">
        <v>1964</v>
      </c>
      <c r="B1965" s="31">
        <v>28.5</v>
      </c>
      <c r="C1965" s="31" t="str">
        <f>IF(Table8[[#This Row],[BMI]]&lt;18.5,"Under Weight",IF(Table8[[#This Row],[BMI]]&lt;25,"Normal Weight",IF(Table8[[#This Row],[BMI]]&lt;30,"Over Weight","Obesity")))</f>
        <v>Over Weight</v>
      </c>
      <c r="D1965" s="31">
        <v>6.11</v>
      </c>
      <c r="E1965" s="31" t="str">
        <f>IF(Table8[[#This Row],[HBA1C]]&lt;5.7,"Normal",IF(Table8[[#This Row],[HBA1C]]&lt;6.5,"Prediabetes","Diabetes"))</f>
        <v>Prediabetes</v>
      </c>
      <c r="F1965" s="31" t="s">
        <v>2343</v>
      </c>
      <c r="G1965" s="31" t="s">
        <v>2343</v>
      </c>
      <c r="H1965" s="31" t="s">
        <v>2343</v>
      </c>
      <c r="I1965" s="31">
        <v>1</v>
      </c>
      <c r="J1965" s="32" t="s">
        <v>2343</v>
      </c>
    </row>
    <row r="1966" spans="1:10" x14ac:dyDescent="0.4">
      <c r="A1966" s="30" t="s">
        <v>1965</v>
      </c>
      <c r="B1966" s="31">
        <v>39.270000000000003</v>
      </c>
      <c r="C1966" s="31" t="str">
        <f>IF(Table8[[#This Row],[BMI]]&lt;18.5,"Under Weight",IF(Table8[[#This Row],[BMI]]&lt;25,"Normal Weight",IF(Table8[[#This Row],[BMI]]&lt;30,"Over Weight","Obesity")))</f>
        <v>Obesity</v>
      </c>
      <c r="D1966" s="31">
        <v>6.25</v>
      </c>
      <c r="E1966" s="31" t="str">
        <f>IF(Table8[[#This Row],[HBA1C]]&lt;5.7,"Normal",IF(Table8[[#This Row],[HBA1C]]&lt;6.5,"Prediabetes","Diabetes"))</f>
        <v>Prediabetes</v>
      </c>
      <c r="F1966" s="31" t="s">
        <v>2343</v>
      </c>
      <c r="G1966" s="31" t="s">
        <v>2343</v>
      </c>
      <c r="H1966" s="31" t="s">
        <v>2343</v>
      </c>
      <c r="I1966" s="31">
        <v>0</v>
      </c>
      <c r="J1966" s="32" t="s">
        <v>2343</v>
      </c>
    </row>
    <row r="1967" spans="1:10" x14ac:dyDescent="0.4">
      <c r="A1967" s="30" t="s">
        <v>1966</v>
      </c>
      <c r="B1967" s="31">
        <v>32.49</v>
      </c>
      <c r="C1967" s="31" t="str">
        <f>IF(Table8[[#This Row],[BMI]]&lt;18.5,"Under Weight",IF(Table8[[#This Row],[BMI]]&lt;25,"Normal Weight",IF(Table8[[#This Row],[BMI]]&lt;30,"Over Weight","Obesity")))</f>
        <v>Obesity</v>
      </c>
      <c r="D1967" s="31">
        <v>4</v>
      </c>
      <c r="E1967" s="31" t="str">
        <f>IF(Table8[[#This Row],[HBA1C]]&lt;5.7,"Normal",IF(Table8[[#This Row],[HBA1C]]&lt;6.5,"Prediabetes","Diabetes"))</f>
        <v>Normal</v>
      </c>
      <c r="F1967" s="31" t="s">
        <v>2344</v>
      </c>
      <c r="G1967" s="31" t="s">
        <v>2343</v>
      </c>
      <c r="H1967" s="31" t="s">
        <v>2343</v>
      </c>
      <c r="I1967" s="31">
        <v>0</v>
      </c>
      <c r="J1967" s="32" t="s">
        <v>2343</v>
      </c>
    </row>
    <row r="1968" spans="1:10" x14ac:dyDescent="0.4">
      <c r="A1968" s="30" t="s">
        <v>1967</v>
      </c>
      <c r="B1968" s="31">
        <v>23.7</v>
      </c>
      <c r="C1968" s="31" t="str">
        <f>IF(Table8[[#This Row],[BMI]]&lt;18.5,"Under Weight",IF(Table8[[#This Row],[BMI]]&lt;25,"Normal Weight",IF(Table8[[#This Row],[BMI]]&lt;30,"Over Weight","Obesity")))</f>
        <v>Normal Weight</v>
      </c>
      <c r="D1968" s="31">
        <v>5.55</v>
      </c>
      <c r="E1968" s="31" t="str">
        <f>IF(Table8[[#This Row],[HBA1C]]&lt;5.7,"Normal",IF(Table8[[#This Row],[HBA1C]]&lt;6.5,"Prediabetes","Diabetes"))</f>
        <v>Normal</v>
      </c>
      <c r="F1968" s="31" t="s">
        <v>2344</v>
      </c>
      <c r="G1968" s="31" t="s">
        <v>2343</v>
      </c>
      <c r="H1968" s="31" t="s">
        <v>2343</v>
      </c>
      <c r="I1968" s="31">
        <v>0</v>
      </c>
      <c r="J1968" s="32" t="s">
        <v>2343</v>
      </c>
    </row>
    <row r="1969" spans="1:10" x14ac:dyDescent="0.4">
      <c r="A1969" s="30" t="s">
        <v>1968</v>
      </c>
      <c r="B1969" s="31">
        <v>30.4</v>
      </c>
      <c r="C1969" s="31" t="str">
        <f>IF(Table8[[#This Row],[BMI]]&lt;18.5,"Under Weight",IF(Table8[[#This Row],[BMI]]&lt;25,"Normal Weight",IF(Table8[[#This Row],[BMI]]&lt;30,"Over Weight","Obesity")))</f>
        <v>Obesity</v>
      </c>
      <c r="D1969" s="31">
        <v>5.95</v>
      </c>
      <c r="E1969" s="31" t="str">
        <f>IF(Table8[[#This Row],[HBA1C]]&lt;5.7,"Normal",IF(Table8[[#This Row],[HBA1C]]&lt;6.5,"Prediabetes","Diabetes"))</f>
        <v>Prediabetes</v>
      </c>
      <c r="F1969" s="31" t="s">
        <v>2343</v>
      </c>
      <c r="G1969" s="31" t="s">
        <v>2344</v>
      </c>
      <c r="H1969" s="31" t="s">
        <v>2343</v>
      </c>
      <c r="I1969" s="31">
        <v>1</v>
      </c>
      <c r="J1969" s="32" t="s">
        <v>2343</v>
      </c>
    </row>
    <row r="1970" spans="1:10" x14ac:dyDescent="0.4">
      <c r="A1970" s="30" t="s">
        <v>1969</v>
      </c>
      <c r="B1970" s="31">
        <v>38.94</v>
      </c>
      <c r="C1970" s="31" t="str">
        <f>IF(Table8[[#This Row],[BMI]]&lt;18.5,"Under Weight",IF(Table8[[#This Row],[BMI]]&lt;25,"Normal Weight",IF(Table8[[#This Row],[BMI]]&lt;30,"Over Weight","Obesity")))</f>
        <v>Obesity</v>
      </c>
      <c r="D1970" s="31">
        <v>4.3600000000000003</v>
      </c>
      <c r="E1970" s="31" t="str">
        <f>IF(Table8[[#This Row],[HBA1C]]&lt;5.7,"Normal",IF(Table8[[#This Row],[HBA1C]]&lt;6.5,"Prediabetes","Diabetes"))</f>
        <v>Normal</v>
      </c>
      <c r="F1970" s="31" t="s">
        <v>2343</v>
      </c>
      <c r="G1970" s="31" t="s">
        <v>2343</v>
      </c>
      <c r="H1970" s="31" t="s">
        <v>2344</v>
      </c>
      <c r="I1970" s="31">
        <v>1</v>
      </c>
      <c r="J1970" s="32" t="s">
        <v>2343</v>
      </c>
    </row>
    <row r="1971" spans="1:10" x14ac:dyDescent="0.4">
      <c r="A1971" s="30" t="s">
        <v>1970</v>
      </c>
      <c r="B1971" s="31">
        <v>31.02</v>
      </c>
      <c r="C1971" s="31" t="str">
        <f>IF(Table8[[#This Row],[BMI]]&lt;18.5,"Under Weight",IF(Table8[[#This Row],[BMI]]&lt;25,"Normal Weight",IF(Table8[[#This Row],[BMI]]&lt;30,"Over Weight","Obesity")))</f>
        <v>Obesity</v>
      </c>
      <c r="D1971" s="31">
        <v>4.84</v>
      </c>
      <c r="E1971" s="31" t="str">
        <f>IF(Table8[[#This Row],[HBA1C]]&lt;5.7,"Normal",IF(Table8[[#This Row],[HBA1C]]&lt;6.5,"Prediabetes","Diabetes"))</f>
        <v>Normal</v>
      </c>
      <c r="F1971" s="31" t="s">
        <v>2343</v>
      </c>
      <c r="G1971" s="31" t="s">
        <v>2343</v>
      </c>
      <c r="H1971" s="31" t="s">
        <v>2344</v>
      </c>
      <c r="I1971" s="31">
        <v>1</v>
      </c>
      <c r="J1971" s="32" t="s">
        <v>2343</v>
      </c>
    </row>
    <row r="1972" spans="1:10" x14ac:dyDescent="0.4">
      <c r="A1972" s="30" t="s">
        <v>1971</v>
      </c>
      <c r="B1972" s="31">
        <v>17.5</v>
      </c>
      <c r="C1972" s="31" t="str">
        <f>IF(Table8[[#This Row],[BMI]]&lt;18.5,"Under Weight",IF(Table8[[#This Row],[BMI]]&lt;25,"Normal Weight",IF(Table8[[#This Row],[BMI]]&lt;30,"Over Weight","Obesity")))</f>
        <v>Under Weight</v>
      </c>
      <c r="D1972" s="31">
        <v>4.5599999999999996</v>
      </c>
      <c r="E1972" s="31" t="str">
        <f>IF(Table8[[#This Row],[HBA1C]]&lt;5.7,"Normal",IF(Table8[[#This Row],[HBA1C]]&lt;6.5,"Prediabetes","Diabetes"))</f>
        <v>Normal</v>
      </c>
      <c r="F1972" s="31" t="s">
        <v>2343</v>
      </c>
      <c r="G1972" s="31" t="s">
        <v>2343</v>
      </c>
      <c r="H1972" s="31" t="s">
        <v>2343</v>
      </c>
      <c r="I1972" s="31">
        <v>1</v>
      </c>
      <c r="J1972" s="32" t="s">
        <v>2343</v>
      </c>
    </row>
    <row r="1973" spans="1:10" x14ac:dyDescent="0.4">
      <c r="A1973" s="30" t="s">
        <v>1972</v>
      </c>
      <c r="B1973" s="31">
        <v>34.799999999999997</v>
      </c>
      <c r="C1973" s="31" t="str">
        <f>IF(Table8[[#This Row],[BMI]]&lt;18.5,"Under Weight",IF(Table8[[#This Row],[BMI]]&lt;25,"Normal Weight",IF(Table8[[#This Row],[BMI]]&lt;30,"Over Weight","Obesity")))</f>
        <v>Obesity</v>
      </c>
      <c r="D1973" s="31">
        <v>4.42</v>
      </c>
      <c r="E1973" s="31" t="str">
        <f>IF(Table8[[#This Row],[HBA1C]]&lt;5.7,"Normal",IF(Table8[[#This Row],[HBA1C]]&lt;6.5,"Prediabetes","Diabetes"))</f>
        <v>Normal</v>
      </c>
      <c r="F1973" s="31" t="s">
        <v>2344</v>
      </c>
      <c r="G1973" s="31" t="s">
        <v>2344</v>
      </c>
      <c r="H1973" s="31" t="s">
        <v>2343</v>
      </c>
      <c r="I1973" s="31">
        <v>2</v>
      </c>
      <c r="J1973" s="32" t="s">
        <v>2343</v>
      </c>
    </row>
    <row r="1974" spans="1:10" x14ac:dyDescent="0.4">
      <c r="A1974" s="30" t="s">
        <v>1973</v>
      </c>
      <c r="B1974" s="31">
        <v>17.3</v>
      </c>
      <c r="C1974" s="31" t="str">
        <f>IF(Table8[[#This Row],[BMI]]&lt;18.5,"Under Weight",IF(Table8[[#This Row],[BMI]]&lt;25,"Normal Weight",IF(Table8[[#This Row],[BMI]]&lt;30,"Over Weight","Obesity")))</f>
        <v>Under Weight</v>
      </c>
      <c r="D1974" s="31">
        <v>7.66</v>
      </c>
      <c r="E1974" s="31" t="str">
        <f>IF(Table8[[#This Row],[HBA1C]]&lt;5.7,"Normal",IF(Table8[[#This Row],[HBA1C]]&lt;6.5,"Prediabetes","Diabetes"))</f>
        <v>Diabetes</v>
      </c>
      <c r="F1974" s="31" t="s">
        <v>2344</v>
      </c>
      <c r="G1974" s="31" t="s">
        <v>2343</v>
      </c>
      <c r="H1974" s="31" t="s">
        <v>2343</v>
      </c>
      <c r="I1974" s="31">
        <v>1</v>
      </c>
      <c r="J1974" s="32" t="s">
        <v>2343</v>
      </c>
    </row>
    <row r="1975" spans="1:10" x14ac:dyDescent="0.4">
      <c r="A1975" s="30" t="s">
        <v>1974</v>
      </c>
      <c r="B1975" s="31">
        <v>32.25</v>
      </c>
      <c r="C1975" s="31" t="str">
        <f>IF(Table8[[#This Row],[BMI]]&lt;18.5,"Under Weight",IF(Table8[[#This Row],[BMI]]&lt;25,"Normal Weight",IF(Table8[[#This Row],[BMI]]&lt;30,"Over Weight","Obesity")))</f>
        <v>Obesity</v>
      </c>
      <c r="D1975" s="31">
        <v>5.2</v>
      </c>
      <c r="E1975" s="31" t="str">
        <f>IF(Table8[[#This Row],[HBA1C]]&lt;5.7,"Normal",IF(Table8[[#This Row],[HBA1C]]&lt;6.5,"Prediabetes","Diabetes"))</f>
        <v>Normal</v>
      </c>
      <c r="F1975" s="31" t="s">
        <v>2344</v>
      </c>
      <c r="G1975" s="31" t="s">
        <v>2343</v>
      </c>
      <c r="H1975" s="31" t="s">
        <v>2343</v>
      </c>
      <c r="I1975" s="31">
        <v>0</v>
      </c>
      <c r="J1975" s="32" t="s">
        <v>2343</v>
      </c>
    </row>
    <row r="1976" spans="1:10" x14ac:dyDescent="0.4">
      <c r="A1976" s="30" t="s">
        <v>1975</v>
      </c>
      <c r="B1976" s="31">
        <v>42.4</v>
      </c>
      <c r="C1976" s="31" t="str">
        <f>IF(Table8[[#This Row],[BMI]]&lt;18.5,"Under Weight",IF(Table8[[#This Row],[BMI]]&lt;25,"Normal Weight",IF(Table8[[#This Row],[BMI]]&lt;30,"Over Weight","Obesity")))</f>
        <v>Obesity</v>
      </c>
      <c r="D1976" s="31">
        <v>5.53</v>
      </c>
      <c r="E1976" s="31" t="str">
        <f>IF(Table8[[#This Row],[HBA1C]]&lt;5.7,"Normal",IF(Table8[[#This Row],[HBA1C]]&lt;6.5,"Prediabetes","Diabetes"))</f>
        <v>Normal</v>
      </c>
      <c r="F1976" s="31" t="s">
        <v>2344</v>
      </c>
      <c r="G1976" s="31" t="s">
        <v>2343</v>
      </c>
      <c r="H1976" s="31" t="s">
        <v>2343</v>
      </c>
      <c r="I1976" s="31">
        <v>0</v>
      </c>
      <c r="J1976" s="32" t="s">
        <v>2343</v>
      </c>
    </row>
    <row r="1977" spans="1:10" x14ac:dyDescent="0.4">
      <c r="A1977" s="30" t="s">
        <v>1976</v>
      </c>
      <c r="B1977" s="31">
        <v>38.664999999999999</v>
      </c>
      <c r="C1977" s="31" t="str">
        <f>IF(Table8[[#This Row],[BMI]]&lt;18.5,"Under Weight",IF(Table8[[#This Row],[BMI]]&lt;25,"Normal Weight",IF(Table8[[#This Row],[BMI]]&lt;30,"Over Weight","Obesity")))</f>
        <v>Obesity</v>
      </c>
      <c r="D1977" s="31">
        <v>4.8600000000000003</v>
      </c>
      <c r="E1977" s="31" t="str">
        <f>IF(Table8[[#This Row],[HBA1C]]&lt;5.7,"Normal",IF(Table8[[#This Row],[HBA1C]]&lt;6.5,"Prediabetes","Diabetes"))</f>
        <v>Normal</v>
      </c>
      <c r="F1977" s="31" t="s">
        <v>2343</v>
      </c>
      <c r="G1977" s="31" t="s">
        <v>2344</v>
      </c>
      <c r="H1977" s="31" t="s">
        <v>2343</v>
      </c>
      <c r="I1977" s="31">
        <v>1</v>
      </c>
      <c r="J1977" s="32" t="s">
        <v>2343</v>
      </c>
    </row>
    <row r="1978" spans="1:10" x14ac:dyDescent="0.4">
      <c r="A1978" s="30" t="s">
        <v>1977</v>
      </c>
      <c r="B1978" s="31">
        <v>29.92</v>
      </c>
      <c r="C1978" s="31" t="str">
        <f>IF(Table8[[#This Row],[BMI]]&lt;18.5,"Under Weight",IF(Table8[[#This Row],[BMI]]&lt;25,"Normal Weight",IF(Table8[[#This Row],[BMI]]&lt;30,"Over Weight","Obesity")))</f>
        <v>Over Weight</v>
      </c>
      <c r="D1978" s="31">
        <v>5.49</v>
      </c>
      <c r="E1978" s="31" t="str">
        <f>IF(Table8[[#This Row],[HBA1C]]&lt;5.7,"Normal",IF(Table8[[#This Row],[HBA1C]]&lt;6.5,"Prediabetes","Diabetes"))</f>
        <v>Normal</v>
      </c>
      <c r="F1978" s="31" t="s">
        <v>2344</v>
      </c>
      <c r="G1978" s="31" t="s">
        <v>2343</v>
      </c>
      <c r="H1978" s="31" t="s">
        <v>2343</v>
      </c>
      <c r="I1978" s="31">
        <v>0</v>
      </c>
      <c r="J1978" s="32" t="s">
        <v>2343</v>
      </c>
    </row>
    <row r="1979" spans="1:10" x14ac:dyDescent="0.4">
      <c r="A1979" s="30" t="s">
        <v>1978</v>
      </c>
      <c r="B1979" s="31">
        <v>29.48</v>
      </c>
      <c r="C1979" s="31" t="str">
        <f>IF(Table8[[#This Row],[BMI]]&lt;18.5,"Under Weight",IF(Table8[[#This Row],[BMI]]&lt;25,"Normal Weight",IF(Table8[[#This Row],[BMI]]&lt;30,"Over Weight","Obesity")))</f>
        <v>Over Weight</v>
      </c>
      <c r="D1979" s="31">
        <v>4.09</v>
      </c>
      <c r="E1979" s="31" t="str">
        <f>IF(Table8[[#This Row],[HBA1C]]&lt;5.7,"Normal",IF(Table8[[#This Row],[HBA1C]]&lt;6.5,"Prediabetes","Diabetes"))</f>
        <v>Normal</v>
      </c>
      <c r="F1979" s="31" t="s">
        <v>2344</v>
      </c>
      <c r="G1979" s="31" t="s">
        <v>2343</v>
      </c>
      <c r="H1979" s="31" t="s">
        <v>2343</v>
      </c>
      <c r="I1979" s="31">
        <v>0</v>
      </c>
      <c r="J1979" s="32" t="s">
        <v>2343</v>
      </c>
    </row>
    <row r="1980" spans="1:10" x14ac:dyDescent="0.4">
      <c r="A1980" s="30" t="s">
        <v>1979</v>
      </c>
      <c r="B1980" s="31">
        <v>28.785</v>
      </c>
      <c r="C1980" s="31" t="str">
        <f>IF(Table8[[#This Row],[BMI]]&lt;18.5,"Under Weight",IF(Table8[[#This Row],[BMI]]&lt;25,"Normal Weight",IF(Table8[[#This Row],[BMI]]&lt;30,"Over Weight","Obesity")))</f>
        <v>Over Weight</v>
      </c>
      <c r="D1980" s="31">
        <v>4.3099999999999996</v>
      </c>
      <c r="E1980" s="31" t="str">
        <f>IF(Table8[[#This Row],[HBA1C]]&lt;5.7,"Normal",IF(Table8[[#This Row],[HBA1C]]&lt;6.5,"Prediabetes","Diabetes"))</f>
        <v>Normal</v>
      </c>
      <c r="F1980" s="31" t="s">
        <v>2344</v>
      </c>
      <c r="G1980" s="31" t="s">
        <v>2343</v>
      </c>
      <c r="H1980" s="31" t="s">
        <v>2343</v>
      </c>
      <c r="I1980" s="31">
        <v>0</v>
      </c>
      <c r="J1980" s="32" t="s">
        <v>2343</v>
      </c>
    </row>
    <row r="1981" spans="1:10" x14ac:dyDescent="0.4">
      <c r="A1981" s="30" t="s">
        <v>1980</v>
      </c>
      <c r="B1981" s="31">
        <v>19.8</v>
      </c>
      <c r="C1981" s="31" t="str">
        <f>IF(Table8[[#This Row],[BMI]]&lt;18.5,"Under Weight",IF(Table8[[#This Row],[BMI]]&lt;25,"Normal Weight",IF(Table8[[#This Row],[BMI]]&lt;30,"Over Weight","Obesity")))</f>
        <v>Normal Weight</v>
      </c>
      <c r="D1981" s="31">
        <v>4</v>
      </c>
      <c r="E1981" s="31" t="str">
        <f>IF(Table8[[#This Row],[HBA1C]]&lt;5.7,"Normal",IF(Table8[[#This Row],[HBA1C]]&lt;6.5,"Prediabetes","Diabetes"))</f>
        <v>Normal</v>
      </c>
      <c r="F1981" s="31" t="s">
        <v>2344</v>
      </c>
      <c r="G1981" s="31" t="s">
        <v>2343</v>
      </c>
      <c r="H1981" s="31" t="s">
        <v>2343</v>
      </c>
      <c r="I1981" s="31">
        <v>0</v>
      </c>
      <c r="J1981" s="32" t="s">
        <v>2343</v>
      </c>
    </row>
    <row r="1982" spans="1:10" x14ac:dyDescent="0.4">
      <c r="A1982" s="30" t="s">
        <v>1981</v>
      </c>
      <c r="B1982" s="31">
        <v>35.53</v>
      </c>
      <c r="C1982" s="31" t="str">
        <f>IF(Table8[[#This Row],[BMI]]&lt;18.5,"Under Weight",IF(Table8[[#This Row],[BMI]]&lt;25,"Normal Weight",IF(Table8[[#This Row],[BMI]]&lt;30,"Over Weight","Obesity")))</f>
        <v>Obesity</v>
      </c>
      <c r="D1982" s="31">
        <v>4.68</v>
      </c>
      <c r="E1982" s="31" t="str">
        <f>IF(Table8[[#This Row],[HBA1C]]&lt;5.7,"Normal",IF(Table8[[#This Row],[HBA1C]]&lt;6.5,"Prediabetes","Diabetes"))</f>
        <v>Normal</v>
      </c>
      <c r="F1982" s="31" t="s">
        <v>2343</v>
      </c>
      <c r="G1982" s="31" t="s">
        <v>2343</v>
      </c>
      <c r="H1982" s="31" t="s">
        <v>2344</v>
      </c>
      <c r="I1982" s="31">
        <v>1</v>
      </c>
      <c r="J1982" s="32" t="s">
        <v>2343</v>
      </c>
    </row>
    <row r="1983" spans="1:10" x14ac:dyDescent="0.4">
      <c r="A1983" s="30" t="s">
        <v>1982</v>
      </c>
      <c r="B1983" s="31">
        <v>21.47</v>
      </c>
      <c r="C1983" s="31" t="str">
        <f>IF(Table8[[#This Row],[BMI]]&lt;18.5,"Under Weight",IF(Table8[[#This Row],[BMI]]&lt;25,"Normal Weight",IF(Table8[[#This Row],[BMI]]&lt;30,"Over Weight","Obesity")))</f>
        <v>Normal Weight</v>
      </c>
      <c r="D1983" s="31">
        <v>4.0199999999999996</v>
      </c>
      <c r="E1983" s="31" t="str">
        <f>IF(Table8[[#This Row],[HBA1C]]&lt;5.7,"Normal",IF(Table8[[#This Row],[HBA1C]]&lt;6.5,"Prediabetes","Diabetes"))</f>
        <v>Normal</v>
      </c>
      <c r="F1983" s="31" t="s">
        <v>2344</v>
      </c>
      <c r="G1983" s="31" t="s">
        <v>2343</v>
      </c>
      <c r="H1983" s="31" t="s">
        <v>2343</v>
      </c>
      <c r="I1983" s="31">
        <v>1</v>
      </c>
      <c r="J1983" s="32" t="s">
        <v>2343</v>
      </c>
    </row>
    <row r="1984" spans="1:10" x14ac:dyDescent="0.4">
      <c r="A1984" s="30" t="s">
        <v>1983</v>
      </c>
      <c r="B1984" s="31">
        <v>25.9</v>
      </c>
      <c r="C1984" s="31" t="str">
        <f>IF(Table8[[#This Row],[BMI]]&lt;18.5,"Under Weight",IF(Table8[[#This Row],[BMI]]&lt;25,"Normal Weight",IF(Table8[[#This Row],[BMI]]&lt;30,"Over Weight","Obesity")))</f>
        <v>Over Weight</v>
      </c>
      <c r="D1984" s="31">
        <v>5.12</v>
      </c>
      <c r="E1984" s="31" t="str">
        <f>IF(Table8[[#This Row],[HBA1C]]&lt;5.7,"Normal",IF(Table8[[#This Row],[HBA1C]]&lt;6.5,"Prediabetes","Diabetes"))</f>
        <v>Normal</v>
      </c>
      <c r="F1984" s="31" t="s">
        <v>2343</v>
      </c>
      <c r="G1984" s="31" t="s">
        <v>2343</v>
      </c>
      <c r="H1984" s="31" t="s">
        <v>2344</v>
      </c>
      <c r="I1984" s="31">
        <v>1</v>
      </c>
      <c r="J1984" s="32" t="s">
        <v>2343</v>
      </c>
    </row>
    <row r="1985" spans="1:10" x14ac:dyDescent="0.4">
      <c r="A1985" s="30" t="s">
        <v>1984</v>
      </c>
      <c r="B1985" s="31">
        <v>20.81</v>
      </c>
      <c r="C1985" s="31" t="str">
        <f>IF(Table8[[#This Row],[BMI]]&lt;18.5,"Under Weight",IF(Table8[[#This Row],[BMI]]&lt;25,"Normal Weight",IF(Table8[[#This Row],[BMI]]&lt;30,"Over Weight","Obesity")))</f>
        <v>Normal Weight</v>
      </c>
      <c r="D1985" s="31">
        <v>5.52</v>
      </c>
      <c r="E1985" s="31" t="str">
        <f>IF(Table8[[#This Row],[HBA1C]]&lt;5.7,"Normal",IF(Table8[[#This Row],[HBA1C]]&lt;6.5,"Prediabetes","Diabetes"))</f>
        <v>Normal</v>
      </c>
      <c r="F1985" s="31" t="s">
        <v>2343</v>
      </c>
      <c r="G1985" s="31" t="s">
        <v>2343</v>
      </c>
      <c r="H1985" s="31" t="s">
        <v>2343</v>
      </c>
      <c r="I1985" s="31">
        <v>0</v>
      </c>
      <c r="J1985" s="32" t="s">
        <v>2343</v>
      </c>
    </row>
    <row r="1986" spans="1:10" x14ac:dyDescent="0.4">
      <c r="A1986" s="30" t="s">
        <v>1985</v>
      </c>
      <c r="B1986" s="31">
        <v>25.84</v>
      </c>
      <c r="C1986" s="31" t="str">
        <f>IF(Table8[[#This Row],[BMI]]&lt;18.5,"Under Weight",IF(Table8[[#This Row],[BMI]]&lt;25,"Normal Weight",IF(Table8[[#This Row],[BMI]]&lt;30,"Over Weight","Obesity")))</f>
        <v>Over Weight</v>
      </c>
      <c r="D1986" s="31">
        <v>5.81</v>
      </c>
      <c r="E1986" s="31" t="str">
        <f>IF(Table8[[#This Row],[HBA1C]]&lt;5.7,"Normal",IF(Table8[[#This Row],[HBA1C]]&lt;6.5,"Prediabetes","Diabetes"))</f>
        <v>Prediabetes</v>
      </c>
      <c r="F1986" s="31" t="s">
        <v>2344</v>
      </c>
      <c r="G1986" s="31" t="s">
        <v>2343</v>
      </c>
      <c r="H1986" s="31" t="s">
        <v>2344</v>
      </c>
      <c r="I1986" s="31">
        <v>1</v>
      </c>
      <c r="J1986" s="32" t="s">
        <v>2343</v>
      </c>
    </row>
    <row r="1987" spans="1:10" x14ac:dyDescent="0.4">
      <c r="A1987" s="30" t="s">
        <v>1986</v>
      </c>
      <c r="B1987" s="31">
        <v>30.95</v>
      </c>
      <c r="C1987" s="31" t="str">
        <f>IF(Table8[[#This Row],[BMI]]&lt;18.5,"Under Weight",IF(Table8[[#This Row],[BMI]]&lt;25,"Normal Weight",IF(Table8[[#This Row],[BMI]]&lt;30,"Over Weight","Obesity")))</f>
        <v>Obesity</v>
      </c>
      <c r="D1987" s="31">
        <v>5.16</v>
      </c>
      <c r="E1987" s="31" t="str">
        <f>IF(Table8[[#This Row],[HBA1C]]&lt;5.7,"Normal",IF(Table8[[#This Row],[HBA1C]]&lt;6.5,"Prediabetes","Diabetes"))</f>
        <v>Normal</v>
      </c>
      <c r="F1987" s="31" t="s">
        <v>2343</v>
      </c>
      <c r="G1987" s="31" t="s">
        <v>2343</v>
      </c>
      <c r="H1987" s="31" t="s">
        <v>2344</v>
      </c>
      <c r="I1987" s="31">
        <v>1</v>
      </c>
      <c r="J1987" s="32" t="s">
        <v>2343</v>
      </c>
    </row>
    <row r="1988" spans="1:10" x14ac:dyDescent="0.4">
      <c r="A1988" s="30" t="s">
        <v>1987</v>
      </c>
      <c r="B1988" s="31">
        <v>30.54</v>
      </c>
      <c r="C1988" s="31" t="str">
        <f>IF(Table8[[#This Row],[BMI]]&lt;18.5,"Under Weight",IF(Table8[[#This Row],[BMI]]&lt;25,"Normal Weight",IF(Table8[[#This Row],[BMI]]&lt;30,"Over Weight","Obesity")))</f>
        <v>Obesity</v>
      </c>
      <c r="D1988" s="31">
        <v>5</v>
      </c>
      <c r="E1988" s="31" t="str">
        <f>IF(Table8[[#This Row],[HBA1C]]&lt;5.7,"Normal",IF(Table8[[#This Row],[HBA1C]]&lt;6.5,"Prediabetes","Diabetes"))</f>
        <v>Normal</v>
      </c>
      <c r="F1988" s="31" t="s">
        <v>2343</v>
      </c>
      <c r="G1988" s="31" t="s">
        <v>2343</v>
      </c>
      <c r="H1988" s="31" t="s">
        <v>2344</v>
      </c>
      <c r="I1988" s="31">
        <v>1</v>
      </c>
      <c r="J1988" s="32" t="s">
        <v>2343</v>
      </c>
    </row>
    <row r="1989" spans="1:10" x14ac:dyDescent="0.4">
      <c r="A1989" s="30" t="s">
        <v>1988</v>
      </c>
      <c r="B1989" s="31">
        <v>33.914999999999999</v>
      </c>
      <c r="C1989" s="31" t="str">
        <f>IF(Table8[[#This Row],[BMI]]&lt;18.5,"Under Weight",IF(Table8[[#This Row],[BMI]]&lt;25,"Normal Weight",IF(Table8[[#This Row],[BMI]]&lt;30,"Over Weight","Obesity")))</f>
        <v>Obesity</v>
      </c>
      <c r="D1989" s="31">
        <v>5.84</v>
      </c>
      <c r="E1989" s="31" t="str">
        <f>IF(Table8[[#This Row],[HBA1C]]&lt;5.7,"Normal",IF(Table8[[#This Row],[HBA1C]]&lt;6.5,"Prediabetes","Diabetes"))</f>
        <v>Prediabetes</v>
      </c>
      <c r="F1989" s="31" t="s">
        <v>2344</v>
      </c>
      <c r="G1989" s="31" t="s">
        <v>2343</v>
      </c>
      <c r="H1989" s="31" t="s">
        <v>2343</v>
      </c>
      <c r="I1989" s="31">
        <v>0</v>
      </c>
      <c r="J1989" s="32" t="s">
        <v>2343</v>
      </c>
    </row>
    <row r="1990" spans="1:10" x14ac:dyDescent="0.4">
      <c r="A1990" s="30" t="s">
        <v>1989</v>
      </c>
      <c r="B1990" s="31">
        <v>33.31</v>
      </c>
      <c r="C1990" s="31" t="str">
        <f>IF(Table8[[#This Row],[BMI]]&lt;18.5,"Under Weight",IF(Table8[[#This Row],[BMI]]&lt;25,"Normal Weight",IF(Table8[[#This Row],[BMI]]&lt;30,"Over Weight","Obesity")))</f>
        <v>Obesity</v>
      </c>
      <c r="D1990" s="31">
        <v>4.1900000000000004</v>
      </c>
      <c r="E1990" s="31" t="str">
        <f>IF(Table8[[#This Row],[HBA1C]]&lt;5.7,"Normal",IF(Table8[[#This Row],[HBA1C]]&lt;6.5,"Prediabetes","Diabetes"))</f>
        <v>Normal</v>
      </c>
      <c r="F1990" s="31" t="s">
        <v>2343</v>
      </c>
      <c r="G1990" s="31" t="s">
        <v>2343</v>
      </c>
      <c r="H1990" s="31" t="s">
        <v>2344</v>
      </c>
      <c r="I1990" s="31">
        <v>1</v>
      </c>
      <c r="J1990" s="32" t="s">
        <v>2343</v>
      </c>
    </row>
    <row r="1991" spans="1:10" x14ac:dyDescent="0.4">
      <c r="A1991" s="30" t="s">
        <v>1990</v>
      </c>
      <c r="B1991" s="31">
        <v>25.745000000000001</v>
      </c>
      <c r="C1991" s="31" t="str">
        <f>IF(Table8[[#This Row],[BMI]]&lt;18.5,"Under Weight",IF(Table8[[#This Row],[BMI]]&lt;25,"Normal Weight",IF(Table8[[#This Row],[BMI]]&lt;30,"Over Weight","Obesity")))</f>
        <v>Over Weight</v>
      </c>
      <c r="D1991" s="31">
        <v>4.62</v>
      </c>
      <c r="E1991" s="31" t="str">
        <f>IF(Table8[[#This Row],[HBA1C]]&lt;5.7,"Normal",IF(Table8[[#This Row],[HBA1C]]&lt;6.5,"Prediabetes","Diabetes"))</f>
        <v>Normal</v>
      </c>
      <c r="F1991" s="31" t="s">
        <v>2344</v>
      </c>
      <c r="G1991" s="31" t="s">
        <v>2343</v>
      </c>
      <c r="H1991" s="31" t="s">
        <v>2343</v>
      </c>
      <c r="I1991" s="31">
        <v>0</v>
      </c>
      <c r="J1991" s="32" t="s">
        <v>2343</v>
      </c>
    </row>
    <row r="1992" spans="1:10" x14ac:dyDescent="0.4">
      <c r="A1992" s="30" t="s">
        <v>1991</v>
      </c>
      <c r="B1992" s="31">
        <v>37.1</v>
      </c>
      <c r="C1992" s="31" t="str">
        <f>IF(Table8[[#This Row],[BMI]]&lt;18.5,"Under Weight",IF(Table8[[#This Row],[BMI]]&lt;25,"Normal Weight",IF(Table8[[#This Row],[BMI]]&lt;30,"Over Weight","Obesity")))</f>
        <v>Obesity</v>
      </c>
      <c r="D1992" s="31">
        <v>6.24</v>
      </c>
      <c r="E1992" s="31" t="str">
        <f>IF(Table8[[#This Row],[HBA1C]]&lt;5.7,"Normal",IF(Table8[[#This Row],[HBA1C]]&lt;6.5,"Prediabetes","Diabetes"))</f>
        <v>Prediabetes</v>
      </c>
      <c r="F1992" s="31" t="s">
        <v>2343</v>
      </c>
      <c r="G1992" s="31" t="s">
        <v>2343</v>
      </c>
      <c r="H1992" s="31" t="s">
        <v>2343</v>
      </c>
      <c r="I1992" s="31">
        <v>0</v>
      </c>
      <c r="J1992" s="32" t="s">
        <v>2343</v>
      </c>
    </row>
    <row r="1993" spans="1:10" x14ac:dyDescent="0.4">
      <c r="A1993" s="30" t="s">
        <v>1992</v>
      </c>
      <c r="B1993" s="31">
        <v>35.435000000000002</v>
      </c>
      <c r="C1993" s="31" t="str">
        <f>IF(Table8[[#This Row],[BMI]]&lt;18.5,"Under Weight",IF(Table8[[#This Row],[BMI]]&lt;25,"Normal Weight",IF(Table8[[#This Row],[BMI]]&lt;30,"Over Weight","Obesity")))</f>
        <v>Obesity</v>
      </c>
      <c r="D1993" s="31">
        <v>5.81</v>
      </c>
      <c r="E1993" s="31" t="str">
        <f>IF(Table8[[#This Row],[HBA1C]]&lt;5.7,"Normal",IF(Table8[[#This Row],[HBA1C]]&lt;6.5,"Prediabetes","Diabetes"))</f>
        <v>Prediabetes</v>
      </c>
      <c r="F1993" s="31" t="s">
        <v>2343</v>
      </c>
      <c r="G1993" s="31" t="s">
        <v>2343</v>
      </c>
      <c r="H1993" s="31" t="s">
        <v>2343</v>
      </c>
      <c r="I1993" s="31">
        <v>0</v>
      </c>
      <c r="J1993" s="32" t="s">
        <v>2343</v>
      </c>
    </row>
    <row r="1994" spans="1:10" x14ac:dyDescent="0.4">
      <c r="A1994" s="30" t="s">
        <v>1993</v>
      </c>
      <c r="B1994" s="31">
        <v>20.399999999999999</v>
      </c>
      <c r="C1994" s="31" t="str">
        <f>IF(Table8[[#This Row],[BMI]]&lt;18.5,"Under Weight",IF(Table8[[#This Row],[BMI]]&lt;25,"Normal Weight",IF(Table8[[#This Row],[BMI]]&lt;30,"Over Weight","Obesity")))</f>
        <v>Normal Weight</v>
      </c>
      <c r="D1994" s="31">
        <v>4.83</v>
      </c>
      <c r="E1994" s="31" t="str">
        <f>IF(Table8[[#This Row],[HBA1C]]&lt;5.7,"Normal",IF(Table8[[#This Row],[HBA1C]]&lt;6.5,"Prediabetes","Diabetes"))</f>
        <v>Normal</v>
      </c>
      <c r="F1994" s="31" t="s">
        <v>2343</v>
      </c>
      <c r="G1994" s="31" t="s">
        <v>2343</v>
      </c>
      <c r="H1994" s="31" t="s">
        <v>2343</v>
      </c>
      <c r="I1994" s="31">
        <v>0</v>
      </c>
      <c r="J1994" s="32" t="s">
        <v>2343</v>
      </c>
    </row>
    <row r="1995" spans="1:10" x14ac:dyDescent="0.4">
      <c r="A1995" s="30" t="s">
        <v>1994</v>
      </c>
      <c r="B1995" s="31">
        <v>42.13</v>
      </c>
      <c r="C1995" s="31" t="str">
        <f>IF(Table8[[#This Row],[BMI]]&lt;18.5,"Under Weight",IF(Table8[[#This Row],[BMI]]&lt;25,"Normal Weight",IF(Table8[[#This Row],[BMI]]&lt;30,"Over Weight","Obesity")))</f>
        <v>Obesity</v>
      </c>
      <c r="D1995" s="31">
        <v>5.72</v>
      </c>
      <c r="E1995" s="31" t="str">
        <f>IF(Table8[[#This Row],[HBA1C]]&lt;5.7,"Normal",IF(Table8[[#This Row],[HBA1C]]&lt;6.5,"Prediabetes","Diabetes"))</f>
        <v>Prediabetes</v>
      </c>
      <c r="F1995" s="31" t="s">
        <v>2344</v>
      </c>
      <c r="G1995" s="31" t="s">
        <v>2343</v>
      </c>
      <c r="H1995" s="31" t="s">
        <v>2344</v>
      </c>
      <c r="I1995" s="31">
        <v>1</v>
      </c>
      <c r="J1995" s="32" t="s">
        <v>2343</v>
      </c>
    </row>
    <row r="1996" spans="1:10" x14ac:dyDescent="0.4">
      <c r="A1996" s="30" t="s">
        <v>1995</v>
      </c>
      <c r="B1996" s="31">
        <v>33.99</v>
      </c>
      <c r="C1996" s="31" t="str">
        <f>IF(Table8[[#This Row],[BMI]]&lt;18.5,"Under Weight",IF(Table8[[#This Row],[BMI]]&lt;25,"Normal Weight",IF(Table8[[#This Row],[BMI]]&lt;30,"Over Weight","Obesity")))</f>
        <v>Obesity</v>
      </c>
      <c r="D1996" s="31">
        <v>4.83</v>
      </c>
      <c r="E1996" s="31" t="str">
        <f>IF(Table8[[#This Row],[HBA1C]]&lt;5.7,"Normal",IF(Table8[[#This Row],[HBA1C]]&lt;6.5,"Prediabetes","Diabetes"))</f>
        <v>Normal</v>
      </c>
      <c r="F1996" s="31" t="s">
        <v>2344</v>
      </c>
      <c r="G1996" s="31" t="s">
        <v>2343</v>
      </c>
      <c r="H1996" s="31" t="s">
        <v>2344</v>
      </c>
      <c r="I1996" s="31">
        <v>1</v>
      </c>
      <c r="J1996" s="32" t="s">
        <v>2343</v>
      </c>
    </row>
    <row r="1997" spans="1:10" x14ac:dyDescent="0.4">
      <c r="A1997" s="30" t="s">
        <v>1996</v>
      </c>
      <c r="B1997" s="31">
        <v>28.594999999999999</v>
      </c>
      <c r="C1997" s="31" t="str">
        <f>IF(Table8[[#This Row],[BMI]]&lt;18.5,"Under Weight",IF(Table8[[#This Row],[BMI]]&lt;25,"Normal Weight",IF(Table8[[#This Row],[BMI]]&lt;30,"Over Weight","Obesity")))</f>
        <v>Over Weight</v>
      </c>
      <c r="D1997" s="31">
        <v>4.1399999999999997</v>
      </c>
      <c r="E1997" s="31" t="str">
        <f>IF(Table8[[#This Row],[HBA1C]]&lt;5.7,"Normal",IF(Table8[[#This Row],[HBA1C]]&lt;6.5,"Prediabetes","Diabetes"))</f>
        <v>Normal</v>
      </c>
      <c r="F1997" s="31" t="s">
        <v>2344</v>
      </c>
      <c r="G1997" s="31" t="s">
        <v>2343</v>
      </c>
      <c r="H1997" s="31" t="s">
        <v>2344</v>
      </c>
      <c r="I1997" s="31">
        <v>1</v>
      </c>
      <c r="J1997" s="32" t="s">
        <v>2343</v>
      </c>
    </row>
    <row r="1998" spans="1:10" x14ac:dyDescent="0.4">
      <c r="A1998" s="30" t="s">
        <v>1997</v>
      </c>
      <c r="B1998" s="31">
        <v>20.8</v>
      </c>
      <c r="C1998" s="31" t="str">
        <f>IF(Table8[[#This Row],[BMI]]&lt;18.5,"Under Weight",IF(Table8[[#This Row],[BMI]]&lt;25,"Normal Weight",IF(Table8[[#This Row],[BMI]]&lt;30,"Over Weight","Obesity")))</f>
        <v>Normal Weight</v>
      </c>
      <c r="D1998" s="31">
        <v>4.07</v>
      </c>
      <c r="E1998" s="31" t="str">
        <f>IF(Table8[[#This Row],[HBA1C]]&lt;5.7,"Normal",IF(Table8[[#This Row],[HBA1C]]&lt;6.5,"Prediabetes","Diabetes"))</f>
        <v>Normal</v>
      </c>
      <c r="F1998" s="31" t="s">
        <v>2344</v>
      </c>
      <c r="G1998" s="31" t="s">
        <v>2343</v>
      </c>
      <c r="H1998" s="31" t="s">
        <v>2344</v>
      </c>
      <c r="I1998" s="31">
        <v>1</v>
      </c>
      <c r="J1998" s="32" t="s">
        <v>2343</v>
      </c>
    </row>
    <row r="1999" spans="1:10" x14ac:dyDescent="0.4">
      <c r="A1999" s="30" t="s">
        <v>1998</v>
      </c>
      <c r="B1999" s="31">
        <v>23.465</v>
      </c>
      <c r="C1999" s="31" t="str">
        <f>IF(Table8[[#This Row],[BMI]]&lt;18.5,"Under Weight",IF(Table8[[#This Row],[BMI]]&lt;25,"Normal Weight",IF(Table8[[#This Row],[BMI]]&lt;30,"Over Weight","Obesity")))</f>
        <v>Normal Weight</v>
      </c>
      <c r="D1999" s="31">
        <v>6.26</v>
      </c>
      <c r="E1999" s="31" t="str">
        <f>IF(Table8[[#This Row],[HBA1C]]&lt;5.7,"Normal",IF(Table8[[#This Row],[HBA1C]]&lt;6.5,"Prediabetes","Diabetes"))</f>
        <v>Prediabetes</v>
      </c>
      <c r="F1999" s="31" t="s">
        <v>2344</v>
      </c>
      <c r="G1999" s="31" t="s">
        <v>2343</v>
      </c>
      <c r="H1999" s="31" t="s">
        <v>2344</v>
      </c>
      <c r="I1999" s="31">
        <v>1</v>
      </c>
      <c r="J1999" s="32" t="s">
        <v>2343</v>
      </c>
    </row>
    <row r="2000" spans="1:10" x14ac:dyDescent="0.4">
      <c r="A2000" s="30" t="s">
        <v>1999</v>
      </c>
      <c r="B2000" s="31">
        <v>40.185000000000002</v>
      </c>
      <c r="C2000" s="31" t="str">
        <f>IF(Table8[[#This Row],[BMI]]&lt;18.5,"Under Weight",IF(Table8[[#This Row],[BMI]]&lt;25,"Normal Weight",IF(Table8[[#This Row],[BMI]]&lt;30,"Over Weight","Obesity")))</f>
        <v>Obesity</v>
      </c>
      <c r="D2000" s="31">
        <v>5.88</v>
      </c>
      <c r="E2000" s="31" t="str">
        <f>IF(Table8[[#This Row],[HBA1C]]&lt;5.7,"Normal",IF(Table8[[#This Row],[HBA1C]]&lt;6.5,"Prediabetes","Diabetes"))</f>
        <v>Prediabetes</v>
      </c>
      <c r="F2000" s="31" t="s">
        <v>2344</v>
      </c>
      <c r="G2000" s="31" t="s">
        <v>2343</v>
      </c>
      <c r="H2000" s="31" t="s">
        <v>2343</v>
      </c>
      <c r="I2000" s="31">
        <v>0</v>
      </c>
      <c r="J2000" s="32" t="s">
        <v>2343</v>
      </c>
    </row>
    <row r="2001" spans="1:10" x14ac:dyDescent="0.4">
      <c r="A2001" s="30" t="s">
        <v>2000</v>
      </c>
      <c r="B2001" s="31">
        <v>21.89</v>
      </c>
      <c r="C2001" s="31" t="str">
        <f>IF(Table8[[#This Row],[BMI]]&lt;18.5,"Under Weight",IF(Table8[[#This Row],[BMI]]&lt;25,"Normal Weight",IF(Table8[[#This Row],[BMI]]&lt;30,"Over Weight","Obesity")))</f>
        <v>Normal Weight</v>
      </c>
      <c r="D2001" s="31">
        <v>5.72</v>
      </c>
      <c r="E2001" s="31" t="str">
        <f>IF(Table8[[#This Row],[HBA1C]]&lt;5.7,"Normal",IF(Table8[[#This Row],[HBA1C]]&lt;6.5,"Prediabetes","Diabetes"))</f>
        <v>Prediabetes</v>
      </c>
      <c r="F2001" s="31" t="s">
        <v>2344</v>
      </c>
      <c r="G2001" s="31" t="s">
        <v>2343</v>
      </c>
      <c r="H2001" s="31" t="s">
        <v>2343</v>
      </c>
      <c r="I2001" s="31">
        <v>0</v>
      </c>
      <c r="J2001" s="32" t="s">
        <v>2343</v>
      </c>
    </row>
    <row r="2002" spans="1:10" x14ac:dyDescent="0.4">
      <c r="A2002" s="30" t="s">
        <v>2001</v>
      </c>
      <c r="B2002" s="31">
        <v>29.34</v>
      </c>
      <c r="C2002" s="31" t="str">
        <f>IF(Table8[[#This Row],[BMI]]&lt;18.5,"Under Weight",IF(Table8[[#This Row],[BMI]]&lt;25,"Normal Weight",IF(Table8[[#This Row],[BMI]]&lt;30,"Over Weight","Obesity")))</f>
        <v>Over Weight</v>
      </c>
      <c r="D2002" s="31">
        <v>6.09</v>
      </c>
      <c r="E2002" s="31" t="str">
        <f>IF(Table8[[#This Row],[HBA1C]]&lt;5.7,"Normal",IF(Table8[[#This Row],[HBA1C]]&lt;6.5,"Prediabetes","Diabetes"))</f>
        <v>Prediabetes</v>
      </c>
      <c r="F2002" s="31" t="s">
        <v>2344</v>
      </c>
      <c r="G2002" s="31" t="s">
        <v>2344</v>
      </c>
      <c r="H2002" s="31" t="s">
        <v>2343</v>
      </c>
      <c r="I2002" s="31">
        <v>2</v>
      </c>
      <c r="J2002" s="32" t="s">
        <v>2343</v>
      </c>
    </row>
    <row r="2003" spans="1:10" x14ac:dyDescent="0.4">
      <c r="A2003" s="30" t="s">
        <v>2002</v>
      </c>
      <c r="B2003" s="31">
        <v>22.61</v>
      </c>
      <c r="C2003" s="31" t="str">
        <f>IF(Table8[[#This Row],[BMI]]&lt;18.5,"Under Weight",IF(Table8[[#This Row],[BMI]]&lt;25,"Normal Weight",IF(Table8[[#This Row],[BMI]]&lt;30,"Over Weight","Obesity")))</f>
        <v>Normal Weight</v>
      </c>
      <c r="D2003" s="31">
        <v>4.25</v>
      </c>
      <c r="E2003" s="31" t="str">
        <f>IF(Table8[[#This Row],[HBA1C]]&lt;5.7,"Normal",IF(Table8[[#This Row],[HBA1C]]&lt;6.5,"Prediabetes","Diabetes"))</f>
        <v>Normal</v>
      </c>
      <c r="F2003" s="31" t="s">
        <v>2344</v>
      </c>
      <c r="G2003" s="31" t="s">
        <v>2343</v>
      </c>
      <c r="H2003" s="31" t="s">
        <v>2343</v>
      </c>
      <c r="I2003" s="31">
        <v>0</v>
      </c>
      <c r="J2003" s="32" t="s">
        <v>2343</v>
      </c>
    </row>
    <row r="2004" spans="1:10" x14ac:dyDescent="0.4">
      <c r="A2004" s="30" t="s">
        <v>2003</v>
      </c>
      <c r="B2004" s="31">
        <v>22.23</v>
      </c>
      <c r="C2004" s="31" t="str">
        <f>IF(Table8[[#This Row],[BMI]]&lt;18.5,"Under Weight",IF(Table8[[#This Row],[BMI]]&lt;25,"Normal Weight",IF(Table8[[#This Row],[BMI]]&lt;30,"Over Weight","Obesity")))</f>
        <v>Normal Weight</v>
      </c>
      <c r="D2004" s="31">
        <v>6.09</v>
      </c>
      <c r="E2004" s="31" t="str">
        <f>IF(Table8[[#This Row],[HBA1C]]&lt;5.7,"Normal",IF(Table8[[#This Row],[HBA1C]]&lt;6.5,"Prediabetes","Diabetes"))</f>
        <v>Prediabetes</v>
      </c>
      <c r="F2004" s="31" t="s">
        <v>2344</v>
      </c>
      <c r="G2004" s="31" t="s">
        <v>2343</v>
      </c>
      <c r="H2004" s="31" t="s">
        <v>2343</v>
      </c>
      <c r="I2004" s="31">
        <v>0</v>
      </c>
      <c r="J2004" s="32" t="s">
        <v>2343</v>
      </c>
    </row>
    <row r="2005" spans="1:10" x14ac:dyDescent="0.4">
      <c r="A2005" s="30" t="s">
        <v>2004</v>
      </c>
      <c r="B2005" s="31">
        <v>33.4</v>
      </c>
      <c r="C2005" s="31" t="str">
        <f>IF(Table8[[#This Row],[BMI]]&lt;18.5,"Under Weight",IF(Table8[[#This Row],[BMI]]&lt;25,"Normal Weight",IF(Table8[[#This Row],[BMI]]&lt;30,"Over Weight","Obesity")))</f>
        <v>Obesity</v>
      </c>
      <c r="D2005" s="31">
        <v>5.51</v>
      </c>
      <c r="E2005" s="31" t="str">
        <f>IF(Table8[[#This Row],[HBA1C]]&lt;5.7,"Normal",IF(Table8[[#This Row],[HBA1C]]&lt;6.5,"Prediabetes","Diabetes"))</f>
        <v>Normal</v>
      </c>
      <c r="F2005" s="31" t="s">
        <v>2343</v>
      </c>
      <c r="G2005" s="31" t="s">
        <v>2343</v>
      </c>
      <c r="H2005" s="31" t="s">
        <v>2343</v>
      </c>
      <c r="I2005" s="31">
        <v>0</v>
      </c>
      <c r="J2005" s="32" t="s">
        <v>2343</v>
      </c>
    </row>
    <row r="2006" spans="1:10" x14ac:dyDescent="0.4">
      <c r="A2006" s="30" t="s">
        <v>2005</v>
      </c>
      <c r="B2006" s="31">
        <v>33.11</v>
      </c>
      <c r="C2006" s="31" t="str">
        <f>IF(Table8[[#This Row],[BMI]]&lt;18.5,"Under Weight",IF(Table8[[#This Row],[BMI]]&lt;25,"Normal Weight",IF(Table8[[#This Row],[BMI]]&lt;30,"Over Weight","Obesity")))</f>
        <v>Obesity</v>
      </c>
      <c r="D2006" s="31">
        <v>5.63</v>
      </c>
      <c r="E2006" s="31" t="str">
        <f>IF(Table8[[#This Row],[HBA1C]]&lt;5.7,"Normal",IF(Table8[[#This Row],[HBA1C]]&lt;6.5,"Prediabetes","Diabetes"))</f>
        <v>Normal</v>
      </c>
      <c r="F2006" s="31" t="s">
        <v>2343</v>
      </c>
      <c r="G2006" s="31" t="s">
        <v>2343</v>
      </c>
      <c r="H2006" s="31" t="s">
        <v>2343</v>
      </c>
      <c r="I2006" s="31">
        <v>0</v>
      </c>
      <c r="J2006" s="32" t="s">
        <v>2343</v>
      </c>
    </row>
    <row r="2007" spans="1:10" x14ac:dyDescent="0.4">
      <c r="A2007" s="30" t="s">
        <v>2006</v>
      </c>
      <c r="B2007" s="31">
        <v>16.815000000000001</v>
      </c>
      <c r="C2007" s="31" t="str">
        <f>IF(Table8[[#This Row],[BMI]]&lt;18.5,"Under Weight",IF(Table8[[#This Row],[BMI]]&lt;25,"Normal Weight",IF(Table8[[#This Row],[BMI]]&lt;30,"Over Weight","Obesity")))</f>
        <v>Under Weight</v>
      </c>
      <c r="D2007" s="31">
        <v>5.29</v>
      </c>
      <c r="E2007" s="31" t="str">
        <f>IF(Table8[[#This Row],[HBA1C]]&lt;5.7,"Normal",IF(Table8[[#This Row],[HBA1C]]&lt;6.5,"Prediabetes","Diabetes"))</f>
        <v>Normal</v>
      </c>
      <c r="F2007" s="31" t="s">
        <v>2344</v>
      </c>
      <c r="G2007" s="31" t="s">
        <v>2343</v>
      </c>
      <c r="H2007" s="31" t="s">
        <v>2343</v>
      </c>
      <c r="I2007" s="31">
        <v>0</v>
      </c>
      <c r="J2007" s="32" t="s">
        <v>2343</v>
      </c>
    </row>
    <row r="2008" spans="1:10" x14ac:dyDescent="0.4">
      <c r="A2008" s="30" t="s">
        <v>2007</v>
      </c>
      <c r="B2008" s="31">
        <v>25.61</v>
      </c>
      <c r="C2008" s="31" t="str">
        <f>IF(Table8[[#This Row],[BMI]]&lt;18.5,"Under Weight",IF(Table8[[#This Row],[BMI]]&lt;25,"Normal Weight",IF(Table8[[#This Row],[BMI]]&lt;30,"Over Weight","Obesity")))</f>
        <v>Over Weight</v>
      </c>
      <c r="D2008" s="31">
        <v>4</v>
      </c>
      <c r="E2008" s="31" t="str">
        <f>IF(Table8[[#This Row],[HBA1C]]&lt;5.7,"Normal",IF(Table8[[#This Row],[HBA1C]]&lt;6.5,"Prediabetes","Diabetes"))</f>
        <v>Normal</v>
      </c>
      <c r="F2008" s="31" t="s">
        <v>2343</v>
      </c>
      <c r="G2008" s="31" t="s">
        <v>2343</v>
      </c>
      <c r="H2008" s="31" t="s">
        <v>2344</v>
      </c>
      <c r="I2008" s="31">
        <v>1</v>
      </c>
      <c r="J2008" s="32" t="s">
        <v>2343</v>
      </c>
    </row>
    <row r="2009" spans="1:10" x14ac:dyDescent="0.4">
      <c r="A2009" s="30" t="s">
        <v>2008</v>
      </c>
      <c r="B2009" s="31">
        <v>25.8</v>
      </c>
      <c r="C2009" s="31" t="str">
        <f>IF(Table8[[#This Row],[BMI]]&lt;18.5,"Under Weight",IF(Table8[[#This Row],[BMI]]&lt;25,"Normal Weight",IF(Table8[[#This Row],[BMI]]&lt;30,"Over Weight","Obesity")))</f>
        <v>Over Weight</v>
      </c>
      <c r="D2009" s="31">
        <v>5.49</v>
      </c>
      <c r="E2009" s="31" t="str">
        <f>IF(Table8[[#This Row],[HBA1C]]&lt;5.7,"Normal",IF(Table8[[#This Row],[HBA1C]]&lt;6.5,"Prediabetes","Diabetes"))</f>
        <v>Normal</v>
      </c>
      <c r="F2009" s="31" t="s">
        <v>2343</v>
      </c>
      <c r="G2009" s="31" t="s">
        <v>2343</v>
      </c>
      <c r="H2009" s="31" t="s">
        <v>2343</v>
      </c>
      <c r="I2009" s="31">
        <v>0</v>
      </c>
      <c r="J2009" s="32" t="s">
        <v>2343</v>
      </c>
    </row>
    <row r="2010" spans="1:10" x14ac:dyDescent="0.4">
      <c r="A2010" s="30" t="s">
        <v>2009</v>
      </c>
      <c r="B2010" s="31">
        <v>27.39</v>
      </c>
      <c r="C2010" s="31" t="str">
        <f>IF(Table8[[#This Row],[BMI]]&lt;18.5,"Under Weight",IF(Table8[[#This Row],[BMI]]&lt;25,"Normal Weight",IF(Table8[[#This Row],[BMI]]&lt;30,"Over Weight","Obesity")))</f>
        <v>Over Weight</v>
      </c>
      <c r="D2010" s="31">
        <v>5.34</v>
      </c>
      <c r="E2010" s="31" t="str">
        <f>IF(Table8[[#This Row],[HBA1C]]&lt;5.7,"Normal",IF(Table8[[#This Row],[HBA1C]]&lt;6.5,"Prediabetes","Diabetes"))</f>
        <v>Normal</v>
      </c>
      <c r="F2010" s="31" t="s">
        <v>2343</v>
      </c>
      <c r="G2010" s="31" t="s">
        <v>2343</v>
      </c>
      <c r="H2010" s="31" t="s">
        <v>2343</v>
      </c>
      <c r="I2010" s="31">
        <v>0</v>
      </c>
      <c r="J2010" s="32" t="s">
        <v>2343</v>
      </c>
    </row>
    <row r="2011" spans="1:10" x14ac:dyDescent="0.4">
      <c r="A2011" s="30" t="s">
        <v>2010</v>
      </c>
      <c r="B2011" s="31">
        <v>17.03</v>
      </c>
      <c r="C2011" s="31" t="str">
        <f>IF(Table8[[#This Row],[BMI]]&lt;18.5,"Under Weight",IF(Table8[[#This Row],[BMI]]&lt;25,"Normal Weight",IF(Table8[[#This Row],[BMI]]&lt;30,"Over Weight","Obesity")))</f>
        <v>Under Weight</v>
      </c>
      <c r="D2011" s="31">
        <v>4.12</v>
      </c>
      <c r="E2011" s="31" t="str">
        <f>IF(Table8[[#This Row],[HBA1C]]&lt;5.7,"Normal",IF(Table8[[#This Row],[HBA1C]]&lt;6.5,"Prediabetes","Diabetes"))</f>
        <v>Normal</v>
      </c>
      <c r="F2011" s="31" t="s">
        <v>2343</v>
      </c>
      <c r="G2011" s="31" t="s">
        <v>2343</v>
      </c>
      <c r="H2011" s="31" t="s">
        <v>2343</v>
      </c>
      <c r="I2011" s="31">
        <v>1</v>
      </c>
      <c r="J2011" s="32" t="s">
        <v>2343</v>
      </c>
    </row>
    <row r="2012" spans="1:10" x14ac:dyDescent="0.4">
      <c r="A2012" s="30" t="s">
        <v>2011</v>
      </c>
      <c r="B2012" s="31">
        <v>23.75</v>
      </c>
      <c r="C2012" s="31" t="str">
        <f>IF(Table8[[#This Row],[BMI]]&lt;18.5,"Under Weight",IF(Table8[[#This Row],[BMI]]&lt;25,"Normal Weight",IF(Table8[[#This Row],[BMI]]&lt;30,"Over Weight","Obesity")))</f>
        <v>Normal Weight</v>
      </c>
      <c r="D2012" s="31">
        <v>5.49</v>
      </c>
      <c r="E2012" s="31" t="str">
        <f>IF(Table8[[#This Row],[HBA1C]]&lt;5.7,"Normal",IF(Table8[[#This Row],[HBA1C]]&lt;6.5,"Prediabetes","Diabetes"))</f>
        <v>Normal</v>
      </c>
      <c r="F2012" s="31" t="s">
        <v>2344</v>
      </c>
      <c r="G2012" s="31" t="s">
        <v>2343</v>
      </c>
      <c r="H2012" s="31" t="s">
        <v>2343</v>
      </c>
      <c r="I2012" s="31">
        <v>0</v>
      </c>
      <c r="J2012" s="32" t="s">
        <v>2343</v>
      </c>
    </row>
    <row r="2013" spans="1:10" x14ac:dyDescent="0.4">
      <c r="A2013" s="30" t="s">
        <v>2012</v>
      </c>
      <c r="B2013" s="31">
        <v>26.03</v>
      </c>
      <c r="C2013" s="31" t="str">
        <f>IF(Table8[[#This Row],[BMI]]&lt;18.5,"Under Weight",IF(Table8[[#This Row],[BMI]]&lt;25,"Normal Weight",IF(Table8[[#This Row],[BMI]]&lt;30,"Over Weight","Obesity")))</f>
        <v>Over Weight</v>
      </c>
      <c r="D2013" s="31">
        <v>5.1100000000000003</v>
      </c>
      <c r="E2013" s="31" t="str">
        <f>IF(Table8[[#This Row],[HBA1C]]&lt;5.7,"Normal",IF(Table8[[#This Row],[HBA1C]]&lt;6.5,"Prediabetes","Diabetes"))</f>
        <v>Normal</v>
      </c>
      <c r="F2013" s="31" t="s">
        <v>2344</v>
      </c>
      <c r="G2013" s="31" t="s">
        <v>2343</v>
      </c>
      <c r="H2013" s="31" t="s">
        <v>2343</v>
      </c>
      <c r="I2013" s="31">
        <v>1</v>
      </c>
      <c r="J2013" s="32" t="s">
        <v>2343</v>
      </c>
    </row>
    <row r="2014" spans="1:10" x14ac:dyDescent="0.4">
      <c r="A2014" s="30" t="s">
        <v>2013</v>
      </c>
      <c r="B2014" s="31">
        <v>16.079999999999998</v>
      </c>
      <c r="C2014" s="31" t="str">
        <f>IF(Table8[[#This Row],[BMI]]&lt;18.5,"Under Weight",IF(Table8[[#This Row],[BMI]]&lt;25,"Normal Weight",IF(Table8[[#This Row],[BMI]]&lt;30,"Over Weight","Obesity")))</f>
        <v>Under Weight</v>
      </c>
      <c r="D2014" s="31">
        <v>5.94</v>
      </c>
      <c r="E2014" s="31" t="str">
        <f>IF(Table8[[#This Row],[HBA1C]]&lt;5.7,"Normal",IF(Table8[[#This Row],[HBA1C]]&lt;6.5,"Prediabetes","Diabetes"))</f>
        <v>Prediabetes</v>
      </c>
      <c r="F2014" s="31" t="s">
        <v>2343</v>
      </c>
      <c r="G2014" s="31" t="s">
        <v>2343</v>
      </c>
      <c r="H2014" s="31" t="s">
        <v>2343</v>
      </c>
      <c r="I2014" s="31">
        <v>0</v>
      </c>
      <c r="J2014" s="32" t="s">
        <v>2343</v>
      </c>
    </row>
    <row r="2015" spans="1:10" x14ac:dyDescent="0.4">
      <c r="A2015" s="30" t="s">
        <v>2014</v>
      </c>
      <c r="B2015" s="31">
        <v>30.875</v>
      </c>
      <c r="C2015" s="31" t="str">
        <f>IF(Table8[[#This Row],[BMI]]&lt;18.5,"Under Weight",IF(Table8[[#This Row],[BMI]]&lt;25,"Normal Weight",IF(Table8[[#This Row],[BMI]]&lt;30,"Over Weight","Obesity")))</f>
        <v>Obesity</v>
      </c>
      <c r="D2015" s="31">
        <v>5.54</v>
      </c>
      <c r="E2015" s="31" t="str">
        <f>IF(Table8[[#This Row],[HBA1C]]&lt;5.7,"Normal",IF(Table8[[#This Row],[HBA1C]]&lt;6.5,"Prediabetes","Diabetes"))</f>
        <v>Normal</v>
      </c>
      <c r="F2015" s="31" t="s">
        <v>2343</v>
      </c>
      <c r="G2015" s="31" t="s">
        <v>2343</v>
      </c>
      <c r="H2015" s="31" t="s">
        <v>2343</v>
      </c>
      <c r="I2015" s="31">
        <v>0</v>
      </c>
      <c r="J2015" s="32" t="s">
        <v>2343</v>
      </c>
    </row>
    <row r="2016" spans="1:10" x14ac:dyDescent="0.4">
      <c r="A2016" s="30" t="s">
        <v>2015</v>
      </c>
      <c r="B2016" s="31">
        <v>31.79</v>
      </c>
      <c r="C2016" s="31" t="str">
        <f>IF(Table8[[#This Row],[BMI]]&lt;18.5,"Under Weight",IF(Table8[[#This Row],[BMI]]&lt;25,"Normal Weight",IF(Table8[[#This Row],[BMI]]&lt;30,"Over Weight","Obesity")))</f>
        <v>Obesity</v>
      </c>
      <c r="D2016" s="31">
        <v>7.09</v>
      </c>
      <c r="E2016" s="31" t="str">
        <f>IF(Table8[[#This Row],[HBA1C]]&lt;5.7,"Normal",IF(Table8[[#This Row],[HBA1C]]&lt;6.5,"Prediabetes","Diabetes"))</f>
        <v>Diabetes</v>
      </c>
      <c r="F2016" s="31" t="s">
        <v>2343</v>
      </c>
      <c r="G2016" s="31" t="s">
        <v>2343</v>
      </c>
      <c r="H2016" s="31" t="s">
        <v>2343</v>
      </c>
      <c r="I2016" s="31">
        <v>0</v>
      </c>
      <c r="J2016" s="32" t="s">
        <v>2343</v>
      </c>
    </row>
    <row r="2017" spans="1:10" x14ac:dyDescent="0.4">
      <c r="A2017" s="30" t="s">
        <v>2016</v>
      </c>
      <c r="B2017" s="31">
        <v>28.48</v>
      </c>
      <c r="C2017" s="31" t="str">
        <f>IF(Table8[[#This Row],[BMI]]&lt;18.5,"Under Weight",IF(Table8[[#This Row],[BMI]]&lt;25,"Normal Weight",IF(Table8[[#This Row],[BMI]]&lt;30,"Over Weight","Obesity")))</f>
        <v>Over Weight</v>
      </c>
      <c r="D2017" s="31">
        <v>6.22</v>
      </c>
      <c r="E2017" s="31" t="str">
        <f>IF(Table8[[#This Row],[HBA1C]]&lt;5.7,"Normal",IF(Table8[[#This Row],[HBA1C]]&lt;6.5,"Prediabetes","Diabetes"))</f>
        <v>Prediabetes</v>
      </c>
      <c r="F2017" s="31" t="s">
        <v>2344</v>
      </c>
      <c r="G2017" s="31" t="s">
        <v>2343</v>
      </c>
      <c r="H2017" s="31" t="s">
        <v>2344</v>
      </c>
      <c r="I2017" s="31">
        <v>1</v>
      </c>
      <c r="J2017" s="32" t="s">
        <v>2343</v>
      </c>
    </row>
    <row r="2018" spans="1:10" x14ac:dyDescent="0.4">
      <c r="A2018" s="30" t="s">
        <v>2017</v>
      </c>
      <c r="B2018" s="31">
        <v>26.6</v>
      </c>
      <c r="C2018" s="31" t="str">
        <f>IF(Table8[[#This Row],[BMI]]&lt;18.5,"Under Weight",IF(Table8[[#This Row],[BMI]]&lt;25,"Normal Weight",IF(Table8[[#This Row],[BMI]]&lt;30,"Over Weight","Obesity")))</f>
        <v>Over Weight</v>
      </c>
      <c r="D2018" s="31">
        <v>4.33</v>
      </c>
      <c r="E2018" s="31" t="str">
        <f>IF(Table8[[#This Row],[HBA1C]]&lt;5.7,"Normal",IF(Table8[[#This Row],[HBA1C]]&lt;6.5,"Prediabetes","Diabetes"))</f>
        <v>Normal</v>
      </c>
      <c r="F2018" s="31" t="s">
        <v>2343</v>
      </c>
      <c r="G2018" s="31" t="s">
        <v>2343</v>
      </c>
      <c r="H2018" s="31" t="s">
        <v>2343</v>
      </c>
      <c r="I2018" s="31">
        <v>1</v>
      </c>
      <c r="J2018" s="32" t="s">
        <v>2343</v>
      </c>
    </row>
    <row r="2019" spans="1:10" x14ac:dyDescent="0.4">
      <c r="A2019" s="30" t="s">
        <v>2018</v>
      </c>
      <c r="B2019" s="31">
        <v>25.27</v>
      </c>
      <c r="C2019" s="31" t="str">
        <f>IF(Table8[[#This Row],[BMI]]&lt;18.5,"Under Weight",IF(Table8[[#This Row],[BMI]]&lt;25,"Normal Weight",IF(Table8[[#This Row],[BMI]]&lt;30,"Over Weight","Obesity")))</f>
        <v>Over Weight</v>
      </c>
      <c r="D2019" s="31">
        <v>5.83</v>
      </c>
      <c r="E2019" s="31" t="str">
        <f>IF(Table8[[#This Row],[HBA1C]]&lt;5.7,"Normal",IF(Table8[[#This Row],[HBA1C]]&lt;6.5,"Prediabetes","Diabetes"))</f>
        <v>Prediabetes</v>
      </c>
      <c r="F2019" s="31" t="s">
        <v>2343</v>
      </c>
      <c r="G2019" s="31" t="s">
        <v>2343</v>
      </c>
      <c r="H2019" s="31" t="s">
        <v>2343</v>
      </c>
      <c r="I2019" s="31">
        <v>1</v>
      </c>
      <c r="J2019" s="32" t="s">
        <v>2343</v>
      </c>
    </row>
    <row r="2020" spans="1:10" x14ac:dyDescent="0.4">
      <c r="A2020" s="30" t="s">
        <v>2019</v>
      </c>
      <c r="B2020" s="31">
        <v>34.484999999999999</v>
      </c>
      <c r="C2020" s="31" t="str">
        <f>IF(Table8[[#This Row],[BMI]]&lt;18.5,"Under Weight",IF(Table8[[#This Row],[BMI]]&lt;25,"Normal Weight",IF(Table8[[#This Row],[BMI]]&lt;30,"Over Weight","Obesity")))</f>
        <v>Obesity</v>
      </c>
      <c r="D2020" s="31">
        <v>4.7</v>
      </c>
      <c r="E2020" s="31" t="str">
        <f>IF(Table8[[#This Row],[HBA1C]]&lt;5.7,"Normal",IF(Table8[[#This Row],[HBA1C]]&lt;6.5,"Prediabetes","Diabetes"))</f>
        <v>Normal</v>
      </c>
      <c r="F2020" s="31" t="s">
        <v>2344</v>
      </c>
      <c r="G2020" s="31" t="s">
        <v>2343</v>
      </c>
      <c r="H2020" s="31" t="s">
        <v>2344</v>
      </c>
      <c r="I2020" s="31">
        <v>1</v>
      </c>
      <c r="J2020" s="32" t="s">
        <v>2343</v>
      </c>
    </row>
    <row r="2021" spans="1:10" x14ac:dyDescent="0.4">
      <c r="A2021" s="30" t="s">
        <v>2020</v>
      </c>
      <c r="B2021" s="31">
        <v>15.57</v>
      </c>
      <c r="C2021" s="31" t="str">
        <f>IF(Table8[[#This Row],[BMI]]&lt;18.5,"Under Weight",IF(Table8[[#This Row],[BMI]]&lt;25,"Normal Weight",IF(Table8[[#This Row],[BMI]]&lt;30,"Over Weight","Obesity")))</f>
        <v>Under Weight</v>
      </c>
      <c r="D2021" s="31">
        <v>4.07</v>
      </c>
      <c r="E2021" s="31" t="str">
        <f>IF(Table8[[#This Row],[HBA1C]]&lt;5.7,"Normal",IF(Table8[[#This Row],[HBA1C]]&lt;6.5,"Prediabetes","Diabetes"))</f>
        <v>Normal</v>
      </c>
      <c r="F2021" s="31" t="s">
        <v>2344</v>
      </c>
      <c r="G2021" s="31" t="s">
        <v>2343</v>
      </c>
      <c r="H2021" s="31" t="s">
        <v>2343</v>
      </c>
      <c r="I2021" s="31">
        <v>1</v>
      </c>
      <c r="J2021" s="32" t="s">
        <v>2343</v>
      </c>
    </row>
    <row r="2022" spans="1:10" x14ac:dyDescent="0.4">
      <c r="A2022" s="30" t="s">
        <v>2021</v>
      </c>
      <c r="B2022" s="31">
        <v>30.36</v>
      </c>
      <c r="C2022" s="31" t="str">
        <f>IF(Table8[[#This Row],[BMI]]&lt;18.5,"Under Weight",IF(Table8[[#This Row],[BMI]]&lt;25,"Normal Weight",IF(Table8[[#This Row],[BMI]]&lt;30,"Over Weight","Obesity")))</f>
        <v>Obesity</v>
      </c>
      <c r="D2022" s="31">
        <v>9.39</v>
      </c>
      <c r="E2022" s="31" t="str">
        <f>IF(Table8[[#This Row],[HBA1C]]&lt;5.7,"Normal",IF(Table8[[#This Row],[HBA1C]]&lt;6.5,"Prediabetes","Diabetes"))</f>
        <v>Diabetes</v>
      </c>
      <c r="F2022" s="31" t="s">
        <v>2343</v>
      </c>
      <c r="G2022" s="31" t="s">
        <v>2343</v>
      </c>
      <c r="H2022" s="31" t="s">
        <v>2343</v>
      </c>
      <c r="I2022" s="31">
        <v>0</v>
      </c>
      <c r="J2022" s="32" t="s">
        <v>2343</v>
      </c>
    </row>
    <row r="2023" spans="1:10" x14ac:dyDescent="0.4">
      <c r="A2023" s="30" t="s">
        <v>2022</v>
      </c>
      <c r="B2023" s="31">
        <v>19.37</v>
      </c>
      <c r="C2023" s="31" t="str">
        <f>IF(Table8[[#This Row],[BMI]]&lt;18.5,"Under Weight",IF(Table8[[#This Row],[BMI]]&lt;25,"Normal Weight",IF(Table8[[#This Row],[BMI]]&lt;30,"Over Weight","Obesity")))</f>
        <v>Normal Weight</v>
      </c>
      <c r="D2023" s="31">
        <v>4.18</v>
      </c>
      <c r="E2023" s="31" t="str">
        <f>IF(Table8[[#This Row],[HBA1C]]&lt;5.7,"Normal",IF(Table8[[#This Row],[HBA1C]]&lt;6.5,"Prediabetes","Diabetes"))</f>
        <v>Normal</v>
      </c>
      <c r="F2023" s="31" t="s">
        <v>2343</v>
      </c>
      <c r="G2023" s="31" t="s">
        <v>2343</v>
      </c>
      <c r="H2023" s="31" t="s">
        <v>2343</v>
      </c>
      <c r="I2023" s="31">
        <v>0</v>
      </c>
      <c r="J2023" s="32" t="s">
        <v>2343</v>
      </c>
    </row>
    <row r="2024" spans="1:10" x14ac:dyDescent="0.4">
      <c r="A2024" s="30" t="s">
        <v>2023</v>
      </c>
      <c r="B2024" s="31">
        <v>16.71</v>
      </c>
      <c r="C2024" s="31" t="str">
        <f>IF(Table8[[#This Row],[BMI]]&lt;18.5,"Under Weight",IF(Table8[[#This Row],[BMI]]&lt;25,"Normal Weight",IF(Table8[[#This Row],[BMI]]&lt;30,"Over Weight","Obesity")))</f>
        <v>Under Weight</v>
      </c>
      <c r="D2024" s="31">
        <v>4.18</v>
      </c>
      <c r="E2024" s="31" t="str">
        <f>IF(Table8[[#This Row],[HBA1C]]&lt;5.7,"Normal",IF(Table8[[#This Row],[HBA1C]]&lt;6.5,"Prediabetes","Diabetes"))</f>
        <v>Normal</v>
      </c>
      <c r="F2024" s="31" t="s">
        <v>2343</v>
      </c>
      <c r="G2024" s="31" t="s">
        <v>2343</v>
      </c>
      <c r="H2024" s="31" t="s">
        <v>2343</v>
      </c>
      <c r="I2024" s="31">
        <v>1</v>
      </c>
      <c r="J2024" s="32" t="s">
        <v>2343</v>
      </c>
    </row>
    <row r="2025" spans="1:10" x14ac:dyDescent="0.4">
      <c r="A2025" s="30" t="s">
        <v>2024</v>
      </c>
      <c r="B2025" s="31">
        <v>24.1</v>
      </c>
      <c r="C2025" s="31" t="str">
        <f>IF(Table8[[#This Row],[BMI]]&lt;18.5,"Under Weight",IF(Table8[[#This Row],[BMI]]&lt;25,"Normal Weight",IF(Table8[[#This Row],[BMI]]&lt;30,"Over Weight","Obesity")))</f>
        <v>Normal Weight</v>
      </c>
      <c r="D2025" s="31">
        <v>4.4000000000000004</v>
      </c>
      <c r="E2025" s="31" t="str">
        <f>IF(Table8[[#This Row],[HBA1C]]&lt;5.7,"Normal",IF(Table8[[#This Row],[HBA1C]]&lt;6.5,"Prediabetes","Diabetes"))</f>
        <v>Normal</v>
      </c>
      <c r="F2025" s="31" t="s">
        <v>2344</v>
      </c>
      <c r="G2025" s="31" t="s">
        <v>2343</v>
      </c>
      <c r="H2025" s="31" t="s">
        <v>2343</v>
      </c>
      <c r="I2025" s="31">
        <v>1</v>
      </c>
      <c r="J2025" s="32" t="s">
        <v>2343</v>
      </c>
    </row>
    <row r="2026" spans="1:10" x14ac:dyDescent="0.4">
      <c r="A2026" s="30" t="s">
        <v>2025</v>
      </c>
      <c r="B2026" s="31">
        <v>29.77</v>
      </c>
      <c r="C2026" s="31" t="str">
        <f>IF(Table8[[#This Row],[BMI]]&lt;18.5,"Under Weight",IF(Table8[[#This Row],[BMI]]&lt;25,"Normal Weight",IF(Table8[[#This Row],[BMI]]&lt;30,"Over Weight","Obesity")))</f>
        <v>Over Weight</v>
      </c>
      <c r="D2026" s="31">
        <v>9.9</v>
      </c>
      <c r="E2026" s="31" t="str">
        <f>IF(Table8[[#This Row],[HBA1C]]&lt;5.7,"Normal",IF(Table8[[#This Row],[HBA1C]]&lt;6.5,"Prediabetes","Diabetes"))</f>
        <v>Diabetes</v>
      </c>
      <c r="F2026" s="31" t="s">
        <v>2343</v>
      </c>
      <c r="G2026" s="31" t="s">
        <v>2343</v>
      </c>
      <c r="H2026" s="31" t="s">
        <v>2343</v>
      </c>
      <c r="I2026" s="31">
        <v>0</v>
      </c>
      <c r="J2026" s="32" t="s">
        <v>2343</v>
      </c>
    </row>
    <row r="2027" spans="1:10" x14ac:dyDescent="0.4">
      <c r="A2027" s="30" t="s">
        <v>2026</v>
      </c>
      <c r="B2027" s="31">
        <v>46.53</v>
      </c>
      <c r="C2027" s="31" t="str">
        <f>IF(Table8[[#This Row],[BMI]]&lt;18.5,"Under Weight",IF(Table8[[#This Row],[BMI]]&lt;25,"Normal Weight",IF(Table8[[#This Row],[BMI]]&lt;30,"Over Weight","Obesity")))</f>
        <v>Obesity</v>
      </c>
      <c r="D2027" s="31">
        <v>4.84</v>
      </c>
      <c r="E2027" s="31" t="str">
        <f>IF(Table8[[#This Row],[HBA1C]]&lt;5.7,"Normal",IF(Table8[[#This Row],[HBA1C]]&lt;6.5,"Prediabetes","Diabetes"))</f>
        <v>Normal</v>
      </c>
      <c r="F2027" s="31" t="s">
        <v>2344</v>
      </c>
      <c r="G2027" s="31" t="s">
        <v>2343</v>
      </c>
      <c r="H2027" s="31" t="s">
        <v>2343</v>
      </c>
      <c r="I2027" s="31">
        <v>0</v>
      </c>
      <c r="J2027" s="32" t="s">
        <v>2343</v>
      </c>
    </row>
    <row r="2028" spans="1:10" x14ac:dyDescent="0.4">
      <c r="A2028" s="30" t="s">
        <v>2027</v>
      </c>
      <c r="B2028" s="31">
        <v>23.4</v>
      </c>
      <c r="C2028" s="31" t="str">
        <f>IF(Table8[[#This Row],[BMI]]&lt;18.5,"Under Weight",IF(Table8[[#This Row],[BMI]]&lt;25,"Normal Weight",IF(Table8[[#This Row],[BMI]]&lt;30,"Over Weight","Obesity")))</f>
        <v>Normal Weight</v>
      </c>
      <c r="D2028" s="31">
        <v>5.53</v>
      </c>
      <c r="E2028" s="31" t="str">
        <f>IF(Table8[[#This Row],[HBA1C]]&lt;5.7,"Normal",IF(Table8[[#This Row],[HBA1C]]&lt;6.5,"Prediabetes","Diabetes"))</f>
        <v>Normal</v>
      </c>
      <c r="F2028" s="31" t="s">
        <v>2343</v>
      </c>
      <c r="G2028" s="31" t="s">
        <v>2343</v>
      </c>
      <c r="H2028" s="31" t="s">
        <v>2344</v>
      </c>
      <c r="I2028" s="31">
        <v>1</v>
      </c>
      <c r="J2028" s="32" t="s">
        <v>2343</v>
      </c>
    </row>
    <row r="2029" spans="1:10" x14ac:dyDescent="0.4">
      <c r="A2029" s="30" t="s">
        <v>2028</v>
      </c>
      <c r="B2029" s="31">
        <v>30</v>
      </c>
      <c r="C2029" s="31" t="str">
        <f>IF(Table8[[#This Row],[BMI]]&lt;18.5,"Under Weight",IF(Table8[[#This Row],[BMI]]&lt;25,"Normal Weight",IF(Table8[[#This Row],[BMI]]&lt;30,"Over Weight","Obesity")))</f>
        <v>Obesity</v>
      </c>
      <c r="D2029" s="31">
        <v>4.33</v>
      </c>
      <c r="E2029" s="31" t="str">
        <f>IF(Table8[[#This Row],[HBA1C]]&lt;5.7,"Normal",IF(Table8[[#This Row],[HBA1C]]&lt;6.5,"Prediabetes","Diabetes"))</f>
        <v>Normal</v>
      </c>
      <c r="F2029" s="31" t="s">
        <v>2344</v>
      </c>
      <c r="G2029" s="31" t="s">
        <v>2343</v>
      </c>
      <c r="H2029" s="31" t="s">
        <v>2343</v>
      </c>
      <c r="I2029" s="31">
        <v>0</v>
      </c>
      <c r="J2029" s="32" t="s">
        <v>2343</v>
      </c>
    </row>
    <row r="2030" spans="1:10" x14ac:dyDescent="0.4">
      <c r="A2030" s="30" t="s">
        <v>2029</v>
      </c>
      <c r="B2030" s="31">
        <v>29.15</v>
      </c>
      <c r="C2030" s="31" t="str">
        <f>IF(Table8[[#This Row],[BMI]]&lt;18.5,"Under Weight",IF(Table8[[#This Row],[BMI]]&lt;25,"Normal Weight",IF(Table8[[#This Row],[BMI]]&lt;30,"Over Weight","Obesity")))</f>
        <v>Over Weight</v>
      </c>
      <c r="D2030" s="31">
        <v>4.91</v>
      </c>
      <c r="E2030" s="31" t="str">
        <f>IF(Table8[[#This Row],[HBA1C]]&lt;5.7,"Normal",IF(Table8[[#This Row],[HBA1C]]&lt;6.5,"Prediabetes","Diabetes"))</f>
        <v>Normal</v>
      </c>
      <c r="F2030" s="31" t="s">
        <v>2344</v>
      </c>
      <c r="G2030" s="31" t="s">
        <v>2343</v>
      </c>
      <c r="H2030" s="31" t="s">
        <v>2343</v>
      </c>
      <c r="I2030" s="31">
        <v>0</v>
      </c>
      <c r="J2030" s="32" t="s">
        <v>2343</v>
      </c>
    </row>
    <row r="2031" spans="1:10" x14ac:dyDescent="0.4">
      <c r="A2031" s="30" t="s">
        <v>2030</v>
      </c>
      <c r="B2031" s="31">
        <v>34.865000000000002</v>
      </c>
      <c r="C2031" s="31" t="str">
        <f>IF(Table8[[#This Row],[BMI]]&lt;18.5,"Under Weight",IF(Table8[[#This Row],[BMI]]&lt;25,"Normal Weight",IF(Table8[[#This Row],[BMI]]&lt;30,"Over Weight","Obesity")))</f>
        <v>Obesity</v>
      </c>
      <c r="D2031" s="31">
        <v>4.8</v>
      </c>
      <c r="E2031" s="31" t="str">
        <f>IF(Table8[[#This Row],[HBA1C]]&lt;5.7,"Normal",IF(Table8[[#This Row],[HBA1C]]&lt;6.5,"Prediabetes","Diabetes"))</f>
        <v>Normal</v>
      </c>
      <c r="F2031" s="31" t="s">
        <v>2343</v>
      </c>
      <c r="G2031" s="31" t="s">
        <v>2343</v>
      </c>
      <c r="H2031" s="31" t="s">
        <v>2343</v>
      </c>
      <c r="I2031" s="31">
        <v>0</v>
      </c>
      <c r="J2031" s="32" t="s">
        <v>2343</v>
      </c>
    </row>
    <row r="2032" spans="1:10" x14ac:dyDescent="0.4">
      <c r="A2032" s="30" t="s">
        <v>2031</v>
      </c>
      <c r="B2032" s="31">
        <v>28.12</v>
      </c>
      <c r="C2032" s="31" t="str">
        <f>IF(Table8[[#This Row],[BMI]]&lt;18.5,"Under Weight",IF(Table8[[#This Row],[BMI]]&lt;25,"Normal Weight",IF(Table8[[#This Row],[BMI]]&lt;30,"Over Weight","Obesity")))</f>
        <v>Over Weight</v>
      </c>
      <c r="D2032" s="31">
        <v>5.55</v>
      </c>
      <c r="E2032" s="31" t="str">
        <f>IF(Table8[[#This Row],[HBA1C]]&lt;5.7,"Normal",IF(Table8[[#This Row],[HBA1C]]&lt;6.5,"Prediabetes","Diabetes"))</f>
        <v>Normal</v>
      </c>
      <c r="F2032" s="31" t="s">
        <v>2344</v>
      </c>
      <c r="G2032" s="31" t="s">
        <v>2344</v>
      </c>
      <c r="H2032" s="31" t="s">
        <v>2343</v>
      </c>
      <c r="I2032" s="31">
        <v>2</v>
      </c>
      <c r="J2032" s="32" t="s">
        <v>2343</v>
      </c>
    </row>
    <row r="2033" spans="1:10" x14ac:dyDescent="0.4">
      <c r="A2033" s="30" t="s">
        <v>2032</v>
      </c>
      <c r="B2033" s="31">
        <v>29.45</v>
      </c>
      <c r="C2033" s="31" t="str">
        <f>IF(Table8[[#This Row],[BMI]]&lt;18.5,"Under Weight",IF(Table8[[#This Row],[BMI]]&lt;25,"Normal Weight",IF(Table8[[#This Row],[BMI]]&lt;30,"Over Weight","Obesity")))</f>
        <v>Over Weight</v>
      </c>
      <c r="D2033" s="31">
        <v>5.24</v>
      </c>
      <c r="E2033" s="31" t="str">
        <f>IF(Table8[[#This Row],[HBA1C]]&lt;5.7,"Normal",IF(Table8[[#This Row],[HBA1C]]&lt;6.5,"Prediabetes","Diabetes"))</f>
        <v>Normal</v>
      </c>
      <c r="F2033" s="31" t="s">
        <v>2344</v>
      </c>
      <c r="G2033" s="31" t="s">
        <v>2343</v>
      </c>
      <c r="H2033" s="31" t="s">
        <v>2343</v>
      </c>
      <c r="I2033" s="31">
        <v>0</v>
      </c>
      <c r="J2033" s="32" t="s">
        <v>2343</v>
      </c>
    </row>
    <row r="2034" spans="1:10" x14ac:dyDescent="0.4">
      <c r="A2034" s="30" t="s">
        <v>2033</v>
      </c>
      <c r="B2034" s="31">
        <v>27.94</v>
      </c>
      <c r="C2034" s="31" t="str">
        <f>IF(Table8[[#This Row],[BMI]]&lt;18.5,"Under Weight",IF(Table8[[#This Row],[BMI]]&lt;25,"Normal Weight",IF(Table8[[#This Row],[BMI]]&lt;30,"Over Weight","Obesity")))</f>
        <v>Over Weight</v>
      </c>
      <c r="D2034" s="31">
        <v>6.08</v>
      </c>
      <c r="E2034" s="31" t="str">
        <f>IF(Table8[[#This Row],[HBA1C]]&lt;5.7,"Normal",IF(Table8[[#This Row],[HBA1C]]&lt;6.5,"Prediabetes","Diabetes"))</f>
        <v>Prediabetes</v>
      </c>
      <c r="F2034" s="31" t="s">
        <v>2343</v>
      </c>
      <c r="G2034" s="31" t="s">
        <v>2343</v>
      </c>
      <c r="H2034" s="31" t="s">
        <v>2344</v>
      </c>
      <c r="I2034" s="31">
        <v>1</v>
      </c>
      <c r="J2034" s="32" t="s">
        <v>2343</v>
      </c>
    </row>
    <row r="2035" spans="1:10" x14ac:dyDescent="0.4">
      <c r="A2035" s="30" t="s">
        <v>2034</v>
      </c>
      <c r="B2035" s="31">
        <v>27.2</v>
      </c>
      <c r="C2035" s="31" t="str">
        <f>IF(Table8[[#This Row],[BMI]]&lt;18.5,"Under Weight",IF(Table8[[#This Row],[BMI]]&lt;25,"Normal Weight",IF(Table8[[#This Row],[BMI]]&lt;30,"Over Weight","Obesity")))</f>
        <v>Over Weight</v>
      </c>
      <c r="D2035" s="31">
        <v>5.83</v>
      </c>
      <c r="E2035" s="31" t="str">
        <f>IF(Table8[[#This Row],[HBA1C]]&lt;5.7,"Normal",IF(Table8[[#This Row],[HBA1C]]&lt;6.5,"Prediabetes","Diabetes"))</f>
        <v>Prediabetes</v>
      </c>
      <c r="F2035" s="31" t="s">
        <v>2343</v>
      </c>
      <c r="G2035" s="31" t="s">
        <v>2343</v>
      </c>
      <c r="H2035" s="31" t="s">
        <v>2344</v>
      </c>
      <c r="I2035" s="31">
        <v>1</v>
      </c>
      <c r="J2035" s="32" t="s">
        <v>2343</v>
      </c>
    </row>
    <row r="2036" spans="1:10" x14ac:dyDescent="0.4">
      <c r="A2036" s="30" t="s">
        <v>2035</v>
      </c>
      <c r="B2036" s="31">
        <v>33.344999999999999</v>
      </c>
      <c r="C2036" s="31" t="str">
        <f>IF(Table8[[#This Row],[BMI]]&lt;18.5,"Under Weight",IF(Table8[[#This Row],[BMI]]&lt;25,"Normal Weight",IF(Table8[[#This Row],[BMI]]&lt;30,"Over Weight","Obesity")))</f>
        <v>Obesity</v>
      </c>
      <c r="D2036" s="31">
        <v>4.29</v>
      </c>
      <c r="E2036" s="31" t="str">
        <f>IF(Table8[[#This Row],[HBA1C]]&lt;5.7,"Normal",IF(Table8[[#This Row],[HBA1C]]&lt;6.5,"Prediabetes","Diabetes"))</f>
        <v>Normal</v>
      </c>
      <c r="F2036" s="31" t="s">
        <v>2343</v>
      </c>
      <c r="G2036" s="31" t="s">
        <v>2343</v>
      </c>
      <c r="H2036" s="31" t="s">
        <v>2343</v>
      </c>
      <c r="I2036" s="31">
        <v>1</v>
      </c>
      <c r="J2036" s="32" t="s">
        <v>2343</v>
      </c>
    </row>
    <row r="2037" spans="1:10" x14ac:dyDescent="0.4">
      <c r="A2037" s="30" t="s">
        <v>2036</v>
      </c>
      <c r="B2037" s="31">
        <v>29.925000000000001</v>
      </c>
      <c r="C2037" s="31" t="str">
        <f>IF(Table8[[#This Row],[BMI]]&lt;18.5,"Under Weight",IF(Table8[[#This Row],[BMI]]&lt;25,"Normal Weight",IF(Table8[[#This Row],[BMI]]&lt;30,"Over Weight","Obesity")))</f>
        <v>Over Weight</v>
      </c>
      <c r="D2037" s="31">
        <v>5.3</v>
      </c>
      <c r="E2037" s="31" t="str">
        <f>IF(Table8[[#This Row],[HBA1C]]&lt;5.7,"Normal",IF(Table8[[#This Row],[HBA1C]]&lt;6.5,"Prediabetes","Diabetes"))</f>
        <v>Normal</v>
      </c>
      <c r="F2037" s="31" t="s">
        <v>2343</v>
      </c>
      <c r="G2037" s="31" t="s">
        <v>2343</v>
      </c>
      <c r="H2037" s="31" t="s">
        <v>2343</v>
      </c>
      <c r="I2037" s="31">
        <v>1</v>
      </c>
      <c r="J2037" s="32" t="s">
        <v>2343</v>
      </c>
    </row>
    <row r="2038" spans="1:10" x14ac:dyDescent="0.4">
      <c r="A2038" s="30" t="s">
        <v>2037</v>
      </c>
      <c r="B2038" s="31">
        <v>24.225000000000001</v>
      </c>
      <c r="C2038" s="31" t="str">
        <f>IF(Table8[[#This Row],[BMI]]&lt;18.5,"Under Weight",IF(Table8[[#This Row],[BMI]]&lt;25,"Normal Weight",IF(Table8[[#This Row],[BMI]]&lt;30,"Over Weight","Obesity")))</f>
        <v>Normal Weight</v>
      </c>
      <c r="D2038" s="31">
        <v>4.42</v>
      </c>
      <c r="E2038" s="31" t="str">
        <f>IF(Table8[[#This Row],[HBA1C]]&lt;5.7,"Normal",IF(Table8[[#This Row],[HBA1C]]&lt;6.5,"Prediabetes","Diabetes"))</f>
        <v>Normal</v>
      </c>
      <c r="F2038" s="31" t="s">
        <v>2343</v>
      </c>
      <c r="G2038" s="31" t="s">
        <v>2343</v>
      </c>
      <c r="H2038" s="31" t="s">
        <v>2343</v>
      </c>
      <c r="I2038" s="31">
        <v>1</v>
      </c>
      <c r="J2038" s="32" t="s">
        <v>2343</v>
      </c>
    </row>
    <row r="2039" spans="1:10" x14ac:dyDescent="0.4">
      <c r="A2039" s="30" t="s">
        <v>2038</v>
      </c>
      <c r="B2039" s="31">
        <v>29.68</v>
      </c>
      <c r="C2039" s="31" t="str">
        <f>IF(Table8[[#This Row],[BMI]]&lt;18.5,"Under Weight",IF(Table8[[#This Row],[BMI]]&lt;25,"Normal Weight",IF(Table8[[#This Row],[BMI]]&lt;30,"Over Weight","Obesity")))</f>
        <v>Over Weight</v>
      </c>
      <c r="D2039" s="31">
        <v>5.68</v>
      </c>
      <c r="E2039" s="31" t="str">
        <f>IF(Table8[[#This Row],[HBA1C]]&lt;5.7,"Normal",IF(Table8[[#This Row],[HBA1C]]&lt;6.5,"Prediabetes","Diabetes"))</f>
        <v>Normal</v>
      </c>
      <c r="F2039" s="31" t="s">
        <v>2343</v>
      </c>
      <c r="G2039" s="31" t="s">
        <v>2344</v>
      </c>
      <c r="H2039" s="31" t="s">
        <v>2343</v>
      </c>
      <c r="I2039" s="31">
        <v>1</v>
      </c>
      <c r="J2039" s="32" t="s">
        <v>2343</v>
      </c>
    </row>
    <row r="2040" spans="1:10" x14ac:dyDescent="0.4">
      <c r="A2040" s="30" t="s">
        <v>2039</v>
      </c>
      <c r="B2040" s="31">
        <v>20.614999999999998</v>
      </c>
      <c r="C2040" s="31" t="str">
        <f>IF(Table8[[#This Row],[BMI]]&lt;18.5,"Under Weight",IF(Table8[[#This Row],[BMI]]&lt;25,"Normal Weight",IF(Table8[[#This Row],[BMI]]&lt;30,"Over Weight","Obesity")))</f>
        <v>Normal Weight</v>
      </c>
      <c r="D2040" s="31">
        <v>6.05</v>
      </c>
      <c r="E2040" s="31" t="str">
        <f>IF(Table8[[#This Row],[HBA1C]]&lt;5.7,"Normal",IF(Table8[[#This Row],[HBA1C]]&lt;6.5,"Prediabetes","Diabetes"))</f>
        <v>Prediabetes</v>
      </c>
      <c r="F2040" s="31" t="s">
        <v>2343</v>
      </c>
      <c r="G2040" s="31" t="s">
        <v>2343</v>
      </c>
      <c r="H2040" s="31" t="s">
        <v>2344</v>
      </c>
      <c r="I2040" s="31">
        <v>1</v>
      </c>
      <c r="J2040" s="32" t="s">
        <v>2343</v>
      </c>
    </row>
    <row r="2041" spans="1:10" x14ac:dyDescent="0.4">
      <c r="A2041" s="30" t="s">
        <v>2040</v>
      </c>
      <c r="B2041" s="31">
        <v>32.119999999999997</v>
      </c>
      <c r="C2041" s="31" t="str">
        <f>IF(Table8[[#This Row],[BMI]]&lt;18.5,"Under Weight",IF(Table8[[#This Row],[BMI]]&lt;25,"Normal Weight",IF(Table8[[#This Row],[BMI]]&lt;30,"Over Weight","Obesity")))</f>
        <v>Obesity</v>
      </c>
      <c r="D2041" s="31">
        <v>5.33</v>
      </c>
      <c r="E2041" s="31" t="str">
        <f>IF(Table8[[#This Row],[HBA1C]]&lt;5.7,"Normal",IF(Table8[[#This Row],[HBA1C]]&lt;6.5,"Prediabetes","Diabetes"))</f>
        <v>Normal</v>
      </c>
      <c r="F2041" s="31" t="s">
        <v>2343</v>
      </c>
      <c r="G2041" s="31" t="s">
        <v>2344</v>
      </c>
      <c r="H2041" s="31" t="s">
        <v>2343</v>
      </c>
      <c r="I2041" s="31">
        <v>1</v>
      </c>
      <c r="J2041" s="32" t="s">
        <v>2343</v>
      </c>
    </row>
    <row r="2042" spans="1:10" x14ac:dyDescent="0.4">
      <c r="A2042" s="30" t="s">
        <v>2041</v>
      </c>
      <c r="B2042" s="31">
        <v>27.36</v>
      </c>
      <c r="C2042" s="31" t="str">
        <f>IF(Table8[[#This Row],[BMI]]&lt;18.5,"Under Weight",IF(Table8[[#This Row],[BMI]]&lt;25,"Normal Weight",IF(Table8[[#This Row],[BMI]]&lt;30,"Over Weight","Obesity")))</f>
        <v>Over Weight</v>
      </c>
      <c r="D2042" s="31">
        <v>6.22</v>
      </c>
      <c r="E2042" s="31" t="str">
        <f>IF(Table8[[#This Row],[HBA1C]]&lt;5.7,"Normal",IF(Table8[[#This Row],[HBA1C]]&lt;6.5,"Prediabetes","Diabetes"))</f>
        <v>Prediabetes</v>
      </c>
      <c r="F2042" s="31" t="s">
        <v>2343</v>
      </c>
      <c r="G2042" s="31" t="s">
        <v>2343</v>
      </c>
      <c r="H2042" s="31" t="s">
        <v>2343</v>
      </c>
      <c r="I2042" s="31">
        <v>0</v>
      </c>
      <c r="J2042" s="32" t="s">
        <v>2343</v>
      </c>
    </row>
    <row r="2043" spans="1:10" x14ac:dyDescent="0.4">
      <c r="A2043" s="30" t="s">
        <v>2042</v>
      </c>
      <c r="B2043" s="31">
        <v>17.385000000000002</v>
      </c>
      <c r="C2043" s="31" t="str">
        <f>IF(Table8[[#This Row],[BMI]]&lt;18.5,"Under Weight",IF(Table8[[#This Row],[BMI]]&lt;25,"Normal Weight",IF(Table8[[#This Row],[BMI]]&lt;30,"Over Weight","Obesity")))</f>
        <v>Under Weight</v>
      </c>
      <c r="D2043" s="31">
        <v>5.84</v>
      </c>
      <c r="E2043" s="31" t="str">
        <f>IF(Table8[[#This Row],[HBA1C]]&lt;5.7,"Normal",IF(Table8[[#This Row],[HBA1C]]&lt;6.5,"Prediabetes","Diabetes"))</f>
        <v>Prediabetes</v>
      </c>
      <c r="F2043" s="31" t="s">
        <v>2343</v>
      </c>
      <c r="G2043" s="31" t="s">
        <v>2343</v>
      </c>
      <c r="H2043" s="31" t="s">
        <v>2343</v>
      </c>
      <c r="I2043" s="31">
        <v>0</v>
      </c>
      <c r="J2043" s="32" t="s">
        <v>2343</v>
      </c>
    </row>
    <row r="2044" spans="1:10" x14ac:dyDescent="0.4">
      <c r="A2044" s="30" t="s">
        <v>2043</v>
      </c>
      <c r="B2044" s="31">
        <v>30.13</v>
      </c>
      <c r="C2044" s="31" t="str">
        <f>IF(Table8[[#This Row],[BMI]]&lt;18.5,"Under Weight",IF(Table8[[#This Row],[BMI]]&lt;25,"Normal Weight",IF(Table8[[#This Row],[BMI]]&lt;30,"Over Weight","Obesity")))</f>
        <v>Obesity</v>
      </c>
      <c r="D2044" s="31">
        <v>5.71</v>
      </c>
      <c r="E2044" s="31" t="str">
        <f>IF(Table8[[#This Row],[HBA1C]]&lt;5.7,"Normal",IF(Table8[[#This Row],[HBA1C]]&lt;6.5,"Prediabetes","Diabetes"))</f>
        <v>Prediabetes</v>
      </c>
      <c r="F2044" s="31" t="s">
        <v>2343</v>
      </c>
      <c r="G2044" s="31" t="s">
        <v>2344</v>
      </c>
      <c r="H2044" s="31" t="s">
        <v>2343</v>
      </c>
      <c r="I2044" s="31">
        <v>1</v>
      </c>
      <c r="J2044" s="32" t="s">
        <v>2343</v>
      </c>
    </row>
    <row r="2045" spans="1:10" x14ac:dyDescent="0.4">
      <c r="A2045" s="30" t="s">
        <v>2044</v>
      </c>
      <c r="B2045" s="31">
        <v>25.44</v>
      </c>
      <c r="C2045" s="31" t="str">
        <f>IF(Table8[[#This Row],[BMI]]&lt;18.5,"Under Weight",IF(Table8[[#This Row],[BMI]]&lt;25,"Normal Weight",IF(Table8[[#This Row],[BMI]]&lt;30,"Over Weight","Obesity")))</f>
        <v>Over Weight</v>
      </c>
      <c r="D2045" s="31">
        <v>6.04</v>
      </c>
      <c r="E2045" s="31" t="str">
        <f>IF(Table8[[#This Row],[HBA1C]]&lt;5.7,"Normal",IF(Table8[[#This Row],[HBA1C]]&lt;6.5,"Prediabetes","Diabetes"))</f>
        <v>Prediabetes</v>
      </c>
      <c r="F2045" s="31" t="s">
        <v>2344</v>
      </c>
      <c r="G2045" s="31" t="s">
        <v>2343</v>
      </c>
      <c r="H2045" s="31" t="s">
        <v>2344</v>
      </c>
      <c r="I2045" s="31">
        <v>1</v>
      </c>
      <c r="J2045" s="32" t="s">
        <v>2343</v>
      </c>
    </row>
    <row r="2046" spans="1:10" x14ac:dyDescent="0.4">
      <c r="A2046" s="30" t="s">
        <v>2045</v>
      </c>
      <c r="B2046" s="31">
        <v>39.805</v>
      </c>
      <c r="C2046" s="31" t="str">
        <f>IF(Table8[[#This Row],[BMI]]&lt;18.5,"Under Weight",IF(Table8[[#This Row],[BMI]]&lt;25,"Normal Weight",IF(Table8[[#This Row],[BMI]]&lt;30,"Over Weight","Obesity")))</f>
        <v>Obesity</v>
      </c>
      <c r="D2046" s="31">
        <v>4.38</v>
      </c>
      <c r="E2046" s="31" t="str">
        <f>IF(Table8[[#This Row],[HBA1C]]&lt;5.7,"Normal",IF(Table8[[#This Row],[HBA1C]]&lt;6.5,"Prediabetes","Diabetes"))</f>
        <v>Normal</v>
      </c>
      <c r="F2046" s="31" t="s">
        <v>2343</v>
      </c>
      <c r="G2046" s="31" t="s">
        <v>2344</v>
      </c>
      <c r="H2046" s="31" t="s">
        <v>2343</v>
      </c>
      <c r="I2046" s="31">
        <v>1</v>
      </c>
      <c r="J2046" s="32" t="s">
        <v>2343</v>
      </c>
    </row>
    <row r="2047" spans="1:10" x14ac:dyDescent="0.4">
      <c r="A2047" s="30" t="s">
        <v>2046</v>
      </c>
      <c r="B2047" s="31">
        <v>30.4</v>
      </c>
      <c r="C2047" s="31" t="str">
        <f>IF(Table8[[#This Row],[BMI]]&lt;18.5,"Under Weight",IF(Table8[[#This Row],[BMI]]&lt;25,"Normal Weight",IF(Table8[[#This Row],[BMI]]&lt;30,"Over Weight","Obesity")))</f>
        <v>Obesity</v>
      </c>
      <c r="D2047" s="31">
        <v>5.56</v>
      </c>
      <c r="E2047" s="31" t="str">
        <f>IF(Table8[[#This Row],[HBA1C]]&lt;5.7,"Normal",IF(Table8[[#This Row],[HBA1C]]&lt;6.5,"Prediabetes","Diabetes"))</f>
        <v>Normal</v>
      </c>
      <c r="F2047" s="31" t="s">
        <v>2344</v>
      </c>
      <c r="G2047" s="31" t="s">
        <v>2344</v>
      </c>
      <c r="H2047" s="31" t="s">
        <v>2343</v>
      </c>
      <c r="I2047" s="31">
        <v>1</v>
      </c>
      <c r="J2047" s="32" t="s">
        <v>2343</v>
      </c>
    </row>
    <row r="2048" spans="1:10" x14ac:dyDescent="0.4">
      <c r="A2048" s="30" t="s">
        <v>2047</v>
      </c>
      <c r="B2048" s="31">
        <v>23.18</v>
      </c>
      <c r="C2048" s="31" t="str">
        <f>IF(Table8[[#This Row],[BMI]]&lt;18.5,"Under Weight",IF(Table8[[#This Row],[BMI]]&lt;25,"Normal Weight",IF(Table8[[#This Row],[BMI]]&lt;30,"Over Weight","Obesity")))</f>
        <v>Normal Weight</v>
      </c>
      <c r="D2048" s="31">
        <v>4.24</v>
      </c>
      <c r="E2048" s="31" t="str">
        <f>IF(Table8[[#This Row],[HBA1C]]&lt;5.7,"Normal",IF(Table8[[#This Row],[HBA1C]]&lt;6.5,"Prediabetes","Diabetes"))</f>
        <v>Normal</v>
      </c>
      <c r="F2048" s="31" t="s">
        <v>2343</v>
      </c>
      <c r="G2048" s="31" t="s">
        <v>2344</v>
      </c>
      <c r="H2048" s="31" t="s">
        <v>2343</v>
      </c>
      <c r="I2048" s="31">
        <v>1</v>
      </c>
      <c r="J2048" s="32" t="s">
        <v>2343</v>
      </c>
    </row>
    <row r="2049" spans="1:10" x14ac:dyDescent="0.4">
      <c r="A2049" s="30" t="s">
        <v>2048</v>
      </c>
      <c r="B2049" s="31">
        <v>39.615000000000002</v>
      </c>
      <c r="C2049" s="31" t="str">
        <f>IF(Table8[[#This Row],[BMI]]&lt;18.5,"Under Weight",IF(Table8[[#This Row],[BMI]]&lt;25,"Normal Weight",IF(Table8[[#This Row],[BMI]]&lt;30,"Over Weight","Obesity")))</f>
        <v>Obesity</v>
      </c>
      <c r="D2049" s="31">
        <v>6.32</v>
      </c>
      <c r="E2049" s="31" t="str">
        <f>IF(Table8[[#This Row],[HBA1C]]&lt;5.7,"Normal",IF(Table8[[#This Row],[HBA1C]]&lt;6.5,"Prediabetes","Diabetes"))</f>
        <v>Prediabetes</v>
      </c>
      <c r="F2049" s="31" t="s">
        <v>2343</v>
      </c>
      <c r="G2049" s="31" t="s">
        <v>2343</v>
      </c>
      <c r="H2049" s="31" t="s">
        <v>2344</v>
      </c>
      <c r="I2049" s="31">
        <v>1</v>
      </c>
      <c r="J2049" s="32" t="s">
        <v>2343</v>
      </c>
    </row>
    <row r="2050" spans="1:10" x14ac:dyDescent="0.4">
      <c r="A2050" s="30" t="s">
        <v>2049</v>
      </c>
      <c r="B2050" s="31">
        <v>30.59</v>
      </c>
      <c r="C2050" s="31" t="str">
        <f>IF(Table8[[#This Row],[BMI]]&lt;18.5,"Under Weight",IF(Table8[[#This Row],[BMI]]&lt;25,"Normal Weight",IF(Table8[[#This Row],[BMI]]&lt;30,"Over Weight","Obesity")))</f>
        <v>Obesity</v>
      </c>
      <c r="D2050" s="31">
        <v>6.3</v>
      </c>
      <c r="E2050" s="31" t="str">
        <f>IF(Table8[[#This Row],[HBA1C]]&lt;5.7,"Normal",IF(Table8[[#This Row],[HBA1C]]&lt;6.5,"Prediabetes","Diabetes"))</f>
        <v>Prediabetes</v>
      </c>
      <c r="F2050" s="31" t="s">
        <v>2344</v>
      </c>
      <c r="G2050" s="31" t="s">
        <v>2343</v>
      </c>
      <c r="H2050" s="31" t="s">
        <v>2344</v>
      </c>
      <c r="I2050" s="31">
        <v>1</v>
      </c>
      <c r="J2050" s="32" t="s">
        <v>2343</v>
      </c>
    </row>
    <row r="2051" spans="1:10" x14ac:dyDescent="0.4">
      <c r="A2051" s="30" t="s">
        <v>2050</v>
      </c>
      <c r="B2051" s="31">
        <v>16.72</v>
      </c>
      <c r="C2051" s="31" t="str">
        <f>IF(Table8[[#This Row],[BMI]]&lt;18.5,"Under Weight",IF(Table8[[#This Row],[BMI]]&lt;25,"Normal Weight",IF(Table8[[#This Row],[BMI]]&lt;30,"Over Weight","Obesity")))</f>
        <v>Under Weight</v>
      </c>
      <c r="D2051" s="31">
        <v>4.38</v>
      </c>
      <c r="E2051" s="31" t="str">
        <f>IF(Table8[[#This Row],[HBA1C]]&lt;5.7,"Normal",IF(Table8[[#This Row],[HBA1C]]&lt;6.5,"Prediabetes","Diabetes"))</f>
        <v>Normal</v>
      </c>
      <c r="F2051" s="31" t="s">
        <v>2344</v>
      </c>
      <c r="G2051" s="31" t="s">
        <v>2343</v>
      </c>
      <c r="H2051" s="31" t="s">
        <v>2343</v>
      </c>
      <c r="I2051" s="31">
        <v>1</v>
      </c>
      <c r="J2051" s="32" t="s">
        <v>2343</v>
      </c>
    </row>
    <row r="2052" spans="1:10" x14ac:dyDescent="0.4">
      <c r="A2052" s="30" t="s">
        <v>2051</v>
      </c>
      <c r="B2052" s="31">
        <v>26.22</v>
      </c>
      <c r="C2052" s="31" t="str">
        <f>IF(Table8[[#This Row],[BMI]]&lt;18.5,"Under Weight",IF(Table8[[#This Row],[BMI]]&lt;25,"Normal Weight",IF(Table8[[#This Row],[BMI]]&lt;30,"Over Weight","Obesity")))</f>
        <v>Over Weight</v>
      </c>
      <c r="D2052" s="31">
        <v>4.6500000000000004</v>
      </c>
      <c r="E2052" s="31" t="str">
        <f>IF(Table8[[#This Row],[HBA1C]]&lt;5.7,"Normal",IF(Table8[[#This Row],[HBA1C]]&lt;6.5,"Prediabetes","Diabetes"))</f>
        <v>Normal</v>
      </c>
      <c r="F2052" s="31" t="s">
        <v>2344</v>
      </c>
      <c r="G2052" s="31" t="s">
        <v>2343</v>
      </c>
      <c r="H2052" s="31" t="s">
        <v>2344</v>
      </c>
      <c r="I2052" s="31">
        <v>1</v>
      </c>
      <c r="J2052" s="32" t="s">
        <v>2343</v>
      </c>
    </row>
    <row r="2053" spans="1:10" x14ac:dyDescent="0.4">
      <c r="A2053" s="30" t="s">
        <v>2052</v>
      </c>
      <c r="B2053" s="31">
        <v>31.824999999999999</v>
      </c>
      <c r="C2053" s="31" t="str">
        <f>IF(Table8[[#This Row],[BMI]]&lt;18.5,"Under Weight",IF(Table8[[#This Row],[BMI]]&lt;25,"Normal Weight",IF(Table8[[#This Row],[BMI]]&lt;30,"Over Weight","Obesity")))</f>
        <v>Obesity</v>
      </c>
      <c r="D2053" s="31">
        <v>4.7</v>
      </c>
      <c r="E2053" s="31" t="str">
        <f>IF(Table8[[#This Row],[HBA1C]]&lt;5.7,"Normal",IF(Table8[[#This Row],[HBA1C]]&lt;6.5,"Prediabetes","Diabetes"))</f>
        <v>Normal</v>
      </c>
      <c r="F2053" s="31" t="s">
        <v>2343</v>
      </c>
      <c r="G2053" s="31" t="s">
        <v>2343</v>
      </c>
      <c r="H2053" s="31" t="s">
        <v>2344</v>
      </c>
      <c r="I2053" s="31">
        <v>1</v>
      </c>
      <c r="J2053" s="32" t="s">
        <v>2343</v>
      </c>
    </row>
    <row r="2054" spans="1:10" x14ac:dyDescent="0.4">
      <c r="A2054" s="30" t="s">
        <v>2053</v>
      </c>
      <c r="B2054" s="31">
        <v>25.745000000000001</v>
      </c>
      <c r="C2054" s="31" t="str">
        <f>IF(Table8[[#This Row],[BMI]]&lt;18.5,"Under Weight",IF(Table8[[#This Row],[BMI]]&lt;25,"Normal Weight",IF(Table8[[#This Row],[BMI]]&lt;30,"Over Weight","Obesity")))</f>
        <v>Over Weight</v>
      </c>
      <c r="D2054" s="31">
        <v>4.34</v>
      </c>
      <c r="E2054" s="31" t="str">
        <f>IF(Table8[[#This Row],[HBA1C]]&lt;5.7,"Normal",IF(Table8[[#This Row],[HBA1C]]&lt;6.5,"Prediabetes","Diabetes"))</f>
        <v>Normal</v>
      </c>
      <c r="F2054" s="31" t="s">
        <v>2343</v>
      </c>
      <c r="G2054" s="31" t="s">
        <v>2343</v>
      </c>
      <c r="H2054" s="31" t="s">
        <v>2344</v>
      </c>
      <c r="I2054" s="31">
        <v>1</v>
      </c>
      <c r="J2054" s="32" t="s">
        <v>2343</v>
      </c>
    </row>
    <row r="2055" spans="1:10" x14ac:dyDescent="0.4">
      <c r="A2055" s="30" t="s">
        <v>2054</v>
      </c>
      <c r="B2055" s="31">
        <v>24.605</v>
      </c>
      <c r="C2055" s="31" t="str">
        <f>IF(Table8[[#This Row],[BMI]]&lt;18.5,"Under Weight",IF(Table8[[#This Row],[BMI]]&lt;25,"Normal Weight",IF(Table8[[#This Row],[BMI]]&lt;30,"Over Weight","Obesity")))</f>
        <v>Normal Weight</v>
      </c>
      <c r="D2055" s="31">
        <v>5.62</v>
      </c>
      <c r="E2055" s="31" t="str">
        <f>IF(Table8[[#This Row],[HBA1C]]&lt;5.7,"Normal",IF(Table8[[#This Row],[HBA1C]]&lt;6.5,"Prediabetes","Diabetes"))</f>
        <v>Normal</v>
      </c>
      <c r="F2055" s="31" t="s">
        <v>2343</v>
      </c>
      <c r="G2055" s="31" t="s">
        <v>2343</v>
      </c>
      <c r="H2055" s="31" t="s">
        <v>2344</v>
      </c>
      <c r="I2055" s="31">
        <v>1</v>
      </c>
      <c r="J2055" s="32" t="s">
        <v>2343</v>
      </c>
    </row>
    <row r="2056" spans="1:10" x14ac:dyDescent="0.4">
      <c r="A2056" s="30" t="s">
        <v>2055</v>
      </c>
      <c r="B2056" s="31">
        <v>24.51</v>
      </c>
      <c r="C2056" s="31" t="str">
        <f>IF(Table8[[#This Row],[BMI]]&lt;18.5,"Under Weight",IF(Table8[[#This Row],[BMI]]&lt;25,"Normal Weight",IF(Table8[[#This Row],[BMI]]&lt;30,"Over Weight","Obesity")))</f>
        <v>Normal Weight</v>
      </c>
      <c r="D2056" s="31">
        <v>4.24</v>
      </c>
      <c r="E2056" s="31" t="str">
        <f>IF(Table8[[#This Row],[HBA1C]]&lt;5.7,"Normal",IF(Table8[[#This Row],[HBA1C]]&lt;6.5,"Prediabetes","Diabetes"))</f>
        <v>Normal</v>
      </c>
      <c r="F2056" s="31" t="s">
        <v>2343</v>
      </c>
      <c r="G2056" s="31" t="s">
        <v>2343</v>
      </c>
      <c r="H2056" s="31" t="s">
        <v>2344</v>
      </c>
      <c r="I2056" s="31">
        <v>1</v>
      </c>
      <c r="J2056" s="32" t="s">
        <v>2343</v>
      </c>
    </row>
    <row r="2057" spans="1:10" x14ac:dyDescent="0.4">
      <c r="A2057" s="30" t="s">
        <v>2056</v>
      </c>
      <c r="B2057" s="31">
        <v>31.065000000000001</v>
      </c>
      <c r="C2057" s="31" t="str">
        <f>IF(Table8[[#This Row],[BMI]]&lt;18.5,"Under Weight",IF(Table8[[#This Row],[BMI]]&lt;25,"Normal Weight",IF(Table8[[#This Row],[BMI]]&lt;30,"Over Weight","Obesity")))</f>
        <v>Obesity</v>
      </c>
      <c r="D2057" s="31">
        <v>4.57</v>
      </c>
      <c r="E2057" s="31" t="str">
        <f>IF(Table8[[#This Row],[HBA1C]]&lt;5.7,"Normal",IF(Table8[[#This Row],[HBA1C]]&lt;6.5,"Prediabetes","Diabetes"))</f>
        <v>Normal</v>
      </c>
      <c r="F2057" s="31" t="s">
        <v>2344</v>
      </c>
      <c r="G2057" s="31" t="s">
        <v>2343</v>
      </c>
      <c r="H2057" s="31" t="s">
        <v>2343</v>
      </c>
      <c r="I2057" s="31">
        <v>0</v>
      </c>
      <c r="J2057" s="32" t="s">
        <v>2343</v>
      </c>
    </row>
    <row r="2058" spans="1:10" x14ac:dyDescent="0.4">
      <c r="A2058" s="30" t="s">
        <v>2057</v>
      </c>
      <c r="B2058" s="31">
        <v>28.12</v>
      </c>
      <c r="C2058" s="31" t="str">
        <f>IF(Table8[[#This Row],[BMI]]&lt;18.5,"Under Weight",IF(Table8[[#This Row],[BMI]]&lt;25,"Normal Weight",IF(Table8[[#This Row],[BMI]]&lt;30,"Over Weight","Obesity")))</f>
        <v>Over Weight</v>
      </c>
      <c r="D2058" s="31">
        <v>5.05</v>
      </c>
      <c r="E2058" s="31" t="str">
        <f>IF(Table8[[#This Row],[HBA1C]]&lt;5.7,"Normal",IF(Table8[[#This Row],[HBA1C]]&lt;6.5,"Prediabetes","Diabetes"))</f>
        <v>Normal</v>
      </c>
      <c r="F2058" s="31" t="s">
        <v>2343</v>
      </c>
      <c r="G2058" s="31" t="s">
        <v>2343</v>
      </c>
      <c r="H2058" s="31" t="s">
        <v>2343</v>
      </c>
      <c r="I2058" s="31">
        <v>0</v>
      </c>
      <c r="J2058" s="32" t="s">
        <v>2343</v>
      </c>
    </row>
    <row r="2059" spans="1:10" x14ac:dyDescent="0.4">
      <c r="A2059" s="30" t="s">
        <v>2058</v>
      </c>
      <c r="B2059" s="31">
        <v>38.06</v>
      </c>
      <c r="C2059" s="31" t="str">
        <f>IF(Table8[[#This Row],[BMI]]&lt;18.5,"Under Weight",IF(Table8[[#This Row],[BMI]]&lt;25,"Normal Weight",IF(Table8[[#This Row],[BMI]]&lt;30,"Over Weight","Obesity")))</f>
        <v>Obesity</v>
      </c>
      <c r="D2059" s="31">
        <v>6.16</v>
      </c>
      <c r="E2059" s="31" t="str">
        <f>IF(Table8[[#This Row],[HBA1C]]&lt;5.7,"Normal",IF(Table8[[#This Row],[HBA1C]]&lt;6.5,"Prediabetes","Diabetes"))</f>
        <v>Prediabetes</v>
      </c>
      <c r="F2059" s="31" t="s">
        <v>2343</v>
      </c>
      <c r="G2059" s="31" t="s">
        <v>2343</v>
      </c>
      <c r="H2059" s="31" t="s">
        <v>2343</v>
      </c>
      <c r="I2059" s="31">
        <v>0</v>
      </c>
      <c r="J2059" s="32" t="s">
        <v>2343</v>
      </c>
    </row>
    <row r="2060" spans="1:10" x14ac:dyDescent="0.4">
      <c r="A2060" s="30" t="s">
        <v>2059</v>
      </c>
      <c r="B2060" s="31">
        <v>24.96</v>
      </c>
      <c r="C2060" s="31" t="str">
        <f>IF(Table8[[#This Row],[BMI]]&lt;18.5,"Under Weight",IF(Table8[[#This Row],[BMI]]&lt;25,"Normal Weight",IF(Table8[[#This Row],[BMI]]&lt;30,"Over Weight","Obesity")))</f>
        <v>Normal Weight</v>
      </c>
      <c r="D2060" s="31">
        <v>4.57</v>
      </c>
      <c r="E2060" s="31" t="str">
        <f>IF(Table8[[#This Row],[HBA1C]]&lt;5.7,"Normal",IF(Table8[[#This Row],[HBA1C]]&lt;6.5,"Prediabetes","Diabetes"))</f>
        <v>Normal</v>
      </c>
      <c r="F2060" s="31" t="s">
        <v>2343</v>
      </c>
      <c r="G2060" s="31" t="s">
        <v>2343</v>
      </c>
      <c r="H2060" s="31" t="s">
        <v>2343</v>
      </c>
      <c r="I2060" s="31">
        <v>0</v>
      </c>
      <c r="J2060" s="32" t="s">
        <v>2343</v>
      </c>
    </row>
    <row r="2061" spans="1:10" x14ac:dyDescent="0.4">
      <c r="A2061" s="30" t="s">
        <v>2060</v>
      </c>
      <c r="B2061" s="31">
        <v>17.670000000000002</v>
      </c>
      <c r="C2061" s="31" t="str">
        <f>IF(Table8[[#This Row],[BMI]]&lt;18.5,"Under Weight",IF(Table8[[#This Row],[BMI]]&lt;25,"Normal Weight",IF(Table8[[#This Row],[BMI]]&lt;30,"Over Weight","Obesity")))</f>
        <v>Under Weight</v>
      </c>
      <c r="D2061" s="31">
        <v>5.53</v>
      </c>
      <c r="E2061" s="31" t="str">
        <f>IF(Table8[[#This Row],[HBA1C]]&lt;5.7,"Normal",IF(Table8[[#This Row],[HBA1C]]&lt;6.5,"Prediabetes","Diabetes"))</f>
        <v>Normal</v>
      </c>
      <c r="F2061" s="31" t="s">
        <v>2344</v>
      </c>
      <c r="G2061" s="31" t="s">
        <v>2343</v>
      </c>
      <c r="H2061" s="31" t="s">
        <v>2343</v>
      </c>
      <c r="I2061" s="31">
        <v>0</v>
      </c>
      <c r="J2061" s="32" t="s">
        <v>2343</v>
      </c>
    </row>
    <row r="2062" spans="1:10" x14ac:dyDescent="0.4">
      <c r="A2062" s="30" t="s">
        <v>2061</v>
      </c>
      <c r="B2062" s="31">
        <v>31.35</v>
      </c>
      <c r="C2062" s="31" t="str">
        <f>IF(Table8[[#This Row],[BMI]]&lt;18.5,"Under Weight",IF(Table8[[#This Row],[BMI]]&lt;25,"Normal Weight",IF(Table8[[#This Row],[BMI]]&lt;30,"Over Weight","Obesity")))</f>
        <v>Obesity</v>
      </c>
      <c r="D2062" s="31">
        <v>5.84</v>
      </c>
      <c r="E2062" s="31" t="str">
        <f>IF(Table8[[#This Row],[HBA1C]]&lt;5.7,"Normal",IF(Table8[[#This Row],[HBA1C]]&lt;6.5,"Prediabetes","Diabetes"))</f>
        <v>Prediabetes</v>
      </c>
      <c r="F2062" s="31" t="s">
        <v>2343</v>
      </c>
      <c r="G2062" s="31" t="s">
        <v>2344</v>
      </c>
      <c r="H2062" s="31" t="s">
        <v>2343</v>
      </c>
      <c r="I2062" s="31">
        <v>1</v>
      </c>
      <c r="J2062" s="32" t="s">
        <v>2343</v>
      </c>
    </row>
    <row r="2063" spans="1:10" x14ac:dyDescent="0.4">
      <c r="A2063" s="30" t="s">
        <v>2062</v>
      </c>
      <c r="B2063" s="31">
        <v>28.31</v>
      </c>
      <c r="C2063" s="31" t="str">
        <f>IF(Table8[[#This Row],[BMI]]&lt;18.5,"Under Weight",IF(Table8[[#This Row],[BMI]]&lt;25,"Normal Weight",IF(Table8[[#This Row],[BMI]]&lt;30,"Over Weight","Obesity")))</f>
        <v>Over Weight</v>
      </c>
      <c r="D2063" s="31">
        <v>6.41</v>
      </c>
      <c r="E2063" s="31" t="str">
        <f>IF(Table8[[#This Row],[HBA1C]]&lt;5.7,"Normal",IF(Table8[[#This Row],[HBA1C]]&lt;6.5,"Prediabetes","Diabetes"))</f>
        <v>Prediabetes</v>
      </c>
      <c r="F2063" s="31" t="s">
        <v>2343</v>
      </c>
      <c r="G2063" s="31" t="s">
        <v>2344</v>
      </c>
      <c r="H2063" s="31" t="s">
        <v>2343</v>
      </c>
      <c r="I2063" s="31">
        <v>1</v>
      </c>
      <c r="J2063" s="32" t="s">
        <v>2343</v>
      </c>
    </row>
    <row r="2064" spans="1:10" x14ac:dyDescent="0.4">
      <c r="A2064" s="30" t="s">
        <v>2063</v>
      </c>
      <c r="B2064" s="31">
        <v>30.3</v>
      </c>
      <c r="C2064" s="31" t="str">
        <f>IF(Table8[[#This Row],[BMI]]&lt;18.5,"Under Weight",IF(Table8[[#This Row],[BMI]]&lt;25,"Normal Weight",IF(Table8[[#This Row],[BMI]]&lt;30,"Over Weight","Obesity")))</f>
        <v>Obesity</v>
      </c>
      <c r="D2064" s="31">
        <v>4.7300000000000004</v>
      </c>
      <c r="E2064" s="31" t="str">
        <f>IF(Table8[[#This Row],[HBA1C]]&lt;5.7,"Normal",IF(Table8[[#This Row],[HBA1C]]&lt;6.5,"Prediabetes","Diabetes"))</f>
        <v>Normal</v>
      </c>
      <c r="F2064" s="31" t="s">
        <v>2344</v>
      </c>
      <c r="G2064" s="31" t="s">
        <v>2343</v>
      </c>
      <c r="H2064" s="31" t="s">
        <v>2344</v>
      </c>
      <c r="I2064" s="31">
        <v>1</v>
      </c>
      <c r="J2064" s="32" t="s">
        <v>2343</v>
      </c>
    </row>
    <row r="2065" spans="1:10" x14ac:dyDescent="0.4">
      <c r="A2065" s="30" t="s">
        <v>2064</v>
      </c>
      <c r="B2065" s="31">
        <v>26.4</v>
      </c>
      <c r="C2065" s="31" t="str">
        <f>IF(Table8[[#This Row],[BMI]]&lt;18.5,"Under Weight",IF(Table8[[#This Row],[BMI]]&lt;25,"Normal Weight",IF(Table8[[#This Row],[BMI]]&lt;30,"Over Weight","Obesity")))</f>
        <v>Over Weight</v>
      </c>
      <c r="D2065" s="31">
        <v>6.22</v>
      </c>
      <c r="E2065" s="31" t="str">
        <f>IF(Table8[[#This Row],[HBA1C]]&lt;5.7,"Normal",IF(Table8[[#This Row],[HBA1C]]&lt;6.5,"Prediabetes","Diabetes"))</f>
        <v>Prediabetes</v>
      </c>
      <c r="F2065" s="31" t="s">
        <v>2344</v>
      </c>
      <c r="G2065" s="31" t="s">
        <v>2343</v>
      </c>
      <c r="H2065" s="31" t="s">
        <v>2343</v>
      </c>
      <c r="I2065" s="31">
        <v>0</v>
      </c>
      <c r="J2065" s="32" t="s">
        <v>2343</v>
      </c>
    </row>
    <row r="2066" spans="1:10" x14ac:dyDescent="0.4">
      <c r="A2066" s="30" t="s">
        <v>2065</v>
      </c>
      <c r="B2066" s="31">
        <v>22.135000000000002</v>
      </c>
      <c r="C2066" s="31" t="str">
        <f>IF(Table8[[#This Row],[BMI]]&lt;18.5,"Under Weight",IF(Table8[[#This Row],[BMI]]&lt;25,"Normal Weight",IF(Table8[[#This Row],[BMI]]&lt;30,"Over Weight","Obesity")))</f>
        <v>Normal Weight</v>
      </c>
      <c r="D2066" s="31">
        <v>4.46</v>
      </c>
      <c r="E2066" s="31" t="str">
        <f>IF(Table8[[#This Row],[HBA1C]]&lt;5.7,"Normal",IF(Table8[[#This Row],[HBA1C]]&lt;6.5,"Prediabetes","Diabetes"))</f>
        <v>Normal</v>
      </c>
      <c r="F2066" s="31" t="s">
        <v>2344</v>
      </c>
      <c r="G2066" s="31" t="s">
        <v>2343</v>
      </c>
      <c r="H2066" s="31" t="s">
        <v>2343</v>
      </c>
      <c r="I2066" s="31">
        <v>0</v>
      </c>
      <c r="J2066" s="32" t="s">
        <v>2343</v>
      </c>
    </row>
    <row r="2067" spans="1:10" x14ac:dyDescent="0.4">
      <c r="A2067" s="30" t="s">
        <v>2066</v>
      </c>
      <c r="B2067" s="31">
        <v>17.399999999999999</v>
      </c>
      <c r="C2067" s="31" t="str">
        <f>IF(Table8[[#This Row],[BMI]]&lt;18.5,"Under Weight",IF(Table8[[#This Row],[BMI]]&lt;25,"Normal Weight",IF(Table8[[#This Row],[BMI]]&lt;30,"Over Weight","Obesity")))</f>
        <v>Under Weight</v>
      </c>
      <c r="D2067" s="31">
        <v>4.5</v>
      </c>
      <c r="E2067" s="31" t="str">
        <f>IF(Table8[[#This Row],[HBA1C]]&lt;5.7,"Normal",IF(Table8[[#This Row],[HBA1C]]&lt;6.5,"Prediabetes","Diabetes"))</f>
        <v>Normal</v>
      </c>
      <c r="F2067" s="31" t="s">
        <v>2344</v>
      </c>
      <c r="G2067" s="31" t="s">
        <v>2343</v>
      </c>
      <c r="H2067" s="31" t="s">
        <v>2343</v>
      </c>
      <c r="I2067" s="31">
        <v>0</v>
      </c>
      <c r="J2067" s="32" t="s">
        <v>2343</v>
      </c>
    </row>
    <row r="2068" spans="1:10" x14ac:dyDescent="0.4">
      <c r="A2068" s="30" t="s">
        <v>2067</v>
      </c>
      <c r="B2068" s="31">
        <v>28.06</v>
      </c>
      <c r="C2068" s="31" t="str">
        <f>IF(Table8[[#This Row],[BMI]]&lt;18.5,"Under Weight",IF(Table8[[#This Row],[BMI]]&lt;25,"Normal Weight",IF(Table8[[#This Row],[BMI]]&lt;30,"Over Weight","Obesity")))</f>
        <v>Over Weight</v>
      </c>
      <c r="D2068" s="31">
        <v>8.93</v>
      </c>
      <c r="E2068" s="31" t="str">
        <f>IF(Table8[[#This Row],[HBA1C]]&lt;5.7,"Normal",IF(Table8[[#This Row],[HBA1C]]&lt;6.5,"Prediabetes","Diabetes"))</f>
        <v>Diabetes</v>
      </c>
      <c r="F2068" s="31" t="s">
        <v>2343</v>
      </c>
      <c r="G2068" s="31" t="s">
        <v>2343</v>
      </c>
      <c r="H2068" s="31" t="s">
        <v>2343</v>
      </c>
      <c r="I2068" s="31">
        <v>0</v>
      </c>
      <c r="J2068" s="32" t="s">
        <v>2343</v>
      </c>
    </row>
    <row r="2069" spans="1:10" x14ac:dyDescent="0.4">
      <c r="A2069" s="30" t="s">
        <v>2068</v>
      </c>
      <c r="B2069" s="31">
        <v>31.13</v>
      </c>
      <c r="C2069" s="31" t="str">
        <f>IF(Table8[[#This Row],[BMI]]&lt;18.5,"Under Weight",IF(Table8[[#This Row],[BMI]]&lt;25,"Normal Weight",IF(Table8[[#This Row],[BMI]]&lt;30,"Over Weight","Obesity")))</f>
        <v>Obesity</v>
      </c>
      <c r="D2069" s="31">
        <v>11.02</v>
      </c>
      <c r="E2069" s="31" t="str">
        <f>IF(Table8[[#This Row],[HBA1C]]&lt;5.7,"Normal",IF(Table8[[#This Row],[HBA1C]]&lt;6.5,"Prediabetes","Diabetes"))</f>
        <v>Diabetes</v>
      </c>
      <c r="F2069" s="31" t="s">
        <v>2343</v>
      </c>
      <c r="G2069" s="31" t="s">
        <v>2343</v>
      </c>
      <c r="H2069" s="31" t="s">
        <v>2343</v>
      </c>
      <c r="I2069" s="31">
        <v>0</v>
      </c>
      <c r="J2069" s="32" t="s">
        <v>2343</v>
      </c>
    </row>
    <row r="2070" spans="1:10" x14ac:dyDescent="0.4">
      <c r="A2070" s="30" t="s">
        <v>2069</v>
      </c>
      <c r="B2070" s="31">
        <v>18.46</v>
      </c>
      <c r="C2070" s="31" t="str">
        <f>IF(Table8[[#This Row],[BMI]]&lt;18.5,"Under Weight",IF(Table8[[#This Row],[BMI]]&lt;25,"Normal Weight",IF(Table8[[#This Row],[BMI]]&lt;30,"Over Weight","Obesity")))</f>
        <v>Under Weight</v>
      </c>
      <c r="D2070" s="31">
        <v>5.25</v>
      </c>
      <c r="E2070" s="31" t="str">
        <f>IF(Table8[[#This Row],[HBA1C]]&lt;5.7,"Normal",IF(Table8[[#This Row],[HBA1C]]&lt;6.5,"Prediabetes","Diabetes"))</f>
        <v>Normal</v>
      </c>
      <c r="F2070" s="31" t="s">
        <v>2343</v>
      </c>
      <c r="G2070" s="31" t="s">
        <v>2343</v>
      </c>
      <c r="H2070" s="31" t="s">
        <v>2343</v>
      </c>
      <c r="I2070" s="31">
        <v>0</v>
      </c>
      <c r="J2070" s="32" t="s">
        <v>2343</v>
      </c>
    </row>
    <row r="2071" spans="1:10" x14ac:dyDescent="0.4">
      <c r="A2071" s="30" t="s">
        <v>2070</v>
      </c>
      <c r="B2071" s="31">
        <v>17.3</v>
      </c>
      <c r="C2071" s="31" t="str">
        <f>IF(Table8[[#This Row],[BMI]]&lt;18.5,"Under Weight",IF(Table8[[#This Row],[BMI]]&lt;25,"Normal Weight",IF(Table8[[#This Row],[BMI]]&lt;30,"Over Weight","Obesity")))</f>
        <v>Under Weight</v>
      </c>
      <c r="D2071" s="31">
        <v>4.75</v>
      </c>
      <c r="E2071" s="31" t="str">
        <f>IF(Table8[[#This Row],[HBA1C]]&lt;5.7,"Normal",IF(Table8[[#This Row],[HBA1C]]&lt;6.5,"Prediabetes","Diabetes"))</f>
        <v>Normal</v>
      </c>
      <c r="F2071" s="31" t="s">
        <v>2343</v>
      </c>
      <c r="G2071" s="31" t="s">
        <v>2343</v>
      </c>
      <c r="H2071" s="31" t="s">
        <v>2343</v>
      </c>
      <c r="I2071" s="31">
        <v>0</v>
      </c>
      <c r="J2071" s="32" t="s">
        <v>2343</v>
      </c>
    </row>
    <row r="2072" spans="1:10" x14ac:dyDescent="0.4">
      <c r="A2072" s="30" t="s">
        <v>2071</v>
      </c>
      <c r="B2072" s="31">
        <v>35.625</v>
      </c>
      <c r="C2072" s="31" t="str">
        <f>IF(Table8[[#This Row],[BMI]]&lt;18.5,"Under Weight",IF(Table8[[#This Row],[BMI]]&lt;25,"Normal Weight",IF(Table8[[#This Row],[BMI]]&lt;30,"Over Weight","Obesity")))</f>
        <v>Obesity</v>
      </c>
      <c r="D2072" s="31">
        <v>4.68</v>
      </c>
      <c r="E2072" s="31" t="str">
        <f>IF(Table8[[#This Row],[HBA1C]]&lt;5.7,"Normal",IF(Table8[[#This Row],[HBA1C]]&lt;6.5,"Prediabetes","Diabetes"))</f>
        <v>Normal</v>
      </c>
      <c r="F2072" s="31" t="s">
        <v>2344</v>
      </c>
      <c r="G2072" s="31" t="s">
        <v>2343</v>
      </c>
      <c r="H2072" s="31" t="s">
        <v>2344</v>
      </c>
      <c r="I2072" s="31">
        <v>1</v>
      </c>
      <c r="J2072" s="32" t="s">
        <v>2343</v>
      </c>
    </row>
    <row r="2073" spans="1:10" x14ac:dyDescent="0.4">
      <c r="A2073" s="30" t="s">
        <v>2072</v>
      </c>
      <c r="B2073" s="31">
        <v>20.234999999999999</v>
      </c>
      <c r="C2073" s="31" t="str">
        <f>IF(Table8[[#This Row],[BMI]]&lt;18.5,"Under Weight",IF(Table8[[#This Row],[BMI]]&lt;25,"Normal Weight",IF(Table8[[#This Row],[BMI]]&lt;30,"Over Weight","Obesity")))</f>
        <v>Normal Weight</v>
      </c>
      <c r="D2073" s="31">
        <v>6.17</v>
      </c>
      <c r="E2073" s="31" t="str">
        <f>IF(Table8[[#This Row],[HBA1C]]&lt;5.7,"Normal",IF(Table8[[#This Row],[HBA1C]]&lt;6.5,"Prediabetes","Diabetes"))</f>
        <v>Prediabetes</v>
      </c>
      <c r="F2073" s="31" t="s">
        <v>2344</v>
      </c>
      <c r="G2073" s="31" t="s">
        <v>2344</v>
      </c>
      <c r="H2073" s="31" t="s">
        <v>2343</v>
      </c>
      <c r="I2073" s="31">
        <v>2</v>
      </c>
      <c r="J2073" s="32" t="s">
        <v>2343</v>
      </c>
    </row>
    <row r="2074" spans="1:10" x14ac:dyDescent="0.4">
      <c r="A2074" s="30" t="s">
        <v>2073</v>
      </c>
      <c r="B2074" s="31">
        <v>27.55</v>
      </c>
      <c r="C2074" s="31" t="str">
        <f>IF(Table8[[#This Row],[BMI]]&lt;18.5,"Under Weight",IF(Table8[[#This Row],[BMI]]&lt;25,"Normal Weight",IF(Table8[[#This Row],[BMI]]&lt;30,"Over Weight","Obesity")))</f>
        <v>Over Weight</v>
      </c>
      <c r="D2074" s="31">
        <v>4.5599999999999996</v>
      </c>
      <c r="E2074" s="31" t="str">
        <f>IF(Table8[[#This Row],[HBA1C]]&lt;5.7,"Normal",IF(Table8[[#This Row],[HBA1C]]&lt;6.5,"Prediabetes","Diabetes"))</f>
        <v>Normal</v>
      </c>
      <c r="F2074" s="31" t="s">
        <v>2344</v>
      </c>
      <c r="G2074" s="31" t="s">
        <v>2343</v>
      </c>
      <c r="H2074" s="31" t="s">
        <v>2344</v>
      </c>
      <c r="I2074" s="31">
        <v>1</v>
      </c>
      <c r="J2074" s="32" t="s">
        <v>2343</v>
      </c>
    </row>
    <row r="2075" spans="1:10" x14ac:dyDescent="0.4">
      <c r="A2075" s="30" t="s">
        <v>2074</v>
      </c>
      <c r="B2075" s="31">
        <v>17.97</v>
      </c>
      <c r="C2075" s="31" t="str">
        <f>IF(Table8[[#This Row],[BMI]]&lt;18.5,"Under Weight",IF(Table8[[#This Row],[BMI]]&lt;25,"Normal Weight",IF(Table8[[#This Row],[BMI]]&lt;30,"Over Weight","Obesity")))</f>
        <v>Under Weight</v>
      </c>
      <c r="D2075" s="31">
        <v>6.3</v>
      </c>
      <c r="E2075" s="31" t="str">
        <f>IF(Table8[[#This Row],[HBA1C]]&lt;5.7,"Normal",IF(Table8[[#This Row],[HBA1C]]&lt;6.5,"Prediabetes","Diabetes"))</f>
        <v>Prediabetes</v>
      </c>
      <c r="F2075" s="31" t="s">
        <v>2343</v>
      </c>
      <c r="G2075" s="31" t="s">
        <v>2343</v>
      </c>
      <c r="H2075" s="31" t="s">
        <v>2343</v>
      </c>
      <c r="I2075" s="31">
        <v>0</v>
      </c>
      <c r="J2075" s="32" t="s">
        <v>2343</v>
      </c>
    </row>
    <row r="2076" spans="1:10" x14ac:dyDescent="0.4">
      <c r="A2076" s="30" t="s">
        <v>2075</v>
      </c>
      <c r="B2076" s="31">
        <v>29.98</v>
      </c>
      <c r="C2076" s="31" t="str">
        <f>IF(Table8[[#This Row],[BMI]]&lt;18.5,"Under Weight",IF(Table8[[#This Row],[BMI]]&lt;25,"Normal Weight",IF(Table8[[#This Row],[BMI]]&lt;30,"Over Weight","Obesity")))</f>
        <v>Over Weight</v>
      </c>
      <c r="D2076" s="31">
        <v>6.03</v>
      </c>
      <c r="E2076" s="31" t="str">
        <f>IF(Table8[[#This Row],[HBA1C]]&lt;5.7,"Normal",IF(Table8[[#This Row],[HBA1C]]&lt;6.5,"Prediabetes","Diabetes"))</f>
        <v>Prediabetes</v>
      </c>
      <c r="F2076" s="31" t="s">
        <v>2343</v>
      </c>
      <c r="G2076" s="31" t="s">
        <v>2344</v>
      </c>
      <c r="H2076" s="31" t="s">
        <v>2343</v>
      </c>
      <c r="I2076" s="31">
        <v>1</v>
      </c>
      <c r="J2076" s="32" t="s">
        <v>2343</v>
      </c>
    </row>
    <row r="2077" spans="1:10" x14ac:dyDescent="0.4">
      <c r="A2077" s="30" t="s">
        <v>2076</v>
      </c>
      <c r="B2077" s="31">
        <v>33.659999999999997</v>
      </c>
      <c r="C2077" s="31" t="str">
        <f>IF(Table8[[#This Row],[BMI]]&lt;18.5,"Under Weight",IF(Table8[[#This Row],[BMI]]&lt;25,"Normal Weight",IF(Table8[[#This Row],[BMI]]&lt;30,"Over Weight","Obesity")))</f>
        <v>Obesity</v>
      </c>
      <c r="D2077" s="31">
        <v>4.2</v>
      </c>
      <c r="E2077" s="31" t="str">
        <f>IF(Table8[[#This Row],[HBA1C]]&lt;5.7,"Normal",IF(Table8[[#This Row],[HBA1C]]&lt;6.5,"Prediabetes","Diabetes"))</f>
        <v>Normal</v>
      </c>
      <c r="F2077" s="31" t="s">
        <v>2344</v>
      </c>
      <c r="G2077" s="31" t="s">
        <v>2343</v>
      </c>
      <c r="H2077" s="31" t="s">
        <v>2343</v>
      </c>
      <c r="I2077" s="31">
        <v>1</v>
      </c>
      <c r="J2077" s="32" t="s">
        <v>2343</v>
      </c>
    </row>
    <row r="2078" spans="1:10" x14ac:dyDescent="0.4">
      <c r="A2078" s="30" t="s">
        <v>2077</v>
      </c>
      <c r="B2078" s="31">
        <v>32.67</v>
      </c>
      <c r="C2078" s="31" t="str">
        <f>IF(Table8[[#This Row],[BMI]]&lt;18.5,"Under Weight",IF(Table8[[#This Row],[BMI]]&lt;25,"Normal Weight",IF(Table8[[#This Row],[BMI]]&lt;30,"Over Weight","Obesity")))</f>
        <v>Obesity</v>
      </c>
      <c r="D2078" s="31">
        <v>5.61</v>
      </c>
      <c r="E2078" s="31" t="str">
        <f>IF(Table8[[#This Row],[HBA1C]]&lt;5.7,"Normal",IF(Table8[[#This Row],[HBA1C]]&lt;6.5,"Prediabetes","Diabetes"))</f>
        <v>Normal</v>
      </c>
      <c r="F2078" s="31" t="s">
        <v>2344</v>
      </c>
      <c r="G2078" s="31" t="s">
        <v>2343</v>
      </c>
      <c r="H2078" s="31" t="s">
        <v>2343</v>
      </c>
      <c r="I2078" s="31">
        <v>1</v>
      </c>
      <c r="J2078" s="32" t="s">
        <v>2343</v>
      </c>
    </row>
    <row r="2079" spans="1:10" x14ac:dyDescent="0.4">
      <c r="A2079" s="30" t="s">
        <v>2078</v>
      </c>
      <c r="B2079" s="31">
        <v>30.5</v>
      </c>
      <c r="C2079" s="31" t="str">
        <f>IF(Table8[[#This Row],[BMI]]&lt;18.5,"Under Weight",IF(Table8[[#This Row],[BMI]]&lt;25,"Normal Weight",IF(Table8[[#This Row],[BMI]]&lt;30,"Over Weight","Obesity")))</f>
        <v>Obesity</v>
      </c>
      <c r="D2079" s="31">
        <v>5.88</v>
      </c>
      <c r="E2079" s="31" t="str">
        <f>IF(Table8[[#This Row],[HBA1C]]&lt;5.7,"Normal",IF(Table8[[#This Row],[HBA1C]]&lt;6.5,"Prediabetes","Diabetes"))</f>
        <v>Prediabetes</v>
      </c>
      <c r="F2079" s="31" t="s">
        <v>2344</v>
      </c>
      <c r="G2079" s="31" t="s">
        <v>2343</v>
      </c>
      <c r="H2079" s="31" t="s">
        <v>2343</v>
      </c>
      <c r="I2079" s="31">
        <v>1</v>
      </c>
      <c r="J2079" s="32" t="s">
        <v>2343</v>
      </c>
    </row>
    <row r="2080" spans="1:10" x14ac:dyDescent="0.4">
      <c r="A2080" s="30" t="s">
        <v>2079</v>
      </c>
      <c r="B2080" s="31">
        <v>23.1</v>
      </c>
      <c r="C2080" s="31" t="str">
        <f>IF(Table8[[#This Row],[BMI]]&lt;18.5,"Under Weight",IF(Table8[[#This Row],[BMI]]&lt;25,"Normal Weight",IF(Table8[[#This Row],[BMI]]&lt;30,"Over Weight","Obesity")))</f>
        <v>Normal Weight</v>
      </c>
      <c r="D2080" s="31">
        <v>5.92</v>
      </c>
      <c r="E2080" s="31" t="str">
        <f>IF(Table8[[#This Row],[HBA1C]]&lt;5.7,"Normal",IF(Table8[[#This Row],[HBA1C]]&lt;6.5,"Prediabetes","Diabetes"))</f>
        <v>Prediabetes</v>
      </c>
      <c r="F2080" s="31" t="s">
        <v>2344</v>
      </c>
      <c r="G2080" s="31" t="s">
        <v>2343</v>
      </c>
      <c r="H2080" s="31" t="s">
        <v>2343</v>
      </c>
      <c r="I2080" s="31">
        <v>1</v>
      </c>
      <c r="J2080" s="32" t="s">
        <v>2343</v>
      </c>
    </row>
    <row r="2081" spans="1:10" x14ac:dyDescent="0.4">
      <c r="A2081" s="30" t="s">
        <v>2080</v>
      </c>
      <c r="B2081" s="31">
        <v>39.49</v>
      </c>
      <c r="C2081" s="31" t="str">
        <f>IF(Table8[[#This Row],[BMI]]&lt;18.5,"Under Weight",IF(Table8[[#This Row],[BMI]]&lt;25,"Normal Weight",IF(Table8[[#This Row],[BMI]]&lt;30,"Over Weight","Obesity")))</f>
        <v>Obesity</v>
      </c>
      <c r="D2081" s="31">
        <v>4.8099999999999996</v>
      </c>
      <c r="E2081" s="31" t="str">
        <f>IF(Table8[[#This Row],[HBA1C]]&lt;5.7,"Normal",IF(Table8[[#This Row],[HBA1C]]&lt;6.5,"Prediabetes","Diabetes"))</f>
        <v>Normal</v>
      </c>
      <c r="F2081" s="31" t="s">
        <v>2343</v>
      </c>
      <c r="G2081" s="31" t="s">
        <v>2343</v>
      </c>
      <c r="H2081" s="31" t="s">
        <v>2343</v>
      </c>
      <c r="I2081" s="31">
        <v>1</v>
      </c>
      <c r="J2081" s="32" t="s">
        <v>2343</v>
      </c>
    </row>
    <row r="2082" spans="1:10" x14ac:dyDescent="0.4">
      <c r="A2082" s="30" t="s">
        <v>2081</v>
      </c>
      <c r="B2082" s="31">
        <v>33.99</v>
      </c>
      <c r="C2082" s="31" t="str">
        <f>IF(Table8[[#This Row],[BMI]]&lt;18.5,"Under Weight",IF(Table8[[#This Row],[BMI]]&lt;25,"Normal Weight",IF(Table8[[#This Row],[BMI]]&lt;30,"Over Weight","Obesity")))</f>
        <v>Obesity</v>
      </c>
      <c r="D2082" s="31">
        <v>4.55</v>
      </c>
      <c r="E2082" s="31" t="str">
        <f>IF(Table8[[#This Row],[HBA1C]]&lt;5.7,"Normal",IF(Table8[[#This Row],[HBA1C]]&lt;6.5,"Prediabetes","Diabetes"))</f>
        <v>Normal</v>
      </c>
      <c r="F2082" s="31" t="s">
        <v>2343</v>
      </c>
      <c r="G2082" s="31" t="s">
        <v>2343</v>
      </c>
      <c r="H2082" s="31" t="s">
        <v>2343</v>
      </c>
      <c r="I2082" s="31">
        <v>1</v>
      </c>
      <c r="J2082" s="32" t="s">
        <v>2343</v>
      </c>
    </row>
    <row r="2083" spans="1:10" x14ac:dyDescent="0.4">
      <c r="A2083" s="30" t="s">
        <v>2082</v>
      </c>
      <c r="B2083" s="31">
        <v>27.72</v>
      </c>
      <c r="C2083" s="31" t="str">
        <f>IF(Table8[[#This Row],[BMI]]&lt;18.5,"Under Weight",IF(Table8[[#This Row],[BMI]]&lt;25,"Normal Weight",IF(Table8[[#This Row],[BMI]]&lt;30,"Over Weight","Obesity")))</f>
        <v>Over Weight</v>
      </c>
      <c r="D2083" s="31">
        <v>6.43</v>
      </c>
      <c r="E2083" s="31" t="str">
        <f>IF(Table8[[#This Row],[HBA1C]]&lt;5.7,"Normal",IF(Table8[[#This Row],[HBA1C]]&lt;6.5,"Prediabetes","Diabetes"))</f>
        <v>Prediabetes</v>
      </c>
      <c r="F2083" s="31" t="s">
        <v>2343</v>
      </c>
      <c r="G2083" s="31" t="s">
        <v>2343</v>
      </c>
      <c r="H2083" s="31" t="s">
        <v>2343</v>
      </c>
      <c r="I2083" s="31">
        <v>1</v>
      </c>
      <c r="J2083" s="32" t="s">
        <v>2343</v>
      </c>
    </row>
    <row r="2084" spans="1:10" x14ac:dyDescent="0.4">
      <c r="A2084" s="30" t="s">
        <v>2083</v>
      </c>
      <c r="B2084" s="31">
        <v>30.59</v>
      </c>
      <c r="C2084" s="31" t="str">
        <f>IF(Table8[[#This Row],[BMI]]&lt;18.5,"Under Weight",IF(Table8[[#This Row],[BMI]]&lt;25,"Normal Weight",IF(Table8[[#This Row],[BMI]]&lt;30,"Over Weight","Obesity")))</f>
        <v>Obesity</v>
      </c>
      <c r="D2084" s="31">
        <v>11.62</v>
      </c>
      <c r="E2084" s="31" t="str">
        <f>IF(Table8[[#This Row],[HBA1C]]&lt;5.7,"Normal",IF(Table8[[#This Row],[HBA1C]]&lt;6.5,"Prediabetes","Diabetes"))</f>
        <v>Diabetes</v>
      </c>
      <c r="F2084" s="31" t="s">
        <v>2343</v>
      </c>
      <c r="G2084" s="31" t="s">
        <v>2343</v>
      </c>
      <c r="H2084" s="31" t="s">
        <v>2343</v>
      </c>
      <c r="I2084" s="31">
        <v>0</v>
      </c>
      <c r="J2084" s="32" t="s">
        <v>2343</v>
      </c>
    </row>
    <row r="2085" spans="1:10" x14ac:dyDescent="0.4">
      <c r="A2085" s="30" t="s">
        <v>2084</v>
      </c>
      <c r="B2085" s="31">
        <v>22.6</v>
      </c>
      <c r="C2085" s="31" t="str">
        <f>IF(Table8[[#This Row],[BMI]]&lt;18.5,"Under Weight",IF(Table8[[#This Row],[BMI]]&lt;25,"Normal Weight",IF(Table8[[#This Row],[BMI]]&lt;30,"Over Weight","Obesity")))</f>
        <v>Normal Weight</v>
      </c>
      <c r="D2085" s="31">
        <v>6.04</v>
      </c>
      <c r="E2085" s="31" t="str">
        <f>IF(Table8[[#This Row],[HBA1C]]&lt;5.7,"Normal",IF(Table8[[#This Row],[HBA1C]]&lt;6.5,"Prediabetes","Diabetes"))</f>
        <v>Prediabetes</v>
      </c>
      <c r="F2085" s="31" t="s">
        <v>2343</v>
      </c>
      <c r="G2085" s="31" t="s">
        <v>2343</v>
      </c>
      <c r="H2085" s="31" t="s">
        <v>2343</v>
      </c>
      <c r="I2085" s="31">
        <v>1</v>
      </c>
      <c r="J2085" s="32" t="s">
        <v>2343</v>
      </c>
    </row>
    <row r="2086" spans="1:10" x14ac:dyDescent="0.4">
      <c r="A2086" s="30" t="s">
        <v>2085</v>
      </c>
      <c r="B2086" s="31">
        <v>28.785</v>
      </c>
      <c r="C2086" s="31" t="str">
        <f>IF(Table8[[#This Row],[BMI]]&lt;18.5,"Under Weight",IF(Table8[[#This Row],[BMI]]&lt;25,"Normal Weight",IF(Table8[[#This Row],[BMI]]&lt;30,"Over Weight","Obesity")))</f>
        <v>Over Weight</v>
      </c>
      <c r="D2086" s="31">
        <v>8.82</v>
      </c>
      <c r="E2086" s="31" t="str">
        <f>IF(Table8[[#This Row],[HBA1C]]&lt;5.7,"Normal",IF(Table8[[#This Row],[HBA1C]]&lt;6.5,"Prediabetes","Diabetes"))</f>
        <v>Diabetes</v>
      </c>
      <c r="F2086" s="31" t="s">
        <v>2343</v>
      </c>
      <c r="G2086" s="31" t="s">
        <v>2343</v>
      </c>
      <c r="H2086" s="31" t="s">
        <v>2343</v>
      </c>
      <c r="I2086" s="31">
        <v>0</v>
      </c>
      <c r="J2086" s="32" t="s">
        <v>2343</v>
      </c>
    </row>
    <row r="2087" spans="1:10" x14ac:dyDescent="0.4">
      <c r="A2087" s="30" t="s">
        <v>2086</v>
      </c>
      <c r="B2087" s="31">
        <v>50.38</v>
      </c>
      <c r="C2087" s="31" t="str">
        <f>IF(Table8[[#This Row],[BMI]]&lt;18.5,"Under Weight",IF(Table8[[#This Row],[BMI]]&lt;25,"Normal Weight",IF(Table8[[#This Row],[BMI]]&lt;30,"Over Weight","Obesity")))</f>
        <v>Obesity</v>
      </c>
      <c r="D2087" s="31">
        <v>5.8</v>
      </c>
      <c r="E2087" s="31" t="str">
        <f>IF(Table8[[#This Row],[HBA1C]]&lt;5.7,"Normal",IF(Table8[[#This Row],[HBA1C]]&lt;6.5,"Prediabetes","Diabetes"))</f>
        <v>Prediabetes</v>
      </c>
      <c r="F2087" s="31" t="s">
        <v>2343</v>
      </c>
      <c r="G2087" s="31" t="s">
        <v>2343</v>
      </c>
      <c r="H2087" s="31" t="s">
        <v>2343</v>
      </c>
      <c r="I2087" s="31">
        <v>0</v>
      </c>
      <c r="J2087" s="32" t="s">
        <v>2343</v>
      </c>
    </row>
    <row r="2088" spans="1:10" x14ac:dyDescent="0.4">
      <c r="A2088" s="30" t="s">
        <v>2087</v>
      </c>
      <c r="B2088" s="31">
        <v>35.200000000000003</v>
      </c>
      <c r="C2088" s="31" t="str">
        <f>IF(Table8[[#This Row],[BMI]]&lt;18.5,"Under Weight",IF(Table8[[#This Row],[BMI]]&lt;25,"Normal Weight",IF(Table8[[#This Row],[BMI]]&lt;30,"Over Weight","Obesity")))</f>
        <v>Obesity</v>
      </c>
      <c r="D2088" s="31">
        <v>4.28</v>
      </c>
      <c r="E2088" s="31" t="str">
        <f>IF(Table8[[#This Row],[HBA1C]]&lt;5.7,"Normal",IF(Table8[[#This Row],[HBA1C]]&lt;6.5,"Prediabetes","Diabetes"))</f>
        <v>Normal</v>
      </c>
      <c r="F2088" s="31" t="s">
        <v>2343</v>
      </c>
      <c r="G2088" s="31" t="s">
        <v>2343</v>
      </c>
      <c r="H2088" s="31" t="s">
        <v>2343</v>
      </c>
      <c r="I2088" s="31">
        <v>0</v>
      </c>
      <c r="J2088" s="32" t="s">
        <v>2343</v>
      </c>
    </row>
    <row r="2089" spans="1:10" x14ac:dyDescent="0.4">
      <c r="A2089" s="30" t="s">
        <v>2088</v>
      </c>
      <c r="B2089" s="31">
        <v>35.72</v>
      </c>
      <c r="C2089" s="31" t="str">
        <f>IF(Table8[[#This Row],[BMI]]&lt;18.5,"Under Weight",IF(Table8[[#This Row],[BMI]]&lt;25,"Normal Weight",IF(Table8[[#This Row],[BMI]]&lt;30,"Over Weight","Obesity")))</f>
        <v>Obesity</v>
      </c>
      <c r="D2089" s="31">
        <v>5.5</v>
      </c>
      <c r="E2089" s="31" t="str">
        <f>IF(Table8[[#This Row],[HBA1C]]&lt;5.7,"Normal",IF(Table8[[#This Row],[HBA1C]]&lt;6.5,"Prediabetes","Diabetes"))</f>
        <v>Normal</v>
      </c>
      <c r="F2089" s="31" t="s">
        <v>2344</v>
      </c>
      <c r="G2089" s="31" t="s">
        <v>2343</v>
      </c>
      <c r="H2089" s="31" t="s">
        <v>2343</v>
      </c>
      <c r="I2089" s="31">
        <v>0</v>
      </c>
      <c r="J2089" s="32" t="s">
        <v>2343</v>
      </c>
    </row>
    <row r="2090" spans="1:10" x14ac:dyDescent="0.4">
      <c r="A2090" s="30" t="s">
        <v>2089</v>
      </c>
      <c r="B2090" s="31">
        <v>24.51</v>
      </c>
      <c r="C2090" s="31" t="str">
        <f>IF(Table8[[#This Row],[BMI]]&lt;18.5,"Under Weight",IF(Table8[[#This Row],[BMI]]&lt;25,"Normal Weight",IF(Table8[[#This Row],[BMI]]&lt;30,"Over Weight","Obesity")))</f>
        <v>Normal Weight</v>
      </c>
      <c r="D2090" s="31">
        <v>4.6900000000000004</v>
      </c>
      <c r="E2090" s="31" t="str">
        <f>IF(Table8[[#This Row],[HBA1C]]&lt;5.7,"Normal",IF(Table8[[#This Row],[HBA1C]]&lt;6.5,"Prediabetes","Diabetes"))</f>
        <v>Normal</v>
      </c>
      <c r="F2090" s="31" t="s">
        <v>2343</v>
      </c>
      <c r="G2090" s="31" t="s">
        <v>2343</v>
      </c>
      <c r="H2090" s="31" t="s">
        <v>2343</v>
      </c>
      <c r="I2090" s="31">
        <v>0</v>
      </c>
      <c r="J2090" s="32" t="s">
        <v>2343</v>
      </c>
    </row>
    <row r="2091" spans="1:10" x14ac:dyDescent="0.4">
      <c r="A2091" s="30" t="s">
        <v>2090</v>
      </c>
      <c r="B2091" s="31">
        <v>23.844999999999999</v>
      </c>
      <c r="C2091" s="31" t="str">
        <f>IF(Table8[[#This Row],[BMI]]&lt;18.5,"Under Weight",IF(Table8[[#This Row],[BMI]]&lt;25,"Normal Weight",IF(Table8[[#This Row],[BMI]]&lt;30,"Over Weight","Obesity")))</f>
        <v>Normal Weight</v>
      </c>
      <c r="D2091" s="31">
        <v>4.43</v>
      </c>
      <c r="E2091" s="31" t="str">
        <f>IF(Table8[[#This Row],[HBA1C]]&lt;5.7,"Normal",IF(Table8[[#This Row],[HBA1C]]&lt;6.5,"Prediabetes","Diabetes"))</f>
        <v>Normal</v>
      </c>
      <c r="F2091" s="31" t="s">
        <v>2343</v>
      </c>
      <c r="G2091" s="31" t="s">
        <v>2343</v>
      </c>
      <c r="H2091" s="31" t="s">
        <v>2343</v>
      </c>
      <c r="I2091" s="31">
        <v>0</v>
      </c>
      <c r="J2091" s="32" t="s">
        <v>2343</v>
      </c>
    </row>
    <row r="2092" spans="1:10" x14ac:dyDescent="0.4">
      <c r="A2092" s="30" t="s">
        <v>2091</v>
      </c>
      <c r="B2092" s="31">
        <v>15.68</v>
      </c>
      <c r="C2092" s="31" t="str">
        <f>IF(Table8[[#This Row],[BMI]]&lt;18.5,"Under Weight",IF(Table8[[#This Row],[BMI]]&lt;25,"Normal Weight",IF(Table8[[#This Row],[BMI]]&lt;30,"Over Weight","Obesity")))</f>
        <v>Under Weight</v>
      </c>
      <c r="D2092" s="31">
        <v>6.16</v>
      </c>
      <c r="E2092" s="31" t="str">
        <f>IF(Table8[[#This Row],[HBA1C]]&lt;5.7,"Normal",IF(Table8[[#This Row],[HBA1C]]&lt;6.5,"Prediabetes","Diabetes"))</f>
        <v>Prediabetes</v>
      </c>
      <c r="F2092" s="31" t="s">
        <v>2344</v>
      </c>
      <c r="G2092" s="31" t="s">
        <v>2343</v>
      </c>
      <c r="H2092" s="31" t="s">
        <v>2343</v>
      </c>
      <c r="I2092" s="31">
        <v>1</v>
      </c>
      <c r="J2092" s="32" t="s">
        <v>2343</v>
      </c>
    </row>
    <row r="2093" spans="1:10" x14ac:dyDescent="0.4">
      <c r="A2093" s="30" t="s">
        <v>2092</v>
      </c>
      <c r="B2093" s="31">
        <v>32.395000000000003</v>
      </c>
      <c r="C2093" s="31" t="str">
        <f>IF(Table8[[#This Row],[BMI]]&lt;18.5,"Under Weight",IF(Table8[[#This Row],[BMI]]&lt;25,"Normal Weight",IF(Table8[[#This Row],[BMI]]&lt;30,"Over Weight","Obesity")))</f>
        <v>Obesity</v>
      </c>
      <c r="D2093" s="31">
        <v>6.66</v>
      </c>
      <c r="E2093" s="31" t="str">
        <f>IF(Table8[[#This Row],[HBA1C]]&lt;5.7,"Normal",IF(Table8[[#This Row],[HBA1C]]&lt;6.5,"Prediabetes","Diabetes"))</f>
        <v>Diabetes</v>
      </c>
      <c r="F2093" s="31" t="s">
        <v>2343</v>
      </c>
      <c r="G2093" s="31" t="s">
        <v>2343</v>
      </c>
      <c r="H2093" s="31" t="s">
        <v>2343</v>
      </c>
      <c r="I2093" s="31">
        <v>0</v>
      </c>
      <c r="J2093" s="32" t="s">
        <v>2343</v>
      </c>
    </row>
    <row r="2094" spans="1:10" x14ac:dyDescent="0.4">
      <c r="A2094" s="30" t="s">
        <v>2093</v>
      </c>
      <c r="B2094" s="31">
        <v>23.655000000000001</v>
      </c>
      <c r="C2094" s="31" t="str">
        <f>IF(Table8[[#This Row],[BMI]]&lt;18.5,"Under Weight",IF(Table8[[#This Row],[BMI]]&lt;25,"Normal Weight",IF(Table8[[#This Row],[BMI]]&lt;30,"Over Weight","Obesity")))</f>
        <v>Normal Weight</v>
      </c>
      <c r="D2094" s="31">
        <v>5.92</v>
      </c>
      <c r="E2094" s="31" t="str">
        <f>IF(Table8[[#This Row],[HBA1C]]&lt;5.7,"Normal",IF(Table8[[#This Row],[HBA1C]]&lt;6.5,"Prediabetes","Diabetes"))</f>
        <v>Prediabetes</v>
      </c>
      <c r="F2094" s="31" t="s">
        <v>2343</v>
      </c>
      <c r="G2094" s="31" t="s">
        <v>2343</v>
      </c>
      <c r="H2094" s="31" t="s">
        <v>2343</v>
      </c>
      <c r="I2094" s="31">
        <v>1</v>
      </c>
      <c r="J2094" s="32" t="s">
        <v>2343</v>
      </c>
    </row>
    <row r="2095" spans="1:10" x14ac:dyDescent="0.4">
      <c r="A2095" s="30" t="s">
        <v>2094</v>
      </c>
      <c r="B2095" s="31">
        <v>28.4</v>
      </c>
      <c r="C2095" s="31" t="str">
        <f>IF(Table8[[#This Row],[BMI]]&lt;18.5,"Under Weight",IF(Table8[[#This Row],[BMI]]&lt;25,"Normal Weight",IF(Table8[[#This Row],[BMI]]&lt;30,"Over Weight","Obesity")))</f>
        <v>Over Weight</v>
      </c>
      <c r="D2095" s="31">
        <v>5.97</v>
      </c>
      <c r="E2095" s="31" t="str">
        <f>IF(Table8[[#This Row],[HBA1C]]&lt;5.7,"Normal",IF(Table8[[#This Row],[HBA1C]]&lt;6.5,"Prediabetes","Diabetes"))</f>
        <v>Prediabetes</v>
      </c>
      <c r="F2095" s="31" t="s">
        <v>2343</v>
      </c>
      <c r="G2095" s="31" t="s">
        <v>2343</v>
      </c>
      <c r="H2095" s="31" t="s">
        <v>2344</v>
      </c>
      <c r="I2095" s="31">
        <v>1</v>
      </c>
      <c r="J2095" s="32" t="s">
        <v>2343</v>
      </c>
    </row>
    <row r="2096" spans="1:10" x14ac:dyDescent="0.4">
      <c r="A2096" s="30" t="s">
        <v>2095</v>
      </c>
      <c r="B2096" s="31">
        <v>35.42</v>
      </c>
      <c r="C2096" s="31" t="str">
        <f>IF(Table8[[#This Row],[BMI]]&lt;18.5,"Under Weight",IF(Table8[[#This Row],[BMI]]&lt;25,"Normal Weight",IF(Table8[[#This Row],[BMI]]&lt;30,"Over Weight","Obesity")))</f>
        <v>Obesity</v>
      </c>
      <c r="D2096" s="31">
        <v>4.6399999999999997</v>
      </c>
      <c r="E2096" s="31" t="str">
        <f>IF(Table8[[#This Row],[HBA1C]]&lt;5.7,"Normal",IF(Table8[[#This Row],[HBA1C]]&lt;6.5,"Prediabetes","Diabetes"))</f>
        <v>Normal</v>
      </c>
      <c r="F2096" s="31" t="s">
        <v>2344</v>
      </c>
      <c r="G2096" s="31" t="s">
        <v>2343</v>
      </c>
      <c r="H2096" s="31" t="s">
        <v>2343</v>
      </c>
      <c r="I2096" s="31">
        <v>0</v>
      </c>
      <c r="J2096" s="32" t="s">
        <v>2343</v>
      </c>
    </row>
    <row r="2097" spans="1:10" x14ac:dyDescent="0.4">
      <c r="A2097" s="30" t="s">
        <v>2096</v>
      </c>
      <c r="B2097" s="31">
        <v>26.18</v>
      </c>
      <c r="C2097" s="31" t="str">
        <f>IF(Table8[[#This Row],[BMI]]&lt;18.5,"Under Weight",IF(Table8[[#This Row],[BMI]]&lt;25,"Normal Weight",IF(Table8[[#This Row],[BMI]]&lt;30,"Over Weight","Obesity")))</f>
        <v>Over Weight</v>
      </c>
      <c r="D2097" s="31">
        <v>6.12</v>
      </c>
      <c r="E2097" s="31" t="str">
        <f>IF(Table8[[#This Row],[HBA1C]]&lt;5.7,"Normal",IF(Table8[[#This Row],[HBA1C]]&lt;6.5,"Prediabetes","Diabetes"))</f>
        <v>Prediabetes</v>
      </c>
      <c r="F2097" s="31" t="s">
        <v>2343</v>
      </c>
      <c r="G2097" s="31" t="s">
        <v>2344</v>
      </c>
      <c r="H2097" s="31" t="s">
        <v>2343</v>
      </c>
      <c r="I2097" s="31">
        <v>1</v>
      </c>
      <c r="J2097" s="32" t="s">
        <v>2343</v>
      </c>
    </row>
    <row r="2098" spans="1:10" x14ac:dyDescent="0.4">
      <c r="A2098" s="30" t="s">
        <v>2097</v>
      </c>
      <c r="B2098" s="31">
        <v>20.8</v>
      </c>
      <c r="C2098" s="31" t="str">
        <f>IF(Table8[[#This Row],[BMI]]&lt;18.5,"Under Weight",IF(Table8[[#This Row],[BMI]]&lt;25,"Normal Weight",IF(Table8[[#This Row],[BMI]]&lt;30,"Over Weight","Obesity")))</f>
        <v>Normal Weight</v>
      </c>
      <c r="D2098" s="31">
        <v>4.87</v>
      </c>
      <c r="E2098" s="31" t="str">
        <f>IF(Table8[[#This Row],[HBA1C]]&lt;5.7,"Normal",IF(Table8[[#This Row],[HBA1C]]&lt;6.5,"Prediabetes","Diabetes"))</f>
        <v>Normal</v>
      </c>
      <c r="F2098" s="31" t="s">
        <v>2344</v>
      </c>
      <c r="G2098" s="31" t="s">
        <v>2343</v>
      </c>
      <c r="H2098" s="31" t="s">
        <v>2343</v>
      </c>
      <c r="I2098" s="31">
        <v>0</v>
      </c>
      <c r="J2098" s="32" t="s">
        <v>2343</v>
      </c>
    </row>
    <row r="2099" spans="1:10" x14ac:dyDescent="0.4">
      <c r="A2099" s="30" t="s">
        <v>2098</v>
      </c>
      <c r="B2099" s="31">
        <v>15.82</v>
      </c>
      <c r="C2099" s="31" t="str">
        <f>IF(Table8[[#This Row],[BMI]]&lt;18.5,"Under Weight",IF(Table8[[#This Row],[BMI]]&lt;25,"Normal Weight",IF(Table8[[#This Row],[BMI]]&lt;30,"Over Weight","Obesity")))</f>
        <v>Under Weight</v>
      </c>
      <c r="D2099" s="31">
        <v>4.5999999999999996</v>
      </c>
      <c r="E2099" s="31" t="str">
        <f>IF(Table8[[#This Row],[HBA1C]]&lt;5.7,"Normal",IF(Table8[[#This Row],[HBA1C]]&lt;6.5,"Prediabetes","Diabetes"))</f>
        <v>Normal</v>
      </c>
      <c r="F2099" s="31" t="s">
        <v>2343</v>
      </c>
      <c r="G2099" s="31" t="s">
        <v>2343</v>
      </c>
      <c r="H2099" s="31" t="s">
        <v>2343</v>
      </c>
      <c r="I2099" s="31">
        <v>0</v>
      </c>
      <c r="J2099" s="32" t="s">
        <v>2343</v>
      </c>
    </row>
    <row r="2100" spans="1:10" x14ac:dyDescent="0.4">
      <c r="A2100" s="30" t="s">
        <v>2099</v>
      </c>
      <c r="B2100" s="31">
        <v>17.670000000000002</v>
      </c>
      <c r="C2100" s="31" t="str">
        <f>IF(Table8[[#This Row],[BMI]]&lt;18.5,"Under Weight",IF(Table8[[#This Row],[BMI]]&lt;25,"Normal Weight",IF(Table8[[#This Row],[BMI]]&lt;30,"Over Weight","Obesity")))</f>
        <v>Under Weight</v>
      </c>
      <c r="D2100" s="31">
        <v>4.78</v>
      </c>
      <c r="E2100" s="31" t="str">
        <f>IF(Table8[[#This Row],[HBA1C]]&lt;5.7,"Normal",IF(Table8[[#This Row],[HBA1C]]&lt;6.5,"Prediabetes","Diabetes"))</f>
        <v>Normal</v>
      </c>
      <c r="F2100" s="31" t="s">
        <v>2343</v>
      </c>
      <c r="G2100" s="31" t="s">
        <v>2343</v>
      </c>
      <c r="H2100" s="31" t="s">
        <v>2343</v>
      </c>
      <c r="I2100" s="31">
        <v>0</v>
      </c>
      <c r="J2100" s="32" t="s">
        <v>2343</v>
      </c>
    </row>
    <row r="2101" spans="1:10" x14ac:dyDescent="0.4">
      <c r="A2101" s="30" t="s">
        <v>2100</v>
      </c>
      <c r="B2101" s="31">
        <v>31.92</v>
      </c>
      <c r="C2101" s="31" t="str">
        <f>IF(Table8[[#This Row],[BMI]]&lt;18.5,"Under Weight",IF(Table8[[#This Row],[BMI]]&lt;25,"Normal Weight",IF(Table8[[#This Row],[BMI]]&lt;30,"Over Weight","Obesity")))</f>
        <v>Obesity</v>
      </c>
      <c r="D2101" s="31">
        <v>11.05</v>
      </c>
      <c r="E2101" s="31" t="str">
        <f>IF(Table8[[#This Row],[HBA1C]]&lt;5.7,"Normal",IF(Table8[[#This Row],[HBA1C]]&lt;6.5,"Prediabetes","Diabetes"))</f>
        <v>Diabetes</v>
      </c>
      <c r="F2101" s="31" t="s">
        <v>2343</v>
      </c>
      <c r="G2101" s="31" t="s">
        <v>2343</v>
      </c>
      <c r="H2101" s="31" t="s">
        <v>2343</v>
      </c>
      <c r="I2101" s="31">
        <v>0</v>
      </c>
      <c r="J2101" s="32" t="s">
        <v>2343</v>
      </c>
    </row>
    <row r="2102" spans="1:10" x14ac:dyDescent="0.4">
      <c r="A2102" s="30" t="s">
        <v>2101</v>
      </c>
      <c r="B2102" s="31">
        <v>28.975000000000001</v>
      </c>
      <c r="C2102" s="31" t="str">
        <f>IF(Table8[[#This Row],[BMI]]&lt;18.5,"Under Weight",IF(Table8[[#This Row],[BMI]]&lt;25,"Normal Weight",IF(Table8[[#This Row],[BMI]]&lt;30,"Over Weight","Obesity")))</f>
        <v>Over Weight</v>
      </c>
      <c r="D2102" s="31">
        <v>7.62</v>
      </c>
      <c r="E2102" s="31" t="str">
        <f>IF(Table8[[#This Row],[HBA1C]]&lt;5.7,"Normal",IF(Table8[[#This Row],[HBA1C]]&lt;6.5,"Prediabetes","Diabetes"))</f>
        <v>Diabetes</v>
      </c>
      <c r="F2102" s="31" t="s">
        <v>2343</v>
      </c>
      <c r="G2102" s="31" t="s">
        <v>2343</v>
      </c>
      <c r="H2102" s="31" t="s">
        <v>2343</v>
      </c>
      <c r="I2102" s="31">
        <v>0</v>
      </c>
      <c r="J2102" s="32" t="s">
        <v>2343</v>
      </c>
    </row>
    <row r="2103" spans="1:10" x14ac:dyDescent="0.4">
      <c r="A2103" s="30" t="s">
        <v>2102</v>
      </c>
      <c r="B2103" s="31">
        <v>31.73</v>
      </c>
      <c r="C2103" s="31" t="str">
        <f>IF(Table8[[#This Row],[BMI]]&lt;18.5,"Under Weight",IF(Table8[[#This Row],[BMI]]&lt;25,"Normal Weight",IF(Table8[[#This Row],[BMI]]&lt;30,"Over Weight","Obesity")))</f>
        <v>Obesity</v>
      </c>
      <c r="D2103" s="31">
        <v>4.78</v>
      </c>
      <c r="E2103" s="31" t="str">
        <f>IF(Table8[[#This Row],[HBA1C]]&lt;5.7,"Normal",IF(Table8[[#This Row],[HBA1C]]&lt;6.5,"Prediabetes","Diabetes"))</f>
        <v>Normal</v>
      </c>
      <c r="F2103" s="31" t="s">
        <v>2344</v>
      </c>
      <c r="G2103" s="31" t="s">
        <v>2344</v>
      </c>
      <c r="H2103" s="31" t="s">
        <v>2343</v>
      </c>
      <c r="I2103" s="31">
        <v>2</v>
      </c>
      <c r="J2103" s="32" t="s">
        <v>2343</v>
      </c>
    </row>
    <row r="2104" spans="1:10" x14ac:dyDescent="0.4">
      <c r="A2104" s="30" t="s">
        <v>2103</v>
      </c>
      <c r="B2104" s="31">
        <v>28.88</v>
      </c>
      <c r="C2104" s="31" t="str">
        <f>IF(Table8[[#This Row],[BMI]]&lt;18.5,"Under Weight",IF(Table8[[#This Row],[BMI]]&lt;25,"Normal Weight",IF(Table8[[#This Row],[BMI]]&lt;30,"Over Weight","Obesity")))</f>
        <v>Over Weight</v>
      </c>
      <c r="D2104" s="31">
        <v>6.09</v>
      </c>
      <c r="E2104" s="31" t="str">
        <f>IF(Table8[[#This Row],[HBA1C]]&lt;5.7,"Normal",IF(Table8[[#This Row],[HBA1C]]&lt;6.5,"Prediabetes","Diabetes"))</f>
        <v>Prediabetes</v>
      </c>
      <c r="F2104" s="31" t="s">
        <v>2344</v>
      </c>
      <c r="G2104" s="31" t="s">
        <v>2344</v>
      </c>
      <c r="H2104" s="31" t="s">
        <v>2343</v>
      </c>
      <c r="I2104" s="31">
        <v>2</v>
      </c>
      <c r="J2104" s="32" t="s">
        <v>2343</v>
      </c>
    </row>
    <row r="2105" spans="1:10" x14ac:dyDescent="0.4">
      <c r="A2105" s="30" t="s">
        <v>2104</v>
      </c>
      <c r="B2105" s="31">
        <v>25.555</v>
      </c>
      <c r="C2105" s="31" t="str">
        <f>IF(Table8[[#This Row],[BMI]]&lt;18.5,"Under Weight",IF(Table8[[#This Row],[BMI]]&lt;25,"Normal Weight",IF(Table8[[#This Row],[BMI]]&lt;30,"Over Weight","Obesity")))</f>
        <v>Over Weight</v>
      </c>
      <c r="D2105" s="31">
        <v>5.1100000000000003</v>
      </c>
      <c r="E2105" s="31" t="str">
        <f>IF(Table8[[#This Row],[HBA1C]]&lt;5.7,"Normal",IF(Table8[[#This Row],[HBA1C]]&lt;6.5,"Prediabetes","Diabetes"))</f>
        <v>Normal</v>
      </c>
      <c r="F2105" s="31" t="s">
        <v>2343</v>
      </c>
      <c r="G2105" s="31" t="s">
        <v>2343</v>
      </c>
      <c r="H2105" s="31" t="s">
        <v>2344</v>
      </c>
      <c r="I2105" s="31">
        <v>1</v>
      </c>
      <c r="J2105" s="32" t="s">
        <v>2343</v>
      </c>
    </row>
    <row r="2106" spans="1:10" x14ac:dyDescent="0.4">
      <c r="A2106" s="30" t="s">
        <v>2105</v>
      </c>
      <c r="B2106" s="31">
        <v>37.29</v>
      </c>
      <c r="C2106" s="31" t="str">
        <f>IF(Table8[[#This Row],[BMI]]&lt;18.5,"Under Weight",IF(Table8[[#This Row],[BMI]]&lt;25,"Normal Weight",IF(Table8[[#This Row],[BMI]]&lt;30,"Over Weight","Obesity")))</f>
        <v>Obesity</v>
      </c>
      <c r="D2106" s="31">
        <v>4.46</v>
      </c>
      <c r="E2106" s="31" t="str">
        <f>IF(Table8[[#This Row],[HBA1C]]&lt;5.7,"Normal",IF(Table8[[#This Row],[HBA1C]]&lt;6.5,"Prediabetes","Diabetes"))</f>
        <v>Normal</v>
      </c>
      <c r="F2106" s="31" t="s">
        <v>2343</v>
      </c>
      <c r="G2106" s="31" t="s">
        <v>2344</v>
      </c>
      <c r="H2106" s="31" t="s">
        <v>2343</v>
      </c>
      <c r="I2106" s="31">
        <v>1</v>
      </c>
      <c r="J2106" s="32" t="s">
        <v>2343</v>
      </c>
    </row>
    <row r="2107" spans="1:10" x14ac:dyDescent="0.4">
      <c r="A2107" s="30" t="s">
        <v>2106</v>
      </c>
      <c r="B2107" s="31">
        <v>40.28</v>
      </c>
      <c r="C2107" s="31" t="str">
        <f>IF(Table8[[#This Row],[BMI]]&lt;18.5,"Under Weight",IF(Table8[[#This Row],[BMI]]&lt;25,"Normal Weight",IF(Table8[[#This Row],[BMI]]&lt;30,"Over Weight","Obesity")))</f>
        <v>Obesity</v>
      </c>
      <c r="D2107" s="31">
        <v>6.11</v>
      </c>
      <c r="E2107" s="31" t="str">
        <f>IF(Table8[[#This Row],[HBA1C]]&lt;5.7,"Normal",IF(Table8[[#This Row],[HBA1C]]&lt;6.5,"Prediabetes","Diabetes"))</f>
        <v>Prediabetes</v>
      </c>
      <c r="F2107" s="31" t="s">
        <v>2343</v>
      </c>
      <c r="G2107" s="31" t="s">
        <v>2344</v>
      </c>
      <c r="H2107" s="31" t="s">
        <v>2343</v>
      </c>
      <c r="I2107" s="31">
        <v>1</v>
      </c>
      <c r="J2107" s="32" t="s">
        <v>2343</v>
      </c>
    </row>
    <row r="2108" spans="1:10" x14ac:dyDescent="0.4">
      <c r="A2108" s="30" t="s">
        <v>2107</v>
      </c>
      <c r="B2108" s="31">
        <v>40.185000000000002</v>
      </c>
      <c r="C2108" s="31" t="str">
        <f>IF(Table8[[#This Row],[BMI]]&lt;18.5,"Under Weight",IF(Table8[[#This Row],[BMI]]&lt;25,"Normal Weight",IF(Table8[[#This Row],[BMI]]&lt;30,"Over Weight","Obesity")))</f>
        <v>Obesity</v>
      </c>
      <c r="D2108" s="31">
        <v>4.66</v>
      </c>
      <c r="E2108" s="31" t="str">
        <f>IF(Table8[[#This Row],[HBA1C]]&lt;5.7,"Normal",IF(Table8[[#This Row],[HBA1C]]&lt;6.5,"Prediabetes","Diabetes"))</f>
        <v>Normal</v>
      </c>
      <c r="F2108" s="31" t="s">
        <v>2343</v>
      </c>
      <c r="G2108" s="31" t="s">
        <v>2344</v>
      </c>
      <c r="H2108" s="31" t="s">
        <v>2343</v>
      </c>
      <c r="I2108" s="31">
        <v>1</v>
      </c>
      <c r="J2108" s="32" t="s">
        <v>2343</v>
      </c>
    </row>
    <row r="2109" spans="1:10" x14ac:dyDescent="0.4">
      <c r="A2109" s="30" t="s">
        <v>2108</v>
      </c>
      <c r="B2109" s="31">
        <v>23.57</v>
      </c>
      <c r="C2109" s="31" t="str">
        <f>IF(Table8[[#This Row],[BMI]]&lt;18.5,"Under Weight",IF(Table8[[#This Row],[BMI]]&lt;25,"Normal Weight",IF(Table8[[#This Row],[BMI]]&lt;30,"Over Weight","Obesity")))</f>
        <v>Normal Weight</v>
      </c>
      <c r="D2109" s="31">
        <v>6.14</v>
      </c>
      <c r="E2109" s="31" t="str">
        <f>IF(Table8[[#This Row],[HBA1C]]&lt;5.7,"Normal",IF(Table8[[#This Row],[HBA1C]]&lt;6.5,"Prediabetes","Diabetes"))</f>
        <v>Prediabetes</v>
      </c>
      <c r="F2109" s="31" t="s">
        <v>2343</v>
      </c>
      <c r="G2109" s="31" t="s">
        <v>2343</v>
      </c>
      <c r="H2109" s="31" t="s">
        <v>2343</v>
      </c>
      <c r="I2109" s="31">
        <v>0</v>
      </c>
      <c r="J2109" s="32" t="s">
        <v>2343</v>
      </c>
    </row>
    <row r="2110" spans="1:10" x14ac:dyDescent="0.4">
      <c r="A2110" s="30" t="s">
        <v>2109</v>
      </c>
      <c r="B2110" s="31">
        <v>35.625</v>
      </c>
      <c r="C2110" s="31" t="str">
        <f>IF(Table8[[#This Row],[BMI]]&lt;18.5,"Under Weight",IF(Table8[[#This Row],[BMI]]&lt;25,"Normal Weight",IF(Table8[[#This Row],[BMI]]&lt;30,"Over Weight","Obesity")))</f>
        <v>Obesity</v>
      </c>
      <c r="D2110" s="31">
        <v>6.21</v>
      </c>
      <c r="E2110" s="31" t="str">
        <f>IF(Table8[[#This Row],[HBA1C]]&lt;5.7,"Normal",IF(Table8[[#This Row],[HBA1C]]&lt;6.5,"Prediabetes","Diabetes"))</f>
        <v>Prediabetes</v>
      </c>
      <c r="F2110" s="31" t="s">
        <v>2343</v>
      </c>
      <c r="G2110" s="31" t="s">
        <v>2344</v>
      </c>
      <c r="H2110" s="31" t="s">
        <v>2343</v>
      </c>
      <c r="I2110" s="31">
        <v>1</v>
      </c>
      <c r="J2110" s="32" t="s">
        <v>2343</v>
      </c>
    </row>
    <row r="2111" spans="1:10" x14ac:dyDescent="0.4">
      <c r="A2111" s="30" t="s">
        <v>2110</v>
      </c>
      <c r="B2111" s="31">
        <v>33.155000000000001</v>
      </c>
      <c r="C2111" s="31" t="str">
        <f>IF(Table8[[#This Row],[BMI]]&lt;18.5,"Under Weight",IF(Table8[[#This Row],[BMI]]&lt;25,"Normal Weight",IF(Table8[[#This Row],[BMI]]&lt;30,"Over Weight","Obesity")))</f>
        <v>Obesity</v>
      </c>
      <c r="D2111" s="31">
        <v>4.5999999999999996</v>
      </c>
      <c r="E2111" s="31" t="str">
        <f>IF(Table8[[#This Row],[HBA1C]]&lt;5.7,"Normal",IF(Table8[[#This Row],[HBA1C]]&lt;6.5,"Prediabetes","Diabetes"))</f>
        <v>Normal</v>
      </c>
      <c r="F2111" s="31" t="s">
        <v>2343</v>
      </c>
      <c r="G2111" s="31" t="s">
        <v>2344</v>
      </c>
      <c r="H2111" s="31" t="s">
        <v>2343</v>
      </c>
      <c r="I2111" s="31">
        <v>1</v>
      </c>
      <c r="J2111" s="32" t="s">
        <v>2343</v>
      </c>
    </row>
    <row r="2112" spans="1:10" x14ac:dyDescent="0.4">
      <c r="A2112" s="30" t="s">
        <v>2111</v>
      </c>
      <c r="B2112" s="31">
        <v>31.92</v>
      </c>
      <c r="C2112" s="31" t="str">
        <f>IF(Table8[[#This Row],[BMI]]&lt;18.5,"Under Weight",IF(Table8[[#This Row],[BMI]]&lt;25,"Normal Weight",IF(Table8[[#This Row],[BMI]]&lt;30,"Over Weight","Obesity")))</f>
        <v>Obesity</v>
      </c>
      <c r="D2112" s="31">
        <v>5.04</v>
      </c>
      <c r="E2112" s="31" t="str">
        <f>IF(Table8[[#This Row],[HBA1C]]&lt;5.7,"Normal",IF(Table8[[#This Row],[HBA1C]]&lt;6.5,"Prediabetes","Diabetes"))</f>
        <v>Normal</v>
      </c>
      <c r="F2112" s="31" t="s">
        <v>2343</v>
      </c>
      <c r="G2112" s="31" t="s">
        <v>2344</v>
      </c>
      <c r="H2112" s="31" t="s">
        <v>2343</v>
      </c>
      <c r="I2112" s="31">
        <v>1</v>
      </c>
      <c r="J2112" s="32" t="s">
        <v>2343</v>
      </c>
    </row>
    <row r="2113" spans="1:10" x14ac:dyDescent="0.4">
      <c r="A2113" s="30" t="s">
        <v>2112</v>
      </c>
      <c r="B2113" s="31">
        <v>30.305</v>
      </c>
      <c r="C2113" s="31" t="str">
        <f>IF(Table8[[#This Row],[BMI]]&lt;18.5,"Under Weight",IF(Table8[[#This Row],[BMI]]&lt;25,"Normal Weight",IF(Table8[[#This Row],[BMI]]&lt;30,"Over Weight","Obesity")))</f>
        <v>Obesity</v>
      </c>
      <c r="D2113" s="31">
        <v>5.08</v>
      </c>
      <c r="E2113" s="31" t="str">
        <f>IF(Table8[[#This Row],[HBA1C]]&lt;5.7,"Normal",IF(Table8[[#This Row],[HBA1C]]&lt;6.5,"Prediabetes","Diabetes"))</f>
        <v>Normal</v>
      </c>
      <c r="F2113" s="31" t="s">
        <v>2343</v>
      </c>
      <c r="G2113" s="31" t="s">
        <v>2344</v>
      </c>
      <c r="H2113" s="31" t="s">
        <v>2343</v>
      </c>
      <c r="I2113" s="31">
        <v>1</v>
      </c>
      <c r="J2113" s="32" t="s">
        <v>2343</v>
      </c>
    </row>
    <row r="2114" spans="1:10" x14ac:dyDescent="0.4">
      <c r="A2114" s="30" t="s">
        <v>2113</v>
      </c>
      <c r="B2114" s="31">
        <v>30.114999999999998</v>
      </c>
      <c r="C2114" s="31" t="str">
        <f>IF(Table8[[#This Row],[BMI]]&lt;18.5,"Under Weight",IF(Table8[[#This Row],[BMI]]&lt;25,"Normal Weight",IF(Table8[[#This Row],[BMI]]&lt;30,"Over Weight","Obesity")))</f>
        <v>Obesity</v>
      </c>
      <c r="D2114" s="31">
        <v>4.38</v>
      </c>
      <c r="E2114" s="31" t="str">
        <f>IF(Table8[[#This Row],[HBA1C]]&lt;5.7,"Normal",IF(Table8[[#This Row],[HBA1C]]&lt;6.5,"Prediabetes","Diabetes"))</f>
        <v>Normal</v>
      </c>
      <c r="F2114" s="31" t="s">
        <v>2343</v>
      </c>
      <c r="G2114" s="31" t="s">
        <v>2344</v>
      </c>
      <c r="H2114" s="31" t="s">
        <v>2343</v>
      </c>
      <c r="I2114" s="31">
        <v>1</v>
      </c>
      <c r="J2114" s="32" t="s">
        <v>2343</v>
      </c>
    </row>
    <row r="2115" spans="1:10" x14ac:dyDescent="0.4">
      <c r="A2115" s="30" t="s">
        <v>2114</v>
      </c>
      <c r="B2115" s="31">
        <v>24.09</v>
      </c>
      <c r="C2115" s="31" t="str">
        <f>IF(Table8[[#This Row],[BMI]]&lt;18.5,"Under Weight",IF(Table8[[#This Row],[BMI]]&lt;25,"Normal Weight",IF(Table8[[#This Row],[BMI]]&lt;30,"Over Weight","Obesity")))</f>
        <v>Normal Weight</v>
      </c>
      <c r="D2115" s="31">
        <v>4.79</v>
      </c>
      <c r="E2115" s="31" t="str">
        <f>IF(Table8[[#This Row],[HBA1C]]&lt;5.7,"Normal",IF(Table8[[#This Row],[HBA1C]]&lt;6.5,"Prediabetes","Diabetes"))</f>
        <v>Normal</v>
      </c>
      <c r="F2115" s="31" t="s">
        <v>2343</v>
      </c>
      <c r="G2115" s="31" t="s">
        <v>2344</v>
      </c>
      <c r="H2115" s="31" t="s">
        <v>2343</v>
      </c>
      <c r="I2115" s="31">
        <v>1</v>
      </c>
      <c r="J2115" s="32" t="s">
        <v>2343</v>
      </c>
    </row>
    <row r="2116" spans="1:10" x14ac:dyDescent="0.4">
      <c r="A2116" s="30" t="s">
        <v>2115</v>
      </c>
      <c r="B2116" s="31">
        <v>28.215</v>
      </c>
      <c r="C2116" s="31" t="str">
        <f>IF(Table8[[#This Row],[BMI]]&lt;18.5,"Under Weight",IF(Table8[[#This Row],[BMI]]&lt;25,"Normal Weight",IF(Table8[[#This Row],[BMI]]&lt;30,"Over Weight","Obesity")))</f>
        <v>Over Weight</v>
      </c>
      <c r="D2116" s="31">
        <v>4.21</v>
      </c>
      <c r="E2116" s="31" t="str">
        <f>IF(Table8[[#This Row],[HBA1C]]&lt;5.7,"Normal",IF(Table8[[#This Row],[HBA1C]]&lt;6.5,"Prediabetes","Diabetes"))</f>
        <v>Normal</v>
      </c>
      <c r="F2116" s="31" t="s">
        <v>2343</v>
      </c>
      <c r="G2116" s="31" t="s">
        <v>2344</v>
      </c>
      <c r="H2116" s="31" t="s">
        <v>2343</v>
      </c>
      <c r="I2116" s="31">
        <v>1</v>
      </c>
      <c r="J2116" s="32" t="s">
        <v>2343</v>
      </c>
    </row>
    <row r="2117" spans="1:10" x14ac:dyDescent="0.4">
      <c r="A2117" s="30" t="s">
        <v>2116</v>
      </c>
      <c r="B2117" s="31">
        <v>26.315000000000001</v>
      </c>
      <c r="C2117" s="31" t="str">
        <f>IF(Table8[[#This Row],[BMI]]&lt;18.5,"Under Weight",IF(Table8[[#This Row],[BMI]]&lt;25,"Normal Weight",IF(Table8[[#This Row],[BMI]]&lt;30,"Over Weight","Obesity")))</f>
        <v>Over Weight</v>
      </c>
      <c r="D2117" s="31">
        <v>5.47</v>
      </c>
      <c r="E2117" s="31" t="str">
        <f>IF(Table8[[#This Row],[HBA1C]]&lt;5.7,"Normal",IF(Table8[[#This Row],[HBA1C]]&lt;6.5,"Prediabetes","Diabetes"))</f>
        <v>Normal</v>
      </c>
      <c r="F2117" s="31" t="s">
        <v>2343</v>
      </c>
      <c r="G2117" s="31" t="s">
        <v>2344</v>
      </c>
      <c r="H2117" s="31" t="s">
        <v>2343</v>
      </c>
      <c r="I2117" s="31">
        <v>1</v>
      </c>
      <c r="J2117" s="32" t="s">
        <v>2343</v>
      </c>
    </row>
    <row r="2118" spans="1:10" x14ac:dyDescent="0.4">
      <c r="A2118" s="30" t="s">
        <v>2117</v>
      </c>
      <c r="B2118" s="31">
        <v>25.08</v>
      </c>
      <c r="C2118" s="31" t="str">
        <f>IF(Table8[[#This Row],[BMI]]&lt;18.5,"Under Weight",IF(Table8[[#This Row],[BMI]]&lt;25,"Normal Weight",IF(Table8[[#This Row],[BMI]]&lt;30,"Over Weight","Obesity")))</f>
        <v>Over Weight</v>
      </c>
      <c r="D2118" s="31">
        <v>5.09</v>
      </c>
      <c r="E2118" s="31" t="str">
        <f>IF(Table8[[#This Row],[HBA1C]]&lt;5.7,"Normal",IF(Table8[[#This Row],[HBA1C]]&lt;6.5,"Prediabetes","Diabetes"))</f>
        <v>Normal</v>
      </c>
      <c r="F2118" s="31" t="s">
        <v>2343</v>
      </c>
      <c r="G2118" s="31" t="s">
        <v>2344</v>
      </c>
      <c r="H2118" s="31" t="s">
        <v>2343</v>
      </c>
      <c r="I2118" s="31">
        <v>1</v>
      </c>
      <c r="J2118" s="32" t="s">
        <v>2343</v>
      </c>
    </row>
    <row r="2119" spans="1:10" x14ac:dyDescent="0.4">
      <c r="A2119" s="30" t="s">
        <v>2118</v>
      </c>
      <c r="B2119" s="31">
        <v>15.41</v>
      </c>
      <c r="C2119" s="31" t="str">
        <f>IF(Table8[[#This Row],[BMI]]&lt;18.5,"Under Weight",IF(Table8[[#This Row],[BMI]]&lt;25,"Normal Weight",IF(Table8[[#This Row],[BMI]]&lt;30,"Over Weight","Obesity")))</f>
        <v>Under Weight</v>
      </c>
      <c r="D2119" s="31">
        <v>5.08</v>
      </c>
      <c r="E2119" s="31" t="str">
        <f>IF(Table8[[#This Row],[HBA1C]]&lt;5.7,"Normal",IF(Table8[[#This Row],[HBA1C]]&lt;6.5,"Prediabetes","Diabetes"))</f>
        <v>Normal</v>
      </c>
      <c r="F2119" s="31" t="s">
        <v>2343</v>
      </c>
      <c r="G2119" s="31" t="s">
        <v>2343</v>
      </c>
      <c r="H2119" s="31" t="s">
        <v>2343</v>
      </c>
      <c r="I2119" s="31">
        <v>0</v>
      </c>
      <c r="J2119" s="32" t="s">
        <v>2343</v>
      </c>
    </row>
    <row r="2120" spans="1:10" x14ac:dyDescent="0.4">
      <c r="A2120" s="30" t="s">
        <v>2119</v>
      </c>
      <c r="B2120" s="31">
        <v>23.83</v>
      </c>
      <c r="C2120" s="31" t="str">
        <f>IF(Table8[[#This Row],[BMI]]&lt;18.5,"Under Weight",IF(Table8[[#This Row],[BMI]]&lt;25,"Normal Weight",IF(Table8[[#This Row],[BMI]]&lt;30,"Over Weight","Obesity")))</f>
        <v>Normal Weight</v>
      </c>
      <c r="D2120" s="31">
        <v>5.68</v>
      </c>
      <c r="E2120" s="31" t="str">
        <f>IF(Table8[[#This Row],[HBA1C]]&lt;5.7,"Normal",IF(Table8[[#This Row],[HBA1C]]&lt;6.5,"Prediabetes","Diabetes"))</f>
        <v>Normal</v>
      </c>
      <c r="F2120" s="31" t="s">
        <v>2343</v>
      </c>
      <c r="G2120" s="31" t="s">
        <v>2343</v>
      </c>
      <c r="H2120" s="31" t="s">
        <v>2343</v>
      </c>
      <c r="I2120" s="31">
        <v>0</v>
      </c>
      <c r="J2120" s="32" t="s">
        <v>2343</v>
      </c>
    </row>
    <row r="2121" spans="1:10" x14ac:dyDescent="0.4">
      <c r="A2121" s="30" t="s">
        <v>2120</v>
      </c>
      <c r="B2121" s="31">
        <v>36</v>
      </c>
      <c r="C2121" s="31" t="str">
        <f>IF(Table8[[#This Row],[BMI]]&lt;18.5,"Under Weight",IF(Table8[[#This Row],[BMI]]&lt;25,"Normal Weight",IF(Table8[[#This Row],[BMI]]&lt;30,"Over Weight","Obesity")))</f>
        <v>Obesity</v>
      </c>
      <c r="D2121" s="31">
        <v>4.66</v>
      </c>
      <c r="E2121" s="31" t="str">
        <f>IF(Table8[[#This Row],[HBA1C]]&lt;5.7,"Normal",IF(Table8[[#This Row],[HBA1C]]&lt;6.5,"Prediabetes","Diabetes"))</f>
        <v>Normal</v>
      </c>
      <c r="F2121" s="31" t="s">
        <v>2343</v>
      </c>
      <c r="G2121" s="31" t="s">
        <v>2344</v>
      </c>
      <c r="H2121" s="31" t="s">
        <v>2343</v>
      </c>
      <c r="I2121" s="31">
        <v>1</v>
      </c>
      <c r="J2121" s="32" t="s">
        <v>2343</v>
      </c>
    </row>
    <row r="2122" spans="1:10" x14ac:dyDescent="0.4">
      <c r="A2122" s="30" t="s">
        <v>2121</v>
      </c>
      <c r="B2122" s="31">
        <v>28.82</v>
      </c>
      <c r="C2122" s="31" t="str">
        <f>IF(Table8[[#This Row],[BMI]]&lt;18.5,"Under Weight",IF(Table8[[#This Row],[BMI]]&lt;25,"Normal Weight",IF(Table8[[#This Row],[BMI]]&lt;30,"Over Weight","Obesity")))</f>
        <v>Over Weight</v>
      </c>
      <c r="D2122" s="31">
        <v>5.59</v>
      </c>
      <c r="E2122" s="31" t="str">
        <f>IF(Table8[[#This Row],[HBA1C]]&lt;5.7,"Normal",IF(Table8[[#This Row],[HBA1C]]&lt;6.5,"Prediabetes","Diabetes"))</f>
        <v>Normal</v>
      </c>
      <c r="F2122" s="31" t="s">
        <v>2343</v>
      </c>
      <c r="G2122" s="31" t="s">
        <v>2344</v>
      </c>
      <c r="H2122" s="31" t="s">
        <v>2343</v>
      </c>
      <c r="I2122" s="31">
        <v>1</v>
      </c>
      <c r="J2122" s="32" t="s">
        <v>2343</v>
      </c>
    </row>
    <row r="2123" spans="1:10" x14ac:dyDescent="0.4">
      <c r="A2123" s="30" t="s">
        <v>2122</v>
      </c>
      <c r="B2123" s="31">
        <v>28.05</v>
      </c>
      <c r="C2123" s="31" t="str">
        <f>IF(Table8[[#This Row],[BMI]]&lt;18.5,"Under Weight",IF(Table8[[#This Row],[BMI]]&lt;25,"Normal Weight",IF(Table8[[#This Row],[BMI]]&lt;30,"Over Weight","Obesity")))</f>
        <v>Over Weight</v>
      </c>
      <c r="D2123" s="31">
        <v>6.2</v>
      </c>
      <c r="E2123" s="31" t="str">
        <f>IF(Table8[[#This Row],[HBA1C]]&lt;5.7,"Normal",IF(Table8[[#This Row],[HBA1C]]&lt;6.5,"Prediabetes","Diabetes"))</f>
        <v>Prediabetes</v>
      </c>
      <c r="F2123" s="31" t="s">
        <v>2343</v>
      </c>
      <c r="G2123" s="31" t="s">
        <v>2344</v>
      </c>
      <c r="H2123" s="31" t="s">
        <v>2343</v>
      </c>
      <c r="I2123" s="31">
        <v>1</v>
      </c>
      <c r="J2123" s="32" t="s">
        <v>2343</v>
      </c>
    </row>
    <row r="2124" spans="1:10" x14ac:dyDescent="0.4">
      <c r="A2124" s="30" t="s">
        <v>2123</v>
      </c>
      <c r="B2124" s="31">
        <v>27.1</v>
      </c>
      <c r="C2124" s="31" t="str">
        <f>IF(Table8[[#This Row],[BMI]]&lt;18.5,"Under Weight",IF(Table8[[#This Row],[BMI]]&lt;25,"Normal Weight",IF(Table8[[#This Row],[BMI]]&lt;30,"Over Weight","Obesity")))</f>
        <v>Over Weight</v>
      </c>
      <c r="D2124" s="31">
        <v>4.45</v>
      </c>
      <c r="E2124" s="31" t="str">
        <f>IF(Table8[[#This Row],[HBA1C]]&lt;5.7,"Normal",IF(Table8[[#This Row],[HBA1C]]&lt;6.5,"Prediabetes","Diabetes"))</f>
        <v>Normal</v>
      </c>
      <c r="F2124" s="31" t="s">
        <v>2343</v>
      </c>
      <c r="G2124" s="31" t="s">
        <v>2344</v>
      </c>
      <c r="H2124" s="31" t="s">
        <v>2343</v>
      </c>
      <c r="I2124" s="31">
        <v>1</v>
      </c>
      <c r="J2124" s="32" t="s">
        <v>2343</v>
      </c>
    </row>
    <row r="2125" spans="1:10" x14ac:dyDescent="0.4">
      <c r="A2125" s="30" t="s">
        <v>2124</v>
      </c>
      <c r="B2125" s="31">
        <v>24.3</v>
      </c>
      <c r="C2125" s="31" t="str">
        <f>IF(Table8[[#This Row],[BMI]]&lt;18.5,"Under Weight",IF(Table8[[#This Row],[BMI]]&lt;25,"Normal Weight",IF(Table8[[#This Row],[BMI]]&lt;30,"Over Weight","Obesity")))</f>
        <v>Normal Weight</v>
      </c>
      <c r="D2125" s="31">
        <v>6.1</v>
      </c>
      <c r="E2125" s="31" t="str">
        <f>IF(Table8[[#This Row],[HBA1C]]&lt;5.7,"Normal",IF(Table8[[#This Row],[HBA1C]]&lt;6.5,"Prediabetes","Diabetes"))</f>
        <v>Prediabetes</v>
      </c>
      <c r="F2125" s="31" t="s">
        <v>2344</v>
      </c>
      <c r="G2125" s="31" t="s">
        <v>2344</v>
      </c>
      <c r="H2125" s="31" t="s">
        <v>2343</v>
      </c>
      <c r="I2125" s="31">
        <v>1</v>
      </c>
      <c r="J2125" s="32" t="s">
        <v>2343</v>
      </c>
    </row>
    <row r="2126" spans="1:10" x14ac:dyDescent="0.4">
      <c r="A2126" s="30" t="s">
        <v>2125</v>
      </c>
      <c r="B2126" s="31">
        <v>30.72</v>
      </c>
      <c r="C2126" s="31" t="str">
        <f>IF(Table8[[#This Row],[BMI]]&lt;18.5,"Under Weight",IF(Table8[[#This Row],[BMI]]&lt;25,"Normal Weight",IF(Table8[[#This Row],[BMI]]&lt;30,"Over Weight","Obesity")))</f>
        <v>Obesity</v>
      </c>
      <c r="D2126" s="31">
        <v>6.06</v>
      </c>
      <c r="E2126" s="31" t="str">
        <f>IF(Table8[[#This Row],[HBA1C]]&lt;5.7,"Normal",IF(Table8[[#This Row],[HBA1C]]&lt;6.5,"Prediabetes","Diabetes"))</f>
        <v>Prediabetes</v>
      </c>
      <c r="F2126" s="31" t="s">
        <v>2343</v>
      </c>
      <c r="G2126" s="31" t="s">
        <v>2344</v>
      </c>
      <c r="H2126" s="31" t="s">
        <v>2343</v>
      </c>
      <c r="I2126" s="31">
        <v>1</v>
      </c>
      <c r="J2126" s="32" t="s">
        <v>2343</v>
      </c>
    </row>
    <row r="2127" spans="1:10" x14ac:dyDescent="0.4">
      <c r="A2127" s="30" t="s">
        <v>2126</v>
      </c>
      <c r="B2127" s="31">
        <v>37.43</v>
      </c>
      <c r="C2127" s="31" t="str">
        <f>IF(Table8[[#This Row],[BMI]]&lt;18.5,"Under Weight",IF(Table8[[#This Row],[BMI]]&lt;25,"Normal Weight",IF(Table8[[#This Row],[BMI]]&lt;30,"Over Weight","Obesity")))</f>
        <v>Obesity</v>
      </c>
      <c r="D2127" s="31">
        <v>4.5599999999999996</v>
      </c>
      <c r="E2127" s="31" t="str">
        <f>IF(Table8[[#This Row],[HBA1C]]&lt;5.7,"Normal",IF(Table8[[#This Row],[HBA1C]]&lt;6.5,"Prediabetes","Diabetes"))</f>
        <v>Normal</v>
      </c>
      <c r="F2127" s="31" t="s">
        <v>2343</v>
      </c>
      <c r="G2127" s="31" t="s">
        <v>2343</v>
      </c>
      <c r="H2127" s="31" t="s">
        <v>2344</v>
      </c>
      <c r="I2127" s="31">
        <v>1</v>
      </c>
      <c r="J2127" s="32" t="s">
        <v>2343</v>
      </c>
    </row>
    <row r="2128" spans="1:10" x14ac:dyDescent="0.4">
      <c r="A2128" s="30" t="s">
        <v>2127</v>
      </c>
      <c r="B2128" s="31">
        <v>25.74</v>
      </c>
      <c r="C2128" s="31" t="str">
        <f>IF(Table8[[#This Row],[BMI]]&lt;18.5,"Under Weight",IF(Table8[[#This Row],[BMI]]&lt;25,"Normal Weight",IF(Table8[[#This Row],[BMI]]&lt;30,"Over Weight","Obesity")))</f>
        <v>Over Weight</v>
      </c>
      <c r="D2128" s="31">
        <v>6.41</v>
      </c>
      <c r="E2128" s="31" t="str">
        <f>IF(Table8[[#This Row],[HBA1C]]&lt;5.7,"Normal",IF(Table8[[#This Row],[HBA1C]]&lt;6.5,"Prediabetes","Diabetes"))</f>
        <v>Prediabetes</v>
      </c>
      <c r="F2128" s="31" t="s">
        <v>2344</v>
      </c>
      <c r="G2128" s="31" t="s">
        <v>2343</v>
      </c>
      <c r="H2128" s="31" t="s">
        <v>2344</v>
      </c>
      <c r="I2128" s="31">
        <v>1</v>
      </c>
      <c r="J2128" s="32" t="s">
        <v>2343</v>
      </c>
    </row>
    <row r="2129" spans="1:10" x14ac:dyDescent="0.4">
      <c r="A2129" s="30" t="s">
        <v>2128</v>
      </c>
      <c r="B2129" s="31">
        <v>36.575000000000003</v>
      </c>
      <c r="C2129" s="31" t="str">
        <f>IF(Table8[[#This Row],[BMI]]&lt;18.5,"Under Weight",IF(Table8[[#This Row],[BMI]]&lt;25,"Normal Weight",IF(Table8[[#This Row],[BMI]]&lt;30,"Over Weight","Obesity")))</f>
        <v>Obesity</v>
      </c>
      <c r="D2129" s="31">
        <v>5.57</v>
      </c>
      <c r="E2129" s="31" t="str">
        <f>IF(Table8[[#This Row],[HBA1C]]&lt;5.7,"Normal",IF(Table8[[#This Row],[HBA1C]]&lt;6.5,"Prediabetes","Diabetes"))</f>
        <v>Normal</v>
      </c>
      <c r="F2129" s="31" t="s">
        <v>2343</v>
      </c>
      <c r="G2129" s="31" t="s">
        <v>2343</v>
      </c>
      <c r="H2129" s="31" t="s">
        <v>2344</v>
      </c>
      <c r="I2129" s="31">
        <v>1</v>
      </c>
      <c r="J2129" s="32" t="s">
        <v>2343</v>
      </c>
    </row>
    <row r="2130" spans="1:10" x14ac:dyDescent="0.4">
      <c r="A2130" s="30" t="s">
        <v>2129</v>
      </c>
      <c r="B2130" s="31">
        <v>35.15</v>
      </c>
      <c r="C2130" s="31" t="str">
        <f>IF(Table8[[#This Row],[BMI]]&lt;18.5,"Under Weight",IF(Table8[[#This Row],[BMI]]&lt;25,"Normal Weight",IF(Table8[[#This Row],[BMI]]&lt;30,"Over Weight","Obesity")))</f>
        <v>Obesity</v>
      </c>
      <c r="D2130" s="31">
        <v>5.47</v>
      </c>
      <c r="E2130" s="31" t="str">
        <f>IF(Table8[[#This Row],[HBA1C]]&lt;5.7,"Normal",IF(Table8[[#This Row],[HBA1C]]&lt;6.5,"Prediabetes","Diabetes"))</f>
        <v>Normal</v>
      </c>
      <c r="F2130" s="31" t="s">
        <v>2343</v>
      </c>
      <c r="G2130" s="31" t="s">
        <v>2343</v>
      </c>
      <c r="H2130" s="31" t="s">
        <v>2344</v>
      </c>
      <c r="I2130" s="31">
        <v>1</v>
      </c>
      <c r="J2130" s="32" t="s">
        <v>2343</v>
      </c>
    </row>
    <row r="2131" spans="1:10" x14ac:dyDescent="0.4">
      <c r="A2131" s="30" t="s">
        <v>2130</v>
      </c>
      <c r="B2131" s="31">
        <v>32.11</v>
      </c>
      <c r="C2131" s="31" t="str">
        <f>IF(Table8[[#This Row],[BMI]]&lt;18.5,"Under Weight",IF(Table8[[#This Row],[BMI]]&lt;25,"Normal Weight",IF(Table8[[#This Row],[BMI]]&lt;30,"Over Weight","Obesity")))</f>
        <v>Obesity</v>
      </c>
      <c r="D2131" s="31">
        <v>4.43</v>
      </c>
      <c r="E2131" s="31" t="str">
        <f>IF(Table8[[#This Row],[HBA1C]]&lt;5.7,"Normal",IF(Table8[[#This Row],[HBA1C]]&lt;6.5,"Prediabetes","Diabetes"))</f>
        <v>Normal</v>
      </c>
      <c r="F2131" s="31" t="s">
        <v>2343</v>
      </c>
      <c r="G2131" s="31" t="s">
        <v>2343</v>
      </c>
      <c r="H2131" s="31" t="s">
        <v>2344</v>
      </c>
      <c r="I2131" s="31">
        <v>1</v>
      </c>
      <c r="J2131" s="32" t="s">
        <v>2343</v>
      </c>
    </row>
    <row r="2132" spans="1:10" x14ac:dyDescent="0.4">
      <c r="A2132" s="30" t="s">
        <v>2131</v>
      </c>
      <c r="B2132" s="31">
        <v>30.495000000000001</v>
      </c>
      <c r="C2132" s="31" t="str">
        <f>IF(Table8[[#This Row],[BMI]]&lt;18.5,"Under Weight",IF(Table8[[#This Row],[BMI]]&lt;25,"Normal Weight",IF(Table8[[#This Row],[BMI]]&lt;30,"Over Weight","Obesity")))</f>
        <v>Obesity</v>
      </c>
      <c r="D2132" s="31">
        <v>4.95</v>
      </c>
      <c r="E2132" s="31" t="str">
        <f>IF(Table8[[#This Row],[HBA1C]]&lt;5.7,"Normal",IF(Table8[[#This Row],[HBA1C]]&lt;6.5,"Prediabetes","Diabetes"))</f>
        <v>Normal</v>
      </c>
      <c r="F2132" s="31" t="s">
        <v>2343</v>
      </c>
      <c r="G2132" s="31" t="s">
        <v>2343</v>
      </c>
      <c r="H2132" s="31" t="s">
        <v>2344</v>
      </c>
      <c r="I2132" s="31">
        <v>1</v>
      </c>
      <c r="J2132" s="32" t="s">
        <v>2343</v>
      </c>
    </row>
    <row r="2133" spans="1:10" x14ac:dyDescent="0.4">
      <c r="A2133" s="30" t="s">
        <v>2132</v>
      </c>
      <c r="B2133" s="31">
        <v>29.24</v>
      </c>
      <c r="C2133" s="31" t="str">
        <f>IF(Table8[[#This Row],[BMI]]&lt;18.5,"Under Weight",IF(Table8[[#This Row],[BMI]]&lt;25,"Normal Weight",IF(Table8[[#This Row],[BMI]]&lt;30,"Over Weight","Obesity")))</f>
        <v>Over Weight</v>
      </c>
      <c r="D2133" s="31">
        <v>4.04</v>
      </c>
      <c r="E2133" s="31" t="str">
        <f>IF(Table8[[#This Row],[HBA1C]]&lt;5.7,"Normal",IF(Table8[[#This Row],[HBA1C]]&lt;6.5,"Prediabetes","Diabetes"))</f>
        <v>Normal</v>
      </c>
      <c r="F2133" s="31" t="s">
        <v>2343</v>
      </c>
      <c r="G2133" s="31" t="s">
        <v>2344</v>
      </c>
      <c r="H2133" s="31" t="s">
        <v>2343</v>
      </c>
      <c r="I2133" s="31">
        <v>1</v>
      </c>
      <c r="J2133" s="32" t="s">
        <v>2343</v>
      </c>
    </row>
    <row r="2134" spans="1:10" x14ac:dyDescent="0.4">
      <c r="A2134" s="30" t="s">
        <v>2133</v>
      </c>
      <c r="B2134" s="31">
        <v>22.515000000000001</v>
      </c>
      <c r="C2134" s="31" t="str">
        <f>IF(Table8[[#This Row],[BMI]]&lt;18.5,"Under Weight",IF(Table8[[#This Row],[BMI]]&lt;25,"Normal Weight",IF(Table8[[#This Row],[BMI]]&lt;30,"Over Weight","Obesity")))</f>
        <v>Normal Weight</v>
      </c>
      <c r="D2134" s="31">
        <v>5.93</v>
      </c>
      <c r="E2134" s="31" t="str">
        <f>IF(Table8[[#This Row],[HBA1C]]&lt;5.7,"Normal",IF(Table8[[#This Row],[HBA1C]]&lt;6.5,"Prediabetes","Diabetes"))</f>
        <v>Prediabetes</v>
      </c>
      <c r="F2134" s="31" t="s">
        <v>2343</v>
      </c>
      <c r="G2134" s="31" t="s">
        <v>2343</v>
      </c>
      <c r="H2134" s="31" t="s">
        <v>2344</v>
      </c>
      <c r="I2134" s="31">
        <v>1</v>
      </c>
      <c r="J2134" s="32" t="s">
        <v>2343</v>
      </c>
    </row>
    <row r="2135" spans="1:10" x14ac:dyDescent="0.4">
      <c r="A2135" s="30" t="s">
        <v>2134</v>
      </c>
      <c r="B2135" s="31">
        <v>15.65</v>
      </c>
      <c r="C2135" s="31" t="str">
        <f>IF(Table8[[#This Row],[BMI]]&lt;18.5,"Under Weight",IF(Table8[[#This Row],[BMI]]&lt;25,"Normal Weight",IF(Table8[[#This Row],[BMI]]&lt;30,"Over Weight","Obesity")))</f>
        <v>Under Weight</v>
      </c>
      <c r="D2135" s="31">
        <v>4.2300000000000004</v>
      </c>
      <c r="E2135" s="31" t="str">
        <f>IF(Table8[[#This Row],[HBA1C]]&lt;5.7,"Normal",IF(Table8[[#This Row],[HBA1C]]&lt;6.5,"Prediabetes","Diabetes"))</f>
        <v>Normal</v>
      </c>
      <c r="F2135" s="31" t="s">
        <v>2343</v>
      </c>
      <c r="G2135" s="31" t="s">
        <v>2343</v>
      </c>
      <c r="H2135" s="31" t="s">
        <v>2343</v>
      </c>
      <c r="I2135" s="31">
        <v>0</v>
      </c>
      <c r="J2135" s="32" t="s">
        <v>2343</v>
      </c>
    </row>
    <row r="2136" spans="1:10" x14ac:dyDescent="0.4">
      <c r="A2136" s="30" t="s">
        <v>2135</v>
      </c>
      <c r="B2136" s="31">
        <v>27.36</v>
      </c>
      <c r="C2136" s="31" t="str">
        <f>IF(Table8[[#This Row],[BMI]]&lt;18.5,"Under Weight",IF(Table8[[#This Row],[BMI]]&lt;25,"Normal Weight",IF(Table8[[#This Row],[BMI]]&lt;30,"Over Weight","Obesity")))</f>
        <v>Over Weight</v>
      </c>
      <c r="D2136" s="31">
        <v>5.59</v>
      </c>
      <c r="E2136" s="31" t="str">
        <f>IF(Table8[[#This Row],[HBA1C]]&lt;5.7,"Normal",IF(Table8[[#This Row],[HBA1C]]&lt;6.5,"Prediabetes","Diabetes"))</f>
        <v>Normal</v>
      </c>
      <c r="F2136" s="31" t="s">
        <v>2344</v>
      </c>
      <c r="G2136" s="31" t="s">
        <v>2343</v>
      </c>
      <c r="H2136" s="31" t="s">
        <v>2343</v>
      </c>
      <c r="I2136" s="31">
        <v>0</v>
      </c>
      <c r="J2136" s="32" t="s">
        <v>2343</v>
      </c>
    </row>
    <row r="2137" spans="1:10" x14ac:dyDescent="0.4">
      <c r="A2137" s="30" t="s">
        <v>2136</v>
      </c>
      <c r="B2137" s="31">
        <v>22.3</v>
      </c>
      <c r="C2137" s="31" t="str">
        <f>IF(Table8[[#This Row],[BMI]]&lt;18.5,"Under Weight",IF(Table8[[#This Row],[BMI]]&lt;25,"Normal Weight",IF(Table8[[#This Row],[BMI]]&lt;30,"Over Weight","Obesity")))</f>
        <v>Normal Weight</v>
      </c>
      <c r="D2137" s="31">
        <v>4.8899999999999997</v>
      </c>
      <c r="E2137" s="31" t="str">
        <f>IF(Table8[[#This Row],[HBA1C]]&lt;5.7,"Normal",IF(Table8[[#This Row],[HBA1C]]&lt;6.5,"Prediabetes","Diabetes"))</f>
        <v>Normal</v>
      </c>
      <c r="F2137" s="31" t="s">
        <v>2344</v>
      </c>
      <c r="G2137" s="31" t="s">
        <v>2343</v>
      </c>
      <c r="H2137" s="31" t="s">
        <v>2343</v>
      </c>
      <c r="I2137" s="31">
        <v>0</v>
      </c>
      <c r="J2137" s="32" t="s">
        <v>2343</v>
      </c>
    </row>
    <row r="2138" spans="1:10" x14ac:dyDescent="0.4">
      <c r="A2138" s="30" t="s">
        <v>2137</v>
      </c>
      <c r="B2138" s="31">
        <v>26.03</v>
      </c>
      <c r="C2138" s="31" t="str">
        <f>IF(Table8[[#This Row],[BMI]]&lt;18.5,"Under Weight",IF(Table8[[#This Row],[BMI]]&lt;25,"Normal Weight",IF(Table8[[#This Row],[BMI]]&lt;30,"Over Weight","Obesity")))</f>
        <v>Over Weight</v>
      </c>
      <c r="D2138" s="31">
        <v>5.81</v>
      </c>
      <c r="E2138" s="31" t="str">
        <f>IF(Table8[[#This Row],[HBA1C]]&lt;5.7,"Normal",IF(Table8[[#This Row],[HBA1C]]&lt;6.5,"Prediabetes","Diabetes"))</f>
        <v>Prediabetes</v>
      </c>
      <c r="F2138" s="31" t="s">
        <v>2344</v>
      </c>
      <c r="G2138" s="31" t="s">
        <v>2343</v>
      </c>
      <c r="H2138" s="31" t="s">
        <v>2343</v>
      </c>
      <c r="I2138" s="31">
        <v>0</v>
      </c>
      <c r="J2138" s="32" t="s">
        <v>2343</v>
      </c>
    </row>
    <row r="2139" spans="1:10" x14ac:dyDescent="0.4">
      <c r="A2139" s="30" t="s">
        <v>2138</v>
      </c>
      <c r="B2139" s="31">
        <v>27.74</v>
      </c>
      <c r="C2139" s="31" t="str">
        <f>IF(Table8[[#This Row],[BMI]]&lt;18.5,"Under Weight",IF(Table8[[#This Row],[BMI]]&lt;25,"Normal Weight",IF(Table8[[#This Row],[BMI]]&lt;30,"Over Weight","Obesity")))</f>
        <v>Over Weight</v>
      </c>
      <c r="D2139" s="31">
        <v>4.29</v>
      </c>
      <c r="E2139" s="31" t="str">
        <f>IF(Table8[[#This Row],[HBA1C]]&lt;5.7,"Normal",IF(Table8[[#This Row],[HBA1C]]&lt;6.5,"Prediabetes","Diabetes"))</f>
        <v>Normal</v>
      </c>
      <c r="F2139" s="31" t="s">
        <v>2343</v>
      </c>
      <c r="G2139" s="31" t="s">
        <v>2344</v>
      </c>
      <c r="H2139" s="31" t="s">
        <v>2343</v>
      </c>
      <c r="I2139" s="31">
        <v>1</v>
      </c>
      <c r="J2139" s="32" t="s">
        <v>2343</v>
      </c>
    </row>
    <row r="2140" spans="1:10" x14ac:dyDescent="0.4">
      <c r="A2140" s="30" t="s">
        <v>2139</v>
      </c>
      <c r="B2140" s="31">
        <v>32.11</v>
      </c>
      <c r="C2140" s="31" t="str">
        <f>IF(Table8[[#This Row],[BMI]]&lt;18.5,"Under Weight",IF(Table8[[#This Row],[BMI]]&lt;25,"Normal Weight",IF(Table8[[#This Row],[BMI]]&lt;30,"Over Weight","Obesity")))</f>
        <v>Obesity</v>
      </c>
      <c r="D2140" s="31">
        <v>4.03</v>
      </c>
      <c r="E2140" s="31" t="str">
        <f>IF(Table8[[#This Row],[HBA1C]]&lt;5.7,"Normal",IF(Table8[[#This Row],[HBA1C]]&lt;6.5,"Prediabetes","Diabetes"))</f>
        <v>Normal</v>
      </c>
      <c r="F2140" s="31" t="s">
        <v>2344</v>
      </c>
      <c r="G2140" s="31" t="s">
        <v>2344</v>
      </c>
      <c r="H2140" s="31" t="s">
        <v>2343</v>
      </c>
      <c r="I2140" s="31">
        <v>2</v>
      </c>
      <c r="J2140" s="32" t="s">
        <v>2343</v>
      </c>
    </row>
    <row r="2141" spans="1:10" x14ac:dyDescent="0.4">
      <c r="A2141" s="30" t="s">
        <v>2140</v>
      </c>
      <c r="B2141" s="31">
        <v>25.175000000000001</v>
      </c>
      <c r="C2141" s="31" t="str">
        <f>IF(Table8[[#This Row],[BMI]]&lt;18.5,"Under Weight",IF(Table8[[#This Row],[BMI]]&lt;25,"Normal Weight",IF(Table8[[#This Row],[BMI]]&lt;30,"Over Weight","Obesity")))</f>
        <v>Over Weight</v>
      </c>
      <c r="D2141" s="31">
        <v>6.29</v>
      </c>
      <c r="E2141" s="31" t="str">
        <f>IF(Table8[[#This Row],[HBA1C]]&lt;5.7,"Normal",IF(Table8[[#This Row],[HBA1C]]&lt;6.5,"Prediabetes","Diabetes"))</f>
        <v>Prediabetes</v>
      </c>
      <c r="F2141" s="31" t="s">
        <v>2344</v>
      </c>
      <c r="G2141" s="31" t="s">
        <v>2344</v>
      </c>
      <c r="H2141" s="31" t="s">
        <v>2343</v>
      </c>
      <c r="I2141" s="31">
        <v>2</v>
      </c>
      <c r="J2141" s="32" t="s">
        <v>2343</v>
      </c>
    </row>
    <row r="2142" spans="1:10" x14ac:dyDescent="0.4">
      <c r="A2142" s="30" t="s">
        <v>2141</v>
      </c>
      <c r="B2142" s="31">
        <v>39.49</v>
      </c>
      <c r="C2142" s="31" t="str">
        <f>IF(Table8[[#This Row],[BMI]]&lt;18.5,"Under Weight",IF(Table8[[#This Row],[BMI]]&lt;25,"Normal Weight",IF(Table8[[#This Row],[BMI]]&lt;30,"Over Weight","Obesity")))</f>
        <v>Obesity</v>
      </c>
      <c r="D2142" s="31">
        <v>4.4800000000000004</v>
      </c>
      <c r="E2142" s="31" t="str">
        <f>IF(Table8[[#This Row],[HBA1C]]&lt;5.7,"Normal",IF(Table8[[#This Row],[HBA1C]]&lt;6.5,"Prediabetes","Diabetes"))</f>
        <v>Normal</v>
      </c>
      <c r="F2142" s="31" t="s">
        <v>2344</v>
      </c>
      <c r="G2142" s="31" t="s">
        <v>2343</v>
      </c>
      <c r="H2142" s="31" t="s">
        <v>2343</v>
      </c>
      <c r="I2142" s="31">
        <v>0</v>
      </c>
      <c r="J2142" s="32" t="s">
        <v>2343</v>
      </c>
    </row>
    <row r="2143" spans="1:10" x14ac:dyDescent="0.4">
      <c r="A2143" s="30" t="s">
        <v>2142</v>
      </c>
      <c r="B2143" s="31">
        <v>34.869999999999997</v>
      </c>
      <c r="C2143" s="31" t="str">
        <f>IF(Table8[[#This Row],[BMI]]&lt;18.5,"Under Weight",IF(Table8[[#This Row],[BMI]]&lt;25,"Normal Weight",IF(Table8[[#This Row],[BMI]]&lt;30,"Over Weight","Obesity")))</f>
        <v>Obesity</v>
      </c>
      <c r="D2143" s="31">
        <v>5.51</v>
      </c>
      <c r="E2143" s="31" t="str">
        <f>IF(Table8[[#This Row],[HBA1C]]&lt;5.7,"Normal",IF(Table8[[#This Row],[HBA1C]]&lt;6.5,"Prediabetes","Diabetes"))</f>
        <v>Normal</v>
      </c>
      <c r="F2143" s="31" t="s">
        <v>2344</v>
      </c>
      <c r="G2143" s="31" t="s">
        <v>2343</v>
      </c>
      <c r="H2143" s="31" t="s">
        <v>2343</v>
      </c>
      <c r="I2143" s="31">
        <v>0</v>
      </c>
      <c r="J2143" s="32" t="s">
        <v>2343</v>
      </c>
    </row>
    <row r="2144" spans="1:10" x14ac:dyDescent="0.4">
      <c r="A2144" s="30" t="s">
        <v>2143</v>
      </c>
      <c r="B2144" s="31">
        <v>34.6</v>
      </c>
      <c r="C2144" s="31" t="str">
        <f>IF(Table8[[#This Row],[BMI]]&lt;18.5,"Under Weight",IF(Table8[[#This Row],[BMI]]&lt;25,"Normal Weight",IF(Table8[[#This Row],[BMI]]&lt;30,"Over Weight","Obesity")))</f>
        <v>Obesity</v>
      </c>
      <c r="D2144" s="31">
        <v>4.5</v>
      </c>
      <c r="E2144" s="31" t="str">
        <f>IF(Table8[[#This Row],[HBA1C]]&lt;5.7,"Normal",IF(Table8[[#This Row],[HBA1C]]&lt;6.5,"Prediabetes","Diabetes"))</f>
        <v>Normal</v>
      </c>
      <c r="F2144" s="31" t="s">
        <v>2344</v>
      </c>
      <c r="G2144" s="31" t="s">
        <v>2343</v>
      </c>
      <c r="H2144" s="31" t="s">
        <v>2343</v>
      </c>
      <c r="I2144" s="31">
        <v>0</v>
      </c>
      <c r="J2144" s="32" t="s">
        <v>2343</v>
      </c>
    </row>
    <row r="2145" spans="1:10" x14ac:dyDescent="0.4">
      <c r="A2145" s="30" t="s">
        <v>2144</v>
      </c>
      <c r="B2145" s="31">
        <v>25.8</v>
      </c>
      <c r="C2145" s="31" t="str">
        <f>IF(Table8[[#This Row],[BMI]]&lt;18.5,"Under Weight",IF(Table8[[#This Row],[BMI]]&lt;25,"Normal Weight",IF(Table8[[#This Row],[BMI]]&lt;30,"Over Weight","Obesity")))</f>
        <v>Over Weight</v>
      </c>
      <c r="D2145" s="31">
        <v>6.29</v>
      </c>
      <c r="E2145" s="31" t="str">
        <f>IF(Table8[[#This Row],[HBA1C]]&lt;5.7,"Normal",IF(Table8[[#This Row],[HBA1C]]&lt;6.5,"Prediabetes","Diabetes"))</f>
        <v>Prediabetes</v>
      </c>
      <c r="F2145" s="31" t="s">
        <v>2344</v>
      </c>
      <c r="G2145" s="31" t="s">
        <v>2343</v>
      </c>
      <c r="H2145" s="31" t="s">
        <v>2343</v>
      </c>
      <c r="I2145" s="31">
        <v>0</v>
      </c>
      <c r="J2145" s="32" t="s">
        <v>2343</v>
      </c>
    </row>
    <row r="2146" spans="1:10" x14ac:dyDescent="0.4">
      <c r="A2146" s="30" t="s">
        <v>2145</v>
      </c>
      <c r="B2146" s="31">
        <v>35.86</v>
      </c>
      <c r="C2146" s="31" t="str">
        <f>IF(Table8[[#This Row],[BMI]]&lt;18.5,"Under Weight",IF(Table8[[#This Row],[BMI]]&lt;25,"Normal Weight",IF(Table8[[#This Row],[BMI]]&lt;30,"Over Weight","Obesity")))</f>
        <v>Obesity</v>
      </c>
      <c r="D2146" s="31">
        <v>4.33</v>
      </c>
      <c r="E2146" s="31" t="str">
        <f>IF(Table8[[#This Row],[HBA1C]]&lt;5.7,"Normal",IF(Table8[[#This Row],[HBA1C]]&lt;6.5,"Prediabetes","Diabetes"))</f>
        <v>Normal</v>
      </c>
      <c r="F2146" s="31" t="s">
        <v>2343</v>
      </c>
      <c r="G2146" s="31" t="s">
        <v>2343</v>
      </c>
      <c r="H2146" s="31" t="s">
        <v>2343</v>
      </c>
      <c r="I2146" s="31">
        <v>1</v>
      </c>
      <c r="J2146" s="32" t="s">
        <v>2343</v>
      </c>
    </row>
    <row r="2147" spans="1:10" x14ac:dyDescent="0.4">
      <c r="A2147" s="30" t="s">
        <v>2146</v>
      </c>
      <c r="B2147" s="31">
        <v>40.47</v>
      </c>
      <c r="C2147" s="31" t="str">
        <f>IF(Table8[[#This Row],[BMI]]&lt;18.5,"Under Weight",IF(Table8[[#This Row],[BMI]]&lt;25,"Normal Weight",IF(Table8[[#This Row],[BMI]]&lt;30,"Over Weight","Obesity")))</f>
        <v>Obesity</v>
      </c>
      <c r="D2147" s="31">
        <v>11.15</v>
      </c>
      <c r="E2147" s="31" t="str">
        <f>IF(Table8[[#This Row],[HBA1C]]&lt;5.7,"Normal",IF(Table8[[#This Row],[HBA1C]]&lt;6.5,"Prediabetes","Diabetes"))</f>
        <v>Diabetes</v>
      </c>
      <c r="F2147" s="31" t="s">
        <v>2343</v>
      </c>
      <c r="G2147" s="31" t="s">
        <v>2343</v>
      </c>
      <c r="H2147" s="31" t="s">
        <v>2343</v>
      </c>
      <c r="I2147" s="31">
        <v>0</v>
      </c>
      <c r="J2147" s="32" t="s">
        <v>2343</v>
      </c>
    </row>
    <row r="2148" spans="1:10" x14ac:dyDescent="0.4">
      <c r="A2148" s="30" t="s">
        <v>2147</v>
      </c>
      <c r="B2148" s="31">
        <v>32.01</v>
      </c>
      <c r="C2148" s="31" t="str">
        <f>IF(Table8[[#This Row],[BMI]]&lt;18.5,"Under Weight",IF(Table8[[#This Row],[BMI]]&lt;25,"Normal Weight",IF(Table8[[#This Row],[BMI]]&lt;30,"Over Weight","Obesity")))</f>
        <v>Obesity</v>
      </c>
      <c r="D2148" s="31">
        <v>6.45</v>
      </c>
      <c r="E2148" s="31" t="str">
        <f>IF(Table8[[#This Row],[HBA1C]]&lt;5.7,"Normal",IF(Table8[[#This Row],[HBA1C]]&lt;6.5,"Prediabetes","Diabetes"))</f>
        <v>Prediabetes</v>
      </c>
      <c r="F2148" s="31" t="s">
        <v>2343</v>
      </c>
      <c r="G2148" s="31" t="s">
        <v>2343</v>
      </c>
      <c r="H2148" s="31" t="s">
        <v>2343</v>
      </c>
      <c r="I2148" s="31">
        <v>1</v>
      </c>
      <c r="J2148" s="32" t="s">
        <v>2343</v>
      </c>
    </row>
    <row r="2149" spans="1:10" x14ac:dyDescent="0.4">
      <c r="A2149" s="30" t="s">
        <v>2148</v>
      </c>
      <c r="B2149" s="31">
        <v>33</v>
      </c>
      <c r="C2149" s="31" t="str">
        <f>IF(Table8[[#This Row],[BMI]]&lt;18.5,"Under Weight",IF(Table8[[#This Row],[BMI]]&lt;25,"Normal Weight",IF(Table8[[#This Row],[BMI]]&lt;30,"Over Weight","Obesity")))</f>
        <v>Obesity</v>
      </c>
      <c r="D2149" s="31">
        <v>9.27</v>
      </c>
      <c r="E2149" s="31" t="str">
        <f>IF(Table8[[#This Row],[HBA1C]]&lt;5.7,"Normal",IF(Table8[[#This Row],[HBA1C]]&lt;6.5,"Prediabetes","Diabetes"))</f>
        <v>Diabetes</v>
      </c>
      <c r="F2149" s="31" t="s">
        <v>2343</v>
      </c>
      <c r="G2149" s="31" t="s">
        <v>2343</v>
      </c>
      <c r="H2149" s="31" t="s">
        <v>2343</v>
      </c>
      <c r="I2149" s="31">
        <v>0</v>
      </c>
      <c r="J2149" s="32" t="s">
        <v>2343</v>
      </c>
    </row>
    <row r="2150" spans="1:10" x14ac:dyDescent="0.4">
      <c r="A2150" s="30" t="s">
        <v>2149</v>
      </c>
      <c r="B2150" s="31">
        <v>29.3</v>
      </c>
      <c r="C2150" s="31" t="str">
        <f>IF(Table8[[#This Row],[BMI]]&lt;18.5,"Under Weight",IF(Table8[[#This Row],[BMI]]&lt;25,"Normal Weight",IF(Table8[[#This Row],[BMI]]&lt;30,"Over Weight","Obesity")))</f>
        <v>Over Weight</v>
      </c>
      <c r="D2150" s="31">
        <v>6.15</v>
      </c>
      <c r="E2150" s="31" t="str">
        <f>IF(Table8[[#This Row],[HBA1C]]&lt;5.7,"Normal",IF(Table8[[#This Row],[HBA1C]]&lt;6.5,"Prediabetes","Diabetes"))</f>
        <v>Prediabetes</v>
      </c>
      <c r="F2150" s="31" t="s">
        <v>2343</v>
      </c>
      <c r="G2150" s="31" t="s">
        <v>2343</v>
      </c>
      <c r="H2150" s="31" t="s">
        <v>2343</v>
      </c>
      <c r="I2150" s="31">
        <v>1</v>
      </c>
      <c r="J2150" s="32" t="s">
        <v>2343</v>
      </c>
    </row>
    <row r="2151" spans="1:10" x14ac:dyDescent="0.4">
      <c r="A2151" s="30" t="s">
        <v>2150</v>
      </c>
      <c r="B2151" s="31">
        <v>25.8</v>
      </c>
      <c r="C2151" s="31" t="str">
        <f>IF(Table8[[#This Row],[BMI]]&lt;18.5,"Under Weight",IF(Table8[[#This Row],[BMI]]&lt;25,"Normal Weight",IF(Table8[[#This Row],[BMI]]&lt;30,"Over Weight","Obesity")))</f>
        <v>Over Weight</v>
      </c>
      <c r="D2151" s="31">
        <v>4.13</v>
      </c>
      <c r="E2151" s="31" t="str">
        <f>IF(Table8[[#This Row],[HBA1C]]&lt;5.7,"Normal",IF(Table8[[#This Row],[HBA1C]]&lt;6.5,"Prediabetes","Diabetes"))</f>
        <v>Normal</v>
      </c>
      <c r="F2151" s="31" t="s">
        <v>2343</v>
      </c>
      <c r="G2151" s="31" t="s">
        <v>2343</v>
      </c>
      <c r="H2151" s="31" t="s">
        <v>2343</v>
      </c>
      <c r="I2151" s="31">
        <v>1</v>
      </c>
      <c r="J2151" s="32" t="s">
        <v>2343</v>
      </c>
    </row>
    <row r="2152" spans="1:10" x14ac:dyDescent="0.4">
      <c r="A2152" s="30" t="s">
        <v>2151</v>
      </c>
      <c r="B2152" s="31">
        <v>23.4</v>
      </c>
      <c r="C2152" s="31" t="str">
        <f>IF(Table8[[#This Row],[BMI]]&lt;18.5,"Under Weight",IF(Table8[[#This Row],[BMI]]&lt;25,"Normal Weight",IF(Table8[[#This Row],[BMI]]&lt;30,"Over Weight","Obesity")))</f>
        <v>Normal Weight</v>
      </c>
      <c r="D2152" s="31">
        <v>4.24</v>
      </c>
      <c r="E2152" s="31" t="str">
        <f>IF(Table8[[#This Row],[HBA1C]]&lt;5.7,"Normal",IF(Table8[[#This Row],[HBA1C]]&lt;6.5,"Prediabetes","Diabetes"))</f>
        <v>Normal</v>
      </c>
      <c r="F2152" s="31" t="s">
        <v>2343</v>
      </c>
      <c r="G2152" s="31" t="s">
        <v>2343</v>
      </c>
      <c r="H2152" s="31" t="s">
        <v>2343</v>
      </c>
      <c r="I2152" s="31">
        <v>1</v>
      </c>
      <c r="J2152" s="32" t="s">
        <v>2343</v>
      </c>
    </row>
    <row r="2153" spans="1:10" x14ac:dyDescent="0.4">
      <c r="A2153" s="30" t="s">
        <v>2152</v>
      </c>
      <c r="B2153" s="31">
        <v>27.93</v>
      </c>
      <c r="C2153" s="31" t="str">
        <f>IF(Table8[[#This Row],[BMI]]&lt;18.5,"Under Weight",IF(Table8[[#This Row],[BMI]]&lt;25,"Normal Weight",IF(Table8[[#This Row],[BMI]]&lt;30,"Over Weight","Obesity")))</f>
        <v>Over Weight</v>
      </c>
      <c r="D2153" s="31">
        <v>9.8800000000000008</v>
      </c>
      <c r="E2153" s="31" t="str">
        <f>IF(Table8[[#This Row],[HBA1C]]&lt;5.7,"Normal",IF(Table8[[#This Row],[HBA1C]]&lt;6.5,"Prediabetes","Diabetes"))</f>
        <v>Diabetes</v>
      </c>
      <c r="F2153" s="31" t="s">
        <v>2343</v>
      </c>
      <c r="G2153" s="31" t="s">
        <v>2343</v>
      </c>
      <c r="H2153" s="31" t="s">
        <v>2343</v>
      </c>
      <c r="I2153" s="31">
        <v>0</v>
      </c>
      <c r="J2153" s="32" t="s">
        <v>2343</v>
      </c>
    </row>
    <row r="2154" spans="1:10" x14ac:dyDescent="0.4">
      <c r="A2154" s="30" t="s">
        <v>2153</v>
      </c>
      <c r="B2154" s="31">
        <v>22</v>
      </c>
      <c r="C2154" s="31" t="str">
        <f>IF(Table8[[#This Row],[BMI]]&lt;18.5,"Under Weight",IF(Table8[[#This Row],[BMI]]&lt;25,"Normal Weight",IF(Table8[[#This Row],[BMI]]&lt;30,"Over Weight","Obesity")))</f>
        <v>Normal Weight</v>
      </c>
      <c r="D2154" s="31">
        <v>9.5</v>
      </c>
      <c r="E2154" s="31" t="str">
        <f>IF(Table8[[#This Row],[HBA1C]]&lt;5.7,"Normal",IF(Table8[[#This Row],[HBA1C]]&lt;6.5,"Prediabetes","Diabetes"))</f>
        <v>Diabetes</v>
      </c>
      <c r="F2154" s="31" t="s">
        <v>2343</v>
      </c>
      <c r="G2154" s="31" t="s">
        <v>2343</v>
      </c>
      <c r="H2154" s="31" t="s">
        <v>2343</v>
      </c>
      <c r="I2154" s="31">
        <v>0</v>
      </c>
      <c r="J2154" s="32" t="s">
        <v>2343</v>
      </c>
    </row>
    <row r="2155" spans="1:10" x14ac:dyDescent="0.4">
      <c r="A2155" s="30" t="s">
        <v>2154</v>
      </c>
      <c r="B2155" s="31">
        <v>36.86</v>
      </c>
      <c r="C2155" s="31" t="str">
        <f>IF(Table8[[#This Row],[BMI]]&lt;18.5,"Under Weight",IF(Table8[[#This Row],[BMI]]&lt;25,"Normal Weight",IF(Table8[[#This Row],[BMI]]&lt;30,"Over Weight","Obesity")))</f>
        <v>Obesity</v>
      </c>
      <c r="D2155" s="31">
        <v>4.97</v>
      </c>
      <c r="E2155" s="31" t="str">
        <f>IF(Table8[[#This Row],[HBA1C]]&lt;5.7,"Normal",IF(Table8[[#This Row],[HBA1C]]&lt;6.5,"Prediabetes","Diabetes"))</f>
        <v>Normal</v>
      </c>
      <c r="F2155" s="31" t="s">
        <v>2344</v>
      </c>
      <c r="G2155" s="31" t="s">
        <v>2343</v>
      </c>
      <c r="H2155" s="31" t="s">
        <v>2343</v>
      </c>
      <c r="I2155" s="31">
        <v>0</v>
      </c>
      <c r="J2155" s="32" t="s">
        <v>2343</v>
      </c>
    </row>
    <row r="2156" spans="1:10" x14ac:dyDescent="0.4">
      <c r="A2156" s="30" t="s">
        <v>2155</v>
      </c>
      <c r="B2156" s="31">
        <v>31.254999999999999</v>
      </c>
      <c r="C2156" s="31" t="str">
        <f>IF(Table8[[#This Row],[BMI]]&lt;18.5,"Under Weight",IF(Table8[[#This Row],[BMI]]&lt;25,"Normal Weight",IF(Table8[[#This Row],[BMI]]&lt;30,"Over Weight","Obesity")))</f>
        <v>Obesity</v>
      </c>
      <c r="D2156" s="31">
        <v>5.49</v>
      </c>
      <c r="E2156" s="31" t="str">
        <f>IF(Table8[[#This Row],[HBA1C]]&lt;5.7,"Normal",IF(Table8[[#This Row],[HBA1C]]&lt;6.5,"Prediabetes","Diabetes"))</f>
        <v>Normal</v>
      </c>
      <c r="F2156" s="31" t="s">
        <v>2344</v>
      </c>
      <c r="G2156" s="31" t="s">
        <v>2343</v>
      </c>
      <c r="H2156" s="31" t="s">
        <v>2343</v>
      </c>
      <c r="I2156" s="31">
        <v>0</v>
      </c>
      <c r="J2156" s="32" t="s">
        <v>2343</v>
      </c>
    </row>
    <row r="2157" spans="1:10" x14ac:dyDescent="0.4">
      <c r="A2157" s="30" t="s">
        <v>2156</v>
      </c>
      <c r="B2157" s="31">
        <v>23.06</v>
      </c>
      <c r="C2157" s="31" t="str">
        <f>IF(Table8[[#This Row],[BMI]]&lt;18.5,"Under Weight",IF(Table8[[#This Row],[BMI]]&lt;25,"Normal Weight",IF(Table8[[#This Row],[BMI]]&lt;30,"Over Weight","Obesity")))</f>
        <v>Normal Weight</v>
      </c>
      <c r="D2157" s="31">
        <v>4.47</v>
      </c>
      <c r="E2157" s="31" t="str">
        <f>IF(Table8[[#This Row],[HBA1C]]&lt;5.7,"Normal",IF(Table8[[#This Row],[HBA1C]]&lt;6.5,"Prediabetes","Diabetes"))</f>
        <v>Normal</v>
      </c>
      <c r="F2157" s="31" t="s">
        <v>2343</v>
      </c>
      <c r="G2157" s="31" t="s">
        <v>2343</v>
      </c>
      <c r="H2157" s="31" t="s">
        <v>2343</v>
      </c>
      <c r="I2157" s="31">
        <v>0</v>
      </c>
      <c r="J2157" s="32" t="s">
        <v>2343</v>
      </c>
    </row>
    <row r="2158" spans="1:10" x14ac:dyDescent="0.4">
      <c r="A2158" s="30" t="s">
        <v>2157</v>
      </c>
      <c r="B2158" s="31">
        <v>28.975000000000001</v>
      </c>
      <c r="C2158" s="31" t="str">
        <f>IF(Table8[[#This Row],[BMI]]&lt;18.5,"Under Weight",IF(Table8[[#This Row],[BMI]]&lt;25,"Normal Weight",IF(Table8[[#This Row],[BMI]]&lt;30,"Over Weight","Obesity")))</f>
        <v>Over Weight</v>
      </c>
      <c r="D2158" s="31">
        <v>4.34</v>
      </c>
      <c r="E2158" s="31" t="str">
        <f>IF(Table8[[#This Row],[HBA1C]]&lt;5.7,"Normal",IF(Table8[[#This Row],[HBA1C]]&lt;6.5,"Prediabetes","Diabetes"))</f>
        <v>Normal</v>
      </c>
      <c r="F2158" s="31" t="s">
        <v>2344</v>
      </c>
      <c r="G2158" s="31" t="s">
        <v>2343</v>
      </c>
      <c r="H2158" s="31" t="s">
        <v>2343</v>
      </c>
      <c r="I2158" s="31">
        <v>0</v>
      </c>
      <c r="J2158" s="32" t="s">
        <v>2343</v>
      </c>
    </row>
    <row r="2159" spans="1:10" x14ac:dyDescent="0.4">
      <c r="A2159" s="30" t="s">
        <v>2158</v>
      </c>
      <c r="B2159" s="31">
        <v>33.299999999999997</v>
      </c>
      <c r="C2159" s="31" t="str">
        <f>IF(Table8[[#This Row],[BMI]]&lt;18.5,"Under Weight",IF(Table8[[#This Row],[BMI]]&lt;25,"Normal Weight",IF(Table8[[#This Row],[BMI]]&lt;30,"Over Weight","Obesity")))</f>
        <v>Obesity</v>
      </c>
      <c r="D2159" s="31">
        <v>9.49</v>
      </c>
      <c r="E2159" s="31" t="str">
        <f>IF(Table8[[#This Row],[HBA1C]]&lt;5.7,"Normal",IF(Table8[[#This Row],[HBA1C]]&lt;6.5,"Prediabetes","Diabetes"))</f>
        <v>Diabetes</v>
      </c>
      <c r="F2159" s="31" t="s">
        <v>2343</v>
      </c>
      <c r="G2159" s="31" t="s">
        <v>2343</v>
      </c>
      <c r="H2159" s="31" t="s">
        <v>2343</v>
      </c>
      <c r="I2159" s="31">
        <v>0</v>
      </c>
      <c r="J2159" s="32" t="s">
        <v>2343</v>
      </c>
    </row>
    <row r="2160" spans="1:10" x14ac:dyDescent="0.4">
      <c r="A2160" s="30" t="s">
        <v>2159</v>
      </c>
      <c r="B2160" s="31">
        <v>33</v>
      </c>
      <c r="C2160" s="31" t="str">
        <f>IF(Table8[[#This Row],[BMI]]&lt;18.5,"Under Weight",IF(Table8[[#This Row],[BMI]]&lt;25,"Normal Weight",IF(Table8[[#This Row],[BMI]]&lt;30,"Over Weight","Obesity")))</f>
        <v>Obesity</v>
      </c>
      <c r="D2160" s="31">
        <v>10.16</v>
      </c>
      <c r="E2160" s="31" t="str">
        <f>IF(Table8[[#This Row],[HBA1C]]&lt;5.7,"Normal",IF(Table8[[#This Row],[HBA1C]]&lt;6.5,"Prediabetes","Diabetes"))</f>
        <v>Diabetes</v>
      </c>
      <c r="F2160" s="31" t="s">
        <v>2343</v>
      </c>
      <c r="G2160" s="31" t="s">
        <v>2343</v>
      </c>
      <c r="H2160" s="31" t="s">
        <v>2343</v>
      </c>
      <c r="I2160" s="31">
        <v>0</v>
      </c>
      <c r="J2160" s="32" t="s">
        <v>2343</v>
      </c>
    </row>
    <row r="2161" spans="1:10" x14ac:dyDescent="0.4">
      <c r="A2161" s="30" t="s">
        <v>2160</v>
      </c>
      <c r="B2161" s="31">
        <v>31.46</v>
      </c>
      <c r="C2161" s="31" t="str">
        <f>IF(Table8[[#This Row],[BMI]]&lt;18.5,"Under Weight",IF(Table8[[#This Row],[BMI]]&lt;25,"Normal Weight",IF(Table8[[#This Row],[BMI]]&lt;30,"Over Weight","Obesity")))</f>
        <v>Obesity</v>
      </c>
      <c r="D2161" s="31">
        <v>11.19</v>
      </c>
      <c r="E2161" s="31" t="str">
        <f>IF(Table8[[#This Row],[HBA1C]]&lt;5.7,"Normal",IF(Table8[[#This Row],[HBA1C]]&lt;6.5,"Prediabetes","Diabetes"))</f>
        <v>Diabetes</v>
      </c>
      <c r="F2161" s="31" t="s">
        <v>2343</v>
      </c>
      <c r="G2161" s="31" t="s">
        <v>2343</v>
      </c>
      <c r="H2161" s="31" t="s">
        <v>2343</v>
      </c>
      <c r="I2161" s="31">
        <v>0</v>
      </c>
      <c r="J2161" s="32" t="s">
        <v>2343</v>
      </c>
    </row>
    <row r="2162" spans="1:10" x14ac:dyDescent="0.4">
      <c r="A2162" s="30" t="s">
        <v>2161</v>
      </c>
      <c r="B2162" s="31">
        <v>29.6</v>
      </c>
      <c r="C2162" s="31" t="str">
        <f>IF(Table8[[#This Row],[BMI]]&lt;18.5,"Under Weight",IF(Table8[[#This Row],[BMI]]&lt;25,"Normal Weight",IF(Table8[[#This Row],[BMI]]&lt;30,"Over Weight","Obesity")))</f>
        <v>Over Weight</v>
      </c>
      <c r="D2162" s="31">
        <v>11.03</v>
      </c>
      <c r="E2162" s="31" t="str">
        <f>IF(Table8[[#This Row],[HBA1C]]&lt;5.7,"Normal",IF(Table8[[#This Row],[HBA1C]]&lt;6.5,"Prediabetes","Diabetes"))</f>
        <v>Diabetes</v>
      </c>
      <c r="F2162" s="31" t="s">
        <v>2343</v>
      </c>
      <c r="G2162" s="31" t="s">
        <v>2343</v>
      </c>
      <c r="H2162" s="31" t="s">
        <v>2343</v>
      </c>
      <c r="I2162" s="31">
        <v>0</v>
      </c>
      <c r="J2162" s="32" t="s">
        <v>2343</v>
      </c>
    </row>
    <row r="2163" spans="1:10" x14ac:dyDescent="0.4">
      <c r="A2163" s="30" t="s">
        <v>2162</v>
      </c>
      <c r="B2163" s="31">
        <v>22.05</v>
      </c>
      <c r="C2163" s="31" t="str">
        <f>IF(Table8[[#This Row],[BMI]]&lt;18.5,"Under Weight",IF(Table8[[#This Row],[BMI]]&lt;25,"Normal Weight",IF(Table8[[#This Row],[BMI]]&lt;30,"Over Weight","Obesity")))</f>
        <v>Normal Weight</v>
      </c>
      <c r="D2163" s="31">
        <v>4.43</v>
      </c>
      <c r="E2163" s="31" t="str">
        <f>IF(Table8[[#This Row],[HBA1C]]&lt;5.7,"Normal",IF(Table8[[#This Row],[HBA1C]]&lt;6.5,"Prediabetes","Diabetes"))</f>
        <v>Normal</v>
      </c>
      <c r="F2163" s="31" t="s">
        <v>2344</v>
      </c>
      <c r="G2163" s="31" t="s">
        <v>2343</v>
      </c>
      <c r="H2163" s="31" t="s">
        <v>2343</v>
      </c>
      <c r="I2163" s="31">
        <v>0</v>
      </c>
      <c r="J2163" s="32" t="s">
        <v>2343</v>
      </c>
    </row>
    <row r="2164" spans="1:10" x14ac:dyDescent="0.4">
      <c r="A2164" s="30" t="s">
        <v>2163</v>
      </c>
      <c r="B2164" s="31">
        <v>27.06</v>
      </c>
      <c r="C2164" s="31" t="str">
        <f>IF(Table8[[#This Row],[BMI]]&lt;18.5,"Under Weight",IF(Table8[[#This Row],[BMI]]&lt;25,"Normal Weight",IF(Table8[[#This Row],[BMI]]&lt;30,"Over Weight","Obesity")))</f>
        <v>Over Weight</v>
      </c>
      <c r="D2164" s="31">
        <v>6.14</v>
      </c>
      <c r="E2164" s="31" t="str">
        <f>IF(Table8[[#This Row],[HBA1C]]&lt;5.7,"Normal",IF(Table8[[#This Row],[HBA1C]]&lt;6.5,"Prediabetes","Diabetes"))</f>
        <v>Prediabetes</v>
      </c>
      <c r="F2164" s="31" t="s">
        <v>2343</v>
      </c>
      <c r="G2164" s="31" t="s">
        <v>2344</v>
      </c>
      <c r="H2164" s="31" t="s">
        <v>2343</v>
      </c>
      <c r="I2164" s="31">
        <v>1</v>
      </c>
      <c r="J2164" s="32" t="s">
        <v>2343</v>
      </c>
    </row>
    <row r="2165" spans="1:10" x14ac:dyDescent="0.4">
      <c r="A2165" s="30" t="s">
        <v>2164</v>
      </c>
      <c r="B2165" s="31">
        <v>20.49</v>
      </c>
      <c r="C2165" s="31" t="str">
        <f>IF(Table8[[#This Row],[BMI]]&lt;18.5,"Under Weight",IF(Table8[[#This Row],[BMI]]&lt;25,"Normal Weight",IF(Table8[[#This Row],[BMI]]&lt;30,"Over Weight","Obesity")))</f>
        <v>Normal Weight</v>
      </c>
      <c r="D2165" s="31">
        <v>4.87</v>
      </c>
      <c r="E2165" s="31" t="str">
        <f>IF(Table8[[#This Row],[HBA1C]]&lt;5.7,"Normal",IF(Table8[[#This Row],[HBA1C]]&lt;6.5,"Prediabetes","Diabetes"))</f>
        <v>Normal</v>
      </c>
      <c r="F2165" s="31" t="s">
        <v>2343</v>
      </c>
      <c r="G2165" s="31" t="s">
        <v>2343</v>
      </c>
      <c r="H2165" s="31" t="s">
        <v>2343</v>
      </c>
      <c r="I2165" s="31">
        <v>0</v>
      </c>
      <c r="J2165" s="32" t="s">
        <v>2343</v>
      </c>
    </row>
    <row r="2166" spans="1:10" x14ac:dyDescent="0.4">
      <c r="A2166" s="30" t="s">
        <v>2165</v>
      </c>
      <c r="B2166" s="31">
        <v>28.4</v>
      </c>
      <c r="C2166" s="31" t="str">
        <f>IF(Table8[[#This Row],[BMI]]&lt;18.5,"Under Weight",IF(Table8[[#This Row],[BMI]]&lt;25,"Normal Weight",IF(Table8[[#This Row],[BMI]]&lt;30,"Over Weight","Obesity")))</f>
        <v>Over Weight</v>
      </c>
      <c r="D2166" s="31">
        <v>4.3</v>
      </c>
      <c r="E2166" s="31" t="str">
        <f>IF(Table8[[#This Row],[HBA1C]]&lt;5.7,"Normal",IF(Table8[[#This Row],[HBA1C]]&lt;6.5,"Prediabetes","Diabetes"))</f>
        <v>Normal</v>
      </c>
      <c r="F2166" s="31" t="s">
        <v>2343</v>
      </c>
      <c r="G2166" s="31" t="s">
        <v>2343</v>
      </c>
      <c r="H2166" s="31" t="s">
        <v>2344</v>
      </c>
      <c r="I2166" s="31">
        <v>1</v>
      </c>
      <c r="J2166" s="32" t="s">
        <v>2343</v>
      </c>
    </row>
    <row r="2167" spans="1:10" x14ac:dyDescent="0.4">
      <c r="A2167" s="30" t="s">
        <v>2166</v>
      </c>
      <c r="B2167" s="31">
        <v>41.91</v>
      </c>
      <c r="C2167" s="31" t="str">
        <f>IF(Table8[[#This Row],[BMI]]&lt;18.5,"Under Weight",IF(Table8[[#This Row],[BMI]]&lt;25,"Normal Weight",IF(Table8[[#This Row],[BMI]]&lt;30,"Over Weight","Obesity")))</f>
        <v>Obesity</v>
      </c>
      <c r="D2167" s="31">
        <v>6.19</v>
      </c>
      <c r="E2167" s="31" t="str">
        <f>IF(Table8[[#This Row],[HBA1C]]&lt;5.7,"Normal",IF(Table8[[#This Row],[HBA1C]]&lt;6.5,"Prediabetes","Diabetes"))</f>
        <v>Prediabetes</v>
      </c>
      <c r="F2167" s="31" t="s">
        <v>2343</v>
      </c>
      <c r="G2167" s="31" t="s">
        <v>2343</v>
      </c>
      <c r="H2167" s="31" t="s">
        <v>2343</v>
      </c>
      <c r="I2167" s="31">
        <v>0</v>
      </c>
      <c r="J2167" s="32" t="s">
        <v>2343</v>
      </c>
    </row>
    <row r="2168" spans="1:10" x14ac:dyDescent="0.4">
      <c r="A2168" s="30" t="s">
        <v>2167</v>
      </c>
      <c r="B2168" s="31">
        <v>24.6</v>
      </c>
      <c r="C2168" s="31" t="str">
        <f>IF(Table8[[#This Row],[BMI]]&lt;18.5,"Under Weight",IF(Table8[[#This Row],[BMI]]&lt;25,"Normal Weight",IF(Table8[[#This Row],[BMI]]&lt;30,"Over Weight","Obesity")))</f>
        <v>Normal Weight</v>
      </c>
      <c r="D2168" s="31">
        <v>6.19</v>
      </c>
      <c r="E2168" s="31" t="str">
        <f>IF(Table8[[#This Row],[HBA1C]]&lt;5.7,"Normal",IF(Table8[[#This Row],[HBA1C]]&lt;6.5,"Prediabetes","Diabetes"))</f>
        <v>Prediabetes</v>
      </c>
      <c r="F2168" s="31" t="s">
        <v>2343</v>
      </c>
      <c r="G2168" s="31" t="s">
        <v>2343</v>
      </c>
      <c r="H2168" s="31" t="s">
        <v>2344</v>
      </c>
      <c r="I2168" s="31">
        <v>1</v>
      </c>
      <c r="J2168" s="32" t="s">
        <v>2343</v>
      </c>
    </row>
    <row r="2169" spans="1:10" x14ac:dyDescent="0.4">
      <c r="A2169" s="30" t="s">
        <v>2168</v>
      </c>
      <c r="B2169" s="31">
        <v>20.9</v>
      </c>
      <c r="C2169" s="31" t="str">
        <f>IF(Table8[[#This Row],[BMI]]&lt;18.5,"Under Weight",IF(Table8[[#This Row],[BMI]]&lt;25,"Normal Weight",IF(Table8[[#This Row],[BMI]]&lt;30,"Over Weight","Obesity")))</f>
        <v>Normal Weight</v>
      </c>
      <c r="D2169" s="31">
        <v>5.12</v>
      </c>
      <c r="E2169" s="31" t="str">
        <f>IF(Table8[[#This Row],[HBA1C]]&lt;5.7,"Normal",IF(Table8[[#This Row],[HBA1C]]&lt;6.5,"Prediabetes","Diabetes"))</f>
        <v>Normal</v>
      </c>
      <c r="F2169" s="31" t="s">
        <v>2343</v>
      </c>
      <c r="G2169" s="31" t="s">
        <v>2343</v>
      </c>
      <c r="H2169" s="31" t="s">
        <v>2344</v>
      </c>
      <c r="I2169" s="31">
        <v>1</v>
      </c>
      <c r="J2169" s="32" t="s">
        <v>2343</v>
      </c>
    </row>
    <row r="2170" spans="1:10" x14ac:dyDescent="0.4">
      <c r="A2170" s="30" t="s">
        <v>2169</v>
      </c>
      <c r="B2170" s="31">
        <v>34.4</v>
      </c>
      <c r="C2170" s="31" t="str">
        <f>IF(Table8[[#This Row],[BMI]]&lt;18.5,"Under Weight",IF(Table8[[#This Row],[BMI]]&lt;25,"Normal Weight",IF(Table8[[#This Row],[BMI]]&lt;30,"Over Weight","Obesity")))</f>
        <v>Obesity</v>
      </c>
      <c r="D2170" s="31">
        <v>4.04</v>
      </c>
      <c r="E2170" s="31" t="str">
        <f>IF(Table8[[#This Row],[HBA1C]]&lt;5.7,"Normal",IF(Table8[[#This Row],[HBA1C]]&lt;6.5,"Prediabetes","Diabetes"))</f>
        <v>Normal</v>
      </c>
      <c r="F2170" s="31" t="s">
        <v>2343</v>
      </c>
      <c r="G2170" s="31" t="s">
        <v>2343</v>
      </c>
      <c r="H2170" s="31" t="s">
        <v>2343</v>
      </c>
      <c r="I2170" s="31">
        <v>0</v>
      </c>
      <c r="J2170" s="32" t="s">
        <v>2343</v>
      </c>
    </row>
    <row r="2171" spans="1:10" x14ac:dyDescent="0.4">
      <c r="A2171" s="30" t="s">
        <v>2170</v>
      </c>
      <c r="B2171" s="31">
        <v>32.56</v>
      </c>
      <c r="C2171" s="31" t="str">
        <f>IF(Table8[[#This Row],[BMI]]&lt;18.5,"Under Weight",IF(Table8[[#This Row],[BMI]]&lt;25,"Normal Weight",IF(Table8[[#This Row],[BMI]]&lt;30,"Over Weight","Obesity")))</f>
        <v>Obesity</v>
      </c>
      <c r="D2171" s="31">
        <v>5.36</v>
      </c>
      <c r="E2171" s="31" t="str">
        <f>IF(Table8[[#This Row],[HBA1C]]&lt;5.7,"Normal",IF(Table8[[#This Row],[HBA1C]]&lt;6.5,"Prediabetes","Diabetes"))</f>
        <v>Normal</v>
      </c>
      <c r="F2171" s="31" t="s">
        <v>2343</v>
      </c>
      <c r="G2171" s="31" t="s">
        <v>2343</v>
      </c>
      <c r="H2171" s="31" t="s">
        <v>2343</v>
      </c>
      <c r="I2171" s="31">
        <v>0</v>
      </c>
      <c r="J2171" s="32" t="s">
        <v>2343</v>
      </c>
    </row>
    <row r="2172" spans="1:10" x14ac:dyDescent="0.4">
      <c r="A2172" s="30" t="s">
        <v>2171</v>
      </c>
      <c r="B2172" s="31">
        <v>27.98</v>
      </c>
      <c r="C2172" s="31" t="str">
        <f>IF(Table8[[#This Row],[BMI]]&lt;18.5,"Under Weight",IF(Table8[[#This Row],[BMI]]&lt;25,"Normal Weight",IF(Table8[[#This Row],[BMI]]&lt;30,"Over Weight","Obesity")))</f>
        <v>Over Weight</v>
      </c>
      <c r="D2172" s="31">
        <v>4.38</v>
      </c>
      <c r="E2172" s="31" t="str">
        <f>IF(Table8[[#This Row],[HBA1C]]&lt;5.7,"Normal",IF(Table8[[#This Row],[HBA1C]]&lt;6.5,"Prediabetes","Diabetes"))</f>
        <v>Normal</v>
      </c>
      <c r="F2172" s="31" t="s">
        <v>2343</v>
      </c>
      <c r="G2172" s="31" t="s">
        <v>2344</v>
      </c>
      <c r="H2172" s="31" t="s">
        <v>2343</v>
      </c>
      <c r="I2172" s="31">
        <v>1</v>
      </c>
      <c r="J2172" s="32" t="s">
        <v>2343</v>
      </c>
    </row>
    <row r="2173" spans="1:10" x14ac:dyDescent="0.4">
      <c r="A2173" s="30" t="s">
        <v>2172</v>
      </c>
      <c r="B2173" s="31">
        <v>26.51</v>
      </c>
      <c r="C2173" s="31" t="str">
        <f>IF(Table8[[#This Row],[BMI]]&lt;18.5,"Under Weight",IF(Table8[[#This Row],[BMI]]&lt;25,"Normal Weight",IF(Table8[[#This Row],[BMI]]&lt;30,"Over Weight","Obesity")))</f>
        <v>Over Weight</v>
      </c>
      <c r="D2173" s="31">
        <v>4.58</v>
      </c>
      <c r="E2173" s="31" t="str">
        <f>IF(Table8[[#This Row],[HBA1C]]&lt;5.7,"Normal",IF(Table8[[#This Row],[HBA1C]]&lt;6.5,"Prediabetes","Diabetes"))</f>
        <v>Normal</v>
      </c>
      <c r="F2173" s="31" t="s">
        <v>2343</v>
      </c>
      <c r="G2173" s="31" t="s">
        <v>2343</v>
      </c>
      <c r="H2173" s="31" t="s">
        <v>2343</v>
      </c>
      <c r="I2173" s="31">
        <v>0</v>
      </c>
      <c r="J2173" s="32" t="s">
        <v>2343</v>
      </c>
    </row>
    <row r="2174" spans="1:10" x14ac:dyDescent="0.4">
      <c r="A2174" s="30" t="s">
        <v>2173</v>
      </c>
      <c r="B2174" s="31">
        <v>29.734999999999999</v>
      </c>
      <c r="C2174" s="31" t="str">
        <f>IF(Table8[[#This Row],[BMI]]&lt;18.5,"Under Weight",IF(Table8[[#This Row],[BMI]]&lt;25,"Normal Weight",IF(Table8[[#This Row],[BMI]]&lt;30,"Over Weight","Obesity")))</f>
        <v>Over Weight</v>
      </c>
      <c r="D2174" s="31">
        <v>11.92</v>
      </c>
      <c r="E2174" s="31" t="str">
        <f>IF(Table8[[#This Row],[HBA1C]]&lt;5.7,"Normal",IF(Table8[[#This Row],[HBA1C]]&lt;6.5,"Prediabetes","Diabetes"))</f>
        <v>Diabetes</v>
      </c>
      <c r="F2174" s="31" t="s">
        <v>2343</v>
      </c>
      <c r="G2174" s="31" t="s">
        <v>2343</v>
      </c>
      <c r="H2174" s="31" t="s">
        <v>2343</v>
      </c>
      <c r="I2174" s="31">
        <v>0</v>
      </c>
      <c r="J2174" s="32" t="s">
        <v>2343</v>
      </c>
    </row>
    <row r="2175" spans="1:10" x14ac:dyDescent="0.4">
      <c r="A2175" s="30" t="s">
        <v>2174</v>
      </c>
      <c r="B2175" s="31">
        <v>40.5</v>
      </c>
      <c r="C2175" s="31" t="str">
        <f>IF(Table8[[#This Row],[BMI]]&lt;18.5,"Under Weight",IF(Table8[[#This Row],[BMI]]&lt;25,"Normal Weight",IF(Table8[[#This Row],[BMI]]&lt;30,"Over Weight","Obesity")))</f>
        <v>Obesity</v>
      </c>
      <c r="D2175" s="31">
        <v>5.4</v>
      </c>
      <c r="E2175" s="31" t="str">
        <f>IF(Table8[[#This Row],[HBA1C]]&lt;5.7,"Normal",IF(Table8[[#This Row],[HBA1C]]&lt;6.5,"Prediabetes","Diabetes"))</f>
        <v>Normal</v>
      </c>
      <c r="F2175" s="31" t="s">
        <v>2343</v>
      </c>
      <c r="G2175" s="31" t="s">
        <v>2343</v>
      </c>
      <c r="H2175" s="31" t="s">
        <v>2344</v>
      </c>
      <c r="I2175" s="31">
        <v>1</v>
      </c>
      <c r="J2175" s="32" t="s">
        <v>2343</v>
      </c>
    </row>
    <row r="2176" spans="1:10" x14ac:dyDescent="0.4">
      <c r="A2176" s="30" t="s">
        <v>2175</v>
      </c>
      <c r="B2176" s="31">
        <v>25.64</v>
      </c>
      <c r="C2176" s="31" t="str">
        <f>IF(Table8[[#This Row],[BMI]]&lt;18.5,"Under Weight",IF(Table8[[#This Row],[BMI]]&lt;25,"Normal Weight",IF(Table8[[#This Row],[BMI]]&lt;30,"Over Weight","Obesity")))</f>
        <v>Over Weight</v>
      </c>
      <c r="D2176" s="31">
        <v>4.76</v>
      </c>
      <c r="E2176" s="31" t="str">
        <f>IF(Table8[[#This Row],[HBA1C]]&lt;5.7,"Normal",IF(Table8[[#This Row],[HBA1C]]&lt;6.5,"Prediabetes","Diabetes"))</f>
        <v>Normal</v>
      </c>
      <c r="F2176" s="31" t="s">
        <v>2343</v>
      </c>
      <c r="G2176" s="31" t="s">
        <v>2343</v>
      </c>
      <c r="H2176" s="31" t="s">
        <v>2343</v>
      </c>
      <c r="I2176" s="31">
        <v>1</v>
      </c>
      <c r="J2176" s="32" t="s">
        <v>2343</v>
      </c>
    </row>
    <row r="2177" spans="1:10" x14ac:dyDescent="0.4">
      <c r="A2177" s="30" t="s">
        <v>2176</v>
      </c>
      <c r="B2177" s="31">
        <v>32.9</v>
      </c>
      <c r="C2177" s="31" t="str">
        <f>IF(Table8[[#This Row],[BMI]]&lt;18.5,"Under Weight",IF(Table8[[#This Row],[BMI]]&lt;25,"Normal Weight",IF(Table8[[#This Row],[BMI]]&lt;30,"Over Weight","Obesity")))</f>
        <v>Obesity</v>
      </c>
      <c r="D2177" s="31">
        <v>4.78</v>
      </c>
      <c r="E2177" s="31" t="str">
        <f>IF(Table8[[#This Row],[HBA1C]]&lt;5.7,"Normal",IF(Table8[[#This Row],[HBA1C]]&lt;6.5,"Prediabetes","Diabetes"))</f>
        <v>Normal</v>
      </c>
      <c r="F2177" s="31" t="s">
        <v>2343</v>
      </c>
      <c r="G2177" s="31" t="s">
        <v>2343</v>
      </c>
      <c r="H2177" s="31" t="s">
        <v>2344</v>
      </c>
      <c r="I2177" s="31">
        <v>1</v>
      </c>
      <c r="J2177" s="32" t="s">
        <v>2343</v>
      </c>
    </row>
    <row r="2178" spans="1:10" x14ac:dyDescent="0.4">
      <c r="A2178" s="30" t="s">
        <v>2177</v>
      </c>
      <c r="B2178" s="31">
        <v>29.8</v>
      </c>
      <c r="C2178" s="31" t="str">
        <f>IF(Table8[[#This Row],[BMI]]&lt;18.5,"Under Weight",IF(Table8[[#This Row],[BMI]]&lt;25,"Normal Weight",IF(Table8[[#This Row],[BMI]]&lt;30,"Over Weight","Obesity")))</f>
        <v>Over Weight</v>
      </c>
      <c r="D2178" s="31">
        <v>4.26</v>
      </c>
      <c r="E2178" s="31" t="str">
        <f>IF(Table8[[#This Row],[HBA1C]]&lt;5.7,"Normal",IF(Table8[[#This Row],[HBA1C]]&lt;6.5,"Prediabetes","Diabetes"))</f>
        <v>Normal</v>
      </c>
      <c r="F2178" s="31" t="s">
        <v>2343</v>
      </c>
      <c r="G2178" s="31" t="s">
        <v>2343</v>
      </c>
      <c r="H2178" s="31" t="s">
        <v>2344</v>
      </c>
      <c r="I2178" s="31">
        <v>1</v>
      </c>
      <c r="J2178" s="32" t="s">
        <v>2343</v>
      </c>
    </row>
    <row r="2179" spans="1:10" x14ac:dyDescent="0.4">
      <c r="A2179" s="30" t="s">
        <v>2178</v>
      </c>
      <c r="B2179" s="31">
        <v>28.9</v>
      </c>
      <c r="C2179" s="31" t="str">
        <f>IF(Table8[[#This Row],[BMI]]&lt;18.5,"Under Weight",IF(Table8[[#This Row],[BMI]]&lt;25,"Normal Weight",IF(Table8[[#This Row],[BMI]]&lt;30,"Over Weight","Obesity")))</f>
        <v>Over Weight</v>
      </c>
      <c r="D2179" s="31">
        <v>5.85</v>
      </c>
      <c r="E2179" s="31" t="str">
        <f>IF(Table8[[#This Row],[HBA1C]]&lt;5.7,"Normal",IF(Table8[[#This Row],[HBA1C]]&lt;6.5,"Prediabetes","Diabetes"))</f>
        <v>Prediabetes</v>
      </c>
      <c r="F2179" s="31" t="s">
        <v>2343</v>
      </c>
      <c r="G2179" s="31" t="s">
        <v>2343</v>
      </c>
      <c r="H2179" s="31" t="s">
        <v>2344</v>
      </c>
      <c r="I2179" s="31">
        <v>1</v>
      </c>
      <c r="J2179" s="32" t="s">
        <v>2343</v>
      </c>
    </row>
    <row r="2180" spans="1:10" x14ac:dyDescent="0.4">
      <c r="A2180" s="30" t="s">
        <v>2179</v>
      </c>
      <c r="B2180" s="31">
        <v>24.7</v>
      </c>
      <c r="C2180" s="31" t="str">
        <f>IF(Table8[[#This Row],[BMI]]&lt;18.5,"Under Weight",IF(Table8[[#This Row],[BMI]]&lt;25,"Normal Weight",IF(Table8[[#This Row],[BMI]]&lt;30,"Over Weight","Obesity")))</f>
        <v>Normal Weight</v>
      </c>
      <c r="D2180" s="31">
        <v>5.32</v>
      </c>
      <c r="E2180" s="31" t="str">
        <f>IF(Table8[[#This Row],[HBA1C]]&lt;5.7,"Normal",IF(Table8[[#This Row],[HBA1C]]&lt;6.5,"Prediabetes","Diabetes"))</f>
        <v>Normal</v>
      </c>
      <c r="F2180" s="31" t="s">
        <v>2343</v>
      </c>
      <c r="G2180" s="31" t="s">
        <v>2343</v>
      </c>
      <c r="H2180" s="31" t="s">
        <v>2344</v>
      </c>
      <c r="I2180" s="31">
        <v>1</v>
      </c>
      <c r="J2180" s="32" t="s">
        <v>2343</v>
      </c>
    </row>
    <row r="2181" spans="1:10" x14ac:dyDescent="0.4">
      <c r="A2181" s="30" t="s">
        <v>2180</v>
      </c>
      <c r="B2181" s="31">
        <v>20.6</v>
      </c>
      <c r="C2181" s="31" t="str">
        <f>IF(Table8[[#This Row],[BMI]]&lt;18.5,"Under Weight",IF(Table8[[#This Row],[BMI]]&lt;25,"Normal Weight",IF(Table8[[#This Row],[BMI]]&lt;30,"Over Weight","Obesity")))</f>
        <v>Normal Weight</v>
      </c>
      <c r="D2181" s="31">
        <v>5.14</v>
      </c>
      <c r="E2181" s="31" t="str">
        <f>IF(Table8[[#This Row],[HBA1C]]&lt;5.7,"Normal",IF(Table8[[#This Row],[HBA1C]]&lt;6.5,"Prediabetes","Diabetes"))</f>
        <v>Normal</v>
      </c>
      <c r="F2181" s="31" t="s">
        <v>2343</v>
      </c>
      <c r="G2181" s="31" t="s">
        <v>2343</v>
      </c>
      <c r="H2181" s="31" t="s">
        <v>2344</v>
      </c>
      <c r="I2181" s="31">
        <v>1</v>
      </c>
      <c r="J2181" s="32" t="s">
        <v>2343</v>
      </c>
    </row>
    <row r="2182" spans="1:10" x14ac:dyDescent="0.4">
      <c r="A2182" s="30" t="s">
        <v>2181</v>
      </c>
      <c r="B2182" s="31">
        <v>18.600000000000001</v>
      </c>
      <c r="C2182" s="31" t="str">
        <f>IF(Table8[[#This Row],[BMI]]&lt;18.5,"Under Weight",IF(Table8[[#This Row],[BMI]]&lt;25,"Normal Weight",IF(Table8[[#This Row],[BMI]]&lt;30,"Over Weight","Obesity")))</f>
        <v>Normal Weight</v>
      </c>
      <c r="D2182" s="31">
        <v>5</v>
      </c>
      <c r="E2182" s="31" t="str">
        <f>IF(Table8[[#This Row],[HBA1C]]&lt;5.7,"Normal",IF(Table8[[#This Row],[HBA1C]]&lt;6.5,"Prediabetes","Diabetes"))</f>
        <v>Normal</v>
      </c>
      <c r="F2182" s="31" t="s">
        <v>2343</v>
      </c>
      <c r="G2182" s="31" t="s">
        <v>2343</v>
      </c>
      <c r="H2182" s="31" t="s">
        <v>2344</v>
      </c>
      <c r="I2182" s="31">
        <v>1</v>
      </c>
      <c r="J2182" s="32" t="s">
        <v>2343</v>
      </c>
    </row>
    <row r="2183" spans="1:10" x14ac:dyDescent="0.4">
      <c r="A2183" s="30" t="s">
        <v>2182</v>
      </c>
      <c r="B2183" s="31">
        <v>17.8</v>
      </c>
      <c r="C2183" s="31" t="str">
        <f>IF(Table8[[#This Row],[BMI]]&lt;18.5,"Under Weight",IF(Table8[[#This Row],[BMI]]&lt;25,"Normal Weight",IF(Table8[[#This Row],[BMI]]&lt;30,"Over Weight","Obesity")))</f>
        <v>Under Weight</v>
      </c>
      <c r="D2183" s="31">
        <v>4.55</v>
      </c>
      <c r="E2183" s="31" t="str">
        <f>IF(Table8[[#This Row],[HBA1C]]&lt;5.7,"Normal",IF(Table8[[#This Row],[HBA1C]]&lt;6.5,"Prediabetes","Diabetes"))</f>
        <v>Normal</v>
      </c>
      <c r="F2183" s="31" t="s">
        <v>2343</v>
      </c>
      <c r="G2183" s="31" t="s">
        <v>2343</v>
      </c>
      <c r="H2183" s="31" t="s">
        <v>2344</v>
      </c>
      <c r="I2183" s="31">
        <v>1</v>
      </c>
      <c r="J2183" s="32" t="s">
        <v>2343</v>
      </c>
    </row>
    <row r="2184" spans="1:10" x14ac:dyDescent="0.4">
      <c r="A2184" s="30" t="s">
        <v>2183</v>
      </c>
      <c r="B2184" s="31">
        <v>35.200000000000003</v>
      </c>
      <c r="C2184" s="31" t="str">
        <f>IF(Table8[[#This Row],[BMI]]&lt;18.5,"Under Weight",IF(Table8[[#This Row],[BMI]]&lt;25,"Normal Weight",IF(Table8[[#This Row],[BMI]]&lt;30,"Over Weight","Obesity")))</f>
        <v>Obesity</v>
      </c>
      <c r="D2184" s="31">
        <v>5.97</v>
      </c>
      <c r="E2184" s="31" t="str">
        <f>IF(Table8[[#This Row],[HBA1C]]&lt;5.7,"Normal",IF(Table8[[#This Row],[HBA1C]]&lt;6.5,"Prediabetes","Diabetes"))</f>
        <v>Prediabetes</v>
      </c>
      <c r="F2184" s="31" t="s">
        <v>2343</v>
      </c>
      <c r="G2184" s="31" t="s">
        <v>2344</v>
      </c>
      <c r="H2184" s="31" t="s">
        <v>2343</v>
      </c>
      <c r="I2184" s="31">
        <v>1</v>
      </c>
      <c r="J2184" s="32" t="s">
        <v>2343</v>
      </c>
    </row>
    <row r="2185" spans="1:10" x14ac:dyDescent="0.4">
      <c r="A2185" s="30" t="s">
        <v>2184</v>
      </c>
      <c r="B2185" s="31">
        <v>33.770000000000003</v>
      </c>
      <c r="C2185" s="31" t="str">
        <f>IF(Table8[[#This Row],[BMI]]&lt;18.5,"Under Weight",IF(Table8[[#This Row],[BMI]]&lt;25,"Normal Weight",IF(Table8[[#This Row],[BMI]]&lt;30,"Over Weight","Obesity")))</f>
        <v>Obesity</v>
      </c>
      <c r="D2185" s="31">
        <v>4.0199999999999996</v>
      </c>
      <c r="E2185" s="31" t="str">
        <f>IF(Table8[[#This Row],[HBA1C]]&lt;5.7,"Normal",IF(Table8[[#This Row],[HBA1C]]&lt;6.5,"Prediabetes","Diabetes"))</f>
        <v>Normal</v>
      </c>
      <c r="F2185" s="31" t="s">
        <v>2343</v>
      </c>
      <c r="G2185" s="31" t="s">
        <v>2344</v>
      </c>
      <c r="H2185" s="31" t="s">
        <v>2343</v>
      </c>
      <c r="I2185" s="31">
        <v>1</v>
      </c>
      <c r="J2185" s="32" t="s">
        <v>2343</v>
      </c>
    </row>
    <row r="2186" spans="1:10" x14ac:dyDescent="0.4">
      <c r="A2186" s="30" t="s">
        <v>2185</v>
      </c>
      <c r="B2186" s="31">
        <v>30.03</v>
      </c>
      <c r="C2186" s="31" t="str">
        <f>IF(Table8[[#This Row],[BMI]]&lt;18.5,"Under Weight",IF(Table8[[#This Row],[BMI]]&lt;25,"Normal Weight",IF(Table8[[#This Row],[BMI]]&lt;30,"Over Weight","Obesity")))</f>
        <v>Obesity</v>
      </c>
      <c r="D2186" s="31">
        <v>4.04</v>
      </c>
      <c r="E2186" s="31" t="str">
        <f>IF(Table8[[#This Row],[HBA1C]]&lt;5.7,"Normal",IF(Table8[[#This Row],[HBA1C]]&lt;6.5,"Prediabetes","Diabetes"))</f>
        <v>Normal</v>
      </c>
      <c r="F2186" s="31" t="s">
        <v>2343</v>
      </c>
      <c r="G2186" s="31" t="s">
        <v>2344</v>
      </c>
      <c r="H2186" s="31" t="s">
        <v>2343</v>
      </c>
      <c r="I2186" s="31">
        <v>1</v>
      </c>
      <c r="J2186" s="32" t="s">
        <v>2343</v>
      </c>
    </row>
    <row r="2187" spans="1:10" x14ac:dyDescent="0.4">
      <c r="A2187" s="30" t="s">
        <v>2186</v>
      </c>
      <c r="B2187" s="31">
        <v>29.37</v>
      </c>
      <c r="C2187" s="31" t="str">
        <f>IF(Table8[[#This Row],[BMI]]&lt;18.5,"Under Weight",IF(Table8[[#This Row],[BMI]]&lt;25,"Normal Weight",IF(Table8[[#This Row],[BMI]]&lt;30,"Over Weight","Obesity")))</f>
        <v>Over Weight</v>
      </c>
      <c r="D2187" s="31">
        <v>5.54</v>
      </c>
      <c r="E2187" s="31" t="str">
        <f>IF(Table8[[#This Row],[HBA1C]]&lt;5.7,"Normal",IF(Table8[[#This Row],[HBA1C]]&lt;6.5,"Prediabetes","Diabetes"))</f>
        <v>Normal</v>
      </c>
      <c r="F2187" s="31" t="s">
        <v>2343</v>
      </c>
      <c r="G2187" s="31" t="s">
        <v>2344</v>
      </c>
      <c r="H2187" s="31" t="s">
        <v>2343</v>
      </c>
      <c r="I2187" s="31">
        <v>1</v>
      </c>
      <c r="J2187" s="32" t="s">
        <v>2343</v>
      </c>
    </row>
    <row r="2188" spans="1:10" x14ac:dyDescent="0.4">
      <c r="A2188" s="30" t="s">
        <v>2187</v>
      </c>
      <c r="B2188" s="31">
        <v>28.5</v>
      </c>
      <c r="C2188" s="31" t="str">
        <f>IF(Table8[[#This Row],[BMI]]&lt;18.5,"Under Weight",IF(Table8[[#This Row],[BMI]]&lt;25,"Normal Weight",IF(Table8[[#This Row],[BMI]]&lt;30,"Over Weight","Obesity")))</f>
        <v>Over Weight</v>
      </c>
      <c r="D2188" s="31">
        <v>4.03</v>
      </c>
      <c r="E2188" s="31" t="str">
        <f>IF(Table8[[#This Row],[HBA1C]]&lt;5.7,"Normal",IF(Table8[[#This Row],[HBA1C]]&lt;6.5,"Prediabetes","Diabetes"))</f>
        <v>Normal</v>
      </c>
      <c r="F2188" s="31" t="s">
        <v>2343</v>
      </c>
      <c r="G2188" s="31" t="s">
        <v>2344</v>
      </c>
      <c r="H2188" s="31" t="s">
        <v>2343</v>
      </c>
      <c r="I2188" s="31">
        <v>1</v>
      </c>
      <c r="J2188" s="32" t="s">
        <v>2343</v>
      </c>
    </row>
    <row r="2189" spans="1:10" x14ac:dyDescent="0.4">
      <c r="A2189" s="30" t="s">
        <v>2188</v>
      </c>
      <c r="B2189" s="31">
        <v>23.32</v>
      </c>
      <c r="C2189" s="31" t="str">
        <f>IF(Table8[[#This Row],[BMI]]&lt;18.5,"Under Weight",IF(Table8[[#This Row],[BMI]]&lt;25,"Normal Weight",IF(Table8[[#This Row],[BMI]]&lt;30,"Over Weight","Obesity")))</f>
        <v>Normal Weight</v>
      </c>
      <c r="D2189" s="31">
        <v>5.62</v>
      </c>
      <c r="E2189" s="31" t="str">
        <f>IF(Table8[[#This Row],[HBA1C]]&lt;5.7,"Normal",IF(Table8[[#This Row],[HBA1C]]&lt;6.5,"Prediabetes","Diabetes"))</f>
        <v>Normal</v>
      </c>
      <c r="F2189" s="31" t="s">
        <v>2343</v>
      </c>
      <c r="G2189" s="31" t="s">
        <v>2344</v>
      </c>
      <c r="H2189" s="31" t="s">
        <v>2343</v>
      </c>
      <c r="I2189" s="31">
        <v>1</v>
      </c>
      <c r="J2189" s="32" t="s">
        <v>2343</v>
      </c>
    </row>
    <row r="2190" spans="1:10" x14ac:dyDescent="0.4">
      <c r="A2190" s="30" t="s">
        <v>2189</v>
      </c>
      <c r="B2190" s="31">
        <v>26.125</v>
      </c>
      <c r="C2190" s="31" t="str">
        <f>IF(Table8[[#This Row],[BMI]]&lt;18.5,"Under Weight",IF(Table8[[#This Row],[BMI]]&lt;25,"Normal Weight",IF(Table8[[#This Row],[BMI]]&lt;30,"Over Weight","Obesity")))</f>
        <v>Over Weight</v>
      </c>
      <c r="D2190" s="31">
        <v>5.27</v>
      </c>
      <c r="E2190" s="31" t="str">
        <f>IF(Table8[[#This Row],[HBA1C]]&lt;5.7,"Normal",IF(Table8[[#This Row],[HBA1C]]&lt;6.5,"Prediabetes","Diabetes"))</f>
        <v>Normal</v>
      </c>
      <c r="F2190" s="31" t="s">
        <v>2343</v>
      </c>
      <c r="G2190" s="31" t="s">
        <v>2344</v>
      </c>
      <c r="H2190" s="31" t="s">
        <v>2343</v>
      </c>
      <c r="I2190" s="31">
        <v>1</v>
      </c>
      <c r="J2190" s="32" t="s">
        <v>2343</v>
      </c>
    </row>
    <row r="2191" spans="1:10" x14ac:dyDescent="0.4">
      <c r="A2191" s="30" t="s">
        <v>2190</v>
      </c>
      <c r="B2191" s="31">
        <v>25.46</v>
      </c>
      <c r="C2191" s="31" t="str">
        <f>IF(Table8[[#This Row],[BMI]]&lt;18.5,"Under Weight",IF(Table8[[#This Row],[BMI]]&lt;25,"Normal Weight",IF(Table8[[#This Row],[BMI]]&lt;30,"Over Weight","Obesity")))</f>
        <v>Over Weight</v>
      </c>
      <c r="D2191" s="31">
        <v>5.18</v>
      </c>
      <c r="E2191" s="31" t="str">
        <f>IF(Table8[[#This Row],[HBA1C]]&lt;5.7,"Normal",IF(Table8[[#This Row],[HBA1C]]&lt;6.5,"Prediabetes","Diabetes"))</f>
        <v>Normal</v>
      </c>
      <c r="F2191" s="31" t="s">
        <v>2343</v>
      </c>
      <c r="G2191" s="31" t="s">
        <v>2344</v>
      </c>
      <c r="H2191" s="31" t="s">
        <v>2343</v>
      </c>
      <c r="I2191" s="31">
        <v>1</v>
      </c>
      <c r="J2191" s="32" t="s">
        <v>2343</v>
      </c>
    </row>
    <row r="2192" spans="1:10" x14ac:dyDescent="0.4">
      <c r="A2192" s="30" t="s">
        <v>2191</v>
      </c>
      <c r="B2192" s="31">
        <v>23.75</v>
      </c>
      <c r="C2192" s="31" t="str">
        <f>IF(Table8[[#This Row],[BMI]]&lt;18.5,"Under Weight",IF(Table8[[#This Row],[BMI]]&lt;25,"Normal Weight",IF(Table8[[#This Row],[BMI]]&lt;30,"Over Weight","Obesity")))</f>
        <v>Normal Weight</v>
      </c>
      <c r="D2192" s="31">
        <v>5.27</v>
      </c>
      <c r="E2192" s="31" t="str">
        <f>IF(Table8[[#This Row],[HBA1C]]&lt;5.7,"Normal",IF(Table8[[#This Row],[HBA1C]]&lt;6.5,"Prediabetes","Diabetes"))</f>
        <v>Normal</v>
      </c>
      <c r="F2192" s="31" t="s">
        <v>2343</v>
      </c>
      <c r="G2192" s="31" t="s">
        <v>2344</v>
      </c>
      <c r="H2192" s="31" t="s">
        <v>2343</v>
      </c>
      <c r="I2192" s="31">
        <v>1</v>
      </c>
      <c r="J2192" s="32" t="s">
        <v>2343</v>
      </c>
    </row>
    <row r="2193" spans="1:10" x14ac:dyDescent="0.4">
      <c r="A2193" s="30" t="s">
        <v>2192</v>
      </c>
      <c r="B2193" s="31">
        <v>23.085000000000001</v>
      </c>
      <c r="C2193" s="31" t="str">
        <f>IF(Table8[[#This Row],[BMI]]&lt;18.5,"Under Weight",IF(Table8[[#This Row],[BMI]]&lt;25,"Normal Weight",IF(Table8[[#This Row],[BMI]]&lt;30,"Over Weight","Obesity")))</f>
        <v>Normal Weight</v>
      </c>
      <c r="D2193" s="31">
        <v>5.62</v>
      </c>
      <c r="E2193" s="31" t="str">
        <f>IF(Table8[[#This Row],[HBA1C]]&lt;5.7,"Normal",IF(Table8[[#This Row],[HBA1C]]&lt;6.5,"Prediabetes","Diabetes"))</f>
        <v>Normal</v>
      </c>
      <c r="F2193" s="31" t="s">
        <v>2343</v>
      </c>
      <c r="G2193" s="31" t="s">
        <v>2344</v>
      </c>
      <c r="H2193" s="31" t="s">
        <v>2343</v>
      </c>
      <c r="I2193" s="31">
        <v>1</v>
      </c>
      <c r="J2193" s="32" t="s">
        <v>2343</v>
      </c>
    </row>
    <row r="2194" spans="1:10" x14ac:dyDescent="0.4">
      <c r="A2194" s="30" t="s">
        <v>2193</v>
      </c>
      <c r="B2194" s="31">
        <v>22.99</v>
      </c>
      <c r="C2194" s="31" t="str">
        <f>IF(Table8[[#This Row],[BMI]]&lt;18.5,"Under Weight",IF(Table8[[#This Row],[BMI]]&lt;25,"Normal Weight",IF(Table8[[#This Row],[BMI]]&lt;30,"Over Weight","Obesity")))</f>
        <v>Normal Weight</v>
      </c>
      <c r="D2194" s="31">
        <v>5.0599999999999996</v>
      </c>
      <c r="E2194" s="31" t="str">
        <f>IF(Table8[[#This Row],[HBA1C]]&lt;5.7,"Normal",IF(Table8[[#This Row],[HBA1C]]&lt;6.5,"Prediabetes","Diabetes"))</f>
        <v>Normal</v>
      </c>
      <c r="F2194" s="31" t="s">
        <v>2343</v>
      </c>
      <c r="G2194" s="31" t="s">
        <v>2344</v>
      </c>
      <c r="H2194" s="31" t="s">
        <v>2343</v>
      </c>
      <c r="I2194" s="31">
        <v>1</v>
      </c>
      <c r="J2194" s="32" t="s">
        <v>2343</v>
      </c>
    </row>
    <row r="2195" spans="1:10" x14ac:dyDescent="0.4">
      <c r="A2195" s="30" t="s">
        <v>2194</v>
      </c>
      <c r="B2195" s="31">
        <v>21.47</v>
      </c>
      <c r="C2195" s="31" t="str">
        <f>IF(Table8[[#This Row],[BMI]]&lt;18.5,"Under Weight",IF(Table8[[#This Row],[BMI]]&lt;25,"Normal Weight",IF(Table8[[#This Row],[BMI]]&lt;30,"Over Weight","Obesity")))</f>
        <v>Normal Weight</v>
      </c>
      <c r="D2195" s="31">
        <v>4.6900000000000004</v>
      </c>
      <c r="E2195" s="31" t="str">
        <f>IF(Table8[[#This Row],[HBA1C]]&lt;5.7,"Normal",IF(Table8[[#This Row],[HBA1C]]&lt;6.5,"Prediabetes","Diabetes"))</f>
        <v>Normal</v>
      </c>
      <c r="F2195" s="31" t="s">
        <v>2343</v>
      </c>
      <c r="G2195" s="31" t="s">
        <v>2344</v>
      </c>
      <c r="H2195" s="31" t="s">
        <v>2343</v>
      </c>
      <c r="I2195" s="31">
        <v>1</v>
      </c>
      <c r="J2195" s="32" t="s">
        <v>2343</v>
      </c>
    </row>
    <row r="2196" spans="1:10" x14ac:dyDescent="0.4">
      <c r="A2196" s="30" t="s">
        <v>2195</v>
      </c>
      <c r="B2196" s="31">
        <v>15.96</v>
      </c>
      <c r="C2196" s="31" t="str">
        <f>IF(Table8[[#This Row],[BMI]]&lt;18.5,"Under Weight",IF(Table8[[#This Row],[BMI]]&lt;25,"Normal Weight",IF(Table8[[#This Row],[BMI]]&lt;30,"Over Weight","Obesity")))</f>
        <v>Under Weight</v>
      </c>
      <c r="D2196" s="31">
        <v>5.44</v>
      </c>
      <c r="E2196" s="31" t="str">
        <f>IF(Table8[[#This Row],[HBA1C]]&lt;5.7,"Normal",IF(Table8[[#This Row],[HBA1C]]&lt;6.5,"Prediabetes","Diabetes"))</f>
        <v>Normal</v>
      </c>
      <c r="F2196" s="31" t="s">
        <v>2343</v>
      </c>
      <c r="G2196" s="31" t="s">
        <v>2344</v>
      </c>
      <c r="H2196" s="31" t="s">
        <v>2343</v>
      </c>
      <c r="I2196" s="31">
        <v>1</v>
      </c>
      <c r="J2196" s="32" t="s">
        <v>2343</v>
      </c>
    </row>
    <row r="2197" spans="1:10" x14ac:dyDescent="0.4">
      <c r="A2197" s="30" t="s">
        <v>2196</v>
      </c>
      <c r="B2197" s="31">
        <v>39.5</v>
      </c>
      <c r="C2197" s="31" t="str">
        <f>IF(Table8[[#This Row],[BMI]]&lt;18.5,"Under Weight",IF(Table8[[#This Row],[BMI]]&lt;25,"Normal Weight",IF(Table8[[#This Row],[BMI]]&lt;30,"Over Weight","Obesity")))</f>
        <v>Obesity</v>
      </c>
      <c r="D2197" s="31">
        <v>5.05</v>
      </c>
      <c r="E2197" s="31" t="str">
        <f>IF(Table8[[#This Row],[HBA1C]]&lt;5.7,"Normal",IF(Table8[[#This Row],[HBA1C]]&lt;6.5,"Prediabetes","Diabetes"))</f>
        <v>Normal</v>
      </c>
      <c r="F2197" s="31" t="s">
        <v>2343</v>
      </c>
      <c r="G2197" s="31" t="s">
        <v>2344</v>
      </c>
      <c r="H2197" s="31" t="s">
        <v>2343</v>
      </c>
      <c r="I2197" s="31">
        <v>1</v>
      </c>
      <c r="J2197" s="32" t="s">
        <v>2343</v>
      </c>
    </row>
    <row r="2198" spans="1:10" x14ac:dyDescent="0.4">
      <c r="A2198" s="30" t="s">
        <v>2197</v>
      </c>
      <c r="B2198" s="31">
        <v>33.770000000000003</v>
      </c>
      <c r="C2198" s="31" t="str">
        <f>IF(Table8[[#This Row],[BMI]]&lt;18.5,"Under Weight",IF(Table8[[#This Row],[BMI]]&lt;25,"Normal Weight",IF(Table8[[#This Row],[BMI]]&lt;30,"Over Weight","Obesity")))</f>
        <v>Obesity</v>
      </c>
      <c r="D2198" s="31">
        <v>6</v>
      </c>
      <c r="E2198" s="31" t="str">
        <f>IF(Table8[[#This Row],[HBA1C]]&lt;5.7,"Normal",IF(Table8[[#This Row],[HBA1C]]&lt;6.5,"Prediabetes","Diabetes"))</f>
        <v>Prediabetes</v>
      </c>
      <c r="F2198" s="31" t="s">
        <v>2343</v>
      </c>
      <c r="G2198" s="31" t="s">
        <v>2344</v>
      </c>
      <c r="H2198" s="31" t="s">
        <v>2343</v>
      </c>
      <c r="I2198" s="31">
        <v>1</v>
      </c>
      <c r="J2198" s="32" t="s">
        <v>2343</v>
      </c>
    </row>
    <row r="2199" spans="1:10" x14ac:dyDescent="0.4">
      <c r="A2199" s="30" t="s">
        <v>2198</v>
      </c>
      <c r="B2199" s="31">
        <v>26.84</v>
      </c>
      <c r="C2199" s="31" t="str">
        <f>IF(Table8[[#This Row],[BMI]]&lt;18.5,"Under Weight",IF(Table8[[#This Row],[BMI]]&lt;25,"Normal Weight",IF(Table8[[#This Row],[BMI]]&lt;30,"Over Weight","Obesity")))</f>
        <v>Over Weight</v>
      </c>
      <c r="D2199" s="31">
        <v>5.99</v>
      </c>
      <c r="E2199" s="31" t="str">
        <f>IF(Table8[[#This Row],[HBA1C]]&lt;5.7,"Normal",IF(Table8[[#This Row],[HBA1C]]&lt;6.5,"Prediabetes","Diabetes"))</f>
        <v>Prediabetes</v>
      </c>
      <c r="F2199" s="31" t="s">
        <v>2344</v>
      </c>
      <c r="G2199" s="31" t="s">
        <v>2344</v>
      </c>
      <c r="H2199" s="31" t="s">
        <v>2343</v>
      </c>
      <c r="I2199" s="31">
        <v>1</v>
      </c>
      <c r="J2199" s="32" t="s">
        <v>2343</v>
      </c>
    </row>
    <row r="2200" spans="1:10" x14ac:dyDescent="0.4">
      <c r="A2200" s="30" t="s">
        <v>2199</v>
      </c>
      <c r="B2200" s="31">
        <v>35.53</v>
      </c>
      <c r="C2200" s="31" t="str">
        <f>IF(Table8[[#This Row],[BMI]]&lt;18.5,"Under Weight",IF(Table8[[#This Row],[BMI]]&lt;25,"Normal Weight",IF(Table8[[#This Row],[BMI]]&lt;30,"Over Weight","Obesity")))</f>
        <v>Obesity</v>
      </c>
      <c r="D2200" s="31">
        <v>4.3600000000000003</v>
      </c>
      <c r="E2200" s="31" t="str">
        <f>IF(Table8[[#This Row],[HBA1C]]&lt;5.7,"Normal",IF(Table8[[#This Row],[HBA1C]]&lt;6.5,"Prediabetes","Diabetes"))</f>
        <v>Normal</v>
      </c>
      <c r="F2200" s="31" t="s">
        <v>2343</v>
      </c>
      <c r="G2200" s="31" t="s">
        <v>2343</v>
      </c>
      <c r="H2200" s="31" t="s">
        <v>2344</v>
      </c>
      <c r="I2200" s="31">
        <v>1</v>
      </c>
      <c r="J2200" s="32" t="s">
        <v>2343</v>
      </c>
    </row>
    <row r="2201" spans="1:10" x14ac:dyDescent="0.4">
      <c r="A2201" s="30" t="s">
        <v>2200</v>
      </c>
      <c r="B2201" s="31">
        <v>30.59</v>
      </c>
      <c r="C2201" s="31" t="str">
        <f>IF(Table8[[#This Row],[BMI]]&lt;18.5,"Under Weight",IF(Table8[[#This Row],[BMI]]&lt;25,"Normal Weight",IF(Table8[[#This Row],[BMI]]&lt;30,"Over Weight","Obesity")))</f>
        <v>Obesity</v>
      </c>
      <c r="D2201" s="31">
        <v>4.41</v>
      </c>
      <c r="E2201" s="31" t="str">
        <f>IF(Table8[[#This Row],[HBA1C]]&lt;5.7,"Normal",IF(Table8[[#This Row],[HBA1C]]&lt;6.5,"Prediabetes","Diabetes"))</f>
        <v>Normal</v>
      </c>
      <c r="F2201" s="31" t="s">
        <v>2343</v>
      </c>
      <c r="G2201" s="31" t="s">
        <v>2343</v>
      </c>
      <c r="H2201" s="31" t="s">
        <v>2344</v>
      </c>
      <c r="I2201" s="31">
        <v>1</v>
      </c>
      <c r="J2201" s="32" t="s">
        <v>2343</v>
      </c>
    </row>
    <row r="2202" spans="1:10" x14ac:dyDescent="0.4">
      <c r="A2202" s="30" t="s">
        <v>2201</v>
      </c>
      <c r="B2202" s="31">
        <v>30.59</v>
      </c>
      <c r="C2202" s="31" t="str">
        <f>IF(Table8[[#This Row],[BMI]]&lt;18.5,"Under Weight",IF(Table8[[#This Row],[BMI]]&lt;25,"Normal Weight",IF(Table8[[#This Row],[BMI]]&lt;30,"Over Weight","Obesity")))</f>
        <v>Obesity</v>
      </c>
      <c r="D2202" s="31">
        <v>4.17</v>
      </c>
      <c r="E2202" s="31" t="str">
        <f>IF(Table8[[#This Row],[HBA1C]]&lt;5.7,"Normal",IF(Table8[[#This Row],[HBA1C]]&lt;6.5,"Prediabetes","Diabetes"))</f>
        <v>Normal</v>
      </c>
      <c r="F2202" s="31" t="s">
        <v>2343</v>
      </c>
      <c r="G2202" s="31" t="s">
        <v>2343</v>
      </c>
      <c r="H2202" s="31" t="s">
        <v>2344</v>
      </c>
      <c r="I2202" s="31">
        <v>1</v>
      </c>
      <c r="J2202" s="32" t="s">
        <v>2343</v>
      </c>
    </row>
    <row r="2203" spans="1:10" x14ac:dyDescent="0.4">
      <c r="A2203" s="30" t="s">
        <v>2202</v>
      </c>
      <c r="B2203" s="31">
        <v>27.835000000000001</v>
      </c>
      <c r="C2203" s="31" t="str">
        <f>IF(Table8[[#This Row],[BMI]]&lt;18.5,"Under Weight",IF(Table8[[#This Row],[BMI]]&lt;25,"Normal Weight",IF(Table8[[#This Row],[BMI]]&lt;30,"Over Weight","Obesity")))</f>
        <v>Over Weight</v>
      </c>
      <c r="D2203" s="31">
        <v>4.4400000000000004</v>
      </c>
      <c r="E2203" s="31" t="str">
        <f>IF(Table8[[#This Row],[HBA1C]]&lt;5.7,"Normal",IF(Table8[[#This Row],[HBA1C]]&lt;6.5,"Prediabetes","Diabetes"))</f>
        <v>Normal</v>
      </c>
      <c r="F2203" s="31" t="s">
        <v>2343</v>
      </c>
      <c r="G2203" s="31" t="s">
        <v>2343</v>
      </c>
      <c r="H2203" s="31" t="s">
        <v>2344</v>
      </c>
      <c r="I2203" s="31">
        <v>1</v>
      </c>
      <c r="J2203" s="32" t="s">
        <v>2343</v>
      </c>
    </row>
    <row r="2204" spans="1:10" x14ac:dyDescent="0.4">
      <c r="A2204" s="30" t="s">
        <v>2203</v>
      </c>
      <c r="B2204" s="31">
        <v>40.26</v>
      </c>
      <c r="C2204" s="31" t="str">
        <f>IF(Table8[[#This Row],[BMI]]&lt;18.5,"Under Weight",IF(Table8[[#This Row],[BMI]]&lt;25,"Normal Weight",IF(Table8[[#This Row],[BMI]]&lt;30,"Over Weight","Obesity")))</f>
        <v>Obesity</v>
      </c>
      <c r="D2204" s="31">
        <v>5.52</v>
      </c>
      <c r="E2204" s="31" t="str">
        <f>IF(Table8[[#This Row],[HBA1C]]&lt;5.7,"Normal",IF(Table8[[#This Row],[HBA1C]]&lt;6.5,"Prediabetes","Diabetes"))</f>
        <v>Normal</v>
      </c>
      <c r="F2204" s="31" t="s">
        <v>2343</v>
      </c>
      <c r="G2204" s="31" t="s">
        <v>2344</v>
      </c>
      <c r="H2204" s="31" t="s">
        <v>2343</v>
      </c>
      <c r="I2204" s="31">
        <v>1</v>
      </c>
      <c r="J2204" s="32" t="s">
        <v>2343</v>
      </c>
    </row>
    <row r="2205" spans="1:10" x14ac:dyDescent="0.4">
      <c r="A2205" s="30" t="s">
        <v>2204</v>
      </c>
      <c r="B2205" s="31">
        <v>39.82</v>
      </c>
      <c r="C2205" s="31" t="str">
        <f>IF(Table8[[#This Row],[BMI]]&lt;18.5,"Under Weight",IF(Table8[[#This Row],[BMI]]&lt;25,"Normal Weight",IF(Table8[[#This Row],[BMI]]&lt;30,"Over Weight","Obesity")))</f>
        <v>Obesity</v>
      </c>
      <c r="D2205" s="31">
        <v>6.01</v>
      </c>
      <c r="E2205" s="31" t="str">
        <f>IF(Table8[[#This Row],[HBA1C]]&lt;5.7,"Normal",IF(Table8[[#This Row],[HBA1C]]&lt;6.5,"Prediabetes","Diabetes"))</f>
        <v>Prediabetes</v>
      </c>
      <c r="F2205" s="31" t="s">
        <v>2343</v>
      </c>
      <c r="G2205" s="31" t="s">
        <v>2344</v>
      </c>
      <c r="H2205" s="31" t="s">
        <v>2343</v>
      </c>
      <c r="I2205" s="31">
        <v>1</v>
      </c>
      <c r="J2205" s="32" t="s">
        <v>2343</v>
      </c>
    </row>
    <row r="2206" spans="1:10" x14ac:dyDescent="0.4">
      <c r="A2206" s="30" t="s">
        <v>2205</v>
      </c>
      <c r="B2206" s="31">
        <v>39.159999999999997</v>
      </c>
      <c r="C2206" s="31" t="str">
        <f>IF(Table8[[#This Row],[BMI]]&lt;18.5,"Under Weight",IF(Table8[[#This Row],[BMI]]&lt;25,"Normal Weight",IF(Table8[[#This Row],[BMI]]&lt;30,"Over Weight","Obesity")))</f>
        <v>Obesity</v>
      </c>
      <c r="D2206" s="31">
        <v>5.81</v>
      </c>
      <c r="E2206" s="31" t="str">
        <f>IF(Table8[[#This Row],[HBA1C]]&lt;5.7,"Normal",IF(Table8[[#This Row],[HBA1C]]&lt;6.5,"Prediabetes","Diabetes"))</f>
        <v>Prediabetes</v>
      </c>
      <c r="F2206" s="31" t="s">
        <v>2343</v>
      </c>
      <c r="G2206" s="31" t="s">
        <v>2344</v>
      </c>
      <c r="H2206" s="31" t="s">
        <v>2343</v>
      </c>
      <c r="I2206" s="31">
        <v>1</v>
      </c>
      <c r="J2206" s="32" t="s">
        <v>2343</v>
      </c>
    </row>
    <row r="2207" spans="1:10" x14ac:dyDescent="0.4">
      <c r="A2207" s="30" t="s">
        <v>2206</v>
      </c>
      <c r="B2207" s="31">
        <v>25.555</v>
      </c>
      <c r="C2207" s="31" t="str">
        <f>IF(Table8[[#This Row],[BMI]]&lt;18.5,"Under Weight",IF(Table8[[#This Row],[BMI]]&lt;25,"Normal Weight",IF(Table8[[#This Row],[BMI]]&lt;30,"Over Weight","Obesity")))</f>
        <v>Over Weight</v>
      </c>
      <c r="D2207" s="31">
        <v>4.37</v>
      </c>
      <c r="E2207" s="31" t="str">
        <f>IF(Table8[[#This Row],[HBA1C]]&lt;5.7,"Normal",IF(Table8[[#This Row],[HBA1C]]&lt;6.5,"Prediabetes","Diabetes"))</f>
        <v>Normal</v>
      </c>
      <c r="F2207" s="31" t="s">
        <v>2343</v>
      </c>
      <c r="G2207" s="31" t="s">
        <v>2343</v>
      </c>
      <c r="H2207" s="31" t="s">
        <v>2344</v>
      </c>
      <c r="I2207" s="31">
        <v>1</v>
      </c>
      <c r="J2207" s="32" t="s">
        <v>2343</v>
      </c>
    </row>
    <row r="2208" spans="1:10" x14ac:dyDescent="0.4">
      <c r="A2208" s="30" t="s">
        <v>2207</v>
      </c>
      <c r="B2208" s="31">
        <v>25.175000000000001</v>
      </c>
      <c r="C2208" s="31" t="str">
        <f>IF(Table8[[#This Row],[BMI]]&lt;18.5,"Under Weight",IF(Table8[[#This Row],[BMI]]&lt;25,"Normal Weight",IF(Table8[[#This Row],[BMI]]&lt;30,"Over Weight","Obesity")))</f>
        <v>Over Weight</v>
      </c>
      <c r="D2208" s="31">
        <v>5.74</v>
      </c>
      <c r="E2208" s="31" t="str">
        <f>IF(Table8[[#This Row],[HBA1C]]&lt;5.7,"Normal",IF(Table8[[#This Row],[HBA1C]]&lt;6.5,"Prediabetes","Diabetes"))</f>
        <v>Prediabetes</v>
      </c>
      <c r="F2208" s="31" t="s">
        <v>2343</v>
      </c>
      <c r="G2208" s="31" t="s">
        <v>2343</v>
      </c>
      <c r="H2208" s="31" t="s">
        <v>2344</v>
      </c>
      <c r="I2208" s="31">
        <v>1</v>
      </c>
      <c r="J2208" s="32" t="s">
        <v>2343</v>
      </c>
    </row>
    <row r="2209" spans="1:10" x14ac:dyDescent="0.4">
      <c r="A2209" s="30" t="s">
        <v>2208</v>
      </c>
      <c r="B2209" s="31">
        <v>38.28</v>
      </c>
      <c r="C2209" s="31" t="str">
        <f>IF(Table8[[#This Row],[BMI]]&lt;18.5,"Under Weight",IF(Table8[[#This Row],[BMI]]&lt;25,"Normal Weight",IF(Table8[[#This Row],[BMI]]&lt;30,"Over Weight","Obesity")))</f>
        <v>Obesity</v>
      </c>
      <c r="D2209" s="31">
        <v>5.39</v>
      </c>
      <c r="E2209" s="31" t="str">
        <f>IF(Table8[[#This Row],[HBA1C]]&lt;5.7,"Normal",IF(Table8[[#This Row],[HBA1C]]&lt;6.5,"Prediabetes","Diabetes"))</f>
        <v>Normal</v>
      </c>
      <c r="F2209" s="31" t="s">
        <v>2343</v>
      </c>
      <c r="G2209" s="31" t="s">
        <v>2344</v>
      </c>
      <c r="H2209" s="31" t="s">
        <v>2343</v>
      </c>
      <c r="I2209" s="31">
        <v>1</v>
      </c>
      <c r="J2209" s="32" t="s">
        <v>2343</v>
      </c>
    </row>
    <row r="2210" spans="1:10" x14ac:dyDescent="0.4">
      <c r="A2210" s="30" t="s">
        <v>2209</v>
      </c>
      <c r="B2210" s="31">
        <v>38.17</v>
      </c>
      <c r="C2210" s="31" t="str">
        <f>IF(Table8[[#This Row],[BMI]]&lt;18.5,"Under Weight",IF(Table8[[#This Row],[BMI]]&lt;25,"Normal Weight",IF(Table8[[#This Row],[BMI]]&lt;30,"Over Weight","Obesity")))</f>
        <v>Obesity</v>
      </c>
      <c r="D2210" s="31">
        <v>4.07</v>
      </c>
      <c r="E2210" s="31" t="str">
        <f>IF(Table8[[#This Row],[HBA1C]]&lt;5.7,"Normal",IF(Table8[[#This Row],[HBA1C]]&lt;6.5,"Prediabetes","Diabetes"))</f>
        <v>Normal</v>
      </c>
      <c r="F2210" s="31" t="s">
        <v>2343</v>
      </c>
      <c r="G2210" s="31" t="s">
        <v>2344</v>
      </c>
      <c r="H2210" s="31" t="s">
        <v>2343</v>
      </c>
      <c r="I2210" s="31">
        <v>1</v>
      </c>
      <c r="J2210" s="32" t="s">
        <v>2343</v>
      </c>
    </row>
    <row r="2211" spans="1:10" x14ac:dyDescent="0.4">
      <c r="A2211" s="30" t="s">
        <v>2210</v>
      </c>
      <c r="B2211" s="31">
        <v>36.85</v>
      </c>
      <c r="C2211" s="31" t="str">
        <f>IF(Table8[[#This Row],[BMI]]&lt;18.5,"Under Weight",IF(Table8[[#This Row],[BMI]]&lt;25,"Normal Weight",IF(Table8[[#This Row],[BMI]]&lt;30,"Over Weight","Obesity")))</f>
        <v>Obesity</v>
      </c>
      <c r="D2211" s="31">
        <v>5.49</v>
      </c>
      <c r="E2211" s="31" t="str">
        <f>IF(Table8[[#This Row],[HBA1C]]&lt;5.7,"Normal",IF(Table8[[#This Row],[HBA1C]]&lt;6.5,"Prediabetes","Diabetes"))</f>
        <v>Normal</v>
      </c>
      <c r="F2211" s="31" t="s">
        <v>2343</v>
      </c>
      <c r="G2211" s="31" t="s">
        <v>2344</v>
      </c>
      <c r="H2211" s="31" t="s">
        <v>2343</v>
      </c>
      <c r="I2211" s="31">
        <v>1</v>
      </c>
      <c r="J2211" s="32" t="s">
        <v>2343</v>
      </c>
    </row>
    <row r="2212" spans="1:10" x14ac:dyDescent="0.4">
      <c r="A2212" s="30" t="s">
        <v>2211</v>
      </c>
      <c r="B2212" s="31">
        <v>22.61</v>
      </c>
      <c r="C2212" s="31" t="str">
        <f>IF(Table8[[#This Row],[BMI]]&lt;18.5,"Under Weight",IF(Table8[[#This Row],[BMI]]&lt;25,"Normal Weight",IF(Table8[[#This Row],[BMI]]&lt;30,"Over Weight","Obesity")))</f>
        <v>Normal Weight</v>
      </c>
      <c r="D2212" s="31">
        <v>5.68</v>
      </c>
      <c r="E2212" s="31" t="str">
        <f>IF(Table8[[#This Row],[HBA1C]]&lt;5.7,"Normal",IF(Table8[[#This Row],[HBA1C]]&lt;6.5,"Prediabetes","Diabetes"))</f>
        <v>Normal</v>
      </c>
      <c r="F2212" s="31" t="s">
        <v>2343</v>
      </c>
      <c r="G2212" s="31" t="s">
        <v>2343</v>
      </c>
      <c r="H2212" s="31" t="s">
        <v>2344</v>
      </c>
      <c r="I2212" s="31">
        <v>1</v>
      </c>
      <c r="J2212" s="32" t="s">
        <v>2343</v>
      </c>
    </row>
    <row r="2213" spans="1:10" x14ac:dyDescent="0.4">
      <c r="A2213" s="30" t="s">
        <v>2212</v>
      </c>
      <c r="B2213" s="31">
        <v>21.754999999999999</v>
      </c>
      <c r="C2213" s="31" t="str">
        <f>IF(Table8[[#This Row],[BMI]]&lt;18.5,"Under Weight",IF(Table8[[#This Row],[BMI]]&lt;25,"Normal Weight",IF(Table8[[#This Row],[BMI]]&lt;30,"Over Weight","Obesity")))</f>
        <v>Normal Weight</v>
      </c>
      <c r="D2213" s="31">
        <v>6.09</v>
      </c>
      <c r="E2213" s="31" t="str">
        <f>IF(Table8[[#This Row],[HBA1C]]&lt;5.7,"Normal",IF(Table8[[#This Row],[HBA1C]]&lt;6.5,"Prediabetes","Diabetes"))</f>
        <v>Prediabetes</v>
      </c>
      <c r="F2213" s="31" t="s">
        <v>2343</v>
      </c>
      <c r="G2213" s="31" t="s">
        <v>2343</v>
      </c>
      <c r="H2213" s="31" t="s">
        <v>2344</v>
      </c>
      <c r="I2213" s="31">
        <v>1</v>
      </c>
      <c r="J2213" s="32" t="s">
        <v>2343</v>
      </c>
    </row>
    <row r="2214" spans="1:10" x14ac:dyDescent="0.4">
      <c r="A2214" s="30" t="s">
        <v>2213</v>
      </c>
      <c r="B2214" s="31">
        <v>20.425000000000001</v>
      </c>
      <c r="C2214" s="31" t="str">
        <f>IF(Table8[[#This Row],[BMI]]&lt;18.5,"Under Weight",IF(Table8[[#This Row],[BMI]]&lt;25,"Normal Weight",IF(Table8[[#This Row],[BMI]]&lt;30,"Over Weight","Obesity")))</f>
        <v>Normal Weight</v>
      </c>
      <c r="D2214" s="31">
        <v>5.53</v>
      </c>
      <c r="E2214" s="31" t="str">
        <f>IF(Table8[[#This Row],[HBA1C]]&lt;5.7,"Normal",IF(Table8[[#This Row],[HBA1C]]&lt;6.5,"Prediabetes","Diabetes"))</f>
        <v>Normal</v>
      </c>
      <c r="F2214" s="31" t="s">
        <v>2343</v>
      </c>
      <c r="G2214" s="31" t="s">
        <v>2343</v>
      </c>
      <c r="H2214" s="31" t="s">
        <v>2344</v>
      </c>
      <c r="I2214" s="31">
        <v>1</v>
      </c>
      <c r="J2214" s="32" t="s">
        <v>2343</v>
      </c>
    </row>
    <row r="2215" spans="1:10" x14ac:dyDescent="0.4">
      <c r="A2215" s="30" t="s">
        <v>2214</v>
      </c>
      <c r="B2215" s="31">
        <v>31.35</v>
      </c>
      <c r="C2215" s="31" t="str">
        <f>IF(Table8[[#This Row],[BMI]]&lt;18.5,"Under Weight",IF(Table8[[#This Row],[BMI]]&lt;25,"Normal Weight",IF(Table8[[#This Row],[BMI]]&lt;30,"Over Weight","Obesity")))</f>
        <v>Obesity</v>
      </c>
      <c r="D2215" s="31">
        <v>4.28</v>
      </c>
      <c r="E2215" s="31" t="str">
        <f>IF(Table8[[#This Row],[HBA1C]]&lt;5.7,"Normal",IF(Table8[[#This Row],[HBA1C]]&lt;6.5,"Prediabetes","Diabetes"))</f>
        <v>Normal</v>
      </c>
      <c r="F2215" s="31" t="s">
        <v>2343</v>
      </c>
      <c r="G2215" s="31" t="s">
        <v>2344</v>
      </c>
      <c r="H2215" s="31" t="s">
        <v>2343</v>
      </c>
      <c r="I2215" s="31">
        <v>1</v>
      </c>
      <c r="J2215" s="32" t="s">
        <v>2343</v>
      </c>
    </row>
    <row r="2216" spans="1:10" x14ac:dyDescent="0.4">
      <c r="A2216" s="30" t="s">
        <v>2215</v>
      </c>
      <c r="B2216" s="31">
        <v>31.13</v>
      </c>
      <c r="C2216" s="31" t="str">
        <f>IF(Table8[[#This Row],[BMI]]&lt;18.5,"Under Weight",IF(Table8[[#This Row],[BMI]]&lt;25,"Normal Weight",IF(Table8[[#This Row],[BMI]]&lt;30,"Over Weight","Obesity")))</f>
        <v>Obesity</v>
      </c>
      <c r="D2216" s="31">
        <v>6.01</v>
      </c>
      <c r="E2216" s="31" t="str">
        <f>IF(Table8[[#This Row],[HBA1C]]&lt;5.7,"Normal",IF(Table8[[#This Row],[HBA1C]]&lt;6.5,"Prediabetes","Diabetes"))</f>
        <v>Prediabetes</v>
      </c>
      <c r="F2216" s="31" t="s">
        <v>2343</v>
      </c>
      <c r="G2216" s="31" t="s">
        <v>2344</v>
      </c>
      <c r="H2216" s="31" t="s">
        <v>2343</v>
      </c>
      <c r="I2216" s="31">
        <v>1</v>
      </c>
      <c r="J2216" s="32" t="s">
        <v>2343</v>
      </c>
    </row>
    <row r="2217" spans="1:10" x14ac:dyDescent="0.4">
      <c r="A2217" s="30" t="s">
        <v>2216</v>
      </c>
      <c r="B2217" s="31">
        <v>17.48</v>
      </c>
      <c r="C2217" s="31" t="str">
        <f>IF(Table8[[#This Row],[BMI]]&lt;18.5,"Under Weight",IF(Table8[[#This Row],[BMI]]&lt;25,"Normal Weight",IF(Table8[[#This Row],[BMI]]&lt;30,"Over Weight","Obesity")))</f>
        <v>Under Weight</v>
      </c>
      <c r="D2217" s="31">
        <v>4.59</v>
      </c>
      <c r="E2217" s="31" t="str">
        <f>IF(Table8[[#This Row],[HBA1C]]&lt;5.7,"Normal",IF(Table8[[#This Row],[HBA1C]]&lt;6.5,"Prediabetes","Diabetes"))</f>
        <v>Normal</v>
      </c>
      <c r="F2217" s="31" t="s">
        <v>2343</v>
      </c>
      <c r="G2217" s="31" t="s">
        <v>2343</v>
      </c>
      <c r="H2217" s="31" t="s">
        <v>2344</v>
      </c>
      <c r="I2217" s="31">
        <v>1</v>
      </c>
      <c r="J2217" s="32" t="s">
        <v>2343</v>
      </c>
    </row>
    <row r="2218" spans="1:10" x14ac:dyDescent="0.4">
      <c r="A2218" s="30" t="s">
        <v>2217</v>
      </c>
      <c r="B2218" s="31">
        <v>22.57</v>
      </c>
      <c r="C2218" s="31" t="str">
        <f>IF(Table8[[#This Row],[BMI]]&lt;18.5,"Under Weight",IF(Table8[[#This Row],[BMI]]&lt;25,"Normal Weight",IF(Table8[[#This Row],[BMI]]&lt;30,"Over Weight","Obesity")))</f>
        <v>Normal Weight</v>
      </c>
      <c r="D2218" s="31">
        <v>5.8</v>
      </c>
      <c r="E2218" s="31" t="str">
        <f>IF(Table8[[#This Row],[HBA1C]]&lt;5.7,"Normal",IF(Table8[[#This Row],[HBA1C]]&lt;6.5,"Prediabetes","Diabetes"))</f>
        <v>Prediabetes</v>
      </c>
      <c r="F2218" s="31" t="s">
        <v>2344</v>
      </c>
      <c r="G2218" s="31" t="s">
        <v>2343</v>
      </c>
      <c r="H2218" s="31" t="s">
        <v>2343</v>
      </c>
      <c r="I2218" s="31">
        <v>1</v>
      </c>
      <c r="J2218" s="32" t="s">
        <v>2343</v>
      </c>
    </row>
    <row r="2219" spans="1:10" x14ac:dyDescent="0.4">
      <c r="A2219" s="30" t="s">
        <v>2218</v>
      </c>
      <c r="B2219" s="31">
        <v>26.73</v>
      </c>
      <c r="C2219" s="31" t="str">
        <f>IF(Table8[[#This Row],[BMI]]&lt;18.5,"Under Weight",IF(Table8[[#This Row],[BMI]]&lt;25,"Normal Weight",IF(Table8[[#This Row],[BMI]]&lt;30,"Over Weight","Obesity")))</f>
        <v>Over Weight</v>
      </c>
      <c r="D2219" s="31">
        <v>5.08</v>
      </c>
      <c r="E2219" s="31" t="str">
        <f>IF(Table8[[#This Row],[HBA1C]]&lt;5.7,"Normal",IF(Table8[[#This Row],[HBA1C]]&lt;6.5,"Prediabetes","Diabetes"))</f>
        <v>Normal</v>
      </c>
      <c r="F2219" s="31" t="s">
        <v>2343</v>
      </c>
      <c r="G2219" s="31" t="s">
        <v>2344</v>
      </c>
      <c r="H2219" s="31" t="s">
        <v>2343</v>
      </c>
      <c r="I2219" s="31">
        <v>1</v>
      </c>
      <c r="J2219" s="32" t="s">
        <v>2343</v>
      </c>
    </row>
    <row r="2220" spans="1:10" x14ac:dyDescent="0.4">
      <c r="A2220" s="30" t="s">
        <v>2219</v>
      </c>
      <c r="B2220" s="31">
        <v>20.79</v>
      </c>
      <c r="C2220" s="31" t="str">
        <f>IF(Table8[[#This Row],[BMI]]&lt;18.5,"Under Weight",IF(Table8[[#This Row],[BMI]]&lt;25,"Normal Weight",IF(Table8[[#This Row],[BMI]]&lt;30,"Over Weight","Obesity")))</f>
        <v>Normal Weight</v>
      </c>
      <c r="D2220" s="31">
        <v>5.84</v>
      </c>
      <c r="E2220" s="31" t="str">
        <f>IF(Table8[[#This Row],[HBA1C]]&lt;5.7,"Normal",IF(Table8[[#This Row],[HBA1C]]&lt;6.5,"Prediabetes","Diabetes"))</f>
        <v>Prediabetes</v>
      </c>
      <c r="F2220" s="31" t="s">
        <v>2343</v>
      </c>
      <c r="G2220" s="31" t="s">
        <v>2344</v>
      </c>
      <c r="H2220" s="31" t="s">
        <v>2343</v>
      </c>
      <c r="I2220" s="31">
        <v>1</v>
      </c>
      <c r="J2220" s="32" t="s">
        <v>2343</v>
      </c>
    </row>
    <row r="2221" spans="1:10" x14ac:dyDescent="0.4">
      <c r="A2221" s="30" t="s">
        <v>2220</v>
      </c>
      <c r="B2221" s="31">
        <v>20.149999999999999</v>
      </c>
      <c r="C2221" s="31" t="str">
        <f>IF(Table8[[#This Row],[BMI]]&lt;18.5,"Under Weight",IF(Table8[[#This Row],[BMI]]&lt;25,"Normal Weight",IF(Table8[[#This Row],[BMI]]&lt;30,"Over Weight","Obesity")))</f>
        <v>Normal Weight</v>
      </c>
      <c r="D2221" s="31">
        <v>4.1500000000000004</v>
      </c>
      <c r="E2221" s="31" t="str">
        <f>IF(Table8[[#This Row],[HBA1C]]&lt;5.7,"Normal",IF(Table8[[#This Row],[HBA1C]]&lt;6.5,"Prediabetes","Diabetes"))</f>
        <v>Normal</v>
      </c>
      <c r="F2221" s="31" t="s">
        <v>2343</v>
      </c>
      <c r="G2221" s="31" t="s">
        <v>2343</v>
      </c>
      <c r="H2221" s="31" t="s">
        <v>2343</v>
      </c>
      <c r="I2221" s="31">
        <v>1</v>
      </c>
      <c r="J2221" s="32" t="s">
        <v>2343</v>
      </c>
    </row>
    <row r="2222" spans="1:10" x14ac:dyDescent="0.4">
      <c r="A2222" s="30" t="s">
        <v>2221</v>
      </c>
      <c r="B2222" s="31">
        <v>36.85</v>
      </c>
      <c r="C2222" s="31" t="str">
        <f>IF(Table8[[#This Row],[BMI]]&lt;18.5,"Under Weight",IF(Table8[[#This Row],[BMI]]&lt;25,"Normal Weight",IF(Table8[[#This Row],[BMI]]&lt;30,"Over Weight","Obesity")))</f>
        <v>Obesity</v>
      </c>
      <c r="D2222" s="31">
        <v>4.3600000000000003</v>
      </c>
      <c r="E2222" s="31" t="str">
        <f>IF(Table8[[#This Row],[HBA1C]]&lt;5.7,"Normal",IF(Table8[[#This Row],[HBA1C]]&lt;6.5,"Prediabetes","Diabetes"))</f>
        <v>Normal</v>
      </c>
      <c r="F2222" s="31" t="s">
        <v>2344</v>
      </c>
      <c r="G2222" s="31" t="s">
        <v>2343</v>
      </c>
      <c r="H2222" s="31" t="s">
        <v>2343</v>
      </c>
      <c r="I2222" s="31">
        <v>0</v>
      </c>
      <c r="J2222" s="32" t="s">
        <v>2343</v>
      </c>
    </row>
    <row r="2223" spans="1:10" x14ac:dyDescent="0.4">
      <c r="A2223" s="30" t="s">
        <v>2222</v>
      </c>
      <c r="B2223" s="31">
        <v>35.53</v>
      </c>
      <c r="C2223" s="31" t="str">
        <f>IF(Table8[[#This Row],[BMI]]&lt;18.5,"Under Weight",IF(Table8[[#This Row],[BMI]]&lt;25,"Normal Weight",IF(Table8[[#This Row],[BMI]]&lt;30,"Over Weight","Obesity")))</f>
        <v>Obesity</v>
      </c>
      <c r="D2223" s="31">
        <v>4.55</v>
      </c>
      <c r="E2223" s="31" t="str">
        <f>IF(Table8[[#This Row],[HBA1C]]&lt;5.7,"Normal",IF(Table8[[#This Row],[HBA1C]]&lt;6.5,"Prediabetes","Diabetes"))</f>
        <v>Normal</v>
      </c>
      <c r="F2223" s="31" t="s">
        <v>2344</v>
      </c>
      <c r="G2223" s="31" t="s">
        <v>2343</v>
      </c>
      <c r="H2223" s="31" t="s">
        <v>2343</v>
      </c>
      <c r="I2223" s="31">
        <v>0</v>
      </c>
      <c r="J2223" s="32" t="s">
        <v>2343</v>
      </c>
    </row>
    <row r="2224" spans="1:10" x14ac:dyDescent="0.4">
      <c r="A2224" s="30" t="s">
        <v>2223</v>
      </c>
      <c r="B2224" s="31">
        <v>31.1</v>
      </c>
      <c r="C2224" s="31" t="str">
        <f>IF(Table8[[#This Row],[BMI]]&lt;18.5,"Under Weight",IF(Table8[[#This Row],[BMI]]&lt;25,"Normal Weight",IF(Table8[[#This Row],[BMI]]&lt;30,"Over Weight","Obesity")))</f>
        <v>Obesity</v>
      </c>
      <c r="D2224" s="31">
        <v>4.37</v>
      </c>
      <c r="E2224" s="31" t="str">
        <f>IF(Table8[[#This Row],[HBA1C]]&lt;5.7,"Normal",IF(Table8[[#This Row],[HBA1C]]&lt;6.5,"Prediabetes","Diabetes"))</f>
        <v>Normal</v>
      </c>
      <c r="F2224" s="31" t="s">
        <v>2344</v>
      </c>
      <c r="G2224" s="31" t="s">
        <v>2343</v>
      </c>
      <c r="H2224" s="31" t="s">
        <v>2343</v>
      </c>
      <c r="I2224" s="31">
        <v>0</v>
      </c>
      <c r="J2224" s="32" t="s">
        <v>2343</v>
      </c>
    </row>
    <row r="2225" spans="1:10" x14ac:dyDescent="0.4">
      <c r="A2225" s="30" t="s">
        <v>2224</v>
      </c>
      <c r="B2225" s="31">
        <v>23.21</v>
      </c>
      <c r="C2225" s="31" t="str">
        <f>IF(Table8[[#This Row],[BMI]]&lt;18.5,"Under Weight",IF(Table8[[#This Row],[BMI]]&lt;25,"Normal Weight",IF(Table8[[#This Row],[BMI]]&lt;30,"Over Weight","Obesity")))</f>
        <v>Normal Weight</v>
      </c>
      <c r="D2225" s="31">
        <v>5.24</v>
      </c>
      <c r="E2225" s="31" t="str">
        <f>IF(Table8[[#This Row],[HBA1C]]&lt;5.7,"Normal",IF(Table8[[#This Row],[HBA1C]]&lt;6.5,"Prediabetes","Diabetes"))</f>
        <v>Normal</v>
      </c>
      <c r="F2225" s="31" t="s">
        <v>2344</v>
      </c>
      <c r="G2225" s="31" t="s">
        <v>2343</v>
      </c>
      <c r="H2225" s="31" t="s">
        <v>2343</v>
      </c>
      <c r="I2225" s="31">
        <v>0</v>
      </c>
      <c r="J2225" s="32" t="s">
        <v>2343</v>
      </c>
    </row>
    <row r="2226" spans="1:10" x14ac:dyDescent="0.4">
      <c r="A2226" s="30" t="s">
        <v>2225</v>
      </c>
      <c r="B2226" s="31">
        <v>18.36</v>
      </c>
      <c r="C2226" s="31" t="str">
        <f>IF(Table8[[#This Row],[BMI]]&lt;18.5,"Under Weight",IF(Table8[[#This Row],[BMI]]&lt;25,"Normal Weight",IF(Table8[[#This Row],[BMI]]&lt;30,"Over Weight","Obesity")))</f>
        <v>Under Weight</v>
      </c>
      <c r="D2226" s="31">
        <v>5.96</v>
      </c>
      <c r="E2226" s="31" t="str">
        <f>IF(Table8[[#This Row],[HBA1C]]&lt;5.7,"Normal",IF(Table8[[#This Row],[HBA1C]]&lt;6.5,"Prediabetes","Diabetes"))</f>
        <v>Prediabetes</v>
      </c>
      <c r="F2226" s="31" t="s">
        <v>2343</v>
      </c>
      <c r="G2226" s="31" t="s">
        <v>2343</v>
      </c>
      <c r="H2226" s="31" t="s">
        <v>2343</v>
      </c>
      <c r="I2226" s="31">
        <v>1</v>
      </c>
      <c r="J2226" s="32" t="s">
        <v>2343</v>
      </c>
    </row>
    <row r="2227" spans="1:10" x14ac:dyDescent="0.4">
      <c r="A2227" s="30" t="s">
        <v>2226</v>
      </c>
      <c r="B2227" s="31">
        <v>15.92</v>
      </c>
      <c r="C2227" s="31" t="str">
        <f>IF(Table8[[#This Row],[BMI]]&lt;18.5,"Under Weight",IF(Table8[[#This Row],[BMI]]&lt;25,"Normal Weight",IF(Table8[[#This Row],[BMI]]&lt;30,"Over Weight","Obesity")))</f>
        <v>Under Weight</v>
      </c>
      <c r="D2227" s="31">
        <v>4.76</v>
      </c>
      <c r="E2227" s="31" t="str">
        <f>IF(Table8[[#This Row],[HBA1C]]&lt;5.7,"Normal",IF(Table8[[#This Row],[HBA1C]]&lt;6.5,"Prediabetes","Diabetes"))</f>
        <v>Normal</v>
      </c>
      <c r="F2227" s="31" t="s">
        <v>2344</v>
      </c>
      <c r="G2227" s="31" t="s">
        <v>2343</v>
      </c>
      <c r="H2227" s="31" t="s">
        <v>2343</v>
      </c>
      <c r="I2227" s="31">
        <v>1</v>
      </c>
      <c r="J2227" s="32" t="s">
        <v>2343</v>
      </c>
    </row>
    <row r="2228" spans="1:10" x14ac:dyDescent="0.4">
      <c r="A2228" s="30" t="s">
        <v>2227</v>
      </c>
      <c r="B2228" s="31">
        <v>15.17</v>
      </c>
      <c r="C2228" s="31" t="str">
        <f>IF(Table8[[#This Row],[BMI]]&lt;18.5,"Under Weight",IF(Table8[[#This Row],[BMI]]&lt;25,"Normal Weight",IF(Table8[[#This Row],[BMI]]&lt;30,"Over Weight","Obesity")))</f>
        <v>Under Weight</v>
      </c>
      <c r="D2228" s="31">
        <v>4.3</v>
      </c>
      <c r="E2228" s="31" t="str">
        <f>IF(Table8[[#This Row],[HBA1C]]&lt;5.7,"Normal",IF(Table8[[#This Row],[HBA1C]]&lt;6.5,"Prediabetes","Diabetes"))</f>
        <v>Normal</v>
      </c>
      <c r="F2228" s="31" t="s">
        <v>2344</v>
      </c>
      <c r="G2228" s="31" t="s">
        <v>2343</v>
      </c>
      <c r="H2228" s="31" t="s">
        <v>2344</v>
      </c>
      <c r="I2228" s="31">
        <v>1</v>
      </c>
      <c r="J2228" s="32" t="s">
        <v>2343</v>
      </c>
    </row>
    <row r="2229" spans="1:10" x14ac:dyDescent="0.4">
      <c r="A2229" s="30" t="s">
        <v>2228</v>
      </c>
      <c r="B2229" s="31">
        <v>16.63</v>
      </c>
      <c r="C2229" s="31" t="str">
        <f>IF(Table8[[#This Row],[BMI]]&lt;18.5,"Under Weight",IF(Table8[[#This Row],[BMI]]&lt;25,"Normal Weight",IF(Table8[[#This Row],[BMI]]&lt;30,"Over Weight","Obesity")))</f>
        <v>Under Weight</v>
      </c>
      <c r="D2229" s="31">
        <v>4.5</v>
      </c>
      <c r="E2229" s="31" t="str">
        <f>IF(Table8[[#This Row],[HBA1C]]&lt;5.7,"Normal",IF(Table8[[#This Row],[HBA1C]]&lt;6.5,"Prediabetes","Diabetes"))</f>
        <v>Normal</v>
      </c>
      <c r="F2229" s="31" t="s">
        <v>2343</v>
      </c>
      <c r="G2229" s="31" t="s">
        <v>2343</v>
      </c>
      <c r="H2229" s="31" t="s">
        <v>2343</v>
      </c>
      <c r="I2229" s="31">
        <v>1</v>
      </c>
      <c r="J2229" s="32" t="s">
        <v>2343</v>
      </c>
    </row>
    <row r="2230" spans="1:10" x14ac:dyDescent="0.4">
      <c r="A2230" s="30" t="s">
        <v>2229</v>
      </c>
      <c r="B2230" s="31">
        <v>19.39</v>
      </c>
      <c r="C2230" s="31" t="str">
        <f>IF(Table8[[#This Row],[BMI]]&lt;18.5,"Under Weight",IF(Table8[[#This Row],[BMI]]&lt;25,"Normal Weight",IF(Table8[[#This Row],[BMI]]&lt;30,"Over Weight","Obesity")))</f>
        <v>Normal Weight</v>
      </c>
      <c r="D2230" s="31">
        <v>5.59</v>
      </c>
      <c r="E2230" s="31" t="str">
        <f>IF(Table8[[#This Row],[HBA1C]]&lt;5.7,"Normal",IF(Table8[[#This Row],[HBA1C]]&lt;6.5,"Prediabetes","Diabetes"))</f>
        <v>Normal</v>
      </c>
      <c r="F2230" s="31" t="s">
        <v>2343</v>
      </c>
      <c r="G2230" s="31" t="s">
        <v>2343</v>
      </c>
      <c r="H2230" s="31" t="s">
        <v>2344</v>
      </c>
      <c r="I2230" s="31">
        <v>1</v>
      </c>
      <c r="J2230" s="32" t="s">
        <v>2343</v>
      </c>
    </row>
    <row r="2231" spans="1:10" x14ac:dyDescent="0.4">
      <c r="A2231" s="30" t="s">
        <v>2230</v>
      </c>
      <c r="B2231" s="31">
        <v>17.34</v>
      </c>
      <c r="C2231" s="31" t="str">
        <f>IF(Table8[[#This Row],[BMI]]&lt;18.5,"Under Weight",IF(Table8[[#This Row],[BMI]]&lt;25,"Normal Weight",IF(Table8[[#This Row],[BMI]]&lt;30,"Over Weight","Obesity")))</f>
        <v>Under Weight</v>
      </c>
      <c r="D2231" s="31">
        <v>6.29</v>
      </c>
      <c r="E2231" s="31" t="str">
        <f>IF(Table8[[#This Row],[HBA1C]]&lt;5.7,"Normal",IF(Table8[[#This Row],[HBA1C]]&lt;6.5,"Prediabetes","Diabetes"))</f>
        <v>Prediabetes</v>
      </c>
      <c r="F2231" s="31" t="s">
        <v>2344</v>
      </c>
      <c r="G2231" s="31" t="s">
        <v>2343</v>
      </c>
      <c r="H2231" s="31" t="s">
        <v>2344</v>
      </c>
      <c r="I2231" s="31">
        <v>1</v>
      </c>
      <c r="J2231" s="32" t="s">
        <v>2343</v>
      </c>
    </row>
    <row r="2232" spans="1:10" x14ac:dyDescent="0.4">
      <c r="A2232" s="30" t="s">
        <v>2231</v>
      </c>
      <c r="B2232" s="31">
        <v>17.940000000000001</v>
      </c>
      <c r="C2232" s="31" t="str">
        <f>IF(Table8[[#This Row],[BMI]]&lt;18.5,"Under Weight",IF(Table8[[#This Row],[BMI]]&lt;25,"Normal Weight",IF(Table8[[#This Row],[BMI]]&lt;30,"Over Weight","Obesity")))</f>
        <v>Under Weight</v>
      </c>
      <c r="D2232" s="31">
        <v>4.1900000000000004</v>
      </c>
      <c r="E2232" s="31" t="str">
        <f>IF(Table8[[#This Row],[HBA1C]]&lt;5.7,"Normal",IF(Table8[[#This Row],[HBA1C]]&lt;6.5,"Prediabetes","Diabetes"))</f>
        <v>Normal</v>
      </c>
      <c r="F2232" s="31" t="s">
        <v>2343</v>
      </c>
      <c r="G2232" s="31" t="s">
        <v>2344</v>
      </c>
      <c r="H2232" s="31" t="s">
        <v>2343</v>
      </c>
      <c r="I2232" s="31">
        <v>1</v>
      </c>
      <c r="J2232" s="32" t="s">
        <v>2343</v>
      </c>
    </row>
    <row r="2233" spans="1:10" x14ac:dyDescent="0.4">
      <c r="A2233" s="30" t="s">
        <v>2232</v>
      </c>
      <c r="B2233" s="31">
        <v>16.670000000000002</v>
      </c>
      <c r="C2233" s="31" t="str">
        <f>IF(Table8[[#This Row],[BMI]]&lt;18.5,"Under Weight",IF(Table8[[#This Row],[BMI]]&lt;25,"Normal Weight",IF(Table8[[#This Row],[BMI]]&lt;30,"Over Weight","Obesity")))</f>
        <v>Under Weight</v>
      </c>
      <c r="D2233" s="31">
        <v>4.7</v>
      </c>
      <c r="E2233" s="31" t="str">
        <f>IF(Table8[[#This Row],[HBA1C]]&lt;5.7,"Normal",IF(Table8[[#This Row],[HBA1C]]&lt;6.5,"Prediabetes","Diabetes"))</f>
        <v>Normal</v>
      </c>
      <c r="F2233" s="31" t="s">
        <v>2344</v>
      </c>
      <c r="G2233" s="31" t="s">
        <v>2343</v>
      </c>
      <c r="H2233" s="31" t="s">
        <v>2344</v>
      </c>
      <c r="I2233" s="31">
        <v>1</v>
      </c>
      <c r="J2233" s="32" t="s">
        <v>2343</v>
      </c>
    </row>
    <row r="2234" spans="1:10" x14ac:dyDescent="0.4">
      <c r="A2234" s="30" t="s">
        <v>2233</v>
      </c>
      <c r="B2234" s="31">
        <v>20.58</v>
      </c>
      <c r="C2234" s="31" t="str">
        <f>IF(Table8[[#This Row],[BMI]]&lt;18.5,"Under Weight",IF(Table8[[#This Row],[BMI]]&lt;25,"Normal Weight",IF(Table8[[#This Row],[BMI]]&lt;30,"Over Weight","Obesity")))</f>
        <v>Normal Weight</v>
      </c>
      <c r="D2234" s="31">
        <v>5.64</v>
      </c>
      <c r="E2234" s="31" t="str">
        <f>IF(Table8[[#This Row],[HBA1C]]&lt;5.7,"Normal",IF(Table8[[#This Row],[HBA1C]]&lt;6.5,"Prediabetes","Diabetes"))</f>
        <v>Normal</v>
      </c>
      <c r="F2234" s="31" t="s">
        <v>2344</v>
      </c>
      <c r="G2234" s="31" t="s">
        <v>2343</v>
      </c>
      <c r="H2234" s="31" t="s">
        <v>2343</v>
      </c>
      <c r="I2234" s="31">
        <v>0</v>
      </c>
      <c r="J2234" s="32" t="s">
        <v>2343</v>
      </c>
    </row>
    <row r="2235" spans="1:10" x14ac:dyDescent="0.4">
      <c r="A2235" s="30" t="s">
        <v>2234</v>
      </c>
      <c r="B2235" s="31">
        <v>16.5</v>
      </c>
      <c r="C2235" s="31" t="str">
        <f>IF(Table8[[#This Row],[BMI]]&lt;18.5,"Under Weight",IF(Table8[[#This Row],[BMI]]&lt;25,"Normal Weight",IF(Table8[[#This Row],[BMI]]&lt;30,"Over Weight","Obesity")))</f>
        <v>Under Weight</v>
      </c>
      <c r="D2235" s="31">
        <v>4.1100000000000003</v>
      </c>
      <c r="E2235" s="31" t="str">
        <f>IF(Table8[[#This Row],[HBA1C]]&lt;5.7,"Normal",IF(Table8[[#This Row],[HBA1C]]&lt;6.5,"Prediabetes","Diabetes"))</f>
        <v>Normal</v>
      </c>
      <c r="F2235" s="31" t="s">
        <v>2344</v>
      </c>
      <c r="G2235" s="31" t="s">
        <v>2343</v>
      </c>
      <c r="H2235" s="31" t="s">
        <v>2343</v>
      </c>
      <c r="I2235" s="31">
        <v>0</v>
      </c>
      <c r="J2235" s="32" t="s">
        <v>2343</v>
      </c>
    </row>
    <row r="2236" spans="1:10" x14ac:dyDescent="0.4">
      <c r="A2236" s="30" t="s">
        <v>2235</v>
      </c>
      <c r="B2236" s="31">
        <v>15.41</v>
      </c>
      <c r="C2236" s="31" t="str">
        <f>IF(Table8[[#This Row],[BMI]]&lt;18.5,"Under Weight",IF(Table8[[#This Row],[BMI]]&lt;25,"Normal Weight",IF(Table8[[#This Row],[BMI]]&lt;30,"Over Weight","Obesity")))</f>
        <v>Under Weight</v>
      </c>
      <c r="D2236" s="31">
        <v>5.43</v>
      </c>
      <c r="E2236" s="31" t="str">
        <f>IF(Table8[[#This Row],[HBA1C]]&lt;5.7,"Normal",IF(Table8[[#This Row],[HBA1C]]&lt;6.5,"Prediabetes","Diabetes"))</f>
        <v>Normal</v>
      </c>
      <c r="F2236" s="31" t="s">
        <v>2344</v>
      </c>
      <c r="G2236" s="31" t="s">
        <v>2343</v>
      </c>
      <c r="H2236" s="31" t="s">
        <v>2344</v>
      </c>
      <c r="I2236" s="31">
        <v>1</v>
      </c>
      <c r="J2236" s="32" t="s">
        <v>2343</v>
      </c>
    </row>
    <row r="2237" spans="1:10" x14ac:dyDescent="0.4">
      <c r="A2237" s="30" t="s">
        <v>2236</v>
      </c>
      <c r="B2237" s="31">
        <v>24.59</v>
      </c>
      <c r="C2237" s="31" t="str">
        <f>IF(Table8[[#This Row],[BMI]]&lt;18.5,"Under Weight",IF(Table8[[#This Row],[BMI]]&lt;25,"Normal Weight",IF(Table8[[#This Row],[BMI]]&lt;30,"Over Weight","Obesity")))</f>
        <v>Normal Weight</v>
      </c>
      <c r="D2237" s="31">
        <v>4.38</v>
      </c>
      <c r="E2237" s="31" t="str">
        <f>IF(Table8[[#This Row],[HBA1C]]&lt;5.7,"Normal",IF(Table8[[#This Row],[HBA1C]]&lt;6.5,"Prediabetes","Diabetes"))</f>
        <v>Normal</v>
      </c>
      <c r="F2237" s="31" t="s">
        <v>2343</v>
      </c>
      <c r="G2237" s="31" t="s">
        <v>2343</v>
      </c>
      <c r="H2237" s="31" t="s">
        <v>2343</v>
      </c>
      <c r="I2237" s="31">
        <v>1</v>
      </c>
      <c r="J2237" s="32" t="s">
        <v>2343</v>
      </c>
    </row>
    <row r="2238" spans="1:10" x14ac:dyDescent="0.4">
      <c r="A2238" s="30" t="s">
        <v>2237</v>
      </c>
      <c r="B2238" s="31">
        <v>33.33</v>
      </c>
      <c r="C2238" s="31" t="str">
        <f>IF(Table8[[#This Row],[BMI]]&lt;18.5,"Under Weight",IF(Table8[[#This Row],[BMI]]&lt;25,"Normal Weight",IF(Table8[[#This Row],[BMI]]&lt;30,"Over Weight","Obesity")))</f>
        <v>Obesity</v>
      </c>
      <c r="D2238" s="31">
        <v>9.7899999999999991</v>
      </c>
      <c r="E2238" s="31" t="str">
        <f>IF(Table8[[#This Row],[HBA1C]]&lt;5.7,"Normal",IF(Table8[[#This Row],[HBA1C]]&lt;6.5,"Prediabetes","Diabetes"))</f>
        <v>Diabetes</v>
      </c>
      <c r="F2238" s="31" t="s">
        <v>2343</v>
      </c>
      <c r="G2238" s="31" t="s">
        <v>2343</v>
      </c>
      <c r="H2238" s="31" t="s">
        <v>2343</v>
      </c>
      <c r="I2238" s="31">
        <v>0</v>
      </c>
      <c r="J2238" s="32" t="s">
        <v>2343</v>
      </c>
    </row>
    <row r="2239" spans="1:10" x14ac:dyDescent="0.4">
      <c r="A2239" s="30" t="s">
        <v>2238</v>
      </c>
      <c r="B2239" s="31">
        <v>18.5</v>
      </c>
      <c r="C2239" s="31" t="str">
        <f>IF(Table8[[#This Row],[BMI]]&lt;18.5,"Under Weight",IF(Table8[[#This Row],[BMI]]&lt;25,"Normal Weight",IF(Table8[[#This Row],[BMI]]&lt;30,"Over Weight","Obesity")))</f>
        <v>Normal Weight</v>
      </c>
      <c r="D2239" s="31">
        <v>11.84</v>
      </c>
      <c r="E2239" s="31" t="str">
        <f>IF(Table8[[#This Row],[HBA1C]]&lt;5.7,"Normal",IF(Table8[[#This Row],[HBA1C]]&lt;6.5,"Prediabetes","Diabetes"))</f>
        <v>Diabetes</v>
      </c>
      <c r="F2239" s="31" t="s">
        <v>2343</v>
      </c>
      <c r="G2239" s="31" t="s">
        <v>2343</v>
      </c>
      <c r="H2239" s="31" t="s">
        <v>2343</v>
      </c>
      <c r="I2239" s="31">
        <v>0</v>
      </c>
      <c r="J2239" s="32" t="s">
        <v>2343</v>
      </c>
    </row>
    <row r="2240" spans="1:10" x14ac:dyDescent="0.4">
      <c r="A2240" s="30" t="s">
        <v>2239</v>
      </c>
      <c r="B2240" s="31">
        <v>18.579999999999998</v>
      </c>
      <c r="C2240" s="31" t="str">
        <f>IF(Table8[[#This Row],[BMI]]&lt;18.5,"Under Weight",IF(Table8[[#This Row],[BMI]]&lt;25,"Normal Weight",IF(Table8[[#This Row],[BMI]]&lt;30,"Over Weight","Obesity")))</f>
        <v>Normal Weight</v>
      </c>
      <c r="D2240" s="31">
        <v>6.22</v>
      </c>
      <c r="E2240" s="31" t="str">
        <f>IF(Table8[[#This Row],[HBA1C]]&lt;5.7,"Normal",IF(Table8[[#This Row],[HBA1C]]&lt;6.5,"Prediabetes","Diabetes"))</f>
        <v>Prediabetes</v>
      </c>
      <c r="F2240" s="31" t="s">
        <v>2343</v>
      </c>
      <c r="G2240" s="31" t="s">
        <v>2343</v>
      </c>
      <c r="H2240" s="31" t="s">
        <v>2343</v>
      </c>
      <c r="I2240" s="31">
        <v>0</v>
      </c>
      <c r="J2240" s="32" t="s">
        <v>2343</v>
      </c>
    </row>
    <row r="2241" spans="1:10" x14ac:dyDescent="0.4">
      <c r="A2241" s="30" t="s">
        <v>2240</v>
      </c>
      <c r="B2241" s="31">
        <v>16.64</v>
      </c>
      <c r="C2241" s="31" t="str">
        <f>IF(Table8[[#This Row],[BMI]]&lt;18.5,"Under Weight",IF(Table8[[#This Row],[BMI]]&lt;25,"Normal Weight",IF(Table8[[#This Row],[BMI]]&lt;30,"Over Weight","Obesity")))</f>
        <v>Under Weight</v>
      </c>
      <c r="D2241" s="31">
        <v>10.01</v>
      </c>
      <c r="E2241" s="31" t="str">
        <f>IF(Table8[[#This Row],[HBA1C]]&lt;5.7,"Normal",IF(Table8[[#This Row],[HBA1C]]&lt;6.5,"Prediabetes","Diabetes"))</f>
        <v>Diabetes</v>
      </c>
      <c r="F2241" s="31" t="s">
        <v>2343</v>
      </c>
      <c r="G2241" s="31" t="s">
        <v>2343</v>
      </c>
      <c r="H2241" s="31" t="s">
        <v>2343</v>
      </c>
      <c r="I2241" s="31">
        <v>0</v>
      </c>
      <c r="J2241" s="32" t="s">
        <v>2343</v>
      </c>
    </row>
    <row r="2242" spans="1:10" x14ac:dyDescent="0.4">
      <c r="A2242" s="30" t="s">
        <v>2241</v>
      </c>
      <c r="B2242" s="31">
        <v>19.329999999999998</v>
      </c>
      <c r="C2242" s="31" t="str">
        <f>IF(Table8[[#This Row],[BMI]]&lt;18.5,"Under Weight",IF(Table8[[#This Row],[BMI]]&lt;25,"Normal Weight",IF(Table8[[#This Row],[BMI]]&lt;30,"Over Weight","Obesity")))</f>
        <v>Normal Weight</v>
      </c>
      <c r="D2242" s="31">
        <v>4.32</v>
      </c>
      <c r="E2242" s="31" t="str">
        <f>IF(Table8[[#This Row],[HBA1C]]&lt;5.7,"Normal",IF(Table8[[#This Row],[HBA1C]]&lt;6.5,"Prediabetes","Diabetes"))</f>
        <v>Normal</v>
      </c>
      <c r="F2242" s="31" t="s">
        <v>2343</v>
      </c>
      <c r="G2242" s="31" t="s">
        <v>2343</v>
      </c>
      <c r="H2242" s="31" t="s">
        <v>2343</v>
      </c>
      <c r="I2242" s="31">
        <v>1</v>
      </c>
      <c r="J2242" s="32" t="s">
        <v>2343</v>
      </c>
    </row>
    <row r="2243" spans="1:10" x14ac:dyDescent="0.4">
      <c r="A2243" s="30" t="s">
        <v>2242</v>
      </c>
      <c r="B2243" s="31">
        <v>21.26</v>
      </c>
      <c r="C2243" s="31" t="str">
        <f>IF(Table8[[#This Row],[BMI]]&lt;18.5,"Under Weight",IF(Table8[[#This Row],[BMI]]&lt;25,"Normal Weight",IF(Table8[[#This Row],[BMI]]&lt;30,"Over Weight","Obesity")))</f>
        <v>Normal Weight</v>
      </c>
      <c r="D2243" s="31">
        <v>5.65</v>
      </c>
      <c r="E2243" s="31" t="str">
        <f>IF(Table8[[#This Row],[HBA1C]]&lt;5.7,"Normal",IF(Table8[[#This Row],[HBA1C]]&lt;6.5,"Prediabetes","Diabetes"))</f>
        <v>Normal</v>
      </c>
      <c r="F2243" s="31" t="s">
        <v>2344</v>
      </c>
      <c r="G2243" s="31" t="s">
        <v>2343</v>
      </c>
      <c r="H2243" s="31" t="s">
        <v>2344</v>
      </c>
      <c r="I2243" s="31">
        <v>1</v>
      </c>
      <c r="J2243" s="32" t="s">
        <v>2343</v>
      </c>
    </row>
    <row r="2244" spans="1:10" x14ac:dyDescent="0.4">
      <c r="A2244" s="30" t="s">
        <v>2243</v>
      </c>
      <c r="B2244" s="31">
        <v>15.6</v>
      </c>
      <c r="C2244" s="31" t="str">
        <f>IF(Table8[[#This Row],[BMI]]&lt;18.5,"Under Weight",IF(Table8[[#This Row],[BMI]]&lt;25,"Normal Weight",IF(Table8[[#This Row],[BMI]]&lt;30,"Over Weight","Obesity")))</f>
        <v>Under Weight</v>
      </c>
      <c r="D2244" s="31">
        <v>4.12</v>
      </c>
      <c r="E2244" s="31" t="str">
        <f>IF(Table8[[#This Row],[HBA1C]]&lt;5.7,"Normal",IF(Table8[[#This Row],[HBA1C]]&lt;6.5,"Prediabetes","Diabetes"))</f>
        <v>Normal</v>
      </c>
      <c r="F2244" s="31" t="s">
        <v>2344</v>
      </c>
      <c r="G2244" s="31" t="s">
        <v>2343</v>
      </c>
      <c r="H2244" s="31" t="s">
        <v>2343</v>
      </c>
      <c r="I2244" s="31">
        <v>1</v>
      </c>
      <c r="J2244" s="32" t="s">
        <v>2343</v>
      </c>
    </row>
    <row r="2245" spans="1:10" x14ac:dyDescent="0.4">
      <c r="A2245" s="30" t="s">
        <v>2244</v>
      </c>
      <c r="B2245" s="31">
        <v>24.39</v>
      </c>
      <c r="C2245" s="31" t="str">
        <f>IF(Table8[[#This Row],[BMI]]&lt;18.5,"Under Weight",IF(Table8[[#This Row],[BMI]]&lt;25,"Normal Weight",IF(Table8[[#This Row],[BMI]]&lt;30,"Over Weight","Obesity")))</f>
        <v>Normal Weight</v>
      </c>
      <c r="D2245" s="31">
        <v>6.24</v>
      </c>
      <c r="E2245" s="31" t="str">
        <f>IF(Table8[[#This Row],[HBA1C]]&lt;5.7,"Normal",IF(Table8[[#This Row],[HBA1C]]&lt;6.5,"Prediabetes","Diabetes"))</f>
        <v>Prediabetes</v>
      </c>
      <c r="F2245" s="31" t="s">
        <v>2343</v>
      </c>
      <c r="G2245" s="31" t="s">
        <v>2343</v>
      </c>
      <c r="H2245" s="31" t="s">
        <v>2343</v>
      </c>
      <c r="I2245" s="31">
        <v>1</v>
      </c>
      <c r="J2245" s="32" t="s">
        <v>2343</v>
      </c>
    </row>
    <row r="2246" spans="1:10" x14ac:dyDescent="0.4">
      <c r="A2246" s="30" t="s">
        <v>2245</v>
      </c>
      <c r="B2246" s="31">
        <v>24.75</v>
      </c>
      <c r="C2246" s="31" t="str">
        <f>IF(Table8[[#This Row],[BMI]]&lt;18.5,"Under Weight",IF(Table8[[#This Row],[BMI]]&lt;25,"Normal Weight",IF(Table8[[#This Row],[BMI]]&lt;30,"Over Weight","Obesity")))</f>
        <v>Normal Weight</v>
      </c>
      <c r="D2246" s="31">
        <v>4.83</v>
      </c>
      <c r="E2246" s="31" t="str">
        <f>IF(Table8[[#This Row],[HBA1C]]&lt;5.7,"Normal",IF(Table8[[#This Row],[HBA1C]]&lt;6.5,"Prediabetes","Diabetes"))</f>
        <v>Normal</v>
      </c>
      <c r="F2246" s="31" t="s">
        <v>2343</v>
      </c>
      <c r="G2246" s="31" t="s">
        <v>2343</v>
      </c>
      <c r="H2246" s="31" t="s">
        <v>2343</v>
      </c>
      <c r="I2246" s="31">
        <v>0</v>
      </c>
      <c r="J2246" s="32" t="s">
        <v>2343</v>
      </c>
    </row>
    <row r="2247" spans="1:10" x14ac:dyDescent="0.4">
      <c r="A2247" s="30" t="s">
        <v>2246</v>
      </c>
      <c r="B2247" s="31">
        <v>20.88</v>
      </c>
      <c r="C2247" s="31" t="str">
        <f>IF(Table8[[#This Row],[BMI]]&lt;18.5,"Under Weight",IF(Table8[[#This Row],[BMI]]&lt;25,"Normal Weight",IF(Table8[[#This Row],[BMI]]&lt;30,"Over Weight","Obesity")))</f>
        <v>Normal Weight</v>
      </c>
      <c r="D2247" s="31">
        <v>7.4</v>
      </c>
      <c r="E2247" s="31" t="str">
        <f>IF(Table8[[#This Row],[HBA1C]]&lt;5.7,"Normal",IF(Table8[[#This Row],[HBA1C]]&lt;6.5,"Prediabetes","Diabetes"))</f>
        <v>Diabetes</v>
      </c>
      <c r="F2247" s="31" t="s">
        <v>2343</v>
      </c>
      <c r="G2247" s="31" t="s">
        <v>2343</v>
      </c>
      <c r="H2247" s="31" t="s">
        <v>2343</v>
      </c>
      <c r="I2247" s="31">
        <v>0</v>
      </c>
      <c r="J2247" s="32" t="s">
        <v>2343</v>
      </c>
    </row>
    <row r="2248" spans="1:10" x14ac:dyDescent="0.4">
      <c r="A2248" s="30" t="s">
        <v>2247</v>
      </c>
      <c r="B2248" s="31">
        <v>20.43</v>
      </c>
      <c r="C2248" s="31" t="str">
        <f>IF(Table8[[#This Row],[BMI]]&lt;18.5,"Under Weight",IF(Table8[[#This Row],[BMI]]&lt;25,"Normal Weight",IF(Table8[[#This Row],[BMI]]&lt;30,"Over Weight","Obesity")))</f>
        <v>Normal Weight</v>
      </c>
      <c r="D2248" s="31">
        <v>4.54</v>
      </c>
      <c r="E2248" s="31" t="str">
        <f>IF(Table8[[#This Row],[HBA1C]]&lt;5.7,"Normal",IF(Table8[[#This Row],[HBA1C]]&lt;6.5,"Prediabetes","Diabetes"))</f>
        <v>Normal</v>
      </c>
      <c r="F2248" s="31" t="s">
        <v>2343</v>
      </c>
      <c r="G2248" s="31" t="s">
        <v>2343</v>
      </c>
      <c r="H2248" s="31" t="s">
        <v>2343</v>
      </c>
      <c r="I2248" s="31">
        <v>0</v>
      </c>
      <c r="J2248" s="32" t="s">
        <v>2343</v>
      </c>
    </row>
    <row r="2249" spans="1:10" x14ac:dyDescent="0.4">
      <c r="A2249" s="30" t="s">
        <v>2248</v>
      </c>
      <c r="B2249" s="31">
        <v>15.18</v>
      </c>
      <c r="C2249" s="31" t="str">
        <f>IF(Table8[[#This Row],[BMI]]&lt;18.5,"Under Weight",IF(Table8[[#This Row],[BMI]]&lt;25,"Normal Weight",IF(Table8[[#This Row],[BMI]]&lt;30,"Over Weight","Obesity")))</f>
        <v>Under Weight</v>
      </c>
      <c r="D2249" s="31">
        <v>11.11</v>
      </c>
      <c r="E2249" s="31" t="str">
        <f>IF(Table8[[#This Row],[HBA1C]]&lt;5.7,"Normal",IF(Table8[[#This Row],[HBA1C]]&lt;6.5,"Prediabetes","Diabetes"))</f>
        <v>Diabetes</v>
      </c>
      <c r="F2249" s="31" t="s">
        <v>2343</v>
      </c>
      <c r="G2249" s="31" t="s">
        <v>2343</v>
      </c>
      <c r="H2249" s="31" t="s">
        <v>2343</v>
      </c>
      <c r="I2249" s="31">
        <v>0</v>
      </c>
      <c r="J2249" s="32" t="s">
        <v>2343</v>
      </c>
    </row>
    <row r="2250" spans="1:10" x14ac:dyDescent="0.4">
      <c r="A2250" s="30" t="s">
        <v>2249</v>
      </c>
      <c r="B2250" s="31">
        <v>15.12</v>
      </c>
      <c r="C2250" s="31" t="str">
        <f>IF(Table8[[#This Row],[BMI]]&lt;18.5,"Under Weight",IF(Table8[[#This Row],[BMI]]&lt;25,"Normal Weight",IF(Table8[[#This Row],[BMI]]&lt;30,"Over Weight","Obesity")))</f>
        <v>Under Weight</v>
      </c>
      <c r="D2250" s="31">
        <v>4.03</v>
      </c>
      <c r="E2250" s="31" t="str">
        <f>IF(Table8[[#This Row],[HBA1C]]&lt;5.7,"Normal",IF(Table8[[#This Row],[HBA1C]]&lt;6.5,"Prediabetes","Diabetes"))</f>
        <v>Normal</v>
      </c>
      <c r="F2250" s="31" t="s">
        <v>2344</v>
      </c>
      <c r="G2250" s="31" t="s">
        <v>2343</v>
      </c>
      <c r="H2250" s="31" t="s">
        <v>2343</v>
      </c>
      <c r="I2250" s="31">
        <v>0</v>
      </c>
      <c r="J2250" s="32" t="s">
        <v>2343</v>
      </c>
    </row>
    <row r="2251" spans="1:10" x14ac:dyDescent="0.4">
      <c r="A2251" s="30" t="s">
        <v>2250</v>
      </c>
      <c r="B2251" s="31">
        <v>23.88</v>
      </c>
      <c r="C2251" s="31" t="str">
        <f>IF(Table8[[#This Row],[BMI]]&lt;18.5,"Under Weight",IF(Table8[[#This Row],[BMI]]&lt;25,"Normal Weight",IF(Table8[[#This Row],[BMI]]&lt;30,"Over Weight","Obesity")))</f>
        <v>Normal Weight</v>
      </c>
      <c r="D2251" s="31">
        <v>4.51</v>
      </c>
      <c r="E2251" s="31" t="str">
        <f>IF(Table8[[#This Row],[HBA1C]]&lt;5.7,"Normal",IF(Table8[[#This Row],[HBA1C]]&lt;6.5,"Prediabetes","Diabetes"))</f>
        <v>Normal</v>
      </c>
      <c r="F2251" s="31" t="s">
        <v>2343</v>
      </c>
      <c r="G2251" s="31" t="s">
        <v>2343</v>
      </c>
      <c r="H2251" s="31" t="s">
        <v>2343</v>
      </c>
      <c r="I2251" s="31">
        <v>1</v>
      </c>
      <c r="J2251" s="32" t="s">
        <v>2343</v>
      </c>
    </row>
    <row r="2252" spans="1:10" x14ac:dyDescent="0.4">
      <c r="A2252" s="30" t="s">
        <v>2251</v>
      </c>
      <c r="B2252" s="31">
        <v>16.13</v>
      </c>
      <c r="C2252" s="31" t="str">
        <f>IF(Table8[[#This Row],[BMI]]&lt;18.5,"Under Weight",IF(Table8[[#This Row],[BMI]]&lt;25,"Normal Weight",IF(Table8[[#This Row],[BMI]]&lt;30,"Over Weight","Obesity")))</f>
        <v>Under Weight</v>
      </c>
      <c r="D2252" s="31">
        <v>5.56</v>
      </c>
      <c r="E2252" s="31" t="str">
        <f>IF(Table8[[#This Row],[HBA1C]]&lt;5.7,"Normal",IF(Table8[[#This Row],[HBA1C]]&lt;6.5,"Prediabetes","Diabetes"))</f>
        <v>Normal</v>
      </c>
      <c r="F2252" s="31" t="s">
        <v>2343</v>
      </c>
      <c r="G2252" s="31" t="s">
        <v>2344</v>
      </c>
      <c r="H2252" s="31" t="s">
        <v>2343</v>
      </c>
      <c r="I2252" s="31">
        <v>1</v>
      </c>
      <c r="J2252" s="32" t="s">
        <v>2343</v>
      </c>
    </row>
    <row r="2253" spans="1:10" x14ac:dyDescent="0.4">
      <c r="A2253" s="30" t="s">
        <v>2252</v>
      </c>
      <c r="B2253" s="31">
        <v>24.09</v>
      </c>
      <c r="C2253" s="31" t="str">
        <f>IF(Table8[[#This Row],[BMI]]&lt;18.5,"Under Weight",IF(Table8[[#This Row],[BMI]]&lt;25,"Normal Weight",IF(Table8[[#This Row],[BMI]]&lt;30,"Over Weight","Obesity")))</f>
        <v>Normal Weight</v>
      </c>
      <c r="D2253" s="31">
        <v>4.0999999999999996</v>
      </c>
      <c r="E2253" s="31" t="str">
        <f>IF(Table8[[#This Row],[HBA1C]]&lt;5.7,"Normal",IF(Table8[[#This Row],[HBA1C]]&lt;6.5,"Prediabetes","Diabetes"))</f>
        <v>Normal</v>
      </c>
      <c r="F2253" s="31" t="s">
        <v>2343</v>
      </c>
      <c r="G2253" s="31" t="s">
        <v>2344</v>
      </c>
      <c r="H2253" s="31" t="s">
        <v>2343</v>
      </c>
      <c r="I2253" s="31">
        <v>1</v>
      </c>
      <c r="J2253" s="32" t="s">
        <v>2343</v>
      </c>
    </row>
    <row r="2254" spans="1:10" x14ac:dyDescent="0.4">
      <c r="A2254" s="30" t="s">
        <v>2253</v>
      </c>
      <c r="B2254" s="31">
        <v>19.43</v>
      </c>
      <c r="C2254" s="31" t="str">
        <f>IF(Table8[[#This Row],[BMI]]&lt;18.5,"Under Weight",IF(Table8[[#This Row],[BMI]]&lt;25,"Normal Weight",IF(Table8[[#This Row],[BMI]]&lt;30,"Over Weight","Obesity")))</f>
        <v>Normal Weight</v>
      </c>
      <c r="D2254" s="31">
        <v>5.85</v>
      </c>
      <c r="E2254" s="31" t="str">
        <f>IF(Table8[[#This Row],[HBA1C]]&lt;5.7,"Normal",IF(Table8[[#This Row],[HBA1C]]&lt;6.5,"Prediabetes","Diabetes"))</f>
        <v>Prediabetes</v>
      </c>
      <c r="F2254" s="31" t="s">
        <v>2343</v>
      </c>
      <c r="G2254" s="31" t="s">
        <v>2344</v>
      </c>
      <c r="H2254" s="31" t="s">
        <v>2343</v>
      </c>
      <c r="I2254" s="31">
        <v>1</v>
      </c>
      <c r="J2254" s="32" t="s">
        <v>2343</v>
      </c>
    </row>
    <row r="2255" spans="1:10" x14ac:dyDescent="0.4">
      <c r="A2255" s="30" t="s">
        <v>2254</v>
      </c>
      <c r="B2255" s="31">
        <v>15.22</v>
      </c>
      <c r="C2255" s="31" t="str">
        <f>IF(Table8[[#This Row],[BMI]]&lt;18.5,"Under Weight",IF(Table8[[#This Row],[BMI]]&lt;25,"Normal Weight",IF(Table8[[#This Row],[BMI]]&lt;30,"Over Weight","Obesity")))</f>
        <v>Under Weight</v>
      </c>
      <c r="D2255" s="31">
        <v>4.92</v>
      </c>
      <c r="E2255" s="31" t="str">
        <f>IF(Table8[[#This Row],[HBA1C]]&lt;5.7,"Normal",IF(Table8[[#This Row],[HBA1C]]&lt;6.5,"Prediabetes","Diabetes"))</f>
        <v>Normal</v>
      </c>
      <c r="F2255" s="31" t="s">
        <v>2344</v>
      </c>
      <c r="G2255" s="31" t="s">
        <v>2343</v>
      </c>
      <c r="H2255" s="31" t="s">
        <v>2344</v>
      </c>
      <c r="I2255" s="31">
        <v>1</v>
      </c>
      <c r="J2255" s="32" t="s">
        <v>2343</v>
      </c>
    </row>
    <row r="2256" spans="1:10" x14ac:dyDescent="0.4">
      <c r="A2256" s="30" t="s">
        <v>2255</v>
      </c>
      <c r="B2256" s="31">
        <v>20.72</v>
      </c>
      <c r="C2256" s="31" t="str">
        <f>IF(Table8[[#This Row],[BMI]]&lt;18.5,"Under Weight",IF(Table8[[#This Row],[BMI]]&lt;25,"Normal Weight",IF(Table8[[#This Row],[BMI]]&lt;30,"Over Weight","Obesity")))</f>
        <v>Normal Weight</v>
      </c>
      <c r="D2256" s="31">
        <v>9.4600000000000009</v>
      </c>
      <c r="E2256" s="31" t="str">
        <f>IF(Table8[[#This Row],[HBA1C]]&lt;5.7,"Normal",IF(Table8[[#This Row],[HBA1C]]&lt;6.5,"Prediabetes","Diabetes"))</f>
        <v>Diabetes</v>
      </c>
      <c r="F2256" s="31" t="s">
        <v>2343</v>
      </c>
      <c r="G2256" s="31" t="s">
        <v>2343</v>
      </c>
      <c r="H2256" s="31" t="s">
        <v>2343</v>
      </c>
      <c r="I2256" s="31">
        <v>0</v>
      </c>
      <c r="J2256" s="32" t="s">
        <v>2343</v>
      </c>
    </row>
    <row r="2257" spans="1:10" x14ac:dyDescent="0.4">
      <c r="A2257" s="30" t="s">
        <v>2256</v>
      </c>
      <c r="B2257" s="31">
        <v>35.4</v>
      </c>
      <c r="C2257" s="31" t="str">
        <f>IF(Table8[[#This Row],[BMI]]&lt;18.5,"Under Weight",IF(Table8[[#This Row],[BMI]]&lt;25,"Normal Weight",IF(Table8[[#This Row],[BMI]]&lt;30,"Over Weight","Obesity")))</f>
        <v>Obesity</v>
      </c>
      <c r="D2257" s="31">
        <v>5.94</v>
      </c>
      <c r="E2257" s="31" t="str">
        <f>IF(Table8[[#This Row],[HBA1C]]&lt;5.7,"Normal",IF(Table8[[#This Row],[HBA1C]]&lt;6.5,"Prediabetes","Diabetes"))</f>
        <v>Prediabetes</v>
      </c>
      <c r="F2257" s="31" t="s">
        <v>2343</v>
      </c>
      <c r="G2257" s="31" t="s">
        <v>2343</v>
      </c>
      <c r="H2257" s="31" t="s">
        <v>2344</v>
      </c>
      <c r="I2257" s="31">
        <v>1</v>
      </c>
      <c r="J2257" s="32" t="s">
        <v>2343</v>
      </c>
    </row>
    <row r="2258" spans="1:10" x14ac:dyDescent="0.4">
      <c r="A2258" s="30" t="s">
        <v>2257</v>
      </c>
      <c r="B2258" s="31">
        <v>34.4</v>
      </c>
      <c r="C2258" s="31" t="str">
        <f>IF(Table8[[#This Row],[BMI]]&lt;18.5,"Under Weight",IF(Table8[[#This Row],[BMI]]&lt;25,"Normal Weight",IF(Table8[[#This Row],[BMI]]&lt;30,"Over Weight","Obesity")))</f>
        <v>Obesity</v>
      </c>
      <c r="D2258" s="31">
        <v>5.7</v>
      </c>
      <c r="E2258" s="31" t="str">
        <f>IF(Table8[[#This Row],[HBA1C]]&lt;5.7,"Normal",IF(Table8[[#This Row],[HBA1C]]&lt;6.5,"Prediabetes","Diabetes"))</f>
        <v>Prediabetes</v>
      </c>
      <c r="F2258" s="31" t="s">
        <v>2343</v>
      </c>
      <c r="G2258" s="31" t="s">
        <v>2343</v>
      </c>
      <c r="H2258" s="31" t="s">
        <v>2344</v>
      </c>
      <c r="I2258" s="31">
        <v>1</v>
      </c>
      <c r="J2258" s="32" t="s">
        <v>2343</v>
      </c>
    </row>
    <row r="2259" spans="1:10" x14ac:dyDescent="0.4">
      <c r="A2259" s="30" t="s">
        <v>2258</v>
      </c>
      <c r="B2259" s="31">
        <v>34.1</v>
      </c>
      <c r="C2259" s="31" t="str">
        <f>IF(Table8[[#This Row],[BMI]]&lt;18.5,"Under Weight",IF(Table8[[#This Row],[BMI]]&lt;25,"Normal Weight",IF(Table8[[#This Row],[BMI]]&lt;30,"Over Weight","Obesity")))</f>
        <v>Obesity</v>
      </c>
      <c r="D2259" s="31">
        <v>4.13</v>
      </c>
      <c r="E2259" s="31" t="str">
        <f>IF(Table8[[#This Row],[HBA1C]]&lt;5.7,"Normal",IF(Table8[[#This Row],[HBA1C]]&lt;6.5,"Prediabetes","Diabetes"))</f>
        <v>Normal</v>
      </c>
      <c r="F2259" s="31" t="s">
        <v>2343</v>
      </c>
      <c r="G2259" s="31" t="s">
        <v>2343</v>
      </c>
      <c r="H2259" s="31" t="s">
        <v>2344</v>
      </c>
      <c r="I2259" s="31">
        <v>1</v>
      </c>
      <c r="J2259" s="32" t="s">
        <v>2343</v>
      </c>
    </row>
    <row r="2260" spans="1:10" x14ac:dyDescent="0.4">
      <c r="A2260" s="30" t="s">
        <v>2259</v>
      </c>
      <c r="B2260" s="31">
        <v>30.4</v>
      </c>
      <c r="C2260" s="31" t="str">
        <f>IF(Table8[[#This Row],[BMI]]&lt;18.5,"Under Weight",IF(Table8[[#This Row],[BMI]]&lt;25,"Normal Weight",IF(Table8[[#This Row],[BMI]]&lt;30,"Over Weight","Obesity")))</f>
        <v>Obesity</v>
      </c>
      <c r="D2260" s="31">
        <v>4.7699999999999996</v>
      </c>
      <c r="E2260" s="31" t="str">
        <f>IF(Table8[[#This Row],[HBA1C]]&lt;5.7,"Normal",IF(Table8[[#This Row],[HBA1C]]&lt;6.5,"Prediabetes","Diabetes"))</f>
        <v>Normal</v>
      </c>
      <c r="F2260" s="31" t="s">
        <v>2343</v>
      </c>
      <c r="G2260" s="31" t="s">
        <v>2343</v>
      </c>
      <c r="H2260" s="31" t="s">
        <v>2344</v>
      </c>
      <c r="I2260" s="31">
        <v>1</v>
      </c>
      <c r="J2260" s="32" t="s">
        <v>2343</v>
      </c>
    </row>
    <row r="2261" spans="1:10" x14ac:dyDescent="0.4">
      <c r="A2261" s="30" t="s">
        <v>2260</v>
      </c>
      <c r="B2261" s="31">
        <v>28.7</v>
      </c>
      <c r="C2261" s="31" t="str">
        <f>IF(Table8[[#This Row],[BMI]]&lt;18.5,"Under Weight",IF(Table8[[#This Row],[BMI]]&lt;25,"Normal Weight",IF(Table8[[#This Row],[BMI]]&lt;30,"Over Weight","Obesity")))</f>
        <v>Over Weight</v>
      </c>
      <c r="D2261" s="31">
        <v>4.99</v>
      </c>
      <c r="E2261" s="31" t="str">
        <f>IF(Table8[[#This Row],[HBA1C]]&lt;5.7,"Normal",IF(Table8[[#This Row],[HBA1C]]&lt;6.5,"Prediabetes","Diabetes"))</f>
        <v>Normal</v>
      </c>
      <c r="F2261" s="31" t="s">
        <v>2343</v>
      </c>
      <c r="G2261" s="31" t="s">
        <v>2343</v>
      </c>
      <c r="H2261" s="31" t="s">
        <v>2344</v>
      </c>
      <c r="I2261" s="31">
        <v>1</v>
      </c>
      <c r="J2261" s="32" t="s">
        <v>2343</v>
      </c>
    </row>
    <row r="2262" spans="1:10" x14ac:dyDescent="0.4">
      <c r="A2262" s="30" t="s">
        <v>2261</v>
      </c>
      <c r="B2262" s="31">
        <v>17.440000000000001</v>
      </c>
      <c r="C2262" s="31" t="str">
        <f>IF(Table8[[#This Row],[BMI]]&lt;18.5,"Under Weight",IF(Table8[[#This Row],[BMI]]&lt;25,"Normal Weight",IF(Table8[[#This Row],[BMI]]&lt;30,"Over Weight","Obesity")))</f>
        <v>Under Weight</v>
      </c>
      <c r="D2262" s="31">
        <v>4.42</v>
      </c>
      <c r="E2262" s="31" t="str">
        <f>IF(Table8[[#This Row],[HBA1C]]&lt;5.7,"Normal",IF(Table8[[#This Row],[HBA1C]]&lt;6.5,"Prediabetes","Diabetes"))</f>
        <v>Normal</v>
      </c>
      <c r="F2262" s="31" t="s">
        <v>2344</v>
      </c>
      <c r="G2262" s="31" t="s">
        <v>2343</v>
      </c>
      <c r="H2262" s="31" t="s">
        <v>2344</v>
      </c>
      <c r="I2262" s="31">
        <v>1</v>
      </c>
      <c r="J2262" s="32" t="s">
        <v>2343</v>
      </c>
    </row>
    <row r="2263" spans="1:10" x14ac:dyDescent="0.4">
      <c r="A2263" s="30" t="s">
        <v>2262</v>
      </c>
      <c r="B2263" s="31">
        <v>27.6</v>
      </c>
      <c r="C2263" s="31" t="str">
        <f>IF(Table8[[#This Row],[BMI]]&lt;18.5,"Under Weight",IF(Table8[[#This Row],[BMI]]&lt;25,"Normal Weight",IF(Table8[[#This Row],[BMI]]&lt;30,"Over Weight","Obesity")))</f>
        <v>Over Weight</v>
      </c>
      <c r="D2263" s="31">
        <v>4.01</v>
      </c>
      <c r="E2263" s="31" t="str">
        <f>IF(Table8[[#This Row],[HBA1C]]&lt;5.7,"Normal",IF(Table8[[#This Row],[HBA1C]]&lt;6.5,"Prediabetes","Diabetes"))</f>
        <v>Normal</v>
      </c>
      <c r="F2263" s="31" t="s">
        <v>2343</v>
      </c>
      <c r="G2263" s="31" t="s">
        <v>2343</v>
      </c>
      <c r="H2263" s="31" t="s">
        <v>2344</v>
      </c>
      <c r="I2263" s="31">
        <v>1</v>
      </c>
      <c r="J2263" s="32" t="s">
        <v>2343</v>
      </c>
    </row>
    <row r="2264" spans="1:10" x14ac:dyDescent="0.4">
      <c r="A2264" s="30" t="s">
        <v>2263</v>
      </c>
      <c r="B2264" s="31">
        <v>20.7</v>
      </c>
      <c r="C2264" s="31" t="str">
        <f>IF(Table8[[#This Row],[BMI]]&lt;18.5,"Under Weight",IF(Table8[[#This Row],[BMI]]&lt;25,"Normal Weight",IF(Table8[[#This Row],[BMI]]&lt;30,"Over Weight","Obesity")))</f>
        <v>Normal Weight</v>
      </c>
      <c r="D2264" s="31">
        <v>4.49</v>
      </c>
      <c r="E2264" s="31" t="str">
        <f>IF(Table8[[#This Row],[HBA1C]]&lt;5.7,"Normal",IF(Table8[[#This Row],[HBA1C]]&lt;6.5,"Prediabetes","Diabetes"))</f>
        <v>Normal</v>
      </c>
      <c r="F2264" s="31" t="s">
        <v>2343</v>
      </c>
      <c r="G2264" s="31" t="s">
        <v>2343</v>
      </c>
      <c r="H2264" s="31" t="s">
        <v>2344</v>
      </c>
      <c r="I2264" s="31">
        <v>1</v>
      </c>
      <c r="J2264" s="32" t="s">
        <v>2343</v>
      </c>
    </row>
    <row r="2265" spans="1:10" x14ac:dyDescent="0.4">
      <c r="A2265" s="30" t="s">
        <v>2264</v>
      </c>
      <c r="B2265" s="31">
        <v>20.3</v>
      </c>
      <c r="C2265" s="31" t="str">
        <f>IF(Table8[[#This Row],[BMI]]&lt;18.5,"Under Weight",IF(Table8[[#This Row],[BMI]]&lt;25,"Normal Weight",IF(Table8[[#This Row],[BMI]]&lt;30,"Over Weight","Obesity")))</f>
        <v>Normal Weight</v>
      </c>
      <c r="D2265" s="31">
        <v>6.37</v>
      </c>
      <c r="E2265" s="31" t="str">
        <f>IF(Table8[[#This Row],[HBA1C]]&lt;5.7,"Normal",IF(Table8[[#This Row],[HBA1C]]&lt;6.5,"Prediabetes","Diabetes"))</f>
        <v>Prediabetes</v>
      </c>
      <c r="F2265" s="31" t="s">
        <v>2343</v>
      </c>
      <c r="G2265" s="31" t="s">
        <v>2343</v>
      </c>
      <c r="H2265" s="31" t="s">
        <v>2344</v>
      </c>
      <c r="I2265" s="31">
        <v>1</v>
      </c>
      <c r="J2265" s="32" t="s">
        <v>2343</v>
      </c>
    </row>
    <row r="2266" spans="1:10" x14ac:dyDescent="0.4">
      <c r="A2266" s="30" t="s">
        <v>2265</v>
      </c>
      <c r="B2266" s="31">
        <v>19.8</v>
      </c>
      <c r="C2266" s="31" t="str">
        <f>IF(Table8[[#This Row],[BMI]]&lt;18.5,"Under Weight",IF(Table8[[#This Row],[BMI]]&lt;25,"Normal Weight",IF(Table8[[#This Row],[BMI]]&lt;30,"Over Weight","Obesity")))</f>
        <v>Normal Weight</v>
      </c>
      <c r="D2266" s="31">
        <v>5.12</v>
      </c>
      <c r="E2266" s="31" t="str">
        <f>IF(Table8[[#This Row],[HBA1C]]&lt;5.7,"Normal",IF(Table8[[#This Row],[HBA1C]]&lt;6.5,"Prediabetes","Diabetes"))</f>
        <v>Normal</v>
      </c>
      <c r="F2266" s="31" t="s">
        <v>2343</v>
      </c>
      <c r="G2266" s="31" t="s">
        <v>2343</v>
      </c>
      <c r="H2266" s="31" t="s">
        <v>2344</v>
      </c>
      <c r="I2266" s="31">
        <v>1</v>
      </c>
      <c r="J2266" s="32" t="s">
        <v>2343</v>
      </c>
    </row>
    <row r="2267" spans="1:10" x14ac:dyDescent="0.4">
      <c r="A2267" s="30" t="s">
        <v>2266</v>
      </c>
      <c r="B2267" s="31">
        <v>21.87</v>
      </c>
      <c r="C2267" s="31" t="str">
        <f>IF(Table8[[#This Row],[BMI]]&lt;18.5,"Under Weight",IF(Table8[[#This Row],[BMI]]&lt;25,"Normal Weight",IF(Table8[[#This Row],[BMI]]&lt;30,"Over Weight","Obesity")))</f>
        <v>Normal Weight</v>
      </c>
      <c r="D2267" s="31">
        <v>8.59</v>
      </c>
      <c r="E2267" s="31" t="str">
        <f>IF(Table8[[#This Row],[HBA1C]]&lt;5.7,"Normal",IF(Table8[[#This Row],[HBA1C]]&lt;6.5,"Prediabetes","Diabetes"))</f>
        <v>Diabetes</v>
      </c>
      <c r="F2267" s="31" t="s">
        <v>2343</v>
      </c>
      <c r="G2267" s="31" t="s">
        <v>2343</v>
      </c>
      <c r="H2267" s="31" t="s">
        <v>2343</v>
      </c>
      <c r="I2267" s="31">
        <v>0</v>
      </c>
      <c r="J2267" s="32" t="s">
        <v>2343</v>
      </c>
    </row>
    <row r="2268" spans="1:10" x14ac:dyDescent="0.4">
      <c r="A2268" s="30" t="s">
        <v>2267</v>
      </c>
      <c r="B2268" s="31">
        <v>16.600000000000001</v>
      </c>
      <c r="C2268" s="31" t="str">
        <f>IF(Table8[[#This Row],[BMI]]&lt;18.5,"Under Weight",IF(Table8[[#This Row],[BMI]]&lt;25,"Normal Weight",IF(Table8[[#This Row],[BMI]]&lt;30,"Over Weight","Obesity")))</f>
        <v>Under Weight</v>
      </c>
      <c r="D2268" s="31">
        <v>5.87</v>
      </c>
      <c r="E2268" s="31" t="str">
        <f>IF(Table8[[#This Row],[HBA1C]]&lt;5.7,"Normal",IF(Table8[[#This Row],[HBA1C]]&lt;6.5,"Prediabetes","Diabetes"))</f>
        <v>Prediabetes</v>
      </c>
      <c r="F2268" s="31" t="s">
        <v>2343</v>
      </c>
      <c r="G2268" s="31" t="s">
        <v>2343</v>
      </c>
      <c r="H2268" s="31" t="s">
        <v>2343</v>
      </c>
      <c r="I2268" s="31">
        <v>1</v>
      </c>
      <c r="J2268" s="32" t="s">
        <v>2343</v>
      </c>
    </row>
    <row r="2269" spans="1:10" x14ac:dyDescent="0.4">
      <c r="A2269" s="30" t="s">
        <v>2268</v>
      </c>
      <c r="B2269" s="31">
        <v>21.98</v>
      </c>
      <c r="C2269" s="31" t="str">
        <f>IF(Table8[[#This Row],[BMI]]&lt;18.5,"Under Weight",IF(Table8[[#This Row],[BMI]]&lt;25,"Normal Weight",IF(Table8[[#This Row],[BMI]]&lt;30,"Over Weight","Obesity")))</f>
        <v>Normal Weight</v>
      </c>
      <c r="D2269" s="31">
        <v>7.03</v>
      </c>
      <c r="E2269" s="31" t="str">
        <f>IF(Table8[[#This Row],[HBA1C]]&lt;5.7,"Normal",IF(Table8[[#This Row],[HBA1C]]&lt;6.5,"Prediabetes","Diabetes"))</f>
        <v>Diabetes</v>
      </c>
      <c r="F2269" s="31" t="s">
        <v>2343</v>
      </c>
      <c r="G2269" s="31" t="s">
        <v>2343</v>
      </c>
      <c r="H2269" s="31" t="s">
        <v>2343</v>
      </c>
      <c r="I2269" s="31">
        <v>0</v>
      </c>
      <c r="J2269" s="32" t="s">
        <v>2343</v>
      </c>
    </row>
    <row r="2270" spans="1:10" x14ac:dyDescent="0.4">
      <c r="A2270" s="30" t="s">
        <v>2269</v>
      </c>
      <c r="B2270" s="31">
        <v>19.7</v>
      </c>
      <c r="C2270" s="31" t="str">
        <f>IF(Table8[[#This Row],[BMI]]&lt;18.5,"Under Weight",IF(Table8[[#This Row],[BMI]]&lt;25,"Normal Weight",IF(Table8[[#This Row],[BMI]]&lt;30,"Over Weight","Obesity")))</f>
        <v>Normal Weight</v>
      </c>
      <c r="D2270" s="31">
        <v>5.51</v>
      </c>
      <c r="E2270" s="31" t="str">
        <f>IF(Table8[[#This Row],[HBA1C]]&lt;5.7,"Normal",IF(Table8[[#This Row],[HBA1C]]&lt;6.5,"Prediabetes","Diabetes"))</f>
        <v>Normal</v>
      </c>
      <c r="F2270" s="31" t="s">
        <v>2343</v>
      </c>
      <c r="G2270" s="31" t="s">
        <v>2343</v>
      </c>
      <c r="H2270" s="31" t="s">
        <v>2343</v>
      </c>
      <c r="I2270" s="31">
        <v>1</v>
      </c>
      <c r="J2270" s="32" t="s">
        <v>2343</v>
      </c>
    </row>
    <row r="2271" spans="1:10" x14ac:dyDescent="0.4">
      <c r="A2271" s="30" t="s">
        <v>2270</v>
      </c>
      <c r="B2271" s="31">
        <v>19.21</v>
      </c>
      <c r="C2271" s="31" t="str">
        <f>IF(Table8[[#This Row],[BMI]]&lt;18.5,"Under Weight",IF(Table8[[#This Row],[BMI]]&lt;25,"Normal Weight",IF(Table8[[#This Row],[BMI]]&lt;30,"Over Weight","Obesity")))</f>
        <v>Normal Weight</v>
      </c>
      <c r="D2271" s="31">
        <v>4.76</v>
      </c>
      <c r="E2271" s="31" t="str">
        <f>IF(Table8[[#This Row],[HBA1C]]&lt;5.7,"Normal",IF(Table8[[#This Row],[HBA1C]]&lt;6.5,"Prediabetes","Diabetes"))</f>
        <v>Normal</v>
      </c>
      <c r="F2271" s="31" t="s">
        <v>2343</v>
      </c>
      <c r="G2271" s="31" t="s">
        <v>2344</v>
      </c>
      <c r="H2271" s="31" t="s">
        <v>2343</v>
      </c>
      <c r="I2271" s="31">
        <v>1</v>
      </c>
      <c r="J2271" s="32" t="s">
        <v>2343</v>
      </c>
    </row>
    <row r="2272" spans="1:10" x14ac:dyDescent="0.4">
      <c r="A2272" s="30" t="s">
        <v>2271</v>
      </c>
      <c r="B2272" s="31">
        <v>19.3</v>
      </c>
      <c r="C2272" s="31" t="str">
        <f>IF(Table8[[#This Row],[BMI]]&lt;18.5,"Under Weight",IF(Table8[[#This Row],[BMI]]&lt;25,"Normal Weight",IF(Table8[[#This Row],[BMI]]&lt;30,"Over Weight","Obesity")))</f>
        <v>Normal Weight</v>
      </c>
      <c r="D2272" s="31">
        <v>4.7</v>
      </c>
      <c r="E2272" s="31" t="str">
        <f>IF(Table8[[#This Row],[HBA1C]]&lt;5.7,"Normal",IF(Table8[[#This Row],[HBA1C]]&lt;6.5,"Prediabetes","Diabetes"))</f>
        <v>Normal</v>
      </c>
      <c r="F2272" s="31" t="s">
        <v>2343</v>
      </c>
      <c r="G2272" s="31" t="s">
        <v>2344</v>
      </c>
      <c r="H2272" s="31" t="s">
        <v>2343</v>
      </c>
      <c r="I2272" s="31">
        <v>1</v>
      </c>
      <c r="J2272" s="32" t="s">
        <v>2343</v>
      </c>
    </row>
    <row r="2273" spans="1:10" x14ac:dyDescent="0.4">
      <c r="A2273" s="30" t="s">
        <v>2272</v>
      </c>
      <c r="B2273" s="31">
        <v>16.22</v>
      </c>
      <c r="C2273" s="31" t="str">
        <f>IF(Table8[[#This Row],[BMI]]&lt;18.5,"Under Weight",IF(Table8[[#This Row],[BMI]]&lt;25,"Normal Weight",IF(Table8[[#This Row],[BMI]]&lt;30,"Over Weight","Obesity")))</f>
        <v>Under Weight</v>
      </c>
      <c r="D2273" s="31">
        <v>6.21</v>
      </c>
      <c r="E2273" s="31" t="str">
        <f>IF(Table8[[#This Row],[HBA1C]]&lt;5.7,"Normal",IF(Table8[[#This Row],[HBA1C]]&lt;6.5,"Prediabetes","Diabetes"))</f>
        <v>Prediabetes</v>
      </c>
      <c r="F2273" s="31" t="s">
        <v>2344</v>
      </c>
      <c r="G2273" s="31" t="s">
        <v>2343</v>
      </c>
      <c r="H2273" s="31" t="s">
        <v>2343</v>
      </c>
      <c r="I2273" s="31">
        <v>0</v>
      </c>
      <c r="J2273" s="32" t="s">
        <v>2343</v>
      </c>
    </row>
    <row r="2274" spans="1:10" x14ac:dyDescent="0.4">
      <c r="A2274" s="30" t="s">
        <v>2273</v>
      </c>
      <c r="B2274" s="31">
        <v>17.12</v>
      </c>
      <c r="C2274" s="31" t="str">
        <f>IF(Table8[[#This Row],[BMI]]&lt;18.5,"Under Weight",IF(Table8[[#This Row],[BMI]]&lt;25,"Normal Weight",IF(Table8[[#This Row],[BMI]]&lt;30,"Over Weight","Obesity")))</f>
        <v>Under Weight</v>
      </c>
      <c r="D2274" s="31">
        <v>4.5199999999999996</v>
      </c>
      <c r="E2274" s="31" t="str">
        <f>IF(Table8[[#This Row],[HBA1C]]&lt;5.7,"Normal",IF(Table8[[#This Row],[HBA1C]]&lt;6.5,"Prediabetes","Diabetes"))</f>
        <v>Normal</v>
      </c>
      <c r="F2274" s="31" t="s">
        <v>2343</v>
      </c>
      <c r="G2274" s="31" t="s">
        <v>2344</v>
      </c>
      <c r="H2274" s="31" t="s">
        <v>2343</v>
      </c>
      <c r="I2274" s="31">
        <v>1</v>
      </c>
      <c r="J2274" s="32" t="s">
        <v>2343</v>
      </c>
    </row>
    <row r="2275" spans="1:10" x14ac:dyDescent="0.4">
      <c r="A2275" s="30" t="s">
        <v>2274</v>
      </c>
      <c r="B2275" s="31">
        <v>19.07</v>
      </c>
      <c r="C2275" s="31" t="str">
        <f>IF(Table8[[#This Row],[BMI]]&lt;18.5,"Under Weight",IF(Table8[[#This Row],[BMI]]&lt;25,"Normal Weight",IF(Table8[[#This Row],[BMI]]&lt;30,"Over Weight","Obesity")))</f>
        <v>Normal Weight</v>
      </c>
      <c r="D2275" s="31">
        <v>5.45</v>
      </c>
      <c r="E2275" s="31" t="str">
        <f>IF(Table8[[#This Row],[HBA1C]]&lt;5.7,"Normal",IF(Table8[[#This Row],[HBA1C]]&lt;6.5,"Prediabetes","Diabetes"))</f>
        <v>Normal</v>
      </c>
      <c r="F2275" s="31" t="s">
        <v>2343</v>
      </c>
      <c r="G2275" s="31" t="s">
        <v>2343</v>
      </c>
      <c r="H2275" s="31" t="s">
        <v>2343</v>
      </c>
      <c r="I2275" s="31">
        <v>1</v>
      </c>
      <c r="J2275" s="32" t="s">
        <v>2343</v>
      </c>
    </row>
    <row r="2276" spans="1:10" x14ac:dyDescent="0.4">
      <c r="A2276" s="30" t="s">
        <v>2275</v>
      </c>
      <c r="B2276" s="31">
        <v>15.56</v>
      </c>
      <c r="C2276" s="31" t="str">
        <f>IF(Table8[[#This Row],[BMI]]&lt;18.5,"Under Weight",IF(Table8[[#This Row],[BMI]]&lt;25,"Normal Weight",IF(Table8[[#This Row],[BMI]]&lt;30,"Over Weight","Obesity")))</f>
        <v>Under Weight</v>
      </c>
      <c r="D2276" s="31">
        <v>4.42</v>
      </c>
      <c r="E2276" s="31" t="str">
        <f>IF(Table8[[#This Row],[HBA1C]]&lt;5.7,"Normal",IF(Table8[[#This Row],[HBA1C]]&lt;6.5,"Prediabetes","Diabetes"))</f>
        <v>Normal</v>
      </c>
      <c r="F2276" s="31" t="s">
        <v>2343</v>
      </c>
      <c r="G2276" s="31" t="s">
        <v>2343</v>
      </c>
      <c r="H2276" s="31" t="s">
        <v>2343</v>
      </c>
      <c r="I2276" s="31">
        <v>0</v>
      </c>
      <c r="J2276" s="32" t="s">
        <v>2343</v>
      </c>
    </row>
    <row r="2277" spans="1:10" x14ac:dyDescent="0.4">
      <c r="A2277" s="30" t="s">
        <v>2276</v>
      </c>
      <c r="B2277" s="31">
        <v>22.76</v>
      </c>
      <c r="C2277" s="31" t="str">
        <f>IF(Table8[[#This Row],[BMI]]&lt;18.5,"Under Weight",IF(Table8[[#This Row],[BMI]]&lt;25,"Normal Weight",IF(Table8[[#This Row],[BMI]]&lt;30,"Over Weight","Obesity")))</f>
        <v>Normal Weight</v>
      </c>
      <c r="D2277" s="31">
        <v>9.44</v>
      </c>
      <c r="E2277" s="31" t="str">
        <f>IF(Table8[[#This Row],[HBA1C]]&lt;5.7,"Normal",IF(Table8[[#This Row],[HBA1C]]&lt;6.5,"Prediabetes","Diabetes"))</f>
        <v>Diabetes</v>
      </c>
      <c r="F2277" s="31" t="s">
        <v>2343</v>
      </c>
      <c r="G2277" s="31" t="s">
        <v>2343</v>
      </c>
      <c r="H2277" s="31" t="s">
        <v>2343</v>
      </c>
      <c r="I2277" s="31">
        <v>0</v>
      </c>
      <c r="J2277" s="32" t="s">
        <v>2343</v>
      </c>
    </row>
    <row r="2278" spans="1:10" x14ac:dyDescent="0.4">
      <c r="A2278" s="30" t="s">
        <v>2277</v>
      </c>
      <c r="B2278" s="31">
        <v>22.79</v>
      </c>
      <c r="C2278" s="31" t="str">
        <f>IF(Table8[[#This Row],[BMI]]&lt;18.5,"Under Weight",IF(Table8[[#This Row],[BMI]]&lt;25,"Normal Weight",IF(Table8[[#This Row],[BMI]]&lt;30,"Over Weight","Obesity")))</f>
        <v>Normal Weight</v>
      </c>
      <c r="D2278" s="31">
        <v>6.15</v>
      </c>
      <c r="E2278" s="31" t="str">
        <f>IF(Table8[[#This Row],[HBA1C]]&lt;5.7,"Normal",IF(Table8[[#This Row],[HBA1C]]&lt;6.5,"Prediabetes","Diabetes"))</f>
        <v>Prediabetes</v>
      </c>
      <c r="F2278" s="31" t="s">
        <v>2344</v>
      </c>
      <c r="G2278" s="31" t="s">
        <v>2343</v>
      </c>
      <c r="H2278" s="31" t="s">
        <v>2344</v>
      </c>
      <c r="I2278" s="31">
        <v>1</v>
      </c>
      <c r="J2278" s="32" t="s">
        <v>2343</v>
      </c>
    </row>
    <row r="2279" spans="1:10" x14ac:dyDescent="0.4">
      <c r="A2279" s="30" t="s">
        <v>2278</v>
      </c>
      <c r="B2279" s="31">
        <v>17.41</v>
      </c>
      <c r="C2279" s="31" t="str">
        <f>IF(Table8[[#This Row],[BMI]]&lt;18.5,"Under Weight",IF(Table8[[#This Row],[BMI]]&lt;25,"Normal Weight",IF(Table8[[#This Row],[BMI]]&lt;30,"Over Weight","Obesity")))</f>
        <v>Under Weight</v>
      </c>
      <c r="D2279" s="31">
        <v>5.13</v>
      </c>
      <c r="E2279" s="31" t="str">
        <f>IF(Table8[[#This Row],[HBA1C]]&lt;5.7,"Normal",IF(Table8[[#This Row],[HBA1C]]&lt;6.5,"Prediabetes","Diabetes"))</f>
        <v>Normal</v>
      </c>
      <c r="F2279" s="31" t="s">
        <v>2344</v>
      </c>
      <c r="G2279" s="31" t="s">
        <v>2343</v>
      </c>
      <c r="H2279" s="31" t="s">
        <v>2343</v>
      </c>
      <c r="I2279" s="31">
        <v>0</v>
      </c>
      <c r="J2279" s="32" t="s">
        <v>2343</v>
      </c>
    </row>
    <row r="2280" spans="1:10" x14ac:dyDescent="0.4">
      <c r="A2280" s="30" t="s">
        <v>2279</v>
      </c>
      <c r="B2280" s="31">
        <v>19.32</v>
      </c>
      <c r="C2280" s="31" t="str">
        <f>IF(Table8[[#This Row],[BMI]]&lt;18.5,"Under Weight",IF(Table8[[#This Row],[BMI]]&lt;25,"Normal Weight",IF(Table8[[#This Row],[BMI]]&lt;30,"Over Weight","Obesity")))</f>
        <v>Normal Weight</v>
      </c>
      <c r="D2280" s="31">
        <v>4.96</v>
      </c>
      <c r="E2280" s="31" t="str">
        <f>IF(Table8[[#This Row],[HBA1C]]&lt;5.7,"Normal",IF(Table8[[#This Row],[HBA1C]]&lt;6.5,"Prediabetes","Diabetes"))</f>
        <v>Normal</v>
      </c>
      <c r="F2280" s="31" t="s">
        <v>2344</v>
      </c>
      <c r="G2280" s="31" t="s">
        <v>2343</v>
      </c>
      <c r="H2280" s="31" t="s">
        <v>2343</v>
      </c>
      <c r="I2280" s="31">
        <v>0</v>
      </c>
      <c r="J2280" s="32" t="s">
        <v>2343</v>
      </c>
    </row>
    <row r="2281" spans="1:10" x14ac:dyDescent="0.4">
      <c r="A2281" s="30" t="s">
        <v>2280</v>
      </c>
      <c r="B2281" s="31">
        <v>18.25</v>
      </c>
      <c r="C2281" s="31" t="str">
        <f>IF(Table8[[#This Row],[BMI]]&lt;18.5,"Under Weight",IF(Table8[[#This Row],[BMI]]&lt;25,"Normal Weight",IF(Table8[[#This Row],[BMI]]&lt;30,"Over Weight","Obesity")))</f>
        <v>Under Weight</v>
      </c>
      <c r="D2281" s="31">
        <v>10.95</v>
      </c>
      <c r="E2281" s="31" t="str">
        <f>IF(Table8[[#This Row],[HBA1C]]&lt;5.7,"Normal",IF(Table8[[#This Row],[HBA1C]]&lt;6.5,"Prediabetes","Diabetes"))</f>
        <v>Diabetes</v>
      </c>
      <c r="F2281" s="31" t="s">
        <v>2343</v>
      </c>
      <c r="G2281" s="31" t="s">
        <v>2343</v>
      </c>
      <c r="H2281" s="31" t="s">
        <v>2343</v>
      </c>
      <c r="I2281" s="31">
        <v>0</v>
      </c>
      <c r="J2281" s="32" t="s">
        <v>2343</v>
      </c>
    </row>
    <row r="2282" spans="1:10" x14ac:dyDescent="0.4">
      <c r="A2282" s="30" t="s">
        <v>2281</v>
      </c>
      <c r="B2282" s="31">
        <v>53.13</v>
      </c>
      <c r="C2282" s="31" t="str">
        <f>IF(Table8[[#This Row],[BMI]]&lt;18.5,"Under Weight",IF(Table8[[#This Row],[BMI]]&lt;25,"Normal Weight",IF(Table8[[#This Row],[BMI]]&lt;30,"Over Weight","Obesity")))</f>
        <v>Obesity</v>
      </c>
      <c r="D2282" s="31">
        <v>4.4400000000000004</v>
      </c>
      <c r="E2282" s="31" t="str">
        <f>IF(Table8[[#This Row],[HBA1C]]&lt;5.7,"Normal",IF(Table8[[#This Row],[HBA1C]]&lt;6.5,"Prediabetes","Diabetes"))</f>
        <v>Normal</v>
      </c>
      <c r="F2282" s="31" t="s">
        <v>2343</v>
      </c>
      <c r="G2282" s="31" t="s">
        <v>2344</v>
      </c>
      <c r="H2282" s="31" t="s">
        <v>2343</v>
      </c>
      <c r="I2282" s="31">
        <v>1</v>
      </c>
      <c r="J2282" s="32" t="s">
        <v>2343</v>
      </c>
    </row>
    <row r="2283" spans="1:10" x14ac:dyDescent="0.4">
      <c r="A2283" s="30" t="s">
        <v>2282</v>
      </c>
      <c r="B2283" s="31">
        <v>20.46</v>
      </c>
      <c r="C2283" s="31" t="str">
        <f>IF(Table8[[#This Row],[BMI]]&lt;18.5,"Under Weight",IF(Table8[[#This Row],[BMI]]&lt;25,"Normal Weight",IF(Table8[[#This Row],[BMI]]&lt;30,"Over Weight","Obesity")))</f>
        <v>Normal Weight</v>
      </c>
      <c r="D2283" s="31">
        <v>4.0199999999999996</v>
      </c>
      <c r="E2283" s="31" t="str">
        <f>IF(Table8[[#This Row],[HBA1C]]&lt;5.7,"Normal",IF(Table8[[#This Row],[HBA1C]]&lt;6.5,"Prediabetes","Diabetes"))</f>
        <v>Normal</v>
      </c>
      <c r="F2283" s="31" t="s">
        <v>2343</v>
      </c>
      <c r="G2283" s="31" t="s">
        <v>2343</v>
      </c>
      <c r="H2283" s="31" t="s">
        <v>2343</v>
      </c>
      <c r="I2283" s="31">
        <v>0</v>
      </c>
      <c r="J2283" s="32" t="s">
        <v>2343</v>
      </c>
    </row>
    <row r="2284" spans="1:10" x14ac:dyDescent="0.4">
      <c r="A2284" s="30" t="s">
        <v>2283</v>
      </c>
      <c r="B2284" s="31">
        <v>43.01</v>
      </c>
      <c r="C2284" s="31" t="str">
        <f>IF(Table8[[#This Row],[BMI]]&lt;18.5,"Under Weight",IF(Table8[[#This Row],[BMI]]&lt;25,"Normal Weight",IF(Table8[[#This Row],[BMI]]&lt;30,"Over Weight","Obesity")))</f>
        <v>Obesity</v>
      </c>
      <c r="D2284" s="31">
        <v>5.44</v>
      </c>
      <c r="E2284" s="31" t="str">
        <f>IF(Table8[[#This Row],[HBA1C]]&lt;5.7,"Normal",IF(Table8[[#This Row],[HBA1C]]&lt;6.5,"Prediabetes","Diabetes"))</f>
        <v>Normal</v>
      </c>
      <c r="F2284" s="31" t="s">
        <v>2343</v>
      </c>
      <c r="G2284" s="31" t="s">
        <v>2344</v>
      </c>
      <c r="H2284" s="31" t="s">
        <v>2343</v>
      </c>
      <c r="I2284" s="31">
        <v>1</v>
      </c>
      <c r="J2284" s="32" t="s">
        <v>2343</v>
      </c>
    </row>
    <row r="2285" spans="1:10" x14ac:dyDescent="0.4">
      <c r="A2285" s="30" t="s">
        <v>2284</v>
      </c>
      <c r="B2285" s="31">
        <v>15.01</v>
      </c>
      <c r="C2285" s="31" t="str">
        <f>IF(Table8[[#This Row],[BMI]]&lt;18.5,"Under Weight",IF(Table8[[#This Row],[BMI]]&lt;25,"Normal Weight",IF(Table8[[#This Row],[BMI]]&lt;30,"Over Weight","Obesity")))</f>
        <v>Under Weight</v>
      </c>
      <c r="D2285" s="31">
        <v>4.1500000000000004</v>
      </c>
      <c r="E2285" s="31" t="str">
        <f>IF(Table8[[#This Row],[HBA1C]]&lt;5.7,"Normal",IF(Table8[[#This Row],[HBA1C]]&lt;6.5,"Prediabetes","Diabetes"))</f>
        <v>Normal</v>
      </c>
      <c r="F2285" s="31" t="s">
        <v>2343</v>
      </c>
      <c r="G2285" s="31" t="s">
        <v>2343</v>
      </c>
      <c r="H2285" s="31" t="s">
        <v>2344</v>
      </c>
      <c r="I2285" s="31">
        <v>1</v>
      </c>
      <c r="J2285" s="32" t="s">
        <v>2343</v>
      </c>
    </row>
    <row r="2286" spans="1:10" x14ac:dyDescent="0.4">
      <c r="A2286" s="30" t="s">
        <v>2285</v>
      </c>
      <c r="B2286" s="31">
        <v>41.14</v>
      </c>
      <c r="C2286" s="31" t="str">
        <f>IF(Table8[[#This Row],[BMI]]&lt;18.5,"Under Weight",IF(Table8[[#This Row],[BMI]]&lt;25,"Normal Weight",IF(Table8[[#This Row],[BMI]]&lt;30,"Over Weight","Obesity")))</f>
        <v>Obesity</v>
      </c>
      <c r="D2286" s="31">
        <v>6.02</v>
      </c>
      <c r="E2286" s="31" t="str">
        <f>IF(Table8[[#This Row],[HBA1C]]&lt;5.7,"Normal",IF(Table8[[#This Row],[HBA1C]]&lt;6.5,"Prediabetes","Diabetes"))</f>
        <v>Prediabetes</v>
      </c>
      <c r="F2286" s="31" t="s">
        <v>2343</v>
      </c>
      <c r="G2286" s="31" t="s">
        <v>2344</v>
      </c>
      <c r="H2286" s="31" t="s">
        <v>2343</v>
      </c>
      <c r="I2286" s="31">
        <v>1</v>
      </c>
      <c r="J2286" s="32" t="s">
        <v>2343</v>
      </c>
    </row>
    <row r="2287" spans="1:10" x14ac:dyDescent="0.4">
      <c r="A2287" s="30" t="s">
        <v>2286</v>
      </c>
      <c r="B2287" s="31">
        <v>16.55</v>
      </c>
      <c r="C2287" s="31" t="str">
        <f>IF(Table8[[#This Row],[BMI]]&lt;18.5,"Under Weight",IF(Table8[[#This Row],[BMI]]&lt;25,"Normal Weight",IF(Table8[[#This Row],[BMI]]&lt;30,"Over Weight","Obesity")))</f>
        <v>Under Weight</v>
      </c>
      <c r="D2287" s="31">
        <v>7.73</v>
      </c>
      <c r="E2287" s="31" t="str">
        <f>IF(Table8[[#This Row],[HBA1C]]&lt;5.7,"Normal",IF(Table8[[#This Row],[HBA1C]]&lt;6.5,"Prediabetes","Diabetes"))</f>
        <v>Diabetes</v>
      </c>
      <c r="F2287" s="31" t="s">
        <v>2343</v>
      </c>
      <c r="G2287" s="31" t="s">
        <v>2343</v>
      </c>
      <c r="H2287" s="31" t="s">
        <v>2343</v>
      </c>
      <c r="I2287" s="31">
        <v>0</v>
      </c>
      <c r="J2287" s="32" t="s">
        <v>2343</v>
      </c>
    </row>
    <row r="2288" spans="1:10" x14ac:dyDescent="0.4">
      <c r="A2288" s="30" t="s">
        <v>2287</v>
      </c>
      <c r="B2288" s="31">
        <v>37.29</v>
      </c>
      <c r="C2288" s="31" t="str">
        <f>IF(Table8[[#This Row],[BMI]]&lt;18.5,"Under Weight",IF(Table8[[#This Row],[BMI]]&lt;25,"Normal Weight",IF(Table8[[#This Row],[BMI]]&lt;30,"Over Weight","Obesity")))</f>
        <v>Obesity</v>
      </c>
      <c r="D2288" s="31">
        <v>5.03</v>
      </c>
      <c r="E2288" s="31" t="str">
        <f>IF(Table8[[#This Row],[HBA1C]]&lt;5.7,"Normal",IF(Table8[[#This Row],[HBA1C]]&lt;6.5,"Prediabetes","Diabetes"))</f>
        <v>Normal</v>
      </c>
      <c r="F2288" s="31" t="s">
        <v>2343</v>
      </c>
      <c r="G2288" s="31" t="s">
        <v>2344</v>
      </c>
      <c r="H2288" s="31" t="s">
        <v>2343</v>
      </c>
      <c r="I2288" s="31">
        <v>1</v>
      </c>
      <c r="J2288" s="32" t="s">
        <v>2343</v>
      </c>
    </row>
    <row r="2289" spans="1:10" x14ac:dyDescent="0.4">
      <c r="A2289" s="30" t="s">
        <v>2288</v>
      </c>
      <c r="B2289" s="31">
        <v>16.739999999999998</v>
      </c>
      <c r="C2289" s="31" t="str">
        <f>IF(Table8[[#This Row],[BMI]]&lt;18.5,"Under Weight",IF(Table8[[#This Row],[BMI]]&lt;25,"Normal Weight",IF(Table8[[#This Row],[BMI]]&lt;30,"Over Weight","Obesity")))</f>
        <v>Under Weight</v>
      </c>
      <c r="D2289" s="31">
        <v>4.08</v>
      </c>
      <c r="E2289" s="31" t="str">
        <f>IF(Table8[[#This Row],[HBA1C]]&lt;5.7,"Normal",IF(Table8[[#This Row],[HBA1C]]&lt;6.5,"Prediabetes","Diabetes"))</f>
        <v>Normal</v>
      </c>
      <c r="F2289" s="31" t="s">
        <v>2344</v>
      </c>
      <c r="G2289" s="31" t="s">
        <v>2343</v>
      </c>
      <c r="H2289" s="31" t="s">
        <v>2343</v>
      </c>
      <c r="I2289" s="31">
        <v>0</v>
      </c>
      <c r="J2289" s="32" t="s">
        <v>2343</v>
      </c>
    </row>
    <row r="2290" spans="1:10" x14ac:dyDescent="0.4">
      <c r="A2290" s="30" t="s">
        <v>2289</v>
      </c>
      <c r="B2290" s="31">
        <v>34.43</v>
      </c>
      <c r="C2290" s="31" t="str">
        <f>IF(Table8[[#This Row],[BMI]]&lt;18.5,"Under Weight",IF(Table8[[#This Row],[BMI]]&lt;25,"Normal Weight",IF(Table8[[#This Row],[BMI]]&lt;30,"Over Weight","Obesity")))</f>
        <v>Obesity</v>
      </c>
      <c r="D2290" s="31">
        <v>4.2699999999999996</v>
      </c>
      <c r="E2290" s="31" t="str">
        <f>IF(Table8[[#This Row],[HBA1C]]&lt;5.7,"Normal",IF(Table8[[#This Row],[HBA1C]]&lt;6.5,"Prediabetes","Diabetes"))</f>
        <v>Normal</v>
      </c>
      <c r="F2290" s="31" t="s">
        <v>2343</v>
      </c>
      <c r="G2290" s="31" t="s">
        <v>2344</v>
      </c>
      <c r="H2290" s="31" t="s">
        <v>2343</v>
      </c>
      <c r="I2290" s="31">
        <v>1</v>
      </c>
      <c r="J2290" s="32" t="s">
        <v>2343</v>
      </c>
    </row>
    <row r="2291" spans="1:10" x14ac:dyDescent="0.4">
      <c r="A2291" s="30" t="s">
        <v>2290</v>
      </c>
      <c r="B2291" s="31">
        <v>34.1</v>
      </c>
      <c r="C2291" s="31" t="str">
        <f>IF(Table8[[#This Row],[BMI]]&lt;18.5,"Under Weight",IF(Table8[[#This Row],[BMI]]&lt;25,"Normal Weight",IF(Table8[[#This Row],[BMI]]&lt;30,"Over Weight","Obesity")))</f>
        <v>Obesity</v>
      </c>
      <c r="D2291" s="31">
        <v>4.07</v>
      </c>
      <c r="E2291" s="31" t="str">
        <f>IF(Table8[[#This Row],[HBA1C]]&lt;5.7,"Normal",IF(Table8[[#This Row],[HBA1C]]&lt;6.5,"Prediabetes","Diabetes"))</f>
        <v>Normal</v>
      </c>
      <c r="F2291" s="31" t="s">
        <v>2343</v>
      </c>
      <c r="G2291" s="31" t="s">
        <v>2344</v>
      </c>
      <c r="H2291" s="31" t="s">
        <v>2343</v>
      </c>
      <c r="I2291" s="31">
        <v>1</v>
      </c>
      <c r="J2291" s="32" t="s">
        <v>2343</v>
      </c>
    </row>
    <row r="2292" spans="1:10" x14ac:dyDescent="0.4">
      <c r="A2292" s="30" t="s">
        <v>2291</v>
      </c>
      <c r="B2292" s="31">
        <v>19.3</v>
      </c>
      <c r="C2292" s="31" t="str">
        <f>IF(Table8[[#This Row],[BMI]]&lt;18.5,"Under Weight",IF(Table8[[#This Row],[BMI]]&lt;25,"Normal Weight",IF(Table8[[#This Row],[BMI]]&lt;30,"Over Weight","Obesity")))</f>
        <v>Normal Weight</v>
      </c>
      <c r="D2292" s="31">
        <v>10.36</v>
      </c>
      <c r="E2292" s="31" t="str">
        <f>IF(Table8[[#This Row],[HBA1C]]&lt;5.7,"Normal",IF(Table8[[#This Row],[HBA1C]]&lt;6.5,"Prediabetes","Diabetes"))</f>
        <v>Diabetes</v>
      </c>
      <c r="F2292" s="31" t="s">
        <v>2343</v>
      </c>
      <c r="G2292" s="31" t="s">
        <v>2343</v>
      </c>
      <c r="H2292" s="31" t="s">
        <v>2343</v>
      </c>
      <c r="I2292" s="31">
        <v>0</v>
      </c>
      <c r="J2292" s="32" t="s">
        <v>2343</v>
      </c>
    </row>
    <row r="2293" spans="1:10" x14ac:dyDescent="0.4">
      <c r="A2293" s="30" t="s">
        <v>2292</v>
      </c>
      <c r="B2293" s="31">
        <v>33.659999999999997</v>
      </c>
      <c r="C2293" s="31" t="str">
        <f>IF(Table8[[#This Row],[BMI]]&lt;18.5,"Under Weight",IF(Table8[[#This Row],[BMI]]&lt;25,"Normal Weight",IF(Table8[[#This Row],[BMI]]&lt;30,"Over Weight","Obesity")))</f>
        <v>Obesity</v>
      </c>
      <c r="D2293" s="31">
        <v>5.71</v>
      </c>
      <c r="E2293" s="31" t="str">
        <f>IF(Table8[[#This Row],[HBA1C]]&lt;5.7,"Normal",IF(Table8[[#This Row],[HBA1C]]&lt;6.5,"Prediabetes","Diabetes"))</f>
        <v>Prediabetes</v>
      </c>
      <c r="F2293" s="31" t="s">
        <v>2343</v>
      </c>
      <c r="G2293" s="31" t="s">
        <v>2344</v>
      </c>
      <c r="H2293" s="31" t="s">
        <v>2343</v>
      </c>
      <c r="I2293" s="31">
        <v>1</v>
      </c>
      <c r="J2293" s="32" t="s">
        <v>2343</v>
      </c>
    </row>
    <row r="2294" spans="1:10" x14ac:dyDescent="0.4">
      <c r="A2294" s="30" t="s">
        <v>2293</v>
      </c>
      <c r="B2294" s="31">
        <v>33.33</v>
      </c>
      <c r="C2294" s="31" t="str">
        <f>IF(Table8[[#This Row],[BMI]]&lt;18.5,"Under Weight",IF(Table8[[#This Row],[BMI]]&lt;25,"Normal Weight",IF(Table8[[#This Row],[BMI]]&lt;30,"Over Weight","Obesity")))</f>
        <v>Obesity</v>
      </c>
      <c r="D2294" s="31">
        <v>6.08</v>
      </c>
      <c r="E2294" s="31" t="str">
        <f>IF(Table8[[#This Row],[HBA1C]]&lt;5.7,"Normal",IF(Table8[[#This Row],[HBA1C]]&lt;6.5,"Prediabetes","Diabetes"))</f>
        <v>Prediabetes</v>
      </c>
      <c r="F2294" s="31" t="s">
        <v>2343</v>
      </c>
      <c r="G2294" s="31" t="s">
        <v>2344</v>
      </c>
      <c r="H2294" s="31" t="s">
        <v>2343</v>
      </c>
      <c r="I2294" s="31">
        <v>1</v>
      </c>
      <c r="J2294" s="32" t="s">
        <v>2343</v>
      </c>
    </row>
    <row r="2295" spans="1:10" x14ac:dyDescent="0.4">
      <c r="A2295" s="30" t="s">
        <v>2294</v>
      </c>
      <c r="B2295" s="31">
        <v>21.84</v>
      </c>
      <c r="C2295" s="31" t="str">
        <f>IF(Table8[[#This Row],[BMI]]&lt;18.5,"Under Weight",IF(Table8[[#This Row],[BMI]]&lt;25,"Normal Weight",IF(Table8[[#This Row],[BMI]]&lt;30,"Over Weight","Obesity")))</f>
        <v>Normal Weight</v>
      </c>
      <c r="D2295" s="31">
        <v>5.71</v>
      </c>
      <c r="E2295" s="31" t="str">
        <f>IF(Table8[[#This Row],[HBA1C]]&lt;5.7,"Normal",IF(Table8[[#This Row],[HBA1C]]&lt;6.5,"Prediabetes","Diabetes"))</f>
        <v>Prediabetes</v>
      </c>
      <c r="F2295" s="31" t="s">
        <v>2343</v>
      </c>
      <c r="G2295" s="31" t="s">
        <v>2344</v>
      </c>
      <c r="H2295" s="31" t="s">
        <v>2343</v>
      </c>
      <c r="I2295" s="31">
        <v>1</v>
      </c>
      <c r="J2295" s="32" t="s">
        <v>2343</v>
      </c>
    </row>
    <row r="2296" spans="1:10" x14ac:dyDescent="0.4">
      <c r="A2296" s="30" t="s">
        <v>2295</v>
      </c>
      <c r="B2296" s="31">
        <v>16.87</v>
      </c>
      <c r="C2296" s="31" t="str">
        <f>IF(Table8[[#This Row],[BMI]]&lt;18.5,"Under Weight",IF(Table8[[#This Row],[BMI]]&lt;25,"Normal Weight",IF(Table8[[#This Row],[BMI]]&lt;30,"Over Weight","Obesity")))</f>
        <v>Under Weight</v>
      </c>
      <c r="D2296" s="31">
        <v>9.1300000000000008</v>
      </c>
      <c r="E2296" s="31" t="str">
        <f>IF(Table8[[#This Row],[HBA1C]]&lt;5.7,"Normal",IF(Table8[[#This Row],[HBA1C]]&lt;6.5,"Prediabetes","Diabetes"))</f>
        <v>Diabetes</v>
      </c>
      <c r="F2296" s="31" t="s">
        <v>2343</v>
      </c>
      <c r="G2296" s="31" t="s">
        <v>2343</v>
      </c>
      <c r="H2296" s="31" t="s">
        <v>2343</v>
      </c>
      <c r="I2296" s="31">
        <v>0</v>
      </c>
      <c r="J2296" s="32" t="s">
        <v>2343</v>
      </c>
    </row>
    <row r="2297" spans="1:10" x14ac:dyDescent="0.4">
      <c r="A2297" s="30" t="s">
        <v>2296</v>
      </c>
      <c r="B2297" s="31">
        <v>30.14</v>
      </c>
      <c r="C2297" s="31" t="str">
        <f>IF(Table8[[#This Row],[BMI]]&lt;18.5,"Under Weight",IF(Table8[[#This Row],[BMI]]&lt;25,"Normal Weight",IF(Table8[[#This Row],[BMI]]&lt;30,"Over Weight","Obesity")))</f>
        <v>Obesity</v>
      </c>
      <c r="D2297" s="31">
        <v>5.49</v>
      </c>
      <c r="E2297" s="31" t="str">
        <f>IF(Table8[[#This Row],[HBA1C]]&lt;5.7,"Normal",IF(Table8[[#This Row],[HBA1C]]&lt;6.5,"Prediabetes","Diabetes"))</f>
        <v>Normal</v>
      </c>
      <c r="F2297" s="31" t="s">
        <v>2343</v>
      </c>
      <c r="G2297" s="31" t="s">
        <v>2344</v>
      </c>
      <c r="H2297" s="31" t="s">
        <v>2343</v>
      </c>
      <c r="I2297" s="31">
        <v>1</v>
      </c>
      <c r="J2297" s="32" t="s">
        <v>2343</v>
      </c>
    </row>
    <row r="2298" spans="1:10" x14ac:dyDescent="0.4">
      <c r="A2298" s="30" t="s">
        <v>2297</v>
      </c>
      <c r="B2298" s="31">
        <v>23.21</v>
      </c>
      <c r="C2298" s="31" t="str">
        <f>IF(Table8[[#This Row],[BMI]]&lt;18.5,"Under Weight",IF(Table8[[#This Row],[BMI]]&lt;25,"Normal Weight",IF(Table8[[#This Row],[BMI]]&lt;30,"Over Weight","Obesity")))</f>
        <v>Normal Weight</v>
      </c>
      <c r="D2298" s="31">
        <v>4.37</v>
      </c>
      <c r="E2298" s="31" t="str">
        <f>IF(Table8[[#This Row],[HBA1C]]&lt;5.7,"Normal",IF(Table8[[#This Row],[HBA1C]]&lt;6.5,"Prediabetes","Diabetes"))</f>
        <v>Normal</v>
      </c>
      <c r="F2298" s="31" t="s">
        <v>2343</v>
      </c>
      <c r="G2298" s="31" t="s">
        <v>2344</v>
      </c>
      <c r="H2298" s="31" t="s">
        <v>2343</v>
      </c>
      <c r="I2298" s="31">
        <v>1</v>
      </c>
      <c r="J2298" s="32" t="s">
        <v>2343</v>
      </c>
    </row>
    <row r="2299" spans="1:10" x14ac:dyDescent="0.4">
      <c r="A2299" s="30" t="s">
        <v>2298</v>
      </c>
      <c r="B2299" s="31">
        <v>17.170000000000002</v>
      </c>
      <c r="C2299" s="31" t="str">
        <f>IF(Table8[[#This Row],[BMI]]&lt;18.5,"Under Weight",IF(Table8[[#This Row],[BMI]]&lt;25,"Normal Weight",IF(Table8[[#This Row],[BMI]]&lt;30,"Over Weight","Obesity")))</f>
        <v>Under Weight</v>
      </c>
      <c r="D2299" s="31">
        <v>8.4600000000000009</v>
      </c>
      <c r="E2299" s="31" t="str">
        <f>IF(Table8[[#This Row],[HBA1C]]&lt;5.7,"Normal",IF(Table8[[#This Row],[HBA1C]]&lt;6.5,"Prediabetes","Diabetes"))</f>
        <v>Diabetes</v>
      </c>
      <c r="F2299" s="31" t="s">
        <v>2343</v>
      </c>
      <c r="G2299" s="31" t="s">
        <v>2343</v>
      </c>
      <c r="H2299" s="31" t="s">
        <v>2343</v>
      </c>
      <c r="I2299" s="31">
        <v>0</v>
      </c>
      <c r="J2299" s="32" t="s">
        <v>2343</v>
      </c>
    </row>
    <row r="2300" spans="1:10" x14ac:dyDescent="0.4">
      <c r="A2300" s="30" t="s">
        <v>2299</v>
      </c>
      <c r="B2300" s="31">
        <v>15.61</v>
      </c>
      <c r="C2300" s="31" t="str">
        <f>IF(Table8[[#This Row],[BMI]]&lt;18.5,"Under Weight",IF(Table8[[#This Row],[BMI]]&lt;25,"Normal Weight",IF(Table8[[#This Row],[BMI]]&lt;30,"Over Weight","Obesity")))</f>
        <v>Under Weight</v>
      </c>
      <c r="D2300" s="31">
        <v>5.28</v>
      </c>
      <c r="E2300" s="31" t="str">
        <f>IF(Table8[[#This Row],[HBA1C]]&lt;5.7,"Normal",IF(Table8[[#This Row],[HBA1C]]&lt;6.5,"Prediabetes","Diabetes"))</f>
        <v>Normal</v>
      </c>
      <c r="F2300" s="31" t="s">
        <v>2343</v>
      </c>
      <c r="G2300" s="31" t="s">
        <v>2343</v>
      </c>
      <c r="H2300" s="31" t="s">
        <v>2343</v>
      </c>
      <c r="I2300" s="31">
        <v>1</v>
      </c>
      <c r="J2300" s="32" t="s">
        <v>2343</v>
      </c>
    </row>
    <row r="2301" spans="1:10" x14ac:dyDescent="0.4">
      <c r="A2301" s="30" t="s">
        <v>2300</v>
      </c>
      <c r="B2301" s="31">
        <v>17.98</v>
      </c>
      <c r="C2301" s="31" t="str">
        <f>IF(Table8[[#This Row],[BMI]]&lt;18.5,"Under Weight",IF(Table8[[#This Row],[BMI]]&lt;25,"Normal Weight",IF(Table8[[#This Row],[BMI]]&lt;30,"Over Weight","Obesity")))</f>
        <v>Under Weight</v>
      </c>
      <c r="D2301" s="31">
        <v>5.33</v>
      </c>
      <c r="E2301" s="31" t="str">
        <f>IF(Table8[[#This Row],[HBA1C]]&lt;5.7,"Normal",IF(Table8[[#This Row],[HBA1C]]&lt;6.5,"Prediabetes","Diabetes"))</f>
        <v>Normal</v>
      </c>
      <c r="F2301" s="31" t="s">
        <v>2344</v>
      </c>
      <c r="G2301" s="31" t="s">
        <v>2343</v>
      </c>
      <c r="H2301" s="31" t="s">
        <v>2344</v>
      </c>
      <c r="I2301" s="31">
        <v>1</v>
      </c>
      <c r="J2301" s="32" t="s">
        <v>2343</v>
      </c>
    </row>
    <row r="2302" spans="1:10" x14ac:dyDescent="0.4">
      <c r="A2302" s="30" t="s">
        <v>2301</v>
      </c>
      <c r="B2302" s="31">
        <v>21.64</v>
      </c>
      <c r="C2302" s="31" t="str">
        <f>IF(Table8[[#This Row],[BMI]]&lt;18.5,"Under Weight",IF(Table8[[#This Row],[BMI]]&lt;25,"Normal Weight",IF(Table8[[#This Row],[BMI]]&lt;30,"Over Weight","Obesity")))</f>
        <v>Normal Weight</v>
      </c>
      <c r="D2302" s="31">
        <v>5.5</v>
      </c>
      <c r="E2302" s="31" t="str">
        <f>IF(Table8[[#This Row],[HBA1C]]&lt;5.7,"Normal",IF(Table8[[#This Row],[HBA1C]]&lt;6.5,"Prediabetes","Diabetes"))</f>
        <v>Normal</v>
      </c>
      <c r="F2302" s="31" t="s">
        <v>2343</v>
      </c>
      <c r="G2302" s="31" t="s">
        <v>2344</v>
      </c>
      <c r="H2302" s="31" t="s">
        <v>2343</v>
      </c>
      <c r="I2302" s="31">
        <v>1</v>
      </c>
      <c r="J2302" s="32" t="s">
        <v>2343</v>
      </c>
    </row>
    <row r="2303" spans="1:10" x14ac:dyDescent="0.4">
      <c r="A2303" s="30" t="s">
        <v>2302</v>
      </c>
      <c r="B2303" s="31">
        <v>16.399999999999999</v>
      </c>
      <c r="C2303" s="31" t="str">
        <f>IF(Table8[[#This Row],[BMI]]&lt;18.5,"Under Weight",IF(Table8[[#This Row],[BMI]]&lt;25,"Normal Weight",IF(Table8[[#This Row],[BMI]]&lt;30,"Over Weight","Obesity")))</f>
        <v>Under Weight</v>
      </c>
      <c r="D2303" s="31">
        <v>5.4</v>
      </c>
      <c r="E2303" s="31" t="str">
        <f>IF(Table8[[#This Row],[HBA1C]]&lt;5.7,"Normal",IF(Table8[[#This Row],[HBA1C]]&lt;6.5,"Prediabetes","Diabetes"))</f>
        <v>Normal</v>
      </c>
      <c r="F2303" s="31" t="s">
        <v>2343</v>
      </c>
      <c r="G2303" s="31" t="s">
        <v>2343</v>
      </c>
      <c r="H2303" s="31" t="s">
        <v>2344</v>
      </c>
      <c r="I2303" s="31">
        <v>1</v>
      </c>
      <c r="J2303" s="32" t="s">
        <v>2343</v>
      </c>
    </row>
    <row r="2304" spans="1:10" x14ac:dyDescent="0.4">
      <c r="A2304" s="30" t="s">
        <v>2303</v>
      </c>
      <c r="B2304" s="31">
        <v>15.77</v>
      </c>
      <c r="C2304" s="31" t="str">
        <f>IF(Table8[[#This Row],[BMI]]&lt;18.5,"Under Weight",IF(Table8[[#This Row],[BMI]]&lt;25,"Normal Weight",IF(Table8[[#This Row],[BMI]]&lt;30,"Over Weight","Obesity")))</f>
        <v>Under Weight</v>
      </c>
      <c r="D2304" s="31">
        <v>6.05</v>
      </c>
      <c r="E2304" s="31" t="str">
        <f>IF(Table8[[#This Row],[HBA1C]]&lt;5.7,"Normal",IF(Table8[[#This Row],[HBA1C]]&lt;6.5,"Prediabetes","Diabetes"))</f>
        <v>Prediabetes</v>
      </c>
      <c r="F2304" s="31" t="s">
        <v>2344</v>
      </c>
      <c r="G2304" s="31" t="s">
        <v>2343</v>
      </c>
      <c r="H2304" s="31" t="s">
        <v>2343</v>
      </c>
      <c r="I2304" s="31">
        <v>1</v>
      </c>
      <c r="J2304" s="32" t="s">
        <v>2343</v>
      </c>
    </row>
    <row r="2305" spans="1:10" x14ac:dyDescent="0.4">
      <c r="A2305" s="30" t="s">
        <v>2304</v>
      </c>
      <c r="B2305" s="31">
        <v>18.27</v>
      </c>
      <c r="C2305" s="31" t="str">
        <f>IF(Table8[[#This Row],[BMI]]&lt;18.5,"Under Weight",IF(Table8[[#This Row],[BMI]]&lt;25,"Normal Weight",IF(Table8[[#This Row],[BMI]]&lt;30,"Over Weight","Obesity")))</f>
        <v>Under Weight</v>
      </c>
      <c r="D2305" s="31">
        <v>11.46</v>
      </c>
      <c r="E2305" s="31" t="str">
        <f>IF(Table8[[#This Row],[HBA1C]]&lt;5.7,"Normal",IF(Table8[[#This Row],[HBA1C]]&lt;6.5,"Prediabetes","Diabetes"))</f>
        <v>Diabetes</v>
      </c>
      <c r="F2305" s="31" t="s">
        <v>2343</v>
      </c>
      <c r="G2305" s="31" t="s">
        <v>2343</v>
      </c>
      <c r="H2305" s="31" t="s">
        <v>2343</v>
      </c>
      <c r="I2305" s="31">
        <v>0</v>
      </c>
      <c r="J2305" s="32" t="s">
        <v>2343</v>
      </c>
    </row>
    <row r="2306" spans="1:10" x14ac:dyDescent="0.4">
      <c r="A2306" s="30" t="s">
        <v>2305</v>
      </c>
      <c r="B2306" s="31">
        <v>16.489999999999998</v>
      </c>
      <c r="C2306" s="31" t="str">
        <f>IF(Table8[[#This Row],[BMI]]&lt;18.5,"Under Weight",IF(Table8[[#This Row],[BMI]]&lt;25,"Normal Weight",IF(Table8[[#This Row],[BMI]]&lt;30,"Over Weight","Obesity")))</f>
        <v>Under Weight</v>
      </c>
      <c r="D2306" s="31">
        <v>8.48</v>
      </c>
      <c r="E2306" s="31" t="str">
        <f>IF(Table8[[#This Row],[HBA1C]]&lt;5.7,"Normal",IF(Table8[[#This Row],[HBA1C]]&lt;6.5,"Prediabetes","Diabetes"))</f>
        <v>Diabetes</v>
      </c>
      <c r="F2306" s="31" t="s">
        <v>2343</v>
      </c>
      <c r="G2306" s="31" t="s">
        <v>2343</v>
      </c>
      <c r="H2306" s="31" t="s">
        <v>2343</v>
      </c>
      <c r="I2306" s="31">
        <v>0</v>
      </c>
      <c r="J2306" s="32" t="s">
        <v>2343</v>
      </c>
    </row>
    <row r="2307" spans="1:10" x14ac:dyDescent="0.4">
      <c r="A2307" s="30" t="s">
        <v>2306</v>
      </c>
      <c r="B2307" s="31">
        <v>16.14</v>
      </c>
      <c r="C2307" s="31" t="str">
        <f>IF(Table8[[#This Row],[BMI]]&lt;18.5,"Under Weight",IF(Table8[[#This Row],[BMI]]&lt;25,"Normal Weight",IF(Table8[[#This Row],[BMI]]&lt;30,"Over Weight","Obesity")))</f>
        <v>Under Weight</v>
      </c>
      <c r="D2307" s="31">
        <v>4.8600000000000003</v>
      </c>
      <c r="E2307" s="31" t="str">
        <f>IF(Table8[[#This Row],[HBA1C]]&lt;5.7,"Normal",IF(Table8[[#This Row],[HBA1C]]&lt;6.5,"Prediabetes","Diabetes"))</f>
        <v>Normal</v>
      </c>
      <c r="F2307" s="31" t="s">
        <v>2343</v>
      </c>
      <c r="G2307" s="31" t="s">
        <v>2343</v>
      </c>
      <c r="H2307" s="31" t="s">
        <v>2343</v>
      </c>
      <c r="I2307" s="31">
        <v>0</v>
      </c>
      <c r="J2307" s="32" t="s">
        <v>2343</v>
      </c>
    </row>
    <row r="2308" spans="1:10" x14ac:dyDescent="0.4">
      <c r="A2308" s="30" t="s">
        <v>2307</v>
      </c>
      <c r="B2308" s="31">
        <v>20.85</v>
      </c>
      <c r="C2308" s="31" t="str">
        <f>IF(Table8[[#This Row],[BMI]]&lt;18.5,"Under Weight",IF(Table8[[#This Row],[BMI]]&lt;25,"Normal Weight",IF(Table8[[#This Row],[BMI]]&lt;30,"Over Weight","Obesity")))</f>
        <v>Normal Weight</v>
      </c>
      <c r="D2308" s="31">
        <v>4.45</v>
      </c>
      <c r="E2308" s="31" t="str">
        <f>IF(Table8[[#This Row],[HBA1C]]&lt;5.7,"Normal",IF(Table8[[#This Row],[HBA1C]]&lt;6.5,"Prediabetes","Diabetes"))</f>
        <v>Normal</v>
      </c>
      <c r="F2308" s="31" t="s">
        <v>2344</v>
      </c>
      <c r="G2308" s="31" t="s">
        <v>2343</v>
      </c>
      <c r="H2308" s="31" t="s">
        <v>2343</v>
      </c>
      <c r="I2308" s="31">
        <v>1</v>
      </c>
      <c r="J2308" s="32" t="s">
        <v>2343</v>
      </c>
    </row>
    <row r="2309" spans="1:10" x14ac:dyDescent="0.4">
      <c r="A2309" s="30" t="s">
        <v>2308</v>
      </c>
      <c r="B2309" s="31">
        <v>15.88</v>
      </c>
      <c r="C2309" s="31" t="str">
        <f>IF(Table8[[#This Row],[BMI]]&lt;18.5,"Under Weight",IF(Table8[[#This Row],[BMI]]&lt;25,"Normal Weight",IF(Table8[[#This Row],[BMI]]&lt;30,"Over Weight","Obesity")))</f>
        <v>Under Weight</v>
      </c>
      <c r="D2309" s="31">
        <v>4.3600000000000003</v>
      </c>
      <c r="E2309" s="31" t="str">
        <f>IF(Table8[[#This Row],[HBA1C]]&lt;5.7,"Normal",IF(Table8[[#This Row],[HBA1C]]&lt;6.5,"Prediabetes","Diabetes"))</f>
        <v>Normal</v>
      </c>
      <c r="F2309" s="31" t="s">
        <v>2343</v>
      </c>
      <c r="G2309" s="31" t="s">
        <v>2343</v>
      </c>
      <c r="H2309" s="31" t="s">
        <v>2343</v>
      </c>
      <c r="I2309" s="31">
        <v>0</v>
      </c>
      <c r="J2309" s="32" t="s">
        <v>2343</v>
      </c>
    </row>
    <row r="2310" spans="1:10" x14ac:dyDescent="0.4">
      <c r="A2310" s="30" t="s">
        <v>2309</v>
      </c>
      <c r="B2310" s="31">
        <v>20.66</v>
      </c>
      <c r="C2310" s="31" t="str">
        <f>IF(Table8[[#This Row],[BMI]]&lt;18.5,"Under Weight",IF(Table8[[#This Row],[BMI]]&lt;25,"Normal Weight",IF(Table8[[#This Row],[BMI]]&lt;30,"Over Weight","Obesity")))</f>
        <v>Normal Weight</v>
      </c>
      <c r="D2310" s="31">
        <v>5.8</v>
      </c>
      <c r="E2310" s="31" t="str">
        <f>IF(Table8[[#This Row],[HBA1C]]&lt;5.7,"Normal",IF(Table8[[#This Row],[HBA1C]]&lt;6.5,"Prediabetes","Diabetes"))</f>
        <v>Prediabetes</v>
      </c>
      <c r="F2310" s="31" t="s">
        <v>2343</v>
      </c>
      <c r="G2310" s="31" t="s">
        <v>2344</v>
      </c>
      <c r="H2310" s="31" t="s">
        <v>2343</v>
      </c>
      <c r="I2310" s="31">
        <v>1</v>
      </c>
      <c r="J2310" s="32" t="s">
        <v>2343</v>
      </c>
    </row>
    <row r="2311" spans="1:10" x14ac:dyDescent="0.4">
      <c r="A2311" s="30" t="s">
        <v>2310</v>
      </c>
      <c r="B2311" s="31">
        <v>20.399999999999999</v>
      </c>
      <c r="C2311" s="31" t="str">
        <f>IF(Table8[[#This Row],[BMI]]&lt;18.5,"Under Weight",IF(Table8[[#This Row],[BMI]]&lt;25,"Normal Weight",IF(Table8[[#This Row],[BMI]]&lt;30,"Over Weight","Obesity")))</f>
        <v>Normal Weight</v>
      </c>
      <c r="D2311" s="31">
        <v>5.27</v>
      </c>
      <c r="E2311" s="31" t="str">
        <f>IF(Table8[[#This Row],[HBA1C]]&lt;5.7,"Normal",IF(Table8[[#This Row],[HBA1C]]&lt;6.5,"Prediabetes","Diabetes"))</f>
        <v>Normal</v>
      </c>
      <c r="F2311" s="31" t="s">
        <v>2343</v>
      </c>
      <c r="G2311" s="31" t="s">
        <v>2343</v>
      </c>
      <c r="H2311" s="31" t="s">
        <v>2343</v>
      </c>
      <c r="I2311" s="31">
        <v>0</v>
      </c>
      <c r="J2311" s="32" t="s">
        <v>2343</v>
      </c>
    </row>
    <row r="2312" spans="1:10" x14ac:dyDescent="0.4">
      <c r="A2312" s="30" t="s">
        <v>2311</v>
      </c>
      <c r="B2312" s="31">
        <v>25.19</v>
      </c>
      <c r="C2312" s="31" t="str">
        <f>IF(Table8[[#This Row],[BMI]]&lt;18.5,"Under Weight",IF(Table8[[#This Row],[BMI]]&lt;25,"Normal Weight",IF(Table8[[#This Row],[BMI]]&lt;30,"Over Weight","Obesity")))</f>
        <v>Over Weight</v>
      </c>
      <c r="D2312" s="31">
        <v>5.64</v>
      </c>
      <c r="E2312" s="31" t="str">
        <f>IF(Table8[[#This Row],[HBA1C]]&lt;5.7,"Normal",IF(Table8[[#This Row],[HBA1C]]&lt;6.5,"Prediabetes","Diabetes"))</f>
        <v>Normal</v>
      </c>
      <c r="F2312" s="31" t="s">
        <v>2344</v>
      </c>
      <c r="G2312" s="31" t="s">
        <v>2343</v>
      </c>
      <c r="H2312" s="31" t="s">
        <v>2343</v>
      </c>
      <c r="I2312" s="31">
        <v>0</v>
      </c>
      <c r="J2312" s="32" t="s">
        <v>2343</v>
      </c>
    </row>
    <row r="2313" spans="1:10" x14ac:dyDescent="0.4">
      <c r="A2313" s="30" t="s">
        <v>2312</v>
      </c>
      <c r="B2313" s="31">
        <v>20.54</v>
      </c>
      <c r="C2313" s="31" t="str">
        <f>IF(Table8[[#This Row],[BMI]]&lt;18.5,"Under Weight",IF(Table8[[#This Row],[BMI]]&lt;25,"Normal Weight",IF(Table8[[#This Row],[BMI]]&lt;30,"Over Weight","Obesity")))</f>
        <v>Normal Weight</v>
      </c>
      <c r="D2313" s="31">
        <v>4.2</v>
      </c>
      <c r="E2313" s="31" t="str">
        <f>IF(Table8[[#This Row],[HBA1C]]&lt;5.7,"Normal",IF(Table8[[#This Row],[HBA1C]]&lt;6.5,"Prediabetes","Diabetes"))</f>
        <v>Normal</v>
      </c>
      <c r="F2313" s="31" t="s">
        <v>2344</v>
      </c>
      <c r="G2313" s="31" t="s">
        <v>2343</v>
      </c>
      <c r="H2313" s="31" t="s">
        <v>2343</v>
      </c>
      <c r="I2313" s="31">
        <v>1</v>
      </c>
      <c r="J2313" s="32" t="s">
        <v>2343</v>
      </c>
    </row>
    <row r="2314" spans="1:10" x14ac:dyDescent="0.4">
      <c r="A2314" s="30" t="s">
        <v>2313</v>
      </c>
      <c r="B2314" s="31">
        <v>20.13</v>
      </c>
      <c r="C2314" s="31" t="str">
        <f>IF(Table8[[#This Row],[BMI]]&lt;18.5,"Under Weight",IF(Table8[[#This Row],[BMI]]&lt;25,"Normal Weight",IF(Table8[[#This Row],[BMI]]&lt;30,"Over Weight","Obesity")))</f>
        <v>Normal Weight</v>
      </c>
      <c r="D2314" s="31">
        <v>5.42</v>
      </c>
      <c r="E2314" s="31" t="str">
        <f>IF(Table8[[#This Row],[HBA1C]]&lt;5.7,"Normal",IF(Table8[[#This Row],[HBA1C]]&lt;6.5,"Prediabetes","Diabetes"))</f>
        <v>Normal</v>
      </c>
      <c r="F2314" s="31" t="s">
        <v>2343</v>
      </c>
      <c r="G2314" s="31" t="s">
        <v>2343</v>
      </c>
      <c r="H2314" s="31" t="s">
        <v>2343</v>
      </c>
      <c r="I2314" s="31">
        <v>0</v>
      </c>
      <c r="J2314" s="32" t="s">
        <v>2343</v>
      </c>
    </row>
    <row r="2315" spans="1:10" x14ac:dyDescent="0.4">
      <c r="A2315" s="30" t="s">
        <v>2314</v>
      </c>
      <c r="B2315" s="31">
        <v>18.93</v>
      </c>
      <c r="C2315" s="31" t="str">
        <f>IF(Table8[[#This Row],[BMI]]&lt;18.5,"Under Weight",IF(Table8[[#This Row],[BMI]]&lt;25,"Normal Weight",IF(Table8[[#This Row],[BMI]]&lt;30,"Over Weight","Obesity")))</f>
        <v>Normal Weight</v>
      </c>
      <c r="D2315" s="31">
        <v>6.11</v>
      </c>
      <c r="E2315" s="31" t="str">
        <f>IF(Table8[[#This Row],[HBA1C]]&lt;5.7,"Normal",IF(Table8[[#This Row],[HBA1C]]&lt;6.5,"Prediabetes","Diabetes"))</f>
        <v>Prediabetes</v>
      </c>
      <c r="F2315" s="31" t="s">
        <v>2343</v>
      </c>
      <c r="G2315" s="31" t="s">
        <v>2343</v>
      </c>
      <c r="H2315" s="31" t="s">
        <v>2344</v>
      </c>
      <c r="I2315" s="31">
        <v>1</v>
      </c>
      <c r="J2315" s="32" t="s">
        <v>2343</v>
      </c>
    </row>
    <row r="2316" spans="1:10" x14ac:dyDescent="0.4">
      <c r="A2316" s="30" t="s">
        <v>2315</v>
      </c>
      <c r="B2316" s="31">
        <v>24.14</v>
      </c>
      <c r="C2316" s="31" t="str">
        <f>IF(Table8[[#This Row],[BMI]]&lt;18.5,"Under Weight",IF(Table8[[#This Row],[BMI]]&lt;25,"Normal Weight",IF(Table8[[#This Row],[BMI]]&lt;30,"Over Weight","Obesity")))</f>
        <v>Normal Weight</v>
      </c>
      <c r="D2316" s="31">
        <v>5.29</v>
      </c>
      <c r="E2316" s="31" t="str">
        <f>IF(Table8[[#This Row],[HBA1C]]&lt;5.7,"Normal",IF(Table8[[#This Row],[HBA1C]]&lt;6.5,"Prediabetes","Diabetes"))</f>
        <v>Normal</v>
      </c>
      <c r="F2316" s="31" t="s">
        <v>2343</v>
      </c>
      <c r="G2316" s="31" t="s">
        <v>2344</v>
      </c>
      <c r="H2316" s="31" t="s">
        <v>2343</v>
      </c>
      <c r="I2316" s="31">
        <v>1</v>
      </c>
      <c r="J2316" s="32" t="s">
        <v>2343</v>
      </c>
    </row>
    <row r="2317" spans="1:10" x14ac:dyDescent="0.4">
      <c r="A2317" s="30" t="s">
        <v>2316</v>
      </c>
      <c r="B2317" s="31">
        <v>25.03</v>
      </c>
      <c r="C2317" s="31" t="str">
        <f>IF(Table8[[#This Row],[BMI]]&lt;18.5,"Under Weight",IF(Table8[[#This Row],[BMI]]&lt;25,"Normal Weight",IF(Table8[[#This Row],[BMI]]&lt;30,"Over Weight","Obesity")))</f>
        <v>Over Weight</v>
      </c>
      <c r="D2317" s="31">
        <v>5.91</v>
      </c>
      <c r="E2317" s="31" t="str">
        <f>IF(Table8[[#This Row],[HBA1C]]&lt;5.7,"Normal",IF(Table8[[#This Row],[HBA1C]]&lt;6.5,"Prediabetes","Diabetes"))</f>
        <v>Prediabetes</v>
      </c>
      <c r="F2317" s="31" t="s">
        <v>2343</v>
      </c>
      <c r="G2317" s="31" t="s">
        <v>2344</v>
      </c>
      <c r="H2317" s="31" t="s">
        <v>2343</v>
      </c>
      <c r="I2317" s="31">
        <v>1</v>
      </c>
      <c r="J2317" s="32" t="s">
        <v>2343</v>
      </c>
    </row>
    <row r="2318" spans="1:10" x14ac:dyDescent="0.4">
      <c r="A2318" s="30" t="s">
        <v>2317</v>
      </c>
      <c r="B2318" s="31">
        <v>20.47</v>
      </c>
      <c r="C2318" s="31" t="str">
        <f>IF(Table8[[#This Row],[BMI]]&lt;18.5,"Under Weight",IF(Table8[[#This Row],[BMI]]&lt;25,"Normal Weight",IF(Table8[[#This Row],[BMI]]&lt;30,"Over Weight","Obesity")))</f>
        <v>Normal Weight</v>
      </c>
      <c r="D2318" s="31">
        <v>5.81</v>
      </c>
      <c r="E2318" s="31" t="str">
        <f>IF(Table8[[#This Row],[HBA1C]]&lt;5.7,"Normal",IF(Table8[[#This Row],[HBA1C]]&lt;6.5,"Prediabetes","Diabetes"))</f>
        <v>Prediabetes</v>
      </c>
      <c r="F2318" s="31" t="s">
        <v>2344</v>
      </c>
      <c r="G2318" s="31" t="s">
        <v>2343</v>
      </c>
      <c r="H2318" s="31" t="s">
        <v>2343</v>
      </c>
      <c r="I2318" s="31">
        <v>1</v>
      </c>
      <c r="J2318" s="32" t="s">
        <v>2343</v>
      </c>
    </row>
    <row r="2319" spans="1:10" x14ac:dyDescent="0.4">
      <c r="A2319" s="30" t="s">
        <v>2318</v>
      </c>
      <c r="B2319" s="31">
        <v>18.82</v>
      </c>
      <c r="C2319" s="31" t="str">
        <f>IF(Table8[[#This Row],[BMI]]&lt;18.5,"Under Weight",IF(Table8[[#This Row],[BMI]]&lt;25,"Normal Weight",IF(Table8[[#This Row],[BMI]]&lt;30,"Over Weight","Obesity")))</f>
        <v>Normal Weight</v>
      </c>
      <c r="D2319" s="31">
        <v>5.51</v>
      </c>
      <c r="E2319" s="31" t="str">
        <f>IF(Table8[[#This Row],[HBA1C]]&lt;5.7,"Normal",IF(Table8[[#This Row],[HBA1C]]&lt;6.5,"Prediabetes","Diabetes"))</f>
        <v>Normal</v>
      </c>
      <c r="F2319" s="31" t="s">
        <v>2344</v>
      </c>
      <c r="G2319" s="31" t="s">
        <v>2343</v>
      </c>
      <c r="H2319" s="31" t="s">
        <v>2343</v>
      </c>
      <c r="I2319" s="31">
        <v>0</v>
      </c>
      <c r="J2319" s="32" t="s">
        <v>2343</v>
      </c>
    </row>
    <row r="2320" spans="1:10" x14ac:dyDescent="0.4">
      <c r="A2320" s="30" t="s">
        <v>2319</v>
      </c>
      <c r="B2320" s="31">
        <v>17.079999999999998</v>
      </c>
      <c r="C2320" s="31" t="str">
        <f>IF(Table8[[#This Row],[BMI]]&lt;18.5,"Under Weight",IF(Table8[[#This Row],[BMI]]&lt;25,"Normal Weight",IF(Table8[[#This Row],[BMI]]&lt;30,"Over Weight","Obesity")))</f>
        <v>Under Weight</v>
      </c>
      <c r="D2320" s="31">
        <v>5.73</v>
      </c>
      <c r="E2320" s="31" t="str">
        <f>IF(Table8[[#This Row],[HBA1C]]&lt;5.7,"Normal",IF(Table8[[#This Row],[HBA1C]]&lt;6.5,"Prediabetes","Diabetes"))</f>
        <v>Prediabetes</v>
      </c>
      <c r="F2320" s="31" t="s">
        <v>2343</v>
      </c>
      <c r="G2320" s="31" t="s">
        <v>2343</v>
      </c>
      <c r="H2320" s="31" t="s">
        <v>2344</v>
      </c>
      <c r="I2320" s="31">
        <v>1</v>
      </c>
      <c r="J2320" s="32" t="s">
        <v>2343</v>
      </c>
    </row>
    <row r="2321" spans="1:10" x14ac:dyDescent="0.4">
      <c r="A2321" s="30" t="s">
        <v>2320</v>
      </c>
      <c r="B2321" s="31">
        <v>19.21</v>
      </c>
      <c r="C2321" s="31" t="str">
        <f>IF(Table8[[#This Row],[BMI]]&lt;18.5,"Under Weight",IF(Table8[[#This Row],[BMI]]&lt;25,"Normal Weight",IF(Table8[[#This Row],[BMI]]&lt;30,"Over Weight","Obesity")))</f>
        <v>Normal Weight</v>
      </c>
      <c r="D2321" s="31">
        <v>5.53</v>
      </c>
      <c r="E2321" s="31" t="str">
        <f>IF(Table8[[#This Row],[HBA1C]]&lt;5.7,"Normal",IF(Table8[[#This Row],[HBA1C]]&lt;6.5,"Prediabetes","Diabetes"))</f>
        <v>Normal</v>
      </c>
      <c r="F2321" s="31" t="s">
        <v>2344</v>
      </c>
      <c r="G2321" s="31" t="s">
        <v>2343</v>
      </c>
      <c r="H2321" s="31" t="s">
        <v>2343</v>
      </c>
      <c r="I2321" s="31">
        <v>0</v>
      </c>
      <c r="J2321" s="32" t="s">
        <v>2343</v>
      </c>
    </row>
    <row r="2322" spans="1:10" x14ac:dyDescent="0.4">
      <c r="A2322" s="30" t="s">
        <v>2321</v>
      </c>
      <c r="B2322" s="31">
        <v>17.86</v>
      </c>
      <c r="C2322" s="31" t="str">
        <f>IF(Table8[[#This Row],[BMI]]&lt;18.5,"Under Weight",IF(Table8[[#This Row],[BMI]]&lt;25,"Normal Weight",IF(Table8[[#This Row],[BMI]]&lt;30,"Over Weight","Obesity")))</f>
        <v>Under Weight</v>
      </c>
      <c r="D2322" s="31">
        <v>5.43</v>
      </c>
      <c r="E2322" s="31" t="str">
        <f>IF(Table8[[#This Row],[HBA1C]]&lt;5.7,"Normal",IF(Table8[[#This Row],[HBA1C]]&lt;6.5,"Prediabetes","Diabetes"))</f>
        <v>Normal</v>
      </c>
      <c r="F2322" s="31" t="s">
        <v>2343</v>
      </c>
      <c r="G2322" s="31" t="s">
        <v>2343</v>
      </c>
      <c r="H2322" s="31" t="s">
        <v>2344</v>
      </c>
      <c r="I2322" s="31">
        <v>1</v>
      </c>
      <c r="J2322" s="32" t="s">
        <v>2343</v>
      </c>
    </row>
    <row r="2323" spans="1:10" x14ac:dyDescent="0.4">
      <c r="A2323" s="30" t="s">
        <v>2322</v>
      </c>
      <c r="B2323" s="31">
        <v>21.38</v>
      </c>
      <c r="C2323" s="31" t="str">
        <f>IF(Table8[[#This Row],[BMI]]&lt;18.5,"Under Weight",IF(Table8[[#This Row],[BMI]]&lt;25,"Normal Weight",IF(Table8[[#This Row],[BMI]]&lt;30,"Over Weight","Obesity")))</f>
        <v>Normal Weight</v>
      </c>
      <c r="D2323" s="31">
        <v>8.01</v>
      </c>
      <c r="E2323" s="31" t="str">
        <f>IF(Table8[[#This Row],[HBA1C]]&lt;5.7,"Normal",IF(Table8[[#This Row],[HBA1C]]&lt;6.5,"Prediabetes","Diabetes"))</f>
        <v>Diabetes</v>
      </c>
      <c r="F2323" s="31" t="s">
        <v>2343</v>
      </c>
      <c r="G2323" s="31" t="s">
        <v>2343</v>
      </c>
      <c r="H2323" s="31" t="s">
        <v>2343</v>
      </c>
      <c r="I2323" s="31">
        <v>0</v>
      </c>
      <c r="J2323" s="32" t="s">
        <v>2343</v>
      </c>
    </row>
    <row r="2324" spans="1:10" x14ac:dyDescent="0.4">
      <c r="A2324" s="30" t="s">
        <v>2323</v>
      </c>
      <c r="B2324" s="31">
        <v>23.35</v>
      </c>
      <c r="C2324" s="31" t="str">
        <f>IF(Table8[[#This Row],[BMI]]&lt;18.5,"Under Weight",IF(Table8[[#This Row],[BMI]]&lt;25,"Normal Weight",IF(Table8[[#This Row],[BMI]]&lt;30,"Over Weight","Obesity")))</f>
        <v>Normal Weight</v>
      </c>
      <c r="D2324" s="31">
        <v>5.94</v>
      </c>
      <c r="E2324" s="31" t="str">
        <f>IF(Table8[[#This Row],[HBA1C]]&lt;5.7,"Normal",IF(Table8[[#This Row],[HBA1C]]&lt;6.5,"Prediabetes","Diabetes"))</f>
        <v>Prediabetes</v>
      </c>
      <c r="F2324" s="31" t="s">
        <v>2343</v>
      </c>
      <c r="G2324" s="31" t="s">
        <v>2343</v>
      </c>
      <c r="H2324" s="31" t="s">
        <v>2343</v>
      </c>
      <c r="I2324" s="31">
        <v>0</v>
      </c>
      <c r="J2324" s="32" t="s">
        <v>2343</v>
      </c>
    </row>
    <row r="2325" spans="1:10" x14ac:dyDescent="0.4">
      <c r="A2325" s="30" t="s">
        <v>2324</v>
      </c>
      <c r="B2325" s="31">
        <v>22.24</v>
      </c>
      <c r="C2325" s="31" t="str">
        <f>IF(Table8[[#This Row],[BMI]]&lt;18.5,"Under Weight",IF(Table8[[#This Row],[BMI]]&lt;25,"Normal Weight",IF(Table8[[#This Row],[BMI]]&lt;30,"Over Weight","Obesity")))</f>
        <v>Normal Weight</v>
      </c>
      <c r="D2325" s="31">
        <v>5.04</v>
      </c>
      <c r="E2325" s="31" t="str">
        <f>IF(Table8[[#This Row],[HBA1C]]&lt;5.7,"Normal",IF(Table8[[#This Row],[HBA1C]]&lt;6.5,"Prediabetes","Diabetes"))</f>
        <v>Normal</v>
      </c>
      <c r="F2325" s="31" t="s">
        <v>2343</v>
      </c>
      <c r="G2325" s="31" t="s">
        <v>2343</v>
      </c>
      <c r="H2325" s="31" t="s">
        <v>2343</v>
      </c>
      <c r="I2325" s="31">
        <v>0</v>
      </c>
      <c r="J2325" s="32" t="s">
        <v>2343</v>
      </c>
    </row>
    <row r="2326" spans="1:10" x14ac:dyDescent="0.4">
      <c r="A2326" s="30" t="s">
        <v>2325</v>
      </c>
      <c r="B2326" s="31">
        <v>24.76</v>
      </c>
      <c r="C2326" s="31" t="str">
        <f>IF(Table8[[#This Row],[BMI]]&lt;18.5,"Under Weight",IF(Table8[[#This Row],[BMI]]&lt;25,"Normal Weight",IF(Table8[[#This Row],[BMI]]&lt;30,"Over Weight","Obesity")))</f>
        <v>Normal Weight</v>
      </c>
      <c r="D2326" s="31">
        <v>4.54</v>
      </c>
      <c r="E2326" s="31" t="str">
        <f>IF(Table8[[#This Row],[HBA1C]]&lt;5.7,"Normal",IF(Table8[[#This Row],[HBA1C]]&lt;6.5,"Prediabetes","Diabetes"))</f>
        <v>Normal</v>
      </c>
      <c r="F2326" s="31" t="s">
        <v>2344</v>
      </c>
      <c r="G2326" s="31" t="s">
        <v>2343</v>
      </c>
      <c r="H2326" s="31" t="s">
        <v>2343</v>
      </c>
      <c r="I2326" s="31">
        <v>0</v>
      </c>
      <c r="J2326" s="32" t="s">
        <v>2343</v>
      </c>
    </row>
    <row r="2327" spans="1:10" x14ac:dyDescent="0.4">
      <c r="A2327" s="30" t="s">
        <v>2326</v>
      </c>
      <c r="B2327" s="31">
        <v>20.100000000000001</v>
      </c>
      <c r="C2327" s="31" t="str">
        <f>IF(Table8[[#This Row],[BMI]]&lt;18.5,"Under Weight",IF(Table8[[#This Row],[BMI]]&lt;25,"Normal Weight",IF(Table8[[#This Row],[BMI]]&lt;30,"Over Weight","Obesity")))</f>
        <v>Normal Weight</v>
      </c>
      <c r="D2327" s="31">
        <v>5.6</v>
      </c>
      <c r="E2327" s="31" t="str">
        <f>IF(Table8[[#This Row],[HBA1C]]&lt;5.7,"Normal",IF(Table8[[#This Row],[HBA1C]]&lt;6.5,"Prediabetes","Diabetes"))</f>
        <v>Normal</v>
      </c>
      <c r="F2327" s="31" t="s">
        <v>2344</v>
      </c>
      <c r="G2327" s="31" t="s">
        <v>2343</v>
      </c>
      <c r="H2327" s="31" t="s">
        <v>2344</v>
      </c>
      <c r="I2327" s="31">
        <v>1</v>
      </c>
      <c r="J2327" s="32" t="s">
        <v>2343</v>
      </c>
    </row>
    <row r="2328" spans="1:10" x14ac:dyDescent="0.4">
      <c r="A2328" s="30" t="s">
        <v>2327</v>
      </c>
      <c r="B2328" s="31">
        <v>21.77</v>
      </c>
      <c r="C2328" s="31" t="str">
        <f>IF(Table8[[#This Row],[BMI]]&lt;18.5,"Under Weight",IF(Table8[[#This Row],[BMI]]&lt;25,"Normal Weight",IF(Table8[[#This Row],[BMI]]&lt;30,"Over Weight","Obesity")))</f>
        <v>Normal Weight</v>
      </c>
      <c r="D2328" s="31">
        <v>10.67</v>
      </c>
      <c r="E2328" s="31" t="str">
        <f>IF(Table8[[#This Row],[HBA1C]]&lt;5.7,"Normal",IF(Table8[[#This Row],[HBA1C]]&lt;6.5,"Prediabetes","Diabetes"))</f>
        <v>Diabetes</v>
      </c>
      <c r="F2328" s="31" t="s">
        <v>2343</v>
      </c>
      <c r="G2328" s="31" t="s">
        <v>2343</v>
      </c>
      <c r="H2328" s="31" t="s">
        <v>2343</v>
      </c>
      <c r="I2328" s="31">
        <v>0</v>
      </c>
      <c r="J2328" s="32" t="s">
        <v>2343</v>
      </c>
    </row>
    <row r="2329" spans="1:10" x14ac:dyDescent="0.4">
      <c r="A2329" s="30" t="s">
        <v>2328</v>
      </c>
      <c r="B2329" s="31">
        <v>17.82</v>
      </c>
      <c r="C2329" s="31" t="str">
        <f>IF(Table8[[#This Row],[BMI]]&lt;18.5,"Under Weight",IF(Table8[[#This Row],[BMI]]&lt;25,"Normal Weight",IF(Table8[[#This Row],[BMI]]&lt;30,"Over Weight","Obesity")))</f>
        <v>Under Weight</v>
      </c>
      <c r="D2329" s="31">
        <v>5.26</v>
      </c>
      <c r="E2329" s="31" t="str">
        <f>IF(Table8[[#This Row],[HBA1C]]&lt;5.7,"Normal",IF(Table8[[#This Row],[HBA1C]]&lt;6.5,"Prediabetes","Diabetes"))</f>
        <v>Normal</v>
      </c>
      <c r="F2329" s="31" t="s">
        <v>2344</v>
      </c>
      <c r="G2329" s="31" t="s">
        <v>2343</v>
      </c>
      <c r="H2329" s="31" t="s">
        <v>2343</v>
      </c>
      <c r="I2329" s="31">
        <v>1</v>
      </c>
      <c r="J2329" s="32" t="s">
        <v>2343</v>
      </c>
    </row>
    <row r="2330" spans="1:10" x14ac:dyDescent="0.4">
      <c r="A2330" s="30" t="s">
        <v>2329</v>
      </c>
      <c r="B2330" s="31">
        <v>17.07</v>
      </c>
      <c r="C2330" s="31" t="str">
        <f>IF(Table8[[#This Row],[BMI]]&lt;18.5,"Under Weight",IF(Table8[[#This Row],[BMI]]&lt;25,"Normal Weight",IF(Table8[[#This Row],[BMI]]&lt;30,"Over Weight","Obesity")))</f>
        <v>Under Weight</v>
      </c>
      <c r="D2330" s="31">
        <v>5.22</v>
      </c>
      <c r="E2330" s="31" t="str">
        <f>IF(Table8[[#This Row],[HBA1C]]&lt;5.7,"Normal",IF(Table8[[#This Row],[HBA1C]]&lt;6.5,"Prediabetes","Diabetes"))</f>
        <v>Normal</v>
      </c>
      <c r="F2330" s="31" t="s">
        <v>2343</v>
      </c>
      <c r="G2330" s="31" t="s">
        <v>2343</v>
      </c>
      <c r="H2330" s="31" t="s">
        <v>2344</v>
      </c>
      <c r="I2330" s="31">
        <v>1</v>
      </c>
      <c r="J2330" s="32" t="s">
        <v>2343</v>
      </c>
    </row>
    <row r="2331" spans="1:10" x14ac:dyDescent="0.4">
      <c r="A2331" s="30" t="s">
        <v>2330</v>
      </c>
      <c r="B2331" s="31">
        <v>22.24</v>
      </c>
      <c r="C2331" s="31" t="str">
        <f>IF(Table8[[#This Row],[BMI]]&lt;18.5,"Under Weight",IF(Table8[[#This Row],[BMI]]&lt;25,"Normal Weight",IF(Table8[[#This Row],[BMI]]&lt;30,"Over Weight","Obesity")))</f>
        <v>Normal Weight</v>
      </c>
      <c r="D2331" s="31">
        <v>4.29</v>
      </c>
      <c r="E2331" s="31" t="str">
        <f>IF(Table8[[#This Row],[HBA1C]]&lt;5.7,"Normal",IF(Table8[[#This Row],[HBA1C]]&lt;6.5,"Prediabetes","Diabetes"))</f>
        <v>Normal</v>
      </c>
      <c r="F2331" s="31" t="s">
        <v>2344</v>
      </c>
      <c r="G2331" s="31" t="s">
        <v>2343</v>
      </c>
      <c r="H2331" s="31" t="s">
        <v>2343</v>
      </c>
      <c r="I2331" s="31">
        <v>0</v>
      </c>
      <c r="J2331" s="32" t="s">
        <v>2343</v>
      </c>
    </row>
    <row r="2332" spans="1:10" x14ac:dyDescent="0.4">
      <c r="A2332" s="30" t="s">
        <v>2331</v>
      </c>
      <c r="B2332" s="31">
        <v>22.34</v>
      </c>
      <c r="C2332" s="31" t="str">
        <f>IF(Table8[[#This Row],[BMI]]&lt;18.5,"Under Weight",IF(Table8[[#This Row],[BMI]]&lt;25,"Normal Weight",IF(Table8[[#This Row],[BMI]]&lt;30,"Over Weight","Obesity")))</f>
        <v>Normal Weight</v>
      </c>
      <c r="D2332" s="31">
        <v>5.57</v>
      </c>
      <c r="E2332" s="31" t="str">
        <f>IF(Table8[[#This Row],[HBA1C]]&lt;5.7,"Normal",IF(Table8[[#This Row],[HBA1C]]&lt;6.5,"Prediabetes","Diabetes"))</f>
        <v>Normal</v>
      </c>
      <c r="F2332" s="31" t="s">
        <v>2343</v>
      </c>
      <c r="G2332" s="31" t="s">
        <v>2343</v>
      </c>
      <c r="H2332" s="31" t="s">
        <v>2343</v>
      </c>
      <c r="I2332" s="31">
        <v>1</v>
      </c>
      <c r="J2332" s="32" t="s">
        <v>2343</v>
      </c>
    </row>
    <row r="2333" spans="1:10" x14ac:dyDescent="0.4">
      <c r="A2333" s="30" t="s">
        <v>2332</v>
      </c>
      <c r="B2333" s="31">
        <v>17.7</v>
      </c>
      <c r="C2333" s="31" t="str">
        <f>IF(Table8[[#This Row],[BMI]]&lt;18.5,"Under Weight",IF(Table8[[#This Row],[BMI]]&lt;25,"Normal Weight",IF(Table8[[#This Row],[BMI]]&lt;30,"Over Weight","Obesity")))</f>
        <v>Under Weight</v>
      </c>
      <c r="D2333" s="31">
        <v>6.28</v>
      </c>
      <c r="E2333" s="31" t="str">
        <f>IF(Table8[[#This Row],[HBA1C]]&lt;5.7,"Normal",IF(Table8[[#This Row],[HBA1C]]&lt;6.5,"Prediabetes","Diabetes"))</f>
        <v>Prediabetes</v>
      </c>
      <c r="F2333" s="31" t="s">
        <v>2343</v>
      </c>
      <c r="G2333" s="31" t="s">
        <v>2343</v>
      </c>
      <c r="H2333" s="31" t="s">
        <v>2343</v>
      </c>
      <c r="I2333" s="31">
        <v>1</v>
      </c>
      <c r="J2333" s="32" t="s">
        <v>2343</v>
      </c>
    </row>
    <row r="2334" spans="1:10" x14ac:dyDescent="0.4">
      <c r="A2334" s="30" t="s">
        <v>2333</v>
      </c>
      <c r="B2334" s="31">
        <v>16.47</v>
      </c>
      <c r="C2334" s="31" t="str">
        <f>IF(Table8[[#This Row],[BMI]]&lt;18.5,"Under Weight",IF(Table8[[#This Row],[BMI]]&lt;25,"Normal Weight",IF(Table8[[#This Row],[BMI]]&lt;30,"Over Weight","Obesity")))</f>
        <v>Under Weight</v>
      </c>
      <c r="D2334" s="31">
        <v>6.35</v>
      </c>
      <c r="E2334" s="31" t="str">
        <f>IF(Table8[[#This Row],[HBA1C]]&lt;5.7,"Normal",IF(Table8[[#This Row],[HBA1C]]&lt;6.5,"Prediabetes","Diabetes"))</f>
        <v>Prediabetes</v>
      </c>
      <c r="F2334" s="31" t="s">
        <v>2343</v>
      </c>
      <c r="G2334" s="31" t="s">
        <v>2343</v>
      </c>
      <c r="H2334" s="31" t="s">
        <v>2344</v>
      </c>
      <c r="I2334" s="31">
        <v>1</v>
      </c>
      <c r="J2334" s="32" t="s">
        <v>2343</v>
      </c>
    </row>
    <row r="2335" spans="1:10" x14ac:dyDescent="0.4">
      <c r="A2335" s="30" t="s">
        <v>2334</v>
      </c>
      <c r="B2335" s="31">
        <v>17.600000000000001</v>
      </c>
      <c r="C2335" s="31" t="str">
        <f>IF(Table8[[#This Row],[BMI]]&lt;18.5,"Under Weight",IF(Table8[[#This Row],[BMI]]&lt;25,"Normal Weight",IF(Table8[[#This Row],[BMI]]&lt;30,"Over Weight","Obesity")))</f>
        <v>Under Weight</v>
      </c>
      <c r="D2335" s="31">
        <v>4.3899999999999997</v>
      </c>
      <c r="E2335" s="31" t="str">
        <f>IF(Table8[[#This Row],[HBA1C]]&lt;5.7,"Normal",IF(Table8[[#This Row],[HBA1C]]&lt;6.5,"Prediabetes","Diabetes"))</f>
        <v>Normal</v>
      </c>
      <c r="F2335" s="31" t="s">
        <v>2343</v>
      </c>
      <c r="G2335" s="31" t="s">
        <v>2343</v>
      </c>
      <c r="H2335" s="31" t="s">
        <v>2343</v>
      </c>
      <c r="I2335" s="31">
        <v>1</v>
      </c>
      <c r="J2335" s="32" t="s">
        <v>2343</v>
      </c>
    </row>
    <row r="2336" spans="1:10" x14ac:dyDescent="0.4">
      <c r="A2336" s="33" t="s">
        <v>2335</v>
      </c>
      <c r="B2336" s="34">
        <v>17.579999999999998</v>
      </c>
      <c r="C2336" s="34" t="str">
        <f>IF(Table8[[#This Row],[BMI]]&lt;18.5,"Under Weight",IF(Table8[[#This Row],[BMI]]&lt;25,"Normal Weight",IF(Table8[[#This Row],[BMI]]&lt;30,"Over Weight","Obesity")))</f>
        <v>Under Weight</v>
      </c>
      <c r="D2336" s="34">
        <v>4.51</v>
      </c>
      <c r="E2336" s="34" t="str">
        <f>IF(Table8[[#This Row],[HBA1C]]&lt;5.7,"Normal",IF(Table8[[#This Row],[HBA1C]]&lt;6.5,"Prediabetes","Diabetes"))</f>
        <v>Normal</v>
      </c>
      <c r="F2336" s="34" t="s">
        <v>2343</v>
      </c>
      <c r="G2336" s="34" t="s">
        <v>2343</v>
      </c>
      <c r="H2336" s="34" t="s">
        <v>2343</v>
      </c>
      <c r="I2336" s="34">
        <v>1</v>
      </c>
      <c r="J2336" s="35" t="s">
        <v>2343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062AE-9D8A-4225-9BE3-A6D60BB23817}">
  <dimension ref="A1:M2344"/>
  <sheetViews>
    <sheetView workbookViewId="0">
      <selection activeCell="C8" sqref="C8"/>
    </sheetView>
  </sheetViews>
  <sheetFormatPr defaultRowHeight="14.25" x14ac:dyDescent="0.4"/>
  <cols>
    <col min="1" max="1" width="14.4375" customWidth="1"/>
    <col min="2" max="2" width="6.8125" customWidth="1"/>
    <col min="3" max="3" width="9.0625" customWidth="1"/>
    <col min="4" max="4" width="7.0625" customWidth="1"/>
    <col min="5" max="6" width="13.4375" customWidth="1"/>
    <col min="7" max="7" width="13.0625" customWidth="1"/>
    <col min="8" max="8" width="10.4375" customWidth="1"/>
    <col min="9" max="9" width="12.5" customWidth="1"/>
    <col min="10" max="10" width="14.4375" customWidth="1"/>
    <col min="11" max="12" width="10.1875" customWidth="1"/>
    <col min="14" max="14" width="9.5" customWidth="1"/>
  </cols>
  <sheetData>
    <row r="1" spans="1:13" ht="14.65" x14ac:dyDescent="0.4">
      <c r="A1" s="3" t="s">
        <v>0</v>
      </c>
      <c r="B1" s="1" t="s">
        <v>2345</v>
      </c>
      <c r="C1" s="1" t="s">
        <v>2346</v>
      </c>
      <c r="D1" s="1" t="s">
        <v>2347</v>
      </c>
      <c r="E1" s="1" t="s">
        <v>5972</v>
      </c>
      <c r="F1" s="1" t="s">
        <v>5973</v>
      </c>
      <c r="G1" s="1" t="s">
        <v>2348</v>
      </c>
      <c r="H1" s="1" t="s">
        <v>2349</v>
      </c>
      <c r="I1" s="1" t="s">
        <v>2350</v>
      </c>
      <c r="J1" s="1" t="s">
        <v>2351</v>
      </c>
      <c r="K1" s="4" t="s">
        <v>2352</v>
      </c>
    </row>
    <row r="2" spans="1:13" x14ac:dyDescent="0.4">
      <c r="A2" s="5" t="s">
        <v>2335</v>
      </c>
      <c r="B2" s="2">
        <v>1992</v>
      </c>
      <c r="C2" s="2" t="s">
        <v>2353</v>
      </c>
      <c r="D2" s="2">
        <v>9</v>
      </c>
      <c r="E2" s="2" t="str">
        <f>CONCATENATE(Table1[[#This Row],[date]],"-",Table1[[#This Row],[month]],"-",Table1[[#This Row],[year]])</f>
        <v>9-Jul-1992</v>
      </c>
      <c r="F2" s="2">
        <f>DATEDIF(Table1[[#This Row],[Date Of Birth]],DATE(2023,6,8),"Y")</f>
        <v>30</v>
      </c>
      <c r="G2" s="2">
        <v>0</v>
      </c>
      <c r="H2" s="13">
        <v>563.84</v>
      </c>
      <c r="I2" s="2" t="s">
        <v>2354</v>
      </c>
      <c r="J2" s="2" t="s">
        <v>2355</v>
      </c>
      <c r="K2" s="6" t="s">
        <v>2356</v>
      </c>
    </row>
    <row r="3" spans="1:13" x14ac:dyDescent="0.4">
      <c r="A3" s="5" t="s">
        <v>2334</v>
      </c>
      <c r="B3" s="2">
        <v>1992</v>
      </c>
      <c r="C3" s="2" t="s">
        <v>2357</v>
      </c>
      <c r="D3" s="2">
        <v>30</v>
      </c>
      <c r="E3" s="2" t="str">
        <f>CONCATENATE(Table1[[#This Row],[date]],"-",Table1[[#This Row],[month]],"-",Table1[[#This Row],[year]])</f>
        <v>30-Nov-1992</v>
      </c>
      <c r="F3" s="2">
        <f>DATEDIF(Table1[[#This Row],[Date Of Birth]],DATE(2023,6,8),"Y")</f>
        <v>30</v>
      </c>
      <c r="G3" s="2">
        <v>0</v>
      </c>
      <c r="H3" s="13">
        <v>570.62</v>
      </c>
      <c r="I3" s="2" t="s">
        <v>2354</v>
      </c>
      <c r="J3" s="2" t="s">
        <v>2358</v>
      </c>
      <c r="K3" s="6" t="s">
        <v>2356</v>
      </c>
      <c r="M3" s="11"/>
    </row>
    <row r="4" spans="1:13" x14ac:dyDescent="0.4">
      <c r="A4" s="5" t="s">
        <v>2333</v>
      </c>
      <c r="B4" s="2">
        <v>1993</v>
      </c>
      <c r="C4" s="2" t="s">
        <v>2359</v>
      </c>
      <c r="D4" s="2">
        <v>30</v>
      </c>
      <c r="E4" s="2" t="str">
        <f>CONCATENATE(Table1[[#This Row],[date]],"-",Table1[[#This Row],[month]],"-",Table1[[#This Row],[year]])</f>
        <v>30-Jun-1993</v>
      </c>
      <c r="F4" s="2">
        <f>DATEDIF(Table1[[#This Row],[Date Of Birth]],DATE(2023,6,8),"Y")</f>
        <v>29</v>
      </c>
      <c r="G4" s="2">
        <v>0</v>
      </c>
      <c r="H4" s="13">
        <v>600</v>
      </c>
      <c r="I4" s="2" t="s">
        <v>2354</v>
      </c>
      <c r="J4" s="2" t="s">
        <v>2358</v>
      </c>
      <c r="K4" s="6" t="s">
        <v>2356</v>
      </c>
      <c r="M4" s="12"/>
    </row>
    <row r="5" spans="1:13" x14ac:dyDescent="0.4">
      <c r="A5" s="5" t="s">
        <v>2332</v>
      </c>
      <c r="B5" s="2">
        <v>1992</v>
      </c>
      <c r="C5" s="2" t="s">
        <v>2360</v>
      </c>
      <c r="D5" s="2">
        <v>13</v>
      </c>
      <c r="E5" s="2" t="str">
        <f>CONCATENATE(Table1[[#This Row],[date]],"-",Table1[[#This Row],[month]],"-",Table1[[#This Row],[year]])</f>
        <v>13-Sep-1992</v>
      </c>
      <c r="F5" s="2">
        <f>DATEDIF(Table1[[#This Row],[Date Of Birth]],DATE(2023,6,8),"Y")</f>
        <v>30</v>
      </c>
      <c r="G5" s="2">
        <v>0</v>
      </c>
      <c r="H5" s="13">
        <v>604.54</v>
      </c>
      <c r="I5" s="2" t="s">
        <v>2355</v>
      </c>
      <c r="J5" s="2" t="s">
        <v>2355</v>
      </c>
      <c r="K5" s="6" t="s">
        <v>2356</v>
      </c>
    </row>
    <row r="6" spans="1:13" x14ac:dyDescent="0.4">
      <c r="A6" s="5" t="s">
        <v>2331</v>
      </c>
      <c r="B6" s="2">
        <v>1998</v>
      </c>
      <c r="C6" s="2" t="s">
        <v>2353</v>
      </c>
      <c r="D6" s="2">
        <v>27</v>
      </c>
      <c r="E6" s="2" t="str">
        <f>CONCATENATE(Table1[[#This Row],[date]],"-",Table1[[#This Row],[month]],"-",Table1[[#This Row],[year]])</f>
        <v>27-Jul-1998</v>
      </c>
      <c r="F6" s="2">
        <f>DATEDIF(Table1[[#This Row],[Date Of Birth]],DATE(2023,6,8),"Y")</f>
        <v>24</v>
      </c>
      <c r="G6" s="2">
        <v>0</v>
      </c>
      <c r="H6" s="13">
        <v>637.26</v>
      </c>
      <c r="I6" s="2" t="s">
        <v>2355</v>
      </c>
      <c r="J6" s="2" t="s">
        <v>2355</v>
      </c>
      <c r="K6" s="6" t="s">
        <v>2356</v>
      </c>
    </row>
    <row r="7" spans="1:13" x14ac:dyDescent="0.4">
      <c r="A7" s="5" t="s">
        <v>2330</v>
      </c>
      <c r="B7" s="2">
        <v>2001</v>
      </c>
      <c r="C7" s="2" t="s">
        <v>2357</v>
      </c>
      <c r="D7" s="2">
        <v>20</v>
      </c>
      <c r="E7" s="2" t="str">
        <f>CONCATENATE(Table1[[#This Row],[date]],"-",Table1[[#This Row],[month]],"-",Table1[[#This Row],[year]])</f>
        <v>20-Nov-2001</v>
      </c>
      <c r="F7" s="2">
        <f>DATEDIF(Table1[[#This Row],[Date Of Birth]],DATE(2023,6,8),"Y")</f>
        <v>21</v>
      </c>
      <c r="G7" s="2">
        <v>0</v>
      </c>
      <c r="H7" s="13">
        <v>646.14</v>
      </c>
      <c r="I7" s="2" t="s">
        <v>2355</v>
      </c>
      <c r="J7" s="2" t="s">
        <v>2355</v>
      </c>
      <c r="K7" s="6" t="s">
        <v>2361</v>
      </c>
    </row>
    <row r="8" spans="1:13" x14ac:dyDescent="0.4">
      <c r="A8" s="5" t="s">
        <v>2329</v>
      </c>
      <c r="B8" s="2">
        <v>1993</v>
      </c>
      <c r="C8" s="2" t="s">
        <v>2359</v>
      </c>
      <c r="D8" s="2">
        <v>1</v>
      </c>
      <c r="E8" s="2" t="str">
        <f>CONCATENATE(Table1[[#This Row],[date]],"-",Table1[[#This Row],[month]],"-",Table1[[#This Row],[year]])</f>
        <v>1-Jun-1993</v>
      </c>
      <c r="F8" s="2">
        <f>DATEDIF(Table1[[#This Row],[Date Of Birth]],DATE(2023,6,8),"Y")</f>
        <v>30</v>
      </c>
      <c r="G8" s="2">
        <v>0</v>
      </c>
      <c r="H8" s="13">
        <v>650</v>
      </c>
      <c r="I8" s="2" t="s">
        <v>2355</v>
      </c>
      <c r="J8" s="2" t="s">
        <v>2355</v>
      </c>
      <c r="K8" s="6" t="s">
        <v>2356</v>
      </c>
    </row>
    <row r="9" spans="1:13" x14ac:dyDescent="0.4">
      <c r="A9" s="5" t="s">
        <v>2328</v>
      </c>
      <c r="B9" s="2">
        <v>1995</v>
      </c>
      <c r="C9" s="2" t="s">
        <v>2353</v>
      </c>
      <c r="D9" s="2">
        <v>4</v>
      </c>
      <c r="E9" s="2" t="str">
        <f>CONCATENATE(Table1[[#This Row],[date]],"-",Table1[[#This Row],[month]],"-",Table1[[#This Row],[year]])</f>
        <v>4-Jul-1995</v>
      </c>
      <c r="F9" s="2">
        <f>DATEDIF(Table1[[#This Row],[Date Of Birth]],DATE(2023,6,8),"Y")</f>
        <v>27</v>
      </c>
      <c r="G9" s="2">
        <v>0</v>
      </c>
      <c r="H9" s="13">
        <v>650</v>
      </c>
      <c r="I9" s="2" t="s">
        <v>2355</v>
      </c>
      <c r="J9" s="2" t="s">
        <v>2355</v>
      </c>
      <c r="K9" s="6" t="s">
        <v>2356</v>
      </c>
      <c r="M9" s="10"/>
    </row>
    <row r="10" spans="1:13" x14ac:dyDescent="0.4">
      <c r="A10" s="5" t="s">
        <v>2327</v>
      </c>
      <c r="B10" s="2">
        <v>2002</v>
      </c>
      <c r="C10" s="2" t="s">
        <v>2357</v>
      </c>
      <c r="D10" s="2">
        <v>29</v>
      </c>
      <c r="E10" s="2" t="str">
        <f>CONCATENATE(Table1[[#This Row],[date]],"-",Table1[[#This Row],[month]],"-",Table1[[#This Row],[year]])</f>
        <v>29-Nov-2002</v>
      </c>
      <c r="F10" s="2">
        <f>DATEDIF(Table1[[#This Row],[Date Of Birth]],DATE(2023,6,8),"Y")</f>
        <v>20</v>
      </c>
      <c r="G10" s="2">
        <v>0</v>
      </c>
      <c r="H10" s="13">
        <v>668</v>
      </c>
      <c r="I10" s="2" t="s">
        <v>2355</v>
      </c>
      <c r="J10" s="2" t="s">
        <v>2354</v>
      </c>
      <c r="K10" s="6" t="s">
        <v>2361</v>
      </c>
    </row>
    <row r="11" spans="1:13" x14ac:dyDescent="0.4">
      <c r="A11" s="5" t="s">
        <v>2326</v>
      </c>
      <c r="B11" s="2">
        <v>1997</v>
      </c>
      <c r="C11" s="2" t="s">
        <v>2357</v>
      </c>
      <c r="D11" s="2">
        <v>9</v>
      </c>
      <c r="E11" s="2" t="str">
        <f>CONCATENATE(Table1[[#This Row],[date]],"-",Table1[[#This Row],[month]],"-",Table1[[#This Row],[year]])</f>
        <v>9-Nov-1997</v>
      </c>
      <c r="F11" s="2">
        <f>DATEDIF(Table1[[#This Row],[Date Of Birth]],DATE(2023,6,8),"Y")</f>
        <v>25</v>
      </c>
      <c r="G11" s="2">
        <v>0</v>
      </c>
      <c r="H11" s="13">
        <v>670</v>
      </c>
      <c r="I11" s="2" t="s">
        <v>2355</v>
      </c>
      <c r="J11" s="2" t="s">
        <v>2355</v>
      </c>
      <c r="K11" s="6" t="s">
        <v>2356</v>
      </c>
    </row>
    <row r="12" spans="1:13" x14ac:dyDescent="0.4">
      <c r="A12" s="5" t="s">
        <v>2325</v>
      </c>
      <c r="B12" s="2">
        <v>2001</v>
      </c>
      <c r="C12" s="2" t="s">
        <v>2360</v>
      </c>
      <c r="D12" s="2">
        <v>12</v>
      </c>
      <c r="E12" s="2" t="str">
        <f>CONCATENATE(Table1[[#This Row],[date]],"-",Table1[[#This Row],[month]],"-",Table1[[#This Row],[year]])</f>
        <v>12-Sep-2001</v>
      </c>
      <c r="F12" s="2">
        <f>DATEDIF(Table1[[#This Row],[Date Of Birth]],DATE(2023,6,8),"Y")</f>
        <v>21</v>
      </c>
      <c r="G12" s="2">
        <v>0</v>
      </c>
      <c r="H12" s="13">
        <v>687.54</v>
      </c>
      <c r="I12" s="2" t="s">
        <v>2355</v>
      </c>
      <c r="J12" s="2" t="s">
        <v>2354</v>
      </c>
      <c r="K12" s="6" t="s">
        <v>2356</v>
      </c>
    </row>
    <row r="13" spans="1:13" x14ac:dyDescent="0.4">
      <c r="A13" s="5" t="s">
        <v>2324</v>
      </c>
      <c r="B13" s="2">
        <v>1999</v>
      </c>
      <c r="C13" s="2" t="s">
        <v>2362</v>
      </c>
      <c r="D13" s="2">
        <v>26</v>
      </c>
      <c r="E13" s="2" t="str">
        <f>CONCATENATE(Table1[[#This Row],[date]],"-",Table1[[#This Row],[month]],"-",Table1[[#This Row],[year]])</f>
        <v>26-Dec-1999</v>
      </c>
      <c r="F13" s="2">
        <f>DATEDIF(Table1[[#This Row],[Date Of Birth]],DATE(2023,6,8),"Y")</f>
        <v>23</v>
      </c>
      <c r="G13" s="2">
        <v>0</v>
      </c>
      <c r="H13" s="13">
        <v>700</v>
      </c>
      <c r="I13" s="2" t="s">
        <v>2354</v>
      </c>
      <c r="J13" s="2" t="s">
        <v>2355</v>
      </c>
      <c r="K13" s="6" t="s">
        <v>2356</v>
      </c>
    </row>
    <row r="14" spans="1:13" x14ac:dyDescent="0.4">
      <c r="A14" s="5" t="s">
        <v>2323</v>
      </c>
      <c r="B14" s="2">
        <v>1999</v>
      </c>
      <c r="C14" s="2" t="s">
        <v>2362</v>
      </c>
      <c r="D14" s="2">
        <v>14</v>
      </c>
      <c r="E14" s="2" t="str">
        <f>CONCATENATE(Table1[[#This Row],[date]],"-",Table1[[#This Row],[month]],"-",Table1[[#This Row],[year]])</f>
        <v>14-Dec-1999</v>
      </c>
      <c r="F14" s="2">
        <f>DATEDIF(Table1[[#This Row],[Date Of Birth]],DATE(2023,6,8),"Y")</f>
        <v>23</v>
      </c>
      <c r="G14" s="2">
        <v>0</v>
      </c>
      <c r="H14" s="13">
        <v>722.99</v>
      </c>
      <c r="I14" s="2" t="s">
        <v>2355</v>
      </c>
      <c r="J14" s="2" t="s">
        <v>2358</v>
      </c>
      <c r="K14" s="6" t="s">
        <v>2356</v>
      </c>
    </row>
    <row r="15" spans="1:13" x14ac:dyDescent="0.4">
      <c r="A15" s="5" t="s">
        <v>2322</v>
      </c>
      <c r="B15" s="2">
        <v>2002</v>
      </c>
      <c r="C15" s="2" t="s">
        <v>2360</v>
      </c>
      <c r="D15" s="2">
        <v>19</v>
      </c>
      <c r="E15" s="2" t="str">
        <f>CONCATENATE(Table1[[#This Row],[date]],"-",Table1[[#This Row],[month]],"-",Table1[[#This Row],[year]])</f>
        <v>19-Sep-2002</v>
      </c>
      <c r="F15" s="2">
        <f>DATEDIF(Table1[[#This Row],[Date Of Birth]],DATE(2023,6,8),"Y")</f>
        <v>20</v>
      </c>
      <c r="G15" s="2">
        <v>0</v>
      </c>
      <c r="H15" s="13">
        <v>750</v>
      </c>
      <c r="I15" s="2" t="s">
        <v>2355</v>
      </c>
      <c r="J15" s="2" t="s">
        <v>2358</v>
      </c>
      <c r="K15" s="6" t="s">
        <v>2361</v>
      </c>
    </row>
    <row r="16" spans="1:13" x14ac:dyDescent="0.4">
      <c r="A16" s="5" t="s">
        <v>2321</v>
      </c>
      <c r="B16" s="2">
        <v>1993</v>
      </c>
      <c r="C16" s="2" t="s">
        <v>2363</v>
      </c>
      <c r="D16" s="2">
        <v>9</v>
      </c>
      <c r="E16" s="2" t="str">
        <f>CONCATENATE(Table1[[#This Row],[date]],"-",Table1[[#This Row],[month]],"-",Table1[[#This Row],[year]])</f>
        <v>9-Aug-1993</v>
      </c>
      <c r="F16" s="2">
        <f>DATEDIF(Table1[[#This Row],[Date Of Birth]],DATE(2023,6,8),"Y")</f>
        <v>29</v>
      </c>
      <c r="G16" s="2">
        <v>0</v>
      </c>
      <c r="H16" s="13">
        <v>760</v>
      </c>
      <c r="I16" s="2" t="s">
        <v>2355</v>
      </c>
      <c r="J16" s="2" t="s">
        <v>2358</v>
      </c>
      <c r="K16" s="6" t="s">
        <v>2356</v>
      </c>
    </row>
    <row r="17" spans="1:11" x14ac:dyDescent="0.4">
      <c r="A17" s="5" t="s">
        <v>2320</v>
      </c>
      <c r="B17" s="2">
        <v>1996</v>
      </c>
      <c r="C17" s="2" t="s">
        <v>2364</v>
      </c>
      <c r="D17" s="2">
        <v>22</v>
      </c>
      <c r="E17" s="2" t="str">
        <f>CONCATENATE(Table1[[#This Row],[date]],"-",Table1[[#This Row],[month]],"-",Table1[[#This Row],[year]])</f>
        <v>22-Oct-1996</v>
      </c>
      <c r="F17" s="2">
        <f>DATEDIF(Table1[[#This Row],[Date Of Birth]],DATE(2023,6,8),"Y")</f>
        <v>26</v>
      </c>
      <c r="G17" s="2">
        <v>0</v>
      </c>
      <c r="H17" s="13">
        <v>760</v>
      </c>
      <c r="I17" s="2" t="s">
        <v>2355</v>
      </c>
      <c r="J17" s="2" t="s">
        <v>2355</v>
      </c>
      <c r="K17" s="6" t="s">
        <v>2356</v>
      </c>
    </row>
    <row r="18" spans="1:11" x14ac:dyDescent="0.4">
      <c r="A18" s="5" t="s">
        <v>2319</v>
      </c>
      <c r="B18" s="2">
        <v>1993</v>
      </c>
      <c r="C18" s="2" t="s">
        <v>2359</v>
      </c>
      <c r="D18" s="2">
        <v>28</v>
      </c>
      <c r="E18" s="2" t="str">
        <f>CONCATENATE(Table1[[#This Row],[date]],"-",Table1[[#This Row],[month]],"-",Table1[[#This Row],[year]])</f>
        <v>28-Jun-1993</v>
      </c>
      <c r="F18" s="2">
        <f>DATEDIF(Table1[[#This Row],[Date Of Birth]],DATE(2023,6,8),"Y")</f>
        <v>29</v>
      </c>
      <c r="G18" s="2">
        <v>0</v>
      </c>
      <c r="H18" s="13">
        <v>770</v>
      </c>
      <c r="I18" s="2" t="s">
        <v>2355</v>
      </c>
      <c r="J18" s="2" t="s">
        <v>2355</v>
      </c>
      <c r="K18" s="6" t="s">
        <v>2356</v>
      </c>
    </row>
    <row r="19" spans="1:11" x14ac:dyDescent="0.4">
      <c r="A19" s="5" t="s">
        <v>2318</v>
      </c>
      <c r="B19" s="2">
        <v>1996</v>
      </c>
      <c r="C19" s="2" t="s">
        <v>2360</v>
      </c>
      <c r="D19" s="2">
        <v>18</v>
      </c>
      <c r="E19" s="2" t="str">
        <f>CONCATENATE(Table1[[#This Row],[date]],"-",Table1[[#This Row],[month]],"-",Table1[[#This Row],[year]])</f>
        <v>18-Sep-1996</v>
      </c>
      <c r="F19" s="2">
        <f>DATEDIF(Table1[[#This Row],[Date Of Birth]],DATE(2023,6,8),"Y")</f>
        <v>26</v>
      </c>
      <c r="G19" s="2">
        <v>0</v>
      </c>
      <c r="H19" s="13">
        <v>770.38</v>
      </c>
      <c r="I19" s="2" t="s">
        <v>2355</v>
      </c>
      <c r="J19" s="2" t="s">
        <v>2354</v>
      </c>
      <c r="K19" s="6" t="s">
        <v>2361</v>
      </c>
    </row>
    <row r="20" spans="1:11" x14ac:dyDescent="0.4">
      <c r="A20" s="5" t="s">
        <v>2317</v>
      </c>
      <c r="B20" s="2">
        <v>1995</v>
      </c>
      <c r="C20" s="2" t="s">
        <v>2362</v>
      </c>
      <c r="D20" s="2">
        <v>7</v>
      </c>
      <c r="E20" s="2" t="str">
        <f>CONCATENATE(Table1[[#This Row],[date]],"-",Table1[[#This Row],[month]],"-",Table1[[#This Row],[year]])</f>
        <v>7-Dec-1995</v>
      </c>
      <c r="F20" s="2">
        <f>DATEDIF(Table1[[#This Row],[Date Of Birth]],DATE(2023,6,8),"Y")</f>
        <v>27</v>
      </c>
      <c r="G20" s="2">
        <v>0</v>
      </c>
      <c r="H20" s="13">
        <v>773.54</v>
      </c>
      <c r="I20" s="2" t="s">
        <v>2355</v>
      </c>
      <c r="J20" s="2" t="s">
        <v>2354</v>
      </c>
      <c r="K20" s="6" t="s">
        <v>2356</v>
      </c>
    </row>
    <row r="21" spans="1:11" x14ac:dyDescent="0.4">
      <c r="A21" s="5" t="s">
        <v>2316</v>
      </c>
      <c r="B21" s="2">
        <v>2004</v>
      </c>
      <c r="C21" s="2" t="s">
        <v>2364</v>
      </c>
      <c r="D21" s="2">
        <v>7</v>
      </c>
      <c r="E21" s="2" t="str">
        <f>CONCATENATE(Table1[[#This Row],[date]],"-",Table1[[#This Row],[month]],"-",Table1[[#This Row],[year]])</f>
        <v>7-Oct-2004</v>
      </c>
      <c r="F21" s="2">
        <f>DATEDIF(Table1[[#This Row],[Date Of Birth]],DATE(2023,6,8),"Y")</f>
        <v>18</v>
      </c>
      <c r="G21" s="2">
        <v>0</v>
      </c>
      <c r="H21" s="13">
        <v>830.52</v>
      </c>
      <c r="I21" s="2" t="s">
        <v>2355</v>
      </c>
      <c r="J21" s="2" t="s">
        <v>2354</v>
      </c>
      <c r="K21" s="6" t="s">
        <v>2365</v>
      </c>
    </row>
    <row r="22" spans="1:11" x14ac:dyDescent="0.4">
      <c r="A22" s="5" t="s">
        <v>2315</v>
      </c>
      <c r="B22" s="2">
        <v>2000</v>
      </c>
      <c r="C22" s="2" t="s">
        <v>2357</v>
      </c>
      <c r="D22" s="2">
        <v>18</v>
      </c>
      <c r="E22" s="2" t="str">
        <f>CONCATENATE(Table1[[#This Row],[date]],"-",Table1[[#This Row],[month]],"-",Table1[[#This Row],[year]])</f>
        <v>18-Nov-2000</v>
      </c>
      <c r="F22" s="2">
        <f>DATEDIF(Table1[[#This Row],[Date Of Birth]],DATE(2023,6,8),"Y")</f>
        <v>22</v>
      </c>
      <c r="G22" s="2">
        <v>0</v>
      </c>
      <c r="H22" s="13">
        <v>865.41</v>
      </c>
      <c r="I22" s="2" t="s">
        <v>2355</v>
      </c>
      <c r="J22" s="2" t="s">
        <v>2358</v>
      </c>
      <c r="K22" s="6" t="s">
        <v>2356</v>
      </c>
    </row>
    <row r="23" spans="1:11" x14ac:dyDescent="0.4">
      <c r="A23" s="5" t="s">
        <v>2314</v>
      </c>
      <c r="B23" s="2">
        <v>1993</v>
      </c>
      <c r="C23" s="2" t="s">
        <v>2357</v>
      </c>
      <c r="D23" s="2">
        <v>27</v>
      </c>
      <c r="E23" s="2" t="str">
        <f>CONCATENATE(Table1[[#This Row],[date]],"-",Table1[[#This Row],[month]],"-",Table1[[#This Row],[year]])</f>
        <v>27-Nov-1993</v>
      </c>
      <c r="F23" s="2">
        <f>DATEDIF(Table1[[#This Row],[Date Of Birth]],DATE(2023,6,8),"Y")</f>
        <v>29</v>
      </c>
      <c r="G23" s="2">
        <v>0</v>
      </c>
      <c r="H23" s="13">
        <v>896.21</v>
      </c>
      <c r="I23" s="2" t="s">
        <v>2355</v>
      </c>
      <c r="J23" s="2" t="s">
        <v>2358</v>
      </c>
      <c r="K23" s="6" t="s">
        <v>2356</v>
      </c>
    </row>
    <row r="24" spans="1:11" x14ac:dyDescent="0.4">
      <c r="A24" s="5" t="s">
        <v>2313</v>
      </c>
      <c r="B24" s="2">
        <v>1994</v>
      </c>
      <c r="C24" s="2" t="s">
        <v>2364</v>
      </c>
      <c r="D24" s="2">
        <v>30</v>
      </c>
      <c r="E24" s="2" t="str">
        <f>CONCATENATE(Table1[[#This Row],[date]],"-",Table1[[#This Row],[month]],"-",Table1[[#This Row],[year]])</f>
        <v>30-Oct-1994</v>
      </c>
      <c r="F24" s="2">
        <f>DATEDIF(Table1[[#This Row],[Date Of Birth]],DATE(2023,6,8),"Y")</f>
        <v>28</v>
      </c>
      <c r="G24" s="2">
        <v>0</v>
      </c>
      <c r="H24" s="13">
        <v>915.07</v>
      </c>
      <c r="I24" s="2" t="s">
        <v>2355</v>
      </c>
      <c r="J24" s="2" t="s">
        <v>2358</v>
      </c>
      <c r="K24" s="6" t="s">
        <v>2356</v>
      </c>
    </row>
    <row r="25" spans="1:11" x14ac:dyDescent="0.4">
      <c r="A25" s="5" t="s">
        <v>2312</v>
      </c>
      <c r="B25" s="2">
        <v>1995</v>
      </c>
      <c r="C25" s="2" t="s">
        <v>2364</v>
      </c>
      <c r="D25" s="2">
        <v>28</v>
      </c>
      <c r="E25" s="2" t="str">
        <f>CONCATENATE(Table1[[#This Row],[date]],"-",Table1[[#This Row],[month]],"-",Table1[[#This Row],[year]])</f>
        <v>28-Oct-1995</v>
      </c>
      <c r="F25" s="2">
        <f>DATEDIF(Table1[[#This Row],[Date Of Birth]],DATE(2023,6,8),"Y")</f>
        <v>27</v>
      </c>
      <c r="G25" s="2">
        <v>0</v>
      </c>
      <c r="H25" s="13">
        <v>928.59</v>
      </c>
      <c r="I25" s="2" t="s">
        <v>2355</v>
      </c>
      <c r="J25" s="2" t="s">
        <v>2358</v>
      </c>
      <c r="K25" s="6" t="s">
        <v>2356</v>
      </c>
    </row>
    <row r="26" spans="1:11" x14ac:dyDescent="0.4">
      <c r="A26" s="5" t="s">
        <v>2311</v>
      </c>
      <c r="B26" s="2">
        <v>2001</v>
      </c>
      <c r="C26" s="2" t="s">
        <v>2363</v>
      </c>
      <c r="D26" s="2">
        <v>19</v>
      </c>
      <c r="E26" s="2" t="str">
        <f>CONCATENATE(Table1[[#This Row],[date]],"-",Table1[[#This Row],[month]],"-",Table1[[#This Row],[year]])</f>
        <v>19-Aug-2001</v>
      </c>
      <c r="F26" s="2">
        <f>DATEDIF(Table1[[#This Row],[Date Of Birth]],DATE(2023,6,8),"Y")</f>
        <v>21</v>
      </c>
      <c r="G26" s="2">
        <v>0</v>
      </c>
      <c r="H26" s="13">
        <v>964.71</v>
      </c>
      <c r="I26" s="2" t="s">
        <v>2355</v>
      </c>
      <c r="J26" s="2" t="s">
        <v>2354</v>
      </c>
      <c r="K26" s="6" t="s">
        <v>2356</v>
      </c>
    </row>
    <row r="27" spans="1:11" x14ac:dyDescent="0.4">
      <c r="A27" s="5" t="s">
        <v>2310</v>
      </c>
      <c r="B27" s="2">
        <v>1994</v>
      </c>
      <c r="C27" s="2" t="s">
        <v>2357</v>
      </c>
      <c r="D27" s="2">
        <v>22</v>
      </c>
      <c r="E27" s="2" t="str">
        <f>CONCATENATE(Table1[[#This Row],[date]],"-",Table1[[#This Row],[month]],"-",Table1[[#This Row],[year]])</f>
        <v>22-Nov-1994</v>
      </c>
      <c r="F27" s="2">
        <f>DATEDIF(Table1[[#This Row],[Date Of Birth]],DATE(2023,6,8),"Y")</f>
        <v>28</v>
      </c>
      <c r="G27" s="2">
        <v>0</v>
      </c>
      <c r="H27" s="13">
        <v>1006.65</v>
      </c>
      <c r="I27" s="2" t="s">
        <v>2355</v>
      </c>
      <c r="J27" s="2" t="s">
        <v>2354</v>
      </c>
      <c r="K27" s="6" t="s">
        <v>2356</v>
      </c>
    </row>
    <row r="28" spans="1:11" x14ac:dyDescent="0.4">
      <c r="A28" s="5" t="s">
        <v>2309</v>
      </c>
      <c r="B28" s="2">
        <v>2000</v>
      </c>
      <c r="C28" s="2" t="s">
        <v>2364</v>
      </c>
      <c r="D28" s="2">
        <v>9</v>
      </c>
      <c r="E28" s="2" t="str">
        <f>CONCATENATE(Table1[[#This Row],[date]],"-",Table1[[#This Row],[month]],"-",Table1[[#This Row],[year]])</f>
        <v>9-Oct-2000</v>
      </c>
      <c r="F28" s="2">
        <f>DATEDIF(Table1[[#This Row],[Date Of Birth]],DATE(2023,6,8),"Y")</f>
        <v>22</v>
      </c>
      <c r="G28" s="2">
        <v>0</v>
      </c>
      <c r="H28" s="13">
        <v>1012</v>
      </c>
      <c r="I28" s="2" t="s">
        <v>2355</v>
      </c>
      <c r="J28" s="2" t="s">
        <v>2354</v>
      </c>
      <c r="K28" s="6" t="s">
        <v>2356</v>
      </c>
    </row>
    <row r="29" spans="1:11" x14ac:dyDescent="0.4">
      <c r="A29" s="5" t="s">
        <v>2308</v>
      </c>
      <c r="B29" s="2">
        <v>1999</v>
      </c>
      <c r="C29" s="2" t="s">
        <v>2363</v>
      </c>
      <c r="D29" s="2">
        <v>5</v>
      </c>
      <c r="E29" s="2" t="str">
        <f>CONCATENATE(Table1[[#This Row],[date]],"-",Table1[[#This Row],[month]],"-",Table1[[#This Row],[year]])</f>
        <v>5-Aug-1999</v>
      </c>
      <c r="F29" s="2">
        <f>DATEDIF(Table1[[#This Row],[Date Of Birth]],DATE(2023,6,8),"Y")</f>
        <v>23</v>
      </c>
      <c r="G29" s="2">
        <v>0</v>
      </c>
      <c r="H29" s="13">
        <v>1019</v>
      </c>
      <c r="I29" s="2" t="s">
        <v>2355</v>
      </c>
      <c r="J29" s="2" t="s">
        <v>2354</v>
      </c>
      <c r="K29" s="6" t="s">
        <v>2356</v>
      </c>
    </row>
    <row r="30" spans="1:11" x14ac:dyDescent="0.4">
      <c r="A30" s="5" t="s">
        <v>2307</v>
      </c>
      <c r="B30" s="2">
        <v>1995</v>
      </c>
      <c r="C30" s="2" t="s">
        <v>2364</v>
      </c>
      <c r="D30" s="2">
        <v>5</v>
      </c>
      <c r="E30" s="2" t="str">
        <f>CONCATENATE(Table1[[#This Row],[date]],"-",Table1[[#This Row],[month]],"-",Table1[[#This Row],[year]])</f>
        <v>5-Oct-1995</v>
      </c>
      <c r="F30" s="2">
        <f>DATEDIF(Table1[[#This Row],[Date Of Birth]],DATE(2023,6,8),"Y")</f>
        <v>27</v>
      </c>
      <c r="G30" s="2">
        <v>0</v>
      </c>
      <c r="H30" s="13">
        <v>1033.74</v>
      </c>
      <c r="I30" s="2" t="s">
        <v>2355</v>
      </c>
      <c r="J30" s="2" t="s">
        <v>2358</v>
      </c>
      <c r="K30" s="6" t="s">
        <v>2356</v>
      </c>
    </row>
    <row r="31" spans="1:11" x14ac:dyDescent="0.4">
      <c r="A31" s="5" t="s">
        <v>2306</v>
      </c>
      <c r="B31" s="2">
        <v>1994</v>
      </c>
      <c r="C31" s="2" t="s">
        <v>2357</v>
      </c>
      <c r="D31" s="2">
        <v>17</v>
      </c>
      <c r="E31" s="2" t="str">
        <f>CONCATENATE(Table1[[#This Row],[date]],"-",Table1[[#This Row],[month]],"-",Table1[[#This Row],[year]])</f>
        <v>17-Nov-1994</v>
      </c>
      <c r="F31" s="2">
        <f>DATEDIF(Table1[[#This Row],[Date Of Birth]],DATE(2023,6,8),"Y")</f>
        <v>28</v>
      </c>
      <c r="G31" s="2">
        <v>0</v>
      </c>
      <c r="H31" s="13">
        <v>1044</v>
      </c>
      <c r="I31" s="2" t="s">
        <v>2355</v>
      </c>
      <c r="J31" s="2" t="s">
        <v>2354</v>
      </c>
      <c r="K31" s="6" t="s">
        <v>2356</v>
      </c>
    </row>
    <row r="32" spans="1:11" x14ac:dyDescent="0.4">
      <c r="A32" s="5" t="s">
        <v>2305</v>
      </c>
      <c r="B32" s="2">
        <v>2002</v>
      </c>
      <c r="C32" s="2" t="s">
        <v>2353</v>
      </c>
      <c r="D32" s="2">
        <v>20</v>
      </c>
      <c r="E32" s="2" t="str">
        <f>CONCATENATE(Table1[[#This Row],[date]],"-",Table1[[#This Row],[month]],"-",Table1[[#This Row],[year]])</f>
        <v>20-Jul-2002</v>
      </c>
      <c r="F32" s="2">
        <f>DATEDIF(Table1[[#This Row],[Date Of Birth]],DATE(2023,6,8),"Y")</f>
        <v>20</v>
      </c>
      <c r="G32" s="2">
        <v>0</v>
      </c>
      <c r="H32" s="13">
        <v>1047</v>
      </c>
      <c r="I32" s="2" t="s">
        <v>2355</v>
      </c>
      <c r="J32" s="2" t="s">
        <v>2358</v>
      </c>
      <c r="K32" s="6" t="s">
        <v>2356</v>
      </c>
    </row>
    <row r="33" spans="1:11" x14ac:dyDescent="0.4">
      <c r="A33" s="5" t="s">
        <v>2304</v>
      </c>
      <c r="B33" s="2">
        <v>2002</v>
      </c>
      <c r="C33" s="2" t="s">
        <v>2353</v>
      </c>
      <c r="D33" s="2">
        <v>1</v>
      </c>
      <c r="E33" s="2" t="str">
        <f>CONCATENATE(Table1[[#This Row],[date]],"-",Table1[[#This Row],[month]],"-",Table1[[#This Row],[year]])</f>
        <v>1-Jul-2002</v>
      </c>
      <c r="F33" s="2">
        <f>DATEDIF(Table1[[#This Row],[Date Of Birth]],DATE(2023,6,8),"Y")</f>
        <v>20</v>
      </c>
      <c r="G33" s="2">
        <v>0</v>
      </c>
      <c r="H33" s="13">
        <v>1049</v>
      </c>
      <c r="I33" s="2" t="s">
        <v>2355</v>
      </c>
      <c r="J33" s="2" t="s">
        <v>2354</v>
      </c>
      <c r="K33" s="6" t="s">
        <v>2361</v>
      </c>
    </row>
    <row r="34" spans="1:11" x14ac:dyDescent="0.4">
      <c r="A34" s="5" t="s">
        <v>2303</v>
      </c>
      <c r="B34" s="2">
        <v>1995</v>
      </c>
      <c r="C34" s="2" t="s">
        <v>2359</v>
      </c>
      <c r="D34" s="2">
        <v>1</v>
      </c>
      <c r="E34" s="2" t="str">
        <f>CONCATENATE(Table1[[#This Row],[date]],"-",Table1[[#This Row],[month]],"-",Table1[[#This Row],[year]])</f>
        <v>1-Jun-1995</v>
      </c>
      <c r="F34" s="2">
        <f>DATEDIF(Table1[[#This Row],[Date Of Birth]],DATE(2023,6,8),"Y")</f>
        <v>28</v>
      </c>
      <c r="G34" s="2">
        <v>0</v>
      </c>
      <c r="H34" s="13">
        <v>1056</v>
      </c>
      <c r="I34" s="2" t="s">
        <v>2355</v>
      </c>
      <c r="J34" s="2" t="s">
        <v>2354</v>
      </c>
      <c r="K34" s="6" t="s">
        <v>2356</v>
      </c>
    </row>
    <row r="35" spans="1:11" x14ac:dyDescent="0.4">
      <c r="A35" s="5" t="s">
        <v>2302</v>
      </c>
      <c r="B35" s="2">
        <v>1993</v>
      </c>
      <c r="C35" s="2" t="s">
        <v>2360</v>
      </c>
      <c r="D35" s="2">
        <v>28</v>
      </c>
      <c r="E35" s="2" t="str">
        <f>CONCATENATE(Table1[[#This Row],[date]],"-",Table1[[#This Row],[month]],"-",Table1[[#This Row],[year]])</f>
        <v>28-Sep-1993</v>
      </c>
      <c r="F35" s="2">
        <f>DATEDIF(Table1[[#This Row],[Date Of Birth]],DATE(2023,6,8),"Y")</f>
        <v>29</v>
      </c>
      <c r="G35" s="2">
        <v>0</v>
      </c>
      <c r="H35" s="13">
        <v>1068</v>
      </c>
      <c r="I35" s="2" t="s">
        <v>2355</v>
      </c>
      <c r="J35" s="2" t="s">
        <v>2358</v>
      </c>
      <c r="K35" s="6" t="s">
        <v>2356</v>
      </c>
    </row>
    <row r="36" spans="1:11" x14ac:dyDescent="0.4">
      <c r="A36" s="5" t="s">
        <v>2301</v>
      </c>
      <c r="B36" s="2">
        <v>2004</v>
      </c>
      <c r="C36" s="2" t="s">
        <v>2363</v>
      </c>
      <c r="D36" s="2">
        <v>24</v>
      </c>
      <c r="E36" s="2" t="str">
        <f>CONCATENATE(Table1[[#This Row],[date]],"-",Table1[[#This Row],[month]],"-",Table1[[#This Row],[year]])</f>
        <v>24-Aug-2004</v>
      </c>
      <c r="F36" s="2">
        <f>DATEDIF(Table1[[#This Row],[Date Of Birth]],DATE(2023,6,8),"Y")</f>
        <v>18</v>
      </c>
      <c r="G36" s="2">
        <v>0</v>
      </c>
      <c r="H36" s="13">
        <v>1070</v>
      </c>
      <c r="I36" s="2" t="s">
        <v>2355</v>
      </c>
      <c r="J36" s="2" t="s">
        <v>2355</v>
      </c>
      <c r="K36" s="6" t="s">
        <v>2356</v>
      </c>
    </row>
    <row r="37" spans="1:11" x14ac:dyDescent="0.4">
      <c r="A37" s="5" t="s">
        <v>2300</v>
      </c>
      <c r="B37" s="2">
        <v>1997</v>
      </c>
      <c r="C37" s="2" t="s">
        <v>2363</v>
      </c>
      <c r="D37" s="2">
        <v>13</v>
      </c>
      <c r="E37" s="2" t="str">
        <f>CONCATENATE(Table1[[#This Row],[date]],"-",Table1[[#This Row],[month]],"-",Table1[[#This Row],[year]])</f>
        <v>13-Aug-1997</v>
      </c>
      <c r="F37" s="2">
        <f>DATEDIF(Table1[[#This Row],[Date Of Birth]],DATE(2023,6,8),"Y")</f>
        <v>25</v>
      </c>
      <c r="G37" s="2">
        <v>0</v>
      </c>
      <c r="H37" s="13">
        <v>1071</v>
      </c>
      <c r="I37" s="2" t="s">
        <v>2355</v>
      </c>
      <c r="J37" s="2" t="s">
        <v>2355</v>
      </c>
      <c r="K37" s="6" t="s">
        <v>2356</v>
      </c>
    </row>
    <row r="38" spans="1:11" x14ac:dyDescent="0.4">
      <c r="A38" s="5" t="s">
        <v>2299</v>
      </c>
      <c r="B38" s="2">
        <v>1998</v>
      </c>
      <c r="C38" s="2" t="s">
        <v>2362</v>
      </c>
      <c r="D38" s="2">
        <v>26</v>
      </c>
      <c r="E38" s="2" t="str">
        <f>CONCATENATE(Table1[[#This Row],[date]],"-",Table1[[#This Row],[month]],"-",Table1[[#This Row],[year]])</f>
        <v>26-Dec-1998</v>
      </c>
      <c r="F38" s="2">
        <f>DATEDIF(Table1[[#This Row],[Date Of Birth]],DATE(2023,6,8),"Y")</f>
        <v>24</v>
      </c>
      <c r="G38" s="2">
        <v>0</v>
      </c>
      <c r="H38" s="13">
        <v>1082</v>
      </c>
      <c r="I38" s="2" t="s">
        <v>2355</v>
      </c>
      <c r="J38" s="2" t="s">
        <v>2354</v>
      </c>
      <c r="K38" s="6" t="s">
        <v>2356</v>
      </c>
    </row>
    <row r="39" spans="1:11" x14ac:dyDescent="0.4">
      <c r="A39" s="5" t="s">
        <v>2298</v>
      </c>
      <c r="B39" s="2">
        <v>2002</v>
      </c>
      <c r="C39" s="2" t="s">
        <v>2363</v>
      </c>
      <c r="D39" s="2">
        <v>13</v>
      </c>
      <c r="E39" s="2" t="str">
        <f>CONCATENATE(Table1[[#This Row],[date]],"-",Table1[[#This Row],[month]],"-",Table1[[#This Row],[year]])</f>
        <v>13-Aug-2002</v>
      </c>
      <c r="F39" s="2">
        <f>DATEDIF(Table1[[#This Row],[Date Of Birth]],DATE(2023,6,8),"Y")</f>
        <v>20</v>
      </c>
      <c r="G39" s="2">
        <v>0</v>
      </c>
      <c r="H39" s="13">
        <v>1086</v>
      </c>
      <c r="I39" s="2" t="s">
        <v>2355</v>
      </c>
      <c r="J39" s="2" t="s">
        <v>2355</v>
      </c>
      <c r="K39" s="6" t="s">
        <v>2356</v>
      </c>
    </row>
    <row r="40" spans="1:11" x14ac:dyDescent="0.4">
      <c r="A40" s="5" t="s">
        <v>2297</v>
      </c>
      <c r="B40" s="2">
        <v>2004</v>
      </c>
      <c r="C40" s="2" t="s">
        <v>2357</v>
      </c>
      <c r="D40" s="2">
        <v>12</v>
      </c>
      <c r="E40" s="2" t="str">
        <f>CONCATENATE(Table1[[#This Row],[date]],"-",Table1[[#This Row],[month]],"-",Table1[[#This Row],[year]])</f>
        <v>12-Nov-2004</v>
      </c>
      <c r="F40" s="2">
        <f>DATEDIF(Table1[[#This Row],[Date Of Birth]],DATE(2023,6,8),"Y")</f>
        <v>18</v>
      </c>
      <c r="G40" s="2">
        <v>0</v>
      </c>
      <c r="H40" s="13">
        <v>1121.8699999999999</v>
      </c>
      <c r="I40" s="2" t="s">
        <v>2355</v>
      </c>
      <c r="J40" s="2" t="s">
        <v>2358</v>
      </c>
      <c r="K40" s="6" t="s">
        <v>2356</v>
      </c>
    </row>
    <row r="41" spans="1:11" x14ac:dyDescent="0.4">
      <c r="A41" s="5" t="s">
        <v>2296</v>
      </c>
      <c r="B41" s="2">
        <v>2004</v>
      </c>
      <c r="C41" s="2" t="s">
        <v>2359</v>
      </c>
      <c r="D41" s="2">
        <v>14</v>
      </c>
      <c r="E41" s="2" t="str">
        <f>CONCATENATE(Table1[[#This Row],[date]],"-",Table1[[#This Row],[month]],"-",Table1[[#This Row],[year]])</f>
        <v>14-Jun-2004</v>
      </c>
      <c r="F41" s="2">
        <f>DATEDIF(Table1[[#This Row],[Date Of Birth]],DATE(2023,6,8),"Y")</f>
        <v>18</v>
      </c>
      <c r="G41" s="2">
        <v>0</v>
      </c>
      <c r="H41" s="13">
        <v>1131.51</v>
      </c>
      <c r="I41" s="2" t="s">
        <v>2355</v>
      </c>
      <c r="J41" s="2" t="s">
        <v>2358</v>
      </c>
      <c r="K41" s="6" t="s">
        <v>2356</v>
      </c>
    </row>
    <row r="42" spans="1:11" x14ac:dyDescent="0.4">
      <c r="A42" s="5" t="s">
        <v>2295</v>
      </c>
      <c r="B42" s="2">
        <v>2002</v>
      </c>
      <c r="C42" s="2" t="s">
        <v>2353</v>
      </c>
      <c r="D42" s="2">
        <v>19</v>
      </c>
      <c r="E42" s="2" t="str">
        <f>CONCATENATE(Table1[[#This Row],[date]],"-",Table1[[#This Row],[month]],"-",Table1[[#This Row],[year]])</f>
        <v>19-Jul-2002</v>
      </c>
      <c r="F42" s="2">
        <f>DATEDIF(Table1[[#This Row],[Date Of Birth]],DATE(2023,6,8),"Y")</f>
        <v>20</v>
      </c>
      <c r="G42" s="2">
        <v>0</v>
      </c>
      <c r="H42" s="13">
        <v>1132</v>
      </c>
      <c r="I42" s="2" t="s">
        <v>2355</v>
      </c>
      <c r="J42" s="2" t="s">
        <v>2358</v>
      </c>
      <c r="K42" s="6" t="s">
        <v>2356</v>
      </c>
    </row>
    <row r="43" spans="1:11" x14ac:dyDescent="0.4">
      <c r="A43" s="5" t="s">
        <v>2294</v>
      </c>
      <c r="B43" s="2">
        <v>2004</v>
      </c>
      <c r="C43" s="2" t="s">
        <v>2364</v>
      </c>
      <c r="D43" s="2">
        <v>6</v>
      </c>
      <c r="E43" s="2" t="str">
        <f>CONCATENATE(Table1[[#This Row],[date]],"-",Table1[[#This Row],[month]],"-",Table1[[#This Row],[year]])</f>
        <v>6-Oct-2004</v>
      </c>
      <c r="F43" s="2">
        <f>DATEDIF(Table1[[#This Row],[Date Of Birth]],DATE(2023,6,8),"Y")</f>
        <v>18</v>
      </c>
      <c r="G43" s="2">
        <v>0</v>
      </c>
      <c r="H43" s="13">
        <v>1135</v>
      </c>
      <c r="I43" s="2" t="s">
        <v>2355</v>
      </c>
      <c r="J43" s="2" t="s">
        <v>2355</v>
      </c>
      <c r="K43" s="6" t="s">
        <v>2356</v>
      </c>
    </row>
    <row r="44" spans="1:11" x14ac:dyDescent="0.4">
      <c r="A44" s="5" t="s">
        <v>2293</v>
      </c>
      <c r="B44" s="2">
        <v>2004</v>
      </c>
      <c r="C44" s="2" t="s">
        <v>2359</v>
      </c>
      <c r="D44" s="2">
        <v>11</v>
      </c>
      <c r="E44" s="2" t="str">
        <f>CONCATENATE(Table1[[#This Row],[date]],"-",Table1[[#This Row],[month]],"-",Table1[[#This Row],[year]])</f>
        <v>11-Jun-2004</v>
      </c>
      <c r="F44" s="2">
        <f>DATEDIF(Table1[[#This Row],[Date Of Birth]],DATE(2023,6,8),"Y")</f>
        <v>18</v>
      </c>
      <c r="G44" s="2">
        <v>0</v>
      </c>
      <c r="H44" s="13">
        <v>1135.94</v>
      </c>
      <c r="I44" s="2" t="s">
        <v>2355</v>
      </c>
      <c r="J44" s="2" t="s">
        <v>2355</v>
      </c>
      <c r="K44" s="6" t="s">
        <v>2356</v>
      </c>
    </row>
    <row r="45" spans="1:11" x14ac:dyDescent="0.4">
      <c r="A45" s="5" t="s">
        <v>2292</v>
      </c>
      <c r="B45" s="2">
        <v>2004</v>
      </c>
      <c r="C45" s="2" t="s">
        <v>2357</v>
      </c>
      <c r="D45" s="2">
        <v>28</v>
      </c>
      <c r="E45" s="2" t="str">
        <f>CONCATENATE(Table1[[#This Row],[date]],"-",Table1[[#This Row],[month]],"-",Table1[[#This Row],[year]])</f>
        <v>28-Nov-2004</v>
      </c>
      <c r="F45" s="2">
        <f>DATEDIF(Table1[[#This Row],[Date Of Birth]],DATE(2023,6,8),"Y")</f>
        <v>18</v>
      </c>
      <c r="G45" s="2">
        <v>0</v>
      </c>
      <c r="H45" s="13">
        <v>1136.4000000000001</v>
      </c>
      <c r="I45" s="2" t="s">
        <v>2355</v>
      </c>
      <c r="J45" s="2" t="s">
        <v>2355</v>
      </c>
      <c r="K45" s="6" t="s">
        <v>2356</v>
      </c>
    </row>
    <row r="46" spans="1:11" x14ac:dyDescent="0.4">
      <c r="A46" s="5" t="s">
        <v>2291</v>
      </c>
      <c r="B46" s="2">
        <v>2002</v>
      </c>
      <c r="C46" s="2" t="s">
        <v>2363</v>
      </c>
      <c r="D46" s="2">
        <v>11</v>
      </c>
      <c r="E46" s="2" t="str">
        <f>CONCATENATE(Table1[[#This Row],[date]],"-",Table1[[#This Row],[month]],"-",Table1[[#This Row],[year]])</f>
        <v>11-Aug-2002</v>
      </c>
      <c r="F46" s="2">
        <f>DATEDIF(Table1[[#This Row],[Date Of Birth]],DATE(2023,6,8),"Y")</f>
        <v>20</v>
      </c>
      <c r="G46" s="2">
        <v>0</v>
      </c>
      <c r="H46" s="13">
        <v>1137</v>
      </c>
      <c r="I46" s="2" t="s">
        <v>2355</v>
      </c>
      <c r="J46" s="2" t="s">
        <v>2358</v>
      </c>
      <c r="K46" s="6" t="s">
        <v>2356</v>
      </c>
    </row>
    <row r="47" spans="1:11" x14ac:dyDescent="0.4">
      <c r="A47" s="5" t="s">
        <v>2381</v>
      </c>
      <c r="B47" s="2">
        <v>2004</v>
      </c>
      <c r="C47" s="2" t="s">
        <v>2357</v>
      </c>
      <c r="D47" s="2">
        <v>6</v>
      </c>
      <c r="E47" s="2" t="str">
        <f>CONCATENATE(Table1[[#This Row],[date]],"-",Table1[[#This Row],[month]],"-",Table1[[#This Row],[year]])</f>
        <v>6-Nov-2004</v>
      </c>
      <c r="F47" s="2">
        <f>DATEDIF(Table1[[#This Row],[Date Of Birth]],DATE(2023,6,8),"Y")</f>
        <v>18</v>
      </c>
      <c r="G47" s="2">
        <v>0</v>
      </c>
      <c r="H47" s="13">
        <v>1137.01</v>
      </c>
      <c r="I47" s="2" t="s">
        <v>2355</v>
      </c>
      <c r="J47" s="2" t="s">
        <v>2358</v>
      </c>
      <c r="K47" s="6" t="s">
        <v>2356</v>
      </c>
    </row>
    <row r="48" spans="1:11" x14ac:dyDescent="0.4">
      <c r="A48" s="5" t="s">
        <v>2290</v>
      </c>
      <c r="B48" s="2">
        <v>2004</v>
      </c>
      <c r="C48" s="2" t="s">
        <v>2364</v>
      </c>
      <c r="D48" s="2">
        <v>15</v>
      </c>
      <c r="E48" s="2" t="str">
        <f>CONCATENATE(Table1[[#This Row],[date]],"-",Table1[[#This Row],[month]],"-",Table1[[#This Row],[year]])</f>
        <v>15-Oct-2004</v>
      </c>
      <c r="F48" s="2">
        <f>DATEDIF(Table1[[#This Row],[Date Of Birth]],DATE(2023,6,8),"Y")</f>
        <v>18</v>
      </c>
      <c r="G48" s="2">
        <v>0</v>
      </c>
      <c r="H48" s="13">
        <v>1137.01</v>
      </c>
      <c r="I48" s="2" t="s">
        <v>2355</v>
      </c>
      <c r="J48" s="2" t="s">
        <v>2358</v>
      </c>
      <c r="K48" s="6" t="s">
        <v>2356</v>
      </c>
    </row>
    <row r="49" spans="1:11" x14ac:dyDescent="0.4">
      <c r="A49" s="5" t="s">
        <v>2289</v>
      </c>
      <c r="B49" s="2">
        <v>2004</v>
      </c>
      <c r="C49" s="2" t="s">
        <v>2357</v>
      </c>
      <c r="D49" s="2">
        <v>27</v>
      </c>
      <c r="E49" s="2" t="str">
        <f>CONCATENATE(Table1[[#This Row],[date]],"-",Table1[[#This Row],[month]],"-",Table1[[#This Row],[year]])</f>
        <v>27-Nov-2004</v>
      </c>
      <c r="F49" s="2">
        <f>DATEDIF(Table1[[#This Row],[Date Of Birth]],DATE(2023,6,8),"Y")</f>
        <v>18</v>
      </c>
      <c r="G49" s="2">
        <v>0</v>
      </c>
      <c r="H49" s="13">
        <v>1137.47</v>
      </c>
      <c r="I49" s="2" t="s">
        <v>2355</v>
      </c>
      <c r="J49" s="2" t="s">
        <v>2354</v>
      </c>
      <c r="K49" s="6" t="s">
        <v>2356</v>
      </c>
    </row>
    <row r="50" spans="1:11" x14ac:dyDescent="0.4">
      <c r="A50" s="5" t="s">
        <v>2288</v>
      </c>
      <c r="B50" s="2">
        <v>2001</v>
      </c>
      <c r="C50" s="2" t="s">
        <v>2364</v>
      </c>
      <c r="D50" s="2">
        <v>25</v>
      </c>
      <c r="E50" s="2" t="str">
        <f>CONCATENATE(Table1[[#This Row],[date]],"-",Table1[[#This Row],[month]],"-",Table1[[#This Row],[year]])</f>
        <v>25-Oct-2001</v>
      </c>
      <c r="F50" s="2">
        <f>DATEDIF(Table1[[#This Row],[Date Of Birth]],DATE(2023,6,8),"Y")</f>
        <v>21</v>
      </c>
      <c r="G50" s="2">
        <v>0</v>
      </c>
      <c r="H50" s="13">
        <v>1141</v>
      </c>
      <c r="I50" s="2" t="s">
        <v>2355</v>
      </c>
      <c r="J50" s="2" t="s">
        <v>2358</v>
      </c>
      <c r="K50" s="6" t="s">
        <v>2356</v>
      </c>
    </row>
    <row r="51" spans="1:11" x14ac:dyDescent="0.4">
      <c r="A51" s="5" t="s">
        <v>2287</v>
      </c>
      <c r="B51" s="2">
        <v>2004</v>
      </c>
      <c r="C51" s="2" t="s">
        <v>2360</v>
      </c>
      <c r="D51" s="2">
        <v>12</v>
      </c>
      <c r="E51" s="2" t="str">
        <f>CONCATENATE(Table1[[#This Row],[date]],"-",Table1[[#This Row],[month]],"-",Table1[[#This Row],[year]])</f>
        <v>12-Sep-2004</v>
      </c>
      <c r="F51" s="2">
        <f>DATEDIF(Table1[[#This Row],[Date Of Birth]],DATE(2023,6,8),"Y")</f>
        <v>18</v>
      </c>
      <c r="G51" s="2">
        <v>0</v>
      </c>
      <c r="H51" s="13">
        <v>1141.45</v>
      </c>
      <c r="I51" s="2" t="s">
        <v>2355</v>
      </c>
      <c r="J51" s="2" t="s">
        <v>2355</v>
      </c>
      <c r="K51" s="6" t="s">
        <v>2356</v>
      </c>
    </row>
    <row r="52" spans="1:11" x14ac:dyDescent="0.4">
      <c r="A52" s="5" t="s">
        <v>2286</v>
      </c>
      <c r="B52" s="2">
        <v>2002</v>
      </c>
      <c r="C52" s="2" t="s">
        <v>2364</v>
      </c>
      <c r="D52" s="2">
        <v>1</v>
      </c>
      <c r="E52" s="2" t="str">
        <f>CONCATENATE(Table1[[#This Row],[date]],"-",Table1[[#This Row],[month]],"-",Table1[[#This Row],[year]])</f>
        <v>1-Oct-2002</v>
      </c>
      <c r="F52" s="2">
        <f>DATEDIF(Table1[[#This Row],[Date Of Birth]],DATE(2023,6,8),"Y")</f>
        <v>20</v>
      </c>
      <c r="G52" s="2">
        <v>0</v>
      </c>
      <c r="H52" s="13">
        <v>1142</v>
      </c>
      <c r="I52" s="2" t="s">
        <v>2355</v>
      </c>
      <c r="J52" s="2" t="s">
        <v>2354</v>
      </c>
      <c r="K52" s="6" t="s">
        <v>2365</v>
      </c>
    </row>
    <row r="53" spans="1:11" x14ac:dyDescent="0.4">
      <c r="A53" s="5" t="s">
        <v>2285</v>
      </c>
      <c r="B53" s="2">
        <v>2004</v>
      </c>
      <c r="C53" s="2" t="s">
        <v>2359</v>
      </c>
      <c r="D53" s="2">
        <v>10</v>
      </c>
      <c r="E53" s="2" t="str">
        <f>CONCATENATE(Table1[[#This Row],[date]],"-",Table1[[#This Row],[month]],"-",Table1[[#This Row],[year]])</f>
        <v>10-Jun-2004</v>
      </c>
      <c r="F53" s="2">
        <f>DATEDIF(Table1[[#This Row],[Date Of Birth]],DATE(2023,6,8),"Y")</f>
        <v>18</v>
      </c>
      <c r="G53" s="2">
        <v>0</v>
      </c>
      <c r="H53" s="13">
        <v>1146.8</v>
      </c>
      <c r="I53" s="2" t="s">
        <v>2354</v>
      </c>
      <c r="J53" s="2" t="s">
        <v>2354</v>
      </c>
      <c r="K53" s="6" t="s">
        <v>2356</v>
      </c>
    </row>
    <row r="54" spans="1:11" x14ac:dyDescent="0.4">
      <c r="A54" s="5" t="s">
        <v>2284</v>
      </c>
      <c r="B54" s="2">
        <v>2003</v>
      </c>
      <c r="C54" s="2" t="s">
        <v>2359</v>
      </c>
      <c r="D54" s="2">
        <v>12</v>
      </c>
      <c r="E54" s="2" t="str">
        <f>CONCATENATE(Table1[[#This Row],[date]],"-",Table1[[#This Row],[month]],"-",Table1[[#This Row],[year]])</f>
        <v>12-Jun-2003</v>
      </c>
      <c r="F54" s="2">
        <f>DATEDIF(Table1[[#This Row],[Date Of Birth]],DATE(2023,6,8),"Y")</f>
        <v>19</v>
      </c>
      <c r="G54" s="2">
        <v>0</v>
      </c>
      <c r="H54" s="13">
        <v>1149</v>
      </c>
      <c r="I54" s="2" t="s">
        <v>2354</v>
      </c>
      <c r="J54" s="2" t="s">
        <v>2358</v>
      </c>
      <c r="K54" s="6" t="s">
        <v>2361</v>
      </c>
    </row>
    <row r="55" spans="1:11" x14ac:dyDescent="0.4">
      <c r="A55" s="5" t="s">
        <v>2283</v>
      </c>
      <c r="B55" s="2">
        <v>2004</v>
      </c>
      <c r="C55" s="2" t="s">
        <v>2353</v>
      </c>
      <c r="D55" s="2">
        <v>18</v>
      </c>
      <c r="E55" s="2" t="str">
        <f>CONCATENATE(Table1[[#This Row],[date]],"-",Table1[[#This Row],[month]],"-",Table1[[#This Row],[year]])</f>
        <v>18-Jul-2004</v>
      </c>
      <c r="F55" s="2">
        <f>DATEDIF(Table1[[#This Row],[Date Of Birth]],DATE(2023,6,8),"Y")</f>
        <v>18</v>
      </c>
      <c r="G55" s="2">
        <v>0</v>
      </c>
      <c r="H55" s="13">
        <v>1149.4000000000001</v>
      </c>
      <c r="I55" s="2" t="s">
        <v>2354</v>
      </c>
      <c r="J55" s="2" t="s">
        <v>2354</v>
      </c>
      <c r="K55" s="6" t="s">
        <v>2356</v>
      </c>
    </row>
    <row r="56" spans="1:11" x14ac:dyDescent="0.4">
      <c r="A56" s="5" t="s">
        <v>2282</v>
      </c>
      <c r="B56" s="2">
        <v>1994</v>
      </c>
      <c r="C56" s="2" t="s">
        <v>2353</v>
      </c>
      <c r="D56" s="2">
        <v>26</v>
      </c>
      <c r="E56" s="2" t="str">
        <f>CONCATENATE(Table1[[#This Row],[date]],"-",Table1[[#This Row],[month]],"-",Table1[[#This Row],[year]])</f>
        <v>26-Jul-1994</v>
      </c>
      <c r="F56" s="2">
        <f>DATEDIF(Table1[[#This Row],[Date Of Birth]],DATE(2023,6,8),"Y")</f>
        <v>28</v>
      </c>
      <c r="G56" s="2">
        <v>0</v>
      </c>
      <c r="H56" s="13">
        <v>1158.32</v>
      </c>
      <c r="I56" s="2" t="s">
        <v>2354</v>
      </c>
      <c r="J56" s="2" t="s">
        <v>2358</v>
      </c>
      <c r="K56" s="6" t="s">
        <v>2356</v>
      </c>
    </row>
    <row r="57" spans="1:11" x14ac:dyDescent="0.4">
      <c r="A57" s="5" t="s">
        <v>2281</v>
      </c>
      <c r="B57" s="2">
        <v>2004</v>
      </c>
      <c r="C57" s="2" t="s">
        <v>2357</v>
      </c>
      <c r="D57" s="2">
        <v>11</v>
      </c>
      <c r="E57" s="2" t="str">
        <f>CONCATENATE(Table1[[#This Row],[date]],"-",Table1[[#This Row],[month]],"-",Table1[[#This Row],[year]])</f>
        <v>11-Nov-2004</v>
      </c>
      <c r="F57" s="2">
        <f>DATEDIF(Table1[[#This Row],[Date Of Birth]],DATE(2023,6,8),"Y")</f>
        <v>18</v>
      </c>
      <c r="G57" s="2">
        <v>0</v>
      </c>
      <c r="H57" s="13">
        <v>1163.46</v>
      </c>
      <c r="I57" s="2" t="s">
        <v>2354</v>
      </c>
      <c r="J57" s="2" t="s">
        <v>2355</v>
      </c>
      <c r="K57" s="6" t="s">
        <v>2356</v>
      </c>
    </row>
    <row r="58" spans="1:11" x14ac:dyDescent="0.4">
      <c r="A58" s="5" t="s">
        <v>2280</v>
      </c>
      <c r="B58" s="2">
        <v>2002</v>
      </c>
      <c r="C58" s="2" t="s">
        <v>2359</v>
      </c>
      <c r="D58" s="2">
        <v>11</v>
      </c>
      <c r="E58" s="2" t="str">
        <f>CONCATENATE(Table1[[#This Row],[date]],"-",Table1[[#This Row],[month]],"-",Table1[[#This Row],[year]])</f>
        <v>11-Jun-2002</v>
      </c>
      <c r="F58" s="2">
        <f>DATEDIF(Table1[[#This Row],[Date Of Birth]],DATE(2023,6,8),"Y")</f>
        <v>20</v>
      </c>
      <c r="G58" s="2">
        <v>0</v>
      </c>
      <c r="H58" s="13">
        <v>1165</v>
      </c>
      <c r="I58" s="2" t="s">
        <v>2354</v>
      </c>
      <c r="J58" s="2" t="s">
        <v>2355</v>
      </c>
      <c r="K58" s="6" t="s">
        <v>2361</v>
      </c>
    </row>
    <row r="59" spans="1:11" x14ac:dyDescent="0.4">
      <c r="A59" s="5" t="s">
        <v>2279</v>
      </c>
      <c r="B59" s="2">
        <v>2001</v>
      </c>
      <c r="C59" s="2" t="s">
        <v>2357</v>
      </c>
      <c r="D59" s="2">
        <v>12</v>
      </c>
      <c r="E59" s="2" t="str">
        <f>CONCATENATE(Table1[[#This Row],[date]],"-",Table1[[#This Row],[month]],"-",Table1[[#This Row],[year]])</f>
        <v>12-Nov-2001</v>
      </c>
      <c r="F59" s="2">
        <f>DATEDIF(Table1[[#This Row],[Date Of Birth]],DATE(2023,6,8),"Y")</f>
        <v>21</v>
      </c>
      <c r="G59" s="2">
        <v>0</v>
      </c>
      <c r="H59" s="13">
        <v>1167</v>
      </c>
      <c r="I59" s="2" t="s">
        <v>2354</v>
      </c>
      <c r="J59" s="2" t="s">
        <v>2358</v>
      </c>
      <c r="K59" s="6" t="s">
        <v>2356</v>
      </c>
    </row>
    <row r="60" spans="1:11" x14ac:dyDescent="0.4">
      <c r="A60" s="5" t="s">
        <v>2278</v>
      </c>
      <c r="B60" s="2">
        <v>1996</v>
      </c>
      <c r="C60" s="2" t="s">
        <v>2363</v>
      </c>
      <c r="D60" s="2">
        <v>11</v>
      </c>
      <c r="E60" s="2" t="str">
        <f>CONCATENATE(Table1[[#This Row],[date]],"-",Table1[[#This Row],[month]],"-",Table1[[#This Row],[year]])</f>
        <v>11-Aug-1996</v>
      </c>
      <c r="F60" s="2">
        <f>DATEDIF(Table1[[#This Row],[Date Of Birth]],DATE(2023,6,8),"Y")</f>
        <v>26</v>
      </c>
      <c r="G60" s="2">
        <v>0</v>
      </c>
      <c r="H60" s="13">
        <v>1178</v>
      </c>
      <c r="I60" s="2" t="s">
        <v>2354</v>
      </c>
      <c r="J60" s="2" t="s">
        <v>2355</v>
      </c>
      <c r="K60" s="6" t="s">
        <v>2356</v>
      </c>
    </row>
    <row r="61" spans="1:11" x14ac:dyDescent="0.4">
      <c r="A61" s="5" t="s">
        <v>2277</v>
      </c>
      <c r="B61" s="2">
        <v>1997</v>
      </c>
      <c r="C61" s="2" t="s">
        <v>2359</v>
      </c>
      <c r="D61" s="2">
        <v>28</v>
      </c>
      <c r="E61" s="2" t="str">
        <f>CONCATENATE(Table1[[#This Row],[date]],"-",Table1[[#This Row],[month]],"-",Table1[[#This Row],[year]])</f>
        <v>28-Jun-1997</v>
      </c>
      <c r="F61" s="2">
        <f>DATEDIF(Table1[[#This Row],[Date Of Birth]],DATE(2023,6,8),"Y")</f>
        <v>25</v>
      </c>
      <c r="G61" s="2">
        <v>0</v>
      </c>
      <c r="H61" s="13">
        <v>1178.07</v>
      </c>
      <c r="I61" s="2" t="s">
        <v>2354</v>
      </c>
      <c r="J61" s="2" t="s">
        <v>2354</v>
      </c>
      <c r="K61" s="6" t="s">
        <v>2356</v>
      </c>
    </row>
    <row r="62" spans="1:11" x14ac:dyDescent="0.4">
      <c r="A62" s="5" t="s">
        <v>2276</v>
      </c>
      <c r="B62" s="2">
        <v>2002</v>
      </c>
      <c r="C62" s="2" t="s">
        <v>2363</v>
      </c>
      <c r="D62" s="2">
        <v>26</v>
      </c>
      <c r="E62" s="2" t="str">
        <f>CONCATENATE(Table1[[#This Row],[date]],"-",Table1[[#This Row],[month]],"-",Table1[[#This Row],[year]])</f>
        <v>26-Aug-2002</v>
      </c>
      <c r="F62" s="2">
        <f>DATEDIF(Table1[[#This Row],[Date Of Birth]],DATE(2023,6,8),"Y")</f>
        <v>20</v>
      </c>
      <c r="G62" s="2">
        <v>0</v>
      </c>
      <c r="H62" s="13">
        <v>1191</v>
      </c>
      <c r="I62" s="2" t="s">
        <v>2354</v>
      </c>
      <c r="J62" s="2" t="s">
        <v>2358</v>
      </c>
      <c r="K62" s="6" t="s">
        <v>2356</v>
      </c>
    </row>
    <row r="63" spans="1:11" x14ac:dyDescent="0.4">
      <c r="A63" s="5" t="s">
        <v>2275</v>
      </c>
      <c r="B63" s="2">
        <v>1999</v>
      </c>
      <c r="C63" s="2" t="s">
        <v>2359</v>
      </c>
      <c r="D63" s="2">
        <v>28</v>
      </c>
      <c r="E63" s="2" t="str">
        <f>CONCATENATE(Table1[[#This Row],[date]],"-",Table1[[#This Row],[month]],"-",Table1[[#This Row],[year]])</f>
        <v>28-Jun-1999</v>
      </c>
      <c r="F63" s="2">
        <f>DATEDIF(Table1[[#This Row],[Date Of Birth]],DATE(2023,6,8),"Y")</f>
        <v>23</v>
      </c>
      <c r="G63" s="2">
        <v>0</v>
      </c>
      <c r="H63" s="13">
        <v>1200</v>
      </c>
      <c r="I63" s="2" t="s">
        <v>2354</v>
      </c>
      <c r="J63" s="2" t="s">
        <v>2355</v>
      </c>
      <c r="K63" s="6" t="s">
        <v>2361</v>
      </c>
    </row>
    <row r="64" spans="1:11" x14ac:dyDescent="0.4">
      <c r="A64" s="5" t="s">
        <v>2274</v>
      </c>
      <c r="B64" s="2">
        <v>1992</v>
      </c>
      <c r="C64" s="2" t="s">
        <v>2364</v>
      </c>
      <c r="D64" s="2">
        <v>6</v>
      </c>
      <c r="E64" s="2" t="str">
        <f>CONCATENATE(Table1[[#This Row],[date]],"-",Table1[[#This Row],[month]],"-",Table1[[#This Row],[year]])</f>
        <v>6-Oct-1992</v>
      </c>
      <c r="F64" s="2">
        <f>DATEDIF(Table1[[#This Row],[Date Of Birth]],DATE(2023,6,8),"Y")</f>
        <v>30</v>
      </c>
      <c r="G64" s="2">
        <v>0</v>
      </c>
      <c r="H64" s="13">
        <v>1200.55</v>
      </c>
      <c r="I64" s="2" t="s">
        <v>2354</v>
      </c>
      <c r="J64" s="2" t="s">
        <v>2355</v>
      </c>
      <c r="K64" s="6" t="s">
        <v>2356</v>
      </c>
    </row>
    <row r="65" spans="1:11" x14ac:dyDescent="0.4">
      <c r="A65" s="5" t="s">
        <v>2273</v>
      </c>
      <c r="B65" s="2">
        <v>2004</v>
      </c>
      <c r="C65" s="2" t="s">
        <v>2359</v>
      </c>
      <c r="D65" s="2">
        <v>2</v>
      </c>
      <c r="E65" s="2" t="str">
        <f>CONCATENATE(Table1[[#This Row],[date]],"-",Table1[[#This Row],[month]],"-",Table1[[#This Row],[year]])</f>
        <v>2-Jun-2004</v>
      </c>
      <c r="F65" s="2">
        <f>DATEDIF(Table1[[#This Row],[Date Of Birth]],DATE(2023,6,8),"Y")</f>
        <v>19</v>
      </c>
      <c r="G65" s="2">
        <v>0</v>
      </c>
      <c r="H65" s="13">
        <v>1210</v>
      </c>
      <c r="I65" s="2" t="s">
        <v>2354</v>
      </c>
      <c r="J65" s="2" t="s">
        <v>2358</v>
      </c>
      <c r="K65" s="6" t="s">
        <v>2356</v>
      </c>
    </row>
    <row r="66" spans="1:11" x14ac:dyDescent="0.4">
      <c r="A66" s="5" t="s">
        <v>2272</v>
      </c>
      <c r="B66" s="2">
        <v>1996</v>
      </c>
      <c r="C66" s="2" t="s">
        <v>2357</v>
      </c>
      <c r="D66" s="2">
        <v>4</v>
      </c>
      <c r="E66" s="2" t="str">
        <f>CONCATENATE(Table1[[#This Row],[date]],"-",Table1[[#This Row],[month]],"-",Table1[[#This Row],[year]])</f>
        <v>4-Nov-1996</v>
      </c>
      <c r="F66" s="2">
        <f>DATEDIF(Table1[[#This Row],[Date Of Birth]],DATE(2023,6,8),"Y")</f>
        <v>26</v>
      </c>
      <c r="G66" s="2">
        <v>0</v>
      </c>
      <c r="H66" s="13">
        <v>1220</v>
      </c>
      <c r="I66" s="2" t="s">
        <v>2354</v>
      </c>
      <c r="J66" s="2" t="s">
        <v>2355</v>
      </c>
      <c r="K66" s="6" t="s">
        <v>2361</v>
      </c>
    </row>
    <row r="67" spans="1:11" x14ac:dyDescent="0.4">
      <c r="A67" s="5" t="s">
        <v>2271</v>
      </c>
      <c r="B67" s="2">
        <v>2004</v>
      </c>
      <c r="C67" s="2" t="s">
        <v>2353</v>
      </c>
      <c r="D67" s="2">
        <v>9</v>
      </c>
      <c r="E67" s="2" t="str">
        <f>CONCATENATE(Table1[[#This Row],[date]],"-",Table1[[#This Row],[month]],"-",Table1[[#This Row],[year]])</f>
        <v>9-Jul-2004</v>
      </c>
      <c r="F67" s="2">
        <f>DATEDIF(Table1[[#This Row],[Date Of Birth]],DATE(2023,6,8),"Y")</f>
        <v>18</v>
      </c>
      <c r="G67" s="2">
        <v>0</v>
      </c>
      <c r="H67" s="13">
        <v>1224</v>
      </c>
      <c r="I67" s="2" t="s">
        <v>2354</v>
      </c>
      <c r="J67" s="2" t="s">
        <v>2358</v>
      </c>
      <c r="K67" s="6" t="s">
        <v>2356</v>
      </c>
    </row>
    <row r="68" spans="1:11" x14ac:dyDescent="0.4">
      <c r="A68" s="5" t="s">
        <v>2270</v>
      </c>
      <c r="B68" s="2">
        <v>2004</v>
      </c>
      <c r="C68" s="2" t="s">
        <v>2364</v>
      </c>
      <c r="D68" s="2">
        <v>16</v>
      </c>
      <c r="E68" s="2" t="str">
        <f>CONCATENATE(Table1[[#This Row],[date]],"-",Table1[[#This Row],[month]],"-",Table1[[#This Row],[year]])</f>
        <v>16-Oct-2004</v>
      </c>
      <c r="F68" s="2">
        <f>DATEDIF(Table1[[#This Row],[Date Of Birth]],DATE(2023,6,8),"Y")</f>
        <v>18</v>
      </c>
      <c r="G68" s="2">
        <v>0</v>
      </c>
      <c r="H68" s="13">
        <v>1228</v>
      </c>
      <c r="I68" s="2" t="s">
        <v>2354</v>
      </c>
      <c r="J68" s="2" t="s">
        <v>2358</v>
      </c>
      <c r="K68" s="6" t="s">
        <v>2361</v>
      </c>
    </row>
    <row r="69" spans="1:11" x14ac:dyDescent="0.4">
      <c r="A69" s="5" t="s">
        <v>2269</v>
      </c>
      <c r="B69" s="2">
        <v>1998</v>
      </c>
      <c r="C69" s="2" t="s">
        <v>2353</v>
      </c>
      <c r="D69" s="2">
        <v>13</v>
      </c>
      <c r="E69" s="2" t="str">
        <f>CONCATENATE(Table1[[#This Row],[date]],"-",Table1[[#This Row],[month]],"-",Table1[[#This Row],[year]])</f>
        <v>13-Jul-1998</v>
      </c>
      <c r="F69" s="2">
        <f>DATEDIF(Table1[[#This Row],[Date Of Birth]],DATE(2023,6,8),"Y")</f>
        <v>24</v>
      </c>
      <c r="G69" s="2">
        <v>0</v>
      </c>
      <c r="H69" s="13">
        <v>1234</v>
      </c>
      <c r="I69" s="2" t="s">
        <v>2354</v>
      </c>
      <c r="J69" s="2" t="s">
        <v>2358</v>
      </c>
      <c r="K69" s="6" t="s">
        <v>2356</v>
      </c>
    </row>
    <row r="70" spans="1:11" x14ac:dyDescent="0.4">
      <c r="A70" s="5" t="s">
        <v>2268</v>
      </c>
      <c r="B70" s="2">
        <v>2002</v>
      </c>
      <c r="C70" s="2" t="s">
        <v>2362</v>
      </c>
      <c r="D70" s="2">
        <v>12</v>
      </c>
      <c r="E70" s="2" t="str">
        <f>CONCATENATE(Table1[[#This Row],[date]],"-",Table1[[#This Row],[month]],"-",Table1[[#This Row],[year]])</f>
        <v>12-Dec-2002</v>
      </c>
      <c r="F70" s="2">
        <f>DATEDIF(Table1[[#This Row],[Date Of Birth]],DATE(2023,6,8),"Y")</f>
        <v>20</v>
      </c>
      <c r="G70" s="2">
        <v>0</v>
      </c>
      <c r="H70" s="13">
        <v>1237</v>
      </c>
      <c r="I70" s="2" t="s">
        <v>2354</v>
      </c>
      <c r="J70" s="2" t="s">
        <v>2354</v>
      </c>
      <c r="K70" s="6" t="s">
        <v>2356</v>
      </c>
    </row>
    <row r="71" spans="1:11" x14ac:dyDescent="0.4">
      <c r="A71" s="5" t="s">
        <v>2267</v>
      </c>
      <c r="B71" s="2">
        <v>1998</v>
      </c>
      <c r="C71" s="2" t="s">
        <v>2364</v>
      </c>
      <c r="D71" s="2">
        <v>11</v>
      </c>
      <c r="E71" s="2" t="str">
        <f>CONCATENATE(Table1[[#This Row],[date]],"-",Table1[[#This Row],[month]],"-",Table1[[#This Row],[year]])</f>
        <v>11-Oct-1998</v>
      </c>
      <c r="F71" s="2">
        <f>DATEDIF(Table1[[#This Row],[Date Of Birth]],DATE(2023,6,8),"Y")</f>
        <v>24</v>
      </c>
      <c r="G71" s="2">
        <v>0</v>
      </c>
      <c r="H71" s="13">
        <v>1240</v>
      </c>
      <c r="I71" s="2" t="s">
        <v>2354</v>
      </c>
      <c r="J71" s="2" t="s">
        <v>2358</v>
      </c>
      <c r="K71" s="6" t="s">
        <v>2361</v>
      </c>
    </row>
    <row r="72" spans="1:11" x14ac:dyDescent="0.4">
      <c r="A72" s="5" t="s">
        <v>2266</v>
      </c>
      <c r="B72" s="2">
        <v>2002</v>
      </c>
      <c r="C72" s="2" t="s">
        <v>2353</v>
      </c>
      <c r="D72" s="2">
        <v>1</v>
      </c>
      <c r="E72" s="2" t="str">
        <f>CONCATENATE(Table1[[#This Row],[date]],"-",Table1[[#This Row],[month]],"-",Table1[[#This Row],[year]])</f>
        <v>1-Jul-2002</v>
      </c>
      <c r="F72" s="2">
        <f>DATEDIF(Table1[[#This Row],[Date Of Birth]],DATE(2023,6,8),"Y")</f>
        <v>20</v>
      </c>
      <c r="G72" s="2">
        <v>0</v>
      </c>
      <c r="H72" s="13">
        <v>1241</v>
      </c>
      <c r="I72" s="2" t="s">
        <v>2354</v>
      </c>
      <c r="J72" s="2" t="s">
        <v>2354</v>
      </c>
      <c r="K72" s="6" t="s">
        <v>2356</v>
      </c>
    </row>
    <row r="73" spans="1:11" x14ac:dyDescent="0.4">
      <c r="A73" s="5" t="s">
        <v>2265</v>
      </c>
      <c r="B73" s="2">
        <v>2003</v>
      </c>
      <c r="C73" s="2" t="s">
        <v>2363</v>
      </c>
      <c r="D73" s="2">
        <v>2</v>
      </c>
      <c r="E73" s="2" t="str">
        <f>CONCATENATE(Table1[[#This Row],[date]],"-",Table1[[#This Row],[month]],"-",Table1[[#This Row],[year]])</f>
        <v>2-Aug-2003</v>
      </c>
      <c r="F73" s="2">
        <f>DATEDIF(Table1[[#This Row],[Date Of Birth]],DATE(2023,6,8),"Y")</f>
        <v>19</v>
      </c>
      <c r="G73" s="2">
        <v>0</v>
      </c>
      <c r="H73" s="13">
        <v>1241.57</v>
      </c>
      <c r="I73" s="2" t="s">
        <v>2354</v>
      </c>
      <c r="J73" s="2" t="s">
        <v>2354</v>
      </c>
      <c r="K73" s="6" t="s">
        <v>2365</v>
      </c>
    </row>
    <row r="74" spans="1:11" x14ac:dyDescent="0.4">
      <c r="A74" s="5" t="s">
        <v>2264</v>
      </c>
      <c r="B74" s="2">
        <v>2003</v>
      </c>
      <c r="C74" s="2" t="s">
        <v>2360</v>
      </c>
      <c r="D74" s="2">
        <v>15</v>
      </c>
      <c r="E74" s="2" t="str">
        <f>CONCATENATE(Table1[[#This Row],[date]],"-",Table1[[#This Row],[month]],"-",Table1[[#This Row],[year]])</f>
        <v>15-Sep-2003</v>
      </c>
      <c r="F74" s="2">
        <f>DATEDIF(Table1[[#This Row],[Date Of Birth]],DATE(2023,6,8),"Y")</f>
        <v>19</v>
      </c>
      <c r="G74" s="2">
        <v>0</v>
      </c>
      <c r="H74" s="13">
        <v>1242.26</v>
      </c>
      <c r="I74" s="2" t="s">
        <v>2354</v>
      </c>
      <c r="J74" s="2" t="s">
        <v>2358</v>
      </c>
      <c r="K74" s="6" t="s">
        <v>2365</v>
      </c>
    </row>
    <row r="75" spans="1:11" x14ac:dyDescent="0.4">
      <c r="A75" s="5" t="s">
        <v>2263</v>
      </c>
      <c r="B75" s="2">
        <v>2003</v>
      </c>
      <c r="C75" s="2" t="s">
        <v>2360</v>
      </c>
      <c r="D75" s="2">
        <v>8</v>
      </c>
      <c r="E75" s="2" t="str">
        <f>CONCATENATE(Table1[[#This Row],[date]],"-",Table1[[#This Row],[month]],"-",Table1[[#This Row],[year]])</f>
        <v>8-Sep-2003</v>
      </c>
      <c r="F75" s="2">
        <f>DATEDIF(Table1[[#This Row],[Date Of Birth]],DATE(2023,6,8),"Y")</f>
        <v>19</v>
      </c>
      <c r="G75" s="2">
        <v>0</v>
      </c>
      <c r="H75" s="13">
        <v>1242.82</v>
      </c>
      <c r="I75" s="2" t="s">
        <v>2354</v>
      </c>
      <c r="J75" s="2" t="s">
        <v>2358</v>
      </c>
      <c r="K75" s="6" t="s">
        <v>2365</v>
      </c>
    </row>
    <row r="76" spans="1:11" x14ac:dyDescent="0.4">
      <c r="A76" s="5" t="s">
        <v>2262</v>
      </c>
      <c r="B76" s="2">
        <v>2003</v>
      </c>
      <c r="C76" s="2" t="s">
        <v>2360</v>
      </c>
      <c r="D76" s="2">
        <v>15</v>
      </c>
      <c r="E76" s="2" t="str">
        <f>CONCATENATE(Table1[[#This Row],[date]],"-",Table1[[#This Row],[month]],"-",Table1[[#This Row],[year]])</f>
        <v>15-Sep-2003</v>
      </c>
      <c r="F76" s="2">
        <f>DATEDIF(Table1[[#This Row],[Date Of Birth]],DATE(2023,6,8),"Y")</f>
        <v>19</v>
      </c>
      <c r="G76" s="2">
        <v>0</v>
      </c>
      <c r="H76" s="13">
        <v>1252.4100000000001</v>
      </c>
      <c r="I76" s="2" t="s">
        <v>2354</v>
      </c>
      <c r="J76" s="2" t="s">
        <v>2355</v>
      </c>
      <c r="K76" s="6" t="s">
        <v>2365</v>
      </c>
    </row>
    <row r="77" spans="1:11" x14ac:dyDescent="0.4">
      <c r="A77" s="5" t="s">
        <v>2261</v>
      </c>
      <c r="B77" s="2">
        <v>1997</v>
      </c>
      <c r="C77" s="2" t="s">
        <v>2357</v>
      </c>
      <c r="D77" s="2">
        <v>4</v>
      </c>
      <c r="E77" s="2" t="str">
        <f>CONCATENATE(Table1[[#This Row],[date]],"-",Table1[[#This Row],[month]],"-",Table1[[#This Row],[year]])</f>
        <v>4-Nov-1997</v>
      </c>
      <c r="F77" s="2">
        <f>DATEDIF(Table1[[#This Row],[Date Of Birth]],DATE(2023,6,8),"Y")</f>
        <v>25</v>
      </c>
      <c r="G77" s="2">
        <v>0</v>
      </c>
      <c r="H77" s="13">
        <v>1253</v>
      </c>
      <c r="I77" s="2" t="s">
        <v>2354</v>
      </c>
      <c r="J77" s="2" t="s">
        <v>2354</v>
      </c>
      <c r="K77" s="6" t="s">
        <v>2356</v>
      </c>
    </row>
    <row r="78" spans="1:11" x14ac:dyDescent="0.4">
      <c r="A78" s="5" t="s">
        <v>2260</v>
      </c>
      <c r="B78" s="2">
        <v>2003</v>
      </c>
      <c r="C78" s="2" t="s">
        <v>2362</v>
      </c>
      <c r="D78" s="2">
        <v>10</v>
      </c>
      <c r="E78" s="2" t="str">
        <f>CONCATENATE(Table1[[#This Row],[date]],"-",Table1[[#This Row],[month]],"-",Table1[[#This Row],[year]])</f>
        <v>10-Dec-2003</v>
      </c>
      <c r="F78" s="2">
        <f>DATEDIF(Table1[[#This Row],[Date Of Birth]],DATE(2023,6,8),"Y")</f>
        <v>19</v>
      </c>
      <c r="G78" s="2">
        <v>0</v>
      </c>
      <c r="H78" s="13">
        <v>1253.94</v>
      </c>
      <c r="I78" s="2" t="s">
        <v>2354</v>
      </c>
      <c r="J78" s="2" t="s">
        <v>2354</v>
      </c>
      <c r="K78" s="6" t="s">
        <v>2365</v>
      </c>
    </row>
    <row r="79" spans="1:11" x14ac:dyDescent="0.4">
      <c r="A79" s="5" t="s">
        <v>2259</v>
      </c>
      <c r="B79" s="2">
        <v>2003</v>
      </c>
      <c r="C79" s="2" t="s">
        <v>2364</v>
      </c>
      <c r="D79" s="2">
        <v>13</v>
      </c>
      <c r="E79" s="2" t="str">
        <f>CONCATENATE(Table1[[#This Row],[date]],"-",Table1[[#This Row],[month]],"-",Table1[[#This Row],[year]])</f>
        <v>13-Oct-2003</v>
      </c>
      <c r="F79" s="2">
        <f>DATEDIF(Table1[[#This Row],[Date Of Birth]],DATE(2023,6,8),"Y")</f>
        <v>19</v>
      </c>
      <c r="G79" s="2">
        <v>0</v>
      </c>
      <c r="H79" s="13">
        <v>1256.3</v>
      </c>
      <c r="I79" s="2" t="s">
        <v>2354</v>
      </c>
      <c r="J79" s="2" t="s">
        <v>2355</v>
      </c>
      <c r="K79" s="6" t="s">
        <v>2365</v>
      </c>
    </row>
    <row r="80" spans="1:11" x14ac:dyDescent="0.4">
      <c r="A80" s="5" t="s">
        <v>2258</v>
      </c>
      <c r="B80" s="2">
        <v>2003</v>
      </c>
      <c r="C80" s="2" t="s">
        <v>2364</v>
      </c>
      <c r="D80" s="2">
        <v>30</v>
      </c>
      <c r="E80" s="2" t="str">
        <f>CONCATENATE(Table1[[#This Row],[date]],"-",Table1[[#This Row],[month]],"-",Table1[[#This Row],[year]])</f>
        <v>30-Oct-2003</v>
      </c>
      <c r="F80" s="2">
        <f>DATEDIF(Table1[[#This Row],[Date Of Birth]],DATE(2023,6,8),"Y")</f>
        <v>19</v>
      </c>
      <c r="G80" s="2">
        <v>0</v>
      </c>
      <c r="H80" s="13">
        <v>1261.44</v>
      </c>
      <c r="I80" s="2" t="s">
        <v>2354</v>
      </c>
      <c r="J80" s="2" t="s">
        <v>2355</v>
      </c>
      <c r="K80" s="6" t="s">
        <v>2365</v>
      </c>
    </row>
    <row r="81" spans="1:11" x14ac:dyDescent="0.4">
      <c r="A81" s="5" t="s">
        <v>2257</v>
      </c>
      <c r="B81" s="2">
        <v>2003</v>
      </c>
      <c r="C81" s="2" t="s">
        <v>2363</v>
      </c>
      <c r="D81" s="2">
        <v>15</v>
      </c>
      <c r="E81" s="2" t="str">
        <f>CONCATENATE(Table1[[#This Row],[date]],"-",Table1[[#This Row],[month]],"-",Table1[[#This Row],[year]])</f>
        <v>15-Aug-2003</v>
      </c>
      <c r="F81" s="2">
        <f>DATEDIF(Table1[[#This Row],[Date Of Birth]],DATE(2023,6,8),"Y")</f>
        <v>19</v>
      </c>
      <c r="G81" s="2">
        <v>0</v>
      </c>
      <c r="H81" s="13">
        <v>1261.8599999999999</v>
      </c>
      <c r="I81" s="2" t="s">
        <v>2354</v>
      </c>
      <c r="J81" s="2" t="s">
        <v>2355</v>
      </c>
      <c r="K81" s="6" t="s">
        <v>2365</v>
      </c>
    </row>
    <row r="82" spans="1:11" x14ac:dyDescent="0.4">
      <c r="A82" s="5" t="s">
        <v>2256</v>
      </c>
      <c r="B82" s="2">
        <v>2003</v>
      </c>
      <c r="C82" s="2" t="s">
        <v>2357</v>
      </c>
      <c r="D82" s="2">
        <v>21</v>
      </c>
      <c r="E82" s="2" t="str">
        <f>CONCATENATE(Table1[[#This Row],[date]],"-",Table1[[#This Row],[month]],"-",Table1[[#This Row],[year]])</f>
        <v>21-Nov-2003</v>
      </c>
      <c r="F82" s="2">
        <f>DATEDIF(Table1[[#This Row],[Date Of Birth]],DATE(2023,6,8),"Y")</f>
        <v>19</v>
      </c>
      <c r="G82" s="2">
        <v>0</v>
      </c>
      <c r="H82" s="13">
        <v>1263.25</v>
      </c>
      <c r="I82" s="2" t="s">
        <v>2354</v>
      </c>
      <c r="J82" s="2" t="s">
        <v>2355</v>
      </c>
      <c r="K82" s="6" t="s">
        <v>2365</v>
      </c>
    </row>
    <row r="83" spans="1:11" x14ac:dyDescent="0.4">
      <c r="A83" s="5" t="s">
        <v>2255</v>
      </c>
      <c r="B83" s="2">
        <v>2002</v>
      </c>
      <c r="C83" s="2" t="s">
        <v>2362</v>
      </c>
      <c r="D83" s="2">
        <v>4</v>
      </c>
      <c r="E83" s="2" t="str">
        <f>CONCATENATE(Table1[[#This Row],[date]],"-",Table1[[#This Row],[month]],"-",Table1[[#This Row],[year]])</f>
        <v>4-Dec-2002</v>
      </c>
      <c r="F83" s="2">
        <f>DATEDIF(Table1[[#This Row],[Date Of Birth]],DATE(2023,6,8),"Y")</f>
        <v>20</v>
      </c>
      <c r="G83" s="2">
        <v>0</v>
      </c>
      <c r="H83" s="13">
        <v>1267</v>
      </c>
      <c r="I83" s="2" t="s">
        <v>2354</v>
      </c>
      <c r="J83" s="2" t="s">
        <v>2358</v>
      </c>
      <c r="K83" s="6" t="s">
        <v>2356</v>
      </c>
    </row>
    <row r="84" spans="1:11" x14ac:dyDescent="0.4">
      <c r="A84" s="5" t="s">
        <v>2254</v>
      </c>
      <c r="B84" s="2">
        <v>1997</v>
      </c>
      <c r="C84" s="2" t="s">
        <v>2364</v>
      </c>
      <c r="D84" s="2">
        <v>26</v>
      </c>
      <c r="E84" s="2" t="str">
        <f>CONCATENATE(Table1[[#This Row],[date]],"-",Table1[[#This Row],[month]],"-",Table1[[#This Row],[year]])</f>
        <v>26-Oct-1997</v>
      </c>
      <c r="F84" s="2">
        <f>DATEDIF(Table1[[#This Row],[Date Of Birth]],DATE(2023,6,8),"Y")</f>
        <v>25</v>
      </c>
      <c r="G84" s="2">
        <v>0</v>
      </c>
      <c r="H84" s="13">
        <v>1276</v>
      </c>
      <c r="I84" s="2" t="s">
        <v>2354</v>
      </c>
      <c r="J84" s="2" t="s">
        <v>2354</v>
      </c>
      <c r="K84" s="6" t="s">
        <v>2361</v>
      </c>
    </row>
    <row r="85" spans="1:11" x14ac:dyDescent="0.4">
      <c r="A85" s="5" t="s">
        <v>2253</v>
      </c>
      <c r="B85" s="2">
        <v>2004</v>
      </c>
      <c r="C85" s="2" t="s">
        <v>2360</v>
      </c>
      <c r="D85" s="2">
        <v>30</v>
      </c>
      <c r="E85" s="2" t="str">
        <f>CONCATENATE(Table1[[#This Row],[date]],"-",Table1[[#This Row],[month]],"-",Table1[[#This Row],[year]])</f>
        <v>30-Sep-2004</v>
      </c>
      <c r="F85" s="2">
        <f>DATEDIF(Table1[[#This Row],[Date Of Birth]],DATE(2023,6,8),"Y")</f>
        <v>18</v>
      </c>
      <c r="G85" s="2">
        <v>0</v>
      </c>
      <c r="H85" s="13">
        <v>1283</v>
      </c>
      <c r="I85" s="2" t="s">
        <v>2354</v>
      </c>
      <c r="J85" s="2" t="s">
        <v>2358</v>
      </c>
      <c r="K85" s="6" t="s">
        <v>2356</v>
      </c>
    </row>
    <row r="86" spans="1:11" x14ac:dyDescent="0.4">
      <c r="A86" s="5" t="s">
        <v>2252</v>
      </c>
      <c r="B86" s="2">
        <v>2004</v>
      </c>
      <c r="C86" s="2" t="s">
        <v>2353</v>
      </c>
      <c r="D86" s="2">
        <v>28</v>
      </c>
      <c r="E86" s="2" t="str">
        <f>CONCATENATE(Table1[[#This Row],[date]],"-",Table1[[#This Row],[month]],"-",Table1[[#This Row],[year]])</f>
        <v>28-Jul-2004</v>
      </c>
      <c r="F86" s="2">
        <f>DATEDIF(Table1[[#This Row],[Date Of Birth]],DATE(2023,6,8),"Y")</f>
        <v>18</v>
      </c>
      <c r="G86" s="2">
        <v>0</v>
      </c>
      <c r="H86" s="13">
        <v>1285</v>
      </c>
      <c r="I86" s="2" t="s">
        <v>2354</v>
      </c>
      <c r="J86" s="2" t="s">
        <v>2355</v>
      </c>
      <c r="K86" s="6" t="s">
        <v>2356</v>
      </c>
    </row>
    <row r="87" spans="1:11" x14ac:dyDescent="0.4">
      <c r="A87" s="5" t="s">
        <v>2251</v>
      </c>
      <c r="B87" s="2">
        <v>2000</v>
      </c>
      <c r="C87" s="2" t="s">
        <v>2359</v>
      </c>
      <c r="D87" s="2">
        <v>26</v>
      </c>
      <c r="E87" s="2" t="str">
        <f>CONCATENATE(Table1[[#This Row],[date]],"-",Table1[[#This Row],[month]],"-",Table1[[#This Row],[year]])</f>
        <v>26-Jun-2000</v>
      </c>
      <c r="F87" s="2">
        <f>DATEDIF(Table1[[#This Row],[Date Of Birth]],DATE(2023,6,8),"Y")</f>
        <v>22</v>
      </c>
      <c r="G87" s="2">
        <v>0</v>
      </c>
      <c r="H87" s="13">
        <v>1286</v>
      </c>
      <c r="I87" s="2" t="s">
        <v>2354</v>
      </c>
      <c r="J87" s="2" t="s">
        <v>2354</v>
      </c>
      <c r="K87" s="6" t="s">
        <v>2356</v>
      </c>
    </row>
    <row r="88" spans="1:11" x14ac:dyDescent="0.4">
      <c r="A88" s="5" t="s">
        <v>2250</v>
      </c>
      <c r="B88" s="2">
        <v>1998</v>
      </c>
      <c r="C88" s="2" t="s">
        <v>2359</v>
      </c>
      <c r="D88" s="2">
        <v>4</v>
      </c>
      <c r="E88" s="2" t="str">
        <f>CONCATENATE(Table1[[#This Row],[date]],"-",Table1[[#This Row],[month]],"-",Table1[[#This Row],[year]])</f>
        <v>4-Jun-1998</v>
      </c>
      <c r="F88" s="2">
        <f>DATEDIF(Table1[[#This Row],[Date Of Birth]],DATE(2023,6,8),"Y")</f>
        <v>25</v>
      </c>
      <c r="G88" s="2">
        <v>0</v>
      </c>
      <c r="H88" s="13">
        <v>1290.93</v>
      </c>
      <c r="I88" s="2" t="s">
        <v>2354</v>
      </c>
      <c r="J88" s="2" t="s">
        <v>2354</v>
      </c>
      <c r="K88" s="6" t="s">
        <v>2356</v>
      </c>
    </row>
    <row r="89" spans="1:11" x14ac:dyDescent="0.4">
      <c r="A89" s="5" t="s">
        <v>2249</v>
      </c>
      <c r="B89" s="2">
        <v>2001</v>
      </c>
      <c r="C89" s="2" t="s">
        <v>2357</v>
      </c>
      <c r="D89" s="2">
        <v>29</v>
      </c>
      <c r="E89" s="2" t="str">
        <f>CONCATENATE(Table1[[#This Row],[date]],"-",Table1[[#This Row],[month]],"-",Table1[[#This Row],[year]])</f>
        <v>29-Nov-2001</v>
      </c>
      <c r="F89" s="2">
        <f>DATEDIF(Table1[[#This Row],[Date Of Birth]],DATE(2023,6,8),"Y")</f>
        <v>21</v>
      </c>
      <c r="G89" s="2">
        <v>0</v>
      </c>
      <c r="H89" s="13">
        <v>1293</v>
      </c>
      <c r="I89" s="2" t="s">
        <v>2354</v>
      </c>
      <c r="J89" s="2" t="s">
        <v>2355</v>
      </c>
      <c r="K89" s="6" t="s">
        <v>2361</v>
      </c>
    </row>
    <row r="90" spans="1:11" x14ac:dyDescent="0.4">
      <c r="A90" s="5" t="s">
        <v>2248</v>
      </c>
      <c r="B90" s="2">
        <v>2002</v>
      </c>
      <c r="C90" s="2" t="s">
        <v>2362</v>
      </c>
      <c r="D90" s="2">
        <v>10</v>
      </c>
      <c r="E90" s="2" t="str">
        <f>CONCATENATE(Table1[[#This Row],[date]],"-",Table1[[#This Row],[month]],"-",Table1[[#This Row],[year]])</f>
        <v>10-Dec-2002</v>
      </c>
      <c r="F90" s="2">
        <f>DATEDIF(Table1[[#This Row],[Date Of Birth]],DATE(2023,6,8),"Y")</f>
        <v>20</v>
      </c>
      <c r="G90" s="2">
        <v>0</v>
      </c>
      <c r="H90" s="13">
        <v>1304</v>
      </c>
      <c r="I90" s="2" t="s">
        <v>2354</v>
      </c>
      <c r="J90" s="2" t="s">
        <v>2354</v>
      </c>
      <c r="K90" s="6" t="s">
        <v>2361</v>
      </c>
    </row>
    <row r="91" spans="1:11" x14ac:dyDescent="0.4">
      <c r="A91" s="5" t="s">
        <v>2247</v>
      </c>
      <c r="B91" s="2">
        <v>1999</v>
      </c>
      <c r="C91" s="2" t="s">
        <v>2362</v>
      </c>
      <c r="D91" s="2">
        <v>2</v>
      </c>
      <c r="E91" s="2" t="str">
        <f>CONCATENATE(Table1[[#This Row],[date]],"-",Table1[[#This Row],[month]],"-",Table1[[#This Row],[year]])</f>
        <v>2-Dec-1999</v>
      </c>
      <c r="F91" s="2">
        <f>DATEDIF(Table1[[#This Row],[Date Of Birth]],DATE(2023,6,8),"Y")</f>
        <v>23</v>
      </c>
      <c r="G91" s="2">
        <v>0</v>
      </c>
      <c r="H91" s="13">
        <v>1304</v>
      </c>
      <c r="I91" s="2" t="s">
        <v>2354</v>
      </c>
      <c r="J91" s="2" t="s">
        <v>2354</v>
      </c>
      <c r="K91" s="6" t="s">
        <v>2356</v>
      </c>
    </row>
    <row r="92" spans="1:11" x14ac:dyDescent="0.4">
      <c r="A92" s="5" t="s">
        <v>2246</v>
      </c>
      <c r="B92" s="2">
        <v>2002</v>
      </c>
      <c r="C92" s="2" t="s">
        <v>2364</v>
      </c>
      <c r="D92" s="2">
        <v>13</v>
      </c>
      <c r="E92" s="2" t="str">
        <f>CONCATENATE(Table1[[#This Row],[date]],"-",Table1[[#This Row],[month]],"-",Table1[[#This Row],[year]])</f>
        <v>13-Oct-2002</v>
      </c>
      <c r="F92" s="2">
        <f>DATEDIF(Table1[[#This Row],[Date Of Birth]],DATE(2023,6,8),"Y")</f>
        <v>20</v>
      </c>
      <c r="G92" s="2">
        <v>0</v>
      </c>
      <c r="H92" s="13">
        <v>1315</v>
      </c>
      <c r="I92" s="2" t="s">
        <v>2354</v>
      </c>
      <c r="J92" s="2" t="s">
        <v>2354</v>
      </c>
      <c r="K92" s="6" t="s">
        <v>2356</v>
      </c>
    </row>
    <row r="93" spans="1:11" x14ac:dyDescent="0.4">
      <c r="A93" s="5" t="s">
        <v>2245</v>
      </c>
      <c r="B93" s="2">
        <v>1999</v>
      </c>
      <c r="C93" s="2" t="s">
        <v>2364</v>
      </c>
      <c r="D93" s="2">
        <v>14</v>
      </c>
      <c r="E93" s="2" t="str">
        <f>CONCATENATE(Table1[[#This Row],[date]],"-",Table1[[#This Row],[month]],"-",Table1[[#This Row],[year]])</f>
        <v>14-Oct-1999</v>
      </c>
      <c r="F93" s="2">
        <f>DATEDIF(Table1[[#This Row],[Date Of Birth]],DATE(2023,6,8),"Y")</f>
        <v>23</v>
      </c>
      <c r="G93" s="2">
        <v>0</v>
      </c>
      <c r="H93" s="13">
        <v>1329.17</v>
      </c>
      <c r="I93" s="2" t="s">
        <v>2354</v>
      </c>
      <c r="J93" s="2" t="s">
        <v>2355</v>
      </c>
      <c r="K93" s="6" t="s">
        <v>2356</v>
      </c>
    </row>
    <row r="94" spans="1:11" x14ac:dyDescent="0.4">
      <c r="A94" s="5" t="s">
        <v>2244</v>
      </c>
      <c r="B94" s="2">
        <v>1998</v>
      </c>
      <c r="C94" s="2" t="s">
        <v>2353</v>
      </c>
      <c r="D94" s="2">
        <v>12</v>
      </c>
      <c r="E94" s="2" t="str">
        <f>CONCATENATE(Table1[[#This Row],[date]],"-",Table1[[#This Row],[month]],"-",Table1[[#This Row],[year]])</f>
        <v>12-Jul-1998</v>
      </c>
      <c r="F94" s="2">
        <f>DATEDIF(Table1[[#This Row],[Date Of Birth]],DATE(2023,6,8),"Y")</f>
        <v>24</v>
      </c>
      <c r="G94" s="2">
        <v>0</v>
      </c>
      <c r="H94" s="13">
        <v>1332.61</v>
      </c>
      <c r="I94" s="2" t="s">
        <v>2354</v>
      </c>
      <c r="J94" s="2" t="s">
        <v>2355</v>
      </c>
      <c r="K94" s="6" t="s">
        <v>2356</v>
      </c>
    </row>
    <row r="95" spans="1:11" x14ac:dyDescent="0.4">
      <c r="A95" s="5" t="s">
        <v>2243</v>
      </c>
      <c r="B95" s="2">
        <v>1995</v>
      </c>
      <c r="C95" s="2" t="s">
        <v>2353</v>
      </c>
      <c r="D95" s="2">
        <v>30</v>
      </c>
      <c r="E95" s="2" t="str">
        <f>CONCATENATE(Table1[[#This Row],[date]],"-",Table1[[#This Row],[month]],"-",Table1[[#This Row],[year]])</f>
        <v>30-Jul-1995</v>
      </c>
      <c r="F95" s="2">
        <f>DATEDIF(Table1[[#This Row],[Date Of Birth]],DATE(2023,6,8),"Y")</f>
        <v>27</v>
      </c>
      <c r="G95" s="2">
        <v>0</v>
      </c>
      <c r="H95" s="13">
        <v>1338</v>
      </c>
      <c r="I95" s="2" t="s">
        <v>2354</v>
      </c>
      <c r="J95" s="2" t="s">
        <v>2355</v>
      </c>
      <c r="K95" s="6" t="s">
        <v>2361</v>
      </c>
    </row>
    <row r="96" spans="1:11" x14ac:dyDescent="0.4">
      <c r="A96" s="5" t="s">
        <v>2242</v>
      </c>
      <c r="B96" s="2">
        <v>1997</v>
      </c>
      <c r="C96" s="2" t="s">
        <v>2357</v>
      </c>
      <c r="D96" s="2">
        <v>7</v>
      </c>
      <c r="E96" s="2" t="str">
        <f>CONCATENATE(Table1[[#This Row],[date]],"-",Table1[[#This Row],[month]],"-",Table1[[#This Row],[year]])</f>
        <v>7-Nov-1997</v>
      </c>
      <c r="F96" s="2">
        <f>DATEDIF(Table1[[#This Row],[Date Of Birth]],DATE(2023,6,8),"Y")</f>
        <v>25</v>
      </c>
      <c r="G96" s="2">
        <v>0</v>
      </c>
      <c r="H96" s="13">
        <v>1341.16</v>
      </c>
      <c r="I96" s="2" t="s">
        <v>2354</v>
      </c>
      <c r="J96" s="2" t="s">
        <v>2354</v>
      </c>
      <c r="K96" s="6" t="s">
        <v>2361</v>
      </c>
    </row>
    <row r="97" spans="1:11" x14ac:dyDescent="0.4">
      <c r="A97" s="5" t="s">
        <v>2241</v>
      </c>
      <c r="B97" s="2">
        <v>1998</v>
      </c>
      <c r="C97" s="2" t="s">
        <v>2362</v>
      </c>
      <c r="D97" s="2">
        <v>3</v>
      </c>
      <c r="E97" s="2" t="str">
        <f>CONCATENATE(Table1[[#This Row],[date]],"-",Table1[[#This Row],[month]],"-",Table1[[#This Row],[year]])</f>
        <v>3-Dec-1998</v>
      </c>
      <c r="F97" s="2">
        <f>DATEDIF(Table1[[#This Row],[Date Of Birth]],DATE(2023,6,8),"Y")</f>
        <v>24</v>
      </c>
      <c r="G97" s="2">
        <v>0</v>
      </c>
      <c r="H97" s="13">
        <v>1359</v>
      </c>
      <c r="I97" s="2" t="s">
        <v>2354</v>
      </c>
      <c r="J97" s="2" t="s">
        <v>2358</v>
      </c>
      <c r="K97" s="6" t="s">
        <v>2356</v>
      </c>
    </row>
    <row r="98" spans="1:11" x14ac:dyDescent="0.4">
      <c r="A98" s="5" t="s">
        <v>2240</v>
      </c>
      <c r="B98" s="2">
        <v>2002</v>
      </c>
      <c r="C98" s="2" t="s">
        <v>2363</v>
      </c>
      <c r="D98" s="2">
        <v>15</v>
      </c>
      <c r="E98" s="2" t="str">
        <f>CONCATENATE(Table1[[#This Row],[date]],"-",Table1[[#This Row],[month]],"-",Table1[[#This Row],[year]])</f>
        <v>15-Aug-2002</v>
      </c>
      <c r="F98" s="2">
        <f>DATEDIF(Table1[[#This Row],[Date Of Birth]],DATE(2023,6,8),"Y")</f>
        <v>20</v>
      </c>
      <c r="G98" s="2">
        <v>0</v>
      </c>
      <c r="H98" s="13">
        <v>1382</v>
      </c>
      <c r="I98" s="2" t="s">
        <v>2354</v>
      </c>
      <c r="J98" s="2" t="s">
        <v>2358</v>
      </c>
      <c r="K98" s="6" t="s">
        <v>2356</v>
      </c>
    </row>
    <row r="99" spans="1:11" x14ac:dyDescent="0.4">
      <c r="A99" s="5" t="s">
        <v>2239</v>
      </c>
      <c r="B99" s="2">
        <v>1999</v>
      </c>
      <c r="C99" s="2" t="s">
        <v>2353</v>
      </c>
      <c r="D99" s="2">
        <v>6</v>
      </c>
      <c r="E99" s="2" t="str">
        <f>CONCATENATE(Table1[[#This Row],[date]],"-",Table1[[#This Row],[month]],"-",Table1[[#This Row],[year]])</f>
        <v>6-Jul-1999</v>
      </c>
      <c r="F99" s="2">
        <f>DATEDIF(Table1[[#This Row],[Date Of Birth]],DATE(2023,6,8),"Y")</f>
        <v>23</v>
      </c>
      <c r="G99" s="2">
        <v>0</v>
      </c>
      <c r="H99" s="13">
        <v>1389</v>
      </c>
      <c r="I99" s="2" t="s">
        <v>2354</v>
      </c>
      <c r="J99" s="2" t="s">
        <v>2354</v>
      </c>
      <c r="K99" s="6" t="s">
        <v>2356</v>
      </c>
    </row>
    <row r="100" spans="1:11" x14ac:dyDescent="0.4">
      <c r="A100" s="5" t="s">
        <v>2238</v>
      </c>
      <c r="B100" s="2">
        <v>2002</v>
      </c>
      <c r="C100" s="2" t="s">
        <v>2357</v>
      </c>
      <c r="D100" s="2">
        <v>14</v>
      </c>
      <c r="E100" s="2" t="str">
        <f>CONCATENATE(Table1[[#This Row],[date]],"-",Table1[[#This Row],[month]],"-",Table1[[#This Row],[year]])</f>
        <v>14-Nov-2002</v>
      </c>
      <c r="F100" s="2">
        <f>DATEDIF(Table1[[#This Row],[Date Of Birth]],DATE(2023,6,8),"Y")</f>
        <v>20</v>
      </c>
      <c r="G100" s="2">
        <v>0</v>
      </c>
      <c r="H100" s="13">
        <v>1390</v>
      </c>
      <c r="I100" s="2" t="s">
        <v>2354</v>
      </c>
      <c r="J100" s="2" t="s">
        <v>2354</v>
      </c>
      <c r="K100" s="6" t="s">
        <v>2356</v>
      </c>
    </row>
    <row r="101" spans="1:11" x14ac:dyDescent="0.4">
      <c r="A101" s="5" t="s">
        <v>2237</v>
      </c>
      <c r="B101" s="2">
        <v>2002</v>
      </c>
      <c r="C101" s="2" t="s">
        <v>2362</v>
      </c>
      <c r="D101" s="2">
        <v>22</v>
      </c>
      <c r="E101" s="2" t="str">
        <f>CONCATENATE(Table1[[#This Row],[date]],"-",Table1[[#This Row],[month]],"-",Table1[[#This Row],[year]])</f>
        <v>22-Dec-2002</v>
      </c>
      <c r="F101" s="2">
        <f>DATEDIF(Table1[[#This Row],[Date Of Birth]],DATE(2023,6,8),"Y")</f>
        <v>20</v>
      </c>
      <c r="G101" s="2">
        <v>0</v>
      </c>
      <c r="H101" s="13">
        <v>1391.53</v>
      </c>
      <c r="I101" s="2" t="s">
        <v>2354</v>
      </c>
      <c r="J101" s="2" t="s">
        <v>2358</v>
      </c>
      <c r="K101" s="6" t="s">
        <v>2356</v>
      </c>
    </row>
    <row r="102" spans="1:11" x14ac:dyDescent="0.4">
      <c r="A102" s="5" t="s">
        <v>2236</v>
      </c>
      <c r="B102" s="2">
        <v>1998</v>
      </c>
      <c r="C102" s="2" t="s">
        <v>2360</v>
      </c>
      <c r="D102" s="2">
        <v>5</v>
      </c>
      <c r="E102" s="2" t="str">
        <f>CONCATENATE(Table1[[#This Row],[date]],"-",Table1[[#This Row],[month]],"-",Table1[[#This Row],[year]])</f>
        <v>5-Sep-1998</v>
      </c>
      <c r="F102" s="2">
        <f>DATEDIF(Table1[[#This Row],[Date Of Birth]],DATE(2023,6,8),"Y")</f>
        <v>24</v>
      </c>
      <c r="G102" s="2">
        <v>0</v>
      </c>
      <c r="H102" s="13">
        <v>1400.44</v>
      </c>
      <c r="I102" s="2" t="s">
        <v>2354</v>
      </c>
      <c r="J102" s="2" t="s">
        <v>2354</v>
      </c>
      <c r="K102" s="6" t="s">
        <v>2356</v>
      </c>
    </row>
    <row r="103" spans="1:11" x14ac:dyDescent="0.4">
      <c r="A103" s="5" t="s">
        <v>2235</v>
      </c>
      <c r="B103" s="2">
        <v>1997</v>
      </c>
      <c r="C103" s="2" t="s">
        <v>2364</v>
      </c>
      <c r="D103" s="2">
        <v>27</v>
      </c>
      <c r="E103" s="2" t="str">
        <f>CONCATENATE(Table1[[#This Row],[date]],"-",Table1[[#This Row],[month]],"-",Table1[[#This Row],[year]])</f>
        <v>27-Oct-1997</v>
      </c>
      <c r="F103" s="2">
        <f>DATEDIF(Table1[[#This Row],[Date Of Birth]],DATE(2023,6,8),"Y")</f>
        <v>25</v>
      </c>
      <c r="G103" s="2">
        <v>0</v>
      </c>
      <c r="H103" s="13">
        <v>1402</v>
      </c>
      <c r="I103" s="2" t="s">
        <v>2354</v>
      </c>
      <c r="J103" s="2" t="s">
        <v>2355</v>
      </c>
      <c r="K103" s="6" t="s">
        <v>2365</v>
      </c>
    </row>
    <row r="104" spans="1:11" x14ac:dyDescent="0.4">
      <c r="A104" s="5" t="s">
        <v>2234</v>
      </c>
      <c r="B104" s="2">
        <v>1996</v>
      </c>
      <c r="C104" s="2" t="s">
        <v>2359</v>
      </c>
      <c r="D104" s="2">
        <v>23</v>
      </c>
      <c r="E104" s="2" t="str">
        <f>CONCATENATE(Table1[[#This Row],[date]],"-",Table1[[#This Row],[month]],"-",Table1[[#This Row],[year]])</f>
        <v>23-Jun-1996</v>
      </c>
      <c r="F104" s="2">
        <f>DATEDIF(Table1[[#This Row],[Date Of Birth]],DATE(2023,6,8),"Y")</f>
        <v>26</v>
      </c>
      <c r="G104" s="2">
        <v>0</v>
      </c>
      <c r="H104" s="13">
        <v>1417</v>
      </c>
      <c r="I104" s="2" t="s">
        <v>2354</v>
      </c>
      <c r="J104" s="2" t="s">
        <v>2355</v>
      </c>
      <c r="K104" s="6" t="s">
        <v>2356</v>
      </c>
    </row>
    <row r="105" spans="1:11" x14ac:dyDescent="0.4">
      <c r="A105" s="5" t="s">
        <v>2233</v>
      </c>
      <c r="B105" s="2">
        <v>2001</v>
      </c>
      <c r="C105" s="2" t="s">
        <v>2363</v>
      </c>
      <c r="D105" s="2">
        <v>23</v>
      </c>
      <c r="E105" s="2" t="str">
        <f>CONCATENATE(Table1[[#This Row],[date]],"-",Table1[[#This Row],[month]],"-",Table1[[#This Row],[year]])</f>
        <v>23-Aug-2001</v>
      </c>
      <c r="F105" s="2">
        <f>DATEDIF(Table1[[#This Row],[Date Of Birth]],DATE(2023,6,8),"Y")</f>
        <v>21</v>
      </c>
      <c r="G105" s="2">
        <v>0</v>
      </c>
      <c r="H105" s="13">
        <v>1421</v>
      </c>
      <c r="I105" s="2" t="s">
        <v>2354</v>
      </c>
      <c r="J105" s="2" t="s">
        <v>2354</v>
      </c>
      <c r="K105" s="6" t="s">
        <v>2356</v>
      </c>
    </row>
    <row r="106" spans="1:11" x14ac:dyDescent="0.4">
      <c r="A106" s="5" t="s">
        <v>2232</v>
      </c>
      <c r="B106" s="2">
        <v>1997</v>
      </c>
      <c r="C106" s="2" t="s">
        <v>2362</v>
      </c>
      <c r="D106" s="2">
        <v>5</v>
      </c>
      <c r="E106" s="2" t="str">
        <f>CONCATENATE(Table1[[#This Row],[date]],"-",Table1[[#This Row],[month]],"-",Table1[[#This Row],[year]])</f>
        <v>5-Dec-1997</v>
      </c>
      <c r="F106" s="2">
        <f>DATEDIF(Table1[[#This Row],[Date Of Birth]],DATE(2023,6,8),"Y")</f>
        <v>25</v>
      </c>
      <c r="G106" s="2">
        <v>0</v>
      </c>
      <c r="H106" s="13">
        <v>1422</v>
      </c>
      <c r="I106" s="2" t="s">
        <v>2354</v>
      </c>
      <c r="J106" s="2" t="s">
        <v>2354</v>
      </c>
      <c r="K106" s="6" t="s">
        <v>2356</v>
      </c>
    </row>
    <row r="107" spans="1:11" x14ac:dyDescent="0.4">
      <c r="A107" s="5" t="s">
        <v>2231</v>
      </c>
      <c r="B107" s="2">
        <v>2000</v>
      </c>
      <c r="C107" s="2" t="s">
        <v>2360</v>
      </c>
      <c r="D107" s="2">
        <v>1</v>
      </c>
      <c r="E107" s="2" t="str">
        <f>CONCATENATE(Table1[[#This Row],[date]],"-",Table1[[#This Row],[month]],"-",Table1[[#This Row],[year]])</f>
        <v>1-Sep-2000</v>
      </c>
      <c r="F107" s="2">
        <f>DATEDIF(Table1[[#This Row],[Date Of Birth]],DATE(2023,6,8),"Y")</f>
        <v>22</v>
      </c>
      <c r="G107" s="2">
        <v>0</v>
      </c>
      <c r="H107" s="13">
        <v>1438</v>
      </c>
      <c r="I107" s="2" t="s">
        <v>2354</v>
      </c>
      <c r="J107" s="2" t="s">
        <v>2354</v>
      </c>
      <c r="K107" s="6" t="s">
        <v>2356</v>
      </c>
    </row>
    <row r="108" spans="1:11" x14ac:dyDescent="0.4">
      <c r="A108" s="5" t="s">
        <v>2230</v>
      </c>
      <c r="B108" s="2">
        <v>1997</v>
      </c>
      <c r="C108" s="2" t="s">
        <v>2359</v>
      </c>
      <c r="D108" s="2">
        <v>19</v>
      </c>
      <c r="E108" s="2" t="str">
        <f>CONCATENATE(Table1[[#This Row],[date]],"-",Table1[[#This Row],[month]],"-",Table1[[#This Row],[year]])</f>
        <v>19-Jun-1997</v>
      </c>
      <c r="F108" s="2">
        <f>DATEDIF(Table1[[#This Row],[Date Of Birth]],DATE(2023,6,8),"Y")</f>
        <v>25</v>
      </c>
      <c r="G108" s="2">
        <v>0</v>
      </c>
      <c r="H108" s="13">
        <v>1445</v>
      </c>
      <c r="I108" s="2" t="s">
        <v>2354</v>
      </c>
      <c r="J108" s="2" t="s">
        <v>2358</v>
      </c>
      <c r="K108" s="6" t="s">
        <v>2356</v>
      </c>
    </row>
    <row r="109" spans="1:11" x14ac:dyDescent="0.4">
      <c r="A109" s="5" t="s">
        <v>2229</v>
      </c>
      <c r="B109" s="2">
        <v>2003</v>
      </c>
      <c r="C109" s="2" t="s">
        <v>2359</v>
      </c>
      <c r="D109" s="2">
        <v>20</v>
      </c>
      <c r="E109" s="2" t="str">
        <f>CONCATENATE(Table1[[#This Row],[date]],"-",Table1[[#This Row],[month]],"-",Table1[[#This Row],[year]])</f>
        <v>20-Jun-2003</v>
      </c>
      <c r="F109" s="2">
        <f>DATEDIF(Table1[[#This Row],[Date Of Birth]],DATE(2023,6,8),"Y")</f>
        <v>19</v>
      </c>
      <c r="G109" s="2">
        <v>0</v>
      </c>
      <c r="H109" s="13">
        <v>1467</v>
      </c>
      <c r="I109" s="2" t="s">
        <v>2354</v>
      </c>
      <c r="J109" s="2" t="s">
        <v>2354</v>
      </c>
      <c r="K109" s="6" t="s">
        <v>2356</v>
      </c>
    </row>
    <row r="110" spans="1:11" x14ac:dyDescent="0.4">
      <c r="A110" s="5" t="s">
        <v>2228</v>
      </c>
      <c r="B110" s="2">
        <v>1998</v>
      </c>
      <c r="C110" s="2" t="s">
        <v>2362</v>
      </c>
      <c r="D110" s="2">
        <v>7</v>
      </c>
      <c r="E110" s="2" t="str">
        <f>CONCATENATE(Table1[[#This Row],[date]],"-",Table1[[#This Row],[month]],"-",Table1[[#This Row],[year]])</f>
        <v>7-Dec-1998</v>
      </c>
      <c r="F110" s="2">
        <f>DATEDIF(Table1[[#This Row],[Date Of Birth]],DATE(2023,6,8),"Y")</f>
        <v>24</v>
      </c>
      <c r="G110" s="2">
        <v>0</v>
      </c>
      <c r="H110" s="13">
        <v>1477</v>
      </c>
      <c r="I110" s="2" t="s">
        <v>2354</v>
      </c>
      <c r="J110" s="2" t="s">
        <v>2358</v>
      </c>
      <c r="K110" s="6" t="s">
        <v>2356</v>
      </c>
    </row>
    <row r="111" spans="1:11" x14ac:dyDescent="0.4">
      <c r="A111" s="5" t="s">
        <v>2227</v>
      </c>
      <c r="B111" s="2">
        <v>1997</v>
      </c>
      <c r="C111" s="2" t="s">
        <v>2359</v>
      </c>
      <c r="D111" s="2">
        <v>9</v>
      </c>
      <c r="E111" s="2" t="str">
        <f>CONCATENATE(Table1[[#This Row],[date]],"-",Table1[[#This Row],[month]],"-",Table1[[#This Row],[year]])</f>
        <v>9-Jun-1997</v>
      </c>
      <c r="F111" s="2">
        <f>DATEDIF(Table1[[#This Row],[Date Of Birth]],DATE(2023,6,8),"Y")</f>
        <v>25</v>
      </c>
      <c r="G111" s="2">
        <v>0</v>
      </c>
      <c r="H111" s="13">
        <v>1481</v>
      </c>
      <c r="I111" s="2" t="s">
        <v>2354</v>
      </c>
      <c r="J111" s="2" t="s">
        <v>2358</v>
      </c>
      <c r="K111" s="6" t="s">
        <v>2361</v>
      </c>
    </row>
    <row r="112" spans="1:11" x14ac:dyDescent="0.4">
      <c r="A112" s="5" t="s">
        <v>2226</v>
      </c>
      <c r="B112" s="2">
        <v>1995</v>
      </c>
      <c r="C112" s="2" t="s">
        <v>2364</v>
      </c>
      <c r="D112" s="2">
        <v>7</v>
      </c>
      <c r="E112" s="2" t="str">
        <f>CONCATENATE(Table1[[#This Row],[date]],"-",Table1[[#This Row],[month]],"-",Table1[[#This Row],[year]])</f>
        <v>7-Oct-1995</v>
      </c>
      <c r="F112" s="2">
        <f>DATEDIF(Table1[[#This Row],[Date Of Birth]],DATE(2023,6,8),"Y")</f>
        <v>27</v>
      </c>
      <c r="G112" s="2">
        <v>0</v>
      </c>
      <c r="H112" s="13">
        <v>1493</v>
      </c>
      <c r="I112" s="2" t="s">
        <v>2354</v>
      </c>
      <c r="J112" s="2" t="s">
        <v>2355</v>
      </c>
      <c r="K112" s="6" t="s">
        <v>2356</v>
      </c>
    </row>
    <row r="113" spans="1:11" x14ac:dyDescent="0.4">
      <c r="A113" s="5" t="s">
        <v>2225</v>
      </c>
      <c r="B113" s="2">
        <v>1998</v>
      </c>
      <c r="C113" s="2" t="s">
        <v>2359</v>
      </c>
      <c r="D113" s="2">
        <v>19</v>
      </c>
      <c r="E113" s="2" t="str">
        <f>CONCATENATE(Table1[[#This Row],[date]],"-",Table1[[#This Row],[month]],"-",Table1[[#This Row],[year]])</f>
        <v>19-Jun-1998</v>
      </c>
      <c r="F113" s="2">
        <f>DATEDIF(Table1[[#This Row],[Date Of Birth]],DATE(2023,6,8),"Y")</f>
        <v>24</v>
      </c>
      <c r="G113" s="2">
        <v>0</v>
      </c>
      <c r="H113" s="13">
        <v>1497</v>
      </c>
      <c r="I113" s="2" t="s">
        <v>2354</v>
      </c>
      <c r="J113" s="2" t="s">
        <v>2354</v>
      </c>
      <c r="K113" s="6" t="s">
        <v>2356</v>
      </c>
    </row>
    <row r="114" spans="1:11" x14ac:dyDescent="0.4">
      <c r="A114" s="5" t="s">
        <v>2224</v>
      </c>
      <c r="B114" s="2">
        <v>2001</v>
      </c>
      <c r="C114" s="2" t="s">
        <v>2363</v>
      </c>
      <c r="D114" s="2">
        <v>25</v>
      </c>
      <c r="E114" s="2" t="str">
        <f>CONCATENATE(Table1[[#This Row],[date]],"-",Table1[[#This Row],[month]],"-",Table1[[#This Row],[year]])</f>
        <v>25-Aug-2001</v>
      </c>
      <c r="F114" s="2">
        <f>DATEDIF(Table1[[#This Row],[Date Of Birth]],DATE(2023,6,8),"Y")</f>
        <v>21</v>
      </c>
      <c r="G114" s="2">
        <v>0</v>
      </c>
      <c r="H114" s="13">
        <v>1515.34</v>
      </c>
      <c r="I114" s="2" t="s">
        <v>2354</v>
      </c>
      <c r="J114" s="2" t="s">
        <v>2355</v>
      </c>
      <c r="K114" s="6" t="s">
        <v>2356</v>
      </c>
    </row>
    <row r="115" spans="1:11" x14ac:dyDescent="0.4">
      <c r="A115" s="5" t="s">
        <v>2223</v>
      </c>
      <c r="B115" s="2">
        <v>2001</v>
      </c>
      <c r="C115" s="2" t="s">
        <v>2353</v>
      </c>
      <c r="D115" s="2">
        <v>7</v>
      </c>
      <c r="E115" s="2" t="str">
        <f>CONCATENATE(Table1[[#This Row],[date]],"-",Table1[[#This Row],[month]],"-",Table1[[#This Row],[year]])</f>
        <v>7-Jul-2001</v>
      </c>
      <c r="F115" s="2">
        <f>DATEDIF(Table1[[#This Row],[Date Of Birth]],DATE(2023,6,8),"Y")</f>
        <v>21</v>
      </c>
      <c r="G115" s="2">
        <v>0</v>
      </c>
      <c r="H115" s="13">
        <v>1526.31</v>
      </c>
      <c r="I115" s="2" t="s">
        <v>2354</v>
      </c>
      <c r="J115" s="2" t="s">
        <v>2355</v>
      </c>
      <c r="K115" s="6" t="s">
        <v>2365</v>
      </c>
    </row>
    <row r="116" spans="1:11" x14ac:dyDescent="0.4">
      <c r="A116" s="5" t="s">
        <v>2222</v>
      </c>
      <c r="B116" s="2">
        <v>2001</v>
      </c>
      <c r="C116" s="2" t="s">
        <v>2359</v>
      </c>
      <c r="D116" s="2">
        <v>2</v>
      </c>
      <c r="E116" s="2" t="str">
        <f>CONCATENATE(Table1[[#This Row],[date]],"-",Table1[[#This Row],[month]],"-",Table1[[#This Row],[year]])</f>
        <v>2-Jun-2001</v>
      </c>
      <c r="F116" s="2">
        <f>DATEDIF(Table1[[#This Row],[Date Of Birth]],DATE(2023,6,8),"Y")</f>
        <v>22</v>
      </c>
      <c r="G116" s="2">
        <v>0</v>
      </c>
      <c r="H116" s="13">
        <v>1532.47</v>
      </c>
      <c r="I116" s="2" t="s">
        <v>2354</v>
      </c>
      <c r="J116" s="2" t="s">
        <v>2354</v>
      </c>
      <c r="K116" s="6" t="s">
        <v>2356</v>
      </c>
    </row>
    <row r="117" spans="1:11" x14ac:dyDescent="0.4">
      <c r="A117" s="5" t="s">
        <v>2221</v>
      </c>
      <c r="B117" s="2">
        <v>2001</v>
      </c>
      <c r="C117" s="2" t="s">
        <v>2362</v>
      </c>
      <c r="D117" s="2">
        <v>5</v>
      </c>
      <c r="E117" s="2" t="str">
        <f>CONCATENATE(Table1[[#This Row],[date]],"-",Table1[[#This Row],[month]],"-",Table1[[#This Row],[year]])</f>
        <v>5-Dec-2001</v>
      </c>
      <c r="F117" s="2">
        <f>DATEDIF(Table1[[#This Row],[Date Of Birth]],DATE(2023,6,8),"Y")</f>
        <v>21</v>
      </c>
      <c r="G117" s="2">
        <v>0</v>
      </c>
      <c r="H117" s="13">
        <v>1534.3</v>
      </c>
      <c r="I117" s="2" t="s">
        <v>2354</v>
      </c>
      <c r="J117" s="2" t="s">
        <v>2354</v>
      </c>
      <c r="K117" s="6" t="s">
        <v>2356</v>
      </c>
    </row>
    <row r="118" spans="1:11" x14ac:dyDescent="0.4">
      <c r="A118" s="5" t="s">
        <v>2220</v>
      </c>
      <c r="B118" s="2">
        <v>1992</v>
      </c>
      <c r="C118" s="2" t="s">
        <v>2360</v>
      </c>
      <c r="D118" s="2">
        <v>22</v>
      </c>
      <c r="E118" s="2" t="str">
        <f>CONCATENATE(Table1[[#This Row],[date]],"-",Table1[[#This Row],[month]],"-",Table1[[#This Row],[year]])</f>
        <v>22-Sep-1992</v>
      </c>
      <c r="F118" s="2">
        <f>DATEDIF(Table1[[#This Row],[Date Of Birth]],DATE(2023,6,8),"Y")</f>
        <v>30</v>
      </c>
      <c r="G118" s="2">
        <v>0</v>
      </c>
      <c r="H118" s="13">
        <v>1566.88</v>
      </c>
      <c r="I118" s="2" t="s">
        <v>2354</v>
      </c>
      <c r="J118" s="2" t="s">
        <v>2358</v>
      </c>
      <c r="K118" s="6" t="s">
        <v>2356</v>
      </c>
    </row>
    <row r="119" spans="1:11" x14ac:dyDescent="0.4">
      <c r="A119" s="5" t="s">
        <v>2219</v>
      </c>
      <c r="B119" s="2">
        <v>2004</v>
      </c>
      <c r="C119" s="2" t="s">
        <v>2357</v>
      </c>
      <c r="D119" s="2">
        <v>19</v>
      </c>
      <c r="E119" s="2" t="str">
        <f>CONCATENATE(Table1[[#This Row],[date]],"-",Table1[[#This Row],[month]],"-",Table1[[#This Row],[year]])</f>
        <v>19-Nov-2004</v>
      </c>
      <c r="F119" s="2">
        <f>DATEDIF(Table1[[#This Row],[Date Of Birth]],DATE(2023,6,8),"Y")</f>
        <v>18</v>
      </c>
      <c r="G119" s="2">
        <v>0</v>
      </c>
      <c r="H119" s="13">
        <v>1607.51</v>
      </c>
      <c r="I119" s="2" t="s">
        <v>2354</v>
      </c>
      <c r="J119" s="2" t="s">
        <v>2355</v>
      </c>
      <c r="K119" s="6" t="s">
        <v>2356</v>
      </c>
    </row>
    <row r="120" spans="1:11" x14ac:dyDescent="0.4">
      <c r="A120" s="5" t="s">
        <v>2218</v>
      </c>
      <c r="B120" s="2">
        <v>2004</v>
      </c>
      <c r="C120" s="2" t="s">
        <v>2353</v>
      </c>
      <c r="D120" s="2">
        <v>22</v>
      </c>
      <c r="E120" s="2" t="str">
        <f>CONCATENATE(Table1[[#This Row],[date]],"-",Table1[[#This Row],[month]],"-",Table1[[#This Row],[year]])</f>
        <v>22-Jul-2004</v>
      </c>
      <c r="F120" s="2">
        <f>DATEDIF(Table1[[#This Row],[Date Of Birth]],DATE(2023,6,8),"Y")</f>
        <v>18</v>
      </c>
      <c r="G120" s="2">
        <v>0</v>
      </c>
      <c r="H120" s="13">
        <v>1615.77</v>
      </c>
      <c r="I120" s="2" t="s">
        <v>2354</v>
      </c>
      <c r="J120" s="2" t="s">
        <v>2358</v>
      </c>
      <c r="K120" s="6" t="s">
        <v>2356</v>
      </c>
    </row>
    <row r="121" spans="1:11" x14ac:dyDescent="0.4">
      <c r="A121" s="5" t="s">
        <v>2217</v>
      </c>
      <c r="B121" s="2">
        <v>1995</v>
      </c>
      <c r="C121" s="2" t="s">
        <v>2363</v>
      </c>
      <c r="D121" s="2">
        <v>5</v>
      </c>
      <c r="E121" s="2" t="str">
        <f>CONCATENATE(Table1[[#This Row],[date]],"-",Table1[[#This Row],[month]],"-",Table1[[#This Row],[year]])</f>
        <v>5-Aug-1995</v>
      </c>
      <c r="F121" s="2">
        <f>DATEDIF(Table1[[#This Row],[Date Of Birth]],DATE(2023,6,8),"Y")</f>
        <v>27</v>
      </c>
      <c r="G121" s="2">
        <v>0</v>
      </c>
      <c r="H121" s="13">
        <v>1617.16</v>
      </c>
      <c r="I121" s="2" t="s">
        <v>2354</v>
      </c>
      <c r="J121" s="2" t="s">
        <v>2358</v>
      </c>
      <c r="K121" s="6" t="s">
        <v>2356</v>
      </c>
    </row>
    <row r="122" spans="1:11" x14ac:dyDescent="0.4">
      <c r="A122" s="5" t="s">
        <v>2216</v>
      </c>
      <c r="B122" s="2">
        <v>2003</v>
      </c>
      <c r="C122" s="2" t="s">
        <v>2360</v>
      </c>
      <c r="D122" s="2">
        <v>14</v>
      </c>
      <c r="E122" s="2" t="str">
        <f>CONCATENATE(Table1[[#This Row],[date]],"-",Table1[[#This Row],[month]],"-",Table1[[#This Row],[year]])</f>
        <v>14-Sep-2003</v>
      </c>
      <c r="F122" s="2">
        <f>DATEDIF(Table1[[#This Row],[Date Of Birth]],DATE(2023,6,8),"Y")</f>
        <v>19</v>
      </c>
      <c r="G122" s="2">
        <v>0</v>
      </c>
      <c r="H122" s="13">
        <v>1621.34</v>
      </c>
      <c r="I122" s="2" t="s">
        <v>2354</v>
      </c>
      <c r="J122" s="2" t="s">
        <v>2354</v>
      </c>
      <c r="K122" s="6" t="s">
        <v>2361</v>
      </c>
    </row>
    <row r="123" spans="1:11" x14ac:dyDescent="0.4">
      <c r="A123" s="5" t="s">
        <v>2215</v>
      </c>
      <c r="B123" s="2">
        <v>2004</v>
      </c>
      <c r="C123" s="2" t="s">
        <v>2363</v>
      </c>
      <c r="D123" s="2">
        <v>21</v>
      </c>
      <c r="E123" s="2" t="str">
        <f>CONCATENATE(Table1[[#This Row],[date]],"-",Table1[[#This Row],[month]],"-",Table1[[#This Row],[year]])</f>
        <v>21-Aug-2004</v>
      </c>
      <c r="F123" s="2">
        <f>DATEDIF(Table1[[#This Row],[Date Of Birth]],DATE(2023,6,8),"Y")</f>
        <v>18</v>
      </c>
      <c r="G123" s="2">
        <v>0</v>
      </c>
      <c r="H123" s="13">
        <v>1621.88</v>
      </c>
      <c r="I123" s="2" t="s">
        <v>2354</v>
      </c>
      <c r="J123" s="2" t="s">
        <v>2354</v>
      </c>
      <c r="K123" s="6" t="s">
        <v>2356</v>
      </c>
    </row>
    <row r="124" spans="1:11" x14ac:dyDescent="0.4">
      <c r="A124" s="5" t="s">
        <v>2214</v>
      </c>
      <c r="B124" s="2">
        <v>2004</v>
      </c>
      <c r="C124" s="2" t="s">
        <v>2353</v>
      </c>
      <c r="D124" s="2">
        <v>25</v>
      </c>
      <c r="E124" s="2" t="str">
        <f>CONCATENATE(Table1[[#This Row],[date]],"-",Table1[[#This Row],[month]],"-",Table1[[#This Row],[year]])</f>
        <v>25-Jul-2004</v>
      </c>
      <c r="F124" s="2">
        <f>DATEDIF(Table1[[#This Row],[Date Of Birth]],DATE(2023,6,8),"Y")</f>
        <v>18</v>
      </c>
      <c r="G124" s="2">
        <v>0</v>
      </c>
      <c r="H124" s="13">
        <v>1622.19</v>
      </c>
      <c r="I124" s="2" t="s">
        <v>2354</v>
      </c>
      <c r="J124" s="2" t="s">
        <v>2358</v>
      </c>
      <c r="K124" s="6" t="s">
        <v>2356</v>
      </c>
    </row>
    <row r="125" spans="1:11" x14ac:dyDescent="0.4">
      <c r="A125" s="5" t="s">
        <v>2213</v>
      </c>
      <c r="B125" s="2">
        <v>2003</v>
      </c>
      <c r="C125" s="2" t="s">
        <v>2360</v>
      </c>
      <c r="D125" s="2">
        <v>9</v>
      </c>
      <c r="E125" s="2" t="str">
        <f>CONCATENATE(Table1[[#This Row],[date]],"-",Table1[[#This Row],[month]],"-",Table1[[#This Row],[year]])</f>
        <v>9-Sep-2003</v>
      </c>
      <c r="F125" s="2">
        <f>DATEDIF(Table1[[#This Row],[Date Of Birth]],DATE(2023,6,8),"Y")</f>
        <v>19</v>
      </c>
      <c r="G125" s="2">
        <v>0</v>
      </c>
      <c r="H125" s="13">
        <v>1625.43</v>
      </c>
      <c r="I125" s="2" t="s">
        <v>2354</v>
      </c>
      <c r="J125" s="2" t="s">
        <v>2355</v>
      </c>
      <c r="K125" s="6" t="s">
        <v>2361</v>
      </c>
    </row>
    <row r="126" spans="1:11" x14ac:dyDescent="0.4">
      <c r="A126" s="5" t="s">
        <v>2212</v>
      </c>
      <c r="B126" s="2">
        <v>2003</v>
      </c>
      <c r="C126" s="2" t="s">
        <v>2362</v>
      </c>
      <c r="D126" s="2">
        <v>4</v>
      </c>
      <c r="E126" s="2" t="str">
        <f>CONCATENATE(Table1[[#This Row],[date]],"-",Table1[[#This Row],[month]],"-",Table1[[#This Row],[year]])</f>
        <v>4-Dec-2003</v>
      </c>
      <c r="F126" s="2">
        <f>DATEDIF(Table1[[#This Row],[Date Of Birth]],DATE(2023,6,8),"Y")</f>
        <v>19</v>
      </c>
      <c r="G126" s="2">
        <v>0</v>
      </c>
      <c r="H126" s="13">
        <v>1627.28</v>
      </c>
      <c r="I126" s="2" t="s">
        <v>2354</v>
      </c>
      <c r="J126" s="2" t="s">
        <v>2354</v>
      </c>
      <c r="K126" s="6" t="s">
        <v>2361</v>
      </c>
    </row>
    <row r="127" spans="1:11" x14ac:dyDescent="0.4">
      <c r="A127" s="5" t="s">
        <v>2211</v>
      </c>
      <c r="B127" s="2">
        <v>2003</v>
      </c>
      <c r="C127" s="2" t="s">
        <v>2353</v>
      </c>
      <c r="D127" s="2">
        <v>17</v>
      </c>
      <c r="E127" s="2" t="str">
        <f>CONCATENATE(Table1[[#This Row],[date]],"-",Table1[[#This Row],[month]],"-",Table1[[#This Row],[year]])</f>
        <v>17-Jul-2003</v>
      </c>
      <c r="F127" s="2">
        <f>DATEDIF(Table1[[#This Row],[Date Of Birth]],DATE(2023,6,8),"Y")</f>
        <v>19</v>
      </c>
      <c r="G127" s="2">
        <v>0</v>
      </c>
      <c r="H127" s="13">
        <v>1628.47</v>
      </c>
      <c r="I127" s="2" t="s">
        <v>2354</v>
      </c>
      <c r="J127" s="2" t="s">
        <v>2358</v>
      </c>
      <c r="K127" s="6" t="s">
        <v>2361</v>
      </c>
    </row>
    <row r="128" spans="1:11" x14ac:dyDescent="0.4">
      <c r="A128" s="5" t="s">
        <v>2210</v>
      </c>
      <c r="B128" s="2">
        <v>2004</v>
      </c>
      <c r="C128" s="2" t="s">
        <v>2364</v>
      </c>
      <c r="D128" s="2">
        <v>4</v>
      </c>
      <c r="E128" s="2" t="str">
        <f>CONCATENATE(Table1[[#This Row],[date]],"-",Table1[[#This Row],[month]],"-",Table1[[#This Row],[year]])</f>
        <v>4-Oct-2004</v>
      </c>
      <c r="F128" s="2">
        <f>DATEDIF(Table1[[#This Row],[Date Of Birth]],DATE(2023,6,8),"Y")</f>
        <v>18</v>
      </c>
      <c r="G128" s="2">
        <v>0</v>
      </c>
      <c r="H128" s="13">
        <v>1629.83</v>
      </c>
      <c r="I128" s="2" t="s">
        <v>2354</v>
      </c>
      <c r="J128" s="2" t="s">
        <v>2354</v>
      </c>
      <c r="K128" s="6" t="s">
        <v>2356</v>
      </c>
    </row>
    <row r="129" spans="1:11" x14ac:dyDescent="0.4">
      <c r="A129" s="5" t="s">
        <v>2209</v>
      </c>
      <c r="B129" s="2">
        <v>2004</v>
      </c>
      <c r="C129" s="2" t="s">
        <v>2362</v>
      </c>
      <c r="D129" s="2">
        <v>5</v>
      </c>
      <c r="E129" s="2" t="str">
        <f>CONCATENATE(Table1[[#This Row],[date]],"-",Table1[[#This Row],[month]],"-",Table1[[#This Row],[year]])</f>
        <v>5-Dec-2004</v>
      </c>
      <c r="F129" s="2">
        <f>DATEDIF(Table1[[#This Row],[Date Of Birth]],DATE(2023,6,8),"Y")</f>
        <v>18</v>
      </c>
      <c r="G129" s="2">
        <v>0</v>
      </c>
      <c r="H129" s="13">
        <v>1631.67</v>
      </c>
      <c r="I129" s="2" t="s">
        <v>2354</v>
      </c>
      <c r="J129" s="2" t="s">
        <v>2355</v>
      </c>
      <c r="K129" s="6" t="s">
        <v>2356</v>
      </c>
    </row>
    <row r="130" spans="1:11" x14ac:dyDescent="0.4">
      <c r="A130" s="5" t="s">
        <v>2208</v>
      </c>
      <c r="B130" s="2">
        <v>2004</v>
      </c>
      <c r="C130" s="2" t="s">
        <v>2353</v>
      </c>
      <c r="D130" s="2">
        <v>9</v>
      </c>
      <c r="E130" s="2" t="str">
        <f>CONCATENATE(Table1[[#This Row],[date]],"-",Table1[[#This Row],[month]],"-",Table1[[#This Row],[year]])</f>
        <v>9-Jul-2004</v>
      </c>
      <c r="F130" s="2">
        <f>DATEDIF(Table1[[#This Row],[Date Of Birth]],DATE(2023,6,8),"Y")</f>
        <v>18</v>
      </c>
      <c r="G130" s="2">
        <v>0</v>
      </c>
      <c r="H130" s="13">
        <v>1631.82</v>
      </c>
      <c r="I130" s="2" t="s">
        <v>2354</v>
      </c>
      <c r="J130" s="2" t="s">
        <v>2358</v>
      </c>
      <c r="K130" s="6" t="s">
        <v>2356</v>
      </c>
    </row>
    <row r="131" spans="1:11" x14ac:dyDescent="0.4">
      <c r="A131" s="5" t="s">
        <v>2207</v>
      </c>
      <c r="B131" s="2">
        <v>2003</v>
      </c>
      <c r="C131" s="2" t="s">
        <v>2364</v>
      </c>
      <c r="D131" s="2">
        <v>3</v>
      </c>
      <c r="E131" s="2" t="str">
        <f>CONCATENATE(Table1[[#This Row],[date]],"-",Table1[[#This Row],[month]],"-",Table1[[#This Row],[year]])</f>
        <v>3-Oct-2003</v>
      </c>
      <c r="F131" s="2">
        <f>DATEDIF(Table1[[#This Row],[Date Of Birth]],DATE(2023,6,8),"Y")</f>
        <v>19</v>
      </c>
      <c r="G131" s="2">
        <v>0</v>
      </c>
      <c r="H131" s="13">
        <v>1632.04</v>
      </c>
      <c r="I131" s="2" t="s">
        <v>2354</v>
      </c>
      <c r="J131" s="2" t="s">
        <v>2354</v>
      </c>
      <c r="K131" s="6" t="s">
        <v>2361</v>
      </c>
    </row>
    <row r="132" spans="1:11" x14ac:dyDescent="0.4">
      <c r="A132" s="5" t="s">
        <v>2206</v>
      </c>
      <c r="B132" s="2">
        <v>2003</v>
      </c>
      <c r="C132" s="2" t="s">
        <v>2360</v>
      </c>
      <c r="D132" s="2">
        <v>16</v>
      </c>
      <c r="E132" s="2" t="str">
        <f>CONCATENATE(Table1[[#This Row],[date]],"-",Table1[[#This Row],[month]],"-",Table1[[#This Row],[year]])</f>
        <v>16-Sep-2003</v>
      </c>
      <c r="F132" s="2">
        <f>DATEDIF(Table1[[#This Row],[Date Of Birth]],DATE(2023,6,8),"Y")</f>
        <v>19</v>
      </c>
      <c r="G132" s="2">
        <v>0</v>
      </c>
      <c r="H132" s="13">
        <v>1632.56</v>
      </c>
      <c r="I132" s="2" t="s">
        <v>2354</v>
      </c>
      <c r="J132" s="2" t="s">
        <v>2354</v>
      </c>
      <c r="K132" s="6" t="s">
        <v>2361</v>
      </c>
    </row>
    <row r="133" spans="1:11" x14ac:dyDescent="0.4">
      <c r="A133" s="5" t="s">
        <v>2205</v>
      </c>
      <c r="B133" s="2">
        <v>2004</v>
      </c>
      <c r="C133" s="2" t="s">
        <v>2362</v>
      </c>
      <c r="D133" s="2">
        <v>13</v>
      </c>
      <c r="E133" s="2" t="str">
        <f>CONCATENATE(Table1[[#This Row],[date]],"-",Table1[[#This Row],[month]],"-",Table1[[#This Row],[year]])</f>
        <v>13-Dec-2004</v>
      </c>
      <c r="F133" s="2">
        <f>DATEDIF(Table1[[#This Row],[Date Of Birth]],DATE(2023,6,8),"Y")</f>
        <v>18</v>
      </c>
      <c r="G133" s="2">
        <v>0</v>
      </c>
      <c r="H133" s="13">
        <v>1633.04</v>
      </c>
      <c r="I133" s="2" t="s">
        <v>2354</v>
      </c>
      <c r="J133" s="2" t="s">
        <v>2354</v>
      </c>
      <c r="K133" s="6" t="s">
        <v>2356</v>
      </c>
    </row>
    <row r="134" spans="1:11" x14ac:dyDescent="0.4">
      <c r="A134" s="5" t="s">
        <v>2204</v>
      </c>
      <c r="B134" s="2">
        <v>2004</v>
      </c>
      <c r="C134" s="2" t="s">
        <v>2363</v>
      </c>
      <c r="D134" s="2">
        <v>8</v>
      </c>
      <c r="E134" s="2" t="str">
        <f>CONCATENATE(Table1[[#This Row],[date]],"-",Table1[[#This Row],[month]],"-",Table1[[#This Row],[year]])</f>
        <v>8-Aug-2004</v>
      </c>
      <c r="F134" s="2">
        <f>DATEDIF(Table1[[#This Row],[Date Of Birth]],DATE(2023,6,8),"Y")</f>
        <v>18</v>
      </c>
      <c r="G134" s="2">
        <v>0</v>
      </c>
      <c r="H134" s="13">
        <v>1633.96</v>
      </c>
      <c r="I134" s="2" t="s">
        <v>2354</v>
      </c>
      <c r="J134" s="2" t="s">
        <v>2358</v>
      </c>
      <c r="K134" s="6" t="s">
        <v>2356</v>
      </c>
    </row>
    <row r="135" spans="1:11" x14ac:dyDescent="0.4">
      <c r="A135" s="5" t="s">
        <v>2203</v>
      </c>
      <c r="B135" s="2">
        <v>2004</v>
      </c>
      <c r="C135" s="2" t="s">
        <v>2359</v>
      </c>
      <c r="D135" s="2">
        <v>13</v>
      </c>
      <c r="E135" s="2" t="str">
        <f>CONCATENATE(Table1[[#This Row],[date]],"-",Table1[[#This Row],[month]],"-",Table1[[#This Row],[year]])</f>
        <v>13-Jun-2004</v>
      </c>
      <c r="F135" s="2">
        <f>DATEDIF(Table1[[#This Row],[Date Of Birth]],DATE(2023,6,8),"Y")</f>
        <v>18</v>
      </c>
      <c r="G135" s="2">
        <v>0</v>
      </c>
      <c r="H135" s="13">
        <v>1634.57</v>
      </c>
      <c r="I135" s="2" t="s">
        <v>2354</v>
      </c>
      <c r="J135" s="2" t="s">
        <v>2354</v>
      </c>
      <c r="K135" s="6" t="s">
        <v>2356</v>
      </c>
    </row>
    <row r="136" spans="1:11" x14ac:dyDescent="0.4">
      <c r="A136" s="5" t="s">
        <v>2202</v>
      </c>
      <c r="B136" s="2">
        <v>2003</v>
      </c>
      <c r="C136" s="2" t="s">
        <v>2362</v>
      </c>
      <c r="D136" s="2">
        <v>30</v>
      </c>
      <c r="E136" s="2" t="str">
        <f>CONCATENATE(Table1[[#This Row],[date]],"-",Table1[[#This Row],[month]],"-",Table1[[#This Row],[year]])</f>
        <v>30-Dec-2003</v>
      </c>
      <c r="F136" s="2">
        <f>DATEDIF(Table1[[#This Row],[Date Of Birth]],DATE(2023,6,8),"Y")</f>
        <v>19</v>
      </c>
      <c r="G136" s="2">
        <v>0</v>
      </c>
      <c r="H136" s="13">
        <v>1635.73</v>
      </c>
      <c r="I136" s="2" t="s">
        <v>2354</v>
      </c>
      <c r="J136" s="2" t="s">
        <v>2355</v>
      </c>
      <c r="K136" s="6" t="s">
        <v>2361</v>
      </c>
    </row>
    <row r="137" spans="1:11" x14ac:dyDescent="0.4">
      <c r="A137" s="5" t="s">
        <v>2201</v>
      </c>
      <c r="B137" s="2">
        <v>2003</v>
      </c>
      <c r="C137" s="2" t="s">
        <v>2360</v>
      </c>
      <c r="D137" s="2">
        <v>16</v>
      </c>
      <c r="E137" s="2" t="str">
        <f>CONCATENATE(Table1[[#This Row],[date]],"-",Table1[[#This Row],[month]],"-",Table1[[#This Row],[year]])</f>
        <v>16-Sep-2003</v>
      </c>
      <c r="F137" s="2">
        <f>DATEDIF(Table1[[#This Row],[Date Of Birth]],DATE(2023,6,8),"Y")</f>
        <v>19</v>
      </c>
      <c r="G137" s="2">
        <v>0</v>
      </c>
      <c r="H137" s="13">
        <v>1639.56</v>
      </c>
      <c r="I137" s="2" t="s">
        <v>2354</v>
      </c>
      <c r="J137" s="2" t="s">
        <v>2354</v>
      </c>
      <c r="K137" s="6" t="s">
        <v>2361</v>
      </c>
    </row>
    <row r="138" spans="1:11" x14ac:dyDescent="0.4">
      <c r="A138" s="5" t="s">
        <v>2200</v>
      </c>
      <c r="B138" s="2">
        <v>2003</v>
      </c>
      <c r="C138" s="2" t="s">
        <v>2363</v>
      </c>
      <c r="D138" s="2">
        <v>21</v>
      </c>
      <c r="E138" s="2" t="str">
        <f>CONCATENATE(Table1[[#This Row],[date]],"-",Table1[[#This Row],[month]],"-",Table1[[#This Row],[year]])</f>
        <v>21-Aug-2003</v>
      </c>
      <c r="F138" s="2">
        <f>DATEDIF(Table1[[#This Row],[Date Of Birth]],DATE(2023,6,8),"Y")</f>
        <v>19</v>
      </c>
      <c r="G138" s="2">
        <v>0</v>
      </c>
      <c r="H138" s="13">
        <v>1639.56</v>
      </c>
      <c r="I138" s="2" t="s">
        <v>2354</v>
      </c>
      <c r="J138" s="2" t="s">
        <v>2354</v>
      </c>
      <c r="K138" s="6" t="s">
        <v>2361</v>
      </c>
    </row>
    <row r="139" spans="1:11" x14ac:dyDescent="0.4">
      <c r="A139" s="5" t="s">
        <v>2199</v>
      </c>
      <c r="B139" s="2">
        <v>2003</v>
      </c>
      <c r="C139" s="2" t="s">
        <v>2362</v>
      </c>
      <c r="D139" s="2">
        <v>30</v>
      </c>
      <c r="E139" s="2" t="str">
        <f>CONCATENATE(Table1[[#This Row],[date]],"-",Table1[[#This Row],[month]],"-",Table1[[#This Row],[year]])</f>
        <v>30-Dec-2003</v>
      </c>
      <c r="F139" s="2">
        <f>DATEDIF(Table1[[#This Row],[Date Of Birth]],DATE(2023,6,8),"Y")</f>
        <v>19</v>
      </c>
      <c r="G139" s="2">
        <v>0</v>
      </c>
      <c r="H139" s="13">
        <v>1646.43</v>
      </c>
      <c r="I139" s="2" t="s">
        <v>2354</v>
      </c>
      <c r="J139" s="2" t="s">
        <v>2358</v>
      </c>
      <c r="K139" s="6" t="s">
        <v>2361</v>
      </c>
    </row>
    <row r="140" spans="1:11" x14ac:dyDescent="0.4">
      <c r="A140" s="5" t="s">
        <v>2198</v>
      </c>
      <c r="B140" s="2">
        <v>2000</v>
      </c>
      <c r="C140" s="2" t="s">
        <v>2364</v>
      </c>
      <c r="D140" s="2">
        <v>23</v>
      </c>
      <c r="E140" s="2" t="str">
        <f>CONCATENATE(Table1[[#This Row],[date]],"-",Table1[[#This Row],[month]],"-",Table1[[#This Row],[year]])</f>
        <v>23-Oct-2000</v>
      </c>
      <c r="F140" s="2">
        <f>DATEDIF(Table1[[#This Row],[Date Of Birth]],DATE(2023,6,8),"Y")</f>
        <v>22</v>
      </c>
      <c r="G140" s="2">
        <v>0</v>
      </c>
      <c r="H140" s="13">
        <v>1665</v>
      </c>
      <c r="I140" s="2" t="s">
        <v>2354</v>
      </c>
      <c r="J140" s="2" t="s">
        <v>2354</v>
      </c>
      <c r="K140" s="6" t="s">
        <v>2356</v>
      </c>
    </row>
    <row r="141" spans="1:11" x14ac:dyDescent="0.4">
      <c r="A141" s="5" t="s">
        <v>2197</v>
      </c>
      <c r="B141" s="2">
        <v>2000</v>
      </c>
      <c r="C141" s="2" t="s">
        <v>2359</v>
      </c>
      <c r="D141" s="2">
        <v>10</v>
      </c>
      <c r="E141" s="2" t="str">
        <f>CONCATENATE(Table1[[#This Row],[date]],"-",Table1[[#This Row],[month]],"-",Table1[[#This Row],[year]])</f>
        <v>10-Jun-2000</v>
      </c>
      <c r="F141" s="2">
        <f>DATEDIF(Table1[[#This Row],[Date Of Birth]],DATE(2023,6,8),"Y")</f>
        <v>22</v>
      </c>
      <c r="G141" s="2">
        <v>0</v>
      </c>
      <c r="H141" s="13">
        <v>1674.63</v>
      </c>
      <c r="I141" s="2" t="s">
        <v>2354</v>
      </c>
      <c r="J141" s="2" t="s">
        <v>2354</v>
      </c>
      <c r="K141" s="6" t="s">
        <v>2356</v>
      </c>
    </row>
    <row r="142" spans="1:11" x14ac:dyDescent="0.4">
      <c r="A142" s="5" t="s">
        <v>2196</v>
      </c>
      <c r="B142" s="2">
        <v>2000</v>
      </c>
      <c r="C142" s="2" t="s">
        <v>2364</v>
      </c>
      <c r="D142" s="2">
        <v>21</v>
      </c>
      <c r="E142" s="2" t="str">
        <f>CONCATENATE(Table1[[#This Row],[date]],"-",Table1[[#This Row],[month]],"-",Table1[[#This Row],[year]])</f>
        <v>21-Oct-2000</v>
      </c>
      <c r="F142" s="2">
        <f>DATEDIF(Table1[[#This Row],[Date Of Birth]],DATE(2023,6,8),"Y")</f>
        <v>22</v>
      </c>
      <c r="G142" s="2">
        <v>0</v>
      </c>
      <c r="H142" s="13">
        <v>1682.6</v>
      </c>
      <c r="I142" s="2" t="s">
        <v>2354</v>
      </c>
      <c r="J142" s="2" t="s">
        <v>2354</v>
      </c>
      <c r="K142" s="6" t="s">
        <v>2365</v>
      </c>
    </row>
    <row r="143" spans="1:11" x14ac:dyDescent="0.4">
      <c r="A143" s="5" t="s">
        <v>2195</v>
      </c>
      <c r="B143" s="2">
        <v>2004</v>
      </c>
      <c r="C143" s="2" t="s">
        <v>2357</v>
      </c>
      <c r="D143" s="2">
        <v>17</v>
      </c>
      <c r="E143" s="2" t="str">
        <f>CONCATENATE(Table1[[#This Row],[date]],"-",Table1[[#This Row],[month]],"-",Table1[[#This Row],[year]])</f>
        <v>17-Nov-2004</v>
      </c>
      <c r="F143" s="2">
        <f>DATEDIF(Table1[[#This Row],[Date Of Birth]],DATE(2023,6,8),"Y")</f>
        <v>18</v>
      </c>
      <c r="G143" s="2">
        <v>0</v>
      </c>
      <c r="H143" s="13">
        <v>1694.8</v>
      </c>
      <c r="I143" s="2" t="s">
        <v>2354</v>
      </c>
      <c r="J143" s="2" t="s">
        <v>2354</v>
      </c>
      <c r="K143" s="6" t="s">
        <v>2366</v>
      </c>
    </row>
    <row r="144" spans="1:11" x14ac:dyDescent="0.4">
      <c r="A144" s="5" t="s">
        <v>2194</v>
      </c>
      <c r="B144" s="2">
        <v>2004</v>
      </c>
      <c r="C144" s="2" t="s">
        <v>2362</v>
      </c>
      <c r="D144" s="2">
        <v>10</v>
      </c>
      <c r="E144" s="2" t="str">
        <f>CONCATENATE(Table1[[#This Row],[date]],"-",Table1[[#This Row],[month]],"-",Table1[[#This Row],[year]])</f>
        <v>10-Dec-2004</v>
      </c>
      <c r="F144" s="2">
        <f>DATEDIF(Table1[[#This Row],[Date Of Birth]],DATE(2023,6,8),"Y")</f>
        <v>18</v>
      </c>
      <c r="G144" s="2">
        <v>0</v>
      </c>
      <c r="H144" s="13">
        <v>1702.46</v>
      </c>
      <c r="I144" s="2" t="s">
        <v>2354</v>
      </c>
      <c r="J144" s="2" t="s">
        <v>2355</v>
      </c>
      <c r="K144" s="6" t="s">
        <v>2367</v>
      </c>
    </row>
    <row r="145" spans="1:11" x14ac:dyDescent="0.4">
      <c r="A145" s="5" t="s">
        <v>2193</v>
      </c>
      <c r="B145" s="2">
        <v>2004</v>
      </c>
      <c r="C145" s="2" t="s">
        <v>2357</v>
      </c>
      <c r="D145" s="2">
        <v>7</v>
      </c>
      <c r="E145" s="2" t="str">
        <f>CONCATENATE(Table1[[#This Row],[date]],"-",Table1[[#This Row],[month]],"-",Table1[[#This Row],[year]])</f>
        <v>7-Nov-2004</v>
      </c>
      <c r="F145" s="2">
        <f>DATEDIF(Table1[[#This Row],[Date Of Birth]],DATE(2023,6,8),"Y")</f>
        <v>18</v>
      </c>
      <c r="G145" s="2">
        <v>0</v>
      </c>
      <c r="H145" s="13">
        <v>1704.57</v>
      </c>
      <c r="I145" s="2" t="s">
        <v>2354</v>
      </c>
      <c r="J145" s="2" t="s">
        <v>2358</v>
      </c>
      <c r="K145" s="6" t="s">
        <v>2368</v>
      </c>
    </row>
    <row r="146" spans="1:11" x14ac:dyDescent="0.4">
      <c r="A146" s="5" t="s">
        <v>2192</v>
      </c>
      <c r="B146" s="2">
        <v>2004</v>
      </c>
      <c r="C146" s="2" t="s">
        <v>2362</v>
      </c>
      <c r="D146" s="2">
        <v>14</v>
      </c>
      <c r="E146" s="2" t="str">
        <f>CONCATENATE(Table1[[#This Row],[date]],"-",Table1[[#This Row],[month]],"-",Table1[[#This Row],[year]])</f>
        <v>14-Dec-2004</v>
      </c>
      <c r="F146" s="2">
        <f>DATEDIF(Table1[[#This Row],[Date Of Birth]],DATE(2023,6,8),"Y")</f>
        <v>18</v>
      </c>
      <c r="G146" s="2">
        <v>0</v>
      </c>
      <c r="H146" s="13">
        <v>1704.7</v>
      </c>
      <c r="I146" s="2" t="s">
        <v>2354</v>
      </c>
      <c r="J146" s="2" t="s">
        <v>2355</v>
      </c>
      <c r="K146" s="6" t="s">
        <v>2369</v>
      </c>
    </row>
    <row r="147" spans="1:11" x14ac:dyDescent="0.4">
      <c r="A147" s="5" t="s">
        <v>2191</v>
      </c>
      <c r="B147" s="2">
        <v>2004</v>
      </c>
      <c r="C147" s="2" t="s">
        <v>2362</v>
      </c>
      <c r="D147" s="2">
        <v>6</v>
      </c>
      <c r="E147" s="2" t="str">
        <f>CONCATENATE(Table1[[#This Row],[date]],"-",Table1[[#This Row],[month]],"-",Table1[[#This Row],[year]])</f>
        <v>6-Dec-2004</v>
      </c>
      <c r="F147" s="2">
        <f>DATEDIF(Table1[[#This Row],[Date Of Birth]],DATE(2023,6,8),"Y")</f>
        <v>18</v>
      </c>
      <c r="G147" s="2">
        <v>0</v>
      </c>
      <c r="H147" s="13">
        <v>1705.62</v>
      </c>
      <c r="I147" s="2" t="s">
        <v>2354</v>
      </c>
      <c r="J147" s="2" t="s">
        <v>2354</v>
      </c>
      <c r="K147" s="6" t="s">
        <v>2366</v>
      </c>
    </row>
    <row r="148" spans="1:11" x14ac:dyDescent="0.4">
      <c r="A148" s="5" t="s">
        <v>2190</v>
      </c>
      <c r="B148" s="2">
        <v>2004</v>
      </c>
      <c r="C148" s="2" t="s">
        <v>2364</v>
      </c>
      <c r="D148" s="2">
        <v>17</v>
      </c>
      <c r="E148" s="2" t="str">
        <f>CONCATENATE(Table1[[#This Row],[date]],"-",Table1[[#This Row],[month]],"-",Table1[[#This Row],[year]])</f>
        <v>17-Oct-2004</v>
      </c>
      <c r="F148" s="2">
        <f>DATEDIF(Table1[[#This Row],[Date Of Birth]],DATE(2023,6,8),"Y")</f>
        <v>18</v>
      </c>
      <c r="G148" s="2">
        <v>0</v>
      </c>
      <c r="H148" s="13">
        <v>1708</v>
      </c>
      <c r="I148" s="2" t="s">
        <v>2355</v>
      </c>
      <c r="J148" s="2" t="s">
        <v>2354</v>
      </c>
      <c r="K148" s="6" t="s">
        <v>2368</v>
      </c>
    </row>
    <row r="149" spans="1:11" x14ac:dyDescent="0.4">
      <c r="A149" s="5" t="s">
        <v>2189</v>
      </c>
      <c r="B149" s="2">
        <v>2004</v>
      </c>
      <c r="C149" s="2" t="s">
        <v>2362</v>
      </c>
      <c r="D149" s="2">
        <v>12</v>
      </c>
      <c r="E149" s="2" t="str">
        <f>CONCATENATE(Table1[[#This Row],[date]],"-",Table1[[#This Row],[month]],"-",Table1[[#This Row],[year]])</f>
        <v>12-Dec-2004</v>
      </c>
      <c r="F149" s="2">
        <f>DATEDIF(Table1[[#This Row],[Date Of Birth]],DATE(2023,6,8),"Y")</f>
        <v>18</v>
      </c>
      <c r="G149" s="2">
        <v>0</v>
      </c>
      <c r="H149" s="13">
        <v>1708.93</v>
      </c>
      <c r="I149" s="2" t="s">
        <v>2355</v>
      </c>
      <c r="J149" s="2" t="s">
        <v>2358</v>
      </c>
      <c r="K149" s="6" t="s">
        <v>2367</v>
      </c>
    </row>
    <row r="150" spans="1:11" x14ac:dyDescent="0.4">
      <c r="A150" s="5" t="s">
        <v>2188</v>
      </c>
      <c r="B150" s="2">
        <v>2004</v>
      </c>
      <c r="C150" s="2" t="s">
        <v>2360</v>
      </c>
      <c r="D150" s="2">
        <v>19</v>
      </c>
      <c r="E150" s="2" t="str">
        <f>CONCATENATE(Table1[[#This Row],[date]],"-",Table1[[#This Row],[month]],"-",Table1[[#This Row],[year]])</f>
        <v>19-Sep-2004</v>
      </c>
      <c r="F150" s="2">
        <f>DATEDIF(Table1[[#This Row],[Date Of Birth]],DATE(2023,6,8),"Y")</f>
        <v>18</v>
      </c>
      <c r="G150" s="2">
        <v>1</v>
      </c>
      <c r="H150" s="13">
        <v>1711.03</v>
      </c>
      <c r="I150" s="2" t="s">
        <v>2355</v>
      </c>
      <c r="J150" s="2" t="s">
        <v>2355</v>
      </c>
      <c r="K150" s="6" t="s">
        <v>2356</v>
      </c>
    </row>
    <row r="151" spans="1:11" x14ac:dyDescent="0.4">
      <c r="A151" s="5" t="s">
        <v>2187</v>
      </c>
      <c r="B151" s="2">
        <v>2004</v>
      </c>
      <c r="C151" s="2" t="s">
        <v>2360</v>
      </c>
      <c r="D151" s="2">
        <v>21</v>
      </c>
      <c r="E151" s="2" t="str">
        <f>CONCATENATE(Table1[[#This Row],[date]],"-",Table1[[#This Row],[month]],"-",Table1[[#This Row],[year]])</f>
        <v>21-Sep-2004</v>
      </c>
      <c r="F151" s="2">
        <f>DATEDIF(Table1[[#This Row],[Date Of Birth]],DATE(2023,6,8),"Y")</f>
        <v>18</v>
      </c>
      <c r="G151" s="2">
        <v>0</v>
      </c>
      <c r="H151" s="13">
        <v>1712.23</v>
      </c>
      <c r="I151" s="2" t="s">
        <v>2355</v>
      </c>
      <c r="J151" s="2" t="s">
        <v>2358</v>
      </c>
      <c r="K151" s="6" t="s">
        <v>2368</v>
      </c>
    </row>
    <row r="152" spans="1:11" x14ac:dyDescent="0.4">
      <c r="A152" s="5" t="s">
        <v>2186</v>
      </c>
      <c r="B152" s="2">
        <v>2004</v>
      </c>
      <c r="C152" s="2" t="s">
        <v>2359</v>
      </c>
      <c r="D152" s="2">
        <v>10</v>
      </c>
      <c r="E152" s="2" t="str">
        <f>CONCATENATE(Table1[[#This Row],[date]],"-",Table1[[#This Row],[month]],"-",Table1[[#This Row],[year]])</f>
        <v>10-Jun-2004</v>
      </c>
      <c r="F152" s="2">
        <f>DATEDIF(Table1[[#This Row],[Date Of Birth]],DATE(2023,6,8),"Y")</f>
        <v>18</v>
      </c>
      <c r="G152" s="2">
        <v>1</v>
      </c>
      <c r="H152" s="13">
        <v>1719.44</v>
      </c>
      <c r="I152" s="2" t="s">
        <v>2355</v>
      </c>
      <c r="J152" s="2" t="s">
        <v>2355</v>
      </c>
      <c r="K152" s="6" t="s">
        <v>2356</v>
      </c>
    </row>
    <row r="153" spans="1:11" x14ac:dyDescent="0.4">
      <c r="A153" s="5" t="s">
        <v>2185</v>
      </c>
      <c r="B153" s="2">
        <v>2004</v>
      </c>
      <c r="C153" s="2" t="s">
        <v>2360</v>
      </c>
      <c r="D153" s="2">
        <v>11</v>
      </c>
      <c r="E153" s="2" t="str">
        <f>CONCATENATE(Table1[[#This Row],[date]],"-",Table1[[#This Row],[month]],"-",Table1[[#This Row],[year]])</f>
        <v>11-Sep-2004</v>
      </c>
      <c r="F153" s="2">
        <f>DATEDIF(Table1[[#This Row],[Date Of Birth]],DATE(2023,6,8),"Y")</f>
        <v>18</v>
      </c>
      <c r="G153" s="2">
        <v>1</v>
      </c>
      <c r="H153" s="13">
        <v>1720.35</v>
      </c>
      <c r="I153" s="2" t="s">
        <v>2355</v>
      </c>
      <c r="J153" s="2" t="s">
        <v>2355</v>
      </c>
      <c r="K153" s="6" t="s">
        <v>2356</v>
      </c>
    </row>
    <row r="154" spans="1:11" x14ac:dyDescent="0.4">
      <c r="A154" s="5" t="s">
        <v>2184</v>
      </c>
      <c r="B154" s="2">
        <v>2004</v>
      </c>
      <c r="C154" s="2" t="s">
        <v>2364</v>
      </c>
      <c r="D154" s="2">
        <v>21</v>
      </c>
      <c r="E154" s="2" t="str">
        <f>CONCATENATE(Table1[[#This Row],[date]],"-",Table1[[#This Row],[month]],"-",Table1[[#This Row],[year]])</f>
        <v>21-Oct-2004</v>
      </c>
      <c r="F154" s="2">
        <f>DATEDIF(Table1[[#This Row],[Date Of Birth]],DATE(2023,6,8),"Y")</f>
        <v>18</v>
      </c>
      <c r="G154" s="2">
        <v>1</v>
      </c>
      <c r="H154" s="13">
        <v>1725.55</v>
      </c>
      <c r="I154" s="2" t="s">
        <v>2355</v>
      </c>
      <c r="J154" s="2" t="s">
        <v>2354</v>
      </c>
      <c r="K154" s="6" t="s">
        <v>2356</v>
      </c>
    </row>
    <row r="155" spans="1:11" x14ac:dyDescent="0.4">
      <c r="A155" s="5" t="s">
        <v>2183</v>
      </c>
      <c r="B155" s="2">
        <v>2004</v>
      </c>
      <c r="C155" s="2" t="s">
        <v>2360</v>
      </c>
      <c r="D155" s="2">
        <v>9</v>
      </c>
      <c r="E155" s="2" t="str">
        <f>CONCATENATE(Table1[[#This Row],[date]],"-",Table1[[#This Row],[month]],"-",Table1[[#This Row],[year]])</f>
        <v>9-Sep-2004</v>
      </c>
      <c r="F155" s="2">
        <f>DATEDIF(Table1[[#This Row],[Date Of Birth]],DATE(2023,6,8),"Y")</f>
        <v>18</v>
      </c>
      <c r="G155" s="2">
        <v>1</v>
      </c>
      <c r="H155" s="13">
        <v>1727.54</v>
      </c>
      <c r="I155" s="2" t="s">
        <v>2355</v>
      </c>
      <c r="J155" s="2" t="s">
        <v>2358</v>
      </c>
      <c r="K155" s="6" t="s">
        <v>2356</v>
      </c>
    </row>
    <row r="156" spans="1:11" x14ac:dyDescent="0.4">
      <c r="A156" s="5" t="s">
        <v>2182</v>
      </c>
      <c r="B156" s="2">
        <v>2003</v>
      </c>
      <c r="C156" s="2" t="s">
        <v>2357</v>
      </c>
      <c r="D156" s="2">
        <v>21</v>
      </c>
      <c r="E156" s="2" t="str">
        <f>CONCATENATE(Table1[[#This Row],[date]],"-",Table1[[#This Row],[month]],"-",Table1[[#This Row],[year]])</f>
        <v>21-Nov-2003</v>
      </c>
      <c r="F156" s="2">
        <f>DATEDIF(Table1[[#This Row],[Date Of Birth]],DATE(2023,6,8),"Y")</f>
        <v>19</v>
      </c>
      <c r="G156" s="2">
        <v>0</v>
      </c>
      <c r="H156" s="13">
        <v>1727.79</v>
      </c>
      <c r="I156" s="2" t="s">
        <v>2355</v>
      </c>
      <c r="J156" s="2" t="s">
        <v>2355</v>
      </c>
      <c r="K156" s="6" t="s">
        <v>2365</v>
      </c>
    </row>
    <row r="157" spans="1:11" x14ac:dyDescent="0.4">
      <c r="A157" s="5" t="s">
        <v>2181</v>
      </c>
      <c r="B157" s="2">
        <v>2003</v>
      </c>
      <c r="C157" s="2" t="s">
        <v>2360</v>
      </c>
      <c r="D157" s="2">
        <v>1</v>
      </c>
      <c r="E157" s="2" t="str">
        <f>CONCATENATE(Table1[[#This Row],[date]],"-",Table1[[#This Row],[month]],"-",Table1[[#This Row],[year]])</f>
        <v>1-Sep-2003</v>
      </c>
      <c r="F157" s="2">
        <f>DATEDIF(Table1[[#This Row],[Date Of Birth]],DATE(2023,6,8),"Y")</f>
        <v>19</v>
      </c>
      <c r="G157" s="2">
        <v>0</v>
      </c>
      <c r="H157" s="13">
        <v>1728.9</v>
      </c>
      <c r="I157" s="2" t="s">
        <v>2355</v>
      </c>
      <c r="J157" s="2" t="s">
        <v>2354</v>
      </c>
      <c r="K157" s="6" t="s">
        <v>2365</v>
      </c>
    </row>
    <row r="158" spans="1:11" x14ac:dyDescent="0.4">
      <c r="A158" s="5" t="s">
        <v>2180</v>
      </c>
      <c r="B158" s="2">
        <v>2003</v>
      </c>
      <c r="C158" s="2" t="s">
        <v>2357</v>
      </c>
      <c r="D158" s="2">
        <v>9</v>
      </c>
      <c r="E158" s="2" t="str">
        <f>CONCATENATE(Table1[[#This Row],[date]],"-",Table1[[#This Row],[month]],"-",Table1[[#This Row],[year]])</f>
        <v>9-Nov-2003</v>
      </c>
      <c r="F158" s="2">
        <f>DATEDIF(Table1[[#This Row],[Date Of Birth]],DATE(2023,6,8),"Y")</f>
        <v>19</v>
      </c>
      <c r="G158" s="2">
        <v>0</v>
      </c>
      <c r="H158" s="13">
        <v>1731.68</v>
      </c>
      <c r="I158" s="2" t="s">
        <v>2355</v>
      </c>
      <c r="J158" s="2" t="s">
        <v>2354</v>
      </c>
      <c r="K158" s="6" t="s">
        <v>2365</v>
      </c>
    </row>
    <row r="159" spans="1:11" x14ac:dyDescent="0.4">
      <c r="A159" s="5" t="s">
        <v>2179</v>
      </c>
      <c r="B159" s="2">
        <v>2003</v>
      </c>
      <c r="C159" s="2" t="s">
        <v>2357</v>
      </c>
      <c r="D159" s="2">
        <v>14</v>
      </c>
      <c r="E159" s="2" t="str">
        <f>CONCATENATE(Table1[[#This Row],[date]],"-",Table1[[#This Row],[month]],"-",Table1[[#This Row],[year]])</f>
        <v>14-Nov-2003</v>
      </c>
      <c r="F159" s="2">
        <f>DATEDIF(Table1[[#This Row],[Date Of Birth]],DATE(2023,6,8),"Y")</f>
        <v>19</v>
      </c>
      <c r="G159" s="2">
        <v>0</v>
      </c>
      <c r="H159" s="13">
        <v>1737.38</v>
      </c>
      <c r="I159" s="2" t="s">
        <v>2355</v>
      </c>
      <c r="J159" s="2" t="s">
        <v>2354</v>
      </c>
      <c r="K159" s="6" t="s">
        <v>2365</v>
      </c>
    </row>
    <row r="160" spans="1:11" x14ac:dyDescent="0.4">
      <c r="A160" s="5" t="s">
        <v>2178</v>
      </c>
      <c r="B160" s="2">
        <v>2003</v>
      </c>
      <c r="C160" s="2" t="s">
        <v>2353</v>
      </c>
      <c r="D160" s="2">
        <v>25</v>
      </c>
      <c r="E160" s="2" t="str">
        <f>CONCATENATE(Table1[[#This Row],[date]],"-",Table1[[#This Row],[month]],"-",Table1[[#This Row],[year]])</f>
        <v>25-Jul-2003</v>
      </c>
      <c r="F160" s="2">
        <f>DATEDIF(Table1[[#This Row],[Date Of Birth]],DATE(2023,6,8),"Y")</f>
        <v>19</v>
      </c>
      <c r="G160" s="2">
        <v>0</v>
      </c>
      <c r="H160" s="13">
        <v>1743.21</v>
      </c>
      <c r="I160" s="2" t="s">
        <v>2355</v>
      </c>
      <c r="J160" s="2" t="s">
        <v>2358</v>
      </c>
      <c r="K160" s="6" t="s">
        <v>2365</v>
      </c>
    </row>
    <row r="161" spans="1:11" x14ac:dyDescent="0.4">
      <c r="A161" s="5" t="s">
        <v>2177</v>
      </c>
      <c r="B161" s="2">
        <v>2003</v>
      </c>
      <c r="C161" s="2" t="s">
        <v>2353</v>
      </c>
      <c r="D161" s="2">
        <v>28</v>
      </c>
      <c r="E161" s="2" t="str">
        <f>CONCATENATE(Table1[[#This Row],[date]],"-",Table1[[#This Row],[month]],"-",Table1[[#This Row],[year]])</f>
        <v>28-Jul-2003</v>
      </c>
      <c r="F161" s="2">
        <f>DATEDIF(Table1[[#This Row],[Date Of Birth]],DATE(2023,6,8),"Y")</f>
        <v>19</v>
      </c>
      <c r="G161" s="2">
        <v>0</v>
      </c>
      <c r="H161" s="13">
        <v>1744.47</v>
      </c>
      <c r="I161" s="2" t="s">
        <v>2355</v>
      </c>
      <c r="J161" s="2" t="s">
        <v>2358</v>
      </c>
      <c r="K161" s="6" t="s">
        <v>2365</v>
      </c>
    </row>
    <row r="162" spans="1:11" x14ac:dyDescent="0.4">
      <c r="A162" s="5" t="s">
        <v>2176</v>
      </c>
      <c r="B162" s="2">
        <v>2003</v>
      </c>
      <c r="C162" s="2" t="s">
        <v>2360</v>
      </c>
      <c r="D162" s="2">
        <v>26</v>
      </c>
      <c r="E162" s="2" t="str">
        <f>CONCATENATE(Table1[[#This Row],[date]],"-",Table1[[#This Row],[month]],"-",Table1[[#This Row],[year]])</f>
        <v>26-Sep-2003</v>
      </c>
      <c r="F162" s="2">
        <f>DATEDIF(Table1[[#This Row],[Date Of Birth]],DATE(2023,6,8),"Y")</f>
        <v>19</v>
      </c>
      <c r="G162" s="2">
        <v>0</v>
      </c>
      <c r="H162" s="13">
        <v>1748.77</v>
      </c>
      <c r="I162" s="2" t="s">
        <v>2355</v>
      </c>
      <c r="J162" s="2" t="s">
        <v>2358</v>
      </c>
      <c r="K162" s="6" t="s">
        <v>2365</v>
      </c>
    </row>
    <row r="163" spans="1:11" x14ac:dyDescent="0.4">
      <c r="A163" s="5" t="s">
        <v>2175</v>
      </c>
      <c r="B163" s="2">
        <v>1998</v>
      </c>
      <c r="C163" s="2" t="s">
        <v>2364</v>
      </c>
      <c r="D163" s="2">
        <v>7</v>
      </c>
      <c r="E163" s="2" t="str">
        <f>CONCATENATE(Table1[[#This Row],[date]],"-",Table1[[#This Row],[month]],"-",Table1[[#This Row],[year]])</f>
        <v>7-Oct-1998</v>
      </c>
      <c r="F163" s="2">
        <f>DATEDIF(Table1[[#This Row],[Date Of Birth]],DATE(2023,6,8),"Y")</f>
        <v>24</v>
      </c>
      <c r="G163" s="2">
        <v>0</v>
      </c>
      <c r="H163" s="13">
        <v>1756.6</v>
      </c>
      <c r="I163" s="2" t="s">
        <v>2355</v>
      </c>
      <c r="J163" s="2" t="s">
        <v>2355</v>
      </c>
      <c r="K163" s="6" t="s">
        <v>2356</v>
      </c>
    </row>
    <row r="164" spans="1:11" x14ac:dyDescent="0.4">
      <c r="A164" s="5" t="s">
        <v>2174</v>
      </c>
      <c r="B164" s="2">
        <v>2003</v>
      </c>
      <c r="C164" s="2" t="s">
        <v>2357</v>
      </c>
      <c r="D164" s="2">
        <v>19</v>
      </c>
      <c r="E164" s="2" t="str">
        <f>CONCATENATE(Table1[[#This Row],[date]],"-",Table1[[#This Row],[month]],"-",Table1[[#This Row],[year]])</f>
        <v>19-Nov-2003</v>
      </c>
      <c r="F164" s="2">
        <f>DATEDIF(Table1[[#This Row],[Date Of Birth]],DATE(2023,6,8),"Y")</f>
        <v>19</v>
      </c>
      <c r="G164" s="2">
        <v>0</v>
      </c>
      <c r="H164" s="13">
        <v>1759.34</v>
      </c>
      <c r="I164" s="2" t="s">
        <v>2355</v>
      </c>
      <c r="J164" s="2" t="s">
        <v>2358</v>
      </c>
      <c r="K164" s="6" t="s">
        <v>2365</v>
      </c>
    </row>
    <row r="165" spans="1:11" x14ac:dyDescent="0.4">
      <c r="A165" s="5" t="s">
        <v>2173</v>
      </c>
      <c r="B165" s="2">
        <v>2002</v>
      </c>
      <c r="C165" s="2" t="s">
        <v>2362</v>
      </c>
      <c r="D165" s="2">
        <v>13</v>
      </c>
      <c r="E165" s="2" t="str">
        <f>CONCATENATE(Table1[[#This Row],[date]],"-",Table1[[#This Row],[month]],"-",Table1[[#This Row],[year]])</f>
        <v>13-Dec-2002</v>
      </c>
      <c r="F165" s="2">
        <f>DATEDIF(Table1[[#This Row],[Date Of Birth]],DATE(2023,6,8),"Y")</f>
        <v>20</v>
      </c>
      <c r="G165" s="2">
        <v>0</v>
      </c>
      <c r="H165" s="13">
        <v>1769.53</v>
      </c>
      <c r="I165" s="2" t="s">
        <v>2355</v>
      </c>
      <c r="J165" s="2" t="s">
        <v>2355</v>
      </c>
      <c r="K165" s="6" t="s">
        <v>2361</v>
      </c>
    </row>
    <row r="166" spans="1:11" x14ac:dyDescent="0.4">
      <c r="A166" s="5" t="s">
        <v>2172</v>
      </c>
      <c r="B166" s="2">
        <v>1999</v>
      </c>
      <c r="C166" s="2" t="s">
        <v>2360</v>
      </c>
      <c r="D166" s="2">
        <v>25</v>
      </c>
      <c r="E166" s="2" t="str">
        <f>CONCATENATE(Table1[[#This Row],[date]],"-",Table1[[#This Row],[month]],"-",Table1[[#This Row],[year]])</f>
        <v>25-Sep-1999</v>
      </c>
      <c r="F166" s="2">
        <f>DATEDIF(Table1[[#This Row],[Date Of Birth]],DATE(2023,6,8),"Y")</f>
        <v>23</v>
      </c>
      <c r="G166" s="2">
        <v>0</v>
      </c>
      <c r="H166" s="13">
        <v>1815.88</v>
      </c>
      <c r="I166" s="2" t="s">
        <v>2355</v>
      </c>
      <c r="J166" s="2" t="s">
        <v>2355</v>
      </c>
      <c r="K166" s="6" t="s">
        <v>2356</v>
      </c>
    </row>
    <row r="167" spans="1:11" x14ac:dyDescent="0.4">
      <c r="A167" s="5" t="s">
        <v>2171</v>
      </c>
      <c r="B167" s="2">
        <v>2004</v>
      </c>
      <c r="C167" s="2" t="s">
        <v>2363</v>
      </c>
      <c r="D167" s="2">
        <v>19</v>
      </c>
      <c r="E167" s="2" t="str">
        <f>CONCATENATE(Table1[[#This Row],[date]],"-",Table1[[#This Row],[month]],"-",Table1[[#This Row],[year]])</f>
        <v>19-Aug-2004</v>
      </c>
      <c r="F167" s="2">
        <f>DATEDIF(Table1[[#This Row],[Date Of Birth]],DATE(2023,6,8),"Y")</f>
        <v>18</v>
      </c>
      <c r="G167" s="2">
        <v>0</v>
      </c>
      <c r="H167" s="13">
        <v>1822.54</v>
      </c>
      <c r="I167" s="2" t="s">
        <v>2355</v>
      </c>
      <c r="J167" s="2" t="s">
        <v>2358</v>
      </c>
      <c r="K167" s="6" t="s">
        <v>2361</v>
      </c>
    </row>
    <row r="168" spans="1:11" x14ac:dyDescent="0.4">
      <c r="A168" s="5" t="s">
        <v>2170</v>
      </c>
      <c r="B168" s="2">
        <v>1999</v>
      </c>
      <c r="C168" s="2" t="s">
        <v>2357</v>
      </c>
      <c r="D168" s="2">
        <v>17</v>
      </c>
      <c r="E168" s="2" t="str">
        <f>CONCATENATE(Table1[[#This Row],[date]],"-",Table1[[#This Row],[month]],"-",Table1[[#This Row],[year]])</f>
        <v>17-Nov-1999</v>
      </c>
      <c r="F168" s="2">
        <f>DATEDIF(Table1[[#This Row],[Date Of Birth]],DATE(2023,6,8),"Y")</f>
        <v>23</v>
      </c>
      <c r="G168" s="2">
        <v>0</v>
      </c>
      <c r="H168" s="13">
        <v>1824.29</v>
      </c>
      <c r="I168" s="2" t="s">
        <v>2355</v>
      </c>
      <c r="J168" s="2" t="s">
        <v>2355</v>
      </c>
      <c r="K168" s="6" t="s">
        <v>2356</v>
      </c>
    </row>
    <row r="169" spans="1:11" x14ac:dyDescent="0.4">
      <c r="A169" s="5" t="s">
        <v>2169</v>
      </c>
      <c r="B169" s="2">
        <v>1999</v>
      </c>
      <c r="C169" s="2" t="s">
        <v>2364</v>
      </c>
      <c r="D169" s="2">
        <v>1</v>
      </c>
      <c r="E169" s="2" t="str">
        <f>CONCATENATE(Table1[[#This Row],[date]],"-",Table1[[#This Row],[month]],"-",Table1[[#This Row],[year]])</f>
        <v>1-Oct-1999</v>
      </c>
      <c r="F169" s="2">
        <f>DATEDIF(Table1[[#This Row],[Date Of Birth]],DATE(2023,6,8),"Y")</f>
        <v>23</v>
      </c>
      <c r="G169" s="2">
        <v>0</v>
      </c>
      <c r="H169" s="13">
        <v>1826.84</v>
      </c>
      <c r="I169" s="2" t="s">
        <v>2355</v>
      </c>
      <c r="J169" s="2" t="s">
        <v>2354</v>
      </c>
      <c r="K169" s="6" t="s">
        <v>2365</v>
      </c>
    </row>
    <row r="170" spans="1:11" x14ac:dyDescent="0.4">
      <c r="A170" s="5" t="s">
        <v>2168</v>
      </c>
      <c r="B170" s="2">
        <v>2003</v>
      </c>
      <c r="C170" s="2" t="s">
        <v>2363</v>
      </c>
      <c r="D170" s="2">
        <v>11</v>
      </c>
      <c r="E170" s="2" t="str">
        <f>CONCATENATE(Table1[[#This Row],[date]],"-",Table1[[#This Row],[month]],"-",Table1[[#This Row],[year]])</f>
        <v>11-Aug-2003</v>
      </c>
      <c r="F170" s="2">
        <f>DATEDIF(Table1[[#This Row],[Date Of Birth]],DATE(2023,6,8),"Y")</f>
        <v>19</v>
      </c>
      <c r="G170" s="2">
        <v>1</v>
      </c>
      <c r="H170" s="13">
        <v>1832.09</v>
      </c>
      <c r="I170" s="2" t="s">
        <v>2355</v>
      </c>
      <c r="J170" s="2" t="s">
        <v>2355</v>
      </c>
      <c r="K170" s="6" t="s">
        <v>2365</v>
      </c>
    </row>
    <row r="171" spans="1:11" x14ac:dyDescent="0.4">
      <c r="A171" s="5" t="s">
        <v>2167</v>
      </c>
      <c r="B171" s="2">
        <v>2003</v>
      </c>
      <c r="C171" s="2" t="s">
        <v>2363</v>
      </c>
      <c r="D171" s="2">
        <v>4</v>
      </c>
      <c r="E171" s="2" t="str">
        <f>CONCATENATE(Table1[[#This Row],[date]],"-",Table1[[#This Row],[month]],"-",Table1[[#This Row],[year]])</f>
        <v>4-Aug-2003</v>
      </c>
      <c r="F171" s="2">
        <f>DATEDIF(Table1[[#This Row],[Date Of Birth]],DATE(2023,6,8),"Y")</f>
        <v>19</v>
      </c>
      <c r="G171" s="2">
        <v>1</v>
      </c>
      <c r="H171" s="13">
        <v>1837.24</v>
      </c>
      <c r="I171" s="2" t="s">
        <v>2355</v>
      </c>
      <c r="J171" s="2" t="s">
        <v>2354</v>
      </c>
      <c r="K171" s="6" t="s">
        <v>2365</v>
      </c>
    </row>
    <row r="172" spans="1:11" x14ac:dyDescent="0.4">
      <c r="A172" s="5" t="s">
        <v>2166</v>
      </c>
      <c r="B172" s="2">
        <v>1999</v>
      </c>
      <c r="C172" s="2" t="s">
        <v>2362</v>
      </c>
      <c r="D172" s="2">
        <v>12</v>
      </c>
      <c r="E172" s="2" t="str">
        <f>CONCATENATE(Table1[[#This Row],[date]],"-",Table1[[#This Row],[month]],"-",Table1[[#This Row],[year]])</f>
        <v>12-Dec-1999</v>
      </c>
      <c r="F172" s="2">
        <f>DATEDIF(Table1[[#This Row],[Date Of Birth]],DATE(2023,6,8),"Y")</f>
        <v>23</v>
      </c>
      <c r="G172" s="2">
        <v>0</v>
      </c>
      <c r="H172" s="13">
        <v>1837.28</v>
      </c>
      <c r="I172" s="2" t="s">
        <v>2355</v>
      </c>
      <c r="J172" s="2" t="s">
        <v>2354</v>
      </c>
      <c r="K172" s="6" t="s">
        <v>2356</v>
      </c>
    </row>
    <row r="173" spans="1:11" x14ac:dyDescent="0.4">
      <c r="A173" s="5" t="s">
        <v>2165</v>
      </c>
      <c r="B173" s="2">
        <v>2003</v>
      </c>
      <c r="C173" s="2" t="s">
        <v>2353</v>
      </c>
      <c r="D173" s="2">
        <v>20</v>
      </c>
      <c r="E173" s="2" t="str">
        <f>CONCATENATE(Table1[[#This Row],[date]],"-",Table1[[#This Row],[month]],"-",Table1[[#This Row],[year]])</f>
        <v>20-Jul-2003</v>
      </c>
      <c r="F173" s="2">
        <f>DATEDIF(Table1[[#This Row],[Date Of Birth]],DATE(2023,6,8),"Y")</f>
        <v>19</v>
      </c>
      <c r="G173" s="2">
        <v>1</v>
      </c>
      <c r="H173" s="13">
        <v>1842.52</v>
      </c>
      <c r="I173" s="2" t="s">
        <v>2355</v>
      </c>
      <c r="J173" s="2" t="s">
        <v>2354</v>
      </c>
      <c r="K173" s="6" t="s">
        <v>2365</v>
      </c>
    </row>
    <row r="174" spans="1:11" x14ac:dyDescent="0.4">
      <c r="A174" s="5" t="s">
        <v>2164</v>
      </c>
      <c r="B174" s="2">
        <v>1994</v>
      </c>
      <c r="C174" s="2" t="s">
        <v>2362</v>
      </c>
      <c r="D174" s="2">
        <v>6</v>
      </c>
      <c r="E174" s="2" t="str">
        <f>CONCATENATE(Table1[[#This Row],[date]],"-",Table1[[#This Row],[month]],"-",Table1[[#This Row],[year]])</f>
        <v>6-Dec-1994</v>
      </c>
      <c r="F174" s="2">
        <f>DATEDIF(Table1[[#This Row],[Date Of Birth]],DATE(2023,6,8),"Y")</f>
        <v>28</v>
      </c>
      <c r="G174" s="2">
        <v>0</v>
      </c>
      <c r="H174" s="13">
        <v>1850.55</v>
      </c>
      <c r="I174" s="2" t="s">
        <v>2355</v>
      </c>
      <c r="J174" s="2" t="s">
        <v>2354</v>
      </c>
      <c r="K174" s="6" t="s">
        <v>2361</v>
      </c>
    </row>
    <row r="175" spans="1:11" x14ac:dyDescent="0.4">
      <c r="A175" s="5" t="s">
        <v>2163</v>
      </c>
      <c r="B175" s="2">
        <v>2004</v>
      </c>
      <c r="C175" s="2" t="s">
        <v>2362</v>
      </c>
      <c r="D175" s="2">
        <v>27</v>
      </c>
      <c r="E175" s="2" t="str">
        <f>CONCATENATE(Table1[[#This Row],[date]],"-",Table1[[#This Row],[month]],"-",Table1[[#This Row],[year]])</f>
        <v>27-Dec-2004</v>
      </c>
      <c r="F175" s="2">
        <f>DATEDIF(Table1[[#This Row],[Date Of Birth]],DATE(2023,6,8),"Y")</f>
        <v>18</v>
      </c>
      <c r="G175" s="2">
        <v>0</v>
      </c>
      <c r="H175" s="13">
        <v>1863.45</v>
      </c>
      <c r="I175" s="2" t="s">
        <v>2355</v>
      </c>
      <c r="J175" s="2" t="s">
        <v>2358</v>
      </c>
      <c r="K175" s="6" t="s">
        <v>2370</v>
      </c>
    </row>
    <row r="176" spans="1:11" x14ac:dyDescent="0.4">
      <c r="A176" s="5" t="s">
        <v>2162</v>
      </c>
      <c r="B176" s="2">
        <v>1996</v>
      </c>
      <c r="C176" s="2" t="s">
        <v>2353</v>
      </c>
      <c r="D176" s="2">
        <v>2</v>
      </c>
      <c r="E176" s="2" t="str">
        <f>CONCATENATE(Table1[[#This Row],[date]],"-",Table1[[#This Row],[month]],"-",Table1[[#This Row],[year]])</f>
        <v>2-Jul-1996</v>
      </c>
      <c r="F176" s="2">
        <f>DATEDIF(Table1[[#This Row],[Date Of Birth]],DATE(2023,6,8),"Y")</f>
        <v>26</v>
      </c>
      <c r="G176" s="2">
        <v>0</v>
      </c>
      <c r="H176" s="13">
        <v>1865.98</v>
      </c>
      <c r="I176" s="2" t="s">
        <v>2355</v>
      </c>
      <c r="J176" s="2" t="s">
        <v>2355</v>
      </c>
      <c r="K176" s="6" t="s">
        <v>2361</v>
      </c>
    </row>
    <row r="177" spans="1:11" x14ac:dyDescent="0.4">
      <c r="A177" s="5" t="s">
        <v>2161</v>
      </c>
      <c r="B177" s="2">
        <v>2002</v>
      </c>
      <c r="C177" s="2" t="s">
        <v>2360</v>
      </c>
      <c r="D177" s="2">
        <v>22</v>
      </c>
      <c r="E177" s="2" t="str">
        <f>CONCATENATE(Table1[[#This Row],[date]],"-",Table1[[#This Row],[month]],"-",Table1[[#This Row],[year]])</f>
        <v>22-Sep-2002</v>
      </c>
      <c r="F177" s="2">
        <f>DATEDIF(Table1[[#This Row],[Date Of Birth]],DATE(2023,6,8),"Y")</f>
        <v>20</v>
      </c>
      <c r="G177" s="2">
        <v>0</v>
      </c>
      <c r="H177" s="13">
        <v>1875.34</v>
      </c>
      <c r="I177" s="2" t="s">
        <v>2355</v>
      </c>
      <c r="J177" s="2" t="s">
        <v>2354</v>
      </c>
      <c r="K177" s="6" t="s">
        <v>2365</v>
      </c>
    </row>
    <row r="178" spans="1:11" x14ac:dyDescent="0.4">
      <c r="A178" s="5" t="s">
        <v>2160</v>
      </c>
      <c r="B178" s="2">
        <v>2002</v>
      </c>
      <c r="C178" s="2" t="s">
        <v>2364</v>
      </c>
      <c r="D178" s="2">
        <v>29</v>
      </c>
      <c r="E178" s="2" t="str">
        <f>CONCATENATE(Table1[[#This Row],[date]],"-",Table1[[#This Row],[month]],"-",Table1[[#This Row],[year]])</f>
        <v>29-Oct-2002</v>
      </c>
      <c r="F178" s="2">
        <f>DATEDIF(Table1[[#This Row],[Date Of Birth]],DATE(2023,6,8),"Y")</f>
        <v>20</v>
      </c>
      <c r="G178" s="2">
        <v>0</v>
      </c>
      <c r="H178" s="13">
        <v>1877.93</v>
      </c>
      <c r="I178" s="2" t="s">
        <v>2355</v>
      </c>
      <c r="J178" s="2" t="s">
        <v>2358</v>
      </c>
      <c r="K178" s="6" t="s">
        <v>2356</v>
      </c>
    </row>
    <row r="179" spans="1:11" x14ac:dyDescent="0.4">
      <c r="A179" s="5" t="s">
        <v>2159</v>
      </c>
      <c r="B179" s="2">
        <v>2002</v>
      </c>
      <c r="C179" s="2" t="s">
        <v>2363</v>
      </c>
      <c r="D179" s="2">
        <v>29</v>
      </c>
      <c r="E179" s="2" t="str">
        <f>CONCATENATE(Table1[[#This Row],[date]],"-",Table1[[#This Row],[month]],"-",Table1[[#This Row],[year]])</f>
        <v>29-Aug-2002</v>
      </c>
      <c r="F179" s="2">
        <f>DATEDIF(Table1[[#This Row],[Date Of Birth]],DATE(2023,6,8),"Y")</f>
        <v>20</v>
      </c>
      <c r="G179" s="2">
        <v>0</v>
      </c>
      <c r="H179" s="13">
        <v>1880.07</v>
      </c>
      <c r="I179" s="2" t="s">
        <v>2355</v>
      </c>
      <c r="J179" s="2" t="s">
        <v>2354</v>
      </c>
      <c r="K179" s="6" t="s">
        <v>2356</v>
      </c>
    </row>
    <row r="180" spans="1:11" x14ac:dyDescent="0.4">
      <c r="A180" s="5" t="s">
        <v>2158</v>
      </c>
      <c r="B180" s="2">
        <v>2002</v>
      </c>
      <c r="C180" s="2" t="s">
        <v>2363</v>
      </c>
      <c r="D180" s="2">
        <v>21</v>
      </c>
      <c r="E180" s="2" t="str">
        <f>CONCATENATE(Table1[[#This Row],[date]],"-",Table1[[#This Row],[month]],"-",Table1[[#This Row],[year]])</f>
        <v>21-Aug-2002</v>
      </c>
      <c r="F180" s="2">
        <f>DATEDIF(Table1[[#This Row],[Date Of Birth]],DATE(2023,6,8),"Y")</f>
        <v>20</v>
      </c>
      <c r="G180" s="2">
        <v>0</v>
      </c>
      <c r="H180" s="13">
        <v>1880.49</v>
      </c>
      <c r="I180" s="2" t="s">
        <v>2355</v>
      </c>
      <c r="J180" s="2" t="s">
        <v>2358</v>
      </c>
      <c r="K180" s="6" t="s">
        <v>2365</v>
      </c>
    </row>
    <row r="181" spans="1:11" x14ac:dyDescent="0.4">
      <c r="A181" s="5" t="s">
        <v>2157</v>
      </c>
      <c r="B181" s="2">
        <v>2001</v>
      </c>
      <c r="C181" s="2" t="s">
        <v>2363</v>
      </c>
      <c r="D181" s="2">
        <v>10</v>
      </c>
      <c r="E181" s="2" t="str">
        <f>CONCATENATE(Table1[[#This Row],[date]],"-",Table1[[#This Row],[month]],"-",Table1[[#This Row],[year]])</f>
        <v>10-Aug-2001</v>
      </c>
      <c r="F181" s="2">
        <f>DATEDIF(Table1[[#This Row],[Date Of Birth]],DATE(2023,6,8),"Y")</f>
        <v>21</v>
      </c>
      <c r="G181" s="2">
        <v>0</v>
      </c>
      <c r="H181" s="13">
        <v>1906.36</v>
      </c>
      <c r="I181" s="2" t="s">
        <v>2355</v>
      </c>
      <c r="J181" s="2" t="s">
        <v>2358</v>
      </c>
      <c r="K181" s="6" t="s">
        <v>2361</v>
      </c>
    </row>
    <row r="182" spans="1:11" x14ac:dyDescent="0.4">
      <c r="A182" s="5" t="s">
        <v>2156</v>
      </c>
      <c r="B182" s="2">
        <v>1994</v>
      </c>
      <c r="C182" s="2" t="s">
        <v>2364</v>
      </c>
      <c r="D182" s="2">
        <v>6</v>
      </c>
      <c r="E182" s="2" t="str">
        <f>CONCATENATE(Table1[[#This Row],[date]],"-",Table1[[#This Row],[month]],"-",Table1[[#This Row],[year]])</f>
        <v>6-Oct-1994</v>
      </c>
      <c r="F182" s="2">
        <f>DATEDIF(Table1[[#This Row],[Date Of Birth]],DATE(2023,6,8),"Y")</f>
        <v>28</v>
      </c>
      <c r="G182" s="2">
        <v>0</v>
      </c>
      <c r="H182" s="13">
        <v>1908.9</v>
      </c>
      <c r="I182" s="2" t="s">
        <v>2355</v>
      </c>
      <c r="J182" s="2" t="s">
        <v>2355</v>
      </c>
      <c r="K182" s="6" t="s">
        <v>2356</v>
      </c>
    </row>
    <row r="183" spans="1:11" x14ac:dyDescent="0.4">
      <c r="A183" s="5" t="s">
        <v>2155</v>
      </c>
      <c r="B183" s="2">
        <v>2001</v>
      </c>
      <c r="C183" s="2" t="s">
        <v>2363</v>
      </c>
      <c r="D183" s="2">
        <v>3</v>
      </c>
      <c r="E183" s="2" t="str">
        <f>CONCATENATE(Table1[[#This Row],[date]],"-",Table1[[#This Row],[month]],"-",Table1[[#This Row],[year]])</f>
        <v>3-Aug-2001</v>
      </c>
      <c r="F183" s="2">
        <f>DATEDIF(Table1[[#This Row],[Date Of Birth]],DATE(2023,6,8),"Y")</f>
        <v>21</v>
      </c>
      <c r="G183" s="2">
        <v>0</v>
      </c>
      <c r="H183" s="13">
        <v>1909.53</v>
      </c>
      <c r="I183" s="2" t="s">
        <v>2355</v>
      </c>
      <c r="J183" s="2" t="s">
        <v>2355</v>
      </c>
      <c r="K183" s="6" t="s">
        <v>2361</v>
      </c>
    </row>
    <row r="184" spans="1:11" x14ac:dyDescent="0.4">
      <c r="A184" s="5" t="s">
        <v>2154</v>
      </c>
      <c r="B184" s="2">
        <v>2001</v>
      </c>
      <c r="C184" s="2" t="s">
        <v>2362</v>
      </c>
      <c r="D184" s="2">
        <v>9</v>
      </c>
      <c r="E184" s="2" t="str">
        <f>CONCATENATE(Table1[[#This Row],[date]],"-",Table1[[#This Row],[month]],"-",Table1[[#This Row],[year]])</f>
        <v>9-Dec-2001</v>
      </c>
      <c r="F184" s="2">
        <f>DATEDIF(Table1[[#This Row],[Date Of Birth]],DATE(2023,6,8),"Y")</f>
        <v>21</v>
      </c>
      <c r="G184" s="2">
        <v>0</v>
      </c>
      <c r="H184" s="13">
        <v>1917.32</v>
      </c>
      <c r="I184" s="2" t="s">
        <v>2355</v>
      </c>
      <c r="J184" s="2" t="s">
        <v>2354</v>
      </c>
      <c r="K184" s="6" t="s">
        <v>2361</v>
      </c>
    </row>
    <row r="185" spans="1:11" x14ac:dyDescent="0.4">
      <c r="A185" s="5" t="s">
        <v>2153</v>
      </c>
      <c r="B185" s="2">
        <v>2002</v>
      </c>
      <c r="C185" s="2" t="s">
        <v>2360</v>
      </c>
      <c r="D185" s="2">
        <v>7</v>
      </c>
      <c r="E185" s="2" t="str">
        <f>CONCATENATE(Table1[[#This Row],[date]],"-",Table1[[#This Row],[month]],"-",Table1[[#This Row],[year]])</f>
        <v>7-Sep-2002</v>
      </c>
      <c r="F185" s="2">
        <f>DATEDIF(Table1[[#This Row],[Date Of Birth]],DATE(2023,6,8),"Y")</f>
        <v>20</v>
      </c>
      <c r="G185" s="2">
        <v>1</v>
      </c>
      <c r="H185" s="13">
        <v>1964.78</v>
      </c>
      <c r="I185" s="2" t="s">
        <v>2355</v>
      </c>
      <c r="J185" s="2" t="s">
        <v>2358</v>
      </c>
      <c r="K185" s="6" t="s">
        <v>2365</v>
      </c>
    </row>
    <row r="186" spans="1:11" x14ac:dyDescent="0.4">
      <c r="A186" s="5" t="s">
        <v>2152</v>
      </c>
      <c r="B186" s="2">
        <v>2002</v>
      </c>
      <c r="C186" s="2" t="s">
        <v>2353</v>
      </c>
      <c r="D186" s="2">
        <v>29</v>
      </c>
      <c r="E186" s="2" t="str">
        <f>CONCATENATE(Table1[[#This Row],[date]],"-",Table1[[#This Row],[month]],"-",Table1[[#This Row],[year]])</f>
        <v>29-Jul-2002</v>
      </c>
      <c r="F186" s="2">
        <f>DATEDIF(Table1[[#This Row],[Date Of Birth]],DATE(2023,6,8),"Y")</f>
        <v>20</v>
      </c>
      <c r="G186" s="2">
        <v>0</v>
      </c>
      <c r="H186" s="13">
        <v>1967.02</v>
      </c>
      <c r="I186" s="2" t="s">
        <v>2355</v>
      </c>
      <c r="J186" s="2" t="s">
        <v>2354</v>
      </c>
      <c r="K186" s="6" t="s">
        <v>2368</v>
      </c>
    </row>
    <row r="187" spans="1:11" x14ac:dyDescent="0.4">
      <c r="A187" s="5" t="s">
        <v>2151</v>
      </c>
      <c r="B187" s="2">
        <v>1998</v>
      </c>
      <c r="C187" s="2" t="s">
        <v>2360</v>
      </c>
      <c r="D187" s="2">
        <v>28</v>
      </c>
      <c r="E187" s="2" t="str">
        <f>CONCATENATE(Table1[[#This Row],[date]],"-",Table1[[#This Row],[month]],"-",Table1[[#This Row],[year]])</f>
        <v>28-Sep-1998</v>
      </c>
      <c r="F187" s="2">
        <f>DATEDIF(Table1[[#This Row],[Date Of Birth]],DATE(2023,6,8),"Y")</f>
        <v>24</v>
      </c>
      <c r="G187" s="2">
        <v>0</v>
      </c>
      <c r="H187" s="13">
        <v>1969.61</v>
      </c>
      <c r="I187" s="2" t="s">
        <v>2355</v>
      </c>
      <c r="J187" s="2" t="s">
        <v>2355</v>
      </c>
      <c r="K187" s="6" t="s">
        <v>2365</v>
      </c>
    </row>
    <row r="188" spans="1:11" x14ac:dyDescent="0.4">
      <c r="A188" s="5" t="s">
        <v>2150</v>
      </c>
      <c r="B188" s="2">
        <v>1998</v>
      </c>
      <c r="C188" s="2" t="s">
        <v>2364</v>
      </c>
      <c r="D188" s="2">
        <v>5</v>
      </c>
      <c r="E188" s="2" t="str">
        <f>CONCATENATE(Table1[[#This Row],[date]],"-",Table1[[#This Row],[month]],"-",Table1[[#This Row],[year]])</f>
        <v>5-Oct-1998</v>
      </c>
      <c r="F188" s="2">
        <f>DATEDIF(Table1[[#This Row],[Date Of Birth]],DATE(2023,6,8),"Y")</f>
        <v>24</v>
      </c>
      <c r="G188" s="2">
        <v>0</v>
      </c>
      <c r="H188" s="13">
        <v>1972.95</v>
      </c>
      <c r="I188" s="2" t="s">
        <v>2355</v>
      </c>
      <c r="J188" s="2" t="s">
        <v>2358</v>
      </c>
      <c r="K188" s="6" t="s">
        <v>2365</v>
      </c>
    </row>
    <row r="189" spans="1:11" x14ac:dyDescent="0.4">
      <c r="A189" s="5" t="s">
        <v>2149</v>
      </c>
      <c r="B189" s="2">
        <v>1998</v>
      </c>
      <c r="C189" s="2" t="s">
        <v>2360</v>
      </c>
      <c r="D189" s="2">
        <v>29</v>
      </c>
      <c r="E189" s="2" t="str">
        <f>CONCATENATE(Table1[[#This Row],[date]],"-",Table1[[#This Row],[month]],"-",Table1[[#This Row],[year]])</f>
        <v>29-Sep-1998</v>
      </c>
      <c r="F189" s="2">
        <f>DATEDIF(Table1[[#This Row],[Date Of Birth]],DATE(2023,6,8),"Y")</f>
        <v>24</v>
      </c>
      <c r="G189" s="2">
        <v>0</v>
      </c>
      <c r="H189" s="13">
        <v>1977.82</v>
      </c>
      <c r="I189" s="2" t="s">
        <v>2355</v>
      </c>
      <c r="J189" s="2" t="s">
        <v>2358</v>
      </c>
      <c r="K189" s="6" t="s">
        <v>2365</v>
      </c>
    </row>
    <row r="190" spans="1:11" x14ac:dyDescent="0.4">
      <c r="A190" s="5" t="s">
        <v>2148</v>
      </c>
      <c r="B190" s="2">
        <v>2002</v>
      </c>
      <c r="C190" s="2" t="s">
        <v>2353</v>
      </c>
      <c r="D190" s="2">
        <v>16</v>
      </c>
      <c r="E190" s="2" t="str">
        <f>CONCATENATE(Table1[[#This Row],[date]],"-",Table1[[#This Row],[month]],"-",Table1[[#This Row],[year]])</f>
        <v>16-Jul-2002</v>
      </c>
      <c r="F190" s="2">
        <f>DATEDIF(Table1[[#This Row],[Date Of Birth]],DATE(2023,6,8),"Y")</f>
        <v>20</v>
      </c>
      <c r="G190" s="2">
        <v>1</v>
      </c>
      <c r="H190" s="13">
        <v>1980.07</v>
      </c>
      <c r="I190" s="2" t="s">
        <v>2355</v>
      </c>
      <c r="J190" s="2" t="s">
        <v>2355</v>
      </c>
      <c r="K190" s="6" t="s">
        <v>2365</v>
      </c>
    </row>
    <row r="191" spans="1:11" x14ac:dyDescent="0.4">
      <c r="A191" s="5" t="s">
        <v>2147</v>
      </c>
      <c r="B191" s="2">
        <v>1998</v>
      </c>
      <c r="C191" s="2" t="s">
        <v>2362</v>
      </c>
      <c r="D191" s="2">
        <v>29</v>
      </c>
      <c r="E191" s="2" t="str">
        <f>CONCATENATE(Table1[[#This Row],[date]],"-",Table1[[#This Row],[month]],"-",Table1[[#This Row],[year]])</f>
        <v>29-Dec-1998</v>
      </c>
      <c r="F191" s="2">
        <f>DATEDIF(Table1[[#This Row],[Date Of Birth]],DATE(2023,6,8),"Y")</f>
        <v>24</v>
      </c>
      <c r="G191" s="2">
        <v>0</v>
      </c>
      <c r="H191" s="13">
        <v>1981.58</v>
      </c>
      <c r="I191" s="2" t="s">
        <v>2355</v>
      </c>
      <c r="J191" s="2" t="s">
        <v>2358</v>
      </c>
      <c r="K191" s="6" t="s">
        <v>2356</v>
      </c>
    </row>
    <row r="192" spans="1:11" x14ac:dyDescent="0.4">
      <c r="A192" s="5" t="s">
        <v>2146</v>
      </c>
      <c r="B192" s="2">
        <v>2002</v>
      </c>
      <c r="C192" s="2" t="s">
        <v>2360</v>
      </c>
      <c r="D192" s="2">
        <v>29</v>
      </c>
      <c r="E192" s="2" t="str">
        <f>CONCATENATE(Table1[[#This Row],[date]],"-",Table1[[#This Row],[month]],"-",Table1[[#This Row],[year]])</f>
        <v>29-Sep-2002</v>
      </c>
      <c r="F192" s="2">
        <f>DATEDIF(Table1[[#This Row],[Date Of Birth]],DATE(2023,6,8),"Y")</f>
        <v>20</v>
      </c>
      <c r="G192" s="2">
        <v>0</v>
      </c>
      <c r="H192" s="13">
        <v>1984.45</v>
      </c>
      <c r="I192" s="2" t="s">
        <v>2355</v>
      </c>
      <c r="J192" s="2" t="s">
        <v>2355</v>
      </c>
      <c r="K192" s="6" t="s">
        <v>2368</v>
      </c>
    </row>
    <row r="193" spans="1:11" x14ac:dyDescent="0.4">
      <c r="A193" s="5" t="s">
        <v>2145</v>
      </c>
      <c r="B193" s="2">
        <v>1998</v>
      </c>
      <c r="C193" s="2" t="s">
        <v>2360</v>
      </c>
      <c r="D193" s="2">
        <v>14</v>
      </c>
      <c r="E193" s="2" t="str">
        <f>CONCATENATE(Table1[[#This Row],[date]],"-",Table1[[#This Row],[month]],"-",Table1[[#This Row],[year]])</f>
        <v>14-Sep-1998</v>
      </c>
      <c r="F193" s="2">
        <f>DATEDIF(Table1[[#This Row],[Date Of Birth]],DATE(2023,6,8),"Y")</f>
        <v>24</v>
      </c>
      <c r="G193" s="2">
        <v>0</v>
      </c>
      <c r="H193" s="13">
        <v>1986.93</v>
      </c>
      <c r="I193" s="2" t="s">
        <v>2355</v>
      </c>
      <c r="J193" s="2" t="s">
        <v>2354</v>
      </c>
      <c r="K193" s="6" t="s">
        <v>2356</v>
      </c>
    </row>
    <row r="194" spans="1:11" x14ac:dyDescent="0.4">
      <c r="A194" s="5" t="s">
        <v>2144</v>
      </c>
      <c r="B194" s="2">
        <v>2001</v>
      </c>
      <c r="C194" s="2" t="s">
        <v>2363</v>
      </c>
      <c r="D194" s="2">
        <v>14</v>
      </c>
      <c r="E194" s="2" t="str">
        <f>CONCATENATE(Table1[[#This Row],[date]],"-",Table1[[#This Row],[month]],"-",Table1[[#This Row],[year]])</f>
        <v>14-Aug-2001</v>
      </c>
      <c r="F194" s="2">
        <f>DATEDIF(Table1[[#This Row],[Date Of Birth]],DATE(2023,6,8),"Y")</f>
        <v>21</v>
      </c>
      <c r="G194" s="2">
        <v>0</v>
      </c>
      <c r="H194" s="13">
        <v>2007.95</v>
      </c>
      <c r="I194" s="2" t="s">
        <v>2355</v>
      </c>
      <c r="J194" s="2" t="s">
        <v>2354</v>
      </c>
      <c r="K194" s="6" t="s">
        <v>2365</v>
      </c>
    </row>
    <row r="195" spans="1:11" x14ac:dyDescent="0.4">
      <c r="A195" s="5" t="s">
        <v>2143</v>
      </c>
      <c r="B195" s="2">
        <v>2001</v>
      </c>
      <c r="C195" s="2" t="s">
        <v>2353</v>
      </c>
      <c r="D195" s="2">
        <v>1</v>
      </c>
      <c r="E195" s="2" t="str">
        <f>CONCATENATE(Table1[[#This Row],[date]],"-",Table1[[#This Row],[month]],"-",Table1[[#This Row],[year]])</f>
        <v>1-Jul-2001</v>
      </c>
      <c r="F195" s="2">
        <f>DATEDIF(Table1[[#This Row],[Date Of Birth]],DATE(2023,6,8),"Y")</f>
        <v>21</v>
      </c>
      <c r="G195" s="2">
        <v>0</v>
      </c>
      <c r="H195" s="13">
        <v>2020.18</v>
      </c>
      <c r="I195" s="2" t="s">
        <v>2355</v>
      </c>
      <c r="J195" s="2" t="s">
        <v>2358</v>
      </c>
      <c r="K195" s="6" t="s">
        <v>2365</v>
      </c>
    </row>
    <row r="196" spans="1:11" x14ac:dyDescent="0.4">
      <c r="A196" s="5" t="s">
        <v>2142</v>
      </c>
      <c r="B196" s="2">
        <v>2001</v>
      </c>
      <c r="C196" s="2" t="s">
        <v>2360</v>
      </c>
      <c r="D196" s="2">
        <v>6</v>
      </c>
      <c r="E196" s="2" t="str">
        <f>CONCATENATE(Table1[[#This Row],[date]],"-",Table1[[#This Row],[month]],"-",Table1[[#This Row],[year]])</f>
        <v>6-Sep-2001</v>
      </c>
      <c r="F196" s="2">
        <f>DATEDIF(Table1[[#This Row],[Date Of Birth]],DATE(2023,6,8),"Y")</f>
        <v>21</v>
      </c>
      <c r="G196" s="2">
        <v>0</v>
      </c>
      <c r="H196" s="13">
        <v>2020.55</v>
      </c>
      <c r="I196" s="2" t="s">
        <v>2355</v>
      </c>
      <c r="J196" s="2" t="s">
        <v>2354</v>
      </c>
      <c r="K196" s="6" t="s">
        <v>2356</v>
      </c>
    </row>
    <row r="197" spans="1:11" x14ac:dyDescent="0.4">
      <c r="A197" s="5" t="s">
        <v>2141</v>
      </c>
      <c r="B197" s="2">
        <v>2001</v>
      </c>
      <c r="C197" s="2" t="s">
        <v>2363</v>
      </c>
      <c r="D197" s="2">
        <v>4</v>
      </c>
      <c r="E197" s="2" t="str">
        <f>CONCATENATE(Table1[[#This Row],[date]],"-",Table1[[#This Row],[month]],"-",Table1[[#This Row],[year]])</f>
        <v>4-Aug-2001</v>
      </c>
      <c r="F197" s="2">
        <f>DATEDIF(Table1[[#This Row],[Date Of Birth]],DATE(2023,6,8),"Y")</f>
        <v>21</v>
      </c>
      <c r="G197" s="2">
        <v>0</v>
      </c>
      <c r="H197" s="13">
        <v>2026.97</v>
      </c>
      <c r="I197" s="2" t="s">
        <v>2355</v>
      </c>
      <c r="J197" s="2" t="s">
        <v>2354</v>
      </c>
      <c r="K197" s="6" t="s">
        <v>2356</v>
      </c>
    </row>
    <row r="198" spans="1:11" x14ac:dyDescent="0.4">
      <c r="A198" s="5" t="s">
        <v>2140</v>
      </c>
      <c r="B198" s="2">
        <v>2000</v>
      </c>
      <c r="C198" s="2" t="s">
        <v>2360</v>
      </c>
      <c r="D198" s="2">
        <v>2</v>
      </c>
      <c r="E198" s="2" t="str">
        <f>CONCATENATE(Table1[[#This Row],[date]],"-",Table1[[#This Row],[month]],"-",Table1[[#This Row],[year]])</f>
        <v>2-Sep-2000</v>
      </c>
      <c r="F198" s="2">
        <f>DATEDIF(Table1[[#This Row],[Date Of Birth]],DATE(2023,6,8),"Y")</f>
        <v>22</v>
      </c>
      <c r="G198" s="2">
        <v>0</v>
      </c>
      <c r="H198" s="13">
        <v>2045.69</v>
      </c>
      <c r="I198" s="2" t="s">
        <v>2355</v>
      </c>
      <c r="J198" s="2" t="s">
        <v>2355</v>
      </c>
      <c r="K198" s="6" t="s">
        <v>2361</v>
      </c>
    </row>
    <row r="199" spans="1:11" x14ac:dyDescent="0.4">
      <c r="A199" s="5" t="s">
        <v>2139</v>
      </c>
      <c r="B199" s="2">
        <v>2000</v>
      </c>
      <c r="C199" s="2" t="s">
        <v>2353</v>
      </c>
      <c r="D199" s="2">
        <v>26</v>
      </c>
      <c r="E199" s="2" t="str">
        <f>CONCATENATE(Table1[[#This Row],[date]],"-",Table1[[#This Row],[month]],"-",Table1[[#This Row],[year]])</f>
        <v>26-Jul-2000</v>
      </c>
      <c r="F199" s="2">
        <f>DATEDIF(Table1[[#This Row],[Date Of Birth]],DATE(2023,6,8),"Y")</f>
        <v>22</v>
      </c>
      <c r="G199" s="2">
        <v>0</v>
      </c>
      <c r="H199" s="13">
        <v>2055.3200000000002</v>
      </c>
      <c r="I199" s="2" t="s">
        <v>2355</v>
      </c>
      <c r="J199" s="2" t="s">
        <v>2355</v>
      </c>
      <c r="K199" s="6" t="s">
        <v>2361</v>
      </c>
    </row>
    <row r="200" spans="1:11" x14ac:dyDescent="0.4">
      <c r="A200" s="5" t="s">
        <v>2138</v>
      </c>
      <c r="B200" s="2">
        <v>2004</v>
      </c>
      <c r="C200" s="2" t="s">
        <v>2359</v>
      </c>
      <c r="D200" s="2">
        <v>12</v>
      </c>
      <c r="E200" s="2" t="str">
        <f>CONCATENATE(Table1[[#This Row],[date]],"-",Table1[[#This Row],[month]],"-",Table1[[#This Row],[year]])</f>
        <v>12-Jun-2004</v>
      </c>
      <c r="F200" s="2">
        <f>DATEDIF(Table1[[#This Row],[Date Of Birth]],DATE(2023,6,8),"Y")</f>
        <v>18</v>
      </c>
      <c r="G200" s="2">
        <v>0</v>
      </c>
      <c r="H200" s="13">
        <v>2094.1</v>
      </c>
      <c r="I200" s="2" t="s">
        <v>2355</v>
      </c>
      <c r="J200" s="2" t="s">
        <v>2354</v>
      </c>
      <c r="K200" s="6" t="s">
        <v>2370</v>
      </c>
    </row>
    <row r="201" spans="1:11" x14ac:dyDescent="0.4">
      <c r="A201" s="5" t="s">
        <v>2137</v>
      </c>
      <c r="B201" s="2">
        <v>2001</v>
      </c>
      <c r="C201" s="2" t="s">
        <v>2363</v>
      </c>
      <c r="D201" s="2">
        <v>14</v>
      </c>
      <c r="E201" s="2" t="str">
        <f>CONCATENATE(Table1[[#This Row],[date]],"-",Table1[[#This Row],[month]],"-",Table1[[#This Row],[year]])</f>
        <v>14-Aug-2001</v>
      </c>
      <c r="F201" s="2">
        <f>DATEDIF(Table1[[#This Row],[Date Of Birth]],DATE(2023,6,8),"Y")</f>
        <v>21</v>
      </c>
      <c r="G201" s="2">
        <v>0</v>
      </c>
      <c r="H201" s="13">
        <v>2102.2600000000002</v>
      </c>
      <c r="I201" s="2" t="s">
        <v>2355</v>
      </c>
      <c r="J201" s="2" t="s">
        <v>2354</v>
      </c>
      <c r="K201" s="6" t="s">
        <v>2367</v>
      </c>
    </row>
    <row r="202" spans="1:11" x14ac:dyDescent="0.4">
      <c r="A202" s="5" t="s">
        <v>2136</v>
      </c>
      <c r="B202" s="2">
        <v>2001</v>
      </c>
      <c r="C202" s="2" t="s">
        <v>2359</v>
      </c>
      <c r="D202" s="2">
        <v>22</v>
      </c>
      <c r="E202" s="2" t="str">
        <f>CONCATENATE(Table1[[#This Row],[date]],"-",Table1[[#This Row],[month]],"-",Table1[[#This Row],[year]])</f>
        <v>22-Jun-2001</v>
      </c>
      <c r="F202" s="2">
        <f>DATEDIF(Table1[[#This Row],[Date Of Birth]],DATE(2023,6,8),"Y")</f>
        <v>21</v>
      </c>
      <c r="G202" s="2">
        <v>1</v>
      </c>
      <c r="H202" s="13">
        <v>2103.08</v>
      </c>
      <c r="I202" s="2" t="s">
        <v>2355</v>
      </c>
      <c r="J202" s="2" t="s">
        <v>2354</v>
      </c>
      <c r="K202" s="6" t="s">
        <v>2365</v>
      </c>
    </row>
    <row r="203" spans="1:11" x14ac:dyDescent="0.4">
      <c r="A203" s="5" t="s">
        <v>2135</v>
      </c>
      <c r="B203" s="2">
        <v>2001</v>
      </c>
      <c r="C203" s="2" t="s">
        <v>2357</v>
      </c>
      <c r="D203" s="2">
        <v>28</v>
      </c>
      <c r="E203" s="2" t="str">
        <f>CONCATENATE(Table1[[#This Row],[date]],"-",Table1[[#This Row],[month]],"-",Table1[[#This Row],[year]])</f>
        <v>28-Nov-2001</v>
      </c>
      <c r="F203" s="2">
        <f>DATEDIF(Table1[[#This Row],[Date Of Birth]],DATE(2023,6,8),"Y")</f>
        <v>21</v>
      </c>
      <c r="G203" s="2">
        <v>0</v>
      </c>
      <c r="H203" s="13">
        <v>2104.11</v>
      </c>
      <c r="I203" s="2" t="s">
        <v>2354</v>
      </c>
      <c r="J203" s="2" t="s">
        <v>2358</v>
      </c>
      <c r="K203" s="6" t="s">
        <v>2368</v>
      </c>
    </row>
    <row r="204" spans="1:11" x14ac:dyDescent="0.4">
      <c r="A204" s="5" t="s">
        <v>2134</v>
      </c>
      <c r="B204" s="2">
        <v>1989</v>
      </c>
      <c r="C204" s="2" t="s">
        <v>2353</v>
      </c>
      <c r="D204" s="2">
        <v>21</v>
      </c>
      <c r="E204" s="2" t="str">
        <f>CONCATENATE(Table1[[#This Row],[date]],"-",Table1[[#This Row],[month]],"-",Table1[[#This Row],[year]])</f>
        <v>21-Jul-1989</v>
      </c>
      <c r="F204" s="2">
        <f>DATEDIF(Table1[[#This Row],[Date Of Birth]],DATE(2023,6,8),"Y")</f>
        <v>33</v>
      </c>
      <c r="G204" s="2">
        <v>3</v>
      </c>
      <c r="H204" s="13">
        <v>2106.2600000000002</v>
      </c>
      <c r="I204" s="2" t="s">
        <v>2354</v>
      </c>
      <c r="J204" s="2" t="s">
        <v>2354</v>
      </c>
      <c r="K204" s="6" t="s">
        <v>2356</v>
      </c>
    </row>
    <row r="205" spans="1:11" x14ac:dyDescent="0.4">
      <c r="A205" s="5" t="s">
        <v>2133</v>
      </c>
      <c r="B205" s="2">
        <v>2003</v>
      </c>
      <c r="C205" s="2" t="s">
        <v>2360</v>
      </c>
      <c r="D205" s="2">
        <v>30</v>
      </c>
      <c r="E205" s="2" t="str">
        <f>CONCATENATE(Table1[[#This Row],[date]],"-",Table1[[#This Row],[month]],"-",Table1[[#This Row],[year]])</f>
        <v>30-Sep-2003</v>
      </c>
      <c r="F205" s="2">
        <f>DATEDIF(Table1[[#This Row],[Date Of Birth]],DATE(2023,6,8),"Y")</f>
        <v>19</v>
      </c>
      <c r="G205" s="2">
        <v>0</v>
      </c>
      <c r="H205" s="13">
        <v>2117.34</v>
      </c>
      <c r="I205" s="2" t="s">
        <v>2354</v>
      </c>
      <c r="J205" s="2" t="s">
        <v>2355</v>
      </c>
      <c r="K205" s="6" t="s">
        <v>2361</v>
      </c>
    </row>
    <row r="206" spans="1:11" x14ac:dyDescent="0.4">
      <c r="A206" s="5" t="s">
        <v>2132</v>
      </c>
      <c r="B206" s="2">
        <v>2004</v>
      </c>
      <c r="C206" s="2" t="s">
        <v>2357</v>
      </c>
      <c r="D206" s="2">
        <v>4</v>
      </c>
      <c r="E206" s="2" t="str">
        <f>CONCATENATE(Table1[[#This Row],[date]],"-",Table1[[#This Row],[month]],"-",Table1[[#This Row],[year]])</f>
        <v>4-Nov-2004</v>
      </c>
      <c r="F206" s="2">
        <f>DATEDIF(Table1[[#This Row],[Date Of Birth]],DATE(2023,6,8),"Y")</f>
        <v>18</v>
      </c>
      <c r="G206" s="2">
        <v>0</v>
      </c>
      <c r="H206" s="13">
        <v>2118.61</v>
      </c>
      <c r="I206" s="2" t="s">
        <v>2354</v>
      </c>
      <c r="J206" s="2" t="s">
        <v>2358</v>
      </c>
      <c r="K206" s="6" t="s">
        <v>2361</v>
      </c>
    </row>
    <row r="207" spans="1:11" x14ac:dyDescent="0.4">
      <c r="A207" s="5" t="s">
        <v>2131</v>
      </c>
      <c r="B207" s="2">
        <v>2003</v>
      </c>
      <c r="C207" s="2" t="s">
        <v>2363</v>
      </c>
      <c r="D207" s="2">
        <v>30</v>
      </c>
      <c r="E207" s="2" t="str">
        <f>CONCATENATE(Table1[[#This Row],[date]],"-",Table1[[#This Row],[month]],"-",Table1[[#This Row],[year]])</f>
        <v>30-Aug-2003</v>
      </c>
      <c r="F207" s="2">
        <f>DATEDIF(Table1[[#This Row],[Date Of Birth]],DATE(2023,6,8),"Y")</f>
        <v>19</v>
      </c>
      <c r="G207" s="2">
        <v>0</v>
      </c>
      <c r="H207" s="13">
        <v>2128.4299999999998</v>
      </c>
      <c r="I207" s="2" t="s">
        <v>2354</v>
      </c>
      <c r="J207" s="2" t="s">
        <v>2358</v>
      </c>
      <c r="K207" s="6" t="s">
        <v>2361</v>
      </c>
    </row>
    <row r="208" spans="1:11" x14ac:dyDescent="0.4">
      <c r="A208" s="5" t="s">
        <v>2130</v>
      </c>
      <c r="B208" s="2">
        <v>2003</v>
      </c>
      <c r="C208" s="2" t="s">
        <v>2362</v>
      </c>
      <c r="D208" s="2">
        <v>22</v>
      </c>
      <c r="E208" s="2" t="str">
        <f>CONCATENATE(Table1[[#This Row],[date]],"-",Table1[[#This Row],[month]],"-",Table1[[#This Row],[year]])</f>
        <v>22-Dec-2003</v>
      </c>
      <c r="F208" s="2">
        <f>DATEDIF(Table1[[#This Row],[Date Of Birth]],DATE(2023,6,8),"Y")</f>
        <v>19</v>
      </c>
      <c r="G208" s="2">
        <v>0</v>
      </c>
      <c r="H208" s="13">
        <v>2130.6799999999998</v>
      </c>
      <c r="I208" s="2" t="s">
        <v>2354</v>
      </c>
      <c r="J208" s="2" t="s">
        <v>2355</v>
      </c>
      <c r="K208" s="6" t="s">
        <v>2361</v>
      </c>
    </row>
    <row r="209" spans="1:11" x14ac:dyDescent="0.4">
      <c r="A209" s="5" t="s">
        <v>2129</v>
      </c>
      <c r="B209" s="2">
        <v>2003</v>
      </c>
      <c r="C209" s="2" t="s">
        <v>2360</v>
      </c>
      <c r="D209" s="2">
        <v>1</v>
      </c>
      <c r="E209" s="2" t="str">
        <f>CONCATENATE(Table1[[#This Row],[date]],"-",Table1[[#This Row],[month]],"-",Table1[[#This Row],[year]])</f>
        <v>1-Sep-2003</v>
      </c>
      <c r="F209" s="2">
        <f>DATEDIF(Table1[[#This Row],[Date Of Birth]],DATE(2023,6,8),"Y")</f>
        <v>19</v>
      </c>
      <c r="G209" s="2">
        <v>0</v>
      </c>
      <c r="H209" s="13">
        <v>2134.9</v>
      </c>
      <c r="I209" s="2" t="s">
        <v>2354</v>
      </c>
      <c r="J209" s="2" t="s">
        <v>2355</v>
      </c>
      <c r="K209" s="6" t="s">
        <v>2361</v>
      </c>
    </row>
    <row r="210" spans="1:11" x14ac:dyDescent="0.4">
      <c r="A210" s="5" t="s">
        <v>2128</v>
      </c>
      <c r="B210" s="2">
        <v>2003</v>
      </c>
      <c r="C210" s="2" t="s">
        <v>2360</v>
      </c>
      <c r="D210" s="2">
        <v>26</v>
      </c>
      <c r="E210" s="2" t="str">
        <f>CONCATENATE(Table1[[#This Row],[date]],"-",Table1[[#This Row],[month]],"-",Table1[[#This Row],[year]])</f>
        <v>26-Sep-2003</v>
      </c>
      <c r="F210" s="2">
        <f>DATEDIF(Table1[[#This Row],[Date Of Birth]],DATE(2023,6,8),"Y")</f>
        <v>19</v>
      </c>
      <c r="G210" s="2">
        <v>0</v>
      </c>
      <c r="H210" s="13">
        <v>2136.88</v>
      </c>
      <c r="I210" s="2" t="s">
        <v>2354</v>
      </c>
      <c r="J210" s="2" t="s">
        <v>2354</v>
      </c>
      <c r="K210" s="6" t="s">
        <v>2361</v>
      </c>
    </row>
    <row r="211" spans="1:11" x14ac:dyDescent="0.4">
      <c r="A211" s="5" t="s">
        <v>2127</v>
      </c>
      <c r="B211" s="2">
        <v>1997</v>
      </c>
      <c r="C211" s="2" t="s">
        <v>2360</v>
      </c>
      <c r="D211" s="2">
        <v>3</v>
      </c>
      <c r="E211" s="2" t="str">
        <f>CONCATENATE(Table1[[#This Row],[date]],"-",Table1[[#This Row],[month]],"-",Table1[[#This Row],[year]])</f>
        <v>3-Sep-1997</v>
      </c>
      <c r="F211" s="2">
        <f>DATEDIF(Table1[[#This Row],[Date Of Birth]],DATE(2023,6,8),"Y")</f>
        <v>25</v>
      </c>
      <c r="G211" s="2">
        <v>0</v>
      </c>
      <c r="H211" s="13">
        <v>2137.65</v>
      </c>
      <c r="I211" s="2" t="s">
        <v>2355</v>
      </c>
      <c r="J211" s="2" t="s">
        <v>2358</v>
      </c>
      <c r="K211" s="6" t="s">
        <v>2356</v>
      </c>
    </row>
    <row r="212" spans="1:11" x14ac:dyDescent="0.4">
      <c r="A212" s="5" t="s">
        <v>2126</v>
      </c>
      <c r="B212" s="2">
        <v>2003</v>
      </c>
      <c r="C212" s="2" t="s">
        <v>2363</v>
      </c>
      <c r="D212" s="2">
        <v>19</v>
      </c>
      <c r="E212" s="2" t="str">
        <f>CONCATENATE(Table1[[#This Row],[date]],"-",Table1[[#This Row],[month]],"-",Table1[[#This Row],[year]])</f>
        <v>19-Aug-2003</v>
      </c>
      <c r="F212" s="2">
        <f>DATEDIF(Table1[[#This Row],[Date Of Birth]],DATE(2023,6,8),"Y")</f>
        <v>19</v>
      </c>
      <c r="G212" s="2">
        <v>0</v>
      </c>
      <c r="H212" s="13">
        <v>2138.0700000000002</v>
      </c>
      <c r="I212" s="2" t="s">
        <v>2354</v>
      </c>
      <c r="J212" s="2" t="s">
        <v>2358</v>
      </c>
      <c r="K212" s="6" t="s">
        <v>2361</v>
      </c>
    </row>
    <row r="213" spans="1:11" x14ac:dyDescent="0.4">
      <c r="A213" s="5" t="s">
        <v>2125</v>
      </c>
      <c r="B213" s="2">
        <v>2004</v>
      </c>
      <c r="C213" s="2" t="s">
        <v>2364</v>
      </c>
      <c r="D213" s="2">
        <v>4</v>
      </c>
      <c r="E213" s="2" t="str">
        <f>CONCATENATE(Table1[[#This Row],[date]],"-",Table1[[#This Row],[month]],"-",Table1[[#This Row],[year]])</f>
        <v>4-Oct-2004</v>
      </c>
      <c r="F213" s="2">
        <f>DATEDIF(Table1[[#This Row],[Date Of Birth]],DATE(2023,6,8),"Y")</f>
        <v>18</v>
      </c>
      <c r="G213" s="2">
        <v>0</v>
      </c>
      <c r="H213" s="13">
        <v>2144.85</v>
      </c>
      <c r="I213" s="2" t="s">
        <v>2354</v>
      </c>
      <c r="J213" s="2" t="s">
        <v>2358</v>
      </c>
      <c r="K213" s="6" t="s">
        <v>2365</v>
      </c>
    </row>
    <row r="214" spans="1:11" x14ac:dyDescent="0.4">
      <c r="A214" s="5" t="s">
        <v>2124</v>
      </c>
      <c r="B214" s="2">
        <v>2000</v>
      </c>
      <c r="C214" s="2" t="s">
        <v>2362</v>
      </c>
      <c r="D214" s="2">
        <v>27</v>
      </c>
      <c r="E214" s="2" t="str">
        <f>CONCATENATE(Table1[[#This Row],[date]],"-",Table1[[#This Row],[month]],"-",Table1[[#This Row],[year]])</f>
        <v>27-Dec-2000</v>
      </c>
      <c r="F214" s="2">
        <f>DATEDIF(Table1[[#This Row],[Date Of Birth]],DATE(2023,6,8),"Y")</f>
        <v>22</v>
      </c>
      <c r="G214" s="2">
        <v>0</v>
      </c>
      <c r="H214" s="13">
        <v>2150.4699999999998</v>
      </c>
      <c r="I214" s="2" t="s">
        <v>2354</v>
      </c>
      <c r="J214" s="2" t="s">
        <v>2355</v>
      </c>
      <c r="K214" s="6" t="s">
        <v>2365</v>
      </c>
    </row>
    <row r="215" spans="1:11" x14ac:dyDescent="0.4">
      <c r="A215" s="5" t="s">
        <v>2123</v>
      </c>
      <c r="B215" s="2">
        <v>2000</v>
      </c>
      <c r="C215" s="2" t="s">
        <v>2364</v>
      </c>
      <c r="D215" s="2">
        <v>22</v>
      </c>
      <c r="E215" s="2" t="str">
        <f>CONCATENATE(Table1[[#This Row],[date]],"-",Table1[[#This Row],[month]],"-",Table1[[#This Row],[year]])</f>
        <v>22-Oct-2000</v>
      </c>
      <c r="F215" s="2">
        <f>DATEDIF(Table1[[#This Row],[Date Of Birth]],DATE(2023,6,8),"Y")</f>
        <v>22</v>
      </c>
      <c r="G215" s="2">
        <v>0</v>
      </c>
      <c r="H215" s="13">
        <v>2154.36</v>
      </c>
      <c r="I215" s="2" t="s">
        <v>2354</v>
      </c>
      <c r="J215" s="2" t="s">
        <v>2354</v>
      </c>
      <c r="K215" s="6" t="s">
        <v>2365</v>
      </c>
    </row>
    <row r="216" spans="1:11" x14ac:dyDescent="0.4">
      <c r="A216" s="5" t="s">
        <v>2122</v>
      </c>
      <c r="B216" s="2">
        <v>2000</v>
      </c>
      <c r="C216" s="2" t="s">
        <v>2357</v>
      </c>
      <c r="D216" s="2">
        <v>29</v>
      </c>
      <c r="E216" s="2" t="str">
        <f>CONCATENATE(Table1[[#This Row],[date]],"-",Table1[[#This Row],[month]],"-",Table1[[#This Row],[year]])</f>
        <v>29-Nov-2000</v>
      </c>
      <c r="F216" s="2">
        <f>DATEDIF(Table1[[#This Row],[Date Of Birth]],DATE(2023,6,8),"Y")</f>
        <v>22</v>
      </c>
      <c r="G216" s="2">
        <v>0</v>
      </c>
      <c r="H216" s="13">
        <v>2155.6799999999998</v>
      </c>
      <c r="I216" s="2" t="s">
        <v>2354</v>
      </c>
      <c r="J216" s="2" t="s">
        <v>2355</v>
      </c>
      <c r="K216" s="6" t="s">
        <v>2356</v>
      </c>
    </row>
    <row r="217" spans="1:11" x14ac:dyDescent="0.4">
      <c r="A217" s="5" t="s">
        <v>2121</v>
      </c>
      <c r="B217" s="2">
        <v>2000</v>
      </c>
      <c r="C217" s="2" t="s">
        <v>2362</v>
      </c>
      <c r="D217" s="2">
        <v>10</v>
      </c>
      <c r="E217" s="2" t="str">
        <f>CONCATENATE(Table1[[#This Row],[date]],"-",Table1[[#This Row],[month]],"-",Table1[[#This Row],[year]])</f>
        <v>10-Dec-2000</v>
      </c>
      <c r="F217" s="2">
        <f>DATEDIF(Table1[[#This Row],[Date Of Birth]],DATE(2023,6,8),"Y")</f>
        <v>22</v>
      </c>
      <c r="G217" s="2">
        <v>0</v>
      </c>
      <c r="H217" s="13">
        <v>2156.75</v>
      </c>
      <c r="I217" s="2" t="s">
        <v>2354</v>
      </c>
      <c r="J217" s="2" t="s">
        <v>2354</v>
      </c>
      <c r="K217" s="6" t="s">
        <v>2356</v>
      </c>
    </row>
    <row r="218" spans="1:11" x14ac:dyDescent="0.4">
      <c r="A218" s="5" t="s">
        <v>2120</v>
      </c>
      <c r="B218" s="2">
        <v>2000</v>
      </c>
      <c r="C218" s="2" t="s">
        <v>2363</v>
      </c>
      <c r="D218" s="2">
        <v>23</v>
      </c>
      <c r="E218" s="2" t="str">
        <f>CONCATENATE(Table1[[#This Row],[date]],"-",Table1[[#This Row],[month]],"-",Table1[[#This Row],[year]])</f>
        <v>23-Aug-2000</v>
      </c>
      <c r="F218" s="2">
        <f>DATEDIF(Table1[[#This Row],[Date Of Birth]],DATE(2023,6,8),"Y")</f>
        <v>22</v>
      </c>
      <c r="G218" s="2">
        <v>0</v>
      </c>
      <c r="H218" s="13">
        <v>2166.73</v>
      </c>
      <c r="I218" s="2" t="s">
        <v>2354</v>
      </c>
      <c r="J218" s="2" t="s">
        <v>2354</v>
      </c>
      <c r="K218" s="6" t="s">
        <v>2365</v>
      </c>
    </row>
    <row r="219" spans="1:11" x14ac:dyDescent="0.4">
      <c r="A219" s="5" t="s">
        <v>2119</v>
      </c>
      <c r="B219" s="2">
        <v>1994</v>
      </c>
      <c r="C219" s="2" t="s">
        <v>2360</v>
      </c>
      <c r="D219" s="2">
        <v>27</v>
      </c>
      <c r="E219" s="2" t="str">
        <f>CONCATENATE(Table1[[#This Row],[date]],"-",Table1[[#This Row],[month]],"-",Table1[[#This Row],[year]])</f>
        <v>27-Sep-1994</v>
      </c>
      <c r="F219" s="2">
        <f>DATEDIF(Table1[[#This Row],[Date Of Birth]],DATE(2023,6,8),"Y")</f>
        <v>28</v>
      </c>
      <c r="G219" s="2">
        <v>0</v>
      </c>
      <c r="H219" s="13">
        <v>2170.08</v>
      </c>
      <c r="I219" s="2" t="s">
        <v>2354</v>
      </c>
      <c r="J219" s="2" t="s">
        <v>2354</v>
      </c>
      <c r="K219" s="6" t="s">
        <v>2356</v>
      </c>
    </row>
    <row r="220" spans="1:11" x14ac:dyDescent="0.4">
      <c r="A220" s="5" t="s">
        <v>2118</v>
      </c>
      <c r="B220" s="2">
        <v>1991</v>
      </c>
      <c r="C220" s="2" t="s">
        <v>2362</v>
      </c>
      <c r="D220" s="2">
        <v>16</v>
      </c>
      <c r="E220" s="2" t="str">
        <f>CONCATENATE(Table1[[#This Row],[date]],"-",Table1[[#This Row],[month]],"-",Table1[[#This Row],[year]])</f>
        <v>16-Dec-1991</v>
      </c>
      <c r="F220" s="2">
        <f>DATEDIF(Table1[[#This Row],[Date Of Birth]],DATE(2023,6,8),"Y")</f>
        <v>31</v>
      </c>
      <c r="G220" s="2">
        <v>3</v>
      </c>
      <c r="H220" s="13">
        <v>2193.1999999999998</v>
      </c>
      <c r="I220" s="2" t="s">
        <v>2354</v>
      </c>
      <c r="J220" s="2" t="s">
        <v>2354</v>
      </c>
      <c r="K220" s="6" t="s">
        <v>2361</v>
      </c>
    </row>
    <row r="221" spans="1:11" x14ac:dyDescent="0.4">
      <c r="A221" s="5" t="s">
        <v>2117</v>
      </c>
      <c r="B221" s="2">
        <v>2004</v>
      </c>
      <c r="C221" s="2" t="s">
        <v>2362</v>
      </c>
      <c r="D221" s="2">
        <v>7</v>
      </c>
      <c r="E221" s="2" t="str">
        <f>CONCATENATE(Table1[[#This Row],[date]],"-",Table1[[#This Row],[month]],"-",Table1[[#This Row],[year]])</f>
        <v>7-Dec-2004</v>
      </c>
      <c r="F221" s="2">
        <f>DATEDIF(Table1[[#This Row],[Date Of Birth]],DATE(2023,6,8),"Y")</f>
        <v>18</v>
      </c>
      <c r="G221" s="2">
        <v>0</v>
      </c>
      <c r="H221" s="13">
        <v>2196.4699999999998</v>
      </c>
      <c r="I221" s="2" t="s">
        <v>2354</v>
      </c>
      <c r="J221" s="2" t="s">
        <v>2355</v>
      </c>
      <c r="K221" s="6" t="s">
        <v>2371</v>
      </c>
    </row>
    <row r="222" spans="1:11" x14ac:dyDescent="0.4">
      <c r="A222" s="5" t="s">
        <v>2116</v>
      </c>
      <c r="B222" s="2">
        <v>2004</v>
      </c>
      <c r="C222" s="2" t="s">
        <v>2360</v>
      </c>
      <c r="D222" s="2">
        <v>3</v>
      </c>
      <c r="E222" s="2" t="str">
        <f>CONCATENATE(Table1[[#This Row],[date]],"-",Table1[[#This Row],[month]],"-",Table1[[#This Row],[year]])</f>
        <v>3-Sep-2004</v>
      </c>
      <c r="F222" s="2">
        <f>DATEDIF(Table1[[#This Row],[Date Of Birth]],DATE(2023,6,8),"Y")</f>
        <v>18</v>
      </c>
      <c r="G222" s="2">
        <v>0</v>
      </c>
      <c r="H222" s="13">
        <v>2198.19</v>
      </c>
      <c r="I222" s="2" t="s">
        <v>2354</v>
      </c>
      <c r="J222" s="2" t="s">
        <v>2358</v>
      </c>
      <c r="K222" s="6" t="s">
        <v>2372</v>
      </c>
    </row>
    <row r="223" spans="1:11" x14ac:dyDescent="0.4">
      <c r="A223" s="5" t="s">
        <v>2115</v>
      </c>
      <c r="B223" s="2">
        <v>2004</v>
      </c>
      <c r="C223" s="2" t="s">
        <v>2360</v>
      </c>
      <c r="D223" s="2">
        <v>12</v>
      </c>
      <c r="E223" s="2" t="str">
        <f>CONCATENATE(Table1[[#This Row],[date]],"-",Table1[[#This Row],[month]],"-",Table1[[#This Row],[year]])</f>
        <v>12-Sep-2004</v>
      </c>
      <c r="F223" s="2">
        <f>DATEDIF(Table1[[#This Row],[Date Of Birth]],DATE(2023,6,8),"Y")</f>
        <v>18</v>
      </c>
      <c r="G223" s="2">
        <v>0</v>
      </c>
      <c r="H223" s="13">
        <v>2200.83</v>
      </c>
      <c r="I223" s="2" t="s">
        <v>2354</v>
      </c>
      <c r="J223" s="2" t="s">
        <v>2354</v>
      </c>
      <c r="K223" s="6" t="s">
        <v>2371</v>
      </c>
    </row>
    <row r="224" spans="1:11" x14ac:dyDescent="0.4">
      <c r="A224" s="5" t="s">
        <v>2114</v>
      </c>
      <c r="B224" s="2">
        <v>2004</v>
      </c>
      <c r="C224" s="2" t="s">
        <v>2353</v>
      </c>
      <c r="D224" s="2">
        <v>27</v>
      </c>
      <c r="E224" s="2" t="str">
        <f>CONCATENATE(Table1[[#This Row],[date]],"-",Table1[[#This Row],[month]],"-",Table1[[#This Row],[year]])</f>
        <v>27-Jul-2004</v>
      </c>
      <c r="F224" s="2">
        <f>DATEDIF(Table1[[#This Row],[Date Of Birth]],DATE(2023,6,8),"Y")</f>
        <v>18</v>
      </c>
      <c r="G224" s="2">
        <v>1</v>
      </c>
      <c r="H224" s="13">
        <v>2201.1</v>
      </c>
      <c r="I224" s="2" t="s">
        <v>2354</v>
      </c>
      <c r="J224" s="2" t="s">
        <v>2355</v>
      </c>
      <c r="K224" s="6" t="s">
        <v>2356</v>
      </c>
    </row>
    <row r="225" spans="1:11" x14ac:dyDescent="0.4">
      <c r="A225" s="5" t="s">
        <v>2113</v>
      </c>
      <c r="B225" s="2">
        <v>2004</v>
      </c>
      <c r="C225" s="2" t="s">
        <v>2363</v>
      </c>
      <c r="D225" s="2">
        <v>6</v>
      </c>
      <c r="E225" s="2" t="str">
        <f>CONCATENATE(Table1[[#This Row],[date]],"-",Table1[[#This Row],[month]],"-",Table1[[#This Row],[year]])</f>
        <v>6-Aug-2004</v>
      </c>
      <c r="F225" s="2">
        <f>DATEDIF(Table1[[#This Row],[Date Of Birth]],DATE(2023,6,8),"Y")</f>
        <v>18</v>
      </c>
      <c r="G225" s="2">
        <v>0</v>
      </c>
      <c r="H225" s="13">
        <v>2203.4699999999998</v>
      </c>
      <c r="I225" s="2" t="s">
        <v>2354</v>
      </c>
      <c r="J225" s="2" t="s">
        <v>2354</v>
      </c>
      <c r="K225" s="6" t="s">
        <v>2371</v>
      </c>
    </row>
    <row r="226" spans="1:11" x14ac:dyDescent="0.4">
      <c r="A226" s="5" t="s">
        <v>2112</v>
      </c>
      <c r="B226" s="2">
        <v>2004</v>
      </c>
      <c r="C226" s="2" t="s">
        <v>2364</v>
      </c>
      <c r="D226" s="2">
        <v>28</v>
      </c>
      <c r="E226" s="2" t="str">
        <f>CONCATENATE(Table1[[#This Row],[date]],"-",Table1[[#This Row],[month]],"-",Table1[[#This Row],[year]])</f>
        <v>28-Oct-2004</v>
      </c>
      <c r="F226" s="2">
        <f>DATEDIF(Table1[[#This Row],[Date Of Birth]],DATE(2023,6,8),"Y")</f>
        <v>18</v>
      </c>
      <c r="G226" s="2">
        <v>0</v>
      </c>
      <c r="H226" s="13">
        <v>2203.7399999999998</v>
      </c>
      <c r="I226" s="2" t="s">
        <v>2354</v>
      </c>
      <c r="J226" s="2" t="s">
        <v>2354</v>
      </c>
      <c r="K226" s="6" t="s">
        <v>2371</v>
      </c>
    </row>
    <row r="227" spans="1:11" x14ac:dyDescent="0.4">
      <c r="A227" s="5" t="s">
        <v>2111</v>
      </c>
      <c r="B227" s="2">
        <v>2004</v>
      </c>
      <c r="C227" s="2" t="s">
        <v>2357</v>
      </c>
      <c r="D227" s="2">
        <v>13</v>
      </c>
      <c r="E227" s="2" t="str">
        <f>CONCATENATE(Table1[[#This Row],[date]],"-",Table1[[#This Row],[month]],"-",Table1[[#This Row],[year]])</f>
        <v>13-Nov-2004</v>
      </c>
      <c r="F227" s="2">
        <f>DATEDIF(Table1[[#This Row],[Date Of Birth]],DATE(2023,6,8),"Y")</f>
        <v>18</v>
      </c>
      <c r="G227" s="2">
        <v>0</v>
      </c>
      <c r="H227" s="13">
        <v>2205.98</v>
      </c>
      <c r="I227" s="2" t="s">
        <v>2354</v>
      </c>
      <c r="J227" s="2" t="s">
        <v>2355</v>
      </c>
      <c r="K227" s="6" t="s">
        <v>2371</v>
      </c>
    </row>
    <row r="228" spans="1:11" x14ac:dyDescent="0.4">
      <c r="A228" s="5" t="s">
        <v>2110</v>
      </c>
      <c r="B228" s="2">
        <v>2004</v>
      </c>
      <c r="C228" s="2" t="s">
        <v>2363</v>
      </c>
      <c r="D228" s="2">
        <v>6</v>
      </c>
      <c r="E228" s="2" t="str">
        <f>CONCATENATE(Table1[[#This Row],[date]],"-",Table1[[#This Row],[month]],"-",Table1[[#This Row],[year]])</f>
        <v>6-Aug-2004</v>
      </c>
      <c r="F228" s="2">
        <f>DATEDIF(Table1[[#This Row],[Date Of Birth]],DATE(2023,6,8),"Y")</f>
        <v>18</v>
      </c>
      <c r="G228" s="2">
        <v>0</v>
      </c>
      <c r="H228" s="13">
        <v>2207.6999999999998</v>
      </c>
      <c r="I228" s="2" t="s">
        <v>2354</v>
      </c>
      <c r="J228" s="2" t="s">
        <v>2354</v>
      </c>
      <c r="K228" s="6" t="s">
        <v>2371</v>
      </c>
    </row>
    <row r="229" spans="1:11" x14ac:dyDescent="0.4">
      <c r="A229" s="5" t="s">
        <v>2109</v>
      </c>
      <c r="B229" s="2">
        <v>2004</v>
      </c>
      <c r="C229" s="2" t="s">
        <v>2353</v>
      </c>
      <c r="D229" s="2">
        <v>27</v>
      </c>
      <c r="E229" s="2" t="str">
        <f>CONCATENATE(Table1[[#This Row],[date]],"-",Table1[[#This Row],[month]],"-",Table1[[#This Row],[year]])</f>
        <v>27-Jul-2004</v>
      </c>
      <c r="F229" s="2">
        <f>DATEDIF(Table1[[#This Row],[Date Of Birth]],DATE(2023,6,8),"Y")</f>
        <v>18</v>
      </c>
      <c r="G229" s="2">
        <v>0</v>
      </c>
      <c r="H229" s="13">
        <v>2211.13</v>
      </c>
      <c r="I229" s="2" t="s">
        <v>2354</v>
      </c>
      <c r="J229" s="2" t="s">
        <v>2354</v>
      </c>
      <c r="K229" s="6" t="s">
        <v>2371</v>
      </c>
    </row>
    <row r="230" spans="1:11" x14ac:dyDescent="0.4">
      <c r="A230" s="5" t="s">
        <v>2108</v>
      </c>
      <c r="B230" s="2">
        <v>1994</v>
      </c>
      <c r="C230" s="2" t="s">
        <v>2357</v>
      </c>
      <c r="D230" s="2">
        <v>17</v>
      </c>
      <c r="E230" s="2" t="str">
        <f>CONCATENATE(Table1[[#This Row],[date]],"-",Table1[[#This Row],[month]],"-",Table1[[#This Row],[year]])</f>
        <v>17-Nov-1994</v>
      </c>
      <c r="F230" s="2">
        <f>DATEDIF(Table1[[#This Row],[Date Of Birth]],DATE(2023,6,8),"Y")</f>
        <v>28</v>
      </c>
      <c r="G230" s="2">
        <v>0</v>
      </c>
      <c r="H230" s="13">
        <v>2213.21</v>
      </c>
      <c r="I230" s="2" t="s">
        <v>2354</v>
      </c>
      <c r="J230" s="2" t="s">
        <v>2354</v>
      </c>
      <c r="K230" s="6" t="s">
        <v>2356</v>
      </c>
    </row>
    <row r="231" spans="1:11" x14ac:dyDescent="0.4">
      <c r="A231" s="5" t="s">
        <v>2107</v>
      </c>
      <c r="B231" s="2">
        <v>2004</v>
      </c>
      <c r="C231" s="2" t="s">
        <v>2359</v>
      </c>
      <c r="D231" s="2">
        <v>13</v>
      </c>
      <c r="E231" s="2" t="str">
        <f>CONCATENATE(Table1[[#This Row],[date]],"-",Table1[[#This Row],[month]],"-",Table1[[#This Row],[year]])</f>
        <v>13-Jun-2004</v>
      </c>
      <c r="F231" s="2">
        <f>DATEDIF(Table1[[#This Row],[Date Of Birth]],DATE(2023,6,8),"Y")</f>
        <v>18</v>
      </c>
      <c r="G231" s="2">
        <v>0</v>
      </c>
      <c r="H231" s="13">
        <v>2217.4699999999998</v>
      </c>
      <c r="I231" s="2" t="s">
        <v>2354</v>
      </c>
      <c r="J231" s="2" t="s">
        <v>2358</v>
      </c>
      <c r="K231" s="6" t="s">
        <v>2371</v>
      </c>
    </row>
    <row r="232" spans="1:11" x14ac:dyDescent="0.4">
      <c r="A232" s="5" t="s">
        <v>2106</v>
      </c>
      <c r="B232" s="2">
        <v>2004</v>
      </c>
      <c r="C232" s="2" t="s">
        <v>2360</v>
      </c>
      <c r="D232" s="2">
        <v>25</v>
      </c>
      <c r="E232" s="2" t="str">
        <f>CONCATENATE(Table1[[#This Row],[date]],"-",Table1[[#This Row],[month]],"-",Table1[[#This Row],[year]])</f>
        <v>25-Sep-2004</v>
      </c>
      <c r="F232" s="2">
        <f>DATEDIF(Table1[[#This Row],[Date Of Birth]],DATE(2023,6,8),"Y")</f>
        <v>18</v>
      </c>
      <c r="G232" s="2">
        <v>0</v>
      </c>
      <c r="H232" s="13">
        <v>2217.6</v>
      </c>
      <c r="I232" s="2" t="s">
        <v>2354</v>
      </c>
      <c r="J232" s="2" t="s">
        <v>2358</v>
      </c>
      <c r="K232" s="6" t="s">
        <v>2371</v>
      </c>
    </row>
    <row r="233" spans="1:11" x14ac:dyDescent="0.4">
      <c r="A233" s="5" t="s">
        <v>2105</v>
      </c>
      <c r="B233" s="2">
        <v>2004</v>
      </c>
      <c r="C233" s="2" t="s">
        <v>2362</v>
      </c>
      <c r="D233" s="2">
        <v>12</v>
      </c>
      <c r="E233" s="2" t="str">
        <f>CONCATENATE(Table1[[#This Row],[date]],"-",Table1[[#This Row],[month]],"-",Table1[[#This Row],[year]])</f>
        <v>12-Dec-2004</v>
      </c>
      <c r="F233" s="2">
        <f>DATEDIF(Table1[[#This Row],[Date Of Birth]],DATE(2023,6,8),"Y")</f>
        <v>18</v>
      </c>
      <c r="G233" s="2">
        <v>1</v>
      </c>
      <c r="H233" s="13">
        <v>2219.4499999999998</v>
      </c>
      <c r="I233" s="2" t="s">
        <v>2354</v>
      </c>
      <c r="J233" s="2" t="s">
        <v>2358</v>
      </c>
      <c r="K233" s="6" t="s">
        <v>2356</v>
      </c>
    </row>
    <row r="234" spans="1:11" x14ac:dyDescent="0.4">
      <c r="A234" s="5" t="s">
        <v>2104</v>
      </c>
      <c r="B234" s="2">
        <v>2003</v>
      </c>
      <c r="C234" s="2" t="s">
        <v>2362</v>
      </c>
      <c r="D234" s="2">
        <v>10</v>
      </c>
      <c r="E234" s="2" t="str">
        <f>CONCATENATE(Table1[[#This Row],[date]],"-",Table1[[#This Row],[month]],"-",Table1[[#This Row],[year]])</f>
        <v>10-Dec-2003</v>
      </c>
      <c r="F234" s="2">
        <f>DATEDIF(Table1[[#This Row],[Date Of Birth]],DATE(2023,6,8),"Y")</f>
        <v>19</v>
      </c>
      <c r="G234" s="2">
        <v>1</v>
      </c>
      <c r="H234" s="13">
        <v>2221.56</v>
      </c>
      <c r="I234" s="2" t="s">
        <v>2354</v>
      </c>
      <c r="J234" s="2" t="s">
        <v>2355</v>
      </c>
      <c r="K234" s="6" t="s">
        <v>2361</v>
      </c>
    </row>
    <row r="235" spans="1:11" x14ac:dyDescent="0.4">
      <c r="A235" s="5" t="s">
        <v>2103</v>
      </c>
      <c r="B235" s="2">
        <v>2000</v>
      </c>
      <c r="C235" s="2" t="s">
        <v>2359</v>
      </c>
      <c r="D235" s="2">
        <v>30</v>
      </c>
      <c r="E235" s="2" t="str">
        <f>CONCATENATE(Table1[[#This Row],[date]],"-",Table1[[#This Row],[month]],"-",Table1[[#This Row],[year]])</f>
        <v>30-Jun-2000</v>
      </c>
      <c r="F235" s="2">
        <f>DATEDIF(Table1[[#This Row],[Date Of Birth]],DATE(2023,6,8),"Y")</f>
        <v>22</v>
      </c>
      <c r="G235" s="2">
        <v>0</v>
      </c>
      <c r="H235" s="13">
        <v>2250.84</v>
      </c>
      <c r="I235" s="2" t="s">
        <v>2354</v>
      </c>
      <c r="J235" s="2" t="s">
        <v>2354</v>
      </c>
      <c r="K235" s="6" t="s">
        <v>2369</v>
      </c>
    </row>
    <row r="236" spans="1:11" x14ac:dyDescent="0.4">
      <c r="A236" s="5" t="s">
        <v>2102</v>
      </c>
      <c r="B236" s="2">
        <v>2000</v>
      </c>
      <c r="C236" s="2" t="s">
        <v>2362</v>
      </c>
      <c r="D236" s="2">
        <v>11</v>
      </c>
      <c r="E236" s="2" t="str">
        <f>CONCATENATE(Table1[[#This Row],[date]],"-",Table1[[#This Row],[month]],"-",Table1[[#This Row],[year]])</f>
        <v>11-Dec-2000</v>
      </c>
      <c r="F236" s="2">
        <f>DATEDIF(Table1[[#This Row],[Date Of Birth]],DATE(2023,6,8),"Y")</f>
        <v>22</v>
      </c>
      <c r="G236" s="2">
        <v>0</v>
      </c>
      <c r="H236" s="13">
        <v>2254.8000000000002</v>
      </c>
      <c r="I236" s="2" t="s">
        <v>2354</v>
      </c>
      <c r="J236" s="2" t="s">
        <v>2355</v>
      </c>
      <c r="K236" s="6" t="s">
        <v>2368</v>
      </c>
    </row>
    <row r="237" spans="1:11" x14ac:dyDescent="0.4">
      <c r="A237" s="5" t="s">
        <v>2101</v>
      </c>
      <c r="B237" s="2">
        <v>2002</v>
      </c>
      <c r="C237" s="2" t="s">
        <v>2353</v>
      </c>
      <c r="D237" s="2">
        <v>15</v>
      </c>
      <c r="E237" s="2" t="str">
        <f>CONCATENATE(Table1[[#This Row],[date]],"-",Table1[[#This Row],[month]],"-",Table1[[#This Row],[year]])</f>
        <v>15-Jul-2002</v>
      </c>
      <c r="F237" s="2">
        <f>DATEDIF(Table1[[#This Row],[Date Of Birth]],DATE(2023,6,8),"Y")</f>
        <v>20</v>
      </c>
      <c r="G237" s="2">
        <v>0</v>
      </c>
      <c r="H237" s="13">
        <v>2257.48</v>
      </c>
      <c r="I237" s="2" t="s">
        <v>2354</v>
      </c>
      <c r="J237" s="2" t="s">
        <v>2358</v>
      </c>
      <c r="K237" s="6" t="s">
        <v>2361</v>
      </c>
    </row>
    <row r="238" spans="1:11" x14ac:dyDescent="0.4">
      <c r="A238" s="5" t="s">
        <v>2100</v>
      </c>
      <c r="B238" s="2">
        <v>2002</v>
      </c>
      <c r="C238" s="2" t="s">
        <v>2357</v>
      </c>
      <c r="D238" s="2">
        <v>12</v>
      </c>
      <c r="E238" s="2" t="str">
        <f>CONCATENATE(Table1[[#This Row],[date]],"-",Table1[[#This Row],[month]],"-",Table1[[#This Row],[year]])</f>
        <v>12-Nov-2002</v>
      </c>
      <c r="F238" s="2">
        <f>DATEDIF(Table1[[#This Row],[Date Of Birth]],DATE(2023,6,8),"Y")</f>
        <v>20</v>
      </c>
      <c r="G238" s="2">
        <v>0</v>
      </c>
      <c r="H238" s="13">
        <v>2261.5700000000002</v>
      </c>
      <c r="I238" s="2" t="s">
        <v>2354</v>
      </c>
      <c r="J238" s="2" t="s">
        <v>2358</v>
      </c>
      <c r="K238" s="6" t="s">
        <v>2361</v>
      </c>
    </row>
    <row r="239" spans="1:11" x14ac:dyDescent="0.4">
      <c r="A239" s="5" t="s">
        <v>2099</v>
      </c>
      <c r="B239" s="2">
        <v>1991</v>
      </c>
      <c r="C239" s="2" t="s">
        <v>2359</v>
      </c>
      <c r="D239" s="2">
        <v>16</v>
      </c>
      <c r="E239" s="2" t="str">
        <f>CONCATENATE(Table1[[#This Row],[date]],"-",Table1[[#This Row],[month]],"-",Table1[[#This Row],[year]])</f>
        <v>16-Jun-1991</v>
      </c>
      <c r="F239" s="2">
        <f>DATEDIF(Table1[[#This Row],[Date Of Birth]],DATE(2023,6,8),"Y")</f>
        <v>31</v>
      </c>
      <c r="G239" s="2">
        <v>3</v>
      </c>
      <c r="H239" s="13">
        <v>2277.7199999999998</v>
      </c>
      <c r="I239" s="2" t="s">
        <v>2354</v>
      </c>
      <c r="J239" s="2" t="s">
        <v>2358</v>
      </c>
      <c r="K239" s="6" t="s">
        <v>2356</v>
      </c>
    </row>
    <row r="240" spans="1:11" x14ac:dyDescent="0.4">
      <c r="A240" s="5" t="s">
        <v>2098</v>
      </c>
      <c r="B240" s="2">
        <v>1989</v>
      </c>
      <c r="C240" s="2" t="s">
        <v>2364</v>
      </c>
      <c r="D240" s="2">
        <v>5</v>
      </c>
      <c r="E240" s="2" t="str">
        <f>CONCATENATE(Table1[[#This Row],[date]],"-",Table1[[#This Row],[month]],"-",Table1[[#This Row],[year]])</f>
        <v>5-Oct-1989</v>
      </c>
      <c r="F240" s="2">
        <f>DATEDIF(Table1[[#This Row],[Date Of Birth]],DATE(2023,6,8),"Y")</f>
        <v>33</v>
      </c>
      <c r="G240" s="2">
        <v>3</v>
      </c>
      <c r="H240" s="13">
        <v>2295.2399999999998</v>
      </c>
      <c r="I240" s="2" t="s">
        <v>2354</v>
      </c>
      <c r="J240" s="2" t="s">
        <v>2358</v>
      </c>
      <c r="K240" s="6" t="s">
        <v>2356</v>
      </c>
    </row>
    <row r="241" spans="1:11" x14ac:dyDescent="0.4">
      <c r="A241" s="5" t="s">
        <v>2097</v>
      </c>
      <c r="B241" s="2">
        <v>1996</v>
      </c>
      <c r="C241" s="2" t="s">
        <v>2357</v>
      </c>
      <c r="D241" s="2">
        <v>28</v>
      </c>
      <c r="E241" s="2" t="str">
        <f>CONCATENATE(Table1[[#This Row],[date]],"-",Table1[[#This Row],[month]],"-",Table1[[#This Row],[year]])</f>
        <v>28-Nov-1996</v>
      </c>
      <c r="F241" s="2">
        <f>DATEDIF(Table1[[#This Row],[Date Of Birth]],DATE(2023,6,8),"Y")</f>
        <v>26</v>
      </c>
      <c r="G241" s="2">
        <v>0</v>
      </c>
      <c r="H241" s="13">
        <v>2302.3000000000002</v>
      </c>
      <c r="I241" s="2" t="s">
        <v>2358</v>
      </c>
      <c r="J241" s="2" t="s">
        <v>2354</v>
      </c>
      <c r="K241" s="6" t="s">
        <v>2365</v>
      </c>
    </row>
    <row r="242" spans="1:11" x14ac:dyDescent="0.4">
      <c r="A242" s="5" t="s">
        <v>2096</v>
      </c>
      <c r="B242" s="2">
        <v>2004</v>
      </c>
      <c r="C242" s="2" t="s">
        <v>2360</v>
      </c>
      <c r="D242" s="2">
        <v>6</v>
      </c>
      <c r="E242" s="2" t="str">
        <f>CONCATENATE(Table1[[#This Row],[date]],"-",Table1[[#This Row],[month]],"-",Table1[[#This Row],[year]])</f>
        <v>6-Sep-2004</v>
      </c>
      <c r="F242" s="2">
        <f>DATEDIF(Table1[[#This Row],[Date Of Birth]],DATE(2023,6,8),"Y")</f>
        <v>18</v>
      </c>
      <c r="G242" s="2">
        <v>2</v>
      </c>
      <c r="H242" s="13">
        <v>2304</v>
      </c>
      <c r="I242" s="2" t="s">
        <v>2354</v>
      </c>
      <c r="J242" s="2" t="s">
        <v>2355</v>
      </c>
      <c r="K242" s="6" t="s">
        <v>2356</v>
      </c>
    </row>
    <row r="243" spans="1:11" x14ac:dyDescent="0.4">
      <c r="A243" s="5" t="s">
        <v>2095</v>
      </c>
      <c r="B243" s="2">
        <v>1996</v>
      </c>
      <c r="C243" s="2" t="s">
        <v>2362</v>
      </c>
      <c r="D243" s="2">
        <v>17</v>
      </c>
      <c r="E243" s="2" t="str">
        <f>CONCATENATE(Table1[[#This Row],[date]],"-",Table1[[#This Row],[month]],"-",Table1[[#This Row],[year]])</f>
        <v>17-Dec-1996</v>
      </c>
      <c r="F243" s="2">
        <f>DATEDIF(Table1[[#This Row],[Date Of Birth]],DATE(2023,6,8),"Y")</f>
        <v>26</v>
      </c>
      <c r="G243" s="2">
        <v>0</v>
      </c>
      <c r="H243" s="13">
        <v>2322.62</v>
      </c>
      <c r="I243" s="2" t="s">
        <v>2354</v>
      </c>
      <c r="J243" s="2" t="s">
        <v>2358</v>
      </c>
      <c r="K243" s="6" t="s">
        <v>2356</v>
      </c>
    </row>
    <row r="244" spans="1:11" x14ac:dyDescent="0.4">
      <c r="A244" s="5" t="s">
        <v>2094</v>
      </c>
      <c r="B244" s="2">
        <v>2003</v>
      </c>
      <c r="C244" s="2" t="s">
        <v>2357</v>
      </c>
      <c r="D244" s="2">
        <v>18</v>
      </c>
      <c r="E244" s="2" t="str">
        <f>CONCATENATE(Table1[[#This Row],[date]],"-",Table1[[#This Row],[month]],"-",Table1[[#This Row],[year]])</f>
        <v>18-Nov-2003</v>
      </c>
      <c r="F244" s="2">
        <f>DATEDIF(Table1[[#This Row],[Date Of Birth]],DATE(2023,6,8),"Y")</f>
        <v>19</v>
      </c>
      <c r="G244" s="2">
        <v>1</v>
      </c>
      <c r="H244" s="13">
        <v>2331.52</v>
      </c>
      <c r="I244" s="2" t="s">
        <v>2354</v>
      </c>
      <c r="J244" s="2" t="s">
        <v>2355</v>
      </c>
      <c r="K244" s="6" t="s">
        <v>2365</v>
      </c>
    </row>
    <row r="245" spans="1:11" x14ac:dyDescent="0.4">
      <c r="A245" s="5" t="s">
        <v>2093</v>
      </c>
      <c r="B245" s="2">
        <v>1998</v>
      </c>
      <c r="C245" s="2" t="s">
        <v>2364</v>
      </c>
      <c r="D245" s="2">
        <v>21</v>
      </c>
      <c r="E245" s="2" t="str">
        <f>CONCATENATE(Table1[[#This Row],[date]],"-",Table1[[#This Row],[month]],"-",Table1[[#This Row],[year]])</f>
        <v>21-Oct-1998</v>
      </c>
      <c r="F245" s="2">
        <f>DATEDIF(Table1[[#This Row],[Date Of Birth]],DATE(2023,6,8),"Y")</f>
        <v>24</v>
      </c>
      <c r="G245" s="2">
        <v>0</v>
      </c>
      <c r="H245" s="13">
        <v>2352.9699999999998</v>
      </c>
      <c r="I245" s="2" t="s">
        <v>2355</v>
      </c>
      <c r="J245" s="2" t="s">
        <v>2355</v>
      </c>
      <c r="K245" s="6" t="s">
        <v>2361</v>
      </c>
    </row>
    <row r="246" spans="1:11" x14ac:dyDescent="0.4">
      <c r="A246" s="5" t="s">
        <v>2092</v>
      </c>
      <c r="B246" s="2">
        <v>2002</v>
      </c>
      <c r="C246" s="2" t="s">
        <v>2357</v>
      </c>
      <c r="D246" s="2">
        <v>5</v>
      </c>
      <c r="E246" s="2" t="str">
        <f>CONCATENATE(Table1[[#This Row],[date]],"-",Table1[[#This Row],[month]],"-",Table1[[#This Row],[year]])</f>
        <v>5-Nov-2002</v>
      </c>
      <c r="F246" s="2">
        <f>DATEDIF(Table1[[#This Row],[Date Of Birth]],DATE(2023,6,8),"Y")</f>
        <v>20</v>
      </c>
      <c r="G246" s="2">
        <v>1</v>
      </c>
      <c r="H246" s="13">
        <v>2362.23</v>
      </c>
      <c r="I246" s="2" t="s">
        <v>2354</v>
      </c>
      <c r="J246" s="2" t="s">
        <v>2358</v>
      </c>
      <c r="K246" s="6" t="s">
        <v>2361</v>
      </c>
    </row>
    <row r="247" spans="1:11" x14ac:dyDescent="0.4">
      <c r="A247" s="5" t="s">
        <v>2091</v>
      </c>
      <c r="B247" s="2">
        <v>1988</v>
      </c>
      <c r="C247" s="2" t="s">
        <v>2362</v>
      </c>
      <c r="D247" s="2">
        <v>12</v>
      </c>
      <c r="E247" s="2" t="str">
        <f>CONCATENATE(Table1[[#This Row],[date]],"-",Table1[[#This Row],[month]],"-",Table1[[#This Row],[year]])</f>
        <v>12-Dec-1988</v>
      </c>
      <c r="F247" s="2">
        <f>DATEDIF(Table1[[#This Row],[Date Of Birth]],DATE(2023,6,8),"Y")</f>
        <v>34</v>
      </c>
      <c r="G247" s="2">
        <v>3</v>
      </c>
      <c r="H247" s="13">
        <v>2373.3000000000002</v>
      </c>
      <c r="I247" s="2" t="s">
        <v>2354</v>
      </c>
      <c r="J247" s="2" t="s">
        <v>2354</v>
      </c>
      <c r="K247" s="6" t="s">
        <v>2356</v>
      </c>
    </row>
    <row r="248" spans="1:11" x14ac:dyDescent="0.4">
      <c r="A248" s="5" t="s">
        <v>2090</v>
      </c>
      <c r="B248" s="2">
        <v>1999</v>
      </c>
      <c r="C248" s="2" t="s">
        <v>2362</v>
      </c>
      <c r="D248" s="2">
        <v>17</v>
      </c>
      <c r="E248" s="2" t="str">
        <f>CONCATENATE(Table1[[#This Row],[date]],"-",Table1[[#This Row],[month]],"-",Table1[[#This Row],[year]])</f>
        <v>17-Dec-1999</v>
      </c>
      <c r="F248" s="2">
        <f>DATEDIF(Table1[[#This Row],[Date Of Birth]],DATE(2023,6,8),"Y")</f>
        <v>23</v>
      </c>
      <c r="G248" s="2">
        <v>0</v>
      </c>
      <c r="H248" s="13">
        <v>2395.17</v>
      </c>
      <c r="I248" s="2" t="s">
        <v>2354</v>
      </c>
      <c r="J248" s="2" t="s">
        <v>2358</v>
      </c>
      <c r="K248" s="6" t="s">
        <v>2373</v>
      </c>
    </row>
    <row r="249" spans="1:11" x14ac:dyDescent="0.4">
      <c r="A249" s="5" t="s">
        <v>2089</v>
      </c>
      <c r="B249" s="2">
        <v>1999</v>
      </c>
      <c r="C249" s="2" t="s">
        <v>2363</v>
      </c>
      <c r="D249" s="2">
        <v>10</v>
      </c>
      <c r="E249" s="2" t="str">
        <f>CONCATENATE(Table1[[#This Row],[date]],"-",Table1[[#This Row],[month]],"-",Table1[[#This Row],[year]])</f>
        <v>10-Aug-1999</v>
      </c>
      <c r="F249" s="2">
        <f>DATEDIF(Table1[[#This Row],[Date Of Birth]],DATE(2023,6,8),"Y")</f>
        <v>23</v>
      </c>
      <c r="G249" s="2">
        <v>0</v>
      </c>
      <c r="H249" s="13">
        <v>2396.1</v>
      </c>
      <c r="I249" s="2" t="s">
        <v>2354</v>
      </c>
      <c r="J249" s="2" t="s">
        <v>2358</v>
      </c>
      <c r="K249" s="6" t="s">
        <v>2367</v>
      </c>
    </row>
    <row r="250" spans="1:11" x14ac:dyDescent="0.4">
      <c r="A250" s="5" t="s">
        <v>2088</v>
      </c>
      <c r="B250" s="2">
        <v>2001</v>
      </c>
      <c r="C250" s="2" t="s">
        <v>2359</v>
      </c>
      <c r="D250" s="2">
        <v>3</v>
      </c>
      <c r="E250" s="2" t="str">
        <f>CONCATENATE(Table1[[#This Row],[date]],"-",Table1[[#This Row],[month]],"-",Table1[[#This Row],[year]])</f>
        <v>3-Jun-2001</v>
      </c>
      <c r="F250" s="2">
        <f>DATEDIF(Table1[[#This Row],[Date Of Birth]],DATE(2023,6,8),"Y")</f>
        <v>22</v>
      </c>
      <c r="G250" s="2">
        <v>0</v>
      </c>
      <c r="H250" s="13">
        <v>2404.73</v>
      </c>
      <c r="I250" s="2" t="s">
        <v>2354</v>
      </c>
      <c r="J250" s="2" t="s">
        <v>2355</v>
      </c>
      <c r="K250" s="6" t="s">
        <v>2361</v>
      </c>
    </row>
    <row r="251" spans="1:11" x14ac:dyDescent="0.4">
      <c r="A251" s="5" t="s">
        <v>2087</v>
      </c>
      <c r="B251" s="2">
        <v>1999</v>
      </c>
      <c r="C251" s="2" t="s">
        <v>2357</v>
      </c>
      <c r="D251" s="2">
        <v>12</v>
      </c>
      <c r="E251" s="2" t="str">
        <f>CONCATENATE(Table1[[#This Row],[date]],"-",Table1[[#This Row],[month]],"-",Table1[[#This Row],[year]])</f>
        <v>12-Nov-1999</v>
      </c>
      <c r="F251" s="2">
        <f>DATEDIF(Table1[[#This Row],[Date Of Birth]],DATE(2023,6,8),"Y")</f>
        <v>23</v>
      </c>
      <c r="G251" s="2">
        <v>1</v>
      </c>
      <c r="H251" s="13">
        <v>2416.96</v>
      </c>
      <c r="I251" s="2" t="s">
        <v>2354</v>
      </c>
      <c r="J251" s="2" t="s">
        <v>2354</v>
      </c>
      <c r="K251" s="6" t="s">
        <v>2365</v>
      </c>
    </row>
    <row r="252" spans="1:11" x14ac:dyDescent="0.4">
      <c r="A252" s="5" t="s">
        <v>2086</v>
      </c>
      <c r="B252" s="2">
        <v>1999</v>
      </c>
      <c r="C252" s="2" t="s">
        <v>2357</v>
      </c>
      <c r="D252" s="2">
        <v>21</v>
      </c>
      <c r="E252" s="2" t="str">
        <f>CONCATENATE(Table1[[#This Row],[date]],"-",Table1[[#This Row],[month]],"-",Table1[[#This Row],[year]])</f>
        <v>21-Nov-1999</v>
      </c>
      <c r="F252" s="2">
        <f>DATEDIF(Table1[[#This Row],[Date Of Birth]],DATE(2023,6,8),"Y")</f>
        <v>23</v>
      </c>
      <c r="G252" s="2">
        <v>1</v>
      </c>
      <c r="H252" s="13">
        <v>2438.06</v>
      </c>
      <c r="I252" s="2" t="s">
        <v>2354</v>
      </c>
      <c r="J252" s="2" t="s">
        <v>2354</v>
      </c>
      <c r="K252" s="6" t="s">
        <v>2356</v>
      </c>
    </row>
    <row r="253" spans="1:11" x14ac:dyDescent="0.4">
      <c r="A253" s="5" t="s">
        <v>2085</v>
      </c>
      <c r="B253" s="2">
        <v>2002</v>
      </c>
      <c r="C253" s="2" t="s">
        <v>2353</v>
      </c>
      <c r="D253" s="2">
        <v>29</v>
      </c>
      <c r="E253" s="2" t="str">
        <f>CONCATENATE(Table1[[#This Row],[date]],"-",Table1[[#This Row],[month]],"-",Table1[[#This Row],[year]])</f>
        <v>29-Jul-2002</v>
      </c>
      <c r="F253" s="2">
        <f>DATEDIF(Table1[[#This Row],[Date Of Birth]],DATE(2023,6,8),"Y")</f>
        <v>20</v>
      </c>
      <c r="G253" s="2">
        <v>0</v>
      </c>
      <c r="H253" s="13">
        <v>2457.21</v>
      </c>
      <c r="I253" s="2" t="s">
        <v>2354</v>
      </c>
      <c r="J253" s="2" t="s">
        <v>2358</v>
      </c>
      <c r="K253" s="6" t="s">
        <v>2371</v>
      </c>
    </row>
    <row r="254" spans="1:11" x14ac:dyDescent="0.4">
      <c r="A254" s="5" t="s">
        <v>2084</v>
      </c>
      <c r="B254" s="2">
        <v>1998</v>
      </c>
      <c r="C254" s="2" t="s">
        <v>2357</v>
      </c>
      <c r="D254" s="2">
        <v>19</v>
      </c>
      <c r="E254" s="2" t="str">
        <f>CONCATENATE(Table1[[#This Row],[date]],"-",Table1[[#This Row],[month]],"-",Table1[[#This Row],[year]])</f>
        <v>19-Nov-1998</v>
      </c>
      <c r="F254" s="2">
        <f>DATEDIF(Table1[[#This Row],[Date Of Birth]],DATE(2023,6,8),"Y")</f>
        <v>24</v>
      </c>
      <c r="G254" s="2">
        <v>0</v>
      </c>
      <c r="H254" s="13">
        <v>2457.5</v>
      </c>
      <c r="I254" s="2" t="s">
        <v>2354</v>
      </c>
      <c r="J254" s="2" t="s">
        <v>2358</v>
      </c>
      <c r="K254" s="6" t="s">
        <v>2365</v>
      </c>
    </row>
    <row r="255" spans="1:11" x14ac:dyDescent="0.4">
      <c r="A255" s="5" t="s">
        <v>2083</v>
      </c>
      <c r="B255" s="2">
        <v>2002</v>
      </c>
      <c r="C255" s="2" t="s">
        <v>2353</v>
      </c>
      <c r="D255" s="2">
        <v>11</v>
      </c>
      <c r="E255" s="2" t="str">
        <f>CONCATENATE(Table1[[#This Row],[date]],"-",Table1[[#This Row],[month]],"-",Table1[[#This Row],[year]])</f>
        <v>11-Jul-2002</v>
      </c>
      <c r="F255" s="2">
        <f>DATEDIF(Table1[[#This Row],[Date Of Birth]],DATE(2023,6,8),"Y")</f>
        <v>20</v>
      </c>
      <c r="G255" s="2">
        <v>0</v>
      </c>
      <c r="H255" s="13">
        <v>2459.7199999999998</v>
      </c>
      <c r="I255" s="2" t="s">
        <v>2354</v>
      </c>
      <c r="J255" s="2" t="s">
        <v>2354</v>
      </c>
      <c r="K255" s="6" t="s">
        <v>2371</v>
      </c>
    </row>
    <row r="256" spans="1:11" x14ac:dyDescent="0.4">
      <c r="A256" s="5" t="s">
        <v>2082</v>
      </c>
      <c r="B256" s="2">
        <v>1998</v>
      </c>
      <c r="C256" s="2" t="s">
        <v>2363</v>
      </c>
      <c r="D256" s="2">
        <v>17</v>
      </c>
      <c r="E256" s="2" t="str">
        <f>CONCATENATE(Table1[[#This Row],[date]],"-",Table1[[#This Row],[month]],"-",Table1[[#This Row],[year]])</f>
        <v>17-Aug-1998</v>
      </c>
      <c r="F256" s="2">
        <f>DATEDIF(Table1[[#This Row],[Date Of Birth]],DATE(2023,6,8),"Y")</f>
        <v>24</v>
      </c>
      <c r="G256" s="2">
        <v>0</v>
      </c>
      <c r="H256" s="13">
        <v>2464.62</v>
      </c>
      <c r="I256" s="2" t="s">
        <v>2354</v>
      </c>
      <c r="J256" s="2" t="s">
        <v>2355</v>
      </c>
      <c r="K256" s="6" t="s">
        <v>2356</v>
      </c>
    </row>
    <row r="257" spans="1:11" x14ac:dyDescent="0.4">
      <c r="A257" s="5" t="s">
        <v>2081</v>
      </c>
      <c r="B257" s="2">
        <v>1998</v>
      </c>
      <c r="C257" s="2" t="s">
        <v>2353</v>
      </c>
      <c r="D257" s="2">
        <v>2</v>
      </c>
      <c r="E257" s="2" t="str">
        <f>CONCATENATE(Table1[[#This Row],[date]],"-",Table1[[#This Row],[month]],"-",Table1[[#This Row],[year]])</f>
        <v>2-Jul-1998</v>
      </c>
      <c r="F257" s="2">
        <f>DATEDIF(Table1[[#This Row],[Date Of Birth]],DATE(2023,6,8),"Y")</f>
        <v>24</v>
      </c>
      <c r="G257" s="2">
        <v>0</v>
      </c>
      <c r="H257" s="13">
        <v>2473.33</v>
      </c>
      <c r="I257" s="2" t="s">
        <v>2354</v>
      </c>
      <c r="J257" s="2" t="s">
        <v>2355</v>
      </c>
      <c r="K257" s="6" t="s">
        <v>2356</v>
      </c>
    </row>
    <row r="258" spans="1:11" x14ac:dyDescent="0.4">
      <c r="A258" s="5" t="s">
        <v>2080</v>
      </c>
      <c r="B258" s="2">
        <v>1998</v>
      </c>
      <c r="C258" s="2" t="s">
        <v>2359</v>
      </c>
      <c r="D258" s="2">
        <v>20</v>
      </c>
      <c r="E258" s="2" t="str">
        <f>CONCATENATE(Table1[[#This Row],[date]],"-",Table1[[#This Row],[month]],"-",Table1[[#This Row],[year]])</f>
        <v>20-Jun-1998</v>
      </c>
      <c r="F258" s="2">
        <f>DATEDIF(Table1[[#This Row],[Date Of Birth]],DATE(2023,6,8),"Y")</f>
        <v>24</v>
      </c>
      <c r="G258" s="2">
        <v>0</v>
      </c>
      <c r="H258" s="13">
        <v>2480.98</v>
      </c>
      <c r="I258" s="2" t="s">
        <v>2354</v>
      </c>
      <c r="J258" s="2" t="s">
        <v>2354</v>
      </c>
      <c r="K258" s="6" t="s">
        <v>2356</v>
      </c>
    </row>
    <row r="259" spans="1:11" x14ac:dyDescent="0.4">
      <c r="A259" s="5" t="s">
        <v>2079</v>
      </c>
      <c r="B259" s="2">
        <v>1995</v>
      </c>
      <c r="C259" s="2" t="s">
        <v>2357</v>
      </c>
      <c r="D259" s="2">
        <v>6</v>
      </c>
      <c r="E259" s="2" t="str">
        <f>CONCATENATE(Table1[[#This Row],[date]],"-",Table1[[#This Row],[month]],"-",Table1[[#This Row],[year]])</f>
        <v>6-Nov-1995</v>
      </c>
      <c r="F259" s="2">
        <f>DATEDIF(Table1[[#This Row],[Date Of Birth]],DATE(2023,6,8),"Y")</f>
        <v>27</v>
      </c>
      <c r="G259" s="2">
        <v>0</v>
      </c>
      <c r="H259" s="13">
        <v>2483.7399999999998</v>
      </c>
      <c r="I259" s="2" t="s">
        <v>2355</v>
      </c>
      <c r="J259" s="2" t="s">
        <v>2354</v>
      </c>
      <c r="K259" s="6" t="s">
        <v>2356</v>
      </c>
    </row>
    <row r="260" spans="1:11" x14ac:dyDescent="0.4">
      <c r="A260" s="5" t="s">
        <v>2078</v>
      </c>
      <c r="B260" s="2">
        <v>1995</v>
      </c>
      <c r="C260" s="2" t="s">
        <v>2364</v>
      </c>
      <c r="D260" s="2">
        <v>14</v>
      </c>
      <c r="E260" s="2" t="str">
        <f>CONCATENATE(Table1[[#This Row],[date]],"-",Table1[[#This Row],[month]],"-",Table1[[#This Row],[year]])</f>
        <v>14-Oct-1995</v>
      </c>
      <c r="F260" s="2">
        <f>DATEDIF(Table1[[#This Row],[Date Of Birth]],DATE(2023,6,8),"Y")</f>
        <v>27</v>
      </c>
      <c r="G260" s="2">
        <v>0</v>
      </c>
      <c r="H260" s="13">
        <v>2494.02</v>
      </c>
      <c r="I260" s="2" t="s">
        <v>2355</v>
      </c>
      <c r="J260" s="2" t="s">
        <v>2358</v>
      </c>
      <c r="K260" s="6" t="s">
        <v>2365</v>
      </c>
    </row>
    <row r="261" spans="1:11" x14ac:dyDescent="0.4">
      <c r="A261" s="5" t="s">
        <v>2077</v>
      </c>
      <c r="B261" s="2">
        <v>1995</v>
      </c>
      <c r="C261" s="2" t="s">
        <v>2353</v>
      </c>
      <c r="D261" s="2">
        <v>9</v>
      </c>
      <c r="E261" s="2" t="str">
        <f>CONCATENATE(Table1[[#This Row],[date]],"-",Table1[[#This Row],[month]],"-",Table1[[#This Row],[year]])</f>
        <v>9-Jul-1995</v>
      </c>
      <c r="F261" s="2">
        <f>DATEDIF(Table1[[#This Row],[Date Of Birth]],DATE(2023,6,8),"Y")</f>
        <v>27</v>
      </c>
      <c r="G261" s="2">
        <v>0</v>
      </c>
      <c r="H261" s="13">
        <v>2497.04</v>
      </c>
      <c r="I261" s="2" t="s">
        <v>2355</v>
      </c>
      <c r="J261" s="2" t="s">
        <v>2355</v>
      </c>
      <c r="K261" s="6" t="s">
        <v>2356</v>
      </c>
    </row>
    <row r="262" spans="1:11" x14ac:dyDescent="0.4">
      <c r="A262" s="5" t="s">
        <v>2076</v>
      </c>
      <c r="B262" s="2">
        <v>1995</v>
      </c>
      <c r="C262" s="2" t="s">
        <v>2364</v>
      </c>
      <c r="D262" s="2">
        <v>15</v>
      </c>
      <c r="E262" s="2" t="str">
        <f>CONCATENATE(Table1[[#This Row],[date]],"-",Table1[[#This Row],[month]],"-",Table1[[#This Row],[year]])</f>
        <v>15-Oct-1995</v>
      </c>
      <c r="F262" s="2">
        <f>DATEDIF(Table1[[#This Row],[Date Of Birth]],DATE(2023,6,8),"Y")</f>
        <v>27</v>
      </c>
      <c r="G262" s="2">
        <v>0</v>
      </c>
      <c r="H262" s="13">
        <v>2498.41</v>
      </c>
      <c r="I262" s="2" t="s">
        <v>2355</v>
      </c>
      <c r="J262" s="2" t="s">
        <v>2355</v>
      </c>
      <c r="K262" s="6" t="s">
        <v>2356</v>
      </c>
    </row>
    <row r="263" spans="1:11" x14ac:dyDescent="0.4">
      <c r="A263" s="5" t="s">
        <v>2075</v>
      </c>
      <c r="B263" s="2">
        <v>2004</v>
      </c>
      <c r="C263" s="2" t="s">
        <v>2360</v>
      </c>
      <c r="D263" s="2">
        <v>6</v>
      </c>
      <c r="E263" s="2" t="str">
        <f>CONCATENATE(Table1[[#This Row],[date]],"-",Table1[[#This Row],[month]],"-",Table1[[#This Row],[year]])</f>
        <v>6-Sep-2004</v>
      </c>
      <c r="F263" s="2">
        <f>DATEDIF(Table1[[#This Row],[Date Of Birth]],DATE(2023,6,8),"Y")</f>
        <v>18</v>
      </c>
      <c r="G263" s="2">
        <v>0</v>
      </c>
      <c r="H263" s="13">
        <v>2500.9299999999998</v>
      </c>
      <c r="I263" s="2" t="s">
        <v>2354</v>
      </c>
      <c r="J263" s="2" t="s">
        <v>2354</v>
      </c>
      <c r="K263" s="6" t="s">
        <v>2361</v>
      </c>
    </row>
    <row r="264" spans="1:11" x14ac:dyDescent="0.4">
      <c r="A264" s="5" t="s">
        <v>2074</v>
      </c>
      <c r="B264" s="2">
        <v>1991</v>
      </c>
      <c r="C264" s="2" t="s">
        <v>2363</v>
      </c>
      <c r="D264" s="2">
        <v>5</v>
      </c>
      <c r="E264" s="2" t="str">
        <f>CONCATENATE(Table1[[#This Row],[date]],"-",Table1[[#This Row],[month]],"-",Table1[[#This Row],[year]])</f>
        <v>5-Aug-1991</v>
      </c>
      <c r="F264" s="2">
        <f>DATEDIF(Table1[[#This Row],[Date Of Birth]],DATE(2023,6,8),"Y")</f>
        <v>31</v>
      </c>
      <c r="G264" s="2">
        <v>3</v>
      </c>
      <c r="H264" s="13">
        <v>2510.79</v>
      </c>
      <c r="I264" s="2" t="s">
        <v>2354</v>
      </c>
      <c r="J264" s="2" t="s">
        <v>2358</v>
      </c>
      <c r="K264" s="6" t="s">
        <v>2356</v>
      </c>
    </row>
    <row r="265" spans="1:11" x14ac:dyDescent="0.4">
      <c r="A265" s="5" t="s">
        <v>2073</v>
      </c>
      <c r="B265" s="2">
        <v>1997</v>
      </c>
      <c r="C265" s="2" t="s">
        <v>2357</v>
      </c>
      <c r="D265" s="2">
        <v>2</v>
      </c>
      <c r="E265" s="2" t="str">
        <f>CONCATENATE(Table1[[#This Row],[date]],"-",Table1[[#This Row],[month]],"-",Table1[[#This Row],[year]])</f>
        <v>2-Nov-1997</v>
      </c>
      <c r="F265" s="2">
        <f>DATEDIF(Table1[[#This Row],[Date Of Birth]],DATE(2023,6,8),"Y")</f>
        <v>25</v>
      </c>
      <c r="G265" s="2">
        <v>0</v>
      </c>
      <c r="H265" s="13">
        <v>2523.17</v>
      </c>
      <c r="I265" s="2" t="s">
        <v>2355</v>
      </c>
      <c r="J265" s="2" t="s">
        <v>2358</v>
      </c>
      <c r="K265" s="6" t="s">
        <v>2361</v>
      </c>
    </row>
    <row r="266" spans="1:11" x14ac:dyDescent="0.4">
      <c r="A266" s="5" t="s">
        <v>2072</v>
      </c>
      <c r="B266" s="2">
        <v>2000</v>
      </c>
      <c r="C266" s="2" t="s">
        <v>2363</v>
      </c>
      <c r="D266" s="2">
        <v>25</v>
      </c>
      <c r="E266" s="2" t="str">
        <f>CONCATENATE(Table1[[#This Row],[date]],"-",Table1[[#This Row],[month]],"-",Table1[[#This Row],[year]])</f>
        <v>25-Aug-2000</v>
      </c>
      <c r="F266" s="2">
        <f>DATEDIF(Table1[[#This Row],[Date Of Birth]],DATE(2023,6,8),"Y")</f>
        <v>22</v>
      </c>
      <c r="G266" s="2">
        <v>0</v>
      </c>
      <c r="H266" s="13">
        <v>2527.8200000000002</v>
      </c>
      <c r="I266" s="2" t="s">
        <v>2354</v>
      </c>
      <c r="J266" s="2" t="s">
        <v>2355</v>
      </c>
      <c r="K266" s="6" t="s">
        <v>2361</v>
      </c>
    </row>
    <row r="267" spans="1:11" x14ac:dyDescent="0.4">
      <c r="A267" s="5" t="s">
        <v>2071</v>
      </c>
      <c r="B267" s="2">
        <v>1997</v>
      </c>
      <c r="C267" s="2" t="s">
        <v>2353</v>
      </c>
      <c r="D267" s="2">
        <v>28</v>
      </c>
      <c r="E267" s="2" t="str">
        <f>CONCATENATE(Table1[[#This Row],[date]],"-",Table1[[#This Row],[month]],"-",Table1[[#This Row],[year]])</f>
        <v>28-Jul-1997</v>
      </c>
      <c r="F267" s="2">
        <f>DATEDIF(Table1[[#This Row],[Date Of Birth]],DATE(2023,6,8),"Y")</f>
        <v>25</v>
      </c>
      <c r="G267" s="2">
        <v>0</v>
      </c>
      <c r="H267" s="13">
        <v>2534.39</v>
      </c>
      <c r="I267" s="2" t="s">
        <v>2355</v>
      </c>
      <c r="J267" s="2" t="s">
        <v>2355</v>
      </c>
      <c r="K267" s="6" t="s">
        <v>2361</v>
      </c>
    </row>
    <row r="268" spans="1:11" x14ac:dyDescent="0.4">
      <c r="A268" s="5" t="s">
        <v>2070</v>
      </c>
      <c r="B268" s="2">
        <v>1990</v>
      </c>
      <c r="C268" s="2" t="s">
        <v>2364</v>
      </c>
      <c r="D268" s="2">
        <v>1</v>
      </c>
      <c r="E268" s="2" t="str">
        <f>CONCATENATE(Table1[[#This Row],[date]],"-",Table1[[#This Row],[month]],"-",Table1[[#This Row],[year]])</f>
        <v>1-Oct-1990</v>
      </c>
      <c r="F268" s="2">
        <f>DATEDIF(Table1[[#This Row],[Date Of Birth]],DATE(2023,6,8),"Y")</f>
        <v>32</v>
      </c>
      <c r="G268" s="2">
        <v>3</v>
      </c>
      <c r="H268" s="13">
        <v>2540.39</v>
      </c>
      <c r="I268" s="2" t="s">
        <v>2354</v>
      </c>
      <c r="J268" s="2" t="s">
        <v>2354</v>
      </c>
      <c r="K268" s="6" t="s">
        <v>2356</v>
      </c>
    </row>
    <row r="269" spans="1:11" x14ac:dyDescent="0.4">
      <c r="A269" s="5" t="s">
        <v>2069</v>
      </c>
      <c r="B269" s="2">
        <v>1991</v>
      </c>
      <c r="C269" s="2" t="s">
        <v>2357</v>
      </c>
      <c r="D269" s="2">
        <v>17</v>
      </c>
      <c r="E269" s="2" t="str">
        <f>CONCATENATE(Table1[[#This Row],[date]],"-",Table1[[#This Row],[month]],"-",Table1[[#This Row],[year]])</f>
        <v>17-Nov-1991</v>
      </c>
      <c r="F269" s="2">
        <f>DATEDIF(Table1[[#This Row],[Date Of Birth]],DATE(2023,6,8),"Y")</f>
        <v>31</v>
      </c>
      <c r="G269" s="2">
        <v>3</v>
      </c>
      <c r="H269" s="13">
        <v>2545.6799999999998</v>
      </c>
      <c r="I269" s="2" t="s">
        <v>2354</v>
      </c>
      <c r="J269" s="2" t="s">
        <v>2358</v>
      </c>
      <c r="K269" s="6" t="s">
        <v>2356</v>
      </c>
    </row>
    <row r="270" spans="1:11" x14ac:dyDescent="0.4">
      <c r="A270" s="5" t="s">
        <v>2068</v>
      </c>
      <c r="B270" s="2">
        <v>2002</v>
      </c>
      <c r="C270" s="2" t="s">
        <v>2364</v>
      </c>
      <c r="D270" s="2">
        <v>11</v>
      </c>
      <c r="E270" s="2" t="str">
        <f>CONCATENATE(Table1[[#This Row],[date]],"-",Table1[[#This Row],[month]],"-",Table1[[#This Row],[year]])</f>
        <v>11-Oct-2002</v>
      </c>
      <c r="F270" s="2">
        <f>DATEDIF(Table1[[#This Row],[Date Of Birth]],DATE(2023,6,8),"Y")</f>
        <v>20</v>
      </c>
      <c r="G270" s="2">
        <v>2</v>
      </c>
      <c r="H270" s="13">
        <v>2566.4699999999998</v>
      </c>
      <c r="I270" s="2" t="s">
        <v>2354</v>
      </c>
      <c r="J270" s="2" t="s">
        <v>2355</v>
      </c>
      <c r="K270" s="6" t="s">
        <v>2356</v>
      </c>
    </row>
    <row r="271" spans="1:11" x14ac:dyDescent="0.4">
      <c r="A271" s="5" t="s">
        <v>2067</v>
      </c>
      <c r="B271" s="2">
        <v>2002</v>
      </c>
      <c r="C271" s="2" t="s">
        <v>2353</v>
      </c>
      <c r="D271" s="2">
        <v>20</v>
      </c>
      <c r="E271" s="2" t="str">
        <f>CONCATENATE(Table1[[#This Row],[date]],"-",Table1[[#This Row],[month]],"-",Table1[[#This Row],[year]])</f>
        <v>20-Jul-2002</v>
      </c>
      <c r="F271" s="2">
        <f>DATEDIF(Table1[[#This Row],[Date Of Birth]],DATE(2023,6,8),"Y")</f>
        <v>20</v>
      </c>
      <c r="G271" s="2">
        <v>0</v>
      </c>
      <c r="H271" s="13">
        <v>2585.04</v>
      </c>
      <c r="I271" s="2" t="s">
        <v>2354</v>
      </c>
      <c r="J271" s="2" t="s">
        <v>2354</v>
      </c>
      <c r="K271" s="6" t="s">
        <v>2374</v>
      </c>
    </row>
    <row r="272" spans="1:11" x14ac:dyDescent="0.4">
      <c r="A272" s="5" t="s">
        <v>2066</v>
      </c>
      <c r="B272" s="2">
        <v>2001</v>
      </c>
      <c r="C272" s="2" t="s">
        <v>2364</v>
      </c>
      <c r="D272" s="2">
        <v>15</v>
      </c>
      <c r="E272" s="2" t="str">
        <f>CONCATENATE(Table1[[#This Row],[date]],"-",Table1[[#This Row],[month]],"-",Table1[[#This Row],[year]])</f>
        <v>15-Oct-2001</v>
      </c>
      <c r="F272" s="2">
        <f>DATEDIF(Table1[[#This Row],[Date Of Birth]],DATE(2023,6,8),"Y")</f>
        <v>21</v>
      </c>
      <c r="G272" s="2">
        <v>1</v>
      </c>
      <c r="H272" s="13">
        <v>2585.27</v>
      </c>
      <c r="I272" s="2" t="s">
        <v>2354</v>
      </c>
      <c r="J272" s="2" t="s">
        <v>2355</v>
      </c>
      <c r="K272" s="6" t="s">
        <v>2365</v>
      </c>
    </row>
    <row r="273" spans="1:11" x14ac:dyDescent="0.4">
      <c r="A273" s="5" t="s">
        <v>2065</v>
      </c>
      <c r="B273" s="2">
        <v>2001</v>
      </c>
      <c r="C273" s="2" t="s">
        <v>2353</v>
      </c>
      <c r="D273" s="2">
        <v>28</v>
      </c>
      <c r="E273" s="2" t="str">
        <f>CONCATENATE(Table1[[#This Row],[date]],"-",Table1[[#This Row],[month]],"-",Table1[[#This Row],[year]])</f>
        <v>28-Jul-2001</v>
      </c>
      <c r="F273" s="2">
        <f>DATEDIF(Table1[[#This Row],[Date Of Birth]],DATE(2023,6,8),"Y")</f>
        <v>21</v>
      </c>
      <c r="G273" s="2">
        <v>0</v>
      </c>
      <c r="H273" s="13">
        <v>2585.85</v>
      </c>
      <c r="I273" s="2" t="s">
        <v>2354</v>
      </c>
      <c r="J273" s="2" t="s">
        <v>2354</v>
      </c>
      <c r="K273" s="6" t="s">
        <v>2371</v>
      </c>
    </row>
    <row r="274" spans="1:11" x14ac:dyDescent="0.4">
      <c r="A274" s="5" t="s">
        <v>2064</v>
      </c>
      <c r="B274" s="2">
        <v>2001</v>
      </c>
      <c r="C274" s="2" t="s">
        <v>2363</v>
      </c>
      <c r="D274" s="2">
        <v>26</v>
      </c>
      <c r="E274" s="2" t="str">
        <f>CONCATENATE(Table1[[#This Row],[date]],"-",Table1[[#This Row],[month]],"-",Table1[[#This Row],[year]])</f>
        <v>26-Aug-2001</v>
      </c>
      <c r="F274" s="2">
        <f>DATEDIF(Table1[[#This Row],[Date Of Birth]],DATE(2023,6,8),"Y")</f>
        <v>21</v>
      </c>
      <c r="G274" s="2">
        <v>1</v>
      </c>
      <c r="H274" s="13">
        <v>2597.7800000000002</v>
      </c>
      <c r="I274" s="2" t="s">
        <v>2354</v>
      </c>
      <c r="J274" s="2" t="s">
        <v>2358</v>
      </c>
      <c r="K274" s="6" t="s">
        <v>2365</v>
      </c>
    </row>
    <row r="275" spans="1:11" x14ac:dyDescent="0.4">
      <c r="A275" s="5" t="s">
        <v>2063</v>
      </c>
      <c r="B275" s="2">
        <v>1997</v>
      </c>
      <c r="C275" s="2" t="s">
        <v>2363</v>
      </c>
      <c r="D275" s="2">
        <v>26</v>
      </c>
      <c r="E275" s="2" t="str">
        <f>CONCATENATE(Table1[[#This Row],[date]],"-",Table1[[#This Row],[month]],"-",Table1[[#This Row],[year]])</f>
        <v>26-Aug-1997</v>
      </c>
      <c r="F275" s="2">
        <f>DATEDIF(Table1[[#This Row],[Date Of Birth]],DATE(2023,6,8),"Y")</f>
        <v>25</v>
      </c>
      <c r="G275" s="2">
        <v>0</v>
      </c>
      <c r="H275" s="13">
        <v>2632.99</v>
      </c>
      <c r="I275" s="2" t="s">
        <v>2354</v>
      </c>
      <c r="J275" s="2" t="s">
        <v>2358</v>
      </c>
      <c r="K275" s="6" t="s">
        <v>2365</v>
      </c>
    </row>
    <row r="276" spans="1:11" x14ac:dyDescent="0.4">
      <c r="A276" s="5" t="s">
        <v>2062</v>
      </c>
      <c r="B276" s="2">
        <v>2000</v>
      </c>
      <c r="C276" s="2" t="s">
        <v>2359</v>
      </c>
      <c r="D276" s="2">
        <v>24</v>
      </c>
      <c r="E276" s="2" t="str">
        <f>CONCATENATE(Table1[[#This Row],[date]],"-",Table1[[#This Row],[month]],"-",Table1[[#This Row],[year]])</f>
        <v>24-Jun-2000</v>
      </c>
      <c r="F276" s="2">
        <f>DATEDIF(Table1[[#This Row],[Date Of Birth]],DATE(2023,6,8),"Y")</f>
        <v>22</v>
      </c>
      <c r="G276" s="2">
        <v>1</v>
      </c>
      <c r="H276" s="13">
        <v>2639.04</v>
      </c>
      <c r="I276" s="2" t="s">
        <v>2354</v>
      </c>
      <c r="J276" s="2" t="s">
        <v>2354</v>
      </c>
      <c r="K276" s="6" t="s">
        <v>2361</v>
      </c>
    </row>
    <row r="277" spans="1:11" x14ac:dyDescent="0.4">
      <c r="A277" s="5" t="s">
        <v>2061</v>
      </c>
      <c r="B277" s="2">
        <v>2000</v>
      </c>
      <c r="C277" s="2" t="s">
        <v>2362</v>
      </c>
      <c r="D277" s="2">
        <v>9</v>
      </c>
      <c r="E277" s="2" t="str">
        <f>CONCATENATE(Table1[[#This Row],[date]],"-",Table1[[#This Row],[month]],"-",Table1[[#This Row],[year]])</f>
        <v>9-Dec-2000</v>
      </c>
      <c r="F277" s="2">
        <f>DATEDIF(Table1[[#This Row],[Date Of Birth]],DATE(2023,6,8),"Y")</f>
        <v>22</v>
      </c>
      <c r="G277" s="2">
        <v>1</v>
      </c>
      <c r="H277" s="13">
        <v>2643.27</v>
      </c>
      <c r="I277" s="2" t="s">
        <v>2354</v>
      </c>
      <c r="J277" s="2" t="s">
        <v>2358</v>
      </c>
      <c r="K277" s="6" t="s">
        <v>2361</v>
      </c>
    </row>
    <row r="278" spans="1:11" x14ac:dyDescent="0.4">
      <c r="A278" s="5" t="s">
        <v>2060</v>
      </c>
      <c r="B278" s="2">
        <v>1996</v>
      </c>
      <c r="C278" s="2" t="s">
        <v>2363</v>
      </c>
      <c r="D278" s="2">
        <v>5</v>
      </c>
      <c r="E278" s="2" t="str">
        <f>CONCATENATE(Table1[[#This Row],[date]],"-",Table1[[#This Row],[month]],"-",Table1[[#This Row],[year]])</f>
        <v>5-Aug-1996</v>
      </c>
      <c r="F278" s="2">
        <f>DATEDIF(Table1[[#This Row],[Date Of Birth]],DATE(2023,6,8),"Y")</f>
        <v>26</v>
      </c>
      <c r="G278" s="2">
        <v>0</v>
      </c>
      <c r="H278" s="13">
        <v>2680.95</v>
      </c>
      <c r="I278" s="2" t="s">
        <v>2355</v>
      </c>
      <c r="J278" s="2" t="s">
        <v>2354</v>
      </c>
      <c r="K278" s="6" t="s">
        <v>2361</v>
      </c>
    </row>
    <row r="279" spans="1:11" x14ac:dyDescent="0.4">
      <c r="A279" s="5" t="s">
        <v>2059</v>
      </c>
      <c r="B279" s="2">
        <v>1994</v>
      </c>
      <c r="C279" s="2" t="s">
        <v>2360</v>
      </c>
      <c r="D279" s="2">
        <v>17</v>
      </c>
      <c r="E279" s="2" t="str">
        <f>CONCATENATE(Table1[[#This Row],[date]],"-",Table1[[#This Row],[month]],"-",Table1[[#This Row],[year]])</f>
        <v>17-Sep-1994</v>
      </c>
      <c r="F279" s="2">
        <f>DATEDIF(Table1[[#This Row],[Date Of Birth]],DATE(2023,6,8),"Y")</f>
        <v>28</v>
      </c>
      <c r="G279" s="2">
        <v>0</v>
      </c>
      <c r="H279" s="13">
        <v>2684.69</v>
      </c>
      <c r="I279" s="2" t="s">
        <v>2354</v>
      </c>
      <c r="J279" s="2" t="s">
        <v>2354</v>
      </c>
      <c r="K279" s="6" t="s">
        <v>2356</v>
      </c>
    </row>
    <row r="280" spans="1:11" x14ac:dyDescent="0.4">
      <c r="A280" s="5" t="s">
        <v>2058</v>
      </c>
      <c r="B280" s="2">
        <v>1994</v>
      </c>
      <c r="C280" s="2" t="s">
        <v>2364</v>
      </c>
      <c r="D280" s="2">
        <v>2</v>
      </c>
      <c r="E280" s="2" t="str">
        <f>CONCATENATE(Table1[[#This Row],[date]],"-",Table1[[#This Row],[month]],"-",Table1[[#This Row],[year]])</f>
        <v>2-Oct-1994</v>
      </c>
      <c r="F280" s="2">
        <f>DATEDIF(Table1[[#This Row],[Date Of Birth]],DATE(2023,6,8),"Y")</f>
        <v>28</v>
      </c>
      <c r="G280" s="2">
        <v>0</v>
      </c>
      <c r="H280" s="13">
        <v>2689.5</v>
      </c>
      <c r="I280" s="2" t="s">
        <v>2355</v>
      </c>
      <c r="J280" s="2" t="s">
        <v>2354</v>
      </c>
      <c r="K280" s="6" t="s">
        <v>2356</v>
      </c>
    </row>
    <row r="281" spans="1:11" x14ac:dyDescent="0.4">
      <c r="A281" s="5" t="s">
        <v>2057</v>
      </c>
      <c r="B281" s="2">
        <v>1999</v>
      </c>
      <c r="C281" s="2" t="s">
        <v>2359</v>
      </c>
      <c r="D281" s="2">
        <v>11</v>
      </c>
      <c r="E281" s="2" t="str">
        <f>CONCATENATE(Table1[[#This Row],[date]],"-",Table1[[#This Row],[month]],"-",Table1[[#This Row],[year]])</f>
        <v>11-Jun-1999</v>
      </c>
      <c r="F281" s="2">
        <f>DATEDIF(Table1[[#This Row],[Date Of Birth]],DATE(2023,6,8),"Y")</f>
        <v>23</v>
      </c>
      <c r="G281" s="2">
        <v>0</v>
      </c>
      <c r="H281" s="13">
        <v>2690.11</v>
      </c>
      <c r="I281" s="2" t="s">
        <v>2354</v>
      </c>
      <c r="J281" s="2" t="s">
        <v>2354</v>
      </c>
      <c r="K281" s="6" t="s">
        <v>2361</v>
      </c>
    </row>
    <row r="282" spans="1:11" x14ac:dyDescent="0.4">
      <c r="A282" s="5" t="s">
        <v>2056</v>
      </c>
      <c r="B282" s="2">
        <v>1996</v>
      </c>
      <c r="C282" s="2" t="s">
        <v>2359</v>
      </c>
      <c r="D282" s="2">
        <v>13</v>
      </c>
      <c r="E282" s="2" t="str">
        <f>CONCATENATE(Table1[[#This Row],[date]],"-",Table1[[#This Row],[month]],"-",Table1[[#This Row],[year]])</f>
        <v>13-Jun-1996</v>
      </c>
      <c r="F282" s="2">
        <f>DATEDIF(Table1[[#This Row],[Date Of Birth]],DATE(2023,6,8),"Y")</f>
        <v>26</v>
      </c>
      <c r="G282" s="2">
        <v>0</v>
      </c>
      <c r="H282" s="13">
        <v>2699.57</v>
      </c>
      <c r="I282" s="2" t="s">
        <v>2354</v>
      </c>
      <c r="J282" s="2" t="s">
        <v>2358</v>
      </c>
      <c r="K282" s="6" t="s">
        <v>2361</v>
      </c>
    </row>
    <row r="283" spans="1:11" x14ac:dyDescent="0.4">
      <c r="A283" s="5" t="s">
        <v>2055</v>
      </c>
      <c r="B283" s="2">
        <v>2003</v>
      </c>
      <c r="C283" s="2" t="s">
        <v>2353</v>
      </c>
      <c r="D283" s="2">
        <v>17</v>
      </c>
      <c r="E283" s="2" t="str">
        <f>CONCATENATE(Table1[[#This Row],[date]],"-",Table1[[#This Row],[month]],"-",Table1[[#This Row],[year]])</f>
        <v>17-Jul-2003</v>
      </c>
      <c r="F283" s="2">
        <f>DATEDIF(Table1[[#This Row],[Date Of Birth]],DATE(2023,6,8),"Y")</f>
        <v>19</v>
      </c>
      <c r="G283" s="2">
        <v>1</v>
      </c>
      <c r="H283" s="13">
        <v>2709.11</v>
      </c>
      <c r="I283" s="2" t="s">
        <v>2354</v>
      </c>
      <c r="J283" s="2" t="s">
        <v>2354</v>
      </c>
      <c r="K283" s="6" t="s">
        <v>2361</v>
      </c>
    </row>
    <row r="284" spans="1:11" x14ac:dyDescent="0.4">
      <c r="A284" s="5" t="s">
        <v>2054</v>
      </c>
      <c r="B284" s="2">
        <v>2003</v>
      </c>
      <c r="C284" s="2" t="s">
        <v>2357</v>
      </c>
      <c r="D284" s="2">
        <v>21</v>
      </c>
      <c r="E284" s="2" t="str">
        <f>CONCATENATE(Table1[[#This Row],[date]],"-",Table1[[#This Row],[month]],"-",Table1[[#This Row],[year]])</f>
        <v>21-Nov-2003</v>
      </c>
      <c r="F284" s="2">
        <f>DATEDIF(Table1[[#This Row],[Date Of Birth]],DATE(2023,6,8),"Y")</f>
        <v>19</v>
      </c>
      <c r="G284" s="2">
        <v>1</v>
      </c>
      <c r="H284" s="13">
        <v>2709.24</v>
      </c>
      <c r="I284" s="2" t="s">
        <v>2354</v>
      </c>
      <c r="J284" s="2" t="s">
        <v>2354</v>
      </c>
      <c r="K284" s="6" t="s">
        <v>2361</v>
      </c>
    </row>
    <row r="285" spans="1:11" x14ac:dyDescent="0.4">
      <c r="A285" s="5" t="s">
        <v>2053</v>
      </c>
      <c r="B285" s="2">
        <v>2003</v>
      </c>
      <c r="C285" s="2" t="s">
        <v>2362</v>
      </c>
      <c r="D285" s="2">
        <v>1</v>
      </c>
      <c r="E285" s="2" t="str">
        <f>CONCATENATE(Table1[[#This Row],[date]],"-",Table1[[#This Row],[month]],"-",Table1[[#This Row],[year]])</f>
        <v>1-Dec-2003</v>
      </c>
      <c r="F285" s="2">
        <f>DATEDIF(Table1[[#This Row],[Date Of Birth]],DATE(2023,6,8),"Y")</f>
        <v>19</v>
      </c>
      <c r="G285" s="2">
        <v>1</v>
      </c>
      <c r="H285" s="13">
        <v>2710.83</v>
      </c>
      <c r="I285" s="2" t="s">
        <v>2354</v>
      </c>
      <c r="J285" s="2" t="s">
        <v>2355</v>
      </c>
      <c r="K285" s="6" t="s">
        <v>2361</v>
      </c>
    </row>
    <row r="286" spans="1:11" x14ac:dyDescent="0.4">
      <c r="A286" s="5" t="s">
        <v>2052</v>
      </c>
      <c r="B286" s="2">
        <v>2003</v>
      </c>
      <c r="C286" s="2" t="s">
        <v>2363</v>
      </c>
      <c r="D286" s="2">
        <v>6</v>
      </c>
      <c r="E286" s="2" t="str">
        <f>CONCATENATE(Table1[[#This Row],[date]],"-",Table1[[#This Row],[month]],"-",Table1[[#This Row],[year]])</f>
        <v>6-Aug-2003</v>
      </c>
      <c r="F286" s="2">
        <f>DATEDIF(Table1[[#This Row],[Date Of Birth]],DATE(2023,6,8),"Y")</f>
        <v>19</v>
      </c>
      <c r="G286" s="2">
        <v>1</v>
      </c>
      <c r="H286" s="13">
        <v>2719.28</v>
      </c>
      <c r="I286" s="2" t="s">
        <v>2354</v>
      </c>
      <c r="J286" s="2" t="s">
        <v>2354</v>
      </c>
      <c r="K286" s="6" t="s">
        <v>2361</v>
      </c>
    </row>
    <row r="287" spans="1:11" x14ac:dyDescent="0.4">
      <c r="A287" s="5" t="s">
        <v>2051</v>
      </c>
      <c r="B287" s="2">
        <v>1997</v>
      </c>
      <c r="C287" s="2" t="s">
        <v>2364</v>
      </c>
      <c r="D287" s="2">
        <v>30</v>
      </c>
      <c r="E287" s="2" t="str">
        <f>CONCATENATE(Table1[[#This Row],[date]],"-",Table1[[#This Row],[month]],"-",Table1[[#This Row],[year]])</f>
        <v>30-Oct-1997</v>
      </c>
      <c r="F287" s="2">
        <f>DATEDIF(Table1[[#This Row],[Date Of Birth]],DATE(2023,6,8),"Y")</f>
        <v>25</v>
      </c>
      <c r="G287" s="2">
        <v>0</v>
      </c>
      <c r="H287" s="13">
        <v>2721.32</v>
      </c>
      <c r="I287" s="2" t="s">
        <v>2358</v>
      </c>
      <c r="J287" s="2" t="s">
        <v>2355</v>
      </c>
      <c r="K287" s="6" t="s">
        <v>2373</v>
      </c>
    </row>
    <row r="288" spans="1:11" x14ac:dyDescent="0.4">
      <c r="A288" s="5" t="s">
        <v>2050</v>
      </c>
      <c r="B288" s="2">
        <v>1988</v>
      </c>
      <c r="C288" s="2" t="s">
        <v>2363</v>
      </c>
      <c r="D288" s="2">
        <v>20</v>
      </c>
      <c r="E288" s="2" t="str">
        <f>CONCATENATE(Table1[[#This Row],[date]],"-",Table1[[#This Row],[month]],"-",Table1[[#This Row],[year]])</f>
        <v>20-Aug-1988</v>
      </c>
      <c r="F288" s="2">
        <f>DATEDIF(Table1[[#This Row],[Date Of Birth]],DATE(2023,6,8),"Y")</f>
        <v>34</v>
      </c>
      <c r="G288" s="2">
        <v>3</v>
      </c>
      <c r="H288" s="13">
        <v>2726.06</v>
      </c>
      <c r="I288" s="2" t="s">
        <v>2354</v>
      </c>
      <c r="J288" s="2" t="s">
        <v>2354</v>
      </c>
      <c r="K288" s="6" t="s">
        <v>2356</v>
      </c>
    </row>
    <row r="289" spans="1:11" x14ac:dyDescent="0.4">
      <c r="A289" s="5" t="s">
        <v>2049</v>
      </c>
      <c r="B289" s="2">
        <v>1997</v>
      </c>
      <c r="C289" s="2" t="s">
        <v>2364</v>
      </c>
      <c r="D289" s="2">
        <v>6</v>
      </c>
      <c r="E289" s="2" t="str">
        <f>CONCATENATE(Table1[[#This Row],[date]],"-",Table1[[#This Row],[month]],"-",Table1[[#This Row],[year]])</f>
        <v>6-Oct-1997</v>
      </c>
      <c r="F289" s="2">
        <f>DATEDIF(Table1[[#This Row],[Date Of Birth]],DATE(2023,6,8),"Y")</f>
        <v>25</v>
      </c>
      <c r="G289" s="2">
        <v>0</v>
      </c>
      <c r="H289" s="13">
        <v>2727.4</v>
      </c>
      <c r="I289" s="2" t="s">
        <v>2355</v>
      </c>
      <c r="J289" s="2" t="s">
        <v>2355</v>
      </c>
      <c r="K289" s="6" t="s">
        <v>2368</v>
      </c>
    </row>
    <row r="290" spans="1:11" x14ac:dyDescent="0.4">
      <c r="A290" s="5" t="s">
        <v>2048</v>
      </c>
      <c r="B290" s="2">
        <v>2003</v>
      </c>
      <c r="C290" s="2" t="s">
        <v>2362</v>
      </c>
      <c r="D290" s="2">
        <v>3</v>
      </c>
      <c r="E290" s="2" t="str">
        <f>CONCATENATE(Table1[[#This Row],[date]],"-",Table1[[#This Row],[month]],"-",Table1[[#This Row],[year]])</f>
        <v>3-Dec-2003</v>
      </c>
      <c r="F290" s="2">
        <f>DATEDIF(Table1[[#This Row],[Date Of Birth]],DATE(2023,6,8),"Y")</f>
        <v>19</v>
      </c>
      <c r="G290" s="2">
        <v>1</v>
      </c>
      <c r="H290" s="13">
        <v>2730.11</v>
      </c>
      <c r="I290" s="2" t="s">
        <v>2354</v>
      </c>
      <c r="J290" s="2" t="s">
        <v>2355</v>
      </c>
      <c r="K290" s="6" t="s">
        <v>2361</v>
      </c>
    </row>
    <row r="291" spans="1:11" x14ac:dyDescent="0.4">
      <c r="A291" s="5" t="s">
        <v>2047</v>
      </c>
      <c r="B291" s="2">
        <v>2000</v>
      </c>
      <c r="C291" s="2" t="s">
        <v>2362</v>
      </c>
      <c r="D291" s="2">
        <v>17</v>
      </c>
      <c r="E291" s="2" t="str">
        <f>CONCATENATE(Table1[[#This Row],[date]],"-",Table1[[#This Row],[month]],"-",Table1[[#This Row],[year]])</f>
        <v>17-Dec-2000</v>
      </c>
      <c r="F291" s="2">
        <f>DATEDIF(Table1[[#This Row],[Date Of Birth]],DATE(2023,6,8),"Y")</f>
        <v>22</v>
      </c>
      <c r="G291" s="2">
        <v>0</v>
      </c>
      <c r="H291" s="13">
        <v>2731.91</v>
      </c>
      <c r="I291" s="2" t="s">
        <v>2354</v>
      </c>
      <c r="J291" s="2" t="s">
        <v>2355</v>
      </c>
      <c r="K291" s="6" t="s">
        <v>2371</v>
      </c>
    </row>
    <row r="292" spans="1:11" x14ac:dyDescent="0.4">
      <c r="A292" s="5" t="s">
        <v>2046</v>
      </c>
      <c r="B292" s="2">
        <v>2000</v>
      </c>
      <c r="C292" s="2" t="s">
        <v>2364</v>
      </c>
      <c r="D292" s="2">
        <v>3</v>
      </c>
      <c r="E292" s="2" t="str">
        <f>CONCATENATE(Table1[[#This Row],[date]],"-",Table1[[#This Row],[month]],"-",Table1[[#This Row],[year]])</f>
        <v>3-Oct-2000</v>
      </c>
      <c r="F292" s="2">
        <f>DATEDIF(Table1[[#This Row],[Date Of Birth]],DATE(2023,6,8),"Y")</f>
        <v>22</v>
      </c>
      <c r="G292" s="2">
        <v>0</v>
      </c>
      <c r="H292" s="13">
        <v>2741.95</v>
      </c>
      <c r="I292" s="2" t="s">
        <v>2354</v>
      </c>
      <c r="J292" s="2" t="s">
        <v>2355</v>
      </c>
      <c r="K292" s="6" t="s">
        <v>2371</v>
      </c>
    </row>
    <row r="293" spans="1:11" x14ac:dyDescent="0.4">
      <c r="A293" s="5" t="s">
        <v>2045</v>
      </c>
      <c r="B293" s="2">
        <v>2000</v>
      </c>
      <c r="C293" s="2" t="s">
        <v>2364</v>
      </c>
      <c r="D293" s="2">
        <v>11</v>
      </c>
      <c r="E293" s="2" t="str">
        <f>CONCATENATE(Table1[[#This Row],[date]],"-",Table1[[#This Row],[month]],"-",Table1[[#This Row],[year]])</f>
        <v>11-Oct-2000</v>
      </c>
      <c r="F293" s="2">
        <f>DATEDIF(Table1[[#This Row],[Date Of Birth]],DATE(2023,6,8),"Y")</f>
        <v>22</v>
      </c>
      <c r="G293" s="2">
        <v>0</v>
      </c>
      <c r="H293" s="13">
        <v>2755.02</v>
      </c>
      <c r="I293" s="2" t="s">
        <v>2354</v>
      </c>
      <c r="J293" s="2" t="s">
        <v>2358</v>
      </c>
      <c r="K293" s="6" t="s">
        <v>2371</v>
      </c>
    </row>
    <row r="294" spans="1:11" x14ac:dyDescent="0.4">
      <c r="A294" s="5" t="s">
        <v>2044</v>
      </c>
      <c r="B294" s="2">
        <v>1997</v>
      </c>
      <c r="C294" s="2" t="s">
        <v>2363</v>
      </c>
      <c r="D294" s="2">
        <v>10</v>
      </c>
      <c r="E294" s="2" t="str">
        <f>CONCATENATE(Table1[[#This Row],[date]],"-",Table1[[#This Row],[month]],"-",Table1[[#This Row],[year]])</f>
        <v>10-Aug-1997</v>
      </c>
      <c r="F294" s="2">
        <f>DATEDIF(Table1[[#This Row],[Date Of Birth]],DATE(2023,6,8),"Y")</f>
        <v>25</v>
      </c>
      <c r="G294" s="2">
        <v>0</v>
      </c>
      <c r="H294" s="13">
        <v>2758.99</v>
      </c>
      <c r="I294" s="2" t="s">
        <v>2354</v>
      </c>
      <c r="J294" s="2" t="s">
        <v>2358</v>
      </c>
      <c r="K294" s="6" t="s">
        <v>2361</v>
      </c>
    </row>
    <row r="295" spans="1:11" x14ac:dyDescent="0.4">
      <c r="A295" s="5" t="s">
        <v>2043</v>
      </c>
      <c r="B295" s="2">
        <v>2004</v>
      </c>
      <c r="C295" s="2" t="s">
        <v>2357</v>
      </c>
      <c r="D295" s="2">
        <v>14</v>
      </c>
      <c r="E295" s="2" t="str">
        <f>CONCATENATE(Table1[[#This Row],[date]],"-",Table1[[#This Row],[month]],"-",Table1[[#This Row],[year]])</f>
        <v>14-Nov-2004</v>
      </c>
      <c r="F295" s="2">
        <f>DATEDIF(Table1[[#This Row],[Date Of Birth]],DATE(2023,6,8),"Y")</f>
        <v>18</v>
      </c>
      <c r="G295" s="2">
        <v>0</v>
      </c>
      <c r="H295" s="13">
        <v>2773.46</v>
      </c>
      <c r="I295" s="2" t="s">
        <v>2354</v>
      </c>
      <c r="J295" s="2" t="s">
        <v>2358</v>
      </c>
      <c r="K295" s="6" t="s">
        <v>2374</v>
      </c>
    </row>
    <row r="296" spans="1:11" x14ac:dyDescent="0.4">
      <c r="A296" s="5" t="s">
        <v>2381</v>
      </c>
      <c r="B296" s="2">
        <v>1999</v>
      </c>
      <c r="C296" s="2" t="s">
        <v>2359</v>
      </c>
      <c r="D296" s="2">
        <v>9</v>
      </c>
      <c r="E296" s="2" t="str">
        <f>CONCATENATE(Table1[[#This Row],[date]],"-",Table1[[#This Row],[month]],"-",Table1[[#This Row],[year]])</f>
        <v>9-Jun-1999</v>
      </c>
      <c r="F296" s="2">
        <f>DATEDIF(Table1[[#This Row],[Date Of Birth]],DATE(2023,6,8),"Y")</f>
        <v>23</v>
      </c>
      <c r="G296" s="2">
        <v>1</v>
      </c>
      <c r="H296" s="13">
        <v>2775.19</v>
      </c>
      <c r="I296" s="2" t="s">
        <v>2354</v>
      </c>
      <c r="J296" s="2" t="s">
        <v>2358</v>
      </c>
      <c r="K296" s="6" t="s">
        <v>2361</v>
      </c>
    </row>
    <row r="297" spans="1:11" x14ac:dyDescent="0.4">
      <c r="A297" s="5" t="s">
        <v>2042</v>
      </c>
      <c r="B297" s="2">
        <v>1999</v>
      </c>
      <c r="C297" s="2" t="s">
        <v>2363</v>
      </c>
      <c r="D297" s="2">
        <v>29</v>
      </c>
      <c r="E297" s="2" t="str">
        <f>CONCATENATE(Table1[[#This Row],[date]],"-",Table1[[#This Row],[month]],"-",Table1[[#This Row],[year]])</f>
        <v>29-Aug-1999</v>
      </c>
      <c r="F297" s="2">
        <f>DATEDIF(Table1[[#This Row],[Date Of Birth]],DATE(2023,6,8),"Y")</f>
        <v>23</v>
      </c>
      <c r="G297" s="2">
        <v>1</v>
      </c>
      <c r="H297" s="13">
        <v>2775.19</v>
      </c>
      <c r="I297" s="2" t="s">
        <v>2354</v>
      </c>
      <c r="J297" s="2" t="s">
        <v>2358</v>
      </c>
      <c r="K297" s="6" t="s">
        <v>2361</v>
      </c>
    </row>
    <row r="298" spans="1:11" x14ac:dyDescent="0.4">
      <c r="A298" s="5" t="s">
        <v>2041</v>
      </c>
      <c r="B298" s="2">
        <v>1999</v>
      </c>
      <c r="C298" s="2" t="s">
        <v>2362</v>
      </c>
      <c r="D298" s="2">
        <v>24</v>
      </c>
      <c r="E298" s="2" t="str">
        <f>CONCATENATE(Table1[[#This Row],[date]],"-",Table1[[#This Row],[month]],"-",Table1[[#This Row],[year]])</f>
        <v>24-Dec-1999</v>
      </c>
      <c r="F298" s="2">
        <f>DATEDIF(Table1[[#This Row],[Date Of Birth]],DATE(2023,6,8),"Y")</f>
        <v>23</v>
      </c>
      <c r="G298" s="2">
        <v>1</v>
      </c>
      <c r="H298" s="13">
        <v>2789.06</v>
      </c>
      <c r="I298" s="2" t="s">
        <v>2354</v>
      </c>
      <c r="J298" s="2" t="s">
        <v>2355</v>
      </c>
      <c r="K298" s="6" t="s">
        <v>2361</v>
      </c>
    </row>
    <row r="299" spans="1:11" x14ac:dyDescent="0.4">
      <c r="A299" s="5" t="s">
        <v>2040</v>
      </c>
      <c r="B299" s="2">
        <v>2004</v>
      </c>
      <c r="C299" s="2" t="s">
        <v>2363</v>
      </c>
      <c r="D299" s="2">
        <v>4</v>
      </c>
      <c r="E299" s="2" t="str">
        <f>CONCATENATE(Table1[[#This Row],[date]],"-",Table1[[#This Row],[month]],"-",Table1[[#This Row],[year]])</f>
        <v>4-Aug-2004</v>
      </c>
      <c r="F299" s="2">
        <f>DATEDIF(Table1[[#This Row],[Date Of Birth]],DATE(2023,6,8),"Y")</f>
        <v>18</v>
      </c>
      <c r="G299" s="2">
        <v>2</v>
      </c>
      <c r="H299" s="13">
        <v>2801.26</v>
      </c>
      <c r="I299" s="2" t="s">
        <v>2354</v>
      </c>
      <c r="J299" s="2" t="s">
        <v>2355</v>
      </c>
      <c r="K299" s="6" t="s">
        <v>2356</v>
      </c>
    </row>
    <row r="300" spans="1:11" x14ac:dyDescent="0.4">
      <c r="A300" s="5" t="s">
        <v>2039</v>
      </c>
      <c r="B300" s="2">
        <v>2003</v>
      </c>
      <c r="C300" s="2" t="s">
        <v>2360</v>
      </c>
      <c r="D300" s="2">
        <v>23</v>
      </c>
      <c r="E300" s="2" t="str">
        <f>CONCATENATE(Table1[[#This Row],[date]],"-",Table1[[#This Row],[month]],"-",Table1[[#This Row],[year]])</f>
        <v>23-Sep-2003</v>
      </c>
      <c r="F300" s="2">
        <f>DATEDIF(Table1[[#This Row],[Date Of Birth]],DATE(2023,6,8),"Y")</f>
        <v>19</v>
      </c>
      <c r="G300" s="2">
        <v>2</v>
      </c>
      <c r="H300" s="13">
        <v>2803.7</v>
      </c>
      <c r="I300" s="2" t="s">
        <v>2354</v>
      </c>
      <c r="J300" s="2" t="s">
        <v>2358</v>
      </c>
      <c r="K300" s="6" t="s">
        <v>2361</v>
      </c>
    </row>
    <row r="301" spans="1:11" x14ac:dyDescent="0.4">
      <c r="A301" s="5" t="s">
        <v>2038</v>
      </c>
      <c r="B301" s="2">
        <v>2000</v>
      </c>
      <c r="C301" s="2" t="s">
        <v>2364</v>
      </c>
      <c r="D301" s="2">
        <v>1</v>
      </c>
      <c r="E301" s="2" t="str">
        <f>CONCATENATE(Table1[[#This Row],[date]],"-",Table1[[#This Row],[month]],"-",Table1[[#This Row],[year]])</f>
        <v>1-Oct-2000</v>
      </c>
      <c r="F301" s="2">
        <f>DATEDIF(Table1[[#This Row],[Date Of Birth]],DATE(2023,6,8),"Y")</f>
        <v>22</v>
      </c>
      <c r="G301" s="2">
        <v>0</v>
      </c>
      <c r="H301" s="13">
        <v>2819.51</v>
      </c>
      <c r="I301" s="2" t="s">
        <v>2354</v>
      </c>
      <c r="J301" s="2" t="s">
        <v>2355</v>
      </c>
      <c r="K301" s="6" t="s">
        <v>2365</v>
      </c>
    </row>
    <row r="302" spans="1:11" x14ac:dyDescent="0.4">
      <c r="A302" s="5" t="s">
        <v>2037</v>
      </c>
      <c r="B302" s="2">
        <v>1998</v>
      </c>
      <c r="C302" s="2" t="s">
        <v>2357</v>
      </c>
      <c r="D302" s="2">
        <v>15</v>
      </c>
      <c r="E302" s="2" t="str">
        <f>CONCATENATE(Table1[[#This Row],[date]],"-",Table1[[#This Row],[month]],"-",Table1[[#This Row],[year]])</f>
        <v>15-Nov-1998</v>
      </c>
      <c r="F302" s="2">
        <f>DATEDIF(Table1[[#This Row],[Date Of Birth]],DATE(2023,6,8),"Y")</f>
        <v>24</v>
      </c>
      <c r="G302" s="2">
        <v>0</v>
      </c>
      <c r="H302" s="13">
        <v>2842.76</v>
      </c>
      <c r="I302" s="2" t="s">
        <v>2354</v>
      </c>
      <c r="J302" s="2" t="s">
        <v>2355</v>
      </c>
      <c r="K302" s="6" t="s">
        <v>2361</v>
      </c>
    </row>
    <row r="303" spans="1:11" x14ac:dyDescent="0.4">
      <c r="A303" s="5" t="s">
        <v>2036</v>
      </c>
      <c r="B303" s="2">
        <v>1998</v>
      </c>
      <c r="C303" s="2" t="s">
        <v>2359</v>
      </c>
      <c r="D303" s="2">
        <v>17</v>
      </c>
      <c r="E303" s="2" t="str">
        <f>CONCATENATE(Table1[[#This Row],[date]],"-",Table1[[#This Row],[month]],"-",Table1[[#This Row],[year]])</f>
        <v>17-Jun-1998</v>
      </c>
      <c r="F303" s="2">
        <f>DATEDIF(Table1[[#This Row],[Date Of Birth]],DATE(2023,6,8),"Y")</f>
        <v>24</v>
      </c>
      <c r="G303" s="2">
        <v>0</v>
      </c>
      <c r="H303" s="13">
        <v>2850.68</v>
      </c>
      <c r="I303" s="2" t="s">
        <v>2354</v>
      </c>
      <c r="J303" s="2" t="s">
        <v>2355</v>
      </c>
      <c r="K303" s="6" t="s">
        <v>2361</v>
      </c>
    </row>
    <row r="304" spans="1:11" x14ac:dyDescent="0.4">
      <c r="A304" s="5" t="s">
        <v>2035</v>
      </c>
      <c r="B304" s="2">
        <v>1998</v>
      </c>
      <c r="C304" s="2" t="s">
        <v>2360</v>
      </c>
      <c r="D304" s="2">
        <v>4</v>
      </c>
      <c r="E304" s="2" t="str">
        <f>CONCATENATE(Table1[[#This Row],[date]],"-",Table1[[#This Row],[month]],"-",Table1[[#This Row],[year]])</f>
        <v>4-Sep-1998</v>
      </c>
      <c r="F304" s="2">
        <f>DATEDIF(Table1[[#This Row],[Date Of Birth]],DATE(2023,6,8),"Y")</f>
        <v>24</v>
      </c>
      <c r="G304" s="2">
        <v>0</v>
      </c>
      <c r="H304" s="13">
        <v>2855.44</v>
      </c>
      <c r="I304" s="2" t="s">
        <v>2354</v>
      </c>
      <c r="J304" s="2" t="s">
        <v>2355</v>
      </c>
      <c r="K304" s="6" t="s">
        <v>2361</v>
      </c>
    </row>
    <row r="305" spans="1:11" x14ac:dyDescent="0.4">
      <c r="A305" s="5" t="s">
        <v>2034</v>
      </c>
      <c r="B305" s="2">
        <v>1993</v>
      </c>
      <c r="C305" s="2" t="s">
        <v>2357</v>
      </c>
      <c r="D305" s="2">
        <v>1</v>
      </c>
      <c r="E305" s="2" t="str">
        <f>CONCATENATE(Table1[[#This Row],[date]],"-",Table1[[#This Row],[month]],"-",Table1[[#This Row],[year]])</f>
        <v>1-Nov-1993</v>
      </c>
      <c r="F305" s="2">
        <f>DATEDIF(Table1[[#This Row],[Date Of Birth]],DATE(2023,6,8),"Y")</f>
        <v>29</v>
      </c>
      <c r="G305" s="2">
        <v>0</v>
      </c>
      <c r="H305" s="13">
        <v>2866.09</v>
      </c>
      <c r="I305" s="2" t="s">
        <v>2355</v>
      </c>
      <c r="J305" s="2" t="s">
        <v>2355</v>
      </c>
      <c r="K305" s="6" t="s">
        <v>2365</v>
      </c>
    </row>
    <row r="306" spans="1:11" x14ac:dyDescent="0.4">
      <c r="A306" s="5" t="s">
        <v>2033</v>
      </c>
      <c r="B306" s="2">
        <v>1993</v>
      </c>
      <c r="C306" s="2" t="s">
        <v>2363</v>
      </c>
      <c r="D306" s="2">
        <v>12</v>
      </c>
      <c r="E306" s="2" t="str">
        <f>CONCATENATE(Table1[[#This Row],[date]],"-",Table1[[#This Row],[month]],"-",Table1[[#This Row],[year]])</f>
        <v>12-Aug-1993</v>
      </c>
      <c r="F306" s="2">
        <f>DATEDIF(Table1[[#This Row],[Date Of Birth]],DATE(2023,6,8),"Y")</f>
        <v>29</v>
      </c>
      <c r="G306" s="2">
        <v>0</v>
      </c>
      <c r="H306" s="13">
        <v>2867.12</v>
      </c>
      <c r="I306" s="2" t="s">
        <v>2358</v>
      </c>
      <c r="J306" s="2" t="s">
        <v>2355</v>
      </c>
      <c r="K306" s="6" t="s">
        <v>2356</v>
      </c>
    </row>
    <row r="307" spans="1:11" x14ac:dyDescent="0.4">
      <c r="A307" s="5" t="s">
        <v>2032</v>
      </c>
      <c r="B307" s="2">
        <v>1996</v>
      </c>
      <c r="C307" s="2" t="s">
        <v>2359</v>
      </c>
      <c r="D307" s="2">
        <v>21</v>
      </c>
      <c r="E307" s="2" t="str">
        <f>CONCATENATE(Table1[[#This Row],[date]],"-",Table1[[#This Row],[month]],"-",Table1[[#This Row],[year]])</f>
        <v>21-Jun-1996</v>
      </c>
      <c r="F307" s="2">
        <f>DATEDIF(Table1[[#This Row],[Date Of Birth]],DATE(2023,6,8),"Y")</f>
        <v>26</v>
      </c>
      <c r="G307" s="2">
        <v>0</v>
      </c>
      <c r="H307" s="13">
        <v>2897.32</v>
      </c>
      <c r="I307" s="2" t="s">
        <v>2355</v>
      </c>
      <c r="J307" s="2" t="s">
        <v>2355</v>
      </c>
      <c r="K307" s="6" t="s">
        <v>2368</v>
      </c>
    </row>
    <row r="308" spans="1:11" x14ac:dyDescent="0.4">
      <c r="A308" s="5" t="s">
        <v>2031</v>
      </c>
      <c r="B308" s="2">
        <v>2000</v>
      </c>
      <c r="C308" s="2" t="s">
        <v>2353</v>
      </c>
      <c r="D308" s="2">
        <v>14</v>
      </c>
      <c r="E308" s="2" t="str">
        <f>CONCATENATE(Table1[[#This Row],[date]],"-",Table1[[#This Row],[month]],"-",Table1[[#This Row],[year]])</f>
        <v>14-Jul-2000</v>
      </c>
      <c r="F308" s="2">
        <f>DATEDIF(Table1[[#This Row],[Date Of Birth]],DATE(2023,6,8),"Y")</f>
        <v>22</v>
      </c>
      <c r="G308" s="2">
        <v>0</v>
      </c>
      <c r="H308" s="13">
        <v>2897.46</v>
      </c>
      <c r="I308" s="2" t="s">
        <v>2354</v>
      </c>
      <c r="J308" s="2" t="s">
        <v>2358</v>
      </c>
      <c r="K308" s="6" t="s">
        <v>2361</v>
      </c>
    </row>
    <row r="309" spans="1:11" x14ac:dyDescent="0.4">
      <c r="A309" s="5" t="s">
        <v>2030</v>
      </c>
      <c r="B309" s="2">
        <v>1999</v>
      </c>
      <c r="C309" s="2" t="s">
        <v>2357</v>
      </c>
      <c r="D309" s="2">
        <v>1</v>
      </c>
      <c r="E309" s="2" t="str">
        <f>CONCATENATE(Table1[[#This Row],[date]],"-",Table1[[#This Row],[month]],"-",Table1[[#This Row],[year]])</f>
        <v>1-Nov-1999</v>
      </c>
      <c r="F309" s="2">
        <f>DATEDIF(Table1[[#This Row],[Date Of Birth]],DATE(2023,6,8),"Y")</f>
        <v>23</v>
      </c>
      <c r="G309" s="2">
        <v>0</v>
      </c>
      <c r="H309" s="13">
        <v>2899.49</v>
      </c>
      <c r="I309" s="2" t="s">
        <v>2354</v>
      </c>
      <c r="J309" s="2" t="s">
        <v>2354</v>
      </c>
      <c r="K309" s="6" t="s">
        <v>2371</v>
      </c>
    </row>
    <row r="310" spans="1:11" x14ac:dyDescent="0.4">
      <c r="A310" s="5" t="s">
        <v>2029</v>
      </c>
      <c r="B310" s="2">
        <v>1996</v>
      </c>
      <c r="C310" s="2" t="s">
        <v>2364</v>
      </c>
      <c r="D310" s="2">
        <v>24</v>
      </c>
      <c r="E310" s="2" t="str">
        <f>CONCATENATE(Table1[[#This Row],[date]],"-",Table1[[#This Row],[month]],"-",Table1[[#This Row],[year]])</f>
        <v>24-Oct-1996</v>
      </c>
      <c r="F310" s="2">
        <f>DATEDIF(Table1[[#This Row],[Date Of Birth]],DATE(2023,6,8),"Y")</f>
        <v>26</v>
      </c>
      <c r="G310" s="2">
        <v>1</v>
      </c>
      <c r="H310" s="13">
        <v>2902.91</v>
      </c>
      <c r="I310" s="2" t="s">
        <v>2354</v>
      </c>
      <c r="J310" s="2" t="s">
        <v>2354</v>
      </c>
      <c r="K310" s="6" t="s">
        <v>2356</v>
      </c>
    </row>
    <row r="311" spans="1:11" x14ac:dyDescent="0.4">
      <c r="A311" s="5" t="s">
        <v>2028</v>
      </c>
      <c r="B311" s="2">
        <v>1996</v>
      </c>
      <c r="C311" s="2" t="s">
        <v>2359</v>
      </c>
      <c r="D311" s="2">
        <v>13</v>
      </c>
      <c r="E311" s="2" t="str">
        <f>CONCATENATE(Table1[[#This Row],[date]],"-",Table1[[#This Row],[month]],"-",Table1[[#This Row],[year]])</f>
        <v>13-Jun-1996</v>
      </c>
      <c r="F311" s="2">
        <f>DATEDIF(Table1[[#This Row],[Date Of Birth]],DATE(2023,6,8),"Y")</f>
        <v>26</v>
      </c>
      <c r="G311" s="2">
        <v>1</v>
      </c>
      <c r="H311" s="13">
        <v>2904.09</v>
      </c>
      <c r="I311" s="2" t="s">
        <v>2354</v>
      </c>
      <c r="J311" s="2" t="s">
        <v>2354</v>
      </c>
      <c r="K311" s="6" t="s">
        <v>2365</v>
      </c>
    </row>
    <row r="312" spans="1:11" x14ac:dyDescent="0.4">
      <c r="A312" s="5" t="s">
        <v>2027</v>
      </c>
      <c r="B312" s="2">
        <v>2003</v>
      </c>
      <c r="C312" s="2" t="s">
        <v>2359</v>
      </c>
      <c r="D312" s="2">
        <v>5</v>
      </c>
      <c r="E312" s="2" t="str">
        <f>CONCATENATE(Table1[[#This Row],[date]],"-",Table1[[#This Row],[month]],"-",Table1[[#This Row],[year]])</f>
        <v>5-Jun-2003</v>
      </c>
      <c r="F312" s="2">
        <f>DATEDIF(Table1[[#This Row],[Date Of Birth]],DATE(2023,6,8),"Y")</f>
        <v>20</v>
      </c>
      <c r="G312" s="2">
        <v>2</v>
      </c>
      <c r="H312" s="13">
        <v>2913.57</v>
      </c>
      <c r="I312" s="2" t="s">
        <v>2354</v>
      </c>
      <c r="J312" s="2" t="s">
        <v>2354</v>
      </c>
      <c r="K312" s="6" t="s">
        <v>2365</v>
      </c>
    </row>
    <row r="313" spans="1:11" x14ac:dyDescent="0.4">
      <c r="A313" s="5" t="s">
        <v>2026</v>
      </c>
      <c r="B313" s="2">
        <v>1996</v>
      </c>
      <c r="C313" s="2" t="s">
        <v>2359</v>
      </c>
      <c r="D313" s="2">
        <v>30</v>
      </c>
      <c r="E313" s="2" t="str">
        <f>CONCATENATE(Table1[[#This Row],[date]],"-",Table1[[#This Row],[month]],"-",Table1[[#This Row],[year]])</f>
        <v>30-Jun-1996</v>
      </c>
      <c r="F313" s="2">
        <f>DATEDIF(Table1[[#This Row],[Date Of Birth]],DATE(2023,6,8),"Y")</f>
        <v>26</v>
      </c>
      <c r="G313" s="2">
        <v>1</v>
      </c>
      <c r="H313" s="13">
        <v>2927.06</v>
      </c>
      <c r="I313" s="2" t="s">
        <v>2354</v>
      </c>
      <c r="J313" s="2" t="s">
        <v>2354</v>
      </c>
      <c r="K313" s="6" t="s">
        <v>2356</v>
      </c>
    </row>
    <row r="314" spans="1:11" x14ac:dyDescent="0.4">
      <c r="A314" s="5" t="s">
        <v>2025</v>
      </c>
      <c r="B314" s="2">
        <v>2002</v>
      </c>
      <c r="C314" s="2" t="s">
        <v>2360</v>
      </c>
      <c r="D314" s="2">
        <v>30</v>
      </c>
      <c r="E314" s="2" t="str">
        <f>CONCATENATE(Table1[[#This Row],[date]],"-",Table1[[#This Row],[month]],"-",Table1[[#This Row],[year]])</f>
        <v>30-Sep-2002</v>
      </c>
      <c r="F314" s="2">
        <f>DATEDIF(Table1[[#This Row],[Date Of Birth]],DATE(2023,6,8),"Y")</f>
        <v>20</v>
      </c>
      <c r="G314" s="2">
        <v>0</v>
      </c>
      <c r="H314" s="13">
        <v>2943.41</v>
      </c>
      <c r="I314" s="2" t="s">
        <v>2354</v>
      </c>
      <c r="J314" s="2" t="s">
        <v>2355</v>
      </c>
      <c r="K314" s="6" t="s">
        <v>2361</v>
      </c>
    </row>
    <row r="315" spans="1:11" x14ac:dyDescent="0.4">
      <c r="A315" s="5" t="s">
        <v>2024</v>
      </c>
      <c r="B315" s="2">
        <v>1995</v>
      </c>
      <c r="C315" s="2" t="s">
        <v>2360</v>
      </c>
      <c r="D315" s="2">
        <v>24</v>
      </c>
      <c r="E315" s="2" t="str">
        <f>CONCATENATE(Table1[[#This Row],[date]],"-",Table1[[#This Row],[month]],"-",Table1[[#This Row],[year]])</f>
        <v>24-Sep-1995</v>
      </c>
      <c r="F315" s="2">
        <f>DATEDIF(Table1[[#This Row],[Date Of Birth]],DATE(2023,6,8),"Y")</f>
        <v>27</v>
      </c>
      <c r="G315" s="2">
        <v>0</v>
      </c>
      <c r="H315" s="13">
        <v>2974.13</v>
      </c>
      <c r="I315" s="2" t="s">
        <v>2354</v>
      </c>
      <c r="J315" s="2" t="s">
        <v>2358</v>
      </c>
      <c r="K315" s="6" t="s">
        <v>2365</v>
      </c>
    </row>
    <row r="316" spans="1:11" x14ac:dyDescent="0.4">
      <c r="A316" s="5" t="s">
        <v>2023</v>
      </c>
      <c r="B316" s="2">
        <v>1987</v>
      </c>
      <c r="C316" s="2" t="s">
        <v>2359</v>
      </c>
      <c r="D316" s="2">
        <v>18</v>
      </c>
      <c r="E316" s="2" t="str">
        <f>CONCATENATE(Table1[[#This Row],[date]],"-",Table1[[#This Row],[month]],"-",Table1[[#This Row],[year]])</f>
        <v>18-Jun-1987</v>
      </c>
      <c r="F316" s="2">
        <f>DATEDIF(Table1[[#This Row],[Date Of Birth]],DATE(2023,6,8),"Y")</f>
        <v>35</v>
      </c>
      <c r="G316" s="2">
        <v>3</v>
      </c>
      <c r="H316" s="13">
        <v>2979.52</v>
      </c>
      <c r="I316" s="2" t="s">
        <v>2354</v>
      </c>
      <c r="J316" s="2" t="s">
        <v>2355</v>
      </c>
      <c r="K316" s="6" t="s">
        <v>2356</v>
      </c>
    </row>
    <row r="317" spans="1:11" x14ac:dyDescent="0.4">
      <c r="A317" s="5" t="s">
        <v>2022</v>
      </c>
      <c r="B317" s="2">
        <v>1991</v>
      </c>
      <c r="C317" s="2" t="s">
        <v>2357</v>
      </c>
      <c r="D317" s="2">
        <v>20</v>
      </c>
      <c r="E317" s="2" t="str">
        <f>CONCATENATE(Table1[[#This Row],[date]],"-",Table1[[#This Row],[month]],"-",Table1[[#This Row],[year]])</f>
        <v>20-Nov-1991</v>
      </c>
      <c r="F317" s="2">
        <f>DATEDIF(Table1[[#This Row],[Date Of Birth]],DATE(2023,6,8),"Y")</f>
        <v>31</v>
      </c>
      <c r="G317" s="2">
        <v>3</v>
      </c>
      <c r="H317" s="13">
        <v>2985.67</v>
      </c>
      <c r="I317" s="2" t="s">
        <v>2354</v>
      </c>
      <c r="J317" s="2" t="s">
        <v>2354</v>
      </c>
      <c r="K317" s="6" t="s">
        <v>2356</v>
      </c>
    </row>
    <row r="318" spans="1:11" x14ac:dyDescent="0.4">
      <c r="A318" s="5" t="s">
        <v>2021</v>
      </c>
      <c r="B318" s="2">
        <v>2002</v>
      </c>
      <c r="C318" s="2" t="s">
        <v>2362</v>
      </c>
      <c r="D318" s="2">
        <v>15</v>
      </c>
      <c r="E318" s="2" t="str">
        <f>CONCATENATE(Table1[[#This Row],[date]],"-",Table1[[#This Row],[month]],"-",Table1[[#This Row],[year]])</f>
        <v>15-Dec-2002</v>
      </c>
      <c r="F318" s="2">
        <f>DATEDIF(Table1[[#This Row],[Date Of Birth]],DATE(2023,6,8),"Y")</f>
        <v>20</v>
      </c>
      <c r="G318" s="2">
        <v>0</v>
      </c>
      <c r="H318" s="13">
        <v>3012.22</v>
      </c>
      <c r="I318" s="2" t="s">
        <v>2354</v>
      </c>
      <c r="J318" s="2" t="s">
        <v>2355</v>
      </c>
      <c r="K318" s="6" t="s">
        <v>2361</v>
      </c>
    </row>
    <row r="319" spans="1:11" x14ac:dyDescent="0.4">
      <c r="A319" s="5" t="s">
        <v>2020</v>
      </c>
      <c r="B319" s="2">
        <v>1988</v>
      </c>
      <c r="C319" s="2" t="s">
        <v>2360</v>
      </c>
      <c r="D319" s="2">
        <v>28</v>
      </c>
      <c r="E319" s="2" t="str">
        <f>CONCATENATE(Table1[[#This Row],[date]],"-",Table1[[#This Row],[month]],"-",Table1[[#This Row],[year]])</f>
        <v>28-Sep-1988</v>
      </c>
      <c r="F319" s="2">
        <f>DATEDIF(Table1[[#This Row],[Date Of Birth]],DATE(2023,6,8),"Y")</f>
        <v>34</v>
      </c>
      <c r="G319" s="2">
        <v>3</v>
      </c>
      <c r="H319" s="13">
        <v>3018.04</v>
      </c>
      <c r="I319" s="2" t="s">
        <v>2354</v>
      </c>
      <c r="J319" s="2" t="s">
        <v>2354</v>
      </c>
      <c r="K319" s="6" t="s">
        <v>2361</v>
      </c>
    </row>
    <row r="320" spans="1:11" x14ac:dyDescent="0.4">
      <c r="A320" s="5" t="s">
        <v>2019</v>
      </c>
      <c r="B320" s="2">
        <v>1997</v>
      </c>
      <c r="C320" s="2" t="s">
        <v>2362</v>
      </c>
      <c r="D320" s="2">
        <v>19</v>
      </c>
      <c r="E320" s="2" t="str">
        <f>CONCATENATE(Table1[[#This Row],[date]],"-",Table1[[#This Row],[month]],"-",Table1[[#This Row],[year]])</f>
        <v>19-Dec-1997</v>
      </c>
      <c r="F320" s="2">
        <f>DATEDIF(Table1[[#This Row],[Date Of Birth]],DATE(2023,6,8),"Y")</f>
        <v>25</v>
      </c>
      <c r="G320" s="2">
        <v>0</v>
      </c>
      <c r="H320" s="13">
        <v>3021.81</v>
      </c>
      <c r="I320" s="2" t="s">
        <v>2354</v>
      </c>
      <c r="J320" s="2" t="s">
        <v>2355</v>
      </c>
      <c r="K320" s="6" t="s">
        <v>2361</v>
      </c>
    </row>
    <row r="321" spans="1:11" x14ac:dyDescent="0.4">
      <c r="A321" s="5" t="s">
        <v>2018</v>
      </c>
      <c r="B321" s="2">
        <v>1998</v>
      </c>
      <c r="C321" s="2" t="s">
        <v>2360</v>
      </c>
      <c r="D321" s="2">
        <v>15</v>
      </c>
      <c r="E321" s="2" t="str">
        <f>CONCATENATE(Table1[[#This Row],[date]],"-",Table1[[#This Row],[month]],"-",Table1[[#This Row],[year]])</f>
        <v>15-Sep-1998</v>
      </c>
      <c r="F321" s="2">
        <f>DATEDIF(Table1[[#This Row],[Date Of Birth]],DATE(2023,6,8),"Y")</f>
        <v>24</v>
      </c>
      <c r="G321" s="2">
        <v>0</v>
      </c>
      <c r="H321" s="13">
        <v>3044.21</v>
      </c>
      <c r="I321" s="2" t="s">
        <v>2354</v>
      </c>
      <c r="J321" s="2" t="s">
        <v>2355</v>
      </c>
      <c r="K321" s="6" t="s">
        <v>2371</v>
      </c>
    </row>
    <row r="322" spans="1:11" x14ac:dyDescent="0.4">
      <c r="A322" s="5" t="s">
        <v>2017</v>
      </c>
      <c r="B322" s="2">
        <v>1998</v>
      </c>
      <c r="C322" s="2" t="s">
        <v>2363</v>
      </c>
      <c r="D322" s="2">
        <v>9</v>
      </c>
      <c r="E322" s="2" t="str">
        <f>CONCATENATE(Table1[[#This Row],[date]],"-",Table1[[#This Row],[month]],"-",Table1[[#This Row],[year]])</f>
        <v>9-Aug-1998</v>
      </c>
      <c r="F322" s="2">
        <f>DATEDIF(Table1[[#This Row],[Date Of Birth]],DATE(2023,6,8),"Y")</f>
        <v>24</v>
      </c>
      <c r="G322" s="2">
        <v>0</v>
      </c>
      <c r="H322" s="13">
        <v>3046.06</v>
      </c>
      <c r="I322" s="2" t="s">
        <v>2354</v>
      </c>
      <c r="J322" s="2" t="s">
        <v>2358</v>
      </c>
      <c r="K322" s="6" t="s">
        <v>2372</v>
      </c>
    </row>
    <row r="323" spans="1:11" x14ac:dyDescent="0.4">
      <c r="A323" s="5" t="s">
        <v>2016</v>
      </c>
      <c r="B323" s="2">
        <v>1997</v>
      </c>
      <c r="C323" s="2" t="s">
        <v>2362</v>
      </c>
      <c r="D323" s="2">
        <v>22</v>
      </c>
      <c r="E323" s="2" t="str">
        <f>CONCATENATE(Table1[[#This Row],[date]],"-",Table1[[#This Row],[month]],"-",Table1[[#This Row],[year]])</f>
        <v>22-Dec-1997</v>
      </c>
      <c r="F323" s="2">
        <f>DATEDIF(Table1[[#This Row],[Date Of Birth]],DATE(2023,6,8),"Y")</f>
        <v>25</v>
      </c>
      <c r="G323" s="2">
        <v>0</v>
      </c>
      <c r="H323" s="13">
        <v>3051.73</v>
      </c>
      <c r="I323" s="2" t="s">
        <v>2354</v>
      </c>
      <c r="J323" s="2" t="s">
        <v>2354</v>
      </c>
      <c r="K323" s="6" t="s">
        <v>2365</v>
      </c>
    </row>
    <row r="324" spans="1:11" x14ac:dyDescent="0.4">
      <c r="A324" s="5" t="s">
        <v>2015</v>
      </c>
      <c r="B324" s="2">
        <v>2002</v>
      </c>
      <c r="C324" s="2" t="s">
        <v>2359</v>
      </c>
      <c r="D324" s="2">
        <v>21</v>
      </c>
      <c r="E324" s="2" t="str">
        <f>CONCATENATE(Table1[[#This Row],[date]],"-",Table1[[#This Row],[month]],"-",Table1[[#This Row],[year]])</f>
        <v>21-Jun-2002</v>
      </c>
      <c r="F324" s="2">
        <f>DATEDIF(Table1[[#This Row],[Date Of Birth]],DATE(2023,6,8),"Y")</f>
        <v>20</v>
      </c>
      <c r="G324" s="2">
        <v>2</v>
      </c>
      <c r="H324" s="13">
        <v>3056.39</v>
      </c>
      <c r="I324" s="2" t="s">
        <v>2354</v>
      </c>
      <c r="J324" s="2" t="s">
        <v>2355</v>
      </c>
      <c r="K324" s="6" t="s">
        <v>2356</v>
      </c>
    </row>
    <row r="325" spans="1:11" x14ac:dyDescent="0.4">
      <c r="A325" s="5" t="s">
        <v>2014</v>
      </c>
      <c r="B325" s="2">
        <v>1994</v>
      </c>
      <c r="C325" s="2" t="s">
        <v>2360</v>
      </c>
      <c r="D325" s="2">
        <v>26</v>
      </c>
      <c r="E325" s="2" t="str">
        <f>CONCATENATE(Table1[[#This Row],[date]],"-",Table1[[#This Row],[month]],"-",Table1[[#This Row],[year]])</f>
        <v>26-Sep-1994</v>
      </c>
      <c r="F325" s="2">
        <f>DATEDIF(Table1[[#This Row],[Date Of Birth]],DATE(2023,6,8),"Y")</f>
        <v>28</v>
      </c>
      <c r="G325" s="2">
        <v>0</v>
      </c>
      <c r="H325" s="13">
        <v>3062.51</v>
      </c>
      <c r="I325" s="2" t="s">
        <v>2355</v>
      </c>
      <c r="J325" s="2" t="s">
        <v>2358</v>
      </c>
      <c r="K325" s="6" t="s">
        <v>2361</v>
      </c>
    </row>
    <row r="326" spans="1:11" x14ac:dyDescent="0.4">
      <c r="A326" s="5" t="s">
        <v>2013</v>
      </c>
      <c r="B326" s="2">
        <v>1989</v>
      </c>
      <c r="C326" s="2" t="s">
        <v>2364</v>
      </c>
      <c r="D326" s="2">
        <v>1</v>
      </c>
      <c r="E326" s="2" t="str">
        <f>CONCATENATE(Table1[[#This Row],[date]],"-",Table1[[#This Row],[month]],"-",Table1[[#This Row],[year]])</f>
        <v>1-Oct-1989</v>
      </c>
      <c r="F326" s="2">
        <f>DATEDIF(Table1[[#This Row],[Date Of Birth]],DATE(2023,6,8),"Y")</f>
        <v>33</v>
      </c>
      <c r="G326" s="2">
        <v>3</v>
      </c>
      <c r="H326" s="13">
        <v>3065.49</v>
      </c>
      <c r="I326" s="2" t="s">
        <v>2354</v>
      </c>
      <c r="J326" s="2" t="s">
        <v>2358</v>
      </c>
      <c r="K326" s="6" t="s">
        <v>2361</v>
      </c>
    </row>
    <row r="327" spans="1:11" x14ac:dyDescent="0.4">
      <c r="A327" s="5" t="s">
        <v>2012</v>
      </c>
      <c r="B327" s="2">
        <v>1995</v>
      </c>
      <c r="C327" s="2" t="s">
        <v>2360</v>
      </c>
      <c r="D327" s="2">
        <v>10</v>
      </c>
      <c r="E327" s="2" t="str">
        <f>CONCATENATE(Table1[[#This Row],[date]],"-",Table1[[#This Row],[month]],"-",Table1[[#This Row],[year]])</f>
        <v>10-Sep-1995</v>
      </c>
      <c r="F327" s="2">
        <f>DATEDIF(Table1[[#This Row],[Date Of Birth]],DATE(2023,6,8),"Y")</f>
        <v>27</v>
      </c>
      <c r="G327" s="2">
        <v>0</v>
      </c>
      <c r="H327" s="13">
        <v>3070.81</v>
      </c>
      <c r="I327" s="2" t="s">
        <v>2355</v>
      </c>
      <c r="J327" s="2" t="s">
        <v>2358</v>
      </c>
      <c r="K327" s="6" t="s">
        <v>2375</v>
      </c>
    </row>
    <row r="328" spans="1:11" x14ac:dyDescent="0.4">
      <c r="A328" s="5" t="s">
        <v>2011</v>
      </c>
      <c r="B328" s="2">
        <v>2001</v>
      </c>
      <c r="C328" s="2" t="s">
        <v>2364</v>
      </c>
      <c r="D328" s="2">
        <v>13</v>
      </c>
      <c r="E328" s="2" t="str">
        <f>CONCATENATE(Table1[[#This Row],[date]],"-",Table1[[#This Row],[month]],"-",Table1[[#This Row],[year]])</f>
        <v>13-Oct-2001</v>
      </c>
      <c r="F328" s="2">
        <f>DATEDIF(Table1[[#This Row],[Date Of Birth]],DATE(2023,6,8),"Y")</f>
        <v>21</v>
      </c>
      <c r="G328" s="2">
        <v>2</v>
      </c>
      <c r="H328" s="13">
        <v>3077.1</v>
      </c>
      <c r="I328" s="2" t="s">
        <v>2354</v>
      </c>
      <c r="J328" s="2" t="s">
        <v>2358</v>
      </c>
      <c r="K328" s="6" t="s">
        <v>2361</v>
      </c>
    </row>
    <row r="329" spans="1:11" x14ac:dyDescent="0.4">
      <c r="A329" s="5" t="s">
        <v>2010</v>
      </c>
      <c r="B329" s="2">
        <v>1987</v>
      </c>
      <c r="C329" s="2" t="s">
        <v>2363</v>
      </c>
      <c r="D329" s="2">
        <v>1</v>
      </c>
      <c r="E329" s="2" t="str">
        <f>CONCATENATE(Table1[[#This Row],[date]],"-",Table1[[#This Row],[month]],"-",Table1[[#This Row],[year]])</f>
        <v>1-Aug-1987</v>
      </c>
      <c r="F329" s="2">
        <f>DATEDIF(Table1[[#This Row],[Date Of Birth]],DATE(2023,6,8),"Y")</f>
        <v>35</v>
      </c>
      <c r="G329" s="2">
        <v>3</v>
      </c>
      <c r="H329" s="13">
        <v>3088.06</v>
      </c>
      <c r="I329" s="2" t="s">
        <v>2354</v>
      </c>
      <c r="J329" s="2" t="s">
        <v>2354</v>
      </c>
      <c r="K329" s="6" t="s">
        <v>2356</v>
      </c>
    </row>
    <row r="330" spans="1:11" x14ac:dyDescent="0.4">
      <c r="A330" s="5" t="s">
        <v>2009</v>
      </c>
      <c r="B330" s="2">
        <v>1999</v>
      </c>
      <c r="C330" s="2" t="s">
        <v>2359</v>
      </c>
      <c r="D330" s="2">
        <v>25</v>
      </c>
      <c r="E330" s="2" t="str">
        <f>CONCATENATE(Table1[[#This Row],[date]],"-",Table1[[#This Row],[month]],"-",Table1[[#This Row],[year]])</f>
        <v>25-Jun-1999</v>
      </c>
      <c r="F330" s="2">
        <f>DATEDIF(Table1[[#This Row],[Date Of Birth]],DATE(2023,6,8),"Y")</f>
        <v>23</v>
      </c>
      <c r="G330" s="2">
        <v>0</v>
      </c>
      <c r="H330" s="13">
        <v>3128.35</v>
      </c>
      <c r="I330" s="2" t="s">
        <v>2354</v>
      </c>
      <c r="J330" s="2" t="s">
        <v>2355</v>
      </c>
      <c r="K330" s="6" t="s">
        <v>2374</v>
      </c>
    </row>
    <row r="331" spans="1:11" x14ac:dyDescent="0.4">
      <c r="A331" s="5" t="s">
        <v>2008</v>
      </c>
      <c r="B331" s="2">
        <v>1994</v>
      </c>
      <c r="C331" s="2" t="s">
        <v>2353</v>
      </c>
      <c r="D331" s="2">
        <v>10</v>
      </c>
      <c r="E331" s="2" t="str">
        <f>CONCATENATE(Table1[[#This Row],[date]],"-",Table1[[#This Row],[month]],"-",Table1[[#This Row],[year]])</f>
        <v>10-Jul-1994</v>
      </c>
      <c r="F331" s="2">
        <f>DATEDIF(Table1[[#This Row],[Date Of Birth]],DATE(2023,6,8),"Y")</f>
        <v>28</v>
      </c>
      <c r="G331" s="2">
        <v>0</v>
      </c>
      <c r="H331" s="13">
        <v>3161.45</v>
      </c>
      <c r="I331" s="2" t="s">
        <v>2354</v>
      </c>
      <c r="J331" s="2" t="s">
        <v>2358</v>
      </c>
      <c r="K331" s="6" t="s">
        <v>2365</v>
      </c>
    </row>
    <row r="332" spans="1:11" x14ac:dyDescent="0.4">
      <c r="A332" s="5" t="s">
        <v>2007</v>
      </c>
      <c r="B332" s="2">
        <v>1993</v>
      </c>
      <c r="C332" s="2" t="s">
        <v>2360</v>
      </c>
      <c r="D332" s="2">
        <v>25</v>
      </c>
      <c r="E332" s="2" t="str">
        <f>CONCATENATE(Table1[[#This Row],[date]],"-",Table1[[#This Row],[month]],"-",Table1[[#This Row],[year]])</f>
        <v>25-Sep-1993</v>
      </c>
      <c r="F332" s="2">
        <f>DATEDIF(Table1[[#This Row],[Date Of Birth]],DATE(2023,6,8),"Y")</f>
        <v>29</v>
      </c>
      <c r="G332" s="2">
        <v>0</v>
      </c>
      <c r="H332" s="13">
        <v>3162.02</v>
      </c>
      <c r="I332" s="2" t="s">
        <v>2354</v>
      </c>
      <c r="J332" s="2" t="s">
        <v>2355</v>
      </c>
      <c r="K332" s="6" t="s">
        <v>2356</v>
      </c>
    </row>
    <row r="333" spans="1:11" x14ac:dyDescent="0.4">
      <c r="A333" s="5" t="s">
        <v>2006</v>
      </c>
      <c r="B333" s="2">
        <v>2001</v>
      </c>
      <c r="C333" s="2" t="s">
        <v>2363</v>
      </c>
      <c r="D333" s="2">
        <v>29</v>
      </c>
      <c r="E333" s="2" t="str">
        <f>CONCATENATE(Table1[[#This Row],[date]],"-",Table1[[#This Row],[month]],"-",Table1[[#This Row],[year]])</f>
        <v>29-Aug-2001</v>
      </c>
      <c r="F333" s="2">
        <f>DATEDIF(Table1[[#This Row],[Date Of Birth]],DATE(2023,6,8),"Y")</f>
        <v>21</v>
      </c>
      <c r="G333" s="2">
        <v>1</v>
      </c>
      <c r="H333" s="13">
        <v>3167.46</v>
      </c>
      <c r="I333" s="2" t="s">
        <v>2354</v>
      </c>
      <c r="J333" s="2" t="s">
        <v>2355</v>
      </c>
      <c r="K333" s="6" t="s">
        <v>2371</v>
      </c>
    </row>
    <row r="334" spans="1:11" x14ac:dyDescent="0.4">
      <c r="A334" s="5" t="s">
        <v>2005</v>
      </c>
      <c r="B334" s="2">
        <v>1994</v>
      </c>
      <c r="C334" s="2" t="s">
        <v>2364</v>
      </c>
      <c r="D334" s="2">
        <v>25</v>
      </c>
      <c r="E334" s="2" t="str">
        <f>CONCATENATE(Table1[[#This Row],[date]],"-",Table1[[#This Row],[month]],"-",Table1[[#This Row],[year]])</f>
        <v>25-Oct-1994</v>
      </c>
      <c r="F334" s="2">
        <f>DATEDIF(Table1[[#This Row],[Date Of Birth]],DATE(2023,6,8),"Y")</f>
        <v>28</v>
      </c>
      <c r="G334" s="2">
        <v>0</v>
      </c>
      <c r="H334" s="13">
        <v>3171.61</v>
      </c>
      <c r="I334" s="2" t="s">
        <v>2354</v>
      </c>
      <c r="J334" s="2" t="s">
        <v>2355</v>
      </c>
      <c r="K334" s="6" t="s">
        <v>2356</v>
      </c>
    </row>
    <row r="335" spans="1:11" x14ac:dyDescent="0.4">
      <c r="A335" s="5" t="s">
        <v>2004</v>
      </c>
      <c r="B335" s="2">
        <v>1994</v>
      </c>
      <c r="C335" s="2" t="s">
        <v>2353</v>
      </c>
      <c r="D335" s="2">
        <v>6</v>
      </c>
      <c r="E335" s="2" t="str">
        <f>CONCATENATE(Table1[[#This Row],[date]],"-",Table1[[#This Row],[month]],"-",Table1[[#This Row],[year]])</f>
        <v>6-Jul-1994</v>
      </c>
      <c r="F335" s="2">
        <f>DATEDIF(Table1[[#This Row],[Date Of Birth]],DATE(2023,6,8),"Y")</f>
        <v>28</v>
      </c>
      <c r="G335" s="2">
        <v>0</v>
      </c>
      <c r="H335" s="13">
        <v>3172.02</v>
      </c>
      <c r="I335" s="2" t="s">
        <v>2354</v>
      </c>
      <c r="J335" s="2" t="s">
        <v>2358</v>
      </c>
      <c r="K335" s="6" t="s">
        <v>2365</v>
      </c>
    </row>
    <row r="336" spans="1:11" x14ac:dyDescent="0.4">
      <c r="A336" s="5" t="s">
        <v>2003</v>
      </c>
      <c r="B336" s="2">
        <v>1996</v>
      </c>
      <c r="C336" s="2" t="s">
        <v>2363</v>
      </c>
      <c r="D336" s="2">
        <v>14</v>
      </c>
      <c r="E336" s="2" t="str">
        <f>CONCATENATE(Table1[[#This Row],[date]],"-",Table1[[#This Row],[month]],"-",Table1[[#This Row],[year]])</f>
        <v>14-Aug-1996</v>
      </c>
      <c r="F336" s="2">
        <f>DATEDIF(Table1[[#This Row],[Date Of Birth]],DATE(2023,6,8),"Y")</f>
        <v>26</v>
      </c>
      <c r="G336" s="2">
        <v>0</v>
      </c>
      <c r="H336" s="13">
        <v>3176.29</v>
      </c>
      <c r="I336" s="2" t="s">
        <v>2354</v>
      </c>
      <c r="J336" s="2" t="s">
        <v>2354</v>
      </c>
      <c r="K336" s="6" t="s">
        <v>2361</v>
      </c>
    </row>
    <row r="337" spans="1:11" x14ac:dyDescent="0.4">
      <c r="A337" s="5" t="s">
        <v>2002</v>
      </c>
      <c r="B337" s="2">
        <v>1996</v>
      </c>
      <c r="C337" s="2" t="s">
        <v>2353</v>
      </c>
      <c r="D337" s="2">
        <v>3</v>
      </c>
      <c r="E337" s="2" t="str">
        <f>CONCATENATE(Table1[[#This Row],[date]],"-",Table1[[#This Row],[month]],"-",Table1[[#This Row],[year]])</f>
        <v>3-Jul-1996</v>
      </c>
      <c r="F337" s="2">
        <f>DATEDIF(Table1[[#This Row],[Date Of Birth]],DATE(2023,6,8),"Y")</f>
        <v>26</v>
      </c>
      <c r="G337" s="2">
        <v>0</v>
      </c>
      <c r="H337" s="13">
        <v>3176.82</v>
      </c>
      <c r="I337" s="2" t="s">
        <v>2354</v>
      </c>
      <c r="J337" s="2" t="s">
        <v>2358</v>
      </c>
      <c r="K337" s="6" t="s">
        <v>2361</v>
      </c>
    </row>
    <row r="338" spans="1:11" x14ac:dyDescent="0.4">
      <c r="A338" s="5" t="s">
        <v>2001</v>
      </c>
      <c r="B338" s="2">
        <v>2000</v>
      </c>
      <c r="C338" s="2" t="s">
        <v>2360</v>
      </c>
      <c r="D338" s="2">
        <v>23</v>
      </c>
      <c r="E338" s="2" t="str">
        <f>CONCATENATE(Table1[[#This Row],[date]],"-",Table1[[#This Row],[month]],"-",Table1[[#This Row],[year]])</f>
        <v>23-Sep-2000</v>
      </c>
      <c r="F338" s="2">
        <f>DATEDIF(Table1[[#This Row],[Date Of Birth]],DATE(2023,6,8),"Y")</f>
        <v>22</v>
      </c>
      <c r="G338" s="2">
        <v>0</v>
      </c>
      <c r="H338" s="13">
        <v>3179.96</v>
      </c>
      <c r="I338" s="2" t="s">
        <v>2354</v>
      </c>
      <c r="J338" s="2" t="s">
        <v>2354</v>
      </c>
      <c r="K338" s="6" t="s">
        <v>2361</v>
      </c>
    </row>
    <row r="339" spans="1:11" x14ac:dyDescent="0.4">
      <c r="A339" s="5" t="s">
        <v>2000</v>
      </c>
      <c r="B339" s="2">
        <v>2001</v>
      </c>
      <c r="C339" s="2" t="s">
        <v>2360</v>
      </c>
      <c r="D339" s="2">
        <v>2</v>
      </c>
      <c r="E339" s="2" t="str">
        <f>CONCATENATE(Table1[[#This Row],[date]],"-",Table1[[#This Row],[month]],"-",Table1[[#This Row],[year]])</f>
        <v>2-Sep-2001</v>
      </c>
      <c r="F339" s="2">
        <f>DATEDIF(Table1[[#This Row],[Date Of Birth]],DATE(2023,6,8),"Y")</f>
        <v>21</v>
      </c>
      <c r="G339" s="2">
        <v>2</v>
      </c>
      <c r="H339" s="13">
        <v>3180.51</v>
      </c>
      <c r="I339" s="2" t="s">
        <v>2354</v>
      </c>
      <c r="J339" s="2" t="s">
        <v>2354</v>
      </c>
      <c r="K339" s="6" t="s">
        <v>2356</v>
      </c>
    </row>
    <row r="340" spans="1:11" x14ac:dyDescent="0.4">
      <c r="A340" s="5" t="s">
        <v>1999</v>
      </c>
      <c r="B340" s="2">
        <v>1996</v>
      </c>
      <c r="C340" s="2" t="s">
        <v>2364</v>
      </c>
      <c r="D340" s="2">
        <v>11</v>
      </c>
      <c r="E340" s="2" t="str">
        <f>CONCATENATE(Table1[[#This Row],[date]],"-",Table1[[#This Row],[month]],"-",Table1[[#This Row],[year]])</f>
        <v>11-Oct-1996</v>
      </c>
      <c r="F340" s="2">
        <f>DATEDIF(Table1[[#This Row],[Date Of Birth]],DATE(2023,6,8),"Y")</f>
        <v>26</v>
      </c>
      <c r="G340" s="2">
        <v>0</v>
      </c>
      <c r="H340" s="13">
        <v>3201.25</v>
      </c>
      <c r="I340" s="2" t="s">
        <v>2354</v>
      </c>
      <c r="J340" s="2" t="s">
        <v>2355</v>
      </c>
      <c r="K340" s="6" t="s">
        <v>2361</v>
      </c>
    </row>
    <row r="341" spans="1:11" x14ac:dyDescent="0.4">
      <c r="A341" s="5" t="s">
        <v>1998</v>
      </c>
      <c r="B341" s="2">
        <v>1997</v>
      </c>
      <c r="C341" s="2" t="s">
        <v>2353</v>
      </c>
      <c r="D341" s="2">
        <v>5</v>
      </c>
      <c r="E341" s="2" t="str">
        <f>CONCATENATE(Table1[[#This Row],[date]],"-",Table1[[#This Row],[month]],"-",Table1[[#This Row],[year]])</f>
        <v>5-Jul-1997</v>
      </c>
      <c r="F341" s="2">
        <f>DATEDIF(Table1[[#This Row],[Date Of Birth]],DATE(2023,6,8),"Y")</f>
        <v>25</v>
      </c>
      <c r="G341" s="2">
        <v>0</v>
      </c>
      <c r="H341" s="13">
        <v>3206.49</v>
      </c>
      <c r="I341" s="2" t="s">
        <v>2354</v>
      </c>
      <c r="J341" s="2" t="s">
        <v>2355</v>
      </c>
      <c r="K341" s="6" t="s">
        <v>2371</v>
      </c>
    </row>
    <row r="342" spans="1:11" x14ac:dyDescent="0.4">
      <c r="A342" s="5" t="s">
        <v>1997</v>
      </c>
      <c r="B342" s="2">
        <v>1997</v>
      </c>
      <c r="C342" s="2" t="s">
        <v>2362</v>
      </c>
      <c r="D342" s="2">
        <v>22</v>
      </c>
      <c r="E342" s="2" t="str">
        <f>CONCATENATE(Table1[[#This Row],[date]],"-",Table1[[#This Row],[month]],"-",Table1[[#This Row],[year]])</f>
        <v>22-Dec-1997</v>
      </c>
      <c r="F342" s="2">
        <f>DATEDIF(Table1[[#This Row],[Date Of Birth]],DATE(2023,6,8),"Y")</f>
        <v>25</v>
      </c>
      <c r="G342" s="2">
        <v>1</v>
      </c>
      <c r="H342" s="13">
        <v>3208.79</v>
      </c>
      <c r="I342" s="2" t="s">
        <v>2354</v>
      </c>
      <c r="J342" s="2" t="s">
        <v>2355</v>
      </c>
      <c r="K342" s="6" t="s">
        <v>2365</v>
      </c>
    </row>
    <row r="343" spans="1:11" x14ac:dyDescent="0.4">
      <c r="A343" s="5" t="s">
        <v>1996</v>
      </c>
      <c r="B343" s="2">
        <v>1997</v>
      </c>
      <c r="C343" s="2" t="s">
        <v>2353</v>
      </c>
      <c r="D343" s="2">
        <v>6</v>
      </c>
      <c r="E343" s="2" t="str">
        <f>CONCATENATE(Table1[[#This Row],[date]],"-",Table1[[#This Row],[month]],"-",Table1[[#This Row],[year]])</f>
        <v>6-Jul-1997</v>
      </c>
      <c r="F343" s="2">
        <f>DATEDIF(Table1[[#This Row],[Date Of Birth]],DATE(2023,6,8),"Y")</f>
        <v>25</v>
      </c>
      <c r="G343" s="2">
        <v>0</v>
      </c>
      <c r="H343" s="13">
        <v>3213.62</v>
      </c>
      <c r="I343" s="2" t="s">
        <v>2354</v>
      </c>
      <c r="J343" s="2" t="s">
        <v>2354</v>
      </c>
      <c r="K343" s="6" t="s">
        <v>2371</v>
      </c>
    </row>
    <row r="344" spans="1:11" x14ac:dyDescent="0.4">
      <c r="A344" s="5" t="s">
        <v>1995</v>
      </c>
      <c r="B344" s="2">
        <v>1997</v>
      </c>
      <c r="C344" s="2" t="s">
        <v>2363</v>
      </c>
      <c r="D344" s="2">
        <v>2</v>
      </c>
      <c r="E344" s="2" t="str">
        <f>CONCATENATE(Table1[[#This Row],[date]],"-",Table1[[#This Row],[month]],"-",Table1[[#This Row],[year]])</f>
        <v>2-Aug-1997</v>
      </c>
      <c r="F344" s="2">
        <f>DATEDIF(Table1[[#This Row],[Date Of Birth]],DATE(2023,6,8),"Y")</f>
        <v>25</v>
      </c>
      <c r="G344" s="2">
        <v>1</v>
      </c>
      <c r="H344" s="13">
        <v>3227.12</v>
      </c>
      <c r="I344" s="2" t="s">
        <v>2354</v>
      </c>
      <c r="J344" s="2" t="s">
        <v>2355</v>
      </c>
      <c r="K344" s="6" t="s">
        <v>2356</v>
      </c>
    </row>
    <row r="345" spans="1:11" x14ac:dyDescent="0.4">
      <c r="A345" s="5" t="s">
        <v>1994</v>
      </c>
      <c r="B345" s="2">
        <v>1997</v>
      </c>
      <c r="C345" s="2" t="s">
        <v>2360</v>
      </c>
      <c r="D345" s="2">
        <v>2</v>
      </c>
      <c r="E345" s="2" t="str">
        <f>CONCATENATE(Table1[[#This Row],[date]],"-",Table1[[#This Row],[month]],"-",Table1[[#This Row],[year]])</f>
        <v>2-Sep-1997</v>
      </c>
      <c r="F345" s="2">
        <f>DATEDIF(Table1[[#This Row],[Date Of Birth]],DATE(2023,6,8),"Y")</f>
        <v>25</v>
      </c>
      <c r="G345" s="2">
        <v>1</v>
      </c>
      <c r="H345" s="13">
        <v>3238.44</v>
      </c>
      <c r="I345" s="2" t="s">
        <v>2354</v>
      </c>
      <c r="J345" s="2" t="s">
        <v>2355</v>
      </c>
      <c r="K345" s="6" t="s">
        <v>2356</v>
      </c>
    </row>
    <row r="346" spans="1:11" x14ac:dyDescent="0.4">
      <c r="A346" s="5" t="s">
        <v>1993</v>
      </c>
      <c r="B346" s="2">
        <v>1991</v>
      </c>
      <c r="C346" s="2" t="s">
        <v>2357</v>
      </c>
      <c r="D346" s="2">
        <v>13</v>
      </c>
      <c r="E346" s="2" t="str">
        <f>CONCATENATE(Table1[[#This Row],[date]],"-",Table1[[#This Row],[month]],"-",Table1[[#This Row],[year]])</f>
        <v>13-Nov-1991</v>
      </c>
      <c r="F346" s="2">
        <f>DATEDIF(Table1[[#This Row],[Date Of Birth]],DATE(2023,6,8),"Y")</f>
        <v>31</v>
      </c>
      <c r="G346" s="2">
        <v>0</v>
      </c>
      <c r="H346" s="13">
        <v>3260.2</v>
      </c>
      <c r="I346" s="2" t="s">
        <v>2355</v>
      </c>
      <c r="J346" s="2" t="s">
        <v>2354</v>
      </c>
      <c r="K346" s="6" t="s">
        <v>2365</v>
      </c>
    </row>
    <row r="347" spans="1:11" x14ac:dyDescent="0.4">
      <c r="A347" s="5" t="s">
        <v>1992</v>
      </c>
      <c r="B347" s="2">
        <v>1994</v>
      </c>
      <c r="C347" s="2" t="s">
        <v>2362</v>
      </c>
      <c r="D347" s="2">
        <v>2</v>
      </c>
      <c r="E347" s="2" t="str">
        <f>CONCATENATE(Table1[[#This Row],[date]],"-",Table1[[#This Row],[month]],"-",Table1[[#This Row],[year]])</f>
        <v>2-Dec-1994</v>
      </c>
      <c r="F347" s="2">
        <f>DATEDIF(Table1[[#This Row],[Date Of Birth]],DATE(2023,6,8),"Y")</f>
        <v>28</v>
      </c>
      <c r="G347" s="2">
        <v>0</v>
      </c>
      <c r="H347" s="13">
        <v>3268.85</v>
      </c>
      <c r="I347" s="2" t="s">
        <v>2355</v>
      </c>
      <c r="J347" s="2" t="s">
        <v>2358</v>
      </c>
      <c r="K347" s="6" t="s">
        <v>2368</v>
      </c>
    </row>
    <row r="348" spans="1:11" x14ac:dyDescent="0.4">
      <c r="A348" s="5" t="s">
        <v>1991</v>
      </c>
      <c r="B348" s="2">
        <v>1994</v>
      </c>
      <c r="C348" s="2" t="s">
        <v>2353</v>
      </c>
      <c r="D348" s="2">
        <v>1</v>
      </c>
      <c r="E348" s="2" t="str">
        <f>CONCATENATE(Table1[[#This Row],[date]],"-",Table1[[#This Row],[month]],"-",Table1[[#This Row],[year]])</f>
        <v>1-Jul-1994</v>
      </c>
      <c r="F348" s="2">
        <f>DATEDIF(Table1[[#This Row],[Date Of Birth]],DATE(2023,6,8),"Y")</f>
        <v>28</v>
      </c>
      <c r="G348" s="2">
        <v>1</v>
      </c>
      <c r="H348" s="13">
        <v>3277.16</v>
      </c>
      <c r="I348" s="2" t="s">
        <v>2354</v>
      </c>
      <c r="J348" s="2" t="s">
        <v>2355</v>
      </c>
      <c r="K348" s="6" t="s">
        <v>2365</v>
      </c>
    </row>
    <row r="349" spans="1:11" x14ac:dyDescent="0.4">
      <c r="A349" s="5" t="s">
        <v>1990</v>
      </c>
      <c r="B349" s="2">
        <v>2001</v>
      </c>
      <c r="C349" s="2" t="s">
        <v>2364</v>
      </c>
      <c r="D349" s="2">
        <v>6</v>
      </c>
      <c r="E349" s="2" t="str">
        <f>CONCATENATE(Table1[[#This Row],[date]],"-",Table1[[#This Row],[month]],"-",Table1[[#This Row],[year]])</f>
        <v>6-Oct-2001</v>
      </c>
      <c r="F349" s="2">
        <f>DATEDIF(Table1[[#This Row],[Date Of Birth]],DATE(2023,6,8),"Y")</f>
        <v>21</v>
      </c>
      <c r="G349" s="2">
        <v>2</v>
      </c>
      <c r="H349" s="13">
        <v>3279.87</v>
      </c>
      <c r="I349" s="2" t="s">
        <v>2354</v>
      </c>
      <c r="J349" s="2" t="s">
        <v>2358</v>
      </c>
      <c r="K349" s="6" t="s">
        <v>2375</v>
      </c>
    </row>
    <row r="350" spans="1:11" x14ac:dyDescent="0.4">
      <c r="A350" s="5" t="s">
        <v>1989</v>
      </c>
      <c r="B350" s="2">
        <v>2003</v>
      </c>
      <c r="C350" s="2" t="s">
        <v>2353</v>
      </c>
      <c r="D350" s="2">
        <v>3</v>
      </c>
      <c r="E350" s="2" t="str">
        <f>CONCATENATE(Table1[[#This Row],[date]],"-",Table1[[#This Row],[month]],"-",Table1[[#This Row],[year]])</f>
        <v>3-Jul-2003</v>
      </c>
      <c r="F350" s="2">
        <f>DATEDIF(Table1[[#This Row],[Date Of Birth]],DATE(2023,6,8),"Y")</f>
        <v>19</v>
      </c>
      <c r="G350" s="2">
        <v>0</v>
      </c>
      <c r="H350" s="13">
        <v>3280.22</v>
      </c>
      <c r="I350" s="2" t="s">
        <v>2354</v>
      </c>
      <c r="J350" s="2" t="s">
        <v>2355</v>
      </c>
      <c r="K350" s="6" t="s">
        <v>2365</v>
      </c>
    </row>
    <row r="351" spans="1:11" x14ac:dyDescent="0.4">
      <c r="A351" s="5" t="s">
        <v>1988</v>
      </c>
      <c r="B351" s="2">
        <v>1996</v>
      </c>
      <c r="C351" s="2" t="s">
        <v>2357</v>
      </c>
      <c r="D351" s="2">
        <v>17</v>
      </c>
      <c r="E351" s="2" t="str">
        <f>CONCATENATE(Table1[[#This Row],[date]],"-",Table1[[#This Row],[month]],"-",Table1[[#This Row],[year]])</f>
        <v>17-Nov-1996</v>
      </c>
      <c r="F351" s="2">
        <f>DATEDIF(Table1[[#This Row],[Date Of Birth]],DATE(2023,6,8),"Y")</f>
        <v>26</v>
      </c>
      <c r="G351" s="2">
        <v>1</v>
      </c>
      <c r="H351" s="13">
        <v>3292.53</v>
      </c>
      <c r="I351" s="2" t="s">
        <v>2354</v>
      </c>
      <c r="J351" s="2" t="s">
        <v>2354</v>
      </c>
      <c r="K351" s="6" t="s">
        <v>2361</v>
      </c>
    </row>
    <row r="352" spans="1:11" x14ac:dyDescent="0.4">
      <c r="A352" s="5" t="s">
        <v>1987</v>
      </c>
      <c r="B352" s="2">
        <v>2003</v>
      </c>
      <c r="C352" s="2" t="s">
        <v>2362</v>
      </c>
      <c r="D352" s="2">
        <v>5</v>
      </c>
      <c r="E352" s="2" t="str">
        <f>CONCATENATE(Table1[[#This Row],[date]],"-",Table1[[#This Row],[month]],"-",Table1[[#This Row],[year]])</f>
        <v>5-Dec-2003</v>
      </c>
      <c r="F352" s="2">
        <f>DATEDIF(Table1[[#This Row],[Date Of Birth]],DATE(2023,6,8),"Y")</f>
        <v>19</v>
      </c>
      <c r="G352" s="2">
        <v>0</v>
      </c>
      <c r="H352" s="13">
        <v>3300.7</v>
      </c>
      <c r="I352" s="2" t="s">
        <v>2354</v>
      </c>
      <c r="J352" s="2" t="s">
        <v>2354</v>
      </c>
      <c r="K352" s="6" t="s">
        <v>2370</v>
      </c>
    </row>
    <row r="353" spans="1:11" x14ac:dyDescent="0.4">
      <c r="A353" s="5" t="s">
        <v>1986</v>
      </c>
      <c r="B353" s="2">
        <v>2003</v>
      </c>
      <c r="C353" s="2" t="s">
        <v>2357</v>
      </c>
      <c r="D353" s="2">
        <v>18</v>
      </c>
      <c r="E353" s="2" t="str">
        <f>CONCATENATE(Table1[[#This Row],[date]],"-",Table1[[#This Row],[month]],"-",Table1[[#This Row],[year]])</f>
        <v>18-Nov-2003</v>
      </c>
      <c r="F353" s="2">
        <f>DATEDIF(Table1[[#This Row],[Date Of Birth]],DATE(2023,6,8),"Y")</f>
        <v>19</v>
      </c>
      <c r="G353" s="2">
        <v>0</v>
      </c>
      <c r="H353" s="13">
        <v>3308.46</v>
      </c>
      <c r="I353" s="2" t="s">
        <v>2354</v>
      </c>
      <c r="J353" s="2" t="s">
        <v>2358</v>
      </c>
      <c r="K353" s="6" t="s">
        <v>2374</v>
      </c>
    </row>
    <row r="354" spans="1:11" x14ac:dyDescent="0.4">
      <c r="A354" s="5" t="s">
        <v>1985</v>
      </c>
      <c r="B354" s="2">
        <v>1997</v>
      </c>
      <c r="C354" s="2" t="s">
        <v>2359</v>
      </c>
      <c r="D354" s="2">
        <v>20</v>
      </c>
      <c r="E354" s="2" t="str">
        <f>CONCATENATE(Table1[[#This Row],[date]],"-",Table1[[#This Row],[month]],"-",Table1[[#This Row],[year]])</f>
        <v>20-Jun-1997</v>
      </c>
      <c r="F354" s="2">
        <f>DATEDIF(Table1[[#This Row],[Date Of Birth]],DATE(2023,6,8),"Y")</f>
        <v>25</v>
      </c>
      <c r="G354" s="2">
        <v>1</v>
      </c>
      <c r="H354" s="13">
        <v>3309.79</v>
      </c>
      <c r="I354" s="2" t="s">
        <v>2355</v>
      </c>
      <c r="J354" s="2" t="s">
        <v>2355</v>
      </c>
      <c r="K354" s="6" t="s">
        <v>2375</v>
      </c>
    </row>
    <row r="355" spans="1:11" x14ac:dyDescent="0.4">
      <c r="A355" s="5" t="s">
        <v>1984</v>
      </c>
      <c r="B355" s="2">
        <v>1991</v>
      </c>
      <c r="C355" s="2" t="s">
        <v>2360</v>
      </c>
      <c r="D355" s="2">
        <v>1</v>
      </c>
      <c r="E355" s="2" t="str">
        <f>CONCATENATE(Table1[[#This Row],[date]],"-",Table1[[#This Row],[month]],"-",Table1[[#This Row],[year]])</f>
        <v>1-Sep-1991</v>
      </c>
      <c r="F355" s="2">
        <f>DATEDIF(Table1[[#This Row],[Date Of Birth]],DATE(2023,6,8),"Y")</f>
        <v>31</v>
      </c>
      <c r="G355" s="2">
        <v>3</v>
      </c>
      <c r="H355" s="13">
        <v>3342.79</v>
      </c>
      <c r="I355" s="2" t="s">
        <v>2354</v>
      </c>
      <c r="J355" s="2" t="s">
        <v>2358</v>
      </c>
      <c r="K355" s="6" t="s">
        <v>2356</v>
      </c>
    </row>
    <row r="356" spans="1:11" x14ac:dyDescent="0.4">
      <c r="A356" s="5" t="s">
        <v>1983</v>
      </c>
      <c r="B356" s="2">
        <v>1993</v>
      </c>
      <c r="C356" s="2" t="s">
        <v>2364</v>
      </c>
      <c r="D356" s="2">
        <v>28</v>
      </c>
      <c r="E356" s="2" t="str">
        <f>CONCATENATE(Table1[[#This Row],[date]],"-",Table1[[#This Row],[month]],"-",Table1[[#This Row],[year]])</f>
        <v>28-Oct-1993</v>
      </c>
      <c r="F356" s="2">
        <f>DATEDIF(Table1[[#This Row],[Date Of Birth]],DATE(2023,6,8),"Y")</f>
        <v>29</v>
      </c>
      <c r="G356" s="2">
        <v>0</v>
      </c>
      <c r="H356" s="13">
        <v>3353.28</v>
      </c>
      <c r="I356" s="2" t="s">
        <v>2354</v>
      </c>
      <c r="J356" s="2" t="s">
        <v>2358</v>
      </c>
      <c r="K356" s="6" t="s">
        <v>2365</v>
      </c>
    </row>
    <row r="357" spans="1:11" x14ac:dyDescent="0.4">
      <c r="A357" s="5" t="s">
        <v>1982</v>
      </c>
      <c r="B357" s="2">
        <v>1995</v>
      </c>
      <c r="C357" s="2" t="s">
        <v>2359</v>
      </c>
      <c r="D357" s="2">
        <v>23</v>
      </c>
      <c r="E357" s="2" t="str">
        <f>CONCATENATE(Table1[[#This Row],[date]],"-",Table1[[#This Row],[month]],"-",Table1[[#This Row],[year]])</f>
        <v>23-Jun-1995</v>
      </c>
      <c r="F357" s="2">
        <f>DATEDIF(Table1[[#This Row],[Date Of Birth]],DATE(2023,6,8),"Y")</f>
        <v>27</v>
      </c>
      <c r="G357" s="2">
        <v>0</v>
      </c>
      <c r="H357" s="13">
        <v>3353.47</v>
      </c>
      <c r="I357" s="2" t="s">
        <v>2354</v>
      </c>
      <c r="J357" s="2" t="s">
        <v>2355</v>
      </c>
      <c r="K357" s="6" t="s">
        <v>2361</v>
      </c>
    </row>
    <row r="358" spans="1:11" x14ac:dyDescent="0.4">
      <c r="A358" s="5" t="s">
        <v>1981</v>
      </c>
      <c r="B358" s="2">
        <v>1993</v>
      </c>
      <c r="C358" s="2" t="s">
        <v>2364</v>
      </c>
      <c r="D358" s="2">
        <v>7</v>
      </c>
      <c r="E358" s="2" t="str">
        <f>CONCATENATE(Table1[[#This Row],[date]],"-",Table1[[#This Row],[month]],"-",Table1[[#This Row],[year]])</f>
        <v>7-Oct-1993</v>
      </c>
      <c r="F358" s="2">
        <f>DATEDIF(Table1[[#This Row],[Date Of Birth]],DATE(2023,6,8),"Y")</f>
        <v>29</v>
      </c>
      <c r="G358" s="2">
        <v>0</v>
      </c>
      <c r="H358" s="13">
        <v>3366.67</v>
      </c>
      <c r="I358" s="2" t="s">
        <v>2354</v>
      </c>
      <c r="J358" s="2" t="s">
        <v>2354</v>
      </c>
      <c r="K358" s="6" t="s">
        <v>2356</v>
      </c>
    </row>
    <row r="359" spans="1:11" x14ac:dyDescent="0.4">
      <c r="A359" s="5" t="s">
        <v>1980</v>
      </c>
      <c r="B359" s="2">
        <v>1996</v>
      </c>
      <c r="C359" s="2" t="s">
        <v>2362</v>
      </c>
      <c r="D359" s="2">
        <v>14</v>
      </c>
      <c r="E359" s="2" t="str">
        <f>CONCATENATE(Table1[[#This Row],[date]],"-",Table1[[#This Row],[month]],"-",Table1[[#This Row],[year]])</f>
        <v>14-Dec-1996</v>
      </c>
      <c r="F359" s="2">
        <f>DATEDIF(Table1[[#This Row],[Date Of Birth]],DATE(2023,6,8),"Y")</f>
        <v>26</v>
      </c>
      <c r="G359" s="2">
        <v>1</v>
      </c>
      <c r="H359" s="13">
        <v>3378.91</v>
      </c>
      <c r="I359" s="2" t="s">
        <v>2354</v>
      </c>
      <c r="J359" s="2" t="s">
        <v>2358</v>
      </c>
      <c r="K359" s="6" t="s">
        <v>2365</v>
      </c>
    </row>
    <row r="360" spans="1:11" x14ac:dyDescent="0.4">
      <c r="A360" s="5" t="s">
        <v>1979</v>
      </c>
      <c r="B360" s="2">
        <v>1996</v>
      </c>
      <c r="C360" s="2" t="s">
        <v>2357</v>
      </c>
      <c r="D360" s="2">
        <v>13</v>
      </c>
      <c r="E360" s="2" t="str">
        <f>CONCATENATE(Table1[[#This Row],[date]],"-",Table1[[#This Row],[month]],"-",Table1[[#This Row],[year]])</f>
        <v>13-Nov-1996</v>
      </c>
      <c r="F360" s="2">
        <f>DATEDIF(Table1[[#This Row],[Date Of Birth]],DATE(2023,6,8),"Y")</f>
        <v>26</v>
      </c>
      <c r="G360" s="2">
        <v>0</v>
      </c>
      <c r="H360" s="13">
        <v>3385.4</v>
      </c>
      <c r="I360" s="2" t="s">
        <v>2354</v>
      </c>
      <c r="J360" s="2" t="s">
        <v>2354</v>
      </c>
      <c r="K360" s="6" t="s">
        <v>2371</v>
      </c>
    </row>
    <row r="361" spans="1:11" x14ac:dyDescent="0.4">
      <c r="A361" s="5" t="s">
        <v>1978</v>
      </c>
      <c r="B361" s="2">
        <v>1996</v>
      </c>
      <c r="C361" s="2" t="s">
        <v>2363</v>
      </c>
      <c r="D361" s="2">
        <v>10</v>
      </c>
      <c r="E361" s="2" t="str">
        <f>CONCATENATE(Table1[[#This Row],[date]],"-",Table1[[#This Row],[month]],"-",Table1[[#This Row],[year]])</f>
        <v>10-Aug-1996</v>
      </c>
      <c r="F361" s="2">
        <f>DATEDIF(Table1[[#This Row],[Date Of Birth]],DATE(2023,6,8),"Y")</f>
        <v>26</v>
      </c>
      <c r="G361" s="2">
        <v>1</v>
      </c>
      <c r="H361" s="13">
        <v>3392.37</v>
      </c>
      <c r="I361" s="2" t="s">
        <v>2354</v>
      </c>
      <c r="J361" s="2" t="s">
        <v>2355</v>
      </c>
      <c r="K361" s="6" t="s">
        <v>2356</v>
      </c>
    </row>
    <row r="362" spans="1:11" x14ac:dyDescent="0.4">
      <c r="A362" s="5" t="s">
        <v>1977</v>
      </c>
      <c r="B362" s="2">
        <v>1996</v>
      </c>
      <c r="C362" s="2" t="s">
        <v>2364</v>
      </c>
      <c r="D362" s="2">
        <v>27</v>
      </c>
      <c r="E362" s="2" t="str">
        <f>CONCATENATE(Table1[[#This Row],[date]],"-",Table1[[#This Row],[month]],"-",Table1[[#This Row],[year]])</f>
        <v>27-Oct-1996</v>
      </c>
      <c r="F362" s="2">
        <f>DATEDIF(Table1[[#This Row],[Date Of Birth]],DATE(2023,6,8),"Y")</f>
        <v>26</v>
      </c>
      <c r="G362" s="2">
        <v>1</v>
      </c>
      <c r="H362" s="13">
        <v>3392.98</v>
      </c>
      <c r="I362" s="2" t="s">
        <v>2354</v>
      </c>
      <c r="J362" s="2" t="s">
        <v>2355</v>
      </c>
      <c r="K362" s="6" t="s">
        <v>2356</v>
      </c>
    </row>
    <row r="363" spans="1:11" x14ac:dyDescent="0.4">
      <c r="A363" s="5" t="s">
        <v>1976</v>
      </c>
      <c r="B363" s="2">
        <v>2004</v>
      </c>
      <c r="C363" s="2" t="s">
        <v>2353</v>
      </c>
      <c r="D363" s="2">
        <v>16</v>
      </c>
      <c r="E363" s="2" t="str">
        <f>CONCATENATE(Table1[[#This Row],[date]],"-",Table1[[#This Row],[month]],"-",Table1[[#This Row],[year]])</f>
        <v>16-Jul-2004</v>
      </c>
      <c r="F363" s="2">
        <f>DATEDIF(Table1[[#This Row],[Date Of Birth]],DATE(2023,6,8),"Y")</f>
        <v>18</v>
      </c>
      <c r="G363" s="2">
        <v>2</v>
      </c>
      <c r="H363" s="13">
        <v>3393.36</v>
      </c>
      <c r="I363" s="2" t="s">
        <v>2354</v>
      </c>
      <c r="J363" s="2" t="s">
        <v>2354</v>
      </c>
      <c r="K363" s="6" t="s">
        <v>2372</v>
      </c>
    </row>
    <row r="364" spans="1:11" x14ac:dyDescent="0.4">
      <c r="A364" s="5" t="s">
        <v>1975</v>
      </c>
      <c r="B364" s="2">
        <v>1996</v>
      </c>
      <c r="C364" s="2" t="s">
        <v>2362</v>
      </c>
      <c r="D364" s="2">
        <v>19</v>
      </c>
      <c r="E364" s="2" t="str">
        <f>CONCATENATE(Table1[[#This Row],[date]],"-",Table1[[#This Row],[month]],"-",Table1[[#This Row],[year]])</f>
        <v>19-Dec-1996</v>
      </c>
      <c r="F364" s="2">
        <f>DATEDIF(Table1[[#This Row],[Date Of Birth]],DATE(2023,6,8),"Y")</f>
        <v>26</v>
      </c>
      <c r="G364" s="2">
        <v>1</v>
      </c>
      <c r="H364" s="13">
        <v>3410.32</v>
      </c>
      <c r="I364" s="2" t="s">
        <v>2354</v>
      </c>
      <c r="J364" s="2" t="s">
        <v>2354</v>
      </c>
      <c r="K364" s="6" t="s">
        <v>2365</v>
      </c>
    </row>
    <row r="365" spans="1:11" x14ac:dyDescent="0.4">
      <c r="A365" s="5" t="s">
        <v>1974</v>
      </c>
      <c r="B365" s="2">
        <v>2001</v>
      </c>
      <c r="C365" s="2" t="s">
        <v>2362</v>
      </c>
      <c r="D365" s="2">
        <v>26</v>
      </c>
      <c r="E365" s="2" t="str">
        <f>CONCATENATE(Table1[[#This Row],[date]],"-",Table1[[#This Row],[month]],"-",Table1[[#This Row],[year]])</f>
        <v>26-Dec-2001</v>
      </c>
      <c r="F365" s="2">
        <f>DATEDIF(Table1[[#This Row],[Date Of Birth]],DATE(2023,6,8),"Y")</f>
        <v>21</v>
      </c>
      <c r="G365" s="2">
        <v>0</v>
      </c>
      <c r="H365" s="13">
        <v>3434.38</v>
      </c>
      <c r="I365" s="2" t="s">
        <v>2354</v>
      </c>
      <c r="J365" s="2" t="s">
        <v>2354</v>
      </c>
      <c r="K365" s="6" t="s">
        <v>2365</v>
      </c>
    </row>
    <row r="366" spans="1:11" x14ac:dyDescent="0.4">
      <c r="A366" s="5" t="s">
        <v>1973</v>
      </c>
      <c r="B366" s="2">
        <v>1986</v>
      </c>
      <c r="C366" s="2" t="s">
        <v>2363</v>
      </c>
      <c r="D366" s="2">
        <v>27</v>
      </c>
      <c r="E366" s="2" t="str">
        <f>CONCATENATE(Table1[[#This Row],[date]],"-",Table1[[#This Row],[month]],"-",Table1[[#This Row],[year]])</f>
        <v>27-Aug-1986</v>
      </c>
      <c r="F366" s="2">
        <f>DATEDIF(Table1[[#This Row],[Date Of Birth]],DATE(2023,6,8),"Y")</f>
        <v>36</v>
      </c>
      <c r="G366" s="2">
        <v>3</v>
      </c>
      <c r="H366" s="13">
        <v>3436.5</v>
      </c>
      <c r="I366" s="2" t="s">
        <v>2354</v>
      </c>
      <c r="J366" s="2" t="s">
        <v>2358</v>
      </c>
      <c r="K366" s="6" t="s">
        <v>2356</v>
      </c>
    </row>
    <row r="367" spans="1:11" x14ac:dyDescent="0.4">
      <c r="A367" s="5" t="s">
        <v>1972</v>
      </c>
      <c r="B367" s="2">
        <v>2000</v>
      </c>
      <c r="C367" s="2" t="s">
        <v>2359</v>
      </c>
      <c r="D367" s="2">
        <v>20</v>
      </c>
      <c r="E367" s="2" t="str">
        <f>CONCATENATE(Table1[[#This Row],[date]],"-",Table1[[#This Row],[month]],"-",Table1[[#This Row],[year]])</f>
        <v>20-Jun-2000</v>
      </c>
      <c r="F367" s="2">
        <f>DATEDIF(Table1[[#This Row],[Date Of Birth]],DATE(2023,6,8),"Y")</f>
        <v>22</v>
      </c>
      <c r="G367" s="2">
        <v>3</v>
      </c>
      <c r="H367" s="13">
        <v>3443.06</v>
      </c>
      <c r="I367" s="2" t="s">
        <v>2354</v>
      </c>
      <c r="J367" s="2" t="s">
        <v>2358</v>
      </c>
      <c r="K367" s="6" t="s">
        <v>2365</v>
      </c>
    </row>
    <row r="368" spans="1:11" x14ac:dyDescent="0.4">
      <c r="A368" s="5" t="s">
        <v>1971</v>
      </c>
      <c r="B368" s="2">
        <v>1987</v>
      </c>
      <c r="C368" s="2" t="s">
        <v>2360</v>
      </c>
      <c r="D368" s="2">
        <v>14</v>
      </c>
      <c r="E368" s="2" t="str">
        <f>CONCATENATE(Table1[[#This Row],[date]],"-",Table1[[#This Row],[month]],"-",Table1[[#This Row],[year]])</f>
        <v>14-Sep-1987</v>
      </c>
      <c r="F368" s="2">
        <f>DATEDIF(Table1[[#This Row],[Date Of Birth]],DATE(2023,6,8),"Y")</f>
        <v>35</v>
      </c>
      <c r="G368" s="2">
        <v>3</v>
      </c>
      <c r="H368" s="13">
        <v>3453.77</v>
      </c>
      <c r="I368" s="2" t="s">
        <v>2354</v>
      </c>
      <c r="J368" s="2" t="s">
        <v>2358</v>
      </c>
      <c r="K368" s="6" t="s">
        <v>2365</v>
      </c>
    </row>
    <row r="369" spans="1:11" x14ac:dyDescent="0.4">
      <c r="A369" s="5" t="s">
        <v>1970</v>
      </c>
      <c r="B369" s="2">
        <v>2003</v>
      </c>
      <c r="C369" s="2" t="s">
        <v>2353</v>
      </c>
      <c r="D369" s="2">
        <v>29</v>
      </c>
      <c r="E369" s="2" t="str">
        <f>CONCATENATE(Table1[[#This Row],[date]],"-",Table1[[#This Row],[month]],"-",Table1[[#This Row],[year]])</f>
        <v>29-Jul-2003</v>
      </c>
      <c r="F369" s="2">
        <f>DATEDIF(Table1[[#This Row],[Date Of Birth]],DATE(2023,6,8),"Y")</f>
        <v>19</v>
      </c>
      <c r="G369" s="2">
        <v>0</v>
      </c>
      <c r="H369" s="13">
        <v>3463.51</v>
      </c>
      <c r="I369" s="2" t="s">
        <v>2354</v>
      </c>
      <c r="J369" s="2" t="s">
        <v>2358</v>
      </c>
      <c r="K369" s="6" t="s">
        <v>2370</v>
      </c>
    </row>
    <row r="370" spans="1:11" x14ac:dyDescent="0.4">
      <c r="A370" s="5" t="s">
        <v>1969</v>
      </c>
      <c r="B370" s="2">
        <v>1993</v>
      </c>
      <c r="C370" s="2" t="s">
        <v>2364</v>
      </c>
      <c r="D370" s="2">
        <v>12</v>
      </c>
      <c r="E370" s="2" t="str">
        <f>CONCATENATE(Table1[[#This Row],[date]],"-",Table1[[#This Row],[month]],"-",Table1[[#This Row],[year]])</f>
        <v>12-Oct-1993</v>
      </c>
      <c r="F370" s="2">
        <f>DATEDIF(Table1[[#This Row],[Date Of Birth]],DATE(2023,6,8),"Y")</f>
        <v>29</v>
      </c>
      <c r="G370" s="2">
        <v>1</v>
      </c>
      <c r="H370" s="13">
        <v>3471.41</v>
      </c>
      <c r="I370" s="2" t="s">
        <v>2354</v>
      </c>
      <c r="J370" s="2" t="s">
        <v>2354</v>
      </c>
      <c r="K370" s="6" t="s">
        <v>2356</v>
      </c>
    </row>
    <row r="371" spans="1:11" x14ac:dyDescent="0.4">
      <c r="A371" s="5" t="s">
        <v>1968</v>
      </c>
      <c r="B371" s="2">
        <v>2004</v>
      </c>
      <c r="C371" s="2" t="s">
        <v>2359</v>
      </c>
      <c r="D371" s="2">
        <v>26</v>
      </c>
      <c r="E371" s="2" t="str">
        <f>CONCATENATE(Table1[[#This Row],[date]],"-",Table1[[#This Row],[month]],"-",Table1[[#This Row],[year]])</f>
        <v>26-Jun-2004</v>
      </c>
      <c r="F371" s="2">
        <f>DATEDIF(Table1[[#This Row],[Date Of Birth]],DATE(2023,6,8),"Y")</f>
        <v>18</v>
      </c>
      <c r="G371" s="2">
        <v>3</v>
      </c>
      <c r="H371" s="13">
        <v>3481.87</v>
      </c>
      <c r="I371" s="2" t="s">
        <v>2354</v>
      </c>
      <c r="J371" s="2" t="s">
        <v>2355</v>
      </c>
      <c r="K371" s="6" t="s">
        <v>2368</v>
      </c>
    </row>
    <row r="372" spans="1:11" x14ac:dyDescent="0.4">
      <c r="A372" s="5" t="s">
        <v>1967</v>
      </c>
      <c r="B372" s="2">
        <v>1996</v>
      </c>
      <c r="C372" s="2" t="s">
        <v>2360</v>
      </c>
      <c r="D372" s="2">
        <v>19</v>
      </c>
      <c r="E372" s="2" t="str">
        <f>CONCATENATE(Table1[[#This Row],[date]],"-",Table1[[#This Row],[month]],"-",Table1[[#This Row],[year]])</f>
        <v>19-Sep-1996</v>
      </c>
      <c r="F372" s="2">
        <f>DATEDIF(Table1[[#This Row],[Date Of Birth]],DATE(2023,6,8),"Y")</f>
        <v>26</v>
      </c>
      <c r="G372" s="2">
        <v>2</v>
      </c>
      <c r="H372" s="13">
        <v>3484.33</v>
      </c>
      <c r="I372" s="2" t="s">
        <v>2355</v>
      </c>
      <c r="J372" s="2" t="s">
        <v>2355</v>
      </c>
      <c r="K372" s="6" t="s">
        <v>2365</v>
      </c>
    </row>
    <row r="373" spans="1:11" x14ac:dyDescent="0.4">
      <c r="A373" s="5" t="s">
        <v>1966</v>
      </c>
      <c r="B373" s="2">
        <v>1996</v>
      </c>
      <c r="C373" s="2" t="s">
        <v>2360</v>
      </c>
      <c r="D373" s="2">
        <v>18</v>
      </c>
      <c r="E373" s="2" t="str">
        <f>CONCATENATE(Table1[[#This Row],[date]],"-",Table1[[#This Row],[month]],"-",Table1[[#This Row],[year]])</f>
        <v>18-Sep-1996</v>
      </c>
      <c r="F373" s="2">
        <f>DATEDIF(Table1[[#This Row],[Date Of Birth]],DATE(2023,6,8),"Y")</f>
        <v>26</v>
      </c>
      <c r="G373" s="2">
        <v>1</v>
      </c>
      <c r="H373" s="13">
        <v>3490.55</v>
      </c>
      <c r="I373" s="2" t="s">
        <v>2358</v>
      </c>
      <c r="J373" s="2" t="s">
        <v>2354</v>
      </c>
      <c r="K373" s="6" t="s">
        <v>2366</v>
      </c>
    </row>
    <row r="374" spans="1:11" x14ac:dyDescent="0.4">
      <c r="A374" s="5" t="s">
        <v>1965</v>
      </c>
      <c r="B374" s="2">
        <v>1999</v>
      </c>
      <c r="C374" s="2" t="s">
        <v>2360</v>
      </c>
      <c r="D374" s="2">
        <v>22</v>
      </c>
      <c r="E374" s="2" t="str">
        <f>CONCATENATE(Table1[[#This Row],[date]],"-",Table1[[#This Row],[month]],"-",Table1[[#This Row],[year]])</f>
        <v>22-Sep-1999</v>
      </c>
      <c r="F374" s="2">
        <f>DATEDIF(Table1[[#This Row],[Date Of Birth]],DATE(2023,6,8),"Y")</f>
        <v>23</v>
      </c>
      <c r="G374" s="2">
        <v>2</v>
      </c>
      <c r="H374" s="13">
        <v>3500.61</v>
      </c>
      <c r="I374" s="2" t="s">
        <v>2354</v>
      </c>
      <c r="J374" s="2" t="s">
        <v>2354</v>
      </c>
      <c r="K374" s="6" t="s">
        <v>2356</v>
      </c>
    </row>
    <row r="375" spans="1:11" x14ac:dyDescent="0.4">
      <c r="A375" s="5" t="s">
        <v>1964</v>
      </c>
      <c r="B375" s="2">
        <v>1998</v>
      </c>
      <c r="C375" s="2" t="s">
        <v>2360</v>
      </c>
      <c r="D375" s="2">
        <v>16</v>
      </c>
      <c r="E375" s="2" t="str">
        <f>CONCATENATE(Table1[[#This Row],[date]],"-",Table1[[#This Row],[month]],"-",Table1[[#This Row],[year]])</f>
        <v>16-Sep-1998</v>
      </c>
      <c r="F375" s="2">
        <f>DATEDIF(Table1[[#This Row],[Date Of Birth]],DATE(2023,6,8),"Y")</f>
        <v>24</v>
      </c>
      <c r="G375" s="2">
        <v>2</v>
      </c>
      <c r="H375" s="13">
        <v>3537.7</v>
      </c>
      <c r="I375" s="2" t="s">
        <v>2355</v>
      </c>
      <c r="J375" s="2" t="s">
        <v>2355</v>
      </c>
      <c r="K375" s="6" t="s">
        <v>2361</v>
      </c>
    </row>
    <row r="376" spans="1:11" x14ac:dyDescent="0.4">
      <c r="A376" s="5" t="s">
        <v>1963</v>
      </c>
      <c r="B376" s="2">
        <v>2003</v>
      </c>
      <c r="C376" s="2" t="s">
        <v>2363</v>
      </c>
      <c r="D376" s="2">
        <v>24</v>
      </c>
      <c r="E376" s="2" t="str">
        <f>CONCATENATE(Table1[[#This Row],[date]],"-",Table1[[#This Row],[month]],"-",Table1[[#This Row],[year]])</f>
        <v>24-Aug-2003</v>
      </c>
      <c r="F376" s="2">
        <f>DATEDIF(Table1[[#This Row],[Date Of Birth]],DATE(2023,6,8),"Y")</f>
        <v>19</v>
      </c>
      <c r="G376" s="2">
        <v>0</v>
      </c>
      <c r="H376" s="13">
        <v>3538.9</v>
      </c>
      <c r="I376" s="2" t="s">
        <v>2354</v>
      </c>
      <c r="J376" s="2" t="s">
        <v>2354</v>
      </c>
      <c r="K376" s="6" t="s">
        <v>2361</v>
      </c>
    </row>
    <row r="377" spans="1:11" x14ac:dyDescent="0.4">
      <c r="A377" s="5" t="s">
        <v>1962</v>
      </c>
      <c r="B377" s="2">
        <v>1988</v>
      </c>
      <c r="C377" s="2" t="s">
        <v>2364</v>
      </c>
      <c r="D377" s="2">
        <v>15</v>
      </c>
      <c r="E377" s="2" t="str">
        <f>CONCATENATE(Table1[[#This Row],[date]],"-",Table1[[#This Row],[month]],"-",Table1[[#This Row],[year]])</f>
        <v>15-Oct-1988</v>
      </c>
      <c r="F377" s="2">
        <f>DATEDIF(Table1[[#This Row],[Date Of Birth]],DATE(2023,6,8),"Y")</f>
        <v>34</v>
      </c>
      <c r="G377" s="2">
        <v>3</v>
      </c>
      <c r="H377" s="13">
        <v>3540.12</v>
      </c>
      <c r="I377" s="2" t="s">
        <v>2354</v>
      </c>
      <c r="J377" s="2" t="s">
        <v>2358</v>
      </c>
      <c r="K377" s="6" t="s">
        <v>2356</v>
      </c>
    </row>
    <row r="378" spans="1:11" x14ac:dyDescent="0.4">
      <c r="A378" s="5" t="s">
        <v>1961</v>
      </c>
      <c r="B378" s="2">
        <v>1992</v>
      </c>
      <c r="C378" s="2" t="s">
        <v>2362</v>
      </c>
      <c r="D378" s="2">
        <v>22</v>
      </c>
      <c r="E378" s="2" t="str">
        <f>CONCATENATE(Table1[[#This Row],[date]],"-",Table1[[#This Row],[month]],"-",Table1[[#This Row],[year]])</f>
        <v>22-Dec-1992</v>
      </c>
      <c r="F378" s="2">
        <f>DATEDIF(Table1[[#This Row],[Date Of Birth]],DATE(2023,6,8),"Y")</f>
        <v>30</v>
      </c>
      <c r="G378" s="2">
        <v>0</v>
      </c>
      <c r="H378" s="13">
        <v>3554.2</v>
      </c>
      <c r="I378" s="2" t="s">
        <v>2354</v>
      </c>
      <c r="J378" s="2" t="s">
        <v>2355</v>
      </c>
      <c r="K378" s="6" t="s">
        <v>2365</v>
      </c>
    </row>
    <row r="379" spans="1:11" x14ac:dyDescent="0.4">
      <c r="A379" s="5" t="s">
        <v>1960</v>
      </c>
      <c r="B379" s="2">
        <v>1994</v>
      </c>
      <c r="C379" s="2" t="s">
        <v>2360</v>
      </c>
      <c r="D379" s="2">
        <v>24</v>
      </c>
      <c r="E379" s="2" t="str">
        <f>CONCATENATE(Table1[[#This Row],[date]],"-",Table1[[#This Row],[month]],"-",Table1[[#This Row],[year]])</f>
        <v>24-Sep-1994</v>
      </c>
      <c r="F379" s="2">
        <f>DATEDIF(Table1[[#This Row],[Date Of Birth]],DATE(2023,6,8),"Y")</f>
        <v>28</v>
      </c>
      <c r="G379" s="2">
        <v>0</v>
      </c>
      <c r="H379" s="13">
        <v>3556.92</v>
      </c>
      <c r="I379" s="2" t="s">
        <v>2354</v>
      </c>
      <c r="J379" s="2" t="s">
        <v>2355</v>
      </c>
      <c r="K379" s="6" t="s">
        <v>2361</v>
      </c>
    </row>
    <row r="380" spans="1:11" x14ac:dyDescent="0.4">
      <c r="A380" s="5" t="s">
        <v>1959</v>
      </c>
      <c r="B380" s="2">
        <v>1995</v>
      </c>
      <c r="C380" s="2" t="s">
        <v>2364</v>
      </c>
      <c r="D380" s="2">
        <v>9</v>
      </c>
      <c r="E380" s="2" t="str">
        <f>CONCATENATE(Table1[[#This Row],[date]],"-",Table1[[#This Row],[month]],"-",Table1[[#This Row],[year]])</f>
        <v>9-Oct-1995</v>
      </c>
      <c r="F380" s="2">
        <f>DATEDIF(Table1[[#This Row],[Date Of Birth]],DATE(2023,6,8),"Y")</f>
        <v>27</v>
      </c>
      <c r="G380" s="2">
        <v>0</v>
      </c>
      <c r="H380" s="13">
        <v>3558.62</v>
      </c>
      <c r="I380" s="2" t="s">
        <v>2354</v>
      </c>
      <c r="J380" s="2" t="s">
        <v>2355</v>
      </c>
      <c r="K380" s="6" t="s">
        <v>2371</v>
      </c>
    </row>
    <row r="381" spans="1:11" x14ac:dyDescent="0.4">
      <c r="A381" s="5" t="s">
        <v>1958</v>
      </c>
      <c r="B381" s="2">
        <v>1995</v>
      </c>
      <c r="C381" s="2" t="s">
        <v>2359</v>
      </c>
      <c r="D381" s="2">
        <v>16</v>
      </c>
      <c r="E381" s="2" t="str">
        <f>CONCATENATE(Table1[[#This Row],[date]],"-",Table1[[#This Row],[month]],"-",Table1[[#This Row],[year]])</f>
        <v>16-Jun-1995</v>
      </c>
      <c r="F381" s="2">
        <f>DATEDIF(Table1[[#This Row],[Date Of Birth]],DATE(2023,6,8),"Y")</f>
        <v>27</v>
      </c>
      <c r="G381" s="2">
        <v>1</v>
      </c>
      <c r="H381" s="13">
        <v>3561.89</v>
      </c>
      <c r="I381" s="2" t="s">
        <v>2354</v>
      </c>
      <c r="J381" s="2" t="s">
        <v>2358</v>
      </c>
      <c r="K381" s="6" t="s">
        <v>2356</v>
      </c>
    </row>
    <row r="382" spans="1:11" x14ac:dyDescent="0.4">
      <c r="A382" s="5" t="s">
        <v>1957</v>
      </c>
      <c r="B382" s="2">
        <v>1981</v>
      </c>
      <c r="C382" s="2" t="s">
        <v>2364</v>
      </c>
      <c r="D382" s="2">
        <v>10</v>
      </c>
      <c r="E382" s="2" t="str">
        <f>CONCATENATE(Table1[[#This Row],[date]],"-",Table1[[#This Row],[month]],"-",Table1[[#This Row],[year]])</f>
        <v>10-Oct-1981</v>
      </c>
      <c r="F382" s="2">
        <f>DATEDIF(Table1[[#This Row],[Date Of Birth]],DATE(2023,6,8),"Y")</f>
        <v>41</v>
      </c>
      <c r="G382" s="2">
        <v>1</v>
      </c>
      <c r="H382" s="13">
        <v>3562.87</v>
      </c>
      <c r="I382" s="2" t="s">
        <v>2354</v>
      </c>
      <c r="J382" s="2" t="s">
        <v>2358</v>
      </c>
      <c r="K382" s="6" t="s">
        <v>2356</v>
      </c>
    </row>
    <row r="383" spans="1:11" x14ac:dyDescent="0.4">
      <c r="A383" s="5" t="s">
        <v>1956</v>
      </c>
      <c r="B383" s="2">
        <v>1988</v>
      </c>
      <c r="C383" s="2" t="s">
        <v>2363</v>
      </c>
      <c r="D383" s="2">
        <v>18</v>
      </c>
      <c r="E383" s="2" t="str">
        <f>CONCATENATE(Table1[[#This Row],[date]],"-",Table1[[#This Row],[month]],"-",Table1[[#This Row],[year]])</f>
        <v>18-Aug-1988</v>
      </c>
      <c r="F383" s="2">
        <f>DATEDIF(Table1[[#This Row],[Date Of Birth]],DATE(2023,6,8),"Y")</f>
        <v>34</v>
      </c>
      <c r="G383" s="2">
        <v>3</v>
      </c>
      <c r="H383" s="13">
        <v>3569.96</v>
      </c>
      <c r="I383" s="2" t="s">
        <v>2354</v>
      </c>
      <c r="J383" s="2" t="s">
        <v>2358</v>
      </c>
      <c r="K383" s="6" t="s">
        <v>2361</v>
      </c>
    </row>
    <row r="384" spans="1:11" x14ac:dyDescent="0.4">
      <c r="A384" s="5" t="s">
        <v>1955</v>
      </c>
      <c r="B384" s="2">
        <v>1995</v>
      </c>
      <c r="C384" s="2" t="s">
        <v>2363</v>
      </c>
      <c r="D384" s="2">
        <v>23</v>
      </c>
      <c r="E384" s="2" t="str">
        <f>CONCATENATE(Table1[[#This Row],[date]],"-",Table1[[#This Row],[month]],"-",Table1[[#This Row],[year]])</f>
        <v>23-Aug-1995</v>
      </c>
      <c r="F384" s="2">
        <f>DATEDIF(Table1[[#This Row],[Date Of Birth]],DATE(2023,6,8),"Y")</f>
        <v>27</v>
      </c>
      <c r="G384" s="2">
        <v>1</v>
      </c>
      <c r="H384" s="13">
        <v>3578</v>
      </c>
      <c r="I384" s="2" t="s">
        <v>2354</v>
      </c>
      <c r="J384" s="2" t="s">
        <v>2355</v>
      </c>
      <c r="K384" s="6" t="s">
        <v>2365</v>
      </c>
    </row>
    <row r="385" spans="1:11" x14ac:dyDescent="0.4">
      <c r="A385" s="5" t="s">
        <v>1954</v>
      </c>
      <c r="B385" s="2">
        <v>2001</v>
      </c>
      <c r="C385" s="2" t="s">
        <v>2357</v>
      </c>
      <c r="D385" s="2">
        <v>11</v>
      </c>
      <c r="E385" s="2" t="str">
        <f>CONCATENATE(Table1[[#This Row],[date]],"-",Table1[[#This Row],[month]],"-",Table1[[#This Row],[year]])</f>
        <v>11-Nov-2001</v>
      </c>
      <c r="F385" s="2">
        <f>DATEDIF(Table1[[#This Row],[Date Of Birth]],DATE(2023,6,8),"Y")</f>
        <v>21</v>
      </c>
      <c r="G385" s="2">
        <v>2</v>
      </c>
      <c r="H385" s="13">
        <v>3579.83</v>
      </c>
      <c r="I385" s="2" t="s">
        <v>2354</v>
      </c>
      <c r="J385" s="2" t="s">
        <v>2354</v>
      </c>
      <c r="K385" s="6" t="s">
        <v>2361</v>
      </c>
    </row>
    <row r="386" spans="1:11" x14ac:dyDescent="0.4">
      <c r="A386" s="5" t="s">
        <v>1953</v>
      </c>
      <c r="B386" s="2">
        <v>1986</v>
      </c>
      <c r="C386" s="2" t="s">
        <v>2362</v>
      </c>
      <c r="D386" s="2">
        <v>27</v>
      </c>
      <c r="E386" s="2" t="str">
        <f>CONCATENATE(Table1[[#This Row],[date]],"-",Table1[[#This Row],[month]],"-",Table1[[#This Row],[year]])</f>
        <v>27-Dec-1986</v>
      </c>
      <c r="F386" s="2">
        <f>DATEDIF(Table1[[#This Row],[Date Of Birth]],DATE(2023,6,8),"Y")</f>
        <v>36</v>
      </c>
      <c r="G386" s="2">
        <v>3</v>
      </c>
      <c r="H386" s="13">
        <v>3589.14</v>
      </c>
      <c r="I386" s="2" t="s">
        <v>2354</v>
      </c>
      <c r="J386" s="2" t="s">
        <v>2354</v>
      </c>
      <c r="K386" s="6" t="s">
        <v>2356</v>
      </c>
    </row>
    <row r="387" spans="1:11" x14ac:dyDescent="0.4">
      <c r="A387" s="5" t="s">
        <v>1952</v>
      </c>
      <c r="B387" s="2">
        <v>1999</v>
      </c>
      <c r="C387" s="2" t="s">
        <v>2359</v>
      </c>
      <c r="D387" s="2">
        <v>6</v>
      </c>
      <c r="E387" s="2" t="str">
        <f>CONCATENATE(Table1[[#This Row],[date]],"-",Table1[[#This Row],[month]],"-",Table1[[#This Row],[year]])</f>
        <v>6-Jun-1999</v>
      </c>
      <c r="F387" s="2">
        <f>DATEDIF(Table1[[#This Row],[Date Of Birth]],DATE(2023,6,8),"Y")</f>
        <v>24</v>
      </c>
      <c r="G387" s="2">
        <v>3</v>
      </c>
      <c r="H387" s="13">
        <v>3591.48</v>
      </c>
      <c r="I387" s="2" t="s">
        <v>2354</v>
      </c>
      <c r="J387" s="2" t="s">
        <v>2355</v>
      </c>
      <c r="K387" s="6" t="s">
        <v>2365</v>
      </c>
    </row>
    <row r="388" spans="1:11" x14ac:dyDescent="0.4">
      <c r="A388" s="5" t="s">
        <v>1951</v>
      </c>
      <c r="B388" s="2">
        <v>1997</v>
      </c>
      <c r="C388" s="2" t="s">
        <v>2357</v>
      </c>
      <c r="D388" s="2">
        <v>4</v>
      </c>
      <c r="E388" s="2" t="str">
        <f>CONCATENATE(Table1[[#This Row],[date]],"-",Table1[[#This Row],[month]],"-",Table1[[#This Row],[year]])</f>
        <v>4-Nov-1997</v>
      </c>
      <c r="F388" s="2">
        <f>DATEDIF(Table1[[#This Row],[Date Of Birth]],DATE(2023,6,8),"Y")</f>
        <v>25</v>
      </c>
      <c r="G388" s="2">
        <v>1</v>
      </c>
      <c r="H388" s="13">
        <v>3594.17</v>
      </c>
      <c r="I388" s="2" t="s">
        <v>2354</v>
      </c>
      <c r="J388" s="2" t="s">
        <v>2354</v>
      </c>
      <c r="K388" s="6" t="s">
        <v>2361</v>
      </c>
    </row>
    <row r="389" spans="1:11" x14ac:dyDescent="0.4">
      <c r="A389" s="5" t="s">
        <v>1950</v>
      </c>
      <c r="B389" s="2">
        <v>1999</v>
      </c>
      <c r="C389" s="2" t="s">
        <v>2363</v>
      </c>
      <c r="D389" s="2">
        <v>12</v>
      </c>
      <c r="E389" s="2" t="str">
        <f>CONCATENATE(Table1[[#This Row],[date]],"-",Table1[[#This Row],[month]],"-",Table1[[#This Row],[year]])</f>
        <v>12-Aug-1999</v>
      </c>
      <c r="F389" s="2">
        <f>DATEDIF(Table1[[#This Row],[Date Of Birth]],DATE(2023,6,8),"Y")</f>
        <v>23</v>
      </c>
      <c r="G389" s="2">
        <v>3</v>
      </c>
      <c r="H389" s="13">
        <v>3597.6</v>
      </c>
      <c r="I389" s="2" t="s">
        <v>2354</v>
      </c>
      <c r="J389" s="2" t="s">
        <v>2354</v>
      </c>
      <c r="K389" s="6" t="s">
        <v>2365</v>
      </c>
    </row>
    <row r="390" spans="1:11" x14ac:dyDescent="0.4">
      <c r="A390" s="5" t="s">
        <v>1949</v>
      </c>
      <c r="B390" s="2">
        <v>1988</v>
      </c>
      <c r="C390" s="2" t="s">
        <v>2357</v>
      </c>
      <c r="D390" s="2">
        <v>4</v>
      </c>
      <c r="E390" s="2" t="str">
        <f>CONCATENATE(Table1[[#This Row],[date]],"-",Table1[[#This Row],[month]],"-",Table1[[#This Row],[year]])</f>
        <v>4-Nov-1988</v>
      </c>
      <c r="F390" s="2">
        <f>DATEDIF(Table1[[#This Row],[Date Of Birth]],DATE(2023,6,8),"Y")</f>
        <v>34</v>
      </c>
      <c r="G390" s="2">
        <v>3</v>
      </c>
      <c r="H390" s="13">
        <v>3603.6</v>
      </c>
      <c r="I390" s="2" t="s">
        <v>2354</v>
      </c>
      <c r="J390" s="2" t="s">
        <v>2358</v>
      </c>
      <c r="K390" s="6" t="s">
        <v>2356</v>
      </c>
    </row>
    <row r="391" spans="1:11" x14ac:dyDescent="0.4">
      <c r="A391" s="5" t="s">
        <v>1948</v>
      </c>
      <c r="B391" s="2">
        <v>1990</v>
      </c>
      <c r="C391" s="2" t="s">
        <v>2364</v>
      </c>
      <c r="D391" s="2">
        <v>11</v>
      </c>
      <c r="E391" s="2" t="str">
        <f>CONCATENATE(Table1[[#This Row],[date]],"-",Table1[[#This Row],[month]],"-",Table1[[#This Row],[year]])</f>
        <v>11-Oct-1990</v>
      </c>
      <c r="F391" s="2">
        <f>DATEDIF(Table1[[#This Row],[Date Of Birth]],DATE(2023,6,8),"Y")</f>
        <v>32</v>
      </c>
      <c r="G391" s="2">
        <v>3</v>
      </c>
      <c r="H391" s="13">
        <v>3606.43</v>
      </c>
      <c r="I391" s="2" t="s">
        <v>2354</v>
      </c>
      <c r="J391" s="2" t="s">
        <v>2358</v>
      </c>
      <c r="K391" s="6" t="s">
        <v>2356</v>
      </c>
    </row>
    <row r="392" spans="1:11" x14ac:dyDescent="0.4">
      <c r="A392" s="5" t="s">
        <v>1947</v>
      </c>
      <c r="B392" s="2">
        <v>1985</v>
      </c>
      <c r="C392" s="2" t="s">
        <v>2359</v>
      </c>
      <c r="D392" s="2">
        <v>14</v>
      </c>
      <c r="E392" s="2" t="str">
        <f>CONCATENATE(Table1[[#This Row],[date]],"-",Table1[[#This Row],[month]],"-",Table1[[#This Row],[year]])</f>
        <v>14-Jun-1985</v>
      </c>
      <c r="F392" s="2">
        <f>DATEDIF(Table1[[#This Row],[Date Of Birth]],DATE(2023,6,8),"Y")</f>
        <v>37</v>
      </c>
      <c r="G392" s="2">
        <v>3</v>
      </c>
      <c r="H392" s="13">
        <v>3622.13</v>
      </c>
      <c r="I392" s="2" t="s">
        <v>2354</v>
      </c>
      <c r="J392" s="2" t="s">
        <v>2358</v>
      </c>
      <c r="K392" s="6" t="s">
        <v>2356</v>
      </c>
    </row>
    <row r="393" spans="1:11" x14ac:dyDescent="0.4">
      <c r="A393" s="5" t="s">
        <v>1946</v>
      </c>
      <c r="B393" s="2">
        <v>1992</v>
      </c>
      <c r="C393" s="2" t="s">
        <v>2357</v>
      </c>
      <c r="D393" s="2">
        <v>17</v>
      </c>
      <c r="E393" s="2" t="str">
        <f>CONCATENATE(Table1[[#This Row],[date]],"-",Table1[[#This Row],[month]],"-",Table1[[#This Row],[year]])</f>
        <v>17-Nov-1992</v>
      </c>
      <c r="F393" s="2">
        <f>DATEDIF(Table1[[#This Row],[Date Of Birth]],DATE(2023,6,8),"Y")</f>
        <v>30</v>
      </c>
      <c r="G393" s="2">
        <v>0</v>
      </c>
      <c r="H393" s="13">
        <v>3645.09</v>
      </c>
      <c r="I393" s="2" t="s">
        <v>2358</v>
      </c>
      <c r="J393" s="2" t="s">
        <v>2354</v>
      </c>
      <c r="K393" s="6" t="s">
        <v>2373</v>
      </c>
    </row>
    <row r="394" spans="1:11" x14ac:dyDescent="0.4">
      <c r="A394" s="5" t="s">
        <v>1945</v>
      </c>
      <c r="B394" s="2">
        <v>1990</v>
      </c>
      <c r="C394" s="2" t="s">
        <v>2357</v>
      </c>
      <c r="D394" s="2">
        <v>8</v>
      </c>
      <c r="E394" s="2" t="str">
        <f>CONCATENATE(Table1[[#This Row],[date]],"-",Table1[[#This Row],[month]],"-",Table1[[#This Row],[year]])</f>
        <v>8-Nov-1990</v>
      </c>
      <c r="F394" s="2">
        <f>DATEDIF(Table1[[#This Row],[Date Of Birth]],DATE(2023,6,8),"Y")</f>
        <v>32</v>
      </c>
      <c r="G394" s="2">
        <v>3</v>
      </c>
      <c r="H394" s="13">
        <v>3653.29</v>
      </c>
      <c r="I394" s="2" t="s">
        <v>2354</v>
      </c>
      <c r="J394" s="2" t="s">
        <v>2355</v>
      </c>
      <c r="K394" s="6" t="s">
        <v>2365</v>
      </c>
    </row>
    <row r="395" spans="1:11" x14ac:dyDescent="0.4">
      <c r="A395" s="5" t="s">
        <v>1944</v>
      </c>
      <c r="B395" s="2">
        <v>1992</v>
      </c>
      <c r="C395" s="2" t="s">
        <v>2360</v>
      </c>
      <c r="D395" s="2">
        <v>14</v>
      </c>
      <c r="E395" s="2" t="str">
        <f>CONCATENATE(Table1[[#This Row],[date]],"-",Table1[[#This Row],[month]],"-",Table1[[#This Row],[year]])</f>
        <v>14-Sep-1992</v>
      </c>
      <c r="F395" s="2">
        <f>DATEDIF(Table1[[#This Row],[Date Of Birth]],DATE(2023,6,8),"Y")</f>
        <v>30</v>
      </c>
      <c r="G395" s="2">
        <v>1</v>
      </c>
      <c r="H395" s="13">
        <v>3659.35</v>
      </c>
      <c r="I395" s="2" t="s">
        <v>2355</v>
      </c>
      <c r="J395" s="2" t="s">
        <v>2358</v>
      </c>
      <c r="K395" s="6" t="s">
        <v>2365</v>
      </c>
    </row>
    <row r="396" spans="1:11" x14ac:dyDescent="0.4">
      <c r="A396" s="5" t="s">
        <v>1943</v>
      </c>
      <c r="B396" s="2">
        <v>1984</v>
      </c>
      <c r="C396" s="2" t="s">
        <v>2353</v>
      </c>
      <c r="D396" s="2">
        <v>6</v>
      </c>
      <c r="E396" s="2" t="str">
        <f>CONCATENATE(Table1[[#This Row],[date]],"-",Table1[[#This Row],[month]],"-",Table1[[#This Row],[year]])</f>
        <v>6-Jul-1984</v>
      </c>
      <c r="F396" s="2">
        <f>DATEDIF(Table1[[#This Row],[Date Of Birth]],DATE(2023,6,8),"Y")</f>
        <v>38</v>
      </c>
      <c r="G396" s="2">
        <v>3</v>
      </c>
      <c r="H396" s="13">
        <v>3678.86</v>
      </c>
      <c r="I396" s="2" t="s">
        <v>2354</v>
      </c>
      <c r="J396" s="2" t="s">
        <v>2355</v>
      </c>
      <c r="K396" s="6" t="s">
        <v>2356</v>
      </c>
    </row>
    <row r="397" spans="1:11" x14ac:dyDescent="0.4">
      <c r="A397" s="5" t="s">
        <v>1942</v>
      </c>
      <c r="B397" s="2">
        <v>2003</v>
      </c>
      <c r="C397" s="2" t="s">
        <v>2353</v>
      </c>
      <c r="D397" s="2">
        <v>10</v>
      </c>
      <c r="E397" s="2" t="str">
        <f>CONCATENATE(Table1[[#This Row],[date]],"-",Table1[[#This Row],[month]],"-",Table1[[#This Row],[year]])</f>
        <v>10-Jul-2003</v>
      </c>
      <c r="F397" s="2">
        <f>DATEDIF(Table1[[#This Row],[Date Of Birth]],DATE(2023,6,8),"Y")</f>
        <v>19</v>
      </c>
      <c r="G397" s="2">
        <v>0</v>
      </c>
      <c r="H397" s="13">
        <v>3688.35</v>
      </c>
      <c r="I397" s="2" t="s">
        <v>2354</v>
      </c>
      <c r="J397" s="2" t="s">
        <v>2354</v>
      </c>
      <c r="K397" s="6" t="s">
        <v>2374</v>
      </c>
    </row>
    <row r="398" spans="1:11" x14ac:dyDescent="0.4">
      <c r="A398" s="5" t="s">
        <v>1941</v>
      </c>
      <c r="B398" s="2">
        <v>1981</v>
      </c>
      <c r="C398" s="2" t="s">
        <v>2362</v>
      </c>
      <c r="D398" s="2">
        <v>14</v>
      </c>
      <c r="E398" s="2" t="str">
        <f>CONCATENATE(Table1[[#This Row],[date]],"-",Table1[[#This Row],[month]],"-",Table1[[#This Row],[year]])</f>
        <v>14-Dec-1981</v>
      </c>
      <c r="F398" s="2">
        <f>DATEDIF(Table1[[#This Row],[Date Of Birth]],DATE(2023,6,8),"Y")</f>
        <v>41</v>
      </c>
      <c r="G398" s="2">
        <v>1</v>
      </c>
      <c r="H398" s="13">
        <v>3688.38</v>
      </c>
      <c r="I398" s="2" t="s">
        <v>2354</v>
      </c>
      <c r="J398" s="2" t="s">
        <v>2354</v>
      </c>
      <c r="K398" s="6" t="s">
        <v>2356</v>
      </c>
    </row>
    <row r="399" spans="1:11" x14ac:dyDescent="0.4">
      <c r="A399" s="5" t="s">
        <v>1940</v>
      </c>
      <c r="B399" s="2">
        <v>1995</v>
      </c>
      <c r="C399" s="2" t="s">
        <v>2364</v>
      </c>
      <c r="D399" s="2">
        <v>21</v>
      </c>
      <c r="E399" s="2" t="str">
        <f>CONCATENATE(Table1[[#This Row],[date]],"-",Table1[[#This Row],[month]],"-",Table1[[#This Row],[year]])</f>
        <v>21-Oct-1995</v>
      </c>
      <c r="F399" s="2">
        <f>DATEDIF(Table1[[#This Row],[Date Of Birth]],DATE(2023,6,8),"Y")</f>
        <v>27</v>
      </c>
      <c r="G399" s="2">
        <v>2</v>
      </c>
      <c r="H399" s="13">
        <v>3693.43</v>
      </c>
      <c r="I399" s="2" t="s">
        <v>2354</v>
      </c>
      <c r="J399" s="2" t="s">
        <v>2355</v>
      </c>
      <c r="K399" s="6" t="s">
        <v>2365</v>
      </c>
    </row>
    <row r="400" spans="1:11" x14ac:dyDescent="0.4">
      <c r="A400" s="5" t="s">
        <v>1939</v>
      </c>
      <c r="B400" s="2">
        <v>1988</v>
      </c>
      <c r="C400" s="2" t="s">
        <v>2363</v>
      </c>
      <c r="D400" s="2">
        <v>18</v>
      </c>
      <c r="E400" s="2" t="str">
        <f>CONCATENATE(Table1[[#This Row],[date]],"-",Table1[[#This Row],[month]],"-",Table1[[#This Row],[year]])</f>
        <v>18-Aug-1988</v>
      </c>
      <c r="F400" s="2">
        <f>DATEDIF(Table1[[#This Row],[Date Of Birth]],DATE(2023,6,8),"Y")</f>
        <v>34</v>
      </c>
      <c r="G400" s="2">
        <v>3</v>
      </c>
      <c r="H400" s="13">
        <v>3699.54</v>
      </c>
      <c r="I400" s="2" t="s">
        <v>2354</v>
      </c>
      <c r="J400" s="2" t="s">
        <v>2355</v>
      </c>
      <c r="K400" s="6" t="s">
        <v>2356</v>
      </c>
    </row>
    <row r="401" spans="1:11" x14ac:dyDescent="0.4">
      <c r="A401" s="5" t="s">
        <v>1938</v>
      </c>
      <c r="B401" s="2">
        <v>1989</v>
      </c>
      <c r="C401" s="2" t="s">
        <v>2362</v>
      </c>
      <c r="D401" s="2">
        <v>2</v>
      </c>
      <c r="E401" s="2" t="str">
        <f>CONCATENATE(Table1[[#This Row],[date]],"-",Table1[[#This Row],[month]],"-",Table1[[#This Row],[year]])</f>
        <v>2-Dec-1989</v>
      </c>
      <c r="F401" s="2">
        <f>DATEDIF(Table1[[#This Row],[Date Of Birth]],DATE(2023,6,8),"Y")</f>
        <v>33</v>
      </c>
      <c r="G401" s="2">
        <v>0</v>
      </c>
      <c r="H401" s="13">
        <v>3704.35</v>
      </c>
      <c r="I401" s="2" t="s">
        <v>2354</v>
      </c>
      <c r="J401" s="2" t="s">
        <v>2354</v>
      </c>
      <c r="K401" s="6" t="s">
        <v>2356</v>
      </c>
    </row>
    <row r="402" spans="1:11" x14ac:dyDescent="0.4">
      <c r="A402" s="5" t="s">
        <v>1937</v>
      </c>
      <c r="B402" s="2">
        <v>2004</v>
      </c>
      <c r="C402" s="2" t="s">
        <v>2357</v>
      </c>
      <c r="D402" s="2">
        <v>5</v>
      </c>
      <c r="E402" s="2" t="str">
        <f>CONCATENATE(Table1[[#This Row],[date]],"-",Table1[[#This Row],[month]],"-",Table1[[#This Row],[year]])</f>
        <v>5-Nov-2004</v>
      </c>
      <c r="F402" s="2">
        <f>DATEDIF(Table1[[#This Row],[Date Of Birth]],DATE(2023,6,8),"Y")</f>
        <v>18</v>
      </c>
      <c r="G402" s="2">
        <v>0</v>
      </c>
      <c r="H402" s="13">
        <v>3722.23</v>
      </c>
      <c r="I402" s="2" t="s">
        <v>2354</v>
      </c>
      <c r="J402" s="2" t="s">
        <v>2354</v>
      </c>
      <c r="K402" s="6" t="s">
        <v>2370</v>
      </c>
    </row>
    <row r="403" spans="1:11" x14ac:dyDescent="0.4">
      <c r="A403" s="5" t="s">
        <v>1936</v>
      </c>
      <c r="B403" s="2">
        <v>1986</v>
      </c>
      <c r="C403" s="2" t="s">
        <v>2362</v>
      </c>
      <c r="D403" s="2">
        <v>1</v>
      </c>
      <c r="E403" s="2" t="str">
        <f>CONCATENATE(Table1[[#This Row],[date]],"-",Table1[[#This Row],[month]],"-",Table1[[#This Row],[year]])</f>
        <v>1-Dec-1986</v>
      </c>
      <c r="F403" s="2">
        <f>DATEDIF(Table1[[#This Row],[Date Of Birth]],DATE(2023,6,8),"Y")</f>
        <v>36</v>
      </c>
      <c r="G403" s="2">
        <v>3</v>
      </c>
      <c r="H403" s="13">
        <v>3731.6</v>
      </c>
      <c r="I403" s="2" t="s">
        <v>2354</v>
      </c>
      <c r="J403" s="2" t="s">
        <v>2354</v>
      </c>
      <c r="K403" s="6" t="s">
        <v>2356</v>
      </c>
    </row>
    <row r="404" spans="1:11" x14ac:dyDescent="0.4">
      <c r="A404" s="5" t="s">
        <v>1935</v>
      </c>
      <c r="B404" s="2">
        <v>1994</v>
      </c>
      <c r="C404" s="2" t="s">
        <v>2363</v>
      </c>
      <c r="D404" s="2">
        <v>22</v>
      </c>
      <c r="E404" s="2" t="str">
        <f>CONCATENATE(Table1[[#This Row],[date]],"-",Table1[[#This Row],[month]],"-",Table1[[#This Row],[year]])</f>
        <v>22-Aug-1994</v>
      </c>
      <c r="F404" s="2">
        <f>DATEDIF(Table1[[#This Row],[Date Of Birth]],DATE(2023,6,8),"Y")</f>
        <v>28</v>
      </c>
      <c r="G404" s="2">
        <v>0</v>
      </c>
      <c r="H404" s="13">
        <v>3732.63</v>
      </c>
      <c r="I404" s="2" t="s">
        <v>2354</v>
      </c>
      <c r="J404" s="2" t="s">
        <v>2355</v>
      </c>
      <c r="K404" s="6" t="s">
        <v>2371</v>
      </c>
    </row>
    <row r="405" spans="1:11" x14ac:dyDescent="0.4">
      <c r="A405" s="5" t="s">
        <v>1934</v>
      </c>
      <c r="B405" s="2">
        <v>1993</v>
      </c>
      <c r="C405" s="2" t="s">
        <v>2359</v>
      </c>
      <c r="D405" s="2">
        <v>22</v>
      </c>
      <c r="E405" s="2" t="str">
        <f>CONCATENATE(Table1[[#This Row],[date]],"-",Table1[[#This Row],[month]],"-",Table1[[#This Row],[year]])</f>
        <v>22-Jun-1993</v>
      </c>
      <c r="F405" s="2">
        <f>DATEDIF(Table1[[#This Row],[Date Of Birth]],DATE(2023,6,8),"Y")</f>
        <v>29</v>
      </c>
      <c r="G405" s="2">
        <v>0</v>
      </c>
      <c r="H405" s="13">
        <v>3736.46</v>
      </c>
      <c r="I405" s="2" t="s">
        <v>2354</v>
      </c>
      <c r="J405" s="2" t="s">
        <v>2354</v>
      </c>
      <c r="K405" s="6" t="s">
        <v>2361</v>
      </c>
    </row>
    <row r="406" spans="1:11" x14ac:dyDescent="0.4">
      <c r="A406" s="5" t="s">
        <v>1933</v>
      </c>
      <c r="B406" s="2">
        <v>1986</v>
      </c>
      <c r="C406" s="2" t="s">
        <v>2360</v>
      </c>
      <c r="D406" s="2">
        <v>9</v>
      </c>
      <c r="E406" s="2" t="str">
        <f>CONCATENATE(Table1[[#This Row],[date]],"-",Table1[[#This Row],[month]],"-",Table1[[#This Row],[year]])</f>
        <v>9-Sep-1986</v>
      </c>
      <c r="F406" s="2">
        <f>DATEDIF(Table1[[#This Row],[Date Of Birth]],DATE(2023,6,8),"Y")</f>
        <v>36</v>
      </c>
      <c r="G406" s="2">
        <v>3</v>
      </c>
      <c r="H406" s="13">
        <v>3748.56</v>
      </c>
      <c r="I406" s="2" t="s">
        <v>2354</v>
      </c>
      <c r="J406" s="2" t="s">
        <v>2354</v>
      </c>
      <c r="K406" s="6" t="s">
        <v>2356</v>
      </c>
    </row>
    <row r="407" spans="1:11" x14ac:dyDescent="0.4">
      <c r="A407" s="5" t="s">
        <v>1932</v>
      </c>
      <c r="B407" s="2">
        <v>1991</v>
      </c>
      <c r="C407" s="2" t="s">
        <v>2364</v>
      </c>
      <c r="D407" s="2">
        <v>28</v>
      </c>
      <c r="E407" s="2" t="str">
        <f>CONCATENATE(Table1[[#This Row],[date]],"-",Table1[[#This Row],[month]],"-",Table1[[#This Row],[year]])</f>
        <v>28-Oct-1991</v>
      </c>
      <c r="F407" s="2">
        <f>DATEDIF(Table1[[#This Row],[Date Of Birth]],DATE(2023,6,8),"Y")</f>
        <v>31</v>
      </c>
      <c r="G407" s="2">
        <v>0</v>
      </c>
      <c r="H407" s="13">
        <v>3756.62</v>
      </c>
      <c r="I407" s="2" t="s">
        <v>2354</v>
      </c>
      <c r="J407" s="2" t="s">
        <v>2354</v>
      </c>
      <c r="K407" s="6" t="s">
        <v>2356</v>
      </c>
    </row>
    <row r="408" spans="1:11" x14ac:dyDescent="0.4">
      <c r="A408" s="5" t="s">
        <v>1931</v>
      </c>
      <c r="B408" s="2">
        <v>1991</v>
      </c>
      <c r="C408" s="2" t="s">
        <v>2363</v>
      </c>
      <c r="D408" s="2">
        <v>25</v>
      </c>
      <c r="E408" s="2" t="str">
        <f>CONCATENATE(Table1[[#This Row],[date]],"-",Table1[[#This Row],[month]],"-",Table1[[#This Row],[year]])</f>
        <v>25-Aug-1991</v>
      </c>
      <c r="F408" s="2">
        <f>DATEDIF(Table1[[#This Row],[Date Of Birth]],DATE(2023,6,8),"Y")</f>
        <v>31</v>
      </c>
      <c r="G408" s="2">
        <v>0</v>
      </c>
      <c r="H408" s="13">
        <v>3757.84</v>
      </c>
      <c r="I408" s="2" t="s">
        <v>2354</v>
      </c>
      <c r="J408" s="2" t="s">
        <v>2358</v>
      </c>
      <c r="K408" s="6" t="s">
        <v>2356</v>
      </c>
    </row>
    <row r="409" spans="1:11" x14ac:dyDescent="0.4">
      <c r="A409" s="5" t="s">
        <v>1930</v>
      </c>
      <c r="B409" s="2">
        <v>1991</v>
      </c>
      <c r="C409" s="2" t="s">
        <v>2364</v>
      </c>
      <c r="D409" s="2">
        <v>24</v>
      </c>
      <c r="E409" s="2" t="str">
        <f>CONCATENATE(Table1[[#This Row],[date]],"-",Table1[[#This Row],[month]],"-",Table1[[#This Row],[year]])</f>
        <v>24-Oct-1991</v>
      </c>
      <c r="F409" s="2">
        <f>DATEDIF(Table1[[#This Row],[Date Of Birth]],DATE(2023,6,8),"Y")</f>
        <v>31</v>
      </c>
      <c r="G409" s="2">
        <v>0</v>
      </c>
      <c r="H409" s="13">
        <v>3761.29</v>
      </c>
      <c r="I409" s="2" t="s">
        <v>2354</v>
      </c>
      <c r="J409" s="2" t="s">
        <v>2355</v>
      </c>
      <c r="K409" s="6" t="s">
        <v>2365</v>
      </c>
    </row>
    <row r="410" spans="1:11" x14ac:dyDescent="0.4">
      <c r="A410" s="5" t="s">
        <v>1929</v>
      </c>
      <c r="B410" s="2">
        <v>1994</v>
      </c>
      <c r="C410" s="2" t="s">
        <v>2357</v>
      </c>
      <c r="D410" s="2">
        <v>21</v>
      </c>
      <c r="E410" s="2" t="str">
        <f>CONCATENATE(Table1[[#This Row],[date]],"-",Table1[[#This Row],[month]],"-",Table1[[#This Row],[year]])</f>
        <v>21-Nov-1994</v>
      </c>
      <c r="F410" s="2">
        <f>DATEDIF(Table1[[#This Row],[Date Of Birth]],DATE(2023,6,8),"Y")</f>
        <v>28</v>
      </c>
      <c r="G410" s="2">
        <v>1</v>
      </c>
      <c r="H410" s="13">
        <v>3766.88</v>
      </c>
      <c r="I410" s="2" t="s">
        <v>2354</v>
      </c>
      <c r="J410" s="2" t="s">
        <v>2358</v>
      </c>
      <c r="K410" s="6" t="s">
        <v>2356</v>
      </c>
    </row>
    <row r="411" spans="1:11" x14ac:dyDescent="0.4">
      <c r="A411" s="5" t="s">
        <v>1928</v>
      </c>
      <c r="B411" s="2">
        <v>1987</v>
      </c>
      <c r="C411" s="2" t="s">
        <v>2364</v>
      </c>
      <c r="D411" s="2">
        <v>24</v>
      </c>
      <c r="E411" s="2" t="str">
        <f>CONCATENATE(Table1[[#This Row],[date]],"-",Table1[[#This Row],[month]],"-",Table1[[#This Row],[year]])</f>
        <v>24-Oct-1987</v>
      </c>
      <c r="F411" s="2">
        <f>DATEDIF(Table1[[#This Row],[Date Of Birth]],DATE(2023,6,8),"Y")</f>
        <v>35</v>
      </c>
      <c r="G411" s="2">
        <v>3</v>
      </c>
      <c r="H411" s="13">
        <v>3773.23</v>
      </c>
      <c r="I411" s="2" t="s">
        <v>2354</v>
      </c>
      <c r="J411" s="2" t="s">
        <v>2355</v>
      </c>
      <c r="K411" s="6" t="s">
        <v>2356</v>
      </c>
    </row>
    <row r="412" spans="1:11" x14ac:dyDescent="0.4">
      <c r="A412" s="5" t="s">
        <v>1927</v>
      </c>
      <c r="B412" s="2">
        <v>1981</v>
      </c>
      <c r="C412" s="2" t="s">
        <v>2362</v>
      </c>
      <c r="D412" s="2">
        <v>13</v>
      </c>
      <c r="E412" s="2" t="str">
        <f>CONCATENATE(Table1[[#This Row],[date]],"-",Table1[[#This Row],[month]],"-",Table1[[#This Row],[year]])</f>
        <v>13-Dec-1981</v>
      </c>
      <c r="F412" s="2">
        <f>DATEDIF(Table1[[#This Row],[Date Of Birth]],DATE(2023,6,8),"Y")</f>
        <v>41</v>
      </c>
      <c r="G412" s="2">
        <v>1</v>
      </c>
      <c r="H412" s="13">
        <v>3785.77</v>
      </c>
      <c r="I412" s="2" t="s">
        <v>2354</v>
      </c>
      <c r="J412" s="2" t="s">
        <v>2358</v>
      </c>
      <c r="K412" s="6" t="s">
        <v>2356</v>
      </c>
    </row>
    <row r="413" spans="1:11" x14ac:dyDescent="0.4">
      <c r="A413" s="5" t="s">
        <v>1926</v>
      </c>
      <c r="B413" s="2">
        <v>1988</v>
      </c>
      <c r="C413" s="2" t="s">
        <v>2363</v>
      </c>
      <c r="D413" s="2">
        <v>28</v>
      </c>
      <c r="E413" s="2" t="str">
        <f>CONCATENATE(Table1[[#This Row],[date]],"-",Table1[[#This Row],[month]],"-",Table1[[#This Row],[year]])</f>
        <v>28-Aug-1988</v>
      </c>
      <c r="F413" s="2">
        <f>DATEDIF(Table1[[#This Row],[Date Of Birth]],DATE(2023,6,8),"Y")</f>
        <v>34</v>
      </c>
      <c r="G413" s="2">
        <v>3</v>
      </c>
      <c r="H413" s="13">
        <v>3793.55</v>
      </c>
      <c r="I413" s="2" t="s">
        <v>2354</v>
      </c>
      <c r="J413" s="2" t="s">
        <v>2355</v>
      </c>
      <c r="K413" s="6" t="s">
        <v>2356</v>
      </c>
    </row>
    <row r="414" spans="1:11" x14ac:dyDescent="0.4">
      <c r="A414" s="5" t="s">
        <v>1925</v>
      </c>
      <c r="B414" s="2">
        <v>1999</v>
      </c>
      <c r="C414" s="2" t="s">
        <v>2359</v>
      </c>
      <c r="D414" s="2">
        <v>24</v>
      </c>
      <c r="E414" s="2" t="str">
        <f>CONCATENATE(Table1[[#This Row],[date]],"-",Table1[[#This Row],[month]],"-",Table1[[#This Row],[year]])</f>
        <v>24-Jun-1999</v>
      </c>
      <c r="F414" s="2">
        <f>DATEDIF(Table1[[#This Row],[Date Of Birth]],DATE(2023,6,8),"Y")</f>
        <v>23</v>
      </c>
      <c r="G414" s="2">
        <v>0</v>
      </c>
      <c r="H414" s="13">
        <v>3796.36</v>
      </c>
      <c r="I414" s="2" t="s">
        <v>2354</v>
      </c>
      <c r="J414" s="2" t="s">
        <v>2355</v>
      </c>
      <c r="K414" s="6" t="s">
        <v>2361</v>
      </c>
    </row>
    <row r="415" spans="1:11" x14ac:dyDescent="0.4">
      <c r="A415" s="5" t="s">
        <v>1924</v>
      </c>
      <c r="B415" s="2">
        <v>1981</v>
      </c>
      <c r="C415" s="2" t="s">
        <v>2360</v>
      </c>
      <c r="D415" s="2">
        <v>29</v>
      </c>
      <c r="E415" s="2" t="str">
        <f>CONCATENATE(Table1[[#This Row],[date]],"-",Table1[[#This Row],[month]],"-",Table1[[#This Row],[year]])</f>
        <v>29-Sep-1981</v>
      </c>
      <c r="F415" s="2">
        <f>DATEDIF(Table1[[#This Row],[Date Of Birth]],DATE(2023,6,8),"Y")</f>
        <v>41</v>
      </c>
      <c r="G415" s="2">
        <v>1</v>
      </c>
      <c r="H415" s="13">
        <v>3797.2</v>
      </c>
      <c r="I415" s="2" t="s">
        <v>2354</v>
      </c>
      <c r="J415" s="2" t="s">
        <v>2355</v>
      </c>
      <c r="K415" s="6" t="s">
        <v>2361</v>
      </c>
    </row>
    <row r="416" spans="1:11" x14ac:dyDescent="0.4">
      <c r="A416" s="5" t="s">
        <v>1923</v>
      </c>
      <c r="B416" s="2">
        <v>1994</v>
      </c>
      <c r="C416" s="2" t="s">
        <v>2363</v>
      </c>
      <c r="D416" s="2">
        <v>12</v>
      </c>
      <c r="E416" s="2" t="str">
        <f>CONCATENATE(Table1[[#This Row],[date]],"-",Table1[[#This Row],[month]],"-",Table1[[#This Row],[year]])</f>
        <v>12-Aug-1994</v>
      </c>
      <c r="F416" s="2">
        <f>DATEDIF(Table1[[#This Row],[Date Of Birth]],DATE(2023,6,8),"Y")</f>
        <v>28</v>
      </c>
      <c r="G416" s="2">
        <v>2</v>
      </c>
      <c r="H416" s="13">
        <v>3847.67</v>
      </c>
      <c r="I416" s="2" t="s">
        <v>2355</v>
      </c>
      <c r="J416" s="2" t="s">
        <v>2354</v>
      </c>
      <c r="K416" s="6" t="s">
        <v>2365</v>
      </c>
    </row>
    <row r="417" spans="1:11" x14ac:dyDescent="0.4">
      <c r="A417" s="5" t="s">
        <v>1922</v>
      </c>
      <c r="B417" s="2">
        <v>1991</v>
      </c>
      <c r="C417" s="2" t="s">
        <v>2363</v>
      </c>
      <c r="D417" s="2">
        <v>19</v>
      </c>
      <c r="E417" s="2" t="str">
        <f>CONCATENATE(Table1[[#This Row],[date]],"-",Table1[[#This Row],[month]],"-",Table1[[#This Row],[year]])</f>
        <v>19-Aug-1991</v>
      </c>
      <c r="F417" s="2">
        <f>DATEDIF(Table1[[#This Row],[Date Of Birth]],DATE(2023,6,8),"Y")</f>
        <v>31</v>
      </c>
      <c r="G417" s="2">
        <v>0</v>
      </c>
      <c r="H417" s="13">
        <v>3857.76</v>
      </c>
      <c r="I417" s="2" t="s">
        <v>2355</v>
      </c>
      <c r="J417" s="2" t="s">
        <v>2358</v>
      </c>
      <c r="K417" s="6" t="s">
        <v>2368</v>
      </c>
    </row>
    <row r="418" spans="1:11" x14ac:dyDescent="0.4">
      <c r="A418" s="5" t="s">
        <v>1921</v>
      </c>
      <c r="B418" s="2">
        <v>2001</v>
      </c>
      <c r="C418" s="2" t="s">
        <v>2359</v>
      </c>
      <c r="D418" s="2">
        <v>6</v>
      </c>
      <c r="E418" s="2" t="str">
        <f>CONCATENATE(Table1[[#This Row],[date]],"-",Table1[[#This Row],[month]],"-",Table1[[#This Row],[year]])</f>
        <v>6-Jun-2001</v>
      </c>
      <c r="F418" s="2">
        <f>DATEDIF(Table1[[#This Row],[Date Of Birth]],DATE(2023,6,8),"Y")</f>
        <v>22</v>
      </c>
      <c r="G418" s="2">
        <v>0</v>
      </c>
      <c r="H418" s="13">
        <v>3858.51</v>
      </c>
      <c r="I418" s="2" t="s">
        <v>2354</v>
      </c>
      <c r="J418" s="2" t="s">
        <v>2355</v>
      </c>
      <c r="K418" s="6" t="s">
        <v>2370</v>
      </c>
    </row>
    <row r="419" spans="1:11" x14ac:dyDescent="0.4">
      <c r="A419" s="5" t="s">
        <v>1920</v>
      </c>
      <c r="B419" s="2">
        <v>2001</v>
      </c>
      <c r="C419" s="2" t="s">
        <v>2364</v>
      </c>
      <c r="D419" s="2">
        <v>18</v>
      </c>
      <c r="E419" s="2" t="str">
        <f>CONCATENATE(Table1[[#This Row],[date]],"-",Table1[[#This Row],[month]],"-",Table1[[#This Row],[year]])</f>
        <v>18-Oct-2001</v>
      </c>
      <c r="F419" s="2">
        <f>DATEDIF(Table1[[#This Row],[Date Of Birth]],DATE(2023,6,8),"Y")</f>
        <v>21</v>
      </c>
      <c r="G419" s="2">
        <v>3</v>
      </c>
      <c r="H419" s="13">
        <v>3861.21</v>
      </c>
      <c r="I419" s="2" t="s">
        <v>2354</v>
      </c>
      <c r="J419" s="2" t="s">
        <v>2354</v>
      </c>
      <c r="K419" s="6" t="s">
        <v>2368</v>
      </c>
    </row>
    <row r="420" spans="1:11" x14ac:dyDescent="0.4">
      <c r="A420" s="5" t="s">
        <v>1919</v>
      </c>
      <c r="B420" s="2">
        <v>1990</v>
      </c>
      <c r="C420" s="2" t="s">
        <v>2359</v>
      </c>
      <c r="D420" s="2">
        <v>24</v>
      </c>
      <c r="E420" s="2" t="str">
        <f>CONCATENATE(Table1[[#This Row],[date]],"-",Table1[[#This Row],[month]],"-",Table1[[#This Row],[year]])</f>
        <v>24-Jun-1990</v>
      </c>
      <c r="F420" s="2">
        <f>DATEDIF(Table1[[#This Row],[Date Of Birth]],DATE(2023,6,8),"Y")</f>
        <v>32</v>
      </c>
      <c r="G420" s="2">
        <v>0</v>
      </c>
      <c r="H420" s="13">
        <v>3866.86</v>
      </c>
      <c r="I420" s="2" t="s">
        <v>2358</v>
      </c>
      <c r="J420" s="2" t="s">
        <v>2358</v>
      </c>
      <c r="K420" s="6" t="s">
        <v>2361</v>
      </c>
    </row>
    <row r="421" spans="1:11" x14ac:dyDescent="0.4">
      <c r="A421" s="5" t="s">
        <v>1918</v>
      </c>
      <c r="B421" s="2">
        <v>1991</v>
      </c>
      <c r="C421" s="2" t="s">
        <v>2353</v>
      </c>
      <c r="D421" s="2">
        <v>25</v>
      </c>
      <c r="E421" s="2" t="str">
        <f>CONCATENATE(Table1[[#This Row],[date]],"-",Table1[[#This Row],[month]],"-",Table1[[#This Row],[year]])</f>
        <v>25-Jul-1991</v>
      </c>
      <c r="F421" s="2">
        <f>DATEDIF(Table1[[#This Row],[Date Of Birth]],DATE(2023,6,8),"Y")</f>
        <v>31</v>
      </c>
      <c r="G421" s="2">
        <v>1</v>
      </c>
      <c r="H421" s="13">
        <v>3875.73</v>
      </c>
      <c r="I421" s="2" t="s">
        <v>2354</v>
      </c>
      <c r="J421" s="2" t="s">
        <v>2355</v>
      </c>
      <c r="K421" s="6" t="s">
        <v>2356</v>
      </c>
    </row>
    <row r="422" spans="1:11" x14ac:dyDescent="0.4">
      <c r="A422" s="5" t="s">
        <v>1917</v>
      </c>
      <c r="B422" s="2">
        <v>1996</v>
      </c>
      <c r="C422" s="2" t="s">
        <v>2364</v>
      </c>
      <c r="D422" s="2">
        <v>23</v>
      </c>
      <c r="E422" s="2" t="str">
        <f>CONCATENATE(Table1[[#This Row],[date]],"-",Table1[[#This Row],[month]],"-",Table1[[#This Row],[year]])</f>
        <v>23-Oct-1996</v>
      </c>
      <c r="F422" s="2">
        <f>DATEDIF(Table1[[#This Row],[Date Of Birth]],DATE(2023,6,8),"Y")</f>
        <v>26</v>
      </c>
      <c r="G422" s="2">
        <v>2</v>
      </c>
      <c r="H422" s="13">
        <v>3877.3</v>
      </c>
      <c r="I422" s="2" t="s">
        <v>2358</v>
      </c>
      <c r="J422" s="2" t="s">
        <v>2355</v>
      </c>
      <c r="K422" s="6" t="s">
        <v>2361</v>
      </c>
    </row>
    <row r="423" spans="1:11" x14ac:dyDescent="0.4">
      <c r="A423" s="5" t="s">
        <v>1916</v>
      </c>
      <c r="B423" s="2">
        <v>2004</v>
      </c>
      <c r="C423" s="2" t="s">
        <v>2353</v>
      </c>
      <c r="D423" s="2">
        <v>13</v>
      </c>
      <c r="E423" s="2" t="str">
        <f>CONCATENATE(Table1[[#This Row],[date]],"-",Table1[[#This Row],[month]],"-",Table1[[#This Row],[year]])</f>
        <v>13-Jul-2004</v>
      </c>
      <c r="F423" s="2">
        <f>DATEDIF(Table1[[#This Row],[Date Of Birth]],DATE(2023,6,8),"Y")</f>
        <v>18</v>
      </c>
      <c r="G423" s="2">
        <v>0</v>
      </c>
      <c r="H423" s="13">
        <v>3889.2</v>
      </c>
      <c r="I423" s="2" t="s">
        <v>2354</v>
      </c>
      <c r="J423" s="2" t="s">
        <v>2354</v>
      </c>
      <c r="K423" s="6" t="s">
        <v>2361</v>
      </c>
    </row>
    <row r="424" spans="1:11" x14ac:dyDescent="0.4">
      <c r="A424" s="5" t="s">
        <v>1915</v>
      </c>
      <c r="B424" s="2">
        <v>1993</v>
      </c>
      <c r="C424" s="2" t="s">
        <v>2360</v>
      </c>
      <c r="D424" s="2">
        <v>14</v>
      </c>
      <c r="E424" s="2" t="str">
        <f>CONCATENATE(Table1[[#This Row],[date]],"-",Table1[[#This Row],[month]],"-",Table1[[#This Row],[year]])</f>
        <v>14-Sep-1993</v>
      </c>
      <c r="F424" s="2">
        <f>DATEDIF(Table1[[#This Row],[Date Of Birth]],DATE(2023,6,8),"Y")</f>
        <v>29</v>
      </c>
      <c r="G424" s="2">
        <v>0</v>
      </c>
      <c r="H424" s="13">
        <v>3898.35</v>
      </c>
      <c r="I424" s="2" t="s">
        <v>2354</v>
      </c>
      <c r="J424" s="2" t="s">
        <v>2354</v>
      </c>
      <c r="K424" s="6" t="s">
        <v>2361</v>
      </c>
    </row>
    <row r="425" spans="1:11" x14ac:dyDescent="0.4">
      <c r="A425" s="5" t="s">
        <v>1914</v>
      </c>
      <c r="B425" s="2">
        <v>1981</v>
      </c>
      <c r="C425" s="2" t="s">
        <v>2363</v>
      </c>
      <c r="D425" s="2">
        <v>27</v>
      </c>
      <c r="E425" s="2" t="str">
        <f>CONCATENATE(Table1[[#This Row],[date]],"-",Table1[[#This Row],[month]],"-",Table1[[#This Row],[year]])</f>
        <v>27-Aug-1981</v>
      </c>
      <c r="F425" s="2">
        <f>DATEDIF(Table1[[#This Row],[Date Of Birth]],DATE(2023,6,8),"Y")</f>
        <v>41</v>
      </c>
      <c r="G425" s="2">
        <v>1</v>
      </c>
      <c r="H425" s="13">
        <v>3902.07</v>
      </c>
      <c r="I425" s="2" t="s">
        <v>2354</v>
      </c>
      <c r="J425" s="2" t="s">
        <v>2354</v>
      </c>
      <c r="K425" s="6" t="s">
        <v>2356</v>
      </c>
    </row>
    <row r="426" spans="1:11" x14ac:dyDescent="0.4">
      <c r="A426" s="5" t="s">
        <v>1913</v>
      </c>
      <c r="B426" s="2">
        <v>1997</v>
      </c>
      <c r="C426" s="2" t="s">
        <v>2357</v>
      </c>
      <c r="D426" s="2">
        <v>24</v>
      </c>
      <c r="E426" s="2" t="str">
        <f>CONCATENATE(Table1[[#This Row],[date]],"-",Table1[[#This Row],[month]],"-",Table1[[#This Row],[year]])</f>
        <v>24-Nov-1997</v>
      </c>
      <c r="F426" s="2">
        <f>DATEDIF(Table1[[#This Row],[Date Of Birth]],DATE(2023,6,8),"Y")</f>
        <v>25</v>
      </c>
      <c r="G426" s="2">
        <v>3</v>
      </c>
      <c r="H426" s="13">
        <v>3906.13</v>
      </c>
      <c r="I426" s="2" t="s">
        <v>2355</v>
      </c>
      <c r="J426" s="2" t="s">
        <v>2355</v>
      </c>
      <c r="K426" s="6" t="s">
        <v>2365</v>
      </c>
    </row>
    <row r="427" spans="1:11" x14ac:dyDescent="0.4">
      <c r="A427" s="5" t="s">
        <v>1912</v>
      </c>
      <c r="B427" s="2">
        <v>1985</v>
      </c>
      <c r="C427" s="2" t="s">
        <v>2353</v>
      </c>
      <c r="D427" s="2">
        <v>5</v>
      </c>
      <c r="E427" s="2" t="str">
        <f>CONCATENATE(Table1[[#This Row],[date]],"-",Table1[[#This Row],[month]],"-",Table1[[#This Row],[year]])</f>
        <v>5-Jul-1985</v>
      </c>
      <c r="F427" s="2">
        <f>DATEDIF(Table1[[#This Row],[Date Of Birth]],DATE(2023,6,8),"Y")</f>
        <v>37</v>
      </c>
      <c r="G427" s="2">
        <v>3</v>
      </c>
      <c r="H427" s="13">
        <v>3910.44</v>
      </c>
      <c r="I427" s="2" t="s">
        <v>2354</v>
      </c>
      <c r="J427" s="2" t="s">
        <v>2354</v>
      </c>
      <c r="K427" s="6" t="s">
        <v>2356</v>
      </c>
    </row>
    <row r="428" spans="1:11" x14ac:dyDescent="0.4">
      <c r="A428" s="5" t="s">
        <v>1911</v>
      </c>
      <c r="B428" s="2">
        <v>2000</v>
      </c>
      <c r="C428" s="2" t="s">
        <v>2353</v>
      </c>
      <c r="D428" s="2">
        <v>10</v>
      </c>
      <c r="E428" s="2" t="str">
        <f>CONCATENATE(Table1[[#This Row],[date]],"-",Table1[[#This Row],[month]],"-",Table1[[#This Row],[year]])</f>
        <v>10-Jul-2000</v>
      </c>
      <c r="F428" s="2">
        <f>DATEDIF(Table1[[#This Row],[Date Of Birth]],DATE(2023,6,8),"Y")</f>
        <v>22</v>
      </c>
      <c r="G428" s="2">
        <v>2</v>
      </c>
      <c r="H428" s="13">
        <v>3925.76</v>
      </c>
      <c r="I428" s="2" t="s">
        <v>2354</v>
      </c>
      <c r="J428" s="2" t="s">
        <v>2354</v>
      </c>
      <c r="K428" s="6" t="s">
        <v>2371</v>
      </c>
    </row>
    <row r="429" spans="1:11" x14ac:dyDescent="0.4">
      <c r="A429" s="5" t="s">
        <v>1910</v>
      </c>
      <c r="B429" s="2">
        <v>2002</v>
      </c>
      <c r="C429" s="2" t="s">
        <v>2359</v>
      </c>
      <c r="D429" s="2">
        <v>15</v>
      </c>
      <c r="E429" s="2" t="str">
        <f>CONCATENATE(Table1[[#This Row],[date]],"-",Table1[[#This Row],[month]],"-",Table1[[#This Row],[year]])</f>
        <v>15-Jun-2002</v>
      </c>
      <c r="F429" s="2">
        <f>DATEDIF(Table1[[#This Row],[Date Of Birth]],DATE(2023,6,8),"Y")</f>
        <v>20</v>
      </c>
      <c r="G429" s="2">
        <v>0</v>
      </c>
      <c r="H429" s="13">
        <v>3931.51</v>
      </c>
      <c r="I429" s="2" t="s">
        <v>2354</v>
      </c>
      <c r="J429" s="2" t="s">
        <v>2355</v>
      </c>
      <c r="K429" s="6" t="s">
        <v>2365</v>
      </c>
    </row>
    <row r="430" spans="1:11" x14ac:dyDescent="0.4">
      <c r="A430" s="5" t="s">
        <v>1909</v>
      </c>
      <c r="B430" s="2">
        <v>1988</v>
      </c>
      <c r="C430" s="2" t="s">
        <v>2364</v>
      </c>
      <c r="D430" s="2">
        <v>24</v>
      </c>
      <c r="E430" s="2" t="str">
        <f>CONCATENATE(Table1[[#This Row],[date]],"-",Table1[[#This Row],[month]],"-",Table1[[#This Row],[year]])</f>
        <v>24-Oct-1988</v>
      </c>
      <c r="F430" s="2">
        <f>DATEDIF(Table1[[#This Row],[Date Of Birth]],DATE(2023,6,8),"Y")</f>
        <v>34</v>
      </c>
      <c r="G430" s="2">
        <v>0</v>
      </c>
      <c r="H430" s="13">
        <v>3935.18</v>
      </c>
      <c r="I430" s="2" t="s">
        <v>2355</v>
      </c>
      <c r="J430" s="2" t="s">
        <v>2358</v>
      </c>
      <c r="K430" s="6" t="s">
        <v>2356</v>
      </c>
    </row>
    <row r="431" spans="1:11" x14ac:dyDescent="0.4">
      <c r="A431" s="5" t="s">
        <v>1908</v>
      </c>
      <c r="B431" s="2">
        <v>1993</v>
      </c>
      <c r="C431" s="2" t="s">
        <v>2360</v>
      </c>
      <c r="D431" s="2">
        <v>29</v>
      </c>
      <c r="E431" s="2" t="str">
        <f>CONCATENATE(Table1[[#This Row],[date]],"-",Table1[[#This Row],[month]],"-",Table1[[#This Row],[year]])</f>
        <v>29-Sep-1993</v>
      </c>
      <c r="F431" s="2">
        <f>DATEDIF(Table1[[#This Row],[Date Of Birth]],DATE(2023,6,8),"Y")</f>
        <v>29</v>
      </c>
      <c r="G431" s="2">
        <v>0</v>
      </c>
      <c r="H431" s="13">
        <v>3943.6</v>
      </c>
      <c r="I431" s="2" t="s">
        <v>2354</v>
      </c>
      <c r="J431" s="2" t="s">
        <v>2355</v>
      </c>
      <c r="K431" s="6" t="s">
        <v>2371</v>
      </c>
    </row>
    <row r="432" spans="1:11" x14ac:dyDescent="0.4">
      <c r="A432" s="5" t="s">
        <v>1907</v>
      </c>
      <c r="B432" s="2">
        <v>1993</v>
      </c>
      <c r="C432" s="2" t="s">
        <v>2357</v>
      </c>
      <c r="D432" s="2">
        <v>11</v>
      </c>
      <c r="E432" s="2" t="str">
        <f>CONCATENATE(Table1[[#This Row],[date]],"-",Table1[[#This Row],[month]],"-",Table1[[#This Row],[year]])</f>
        <v>11-Nov-1993</v>
      </c>
      <c r="F432" s="2">
        <f>DATEDIF(Table1[[#This Row],[Date Of Birth]],DATE(2023,6,8),"Y")</f>
        <v>29</v>
      </c>
      <c r="G432" s="2">
        <v>1</v>
      </c>
      <c r="H432" s="13">
        <v>3947.41</v>
      </c>
      <c r="I432" s="2" t="s">
        <v>2354</v>
      </c>
      <c r="J432" s="2" t="s">
        <v>2354</v>
      </c>
      <c r="K432" s="6" t="s">
        <v>2356</v>
      </c>
    </row>
    <row r="433" spans="1:11" x14ac:dyDescent="0.4">
      <c r="A433" s="5" t="s">
        <v>1906</v>
      </c>
      <c r="B433" s="2">
        <v>1999</v>
      </c>
      <c r="C433" s="2" t="s">
        <v>2353</v>
      </c>
      <c r="D433" s="2">
        <v>10</v>
      </c>
      <c r="E433" s="2" t="str">
        <f>CONCATENATE(Table1[[#This Row],[date]],"-",Table1[[#This Row],[month]],"-",Table1[[#This Row],[year]])</f>
        <v>10-Jul-1999</v>
      </c>
      <c r="F433" s="2">
        <f>DATEDIF(Table1[[#This Row],[Date Of Birth]],DATE(2023,6,8),"Y")</f>
        <v>23</v>
      </c>
      <c r="G433" s="2">
        <v>0</v>
      </c>
      <c r="H433" s="13">
        <v>3955.98</v>
      </c>
      <c r="I433" s="2" t="s">
        <v>2354</v>
      </c>
      <c r="J433" s="2" t="s">
        <v>2355</v>
      </c>
      <c r="K433" s="6" t="s">
        <v>2374</v>
      </c>
    </row>
    <row r="434" spans="1:11" x14ac:dyDescent="0.4">
      <c r="A434" s="5" t="s">
        <v>1905</v>
      </c>
      <c r="B434" s="2">
        <v>1995</v>
      </c>
      <c r="C434" s="2" t="s">
        <v>2353</v>
      </c>
      <c r="D434" s="2">
        <v>11</v>
      </c>
      <c r="E434" s="2" t="str">
        <f>CONCATENATE(Table1[[#This Row],[date]],"-",Table1[[#This Row],[month]],"-",Table1[[#This Row],[year]])</f>
        <v>11-Jul-1995</v>
      </c>
      <c r="F434" s="2">
        <f>DATEDIF(Table1[[#This Row],[Date Of Birth]],DATE(2023,6,8),"Y")</f>
        <v>27</v>
      </c>
      <c r="G434" s="2">
        <v>1</v>
      </c>
      <c r="H434" s="13">
        <v>3956.07</v>
      </c>
      <c r="I434" s="2" t="s">
        <v>2354</v>
      </c>
      <c r="J434" s="2" t="s">
        <v>2354</v>
      </c>
      <c r="K434" s="6" t="s">
        <v>2361</v>
      </c>
    </row>
    <row r="435" spans="1:11" x14ac:dyDescent="0.4">
      <c r="A435" s="5" t="s">
        <v>1904</v>
      </c>
      <c r="B435" s="2">
        <v>1990</v>
      </c>
      <c r="C435" s="2" t="s">
        <v>2353</v>
      </c>
      <c r="D435" s="2">
        <v>29</v>
      </c>
      <c r="E435" s="2" t="str">
        <f>CONCATENATE(Table1[[#This Row],[date]],"-",Table1[[#This Row],[month]],"-",Table1[[#This Row],[year]])</f>
        <v>29-Jul-1990</v>
      </c>
      <c r="F435" s="2">
        <f>DATEDIF(Table1[[#This Row],[Date Of Birth]],DATE(2023,6,8),"Y")</f>
        <v>32</v>
      </c>
      <c r="G435" s="2">
        <v>0</v>
      </c>
      <c r="H435" s="13">
        <v>3972.92</v>
      </c>
      <c r="I435" s="2" t="s">
        <v>2354</v>
      </c>
      <c r="J435" s="2" t="s">
        <v>2355</v>
      </c>
      <c r="K435" s="6" t="s">
        <v>2356</v>
      </c>
    </row>
    <row r="436" spans="1:11" x14ac:dyDescent="0.4">
      <c r="A436" s="5" t="s">
        <v>1903</v>
      </c>
      <c r="B436" s="2">
        <v>1996</v>
      </c>
      <c r="C436" s="2" t="s">
        <v>2363</v>
      </c>
      <c r="D436" s="2">
        <v>17</v>
      </c>
      <c r="E436" s="2" t="str">
        <f>CONCATENATE(Table1[[#This Row],[date]],"-",Table1[[#This Row],[month]],"-",Table1[[#This Row],[year]])</f>
        <v>17-Aug-1996</v>
      </c>
      <c r="F436" s="2">
        <f>DATEDIF(Table1[[#This Row],[Date Of Birth]],DATE(2023,6,8),"Y")</f>
        <v>26</v>
      </c>
      <c r="G436" s="2">
        <v>2</v>
      </c>
      <c r="H436" s="13">
        <v>3981.98</v>
      </c>
      <c r="I436" s="2" t="s">
        <v>2354</v>
      </c>
      <c r="J436" s="2" t="s">
        <v>2354</v>
      </c>
      <c r="K436" s="6" t="s">
        <v>2356</v>
      </c>
    </row>
    <row r="437" spans="1:11" x14ac:dyDescent="0.4">
      <c r="A437" s="5" t="s">
        <v>1902</v>
      </c>
      <c r="B437" s="2">
        <v>1996</v>
      </c>
      <c r="C437" s="2" t="s">
        <v>2360</v>
      </c>
      <c r="D437" s="2">
        <v>8</v>
      </c>
      <c r="E437" s="2" t="str">
        <f>CONCATENATE(Table1[[#This Row],[date]],"-",Table1[[#This Row],[month]],"-",Table1[[#This Row],[year]])</f>
        <v>8-Sep-1996</v>
      </c>
      <c r="F437" s="2">
        <f>DATEDIF(Table1[[#This Row],[Date Of Birth]],DATE(2023,6,8),"Y")</f>
        <v>26</v>
      </c>
      <c r="G437" s="2">
        <v>2</v>
      </c>
      <c r="H437" s="13">
        <v>3987.93</v>
      </c>
      <c r="I437" s="2" t="s">
        <v>2354</v>
      </c>
      <c r="J437" s="2" t="s">
        <v>2354</v>
      </c>
      <c r="K437" s="6" t="s">
        <v>2365</v>
      </c>
    </row>
    <row r="438" spans="1:11" x14ac:dyDescent="0.4">
      <c r="A438" s="5" t="s">
        <v>1901</v>
      </c>
      <c r="B438" s="2">
        <v>1990</v>
      </c>
      <c r="C438" s="2" t="s">
        <v>2357</v>
      </c>
      <c r="D438" s="2">
        <v>22</v>
      </c>
      <c r="E438" s="2" t="str">
        <f>CONCATENATE(Table1[[#This Row],[date]],"-",Table1[[#This Row],[month]],"-",Table1[[#This Row],[year]])</f>
        <v>22-Nov-1990</v>
      </c>
      <c r="F438" s="2">
        <f>DATEDIF(Table1[[#This Row],[Date Of Birth]],DATE(2023,6,8),"Y")</f>
        <v>32</v>
      </c>
      <c r="G438" s="2">
        <v>0</v>
      </c>
      <c r="H438" s="13">
        <v>3989.84</v>
      </c>
      <c r="I438" s="2" t="s">
        <v>2354</v>
      </c>
      <c r="J438" s="2" t="s">
        <v>2354</v>
      </c>
      <c r="K438" s="6" t="s">
        <v>2365</v>
      </c>
    </row>
    <row r="439" spans="1:11" x14ac:dyDescent="0.4">
      <c r="A439" s="5" t="s">
        <v>1900</v>
      </c>
      <c r="B439" s="2">
        <v>1990</v>
      </c>
      <c r="C439" s="2" t="s">
        <v>2357</v>
      </c>
      <c r="D439" s="2">
        <v>1</v>
      </c>
      <c r="E439" s="2" t="str">
        <f>CONCATENATE(Table1[[#This Row],[date]],"-",Table1[[#This Row],[month]],"-",Table1[[#This Row],[year]])</f>
        <v>1-Nov-1990</v>
      </c>
      <c r="F439" s="2">
        <f>DATEDIF(Table1[[#This Row],[Date Of Birth]],DATE(2023,6,8),"Y")</f>
        <v>32</v>
      </c>
      <c r="G439" s="2">
        <v>0</v>
      </c>
      <c r="H439" s="13">
        <v>3994.18</v>
      </c>
      <c r="I439" s="2" t="s">
        <v>2354</v>
      </c>
      <c r="J439" s="2" t="s">
        <v>2354</v>
      </c>
      <c r="K439" s="6" t="s">
        <v>2356</v>
      </c>
    </row>
    <row r="440" spans="1:11" x14ac:dyDescent="0.4">
      <c r="A440" s="5" t="s">
        <v>1899</v>
      </c>
      <c r="B440" s="2">
        <v>1989</v>
      </c>
      <c r="C440" s="2" t="s">
        <v>2353</v>
      </c>
      <c r="D440" s="2">
        <v>10</v>
      </c>
      <c r="E440" s="2" t="str">
        <f>CONCATENATE(Table1[[#This Row],[date]],"-",Table1[[#This Row],[month]],"-",Table1[[#This Row],[year]])</f>
        <v>10-Jul-1989</v>
      </c>
      <c r="F440" s="2">
        <f>DATEDIF(Table1[[#This Row],[Date Of Birth]],DATE(2023,6,8),"Y")</f>
        <v>33</v>
      </c>
      <c r="G440" s="2">
        <v>3</v>
      </c>
      <c r="H440" s="13">
        <v>4002.36</v>
      </c>
      <c r="I440" s="2" t="s">
        <v>2354</v>
      </c>
      <c r="J440" s="2" t="s">
        <v>2358</v>
      </c>
      <c r="K440" s="6" t="s">
        <v>2356</v>
      </c>
    </row>
    <row r="441" spans="1:11" x14ac:dyDescent="0.4">
      <c r="A441" s="5" t="s">
        <v>1898</v>
      </c>
      <c r="B441" s="2">
        <v>2000</v>
      </c>
      <c r="C441" s="2" t="s">
        <v>2360</v>
      </c>
      <c r="D441" s="2">
        <v>13</v>
      </c>
      <c r="E441" s="2" t="str">
        <f>CONCATENATE(Table1[[#This Row],[date]],"-",Table1[[#This Row],[month]],"-",Table1[[#This Row],[year]])</f>
        <v>13-Sep-2000</v>
      </c>
      <c r="F441" s="2">
        <f>DATEDIF(Table1[[#This Row],[Date Of Birth]],DATE(2023,6,8),"Y")</f>
        <v>22</v>
      </c>
      <c r="G441" s="2">
        <v>3</v>
      </c>
      <c r="H441" s="13">
        <v>4005.42</v>
      </c>
      <c r="I441" s="2" t="s">
        <v>2354</v>
      </c>
      <c r="J441" s="2" t="s">
        <v>2358</v>
      </c>
      <c r="K441" s="6" t="s">
        <v>2366</v>
      </c>
    </row>
    <row r="442" spans="1:11" x14ac:dyDescent="0.4">
      <c r="A442" s="5" t="s">
        <v>1897</v>
      </c>
      <c r="B442" s="2">
        <v>1992</v>
      </c>
      <c r="C442" s="2" t="s">
        <v>2364</v>
      </c>
      <c r="D442" s="2">
        <v>11</v>
      </c>
      <c r="E442" s="2" t="str">
        <f>CONCATENATE(Table1[[#This Row],[date]],"-",Table1[[#This Row],[month]],"-",Table1[[#This Row],[year]])</f>
        <v>11-Oct-1992</v>
      </c>
      <c r="F442" s="2">
        <f>DATEDIF(Table1[[#This Row],[Date Of Birth]],DATE(2023,6,8),"Y")</f>
        <v>30</v>
      </c>
      <c r="G442" s="2">
        <v>1</v>
      </c>
      <c r="H442" s="13">
        <v>4032.24</v>
      </c>
      <c r="I442" s="2" t="s">
        <v>2355</v>
      </c>
      <c r="J442" s="2" t="s">
        <v>2355</v>
      </c>
      <c r="K442" s="6" t="s">
        <v>2361</v>
      </c>
    </row>
    <row r="443" spans="1:11" x14ac:dyDescent="0.4">
      <c r="A443" s="5" t="s">
        <v>1896</v>
      </c>
      <c r="B443" s="2">
        <v>1984</v>
      </c>
      <c r="C443" s="2" t="s">
        <v>2353</v>
      </c>
      <c r="D443" s="2">
        <v>7</v>
      </c>
      <c r="E443" s="2" t="str">
        <f>CONCATENATE(Table1[[#This Row],[date]],"-",Table1[[#This Row],[month]],"-",Table1[[#This Row],[year]])</f>
        <v>7-Jul-1984</v>
      </c>
      <c r="F443" s="2">
        <f>DATEDIF(Table1[[#This Row],[Date Of Birth]],DATE(2023,6,8),"Y")</f>
        <v>38</v>
      </c>
      <c r="G443" s="2">
        <v>3</v>
      </c>
      <c r="H443" s="13">
        <v>4038.41</v>
      </c>
      <c r="I443" s="2" t="s">
        <v>2354</v>
      </c>
      <c r="J443" s="2" t="s">
        <v>2358</v>
      </c>
      <c r="K443" s="6" t="s">
        <v>2356</v>
      </c>
    </row>
    <row r="444" spans="1:11" x14ac:dyDescent="0.4">
      <c r="A444" s="5" t="s">
        <v>1895</v>
      </c>
      <c r="B444" s="2">
        <v>1983</v>
      </c>
      <c r="C444" s="2" t="s">
        <v>2357</v>
      </c>
      <c r="D444" s="2">
        <v>10</v>
      </c>
      <c r="E444" s="2" t="str">
        <f>CONCATENATE(Table1[[#This Row],[date]],"-",Table1[[#This Row],[month]],"-",Table1[[#This Row],[year]])</f>
        <v>10-Nov-1983</v>
      </c>
      <c r="F444" s="2">
        <f>DATEDIF(Table1[[#This Row],[Date Of Birth]],DATE(2023,6,8),"Y")</f>
        <v>39</v>
      </c>
      <c r="G444" s="2">
        <v>3</v>
      </c>
      <c r="H444" s="13">
        <v>4039.9</v>
      </c>
      <c r="I444" s="2" t="s">
        <v>2354</v>
      </c>
      <c r="J444" s="2" t="s">
        <v>2358</v>
      </c>
      <c r="K444" s="6" t="s">
        <v>2356</v>
      </c>
    </row>
    <row r="445" spans="1:11" x14ac:dyDescent="0.4">
      <c r="A445" s="5" t="s">
        <v>1894</v>
      </c>
      <c r="B445" s="2">
        <v>1993</v>
      </c>
      <c r="C445" s="2" t="s">
        <v>2362</v>
      </c>
      <c r="D445" s="2">
        <v>26</v>
      </c>
      <c r="E445" s="2" t="str">
        <f>CONCATENATE(Table1[[#This Row],[date]],"-",Table1[[#This Row],[month]],"-",Table1[[#This Row],[year]])</f>
        <v>26-Dec-1993</v>
      </c>
      <c r="F445" s="2">
        <f>DATEDIF(Table1[[#This Row],[Date Of Birth]],DATE(2023,6,8),"Y")</f>
        <v>29</v>
      </c>
      <c r="G445" s="2">
        <v>1</v>
      </c>
      <c r="H445" s="13">
        <v>4040.56</v>
      </c>
      <c r="I445" s="2" t="s">
        <v>2355</v>
      </c>
      <c r="J445" s="2" t="s">
        <v>2355</v>
      </c>
      <c r="K445" s="6" t="s">
        <v>2366</v>
      </c>
    </row>
    <row r="446" spans="1:11" x14ac:dyDescent="0.4">
      <c r="A446" s="5" t="s">
        <v>1893</v>
      </c>
      <c r="B446" s="2">
        <v>1988</v>
      </c>
      <c r="C446" s="2" t="s">
        <v>2357</v>
      </c>
      <c r="D446" s="2">
        <v>30</v>
      </c>
      <c r="E446" s="2" t="str">
        <f>CONCATENATE(Table1[[#This Row],[date]],"-",Table1[[#This Row],[month]],"-",Table1[[#This Row],[year]])</f>
        <v>30-Nov-1988</v>
      </c>
      <c r="F446" s="2">
        <f>DATEDIF(Table1[[#This Row],[Date Of Birth]],DATE(2023,6,8),"Y")</f>
        <v>34</v>
      </c>
      <c r="G446" s="2">
        <v>3</v>
      </c>
      <c r="H446" s="13">
        <v>4047.94</v>
      </c>
      <c r="I446" s="2" t="s">
        <v>2354</v>
      </c>
      <c r="J446" s="2" t="s">
        <v>2358</v>
      </c>
      <c r="K446" s="6" t="s">
        <v>2356</v>
      </c>
    </row>
    <row r="447" spans="1:11" x14ac:dyDescent="0.4">
      <c r="A447" s="5" t="s">
        <v>1892</v>
      </c>
      <c r="B447" s="2">
        <v>1993</v>
      </c>
      <c r="C447" s="2" t="s">
        <v>2363</v>
      </c>
      <c r="D447" s="2">
        <v>13</v>
      </c>
      <c r="E447" s="2" t="str">
        <f>CONCATENATE(Table1[[#This Row],[date]],"-",Table1[[#This Row],[month]],"-",Table1[[#This Row],[year]])</f>
        <v>13-Aug-1993</v>
      </c>
      <c r="F447" s="2">
        <f>DATEDIF(Table1[[#This Row],[Date Of Birth]],DATE(2023,6,8),"Y")</f>
        <v>29</v>
      </c>
      <c r="G447" s="2">
        <v>2</v>
      </c>
      <c r="H447" s="13">
        <v>4058.12</v>
      </c>
      <c r="I447" s="2" t="s">
        <v>2354</v>
      </c>
      <c r="J447" s="2" t="s">
        <v>2358</v>
      </c>
      <c r="K447" s="6" t="s">
        <v>2356</v>
      </c>
    </row>
    <row r="448" spans="1:11" x14ac:dyDescent="0.4">
      <c r="A448" s="5" t="s">
        <v>1891</v>
      </c>
      <c r="B448" s="2">
        <v>1995</v>
      </c>
      <c r="C448" s="2" t="s">
        <v>2360</v>
      </c>
      <c r="D448" s="2">
        <v>14</v>
      </c>
      <c r="E448" s="2" t="str">
        <f>CONCATENATE(Table1[[#This Row],[date]],"-",Table1[[#This Row],[month]],"-",Table1[[#This Row],[year]])</f>
        <v>14-Sep-1995</v>
      </c>
      <c r="F448" s="2">
        <f>DATEDIF(Table1[[#This Row],[Date Of Birth]],DATE(2023,6,8),"Y")</f>
        <v>27</v>
      </c>
      <c r="G448" s="2">
        <v>2</v>
      </c>
      <c r="H448" s="13">
        <v>4058.71</v>
      </c>
      <c r="I448" s="2" t="s">
        <v>2355</v>
      </c>
      <c r="J448" s="2" t="s">
        <v>2355</v>
      </c>
      <c r="K448" s="6" t="s">
        <v>2361</v>
      </c>
    </row>
    <row r="449" spans="1:11" x14ac:dyDescent="0.4">
      <c r="A449" s="5" t="s">
        <v>1890</v>
      </c>
      <c r="B449" s="2">
        <v>1983</v>
      </c>
      <c r="C449" s="2" t="s">
        <v>2360</v>
      </c>
      <c r="D449" s="2">
        <v>16</v>
      </c>
      <c r="E449" s="2" t="str">
        <f>CONCATENATE(Table1[[#This Row],[date]],"-",Table1[[#This Row],[month]],"-",Table1[[#This Row],[year]])</f>
        <v>16-Sep-1983</v>
      </c>
      <c r="F449" s="2">
        <f>DATEDIF(Table1[[#This Row],[Date Of Birth]],DATE(2023,6,8),"Y")</f>
        <v>39</v>
      </c>
      <c r="G449" s="2">
        <v>3</v>
      </c>
      <c r="H449" s="13">
        <v>4070.42</v>
      </c>
      <c r="I449" s="2" t="s">
        <v>2354</v>
      </c>
      <c r="J449" s="2" t="s">
        <v>2358</v>
      </c>
      <c r="K449" s="6" t="s">
        <v>2356</v>
      </c>
    </row>
    <row r="450" spans="1:11" x14ac:dyDescent="0.4">
      <c r="A450" s="5" t="s">
        <v>1889</v>
      </c>
      <c r="B450" s="2">
        <v>2002</v>
      </c>
      <c r="C450" s="2" t="s">
        <v>2364</v>
      </c>
      <c r="D450" s="2">
        <v>18</v>
      </c>
      <c r="E450" s="2" t="str">
        <f>CONCATENATE(Table1[[#This Row],[date]],"-",Table1[[#This Row],[month]],"-",Table1[[#This Row],[year]])</f>
        <v>18-Oct-2002</v>
      </c>
      <c r="F450" s="2">
        <f>DATEDIF(Table1[[#This Row],[Date Of Birth]],DATE(2023,6,8),"Y")</f>
        <v>20</v>
      </c>
      <c r="G450" s="2">
        <v>0</v>
      </c>
      <c r="H450" s="13">
        <v>4070.51</v>
      </c>
      <c r="I450" s="2" t="s">
        <v>2354</v>
      </c>
      <c r="J450" s="2" t="s">
        <v>2358</v>
      </c>
      <c r="K450" s="6" t="s">
        <v>2361</v>
      </c>
    </row>
    <row r="451" spans="1:11" x14ac:dyDescent="0.4">
      <c r="A451" s="5" t="s">
        <v>1888</v>
      </c>
      <c r="B451" s="2">
        <v>1990</v>
      </c>
      <c r="C451" s="2" t="s">
        <v>2362</v>
      </c>
      <c r="D451" s="2">
        <v>1</v>
      </c>
      <c r="E451" s="2" t="str">
        <f>CONCATENATE(Table1[[#This Row],[date]],"-",Table1[[#This Row],[month]],"-",Table1[[#This Row],[year]])</f>
        <v>1-Dec-1990</v>
      </c>
      <c r="F451" s="2">
        <f>DATEDIF(Table1[[#This Row],[Date Of Birth]],DATE(2023,6,8),"Y")</f>
        <v>32</v>
      </c>
      <c r="G451" s="2">
        <v>1</v>
      </c>
      <c r="H451" s="13">
        <v>4074.45</v>
      </c>
      <c r="I451" s="2" t="s">
        <v>2355</v>
      </c>
      <c r="J451" s="2" t="s">
        <v>2354</v>
      </c>
      <c r="K451" s="6" t="s">
        <v>2356</v>
      </c>
    </row>
    <row r="452" spans="1:11" x14ac:dyDescent="0.4">
      <c r="A452" s="5" t="s">
        <v>1887</v>
      </c>
      <c r="B452" s="2">
        <v>1990</v>
      </c>
      <c r="C452" s="2" t="s">
        <v>2362</v>
      </c>
      <c r="D452" s="2">
        <v>14</v>
      </c>
      <c r="E452" s="2" t="str">
        <f>CONCATENATE(Table1[[#This Row],[date]],"-",Table1[[#This Row],[month]],"-",Table1[[#This Row],[year]])</f>
        <v>14-Dec-1990</v>
      </c>
      <c r="F452" s="2">
        <f>DATEDIF(Table1[[#This Row],[Date Of Birth]],DATE(2023,6,8),"Y")</f>
        <v>32</v>
      </c>
      <c r="G452" s="2">
        <v>1</v>
      </c>
      <c r="H452" s="13">
        <v>4076.5</v>
      </c>
      <c r="I452" s="2" t="s">
        <v>2354</v>
      </c>
      <c r="J452" s="2" t="s">
        <v>2355</v>
      </c>
      <c r="K452" s="6" t="s">
        <v>2365</v>
      </c>
    </row>
    <row r="453" spans="1:11" x14ac:dyDescent="0.4">
      <c r="A453" s="5" t="s">
        <v>1886</v>
      </c>
      <c r="B453" s="2">
        <v>1994</v>
      </c>
      <c r="C453" s="2" t="s">
        <v>2363</v>
      </c>
      <c r="D453" s="2">
        <v>21</v>
      </c>
      <c r="E453" s="2" t="str">
        <f>CONCATENATE(Table1[[#This Row],[date]],"-",Table1[[#This Row],[month]],"-",Table1[[#This Row],[year]])</f>
        <v>21-Aug-1994</v>
      </c>
      <c r="F453" s="2">
        <f>DATEDIF(Table1[[#This Row],[Date Of Birth]],DATE(2023,6,8),"Y")</f>
        <v>28</v>
      </c>
      <c r="G453" s="2">
        <v>1</v>
      </c>
      <c r="H453" s="13">
        <v>4133.6400000000003</v>
      </c>
      <c r="I453" s="2" t="s">
        <v>2354</v>
      </c>
      <c r="J453" s="2" t="s">
        <v>2355</v>
      </c>
      <c r="K453" s="6" t="s">
        <v>2361</v>
      </c>
    </row>
    <row r="454" spans="1:11" x14ac:dyDescent="0.4">
      <c r="A454" s="5" t="s">
        <v>1885</v>
      </c>
      <c r="B454" s="2">
        <v>1991</v>
      </c>
      <c r="C454" s="2" t="s">
        <v>2363</v>
      </c>
      <c r="D454" s="2">
        <v>6</v>
      </c>
      <c r="E454" s="2" t="str">
        <f>CONCATENATE(Table1[[#This Row],[date]],"-",Table1[[#This Row],[month]],"-",Table1[[#This Row],[year]])</f>
        <v>6-Aug-1991</v>
      </c>
      <c r="F454" s="2">
        <f>DATEDIF(Table1[[#This Row],[Date Of Birth]],DATE(2023,6,8),"Y")</f>
        <v>31</v>
      </c>
      <c r="G454" s="2">
        <v>0</v>
      </c>
      <c r="H454" s="13">
        <v>4134.08</v>
      </c>
      <c r="I454" s="2" t="s">
        <v>2354</v>
      </c>
      <c r="J454" s="2" t="s">
        <v>2358</v>
      </c>
      <c r="K454" s="6" t="s">
        <v>2361</v>
      </c>
    </row>
    <row r="455" spans="1:11" x14ac:dyDescent="0.4">
      <c r="A455" s="5" t="s">
        <v>1884</v>
      </c>
      <c r="B455" s="2">
        <v>1992</v>
      </c>
      <c r="C455" s="2" t="s">
        <v>2359</v>
      </c>
      <c r="D455" s="2">
        <v>18</v>
      </c>
      <c r="E455" s="2" t="str">
        <f>CONCATENATE(Table1[[#This Row],[date]],"-",Table1[[#This Row],[month]],"-",Table1[[#This Row],[year]])</f>
        <v>18-Jun-1992</v>
      </c>
      <c r="F455" s="2">
        <f>DATEDIF(Table1[[#This Row],[Date Of Birth]],DATE(2023,6,8),"Y")</f>
        <v>30</v>
      </c>
      <c r="G455" s="2">
        <v>0</v>
      </c>
      <c r="H455" s="13">
        <v>4137.5200000000004</v>
      </c>
      <c r="I455" s="2" t="s">
        <v>2354</v>
      </c>
      <c r="J455" s="2" t="s">
        <v>2355</v>
      </c>
      <c r="K455" s="6" t="s">
        <v>2371</v>
      </c>
    </row>
    <row r="456" spans="1:11" x14ac:dyDescent="0.4">
      <c r="A456" s="5" t="s">
        <v>1883</v>
      </c>
      <c r="B456" s="2">
        <v>1992</v>
      </c>
      <c r="C456" s="2" t="s">
        <v>2359</v>
      </c>
      <c r="D456" s="2">
        <v>28</v>
      </c>
      <c r="E456" s="2" t="str">
        <f>CONCATENATE(Table1[[#This Row],[date]],"-",Table1[[#This Row],[month]],"-",Table1[[#This Row],[year]])</f>
        <v>28-Jun-1992</v>
      </c>
      <c r="F456" s="2">
        <f>DATEDIF(Table1[[#This Row],[Date Of Birth]],DATE(2023,6,8),"Y")</f>
        <v>30</v>
      </c>
      <c r="G456" s="2">
        <v>1</v>
      </c>
      <c r="H456" s="13">
        <v>4149.74</v>
      </c>
      <c r="I456" s="2" t="s">
        <v>2354</v>
      </c>
      <c r="J456" s="2" t="s">
        <v>2358</v>
      </c>
      <c r="K456" s="6" t="s">
        <v>2365</v>
      </c>
    </row>
    <row r="457" spans="1:11" x14ac:dyDescent="0.4">
      <c r="A457" s="5" t="s">
        <v>1882</v>
      </c>
      <c r="B457" s="2">
        <v>1992</v>
      </c>
      <c r="C457" s="2" t="s">
        <v>2363</v>
      </c>
      <c r="D457" s="2">
        <v>4</v>
      </c>
      <c r="E457" s="2" t="str">
        <f>CONCATENATE(Table1[[#This Row],[date]],"-",Table1[[#This Row],[month]],"-",Table1[[#This Row],[year]])</f>
        <v>4-Aug-1992</v>
      </c>
      <c r="F457" s="2">
        <f>DATEDIF(Table1[[#This Row],[Date Of Birth]],DATE(2023,6,8),"Y")</f>
        <v>30</v>
      </c>
      <c r="G457" s="2">
        <v>1</v>
      </c>
      <c r="H457" s="13">
        <v>4151.03</v>
      </c>
      <c r="I457" s="2" t="s">
        <v>2354</v>
      </c>
      <c r="J457" s="2" t="s">
        <v>2354</v>
      </c>
      <c r="K457" s="6" t="s">
        <v>2356</v>
      </c>
    </row>
    <row r="458" spans="1:11" x14ac:dyDescent="0.4">
      <c r="A458" s="5" t="s">
        <v>1881</v>
      </c>
      <c r="B458" s="2">
        <v>1998</v>
      </c>
      <c r="C458" s="2" t="s">
        <v>2357</v>
      </c>
      <c r="D458" s="2">
        <v>26</v>
      </c>
      <c r="E458" s="2" t="str">
        <f>CONCATENATE(Table1[[#This Row],[date]],"-",Table1[[#This Row],[month]],"-",Table1[[#This Row],[year]])</f>
        <v>26-Nov-1998</v>
      </c>
      <c r="F458" s="2">
        <f>DATEDIF(Table1[[#This Row],[Date Of Birth]],DATE(2023,6,8),"Y")</f>
        <v>24</v>
      </c>
      <c r="G458" s="2">
        <v>0</v>
      </c>
      <c r="H458" s="13">
        <v>4154.97</v>
      </c>
      <c r="I458" s="2" t="s">
        <v>2354</v>
      </c>
      <c r="J458" s="2" t="s">
        <v>2358</v>
      </c>
      <c r="K458" s="6" t="s">
        <v>2361</v>
      </c>
    </row>
    <row r="459" spans="1:11" x14ac:dyDescent="0.4">
      <c r="A459" s="5" t="s">
        <v>1880</v>
      </c>
      <c r="B459" s="2">
        <v>1984</v>
      </c>
      <c r="C459" s="2" t="s">
        <v>2360</v>
      </c>
      <c r="D459" s="2">
        <v>16</v>
      </c>
      <c r="E459" s="2" t="str">
        <f>CONCATENATE(Table1[[#This Row],[date]],"-",Table1[[#This Row],[month]],"-",Table1[[#This Row],[year]])</f>
        <v>16-Sep-1984</v>
      </c>
      <c r="F459" s="2">
        <f>DATEDIF(Table1[[#This Row],[Date Of Birth]],DATE(2023,6,8),"Y")</f>
        <v>38</v>
      </c>
      <c r="G459" s="2">
        <v>3</v>
      </c>
      <c r="H459" s="13">
        <v>4163.21</v>
      </c>
      <c r="I459" s="2" t="s">
        <v>2354</v>
      </c>
      <c r="J459" s="2" t="s">
        <v>2354</v>
      </c>
      <c r="K459" s="6" t="s">
        <v>2361</v>
      </c>
    </row>
    <row r="460" spans="1:11" x14ac:dyDescent="0.4">
      <c r="A460" s="5" t="s">
        <v>1879</v>
      </c>
      <c r="B460" s="2">
        <v>1989</v>
      </c>
      <c r="C460" s="2" t="s">
        <v>2359</v>
      </c>
      <c r="D460" s="2">
        <v>25</v>
      </c>
      <c r="E460" s="2" t="str">
        <f>CONCATENATE(Table1[[#This Row],[date]],"-",Table1[[#This Row],[month]],"-",Table1[[#This Row],[year]])</f>
        <v>25-Jun-1989</v>
      </c>
      <c r="F460" s="2">
        <f>DATEDIF(Table1[[#This Row],[Date Of Birth]],DATE(2023,6,8),"Y")</f>
        <v>33</v>
      </c>
      <c r="G460" s="2">
        <v>0</v>
      </c>
      <c r="H460" s="13">
        <v>4185.1000000000004</v>
      </c>
      <c r="I460" s="2" t="s">
        <v>2354</v>
      </c>
      <c r="J460" s="2" t="s">
        <v>2355</v>
      </c>
      <c r="K460" s="6" t="s">
        <v>2356</v>
      </c>
    </row>
    <row r="461" spans="1:11" x14ac:dyDescent="0.4">
      <c r="A461" s="5" t="s">
        <v>1878</v>
      </c>
      <c r="B461" s="2">
        <v>1995</v>
      </c>
      <c r="C461" s="2" t="s">
        <v>2364</v>
      </c>
      <c r="D461" s="2">
        <v>3</v>
      </c>
      <c r="E461" s="2" t="str">
        <f>CONCATENATE(Table1[[#This Row],[date]],"-",Table1[[#This Row],[month]],"-",Table1[[#This Row],[year]])</f>
        <v>3-Oct-1995</v>
      </c>
      <c r="F461" s="2">
        <f>DATEDIF(Table1[[#This Row],[Date Of Birth]],DATE(2023,6,8),"Y")</f>
        <v>27</v>
      </c>
      <c r="G461" s="2">
        <v>0</v>
      </c>
      <c r="H461" s="13">
        <v>4188.7299999999996</v>
      </c>
      <c r="I461" s="2" t="s">
        <v>2354</v>
      </c>
      <c r="J461" s="2" t="s">
        <v>2354</v>
      </c>
      <c r="K461" s="6" t="s">
        <v>2370</v>
      </c>
    </row>
    <row r="462" spans="1:11" x14ac:dyDescent="0.4">
      <c r="A462" s="5" t="s">
        <v>1877</v>
      </c>
      <c r="B462" s="2">
        <v>1997</v>
      </c>
      <c r="C462" s="2" t="s">
        <v>2360</v>
      </c>
      <c r="D462" s="2">
        <v>6</v>
      </c>
      <c r="E462" s="2" t="str">
        <f>CONCATENATE(Table1[[#This Row],[date]],"-",Table1[[#This Row],[month]],"-",Table1[[#This Row],[year]])</f>
        <v>6-Sep-1997</v>
      </c>
      <c r="F462" s="2">
        <f>DATEDIF(Table1[[#This Row],[Date Of Birth]],DATE(2023,6,8),"Y")</f>
        <v>25</v>
      </c>
      <c r="G462" s="2">
        <v>2</v>
      </c>
      <c r="H462" s="13">
        <v>4189.1099999999997</v>
      </c>
      <c r="I462" s="2" t="s">
        <v>2354</v>
      </c>
      <c r="J462" s="2" t="s">
        <v>2354</v>
      </c>
      <c r="K462" s="6" t="s">
        <v>2361</v>
      </c>
    </row>
    <row r="463" spans="1:11" x14ac:dyDescent="0.4">
      <c r="A463" s="5" t="s">
        <v>1876</v>
      </c>
      <c r="B463" s="2">
        <v>1998</v>
      </c>
      <c r="C463" s="2" t="s">
        <v>2362</v>
      </c>
      <c r="D463" s="2">
        <v>14</v>
      </c>
      <c r="E463" s="2" t="str">
        <f>CONCATENATE(Table1[[#This Row],[date]],"-",Table1[[#This Row],[month]],"-",Table1[[#This Row],[year]])</f>
        <v>14-Dec-1998</v>
      </c>
      <c r="F463" s="2">
        <f>DATEDIF(Table1[[#This Row],[Date Of Birth]],DATE(2023,6,8),"Y")</f>
        <v>24</v>
      </c>
      <c r="G463" s="2">
        <v>3</v>
      </c>
      <c r="H463" s="13">
        <v>4234.93</v>
      </c>
      <c r="I463" s="2" t="s">
        <v>2354</v>
      </c>
      <c r="J463" s="2" t="s">
        <v>2358</v>
      </c>
      <c r="K463" s="6" t="s">
        <v>2365</v>
      </c>
    </row>
    <row r="464" spans="1:11" x14ac:dyDescent="0.4">
      <c r="A464" s="5" t="s">
        <v>1875</v>
      </c>
      <c r="B464" s="2">
        <v>1992</v>
      </c>
      <c r="C464" s="2" t="s">
        <v>2359</v>
      </c>
      <c r="D464" s="2">
        <v>27</v>
      </c>
      <c r="E464" s="2" t="str">
        <f>CONCATENATE(Table1[[#This Row],[date]],"-",Table1[[#This Row],[month]],"-",Table1[[#This Row],[year]])</f>
        <v>27-Jun-1992</v>
      </c>
      <c r="F464" s="2">
        <f>DATEDIF(Table1[[#This Row],[Date Of Birth]],DATE(2023,6,8),"Y")</f>
        <v>30</v>
      </c>
      <c r="G464" s="2">
        <v>1</v>
      </c>
      <c r="H464" s="13">
        <v>4237.13</v>
      </c>
      <c r="I464" s="2" t="s">
        <v>2355</v>
      </c>
      <c r="J464" s="2" t="s">
        <v>2358</v>
      </c>
      <c r="K464" s="6" t="s">
        <v>2368</v>
      </c>
    </row>
    <row r="465" spans="1:11" x14ac:dyDescent="0.4">
      <c r="A465" s="5" t="s">
        <v>1874</v>
      </c>
      <c r="B465" s="2">
        <v>1991</v>
      </c>
      <c r="C465" s="2" t="s">
        <v>2357</v>
      </c>
      <c r="D465" s="2">
        <v>3</v>
      </c>
      <c r="E465" s="2" t="str">
        <f>CONCATENATE(Table1[[#This Row],[date]],"-",Table1[[#This Row],[month]],"-",Table1[[#This Row],[year]])</f>
        <v>3-Nov-1991</v>
      </c>
      <c r="F465" s="2">
        <f>DATEDIF(Table1[[#This Row],[Date Of Birth]],DATE(2023,6,8),"Y")</f>
        <v>31</v>
      </c>
      <c r="G465" s="2">
        <v>1</v>
      </c>
      <c r="H465" s="13">
        <v>4239.8900000000003</v>
      </c>
      <c r="I465" s="2" t="s">
        <v>2354</v>
      </c>
      <c r="J465" s="2" t="s">
        <v>2354</v>
      </c>
      <c r="K465" s="6" t="s">
        <v>2361</v>
      </c>
    </row>
    <row r="466" spans="1:11" x14ac:dyDescent="0.4">
      <c r="A466" s="5" t="s">
        <v>1873</v>
      </c>
      <c r="B466" s="2">
        <v>1991</v>
      </c>
      <c r="C466" s="2" t="s">
        <v>2362</v>
      </c>
      <c r="D466" s="2">
        <v>1</v>
      </c>
      <c r="E466" s="2" t="str">
        <f>CONCATENATE(Table1[[#This Row],[date]],"-",Table1[[#This Row],[month]],"-",Table1[[#This Row],[year]])</f>
        <v>1-Dec-1991</v>
      </c>
      <c r="F466" s="2">
        <f>DATEDIF(Table1[[#This Row],[Date Of Birth]],DATE(2023,6,8),"Y")</f>
        <v>31</v>
      </c>
      <c r="G466" s="2">
        <v>1</v>
      </c>
      <c r="H466" s="13">
        <v>4243.59</v>
      </c>
      <c r="I466" s="2" t="s">
        <v>2355</v>
      </c>
      <c r="J466" s="2" t="s">
        <v>2358</v>
      </c>
      <c r="K466" s="6" t="s">
        <v>2361</v>
      </c>
    </row>
    <row r="467" spans="1:11" x14ac:dyDescent="0.4">
      <c r="A467" s="5" t="s">
        <v>1872</v>
      </c>
      <c r="B467" s="2">
        <v>1982</v>
      </c>
      <c r="C467" s="2" t="s">
        <v>2359</v>
      </c>
      <c r="D467" s="2">
        <v>16</v>
      </c>
      <c r="E467" s="2" t="str">
        <f>CONCATENATE(Table1[[#This Row],[date]],"-",Table1[[#This Row],[month]],"-",Table1[[#This Row],[year]])</f>
        <v>16-Jun-1982</v>
      </c>
      <c r="F467" s="2">
        <f>DATEDIF(Table1[[#This Row],[Date Of Birth]],DATE(2023,6,8),"Y")</f>
        <v>40</v>
      </c>
      <c r="G467" s="2">
        <v>3</v>
      </c>
      <c r="H467" s="13">
        <v>4250.24</v>
      </c>
      <c r="I467" s="2" t="s">
        <v>2354</v>
      </c>
      <c r="J467" s="2" t="s">
        <v>2355</v>
      </c>
      <c r="K467" s="6" t="s">
        <v>2356</v>
      </c>
    </row>
    <row r="468" spans="1:11" x14ac:dyDescent="0.4">
      <c r="A468" s="5" t="s">
        <v>1871</v>
      </c>
      <c r="B468" s="2">
        <v>1995</v>
      </c>
      <c r="C468" s="2" t="s">
        <v>2364</v>
      </c>
      <c r="D468" s="2">
        <v>14</v>
      </c>
      <c r="E468" s="2" t="str">
        <f>CONCATENATE(Table1[[#This Row],[date]],"-",Table1[[#This Row],[month]],"-",Table1[[#This Row],[year]])</f>
        <v>14-Oct-1995</v>
      </c>
      <c r="F468" s="2">
        <f>DATEDIF(Table1[[#This Row],[Date Of Birth]],DATE(2023,6,8),"Y")</f>
        <v>27</v>
      </c>
      <c r="G468" s="2">
        <v>3</v>
      </c>
      <c r="H468" s="13">
        <v>4260.74</v>
      </c>
      <c r="I468" s="2" t="s">
        <v>2355</v>
      </c>
      <c r="J468" s="2" t="s">
        <v>2354</v>
      </c>
      <c r="K468" s="6" t="s">
        <v>2365</v>
      </c>
    </row>
    <row r="469" spans="1:11" x14ac:dyDescent="0.4">
      <c r="A469" s="5" t="s">
        <v>1870</v>
      </c>
      <c r="B469" s="2">
        <v>1983</v>
      </c>
      <c r="C469" s="2" t="s">
        <v>2357</v>
      </c>
      <c r="D469" s="2">
        <v>20</v>
      </c>
      <c r="E469" s="2" t="str">
        <f>CONCATENATE(Table1[[#This Row],[date]],"-",Table1[[#This Row],[month]],"-",Table1[[#This Row],[year]])</f>
        <v>20-Nov-1983</v>
      </c>
      <c r="F469" s="2">
        <f>DATEDIF(Table1[[#This Row],[Date Of Birth]],DATE(2023,6,8),"Y")</f>
        <v>39</v>
      </c>
      <c r="G469" s="2">
        <v>3</v>
      </c>
      <c r="H469" s="13">
        <v>4265.01</v>
      </c>
      <c r="I469" s="2" t="s">
        <v>2354</v>
      </c>
      <c r="J469" s="2" t="s">
        <v>2358</v>
      </c>
      <c r="K469" s="6" t="s">
        <v>2361</v>
      </c>
    </row>
    <row r="470" spans="1:11" x14ac:dyDescent="0.4">
      <c r="A470" s="5" t="s">
        <v>1869</v>
      </c>
      <c r="B470" s="2">
        <v>1992</v>
      </c>
      <c r="C470" s="2" t="s">
        <v>2359</v>
      </c>
      <c r="D470" s="2">
        <v>18</v>
      </c>
      <c r="E470" s="2" t="str">
        <f>CONCATENATE(Table1[[#This Row],[date]],"-",Table1[[#This Row],[month]],"-",Table1[[#This Row],[year]])</f>
        <v>18-Jun-1992</v>
      </c>
      <c r="F470" s="2">
        <f>DATEDIF(Table1[[#This Row],[Date Of Birth]],DATE(2023,6,8),"Y")</f>
        <v>30</v>
      </c>
      <c r="G470" s="2">
        <v>2</v>
      </c>
      <c r="H470" s="13">
        <v>4266.17</v>
      </c>
      <c r="I470" s="2" t="s">
        <v>2355</v>
      </c>
      <c r="J470" s="2" t="s">
        <v>2354</v>
      </c>
      <c r="K470" s="6" t="s">
        <v>2356</v>
      </c>
    </row>
    <row r="471" spans="1:11" x14ac:dyDescent="0.4">
      <c r="A471" s="5" t="s">
        <v>1868</v>
      </c>
      <c r="B471" s="2">
        <v>2003</v>
      </c>
      <c r="C471" s="2" t="s">
        <v>2359</v>
      </c>
      <c r="D471" s="2">
        <v>8</v>
      </c>
      <c r="E471" s="2" t="str">
        <f>CONCATENATE(Table1[[#This Row],[date]],"-",Table1[[#This Row],[month]],"-",Table1[[#This Row],[year]])</f>
        <v>8-Jun-2003</v>
      </c>
      <c r="F471" s="2">
        <f>DATEDIF(Table1[[#This Row],[Date Of Birth]],DATE(2023,6,8),"Y")</f>
        <v>20</v>
      </c>
      <c r="G471" s="2">
        <v>0</v>
      </c>
      <c r="H471" s="13">
        <v>4278.55</v>
      </c>
      <c r="I471" s="2" t="s">
        <v>2354</v>
      </c>
      <c r="J471" s="2" t="s">
        <v>2358</v>
      </c>
      <c r="K471" s="6" t="s">
        <v>2374</v>
      </c>
    </row>
    <row r="472" spans="1:11" x14ac:dyDescent="0.4">
      <c r="A472" s="5" t="s">
        <v>1867</v>
      </c>
      <c r="B472" s="2">
        <v>2000</v>
      </c>
      <c r="C472" s="2" t="s">
        <v>2357</v>
      </c>
      <c r="D472" s="2">
        <v>25</v>
      </c>
      <c r="E472" s="2" t="str">
        <f>CONCATENATE(Table1[[#This Row],[date]],"-",Table1[[#This Row],[month]],"-",Table1[[#This Row],[year]])</f>
        <v>25-Nov-2000</v>
      </c>
      <c r="F472" s="2">
        <f>DATEDIF(Table1[[#This Row],[Date Of Birth]],DATE(2023,6,8),"Y")</f>
        <v>22</v>
      </c>
      <c r="G472" s="2">
        <v>3</v>
      </c>
      <c r="H472" s="13">
        <v>4296.2700000000004</v>
      </c>
      <c r="I472" s="2" t="s">
        <v>2354</v>
      </c>
      <c r="J472" s="2" t="s">
        <v>2355</v>
      </c>
      <c r="K472" s="6" t="s">
        <v>2361</v>
      </c>
    </row>
    <row r="473" spans="1:11" x14ac:dyDescent="0.4">
      <c r="A473" s="5" t="s">
        <v>1866</v>
      </c>
      <c r="B473" s="2">
        <v>1988</v>
      </c>
      <c r="C473" s="2" t="s">
        <v>2362</v>
      </c>
      <c r="D473" s="2">
        <v>19</v>
      </c>
      <c r="E473" s="2" t="str">
        <f>CONCATENATE(Table1[[#This Row],[date]],"-",Table1[[#This Row],[month]],"-",Table1[[#This Row],[year]])</f>
        <v>19-Dec-1988</v>
      </c>
      <c r="F473" s="2">
        <f>DATEDIF(Table1[[#This Row],[Date Of Birth]],DATE(2023,6,8),"Y")</f>
        <v>34</v>
      </c>
      <c r="G473" s="2">
        <v>0</v>
      </c>
      <c r="H473" s="13">
        <v>4320.41</v>
      </c>
      <c r="I473" s="2" t="s">
        <v>2354</v>
      </c>
      <c r="J473" s="2" t="s">
        <v>2358</v>
      </c>
      <c r="K473" s="6" t="s">
        <v>2361</v>
      </c>
    </row>
    <row r="474" spans="1:11" x14ac:dyDescent="0.4">
      <c r="A474" s="5" t="s">
        <v>1865</v>
      </c>
      <c r="B474" s="2">
        <v>1994</v>
      </c>
      <c r="C474" s="2" t="s">
        <v>2357</v>
      </c>
      <c r="D474" s="2">
        <v>2</v>
      </c>
      <c r="E474" s="2" t="str">
        <f>CONCATENATE(Table1[[#This Row],[date]],"-",Table1[[#This Row],[month]],"-",Table1[[#This Row],[year]])</f>
        <v>2-Nov-1994</v>
      </c>
      <c r="F474" s="2">
        <f>DATEDIF(Table1[[#This Row],[Date Of Birth]],DATE(2023,6,8),"Y")</f>
        <v>28</v>
      </c>
      <c r="G474" s="2">
        <v>1</v>
      </c>
      <c r="H474" s="13">
        <v>4337.74</v>
      </c>
      <c r="I474" s="2" t="s">
        <v>2354</v>
      </c>
      <c r="J474" s="2" t="s">
        <v>2358</v>
      </c>
      <c r="K474" s="6" t="s">
        <v>2371</v>
      </c>
    </row>
    <row r="475" spans="1:11" x14ac:dyDescent="0.4">
      <c r="A475" s="5" t="s">
        <v>1864</v>
      </c>
      <c r="B475" s="2">
        <v>1994</v>
      </c>
      <c r="C475" s="2" t="s">
        <v>2364</v>
      </c>
      <c r="D475" s="2">
        <v>26</v>
      </c>
      <c r="E475" s="2" t="str">
        <f>CONCATENATE(Table1[[#This Row],[date]],"-",Table1[[#This Row],[month]],"-",Table1[[#This Row],[year]])</f>
        <v>26-Oct-1994</v>
      </c>
      <c r="F475" s="2">
        <f>DATEDIF(Table1[[#This Row],[Date Of Birth]],DATE(2023,6,8),"Y")</f>
        <v>28</v>
      </c>
      <c r="G475" s="2">
        <v>2</v>
      </c>
      <c r="H475" s="13">
        <v>4340.4399999999996</v>
      </c>
      <c r="I475" s="2" t="s">
        <v>2354</v>
      </c>
      <c r="J475" s="2" t="s">
        <v>2358</v>
      </c>
      <c r="K475" s="6" t="s">
        <v>2356</v>
      </c>
    </row>
    <row r="476" spans="1:11" x14ac:dyDescent="0.4">
      <c r="A476" s="5" t="s">
        <v>1863</v>
      </c>
      <c r="B476" s="2">
        <v>1991</v>
      </c>
      <c r="C476" s="2" t="s">
        <v>2359</v>
      </c>
      <c r="D476" s="2">
        <v>1</v>
      </c>
      <c r="E476" s="2" t="str">
        <f>CONCATENATE(Table1[[#This Row],[date]],"-",Table1[[#This Row],[month]],"-",Table1[[#This Row],[year]])</f>
        <v>1-Jun-1991</v>
      </c>
      <c r="F476" s="2">
        <f>DATEDIF(Table1[[#This Row],[Date Of Birth]],DATE(2023,6,8),"Y")</f>
        <v>32</v>
      </c>
      <c r="G476" s="2">
        <v>0</v>
      </c>
      <c r="H476" s="13">
        <v>4347.0200000000004</v>
      </c>
      <c r="I476" s="2" t="s">
        <v>2354</v>
      </c>
      <c r="J476" s="2" t="s">
        <v>2358</v>
      </c>
      <c r="K476" s="6" t="s">
        <v>2371</v>
      </c>
    </row>
    <row r="477" spans="1:11" x14ac:dyDescent="0.4">
      <c r="A477" s="5" t="s">
        <v>1862</v>
      </c>
      <c r="B477" s="2">
        <v>1994</v>
      </c>
      <c r="C477" s="2" t="s">
        <v>2357</v>
      </c>
      <c r="D477" s="2">
        <v>1</v>
      </c>
      <c r="E477" s="2" t="str">
        <f>CONCATENATE(Table1[[#This Row],[date]],"-",Table1[[#This Row],[month]],"-",Table1[[#This Row],[year]])</f>
        <v>1-Nov-1994</v>
      </c>
      <c r="F477" s="2">
        <f>DATEDIF(Table1[[#This Row],[Date Of Birth]],DATE(2023,6,8),"Y")</f>
        <v>28</v>
      </c>
      <c r="G477" s="2">
        <v>2</v>
      </c>
      <c r="H477" s="13">
        <v>4349.46</v>
      </c>
      <c r="I477" s="2" t="s">
        <v>2354</v>
      </c>
      <c r="J477" s="2" t="s">
        <v>2354</v>
      </c>
      <c r="K477" s="6" t="s">
        <v>2356</v>
      </c>
    </row>
    <row r="478" spans="1:11" x14ac:dyDescent="0.4">
      <c r="A478" s="5" t="s">
        <v>1861</v>
      </c>
      <c r="B478" s="2">
        <v>1991</v>
      </c>
      <c r="C478" s="2" t="s">
        <v>2360</v>
      </c>
      <c r="D478" s="2">
        <v>13</v>
      </c>
      <c r="E478" s="2" t="str">
        <f>CONCATENATE(Table1[[#This Row],[date]],"-",Table1[[#This Row],[month]],"-",Table1[[#This Row],[year]])</f>
        <v>13-Sep-1991</v>
      </c>
      <c r="F478" s="2">
        <f>DATEDIF(Table1[[#This Row],[Date Of Birth]],DATE(2023,6,8),"Y")</f>
        <v>31</v>
      </c>
      <c r="G478" s="2">
        <v>1</v>
      </c>
      <c r="H478" s="13">
        <v>4350.51</v>
      </c>
      <c r="I478" s="2" t="s">
        <v>2354</v>
      </c>
      <c r="J478" s="2" t="s">
        <v>2354</v>
      </c>
      <c r="K478" s="6" t="s">
        <v>2356</v>
      </c>
    </row>
    <row r="479" spans="1:11" x14ac:dyDescent="0.4">
      <c r="A479" s="5" t="s">
        <v>1860</v>
      </c>
      <c r="B479" s="2">
        <v>1990</v>
      </c>
      <c r="C479" s="2" t="s">
        <v>2363</v>
      </c>
      <c r="D479" s="2">
        <v>28</v>
      </c>
      <c r="E479" s="2" t="str">
        <f>CONCATENATE(Table1[[#This Row],[date]],"-",Table1[[#This Row],[month]],"-",Table1[[#This Row],[year]])</f>
        <v>28-Aug-1990</v>
      </c>
      <c r="F479" s="2">
        <f>DATEDIF(Table1[[#This Row],[Date Of Birth]],DATE(2023,6,8),"Y")</f>
        <v>32</v>
      </c>
      <c r="G479" s="2">
        <v>0</v>
      </c>
      <c r="H479" s="13">
        <v>4357.04</v>
      </c>
      <c r="I479" s="2" t="s">
        <v>2354</v>
      </c>
      <c r="J479" s="2" t="s">
        <v>2355</v>
      </c>
      <c r="K479" s="6" t="s">
        <v>2361</v>
      </c>
    </row>
    <row r="480" spans="1:11" x14ac:dyDescent="0.4">
      <c r="A480" s="5" t="s">
        <v>1859</v>
      </c>
      <c r="B480" s="2">
        <v>1997</v>
      </c>
      <c r="C480" s="2" t="s">
        <v>2357</v>
      </c>
      <c r="D480" s="2">
        <v>29</v>
      </c>
      <c r="E480" s="2" t="str">
        <f>CONCATENATE(Table1[[#This Row],[date]],"-",Table1[[#This Row],[month]],"-",Table1[[#This Row],[year]])</f>
        <v>29-Nov-1997</v>
      </c>
      <c r="F480" s="2">
        <f>DATEDIF(Table1[[#This Row],[Date Of Birth]],DATE(2023,6,8),"Y")</f>
        <v>25</v>
      </c>
      <c r="G480" s="2">
        <v>3</v>
      </c>
      <c r="H480" s="13">
        <v>4391.6499999999996</v>
      </c>
      <c r="I480" s="2" t="s">
        <v>2354</v>
      </c>
      <c r="J480" s="2" t="s">
        <v>2354</v>
      </c>
      <c r="K480" s="6" t="s">
        <v>2365</v>
      </c>
    </row>
    <row r="481" spans="1:11" x14ac:dyDescent="0.4">
      <c r="A481" s="5" t="s">
        <v>1858</v>
      </c>
      <c r="B481" s="2">
        <v>1982</v>
      </c>
      <c r="C481" s="2" t="s">
        <v>2359</v>
      </c>
      <c r="D481" s="2">
        <v>29</v>
      </c>
      <c r="E481" s="2" t="str">
        <f>CONCATENATE(Table1[[#This Row],[date]],"-",Table1[[#This Row],[month]],"-",Table1[[#This Row],[year]])</f>
        <v>29-Jun-1982</v>
      </c>
      <c r="F481" s="2">
        <f>DATEDIF(Table1[[#This Row],[Date Of Birth]],DATE(2023,6,8),"Y")</f>
        <v>40</v>
      </c>
      <c r="G481" s="2">
        <v>3</v>
      </c>
      <c r="H481" s="13">
        <v>4392.7</v>
      </c>
      <c r="I481" s="2" t="s">
        <v>2354</v>
      </c>
      <c r="J481" s="2" t="s">
        <v>2354</v>
      </c>
      <c r="K481" s="6" t="s">
        <v>2356</v>
      </c>
    </row>
    <row r="482" spans="1:11" x14ac:dyDescent="0.4">
      <c r="A482" s="5" t="s">
        <v>1857</v>
      </c>
      <c r="B482" s="2">
        <v>1988</v>
      </c>
      <c r="C482" s="2" t="s">
        <v>2353</v>
      </c>
      <c r="D482" s="2">
        <v>18</v>
      </c>
      <c r="E482" s="2" t="str">
        <f>CONCATENATE(Table1[[#This Row],[date]],"-",Table1[[#This Row],[month]],"-",Table1[[#This Row],[year]])</f>
        <v>18-Jul-1988</v>
      </c>
      <c r="F482" s="2">
        <f>DATEDIF(Table1[[#This Row],[Date Of Birth]],DATE(2023,6,8),"Y")</f>
        <v>34</v>
      </c>
      <c r="G482" s="2">
        <v>3</v>
      </c>
      <c r="H482" s="13">
        <v>4397.3100000000004</v>
      </c>
      <c r="I482" s="2" t="s">
        <v>2354</v>
      </c>
      <c r="J482" s="2" t="s">
        <v>2354</v>
      </c>
      <c r="K482" s="6" t="s">
        <v>2356</v>
      </c>
    </row>
    <row r="483" spans="1:11" x14ac:dyDescent="0.4">
      <c r="A483" s="5" t="s">
        <v>1856</v>
      </c>
      <c r="B483" s="2">
        <v>1986</v>
      </c>
      <c r="C483" s="2" t="s">
        <v>2363</v>
      </c>
      <c r="D483" s="2">
        <v>11</v>
      </c>
      <c r="E483" s="2" t="str">
        <f>CONCATENATE(Table1[[#This Row],[date]],"-",Table1[[#This Row],[month]],"-",Table1[[#This Row],[year]])</f>
        <v>11-Aug-1986</v>
      </c>
      <c r="F483" s="2">
        <f>DATEDIF(Table1[[#This Row],[Date Of Birth]],DATE(2023,6,8),"Y")</f>
        <v>36</v>
      </c>
      <c r="G483" s="2">
        <v>0</v>
      </c>
      <c r="H483" s="13">
        <v>4399.7299999999996</v>
      </c>
      <c r="I483" s="2" t="s">
        <v>2355</v>
      </c>
      <c r="J483" s="2" t="s">
        <v>2354</v>
      </c>
      <c r="K483" s="6" t="s">
        <v>2356</v>
      </c>
    </row>
    <row r="484" spans="1:11" x14ac:dyDescent="0.4">
      <c r="A484" s="5" t="s">
        <v>1855</v>
      </c>
      <c r="B484" s="2">
        <v>1986</v>
      </c>
      <c r="C484" s="2" t="s">
        <v>2353</v>
      </c>
      <c r="D484" s="2">
        <v>13</v>
      </c>
      <c r="E484" s="2" t="str">
        <f>CONCATENATE(Table1[[#This Row],[date]],"-",Table1[[#This Row],[month]],"-",Table1[[#This Row],[year]])</f>
        <v>13-Jul-1986</v>
      </c>
      <c r="F484" s="2">
        <f>DATEDIF(Table1[[#This Row],[Date Of Birth]],DATE(2023,6,8),"Y")</f>
        <v>36</v>
      </c>
      <c r="G484" s="2">
        <v>0</v>
      </c>
      <c r="H484" s="13">
        <v>4402.2299999999996</v>
      </c>
      <c r="I484" s="2" t="s">
        <v>2354</v>
      </c>
      <c r="J484" s="2" t="s">
        <v>2354</v>
      </c>
      <c r="K484" s="6" t="s">
        <v>2365</v>
      </c>
    </row>
    <row r="485" spans="1:11" x14ac:dyDescent="0.4">
      <c r="A485" s="5" t="s">
        <v>1854</v>
      </c>
      <c r="B485" s="2">
        <v>1988</v>
      </c>
      <c r="C485" s="2" t="s">
        <v>2360</v>
      </c>
      <c r="D485" s="2">
        <v>16</v>
      </c>
      <c r="E485" s="2" t="str">
        <f>CONCATENATE(Table1[[#This Row],[date]],"-",Table1[[#This Row],[month]],"-",Table1[[#This Row],[year]])</f>
        <v>16-Sep-1988</v>
      </c>
      <c r="F485" s="2">
        <f>DATEDIF(Table1[[#This Row],[Date Of Birth]],DATE(2023,6,8),"Y")</f>
        <v>34</v>
      </c>
      <c r="G485" s="2">
        <v>0</v>
      </c>
      <c r="H485" s="13">
        <v>4415.16</v>
      </c>
      <c r="I485" s="2" t="s">
        <v>2354</v>
      </c>
      <c r="J485" s="2" t="s">
        <v>2358</v>
      </c>
      <c r="K485" s="6" t="s">
        <v>2356</v>
      </c>
    </row>
    <row r="486" spans="1:11" x14ac:dyDescent="0.4">
      <c r="A486" s="5" t="s">
        <v>1853</v>
      </c>
      <c r="B486" s="2">
        <v>1992</v>
      </c>
      <c r="C486" s="2" t="s">
        <v>2363</v>
      </c>
      <c r="D486" s="2">
        <v>15</v>
      </c>
      <c r="E486" s="2" t="str">
        <f>CONCATENATE(Table1[[#This Row],[date]],"-",Table1[[#This Row],[month]],"-",Table1[[#This Row],[year]])</f>
        <v>15-Aug-1992</v>
      </c>
      <c r="F486" s="2">
        <f>DATEDIF(Table1[[#This Row],[Date Of Birth]],DATE(2023,6,8),"Y")</f>
        <v>30</v>
      </c>
      <c r="G486" s="2">
        <v>0</v>
      </c>
      <c r="H486" s="13">
        <v>4420.95</v>
      </c>
      <c r="I486" s="2" t="s">
        <v>2354</v>
      </c>
      <c r="J486" s="2" t="s">
        <v>2355</v>
      </c>
      <c r="K486" s="6" t="s">
        <v>2376</v>
      </c>
    </row>
    <row r="487" spans="1:11" x14ac:dyDescent="0.4">
      <c r="A487" s="5" t="s">
        <v>1852</v>
      </c>
      <c r="B487" s="2">
        <v>1994</v>
      </c>
      <c r="C487" s="2" t="s">
        <v>2362</v>
      </c>
      <c r="D487" s="2">
        <v>29</v>
      </c>
      <c r="E487" s="2" t="str">
        <f>CONCATENATE(Table1[[#This Row],[date]],"-",Table1[[#This Row],[month]],"-",Table1[[#This Row],[year]])</f>
        <v>29-Dec-1994</v>
      </c>
      <c r="F487" s="2">
        <f>DATEDIF(Table1[[#This Row],[Date Of Birth]],DATE(2023,6,8),"Y")</f>
        <v>28</v>
      </c>
      <c r="G487" s="2">
        <v>2</v>
      </c>
      <c r="H487" s="13">
        <v>4428.8900000000003</v>
      </c>
      <c r="I487" s="2" t="s">
        <v>2355</v>
      </c>
      <c r="J487" s="2" t="s">
        <v>2358</v>
      </c>
      <c r="K487" s="6" t="s">
        <v>2375</v>
      </c>
    </row>
    <row r="488" spans="1:11" x14ac:dyDescent="0.4">
      <c r="A488" s="5" t="s">
        <v>1851</v>
      </c>
      <c r="B488" s="2">
        <v>1993</v>
      </c>
      <c r="C488" s="2" t="s">
        <v>2360</v>
      </c>
      <c r="D488" s="2">
        <v>4</v>
      </c>
      <c r="E488" s="2" t="str">
        <f>CONCATENATE(Table1[[#This Row],[date]],"-",Table1[[#This Row],[month]],"-",Table1[[#This Row],[year]])</f>
        <v>4-Sep-1993</v>
      </c>
      <c r="F488" s="2">
        <f>DATEDIF(Table1[[#This Row],[Date Of Birth]],DATE(2023,6,8),"Y")</f>
        <v>29</v>
      </c>
      <c r="G488" s="2">
        <v>2</v>
      </c>
      <c r="H488" s="13">
        <v>4433.3900000000003</v>
      </c>
      <c r="I488" s="2" t="s">
        <v>2354</v>
      </c>
      <c r="J488" s="2" t="s">
        <v>2355</v>
      </c>
      <c r="K488" s="6" t="s">
        <v>2361</v>
      </c>
    </row>
    <row r="489" spans="1:11" x14ac:dyDescent="0.4">
      <c r="A489" s="5" t="s">
        <v>1850</v>
      </c>
      <c r="B489" s="2">
        <v>1993</v>
      </c>
      <c r="C489" s="2" t="s">
        <v>2362</v>
      </c>
      <c r="D489" s="2">
        <v>23</v>
      </c>
      <c r="E489" s="2" t="str">
        <f>CONCATENATE(Table1[[#This Row],[date]],"-",Table1[[#This Row],[month]],"-",Table1[[#This Row],[year]])</f>
        <v>23-Dec-1993</v>
      </c>
      <c r="F489" s="2">
        <f>DATEDIF(Table1[[#This Row],[Date Of Birth]],DATE(2023,6,8),"Y")</f>
        <v>29</v>
      </c>
      <c r="G489" s="2">
        <v>2</v>
      </c>
      <c r="H489" s="13">
        <v>4433.92</v>
      </c>
      <c r="I489" s="2" t="s">
        <v>2354</v>
      </c>
      <c r="J489" s="2" t="s">
        <v>2354</v>
      </c>
      <c r="K489" s="6" t="s">
        <v>2361</v>
      </c>
    </row>
    <row r="490" spans="1:11" x14ac:dyDescent="0.4">
      <c r="A490" s="5" t="s">
        <v>1849</v>
      </c>
      <c r="B490" s="2">
        <v>1994</v>
      </c>
      <c r="C490" s="2" t="s">
        <v>2364</v>
      </c>
      <c r="D490" s="2">
        <v>8</v>
      </c>
      <c r="E490" s="2" t="str">
        <f>CONCATENATE(Table1[[#This Row],[date]],"-",Table1[[#This Row],[month]],"-",Table1[[#This Row],[year]])</f>
        <v>8-Oct-1994</v>
      </c>
      <c r="F490" s="2">
        <f>DATEDIF(Table1[[#This Row],[Date Of Birth]],DATE(2023,6,8),"Y")</f>
        <v>28</v>
      </c>
      <c r="G490" s="2">
        <v>2</v>
      </c>
      <c r="H490" s="13">
        <v>4435.09</v>
      </c>
      <c r="I490" s="2" t="s">
        <v>2355</v>
      </c>
      <c r="J490" s="2" t="s">
        <v>2354</v>
      </c>
      <c r="K490" s="6" t="s">
        <v>2368</v>
      </c>
    </row>
    <row r="491" spans="1:11" x14ac:dyDescent="0.4">
      <c r="A491" s="5" t="s">
        <v>1848</v>
      </c>
      <c r="B491" s="2">
        <v>1994</v>
      </c>
      <c r="C491" s="2" t="s">
        <v>2364</v>
      </c>
      <c r="D491" s="2">
        <v>24</v>
      </c>
      <c r="E491" s="2" t="str">
        <f>CONCATENATE(Table1[[#This Row],[date]],"-",Table1[[#This Row],[month]],"-",Table1[[#This Row],[year]])</f>
        <v>24-Oct-1994</v>
      </c>
      <c r="F491" s="2">
        <f>DATEDIF(Table1[[#This Row],[Date Of Birth]],DATE(2023,6,8),"Y")</f>
        <v>28</v>
      </c>
      <c r="G491" s="2">
        <v>2</v>
      </c>
      <c r="H491" s="13">
        <v>4438.26</v>
      </c>
      <c r="I491" s="2" t="s">
        <v>2354</v>
      </c>
      <c r="J491" s="2" t="s">
        <v>2355</v>
      </c>
      <c r="K491" s="6" t="s">
        <v>2375</v>
      </c>
    </row>
    <row r="492" spans="1:11" x14ac:dyDescent="0.4">
      <c r="A492" s="5" t="s">
        <v>1847</v>
      </c>
      <c r="B492" s="2">
        <v>1991</v>
      </c>
      <c r="C492" s="2" t="s">
        <v>2360</v>
      </c>
      <c r="D492" s="2">
        <v>3</v>
      </c>
      <c r="E492" s="2" t="str">
        <f>CONCATENATE(Table1[[#This Row],[date]],"-",Table1[[#This Row],[month]],"-",Table1[[#This Row],[year]])</f>
        <v>3-Sep-1991</v>
      </c>
      <c r="F492" s="2">
        <f>DATEDIF(Table1[[#This Row],[Date Of Birth]],DATE(2023,6,8),"Y")</f>
        <v>31</v>
      </c>
      <c r="G492" s="2">
        <v>1</v>
      </c>
      <c r="H492" s="13">
        <v>4441.21</v>
      </c>
      <c r="I492" s="2" t="s">
        <v>2358</v>
      </c>
      <c r="J492" s="2" t="s">
        <v>2354</v>
      </c>
      <c r="K492" s="6" t="s">
        <v>2373</v>
      </c>
    </row>
    <row r="493" spans="1:11" x14ac:dyDescent="0.4">
      <c r="A493" s="5" t="s">
        <v>1846</v>
      </c>
      <c r="B493" s="2">
        <v>1994</v>
      </c>
      <c r="C493" s="2" t="s">
        <v>2359</v>
      </c>
      <c r="D493" s="2">
        <v>28</v>
      </c>
      <c r="E493" s="2" t="str">
        <f>CONCATENATE(Table1[[#This Row],[date]],"-",Table1[[#This Row],[month]],"-",Table1[[#This Row],[year]])</f>
        <v>28-Jun-1994</v>
      </c>
      <c r="F493" s="2">
        <f>DATEDIF(Table1[[#This Row],[Date Of Birth]],DATE(2023,6,8),"Y")</f>
        <v>28</v>
      </c>
      <c r="G493" s="2">
        <v>3</v>
      </c>
      <c r="H493" s="13">
        <v>4449.46</v>
      </c>
      <c r="I493" s="2" t="s">
        <v>2358</v>
      </c>
      <c r="J493" s="2" t="s">
        <v>2354</v>
      </c>
      <c r="K493" s="6" t="s">
        <v>2356</v>
      </c>
    </row>
    <row r="494" spans="1:11" x14ac:dyDescent="0.4">
      <c r="A494" s="5" t="s">
        <v>1845</v>
      </c>
      <c r="B494" s="2">
        <v>1990</v>
      </c>
      <c r="C494" s="2" t="s">
        <v>2363</v>
      </c>
      <c r="D494" s="2">
        <v>8</v>
      </c>
      <c r="E494" s="2" t="str">
        <f>CONCATENATE(Table1[[#This Row],[date]],"-",Table1[[#This Row],[month]],"-",Table1[[#This Row],[year]])</f>
        <v>8-Aug-1990</v>
      </c>
      <c r="F494" s="2">
        <f>DATEDIF(Table1[[#This Row],[Date Of Birth]],DATE(2023,6,8),"Y")</f>
        <v>32</v>
      </c>
      <c r="G494" s="2">
        <v>1</v>
      </c>
      <c r="H494" s="13">
        <v>4454.3999999999996</v>
      </c>
      <c r="I494" s="2" t="s">
        <v>2354</v>
      </c>
      <c r="J494" s="2" t="s">
        <v>2355</v>
      </c>
      <c r="K494" s="6" t="s">
        <v>2361</v>
      </c>
    </row>
    <row r="495" spans="1:11" x14ac:dyDescent="0.4">
      <c r="A495" s="5" t="s">
        <v>1844</v>
      </c>
      <c r="B495" s="2">
        <v>1990</v>
      </c>
      <c r="C495" s="2" t="s">
        <v>2353</v>
      </c>
      <c r="D495" s="2">
        <v>15</v>
      </c>
      <c r="E495" s="2" t="str">
        <f>CONCATENATE(Table1[[#This Row],[date]],"-",Table1[[#This Row],[month]],"-",Table1[[#This Row],[year]])</f>
        <v>15-Jul-1990</v>
      </c>
      <c r="F495" s="2">
        <f>DATEDIF(Table1[[#This Row],[Date Of Birth]],DATE(2023,6,8),"Y")</f>
        <v>32</v>
      </c>
      <c r="G495" s="2">
        <v>1</v>
      </c>
      <c r="H495" s="13">
        <v>4462.72</v>
      </c>
      <c r="I495" s="2" t="s">
        <v>2354</v>
      </c>
      <c r="J495" s="2" t="s">
        <v>2355</v>
      </c>
      <c r="K495" s="6" t="s">
        <v>2361</v>
      </c>
    </row>
    <row r="496" spans="1:11" x14ac:dyDescent="0.4">
      <c r="A496" s="5" t="s">
        <v>1843</v>
      </c>
      <c r="B496" s="2">
        <v>1991</v>
      </c>
      <c r="C496" s="2" t="s">
        <v>2353</v>
      </c>
      <c r="D496" s="2">
        <v>4</v>
      </c>
      <c r="E496" s="2" t="str">
        <f>CONCATENATE(Table1[[#This Row],[date]],"-",Table1[[#This Row],[month]],"-",Table1[[#This Row],[year]])</f>
        <v>4-Jul-1991</v>
      </c>
      <c r="F496" s="2">
        <f>DATEDIF(Table1[[#This Row],[Date Of Birth]],DATE(2023,6,8),"Y")</f>
        <v>31</v>
      </c>
      <c r="G496" s="2">
        <v>2</v>
      </c>
      <c r="H496" s="13">
        <v>4463.21</v>
      </c>
      <c r="I496" s="2" t="s">
        <v>2355</v>
      </c>
      <c r="J496" s="2" t="s">
        <v>2355</v>
      </c>
      <c r="K496" s="6" t="s">
        <v>2356</v>
      </c>
    </row>
    <row r="497" spans="1:11" x14ac:dyDescent="0.4">
      <c r="A497" s="5" t="s">
        <v>1842</v>
      </c>
      <c r="B497" s="2">
        <v>1999</v>
      </c>
      <c r="C497" s="2" t="s">
        <v>2357</v>
      </c>
      <c r="D497" s="2">
        <v>20</v>
      </c>
      <c r="E497" s="2" t="str">
        <f>CONCATENATE(Table1[[#This Row],[date]],"-",Table1[[#This Row],[month]],"-",Table1[[#This Row],[year]])</f>
        <v>20-Nov-1999</v>
      </c>
      <c r="F497" s="2">
        <f>DATEDIF(Table1[[#This Row],[Date Of Birth]],DATE(2023,6,8),"Y")</f>
        <v>23</v>
      </c>
      <c r="G497" s="2">
        <v>3</v>
      </c>
      <c r="H497" s="13">
        <v>4466.62</v>
      </c>
      <c r="I497" s="2" t="s">
        <v>2354</v>
      </c>
      <c r="J497" s="2" t="s">
        <v>2354</v>
      </c>
      <c r="K497" s="6" t="s">
        <v>2361</v>
      </c>
    </row>
    <row r="498" spans="1:11" x14ac:dyDescent="0.4">
      <c r="A498" s="5" t="s">
        <v>1841</v>
      </c>
      <c r="B498" s="2">
        <v>2004</v>
      </c>
      <c r="C498" s="2" t="s">
        <v>2353</v>
      </c>
      <c r="D498" s="2">
        <v>18</v>
      </c>
      <c r="E498" s="2" t="str">
        <f>CONCATENATE(Table1[[#This Row],[date]],"-",Table1[[#This Row],[month]],"-",Table1[[#This Row],[year]])</f>
        <v>18-Jul-2004</v>
      </c>
      <c r="F498" s="2">
        <f>DATEDIF(Table1[[#This Row],[Date Of Birth]],DATE(2023,6,8),"Y")</f>
        <v>18</v>
      </c>
      <c r="G498" s="2">
        <v>0</v>
      </c>
      <c r="H498" s="13">
        <v>4468.25</v>
      </c>
      <c r="I498" s="2" t="s">
        <v>2354</v>
      </c>
      <c r="J498" s="2" t="s">
        <v>2354</v>
      </c>
      <c r="K498" s="6" t="s">
        <v>2361</v>
      </c>
    </row>
    <row r="499" spans="1:11" x14ac:dyDescent="0.4">
      <c r="A499" s="5" t="s">
        <v>1840</v>
      </c>
      <c r="B499" s="2">
        <v>1992</v>
      </c>
      <c r="C499" s="2" t="s">
        <v>2353</v>
      </c>
      <c r="D499" s="2">
        <v>12</v>
      </c>
      <c r="E499" s="2" t="str">
        <f>CONCATENATE(Table1[[#This Row],[date]],"-",Table1[[#This Row],[month]],"-",Table1[[#This Row],[year]])</f>
        <v>12-Jul-1992</v>
      </c>
      <c r="F499" s="2">
        <f>DATEDIF(Table1[[#This Row],[Date Of Birth]],DATE(2023,6,8),"Y")</f>
        <v>30</v>
      </c>
      <c r="G499" s="2">
        <v>0</v>
      </c>
      <c r="H499" s="13">
        <v>4488.58</v>
      </c>
      <c r="I499" s="2" t="s">
        <v>2354</v>
      </c>
      <c r="J499" s="2" t="s">
        <v>2355</v>
      </c>
      <c r="K499" s="6" t="s">
        <v>2361</v>
      </c>
    </row>
    <row r="500" spans="1:11" x14ac:dyDescent="0.4">
      <c r="A500" s="5" t="s">
        <v>1839</v>
      </c>
      <c r="B500" s="2">
        <v>1988</v>
      </c>
      <c r="C500" s="2" t="s">
        <v>2359</v>
      </c>
      <c r="D500" s="2">
        <v>26</v>
      </c>
      <c r="E500" s="2" t="str">
        <f>CONCATENATE(Table1[[#This Row],[date]],"-",Table1[[#This Row],[month]],"-",Table1[[#This Row],[year]])</f>
        <v>26-Jun-1988</v>
      </c>
      <c r="F500" s="2">
        <f>DATEDIF(Table1[[#This Row],[Date Of Birth]],DATE(2023,6,8),"Y")</f>
        <v>34</v>
      </c>
      <c r="G500" s="2">
        <v>0</v>
      </c>
      <c r="H500" s="13">
        <v>4500.34</v>
      </c>
      <c r="I500" s="2" t="s">
        <v>2354</v>
      </c>
      <c r="J500" s="2" t="s">
        <v>2358</v>
      </c>
      <c r="K500" s="6" t="s">
        <v>2375</v>
      </c>
    </row>
    <row r="501" spans="1:11" x14ac:dyDescent="0.4">
      <c r="A501" s="5" t="s">
        <v>1838</v>
      </c>
      <c r="B501" s="2">
        <v>1997</v>
      </c>
      <c r="C501" s="2" t="s">
        <v>2364</v>
      </c>
      <c r="D501" s="2">
        <v>13</v>
      </c>
      <c r="E501" s="2" t="str">
        <f>CONCATENATE(Table1[[#This Row],[date]],"-",Table1[[#This Row],[month]],"-",Table1[[#This Row],[year]])</f>
        <v>13-Oct-1997</v>
      </c>
      <c r="F501" s="2">
        <f>DATEDIF(Table1[[#This Row],[Date Of Birth]],DATE(2023,6,8),"Y")</f>
        <v>25</v>
      </c>
      <c r="G501" s="2">
        <v>4</v>
      </c>
      <c r="H501" s="13">
        <v>4504.66</v>
      </c>
      <c r="I501" s="2" t="s">
        <v>2358</v>
      </c>
      <c r="J501" s="2" t="s">
        <v>2354</v>
      </c>
      <c r="K501" s="6" t="s">
        <v>2356</v>
      </c>
    </row>
    <row r="502" spans="1:11" x14ac:dyDescent="0.4">
      <c r="A502" s="5" t="s">
        <v>1837</v>
      </c>
      <c r="B502" s="2">
        <v>1982</v>
      </c>
      <c r="C502" s="2" t="s">
        <v>2360</v>
      </c>
      <c r="D502" s="2">
        <v>27</v>
      </c>
      <c r="E502" s="2" t="str">
        <f>CONCATENATE(Table1[[#This Row],[date]],"-",Table1[[#This Row],[month]],"-",Table1[[#This Row],[year]])</f>
        <v>27-Sep-1982</v>
      </c>
      <c r="F502" s="2">
        <f>DATEDIF(Table1[[#This Row],[Date Of Birth]],DATE(2023,6,8),"Y")</f>
        <v>40</v>
      </c>
      <c r="G502" s="2">
        <v>3</v>
      </c>
      <c r="H502" s="13">
        <v>4511.41</v>
      </c>
      <c r="I502" s="2" t="s">
        <v>2354</v>
      </c>
      <c r="J502" s="2" t="s">
        <v>2355</v>
      </c>
      <c r="K502" s="6" t="s">
        <v>2356</v>
      </c>
    </row>
    <row r="503" spans="1:11" x14ac:dyDescent="0.4">
      <c r="A503" s="5" t="s">
        <v>1836</v>
      </c>
      <c r="B503" s="2">
        <v>1980</v>
      </c>
      <c r="C503" s="2" t="s">
        <v>2359</v>
      </c>
      <c r="D503" s="2">
        <v>16</v>
      </c>
      <c r="E503" s="2" t="str">
        <f>CONCATENATE(Table1[[#This Row],[date]],"-",Table1[[#This Row],[month]],"-",Table1[[#This Row],[year]])</f>
        <v>16-Jun-1980</v>
      </c>
      <c r="F503" s="2">
        <f>DATEDIF(Table1[[#This Row],[Date Of Birth]],DATE(2023,6,8),"Y")</f>
        <v>42</v>
      </c>
      <c r="G503" s="2">
        <v>2</v>
      </c>
      <c r="H503" s="13">
        <v>4515.71</v>
      </c>
      <c r="I503" s="2" t="s">
        <v>2354</v>
      </c>
      <c r="J503" s="2" t="s">
        <v>2355</v>
      </c>
      <c r="K503" s="6" t="s">
        <v>2356</v>
      </c>
    </row>
    <row r="504" spans="1:11" x14ac:dyDescent="0.4">
      <c r="A504" s="5" t="s">
        <v>1835</v>
      </c>
      <c r="B504" s="2">
        <v>2003</v>
      </c>
      <c r="C504" s="2" t="s">
        <v>2364</v>
      </c>
      <c r="D504" s="2">
        <v>2</v>
      </c>
      <c r="E504" s="2" t="str">
        <f>CONCATENATE(Table1[[#This Row],[date]],"-",Table1[[#This Row],[month]],"-",Table1[[#This Row],[year]])</f>
        <v>2-Oct-2003</v>
      </c>
      <c r="F504" s="2">
        <f>DATEDIF(Table1[[#This Row],[Date Of Birth]],DATE(2023,6,8),"Y")</f>
        <v>19</v>
      </c>
      <c r="G504" s="2">
        <v>0</v>
      </c>
      <c r="H504" s="13">
        <v>4518.3999999999996</v>
      </c>
      <c r="I504" s="2" t="s">
        <v>2354</v>
      </c>
      <c r="J504" s="2" t="s">
        <v>2355</v>
      </c>
      <c r="K504" s="6" t="s">
        <v>2377</v>
      </c>
    </row>
    <row r="505" spans="1:11" x14ac:dyDescent="0.4">
      <c r="A505" s="5" t="s">
        <v>1834</v>
      </c>
      <c r="B505" s="2">
        <v>1987</v>
      </c>
      <c r="C505" s="2" t="s">
        <v>2362</v>
      </c>
      <c r="D505" s="2">
        <v>5</v>
      </c>
      <c r="E505" s="2" t="str">
        <f>CONCATENATE(Table1[[#This Row],[date]],"-",Table1[[#This Row],[month]],"-",Table1[[#This Row],[year]])</f>
        <v>5-Dec-1987</v>
      </c>
      <c r="F505" s="2">
        <f>DATEDIF(Table1[[#This Row],[Date Of Birth]],DATE(2023,6,8),"Y")</f>
        <v>35</v>
      </c>
      <c r="G505" s="2">
        <v>3</v>
      </c>
      <c r="H505" s="13">
        <v>4518.7700000000004</v>
      </c>
      <c r="I505" s="2" t="s">
        <v>2354</v>
      </c>
      <c r="J505" s="2" t="s">
        <v>2355</v>
      </c>
      <c r="K505" s="6" t="s">
        <v>2361</v>
      </c>
    </row>
    <row r="506" spans="1:11" x14ac:dyDescent="0.4">
      <c r="A506" s="5" t="s">
        <v>1833</v>
      </c>
      <c r="B506" s="2">
        <v>1988</v>
      </c>
      <c r="C506" s="2" t="s">
        <v>2362</v>
      </c>
      <c r="D506" s="2">
        <v>21</v>
      </c>
      <c r="E506" s="2" t="str">
        <f>CONCATENATE(Table1[[#This Row],[date]],"-",Table1[[#This Row],[month]],"-",Table1[[#This Row],[year]])</f>
        <v>21-Dec-1988</v>
      </c>
      <c r="F506" s="2">
        <f>DATEDIF(Table1[[#This Row],[Date Of Birth]],DATE(2023,6,8),"Y")</f>
        <v>34</v>
      </c>
      <c r="G506" s="2">
        <v>0</v>
      </c>
      <c r="H506" s="13">
        <v>4518.83</v>
      </c>
      <c r="I506" s="2" t="s">
        <v>2354</v>
      </c>
      <c r="J506" s="2" t="s">
        <v>2354</v>
      </c>
      <c r="K506" s="6" t="s">
        <v>2375</v>
      </c>
    </row>
    <row r="507" spans="1:11" x14ac:dyDescent="0.4">
      <c r="A507" s="5" t="s">
        <v>1832</v>
      </c>
      <c r="B507" s="2">
        <v>1992</v>
      </c>
      <c r="C507" s="2" t="s">
        <v>2363</v>
      </c>
      <c r="D507" s="2">
        <v>13</v>
      </c>
      <c r="E507" s="2" t="str">
        <f>CONCATENATE(Table1[[#This Row],[date]],"-",Table1[[#This Row],[month]],"-",Table1[[#This Row],[year]])</f>
        <v>13-Aug-1992</v>
      </c>
      <c r="F507" s="2">
        <f>DATEDIF(Table1[[#This Row],[Date Of Birth]],DATE(2023,6,8),"Y")</f>
        <v>30</v>
      </c>
      <c r="G507" s="2">
        <v>1</v>
      </c>
      <c r="H507" s="13">
        <v>4527.18</v>
      </c>
      <c r="I507" s="2" t="s">
        <v>2354</v>
      </c>
      <c r="J507" s="2" t="s">
        <v>2354</v>
      </c>
      <c r="K507" s="6" t="s">
        <v>2361</v>
      </c>
    </row>
    <row r="508" spans="1:11" x14ac:dyDescent="0.4">
      <c r="A508" s="5" t="s">
        <v>1831</v>
      </c>
      <c r="B508" s="2">
        <v>1993</v>
      </c>
      <c r="C508" s="2" t="s">
        <v>2359</v>
      </c>
      <c r="D508" s="2">
        <v>29</v>
      </c>
      <c r="E508" s="2" t="str">
        <f>CONCATENATE(Table1[[#This Row],[date]],"-",Table1[[#This Row],[month]],"-",Table1[[#This Row],[year]])</f>
        <v>29-Jun-1993</v>
      </c>
      <c r="F508" s="2">
        <f>DATEDIF(Table1[[#This Row],[Date Of Birth]],DATE(2023,6,8),"Y")</f>
        <v>29</v>
      </c>
      <c r="G508" s="2">
        <v>2</v>
      </c>
      <c r="H508" s="13">
        <v>4529.4799999999996</v>
      </c>
      <c r="I508" s="2" t="s">
        <v>2354</v>
      </c>
      <c r="J508" s="2" t="s">
        <v>2358</v>
      </c>
      <c r="K508" s="6" t="s">
        <v>2365</v>
      </c>
    </row>
    <row r="509" spans="1:11" x14ac:dyDescent="0.4">
      <c r="A509" s="5" t="s">
        <v>1830</v>
      </c>
      <c r="B509" s="2">
        <v>1988</v>
      </c>
      <c r="C509" s="2" t="s">
        <v>2359</v>
      </c>
      <c r="D509" s="2">
        <v>13</v>
      </c>
      <c r="E509" s="2" t="str">
        <f>CONCATENATE(Table1[[#This Row],[date]],"-",Table1[[#This Row],[month]],"-",Table1[[#This Row],[year]])</f>
        <v>13-Jun-1988</v>
      </c>
      <c r="F509" s="2">
        <f>DATEDIF(Table1[[#This Row],[Date Of Birth]],DATE(2023,6,8),"Y")</f>
        <v>34</v>
      </c>
      <c r="G509" s="2">
        <v>1</v>
      </c>
      <c r="H509" s="13">
        <v>4536.26</v>
      </c>
      <c r="I509" s="2" t="s">
        <v>2354</v>
      </c>
      <c r="J509" s="2" t="s">
        <v>2354</v>
      </c>
      <c r="K509" s="6" t="s">
        <v>2365</v>
      </c>
    </row>
    <row r="510" spans="1:11" x14ac:dyDescent="0.4">
      <c r="A510" s="5" t="s">
        <v>1829</v>
      </c>
      <c r="B510" s="2">
        <v>1990</v>
      </c>
      <c r="C510" s="2" t="s">
        <v>2357</v>
      </c>
      <c r="D510" s="2">
        <v>17</v>
      </c>
      <c r="E510" s="2" t="str">
        <f>CONCATENATE(Table1[[#This Row],[date]],"-",Table1[[#This Row],[month]],"-",Table1[[#This Row],[year]])</f>
        <v>17-Nov-1990</v>
      </c>
      <c r="F510" s="2">
        <f>DATEDIF(Table1[[#This Row],[Date Of Birth]],DATE(2023,6,8),"Y")</f>
        <v>32</v>
      </c>
      <c r="G510" s="2">
        <v>0</v>
      </c>
      <c r="H510" s="13">
        <v>4544.2299999999996</v>
      </c>
      <c r="I510" s="2" t="s">
        <v>2354</v>
      </c>
      <c r="J510" s="2" t="s">
        <v>2358</v>
      </c>
      <c r="K510" s="6" t="s">
        <v>2371</v>
      </c>
    </row>
    <row r="511" spans="1:11" x14ac:dyDescent="0.4">
      <c r="A511" s="5" t="s">
        <v>1828</v>
      </c>
      <c r="B511" s="2">
        <v>2004</v>
      </c>
      <c r="C511" s="2" t="s">
        <v>2362</v>
      </c>
      <c r="D511" s="2">
        <v>22</v>
      </c>
      <c r="E511" s="2" t="str">
        <f>CONCATENATE(Table1[[#This Row],[date]],"-",Table1[[#This Row],[month]],"-",Table1[[#This Row],[year]])</f>
        <v>22-Dec-2004</v>
      </c>
      <c r="F511" s="2">
        <f>DATEDIF(Table1[[#This Row],[Date Of Birth]],DATE(2023,6,8),"Y")</f>
        <v>18</v>
      </c>
      <c r="G511" s="2">
        <v>4</v>
      </c>
      <c r="H511" s="13">
        <v>4561.1899999999996</v>
      </c>
      <c r="I511" s="2" t="s">
        <v>2354</v>
      </c>
      <c r="J511" s="2" t="s">
        <v>2354</v>
      </c>
      <c r="K511" s="6" t="s">
        <v>2371</v>
      </c>
    </row>
    <row r="512" spans="1:11" x14ac:dyDescent="0.4">
      <c r="A512" s="5" t="s">
        <v>1827</v>
      </c>
      <c r="B512" s="2">
        <v>1990</v>
      </c>
      <c r="C512" s="2" t="s">
        <v>2360</v>
      </c>
      <c r="D512" s="2">
        <v>20</v>
      </c>
      <c r="E512" s="2" t="str">
        <f>CONCATENATE(Table1[[#This Row],[date]],"-",Table1[[#This Row],[month]],"-",Table1[[#This Row],[year]])</f>
        <v>20-Sep-1990</v>
      </c>
      <c r="F512" s="2">
        <f>DATEDIF(Table1[[#This Row],[Date Of Birth]],DATE(2023,6,8),"Y")</f>
        <v>32</v>
      </c>
      <c r="G512" s="2">
        <v>1</v>
      </c>
      <c r="H512" s="13">
        <v>4562.84</v>
      </c>
      <c r="I512" s="2" t="s">
        <v>2354</v>
      </c>
      <c r="J512" s="2" t="s">
        <v>2354</v>
      </c>
      <c r="K512" s="6" t="s">
        <v>2356</v>
      </c>
    </row>
    <row r="513" spans="1:11" x14ac:dyDescent="0.4">
      <c r="A513" s="5" t="s">
        <v>1826</v>
      </c>
      <c r="B513" s="2">
        <v>1996</v>
      </c>
      <c r="C513" s="2" t="s">
        <v>2362</v>
      </c>
      <c r="D513" s="2">
        <v>25</v>
      </c>
      <c r="E513" s="2" t="str">
        <f>CONCATENATE(Table1[[#This Row],[date]],"-",Table1[[#This Row],[month]],"-",Table1[[#This Row],[year]])</f>
        <v>25-Dec-1996</v>
      </c>
      <c r="F513" s="2">
        <f>DATEDIF(Table1[[#This Row],[Date Of Birth]],DATE(2023,6,8),"Y")</f>
        <v>26</v>
      </c>
      <c r="G513" s="2">
        <v>2</v>
      </c>
      <c r="H513" s="13">
        <v>4564.1899999999996</v>
      </c>
      <c r="I513" s="2" t="s">
        <v>2354</v>
      </c>
      <c r="J513" s="2" t="s">
        <v>2354</v>
      </c>
      <c r="K513" s="6" t="s">
        <v>2371</v>
      </c>
    </row>
    <row r="514" spans="1:11" x14ac:dyDescent="0.4">
      <c r="A514" s="5" t="s">
        <v>1825</v>
      </c>
      <c r="B514" s="2">
        <v>1989</v>
      </c>
      <c r="C514" s="2" t="s">
        <v>2360</v>
      </c>
      <c r="D514" s="2">
        <v>18</v>
      </c>
      <c r="E514" s="2" t="str">
        <f>CONCATENATE(Table1[[#This Row],[date]],"-",Table1[[#This Row],[month]],"-",Table1[[#This Row],[year]])</f>
        <v>18-Sep-1989</v>
      </c>
      <c r="F514" s="2">
        <f>DATEDIF(Table1[[#This Row],[Date Of Birth]],DATE(2023,6,8),"Y")</f>
        <v>33</v>
      </c>
      <c r="G514" s="2">
        <v>0</v>
      </c>
      <c r="H514" s="13">
        <v>4571.41</v>
      </c>
      <c r="I514" s="2" t="s">
        <v>2354</v>
      </c>
      <c r="J514" s="2" t="s">
        <v>2354</v>
      </c>
      <c r="K514" s="6" t="s">
        <v>2361</v>
      </c>
    </row>
    <row r="515" spans="1:11" x14ac:dyDescent="0.4">
      <c r="A515" s="5" t="s">
        <v>1824</v>
      </c>
      <c r="B515" s="2">
        <v>2000</v>
      </c>
      <c r="C515" s="2" t="s">
        <v>2353</v>
      </c>
      <c r="D515" s="2">
        <v>2</v>
      </c>
      <c r="E515" s="2" t="str">
        <f>CONCATENATE(Table1[[#This Row],[date]],"-",Table1[[#This Row],[month]],"-",Table1[[#This Row],[year]])</f>
        <v>2-Jul-2000</v>
      </c>
      <c r="F515" s="2">
        <f>DATEDIF(Table1[[#This Row],[Date Of Birth]],DATE(2023,6,8),"Y")</f>
        <v>22</v>
      </c>
      <c r="G515" s="2">
        <v>0</v>
      </c>
      <c r="H515" s="13">
        <v>4608.03</v>
      </c>
      <c r="I515" s="2" t="s">
        <v>2354</v>
      </c>
      <c r="J515" s="2" t="s">
        <v>2355</v>
      </c>
      <c r="K515" s="6" t="s">
        <v>2365</v>
      </c>
    </row>
    <row r="516" spans="1:11" x14ac:dyDescent="0.4">
      <c r="A516" s="5" t="s">
        <v>1823</v>
      </c>
      <c r="B516" s="2">
        <v>1998</v>
      </c>
      <c r="C516" s="2" t="s">
        <v>2359</v>
      </c>
      <c r="D516" s="2">
        <v>29</v>
      </c>
      <c r="E516" s="2" t="str">
        <f>CONCATENATE(Table1[[#This Row],[date]],"-",Table1[[#This Row],[month]],"-",Table1[[#This Row],[year]])</f>
        <v>29-Jun-1998</v>
      </c>
      <c r="F516" s="2">
        <f>DATEDIF(Table1[[#This Row],[Date Of Birth]],DATE(2023,6,8),"Y")</f>
        <v>24</v>
      </c>
      <c r="G516" s="2">
        <v>3</v>
      </c>
      <c r="H516" s="13">
        <v>4618.08</v>
      </c>
      <c r="I516" s="2" t="s">
        <v>2354</v>
      </c>
      <c r="J516" s="2" t="s">
        <v>2358</v>
      </c>
      <c r="K516" s="6" t="s">
        <v>2361</v>
      </c>
    </row>
    <row r="517" spans="1:11" x14ac:dyDescent="0.4">
      <c r="A517" s="5" t="s">
        <v>1822</v>
      </c>
      <c r="B517" s="2">
        <v>1985</v>
      </c>
      <c r="C517" s="2" t="s">
        <v>2359</v>
      </c>
      <c r="D517" s="2">
        <v>22</v>
      </c>
      <c r="E517" s="2" t="str">
        <f>CONCATENATE(Table1[[#This Row],[date]],"-",Table1[[#This Row],[month]],"-",Table1[[#This Row],[year]])</f>
        <v>22-Jun-1985</v>
      </c>
      <c r="F517" s="2">
        <f>DATEDIF(Table1[[#This Row],[Date Of Birth]],DATE(2023,6,8),"Y")</f>
        <v>37</v>
      </c>
      <c r="G517" s="2">
        <v>0</v>
      </c>
      <c r="H517" s="13">
        <v>4646.76</v>
      </c>
      <c r="I517" s="2" t="s">
        <v>2358</v>
      </c>
      <c r="J517" s="2" t="s">
        <v>2358</v>
      </c>
      <c r="K517" s="6" t="s">
        <v>2365</v>
      </c>
    </row>
    <row r="518" spans="1:11" x14ac:dyDescent="0.4">
      <c r="A518" s="5" t="s">
        <v>1821</v>
      </c>
      <c r="B518" s="2">
        <v>1996</v>
      </c>
      <c r="C518" s="2" t="s">
        <v>2364</v>
      </c>
      <c r="D518" s="2">
        <v>25</v>
      </c>
      <c r="E518" s="2" t="str">
        <f>CONCATENATE(Table1[[#This Row],[date]],"-",Table1[[#This Row],[month]],"-",Table1[[#This Row],[year]])</f>
        <v>25-Oct-1996</v>
      </c>
      <c r="F518" s="2">
        <f>DATEDIF(Table1[[#This Row],[Date Of Birth]],DATE(2023,6,8),"Y")</f>
        <v>26</v>
      </c>
      <c r="G518" s="2">
        <v>3</v>
      </c>
      <c r="H518" s="13">
        <v>4661.29</v>
      </c>
      <c r="I518" s="2" t="s">
        <v>2354</v>
      </c>
      <c r="J518" s="2" t="s">
        <v>2358</v>
      </c>
      <c r="K518" s="6" t="s">
        <v>2375</v>
      </c>
    </row>
    <row r="519" spans="1:11" x14ac:dyDescent="0.4">
      <c r="A519" s="5" t="s">
        <v>1820</v>
      </c>
      <c r="B519" s="2">
        <v>1990</v>
      </c>
      <c r="C519" s="2" t="s">
        <v>2363</v>
      </c>
      <c r="D519" s="2">
        <v>5</v>
      </c>
      <c r="E519" s="2" t="str">
        <f>CONCATENATE(Table1[[#This Row],[date]],"-",Table1[[#This Row],[month]],"-",Table1[[#This Row],[year]])</f>
        <v>5-Aug-1990</v>
      </c>
      <c r="F519" s="2">
        <f>DATEDIF(Table1[[#This Row],[Date Of Birth]],DATE(2023,6,8),"Y")</f>
        <v>32</v>
      </c>
      <c r="G519" s="2">
        <v>1</v>
      </c>
      <c r="H519" s="13">
        <v>4667.6099999999997</v>
      </c>
      <c r="I519" s="2" t="s">
        <v>2355</v>
      </c>
      <c r="J519" s="2" t="s">
        <v>2355</v>
      </c>
      <c r="K519" s="6" t="s">
        <v>2368</v>
      </c>
    </row>
    <row r="520" spans="1:11" x14ac:dyDescent="0.4">
      <c r="A520" s="5" t="s">
        <v>1819</v>
      </c>
      <c r="B520" s="2">
        <v>1990</v>
      </c>
      <c r="C520" s="2" t="s">
        <v>2360</v>
      </c>
      <c r="D520" s="2">
        <v>26</v>
      </c>
      <c r="E520" s="2" t="str">
        <f>CONCATENATE(Table1[[#This Row],[date]],"-",Table1[[#This Row],[month]],"-",Table1[[#This Row],[year]])</f>
        <v>26-Sep-1990</v>
      </c>
      <c r="F520" s="2">
        <f>DATEDIF(Table1[[#This Row],[Date Of Birth]],DATE(2023,6,8),"Y")</f>
        <v>32</v>
      </c>
      <c r="G520" s="2">
        <v>2</v>
      </c>
      <c r="H520" s="13">
        <v>4670.6400000000003</v>
      </c>
      <c r="I520" s="2" t="s">
        <v>2354</v>
      </c>
      <c r="J520" s="2" t="s">
        <v>2354</v>
      </c>
      <c r="K520" s="6" t="s">
        <v>2365</v>
      </c>
    </row>
    <row r="521" spans="1:11" x14ac:dyDescent="0.4">
      <c r="A521" s="5" t="s">
        <v>1818</v>
      </c>
      <c r="B521" s="2">
        <v>1990</v>
      </c>
      <c r="C521" s="2" t="s">
        <v>2353</v>
      </c>
      <c r="D521" s="2">
        <v>13</v>
      </c>
      <c r="E521" s="2" t="str">
        <f>CONCATENATE(Table1[[#This Row],[date]],"-",Table1[[#This Row],[month]],"-",Table1[[#This Row],[year]])</f>
        <v>13-Jul-1990</v>
      </c>
      <c r="F521" s="2">
        <f>DATEDIF(Table1[[#This Row],[Date Of Birth]],DATE(2023,6,8),"Y")</f>
        <v>32</v>
      </c>
      <c r="G521" s="2">
        <v>2</v>
      </c>
      <c r="H521" s="13">
        <v>4673.3900000000003</v>
      </c>
      <c r="I521" s="2" t="s">
        <v>2354</v>
      </c>
      <c r="J521" s="2" t="s">
        <v>2358</v>
      </c>
      <c r="K521" s="6" t="s">
        <v>2356</v>
      </c>
    </row>
    <row r="522" spans="1:11" x14ac:dyDescent="0.4">
      <c r="A522" s="5" t="s">
        <v>1817</v>
      </c>
      <c r="B522" s="2">
        <v>1979</v>
      </c>
      <c r="C522" s="2" t="s">
        <v>2364</v>
      </c>
      <c r="D522" s="2">
        <v>18</v>
      </c>
      <c r="E522" s="2" t="str">
        <f>CONCATENATE(Table1[[#This Row],[date]],"-",Table1[[#This Row],[month]],"-",Table1[[#This Row],[year]])</f>
        <v>18-Oct-1979</v>
      </c>
      <c r="F522" s="2">
        <f>DATEDIF(Table1[[#This Row],[Date Of Birth]],DATE(2023,6,8),"Y")</f>
        <v>43</v>
      </c>
      <c r="G522" s="2">
        <v>2</v>
      </c>
      <c r="H522" s="13">
        <v>4674.2</v>
      </c>
      <c r="I522" s="2" t="s">
        <v>2354</v>
      </c>
      <c r="J522" s="2" t="s">
        <v>2358</v>
      </c>
      <c r="K522" s="6" t="s">
        <v>2356</v>
      </c>
    </row>
    <row r="523" spans="1:11" x14ac:dyDescent="0.4">
      <c r="A523" s="5" t="s">
        <v>1816</v>
      </c>
      <c r="B523" s="2">
        <v>2003</v>
      </c>
      <c r="C523" s="2" t="s">
        <v>2364</v>
      </c>
      <c r="D523" s="2">
        <v>4</v>
      </c>
      <c r="E523" s="2" t="str">
        <f>CONCATENATE(Table1[[#This Row],[date]],"-",Table1[[#This Row],[month]],"-",Table1[[#This Row],[year]])</f>
        <v>4-Oct-2003</v>
      </c>
      <c r="F523" s="2">
        <f>DATEDIF(Table1[[#This Row],[Date Of Birth]],DATE(2023,6,8),"Y")</f>
        <v>19</v>
      </c>
      <c r="G523" s="2">
        <v>0</v>
      </c>
      <c r="H523" s="13">
        <v>4678.8</v>
      </c>
      <c r="I523" s="2" t="s">
        <v>2354</v>
      </c>
      <c r="J523" s="2" t="s">
        <v>2358</v>
      </c>
      <c r="K523" s="6" t="s">
        <v>2374</v>
      </c>
    </row>
    <row r="524" spans="1:11" x14ac:dyDescent="0.4">
      <c r="A524" s="5" t="s">
        <v>1815</v>
      </c>
      <c r="B524" s="2">
        <v>1990</v>
      </c>
      <c r="C524" s="2" t="s">
        <v>2360</v>
      </c>
      <c r="D524" s="2">
        <v>4</v>
      </c>
      <c r="E524" s="2" t="str">
        <f>CONCATENATE(Table1[[#This Row],[date]],"-",Table1[[#This Row],[month]],"-",Table1[[#This Row],[year]])</f>
        <v>4-Sep-1990</v>
      </c>
      <c r="F524" s="2">
        <f>DATEDIF(Table1[[#This Row],[Date Of Birth]],DATE(2023,6,8),"Y")</f>
        <v>32</v>
      </c>
      <c r="G524" s="2">
        <v>2</v>
      </c>
      <c r="H524" s="13">
        <v>4686.3900000000003</v>
      </c>
      <c r="I524" s="2" t="s">
        <v>2355</v>
      </c>
      <c r="J524" s="2" t="s">
        <v>2355</v>
      </c>
      <c r="K524" s="6" t="s">
        <v>2356</v>
      </c>
    </row>
    <row r="525" spans="1:11" x14ac:dyDescent="0.4">
      <c r="A525" s="5" t="s">
        <v>1814</v>
      </c>
      <c r="B525" s="2">
        <v>2003</v>
      </c>
      <c r="C525" s="2" t="s">
        <v>2359</v>
      </c>
      <c r="D525" s="2">
        <v>22</v>
      </c>
      <c r="E525" s="2" t="str">
        <f>CONCATENATE(Table1[[#This Row],[date]],"-",Table1[[#This Row],[month]],"-",Table1[[#This Row],[year]])</f>
        <v>22-Jun-2003</v>
      </c>
      <c r="F525" s="2">
        <f>DATEDIF(Table1[[#This Row],[Date Of Birth]],DATE(2023,6,8),"Y")</f>
        <v>19</v>
      </c>
      <c r="G525" s="2">
        <v>5</v>
      </c>
      <c r="H525" s="13">
        <v>4687.8</v>
      </c>
      <c r="I525" s="2" t="s">
        <v>2354</v>
      </c>
      <c r="J525" s="2" t="s">
        <v>2355</v>
      </c>
      <c r="K525" s="6" t="s">
        <v>2365</v>
      </c>
    </row>
    <row r="526" spans="1:11" x14ac:dyDescent="0.4">
      <c r="A526" s="5" t="s">
        <v>1813</v>
      </c>
      <c r="B526" s="2">
        <v>1977</v>
      </c>
      <c r="C526" s="2" t="s">
        <v>2362</v>
      </c>
      <c r="D526" s="2">
        <v>4</v>
      </c>
      <c r="E526" s="2" t="str">
        <f>CONCATENATE(Table1[[#This Row],[date]],"-",Table1[[#This Row],[month]],"-",Table1[[#This Row],[year]])</f>
        <v>4-Dec-1977</v>
      </c>
      <c r="F526" s="2">
        <f>DATEDIF(Table1[[#This Row],[Date Of Birth]],DATE(2023,6,8),"Y")</f>
        <v>45</v>
      </c>
      <c r="G526" s="2">
        <v>2</v>
      </c>
      <c r="H526" s="13">
        <v>4699.47</v>
      </c>
      <c r="I526" s="2" t="s">
        <v>2354</v>
      </c>
      <c r="J526" s="2" t="s">
        <v>2355</v>
      </c>
      <c r="K526" s="6" t="s">
        <v>2356</v>
      </c>
    </row>
    <row r="527" spans="1:11" x14ac:dyDescent="0.4">
      <c r="A527" s="5" t="s">
        <v>1812</v>
      </c>
      <c r="B527" s="2">
        <v>1981</v>
      </c>
      <c r="C527" s="2" t="s">
        <v>2363</v>
      </c>
      <c r="D527" s="2">
        <v>12</v>
      </c>
      <c r="E527" s="2" t="str">
        <f>CONCATENATE(Table1[[#This Row],[date]],"-",Table1[[#This Row],[month]],"-",Table1[[#This Row],[year]])</f>
        <v>12-Aug-1981</v>
      </c>
      <c r="F527" s="2">
        <f>DATEDIF(Table1[[#This Row],[Date Of Birth]],DATE(2023,6,8),"Y")</f>
        <v>41</v>
      </c>
      <c r="G527" s="2">
        <v>1</v>
      </c>
      <c r="H527" s="13">
        <v>4712.12</v>
      </c>
      <c r="I527" s="2" t="s">
        <v>2354</v>
      </c>
      <c r="J527" s="2" t="s">
        <v>2355</v>
      </c>
      <c r="K527" s="6" t="s">
        <v>2365</v>
      </c>
    </row>
    <row r="528" spans="1:11" x14ac:dyDescent="0.4">
      <c r="A528" s="5" t="s">
        <v>1811</v>
      </c>
      <c r="B528" s="2">
        <v>1992</v>
      </c>
      <c r="C528" s="2" t="s">
        <v>2364</v>
      </c>
      <c r="D528" s="2">
        <v>9</v>
      </c>
      <c r="E528" s="2" t="str">
        <f>CONCATENATE(Table1[[#This Row],[date]],"-",Table1[[#This Row],[month]],"-",Table1[[#This Row],[year]])</f>
        <v>9-Oct-1992</v>
      </c>
      <c r="F528" s="2">
        <f>DATEDIF(Table1[[#This Row],[Date Of Birth]],DATE(2023,6,8),"Y")</f>
        <v>30</v>
      </c>
      <c r="G528" s="2">
        <v>1</v>
      </c>
      <c r="H528" s="13">
        <v>4718.2</v>
      </c>
      <c r="I528" s="2" t="s">
        <v>2354</v>
      </c>
      <c r="J528" s="2" t="s">
        <v>2355</v>
      </c>
      <c r="K528" s="6" t="s">
        <v>2371</v>
      </c>
    </row>
    <row r="529" spans="1:11" x14ac:dyDescent="0.4">
      <c r="A529" s="5" t="s">
        <v>1810</v>
      </c>
      <c r="B529" s="2">
        <v>1992</v>
      </c>
      <c r="C529" s="2" t="s">
        <v>2360</v>
      </c>
      <c r="D529" s="2">
        <v>28</v>
      </c>
      <c r="E529" s="2" t="str">
        <f>CONCATENATE(Table1[[#This Row],[date]],"-",Table1[[#This Row],[month]],"-",Table1[[#This Row],[year]])</f>
        <v>28-Sep-1992</v>
      </c>
      <c r="F529" s="2">
        <f>DATEDIF(Table1[[#This Row],[Date Of Birth]],DATE(2023,6,8),"Y")</f>
        <v>30</v>
      </c>
      <c r="G529" s="2">
        <v>1</v>
      </c>
      <c r="H529" s="13">
        <v>4719.5200000000004</v>
      </c>
      <c r="I529" s="2" t="s">
        <v>2354</v>
      </c>
      <c r="J529" s="2" t="s">
        <v>2354</v>
      </c>
      <c r="K529" s="6" t="s">
        <v>2371</v>
      </c>
    </row>
    <row r="530" spans="1:11" x14ac:dyDescent="0.4">
      <c r="A530" s="5" t="s">
        <v>1809</v>
      </c>
      <c r="B530" s="2">
        <v>1994</v>
      </c>
      <c r="C530" s="2" t="s">
        <v>2363</v>
      </c>
      <c r="D530" s="2">
        <v>12</v>
      </c>
      <c r="E530" s="2" t="str">
        <f>CONCATENATE(Table1[[#This Row],[date]],"-",Table1[[#This Row],[month]],"-",Table1[[#This Row],[year]])</f>
        <v>12-Aug-1994</v>
      </c>
      <c r="F530" s="2">
        <f>DATEDIF(Table1[[#This Row],[Date Of Birth]],DATE(2023,6,8),"Y")</f>
        <v>28</v>
      </c>
      <c r="G530" s="2">
        <v>2</v>
      </c>
      <c r="H530" s="13">
        <v>4719.74</v>
      </c>
      <c r="I530" s="2" t="s">
        <v>2354</v>
      </c>
      <c r="J530" s="2" t="s">
        <v>2358</v>
      </c>
      <c r="K530" s="6" t="s">
        <v>2361</v>
      </c>
    </row>
    <row r="531" spans="1:11" x14ac:dyDescent="0.4">
      <c r="A531" s="5" t="s">
        <v>1808</v>
      </c>
      <c r="B531" s="2">
        <v>1980</v>
      </c>
      <c r="C531" s="2" t="s">
        <v>2353</v>
      </c>
      <c r="D531" s="2">
        <v>2</v>
      </c>
      <c r="E531" s="2" t="str">
        <f>CONCATENATE(Table1[[#This Row],[date]],"-",Table1[[#This Row],[month]],"-",Table1[[#This Row],[year]])</f>
        <v>2-Jul-1980</v>
      </c>
      <c r="F531" s="2">
        <f>DATEDIF(Table1[[#This Row],[Date Of Birth]],DATE(2023,6,8),"Y")</f>
        <v>42</v>
      </c>
      <c r="G531" s="2">
        <v>2</v>
      </c>
      <c r="H531" s="13">
        <v>4728.71</v>
      </c>
      <c r="I531" s="2" t="s">
        <v>2354</v>
      </c>
      <c r="J531" s="2" t="s">
        <v>2355</v>
      </c>
      <c r="K531" s="6" t="s">
        <v>2361</v>
      </c>
    </row>
    <row r="532" spans="1:11" x14ac:dyDescent="0.4">
      <c r="A532" s="5" t="s">
        <v>1807</v>
      </c>
      <c r="B532" s="2">
        <v>1986</v>
      </c>
      <c r="C532" s="2" t="s">
        <v>2360</v>
      </c>
      <c r="D532" s="2">
        <v>5</v>
      </c>
      <c r="E532" s="2" t="str">
        <f>CONCATENATE(Table1[[#This Row],[date]],"-",Table1[[#This Row],[month]],"-",Table1[[#This Row],[year]])</f>
        <v>5-Sep-1986</v>
      </c>
      <c r="F532" s="2">
        <f>DATEDIF(Table1[[#This Row],[Date Of Birth]],DATE(2023,6,8),"Y")</f>
        <v>36</v>
      </c>
      <c r="G532" s="2">
        <v>3</v>
      </c>
      <c r="H532" s="13">
        <v>4734.6400000000003</v>
      </c>
      <c r="I532" s="2" t="s">
        <v>2354</v>
      </c>
      <c r="J532" s="2" t="s">
        <v>2358</v>
      </c>
      <c r="K532" s="6" t="s">
        <v>2356</v>
      </c>
    </row>
    <row r="533" spans="1:11" x14ac:dyDescent="0.4">
      <c r="A533" s="5" t="s">
        <v>1806</v>
      </c>
      <c r="B533" s="2">
        <v>1991</v>
      </c>
      <c r="C533" s="2" t="s">
        <v>2364</v>
      </c>
      <c r="D533" s="2">
        <v>12</v>
      </c>
      <c r="E533" s="2" t="str">
        <f>CONCATENATE(Table1[[#This Row],[date]],"-",Table1[[#This Row],[month]],"-",Table1[[#This Row],[year]])</f>
        <v>12-Oct-1991</v>
      </c>
      <c r="F533" s="2">
        <f>DATEDIF(Table1[[#This Row],[Date Of Birth]],DATE(2023,6,8),"Y")</f>
        <v>31</v>
      </c>
      <c r="G533" s="2">
        <v>1</v>
      </c>
      <c r="H533" s="13">
        <v>4738.2700000000004</v>
      </c>
      <c r="I533" s="2" t="s">
        <v>2354</v>
      </c>
      <c r="J533" s="2" t="s">
        <v>2355</v>
      </c>
      <c r="K533" s="6" t="s">
        <v>2361</v>
      </c>
    </row>
    <row r="534" spans="1:11" x14ac:dyDescent="0.4">
      <c r="A534" s="5" t="s">
        <v>1805</v>
      </c>
      <c r="B534" s="2">
        <v>2004</v>
      </c>
      <c r="C534" s="2" t="s">
        <v>2357</v>
      </c>
      <c r="D534" s="2">
        <v>24</v>
      </c>
      <c r="E534" s="2" t="str">
        <f>CONCATENATE(Table1[[#This Row],[date]],"-",Table1[[#This Row],[month]],"-",Table1[[#This Row],[year]])</f>
        <v>24-Nov-2004</v>
      </c>
      <c r="F534" s="2">
        <f>DATEDIF(Table1[[#This Row],[Date Of Birth]],DATE(2023,6,8),"Y")</f>
        <v>18</v>
      </c>
      <c r="G534" s="2">
        <v>0</v>
      </c>
      <c r="H534" s="13">
        <v>4740.78</v>
      </c>
      <c r="I534" s="2" t="s">
        <v>2354</v>
      </c>
      <c r="J534" s="2" t="s">
        <v>2355</v>
      </c>
      <c r="K534" s="6" t="s">
        <v>2374</v>
      </c>
    </row>
    <row r="535" spans="1:11" x14ac:dyDescent="0.4">
      <c r="A535" s="5" t="s">
        <v>1804</v>
      </c>
      <c r="B535" s="2">
        <v>1987</v>
      </c>
      <c r="C535" s="2" t="s">
        <v>2359</v>
      </c>
      <c r="D535" s="2">
        <v>5</v>
      </c>
      <c r="E535" s="2" t="str">
        <f>CONCATENATE(Table1[[#This Row],[date]],"-",Table1[[#This Row],[month]],"-",Table1[[#This Row],[year]])</f>
        <v>5-Jun-1987</v>
      </c>
      <c r="F535" s="2">
        <f>DATEDIF(Table1[[#This Row],[Date Of Birth]],DATE(2023,6,8),"Y")</f>
        <v>36</v>
      </c>
      <c r="G535" s="2">
        <v>1</v>
      </c>
      <c r="H535" s="13">
        <v>4746.34</v>
      </c>
      <c r="I535" s="2" t="s">
        <v>2354</v>
      </c>
      <c r="J535" s="2" t="s">
        <v>2354</v>
      </c>
      <c r="K535" s="6" t="s">
        <v>2365</v>
      </c>
    </row>
    <row r="536" spans="1:11" x14ac:dyDescent="0.4">
      <c r="A536" s="5" t="s">
        <v>1803</v>
      </c>
      <c r="B536" s="2">
        <v>1987</v>
      </c>
      <c r="C536" s="2" t="s">
        <v>2360</v>
      </c>
      <c r="D536" s="2">
        <v>2</v>
      </c>
      <c r="E536" s="2" t="str">
        <f>CONCATENATE(Table1[[#This Row],[date]],"-",Table1[[#This Row],[month]],"-",Table1[[#This Row],[year]])</f>
        <v>2-Sep-1987</v>
      </c>
      <c r="F536" s="2">
        <f>DATEDIF(Table1[[#This Row],[Date Of Birth]],DATE(2023,6,8),"Y")</f>
        <v>35</v>
      </c>
      <c r="G536" s="2">
        <v>1</v>
      </c>
      <c r="H536" s="13">
        <v>4747.05</v>
      </c>
      <c r="I536" s="2" t="s">
        <v>2354</v>
      </c>
      <c r="J536" s="2" t="s">
        <v>2354</v>
      </c>
      <c r="K536" s="6" t="s">
        <v>2356</v>
      </c>
    </row>
    <row r="537" spans="1:11" x14ac:dyDescent="0.4">
      <c r="A537" s="5" t="s">
        <v>1802</v>
      </c>
      <c r="B537" s="2">
        <v>1987</v>
      </c>
      <c r="C537" s="2" t="s">
        <v>2357</v>
      </c>
      <c r="D537" s="2">
        <v>22</v>
      </c>
      <c r="E537" s="2" t="str">
        <f>CONCATENATE(Table1[[#This Row],[date]],"-",Table1[[#This Row],[month]],"-",Table1[[#This Row],[year]])</f>
        <v>22-Nov-1987</v>
      </c>
      <c r="F537" s="2">
        <f>DATEDIF(Table1[[#This Row],[Date Of Birth]],DATE(2023,6,8),"Y")</f>
        <v>35</v>
      </c>
      <c r="G537" s="2">
        <v>1</v>
      </c>
      <c r="H537" s="13">
        <v>4751.07</v>
      </c>
      <c r="I537" s="2" t="s">
        <v>2355</v>
      </c>
      <c r="J537" s="2" t="s">
        <v>2358</v>
      </c>
      <c r="K537" s="6" t="s">
        <v>2365</v>
      </c>
    </row>
    <row r="538" spans="1:11" x14ac:dyDescent="0.4">
      <c r="A538" s="5" t="s">
        <v>1801</v>
      </c>
      <c r="B538" s="2">
        <v>1992</v>
      </c>
      <c r="C538" s="2" t="s">
        <v>2363</v>
      </c>
      <c r="D538" s="2">
        <v>16</v>
      </c>
      <c r="E538" s="2" t="str">
        <f>CONCATENATE(Table1[[#This Row],[date]],"-",Table1[[#This Row],[month]],"-",Table1[[#This Row],[year]])</f>
        <v>16-Aug-1992</v>
      </c>
      <c r="F538" s="2">
        <f>DATEDIF(Table1[[#This Row],[Date Of Birth]],DATE(2023,6,8),"Y")</f>
        <v>30</v>
      </c>
      <c r="G538" s="2">
        <v>2</v>
      </c>
      <c r="H538" s="13">
        <v>4753.6400000000003</v>
      </c>
      <c r="I538" s="2" t="s">
        <v>2354</v>
      </c>
      <c r="J538" s="2" t="s">
        <v>2355</v>
      </c>
      <c r="K538" s="6" t="s">
        <v>2356</v>
      </c>
    </row>
    <row r="539" spans="1:11" x14ac:dyDescent="0.4">
      <c r="A539" s="5" t="s">
        <v>1800</v>
      </c>
      <c r="B539" s="2">
        <v>1987</v>
      </c>
      <c r="C539" s="2" t="s">
        <v>2360</v>
      </c>
      <c r="D539" s="2">
        <v>27</v>
      </c>
      <c r="E539" s="2" t="str">
        <f>CONCATENATE(Table1[[#This Row],[date]],"-",Table1[[#This Row],[month]],"-",Table1[[#This Row],[year]])</f>
        <v>27-Sep-1987</v>
      </c>
      <c r="F539" s="2">
        <f>DATEDIF(Table1[[#This Row],[Date Of Birth]],DATE(2023,6,8),"Y")</f>
        <v>35</v>
      </c>
      <c r="G539" s="2">
        <v>1</v>
      </c>
      <c r="H539" s="13">
        <v>4762.33</v>
      </c>
      <c r="I539" s="2" t="s">
        <v>2355</v>
      </c>
      <c r="J539" s="2" t="s">
        <v>2355</v>
      </c>
      <c r="K539" s="6" t="s">
        <v>2365</v>
      </c>
    </row>
    <row r="540" spans="1:11" x14ac:dyDescent="0.4">
      <c r="A540" s="5" t="s">
        <v>1799</v>
      </c>
      <c r="B540" s="2">
        <v>1989</v>
      </c>
      <c r="C540" s="2" t="s">
        <v>2363</v>
      </c>
      <c r="D540" s="2">
        <v>1</v>
      </c>
      <c r="E540" s="2" t="str">
        <f>CONCATENATE(Table1[[#This Row],[date]],"-",Table1[[#This Row],[month]],"-",Table1[[#This Row],[year]])</f>
        <v>1-Aug-1989</v>
      </c>
      <c r="F540" s="2">
        <f>DATEDIF(Table1[[#This Row],[Date Of Birth]],DATE(2023,6,8),"Y")</f>
        <v>33</v>
      </c>
      <c r="G540" s="2">
        <v>1</v>
      </c>
      <c r="H540" s="13">
        <v>4766.0200000000004</v>
      </c>
      <c r="I540" s="2" t="s">
        <v>2354</v>
      </c>
      <c r="J540" s="2" t="s">
        <v>2355</v>
      </c>
      <c r="K540" s="6" t="s">
        <v>2365</v>
      </c>
    </row>
    <row r="541" spans="1:11" x14ac:dyDescent="0.4">
      <c r="A541" s="5" t="s">
        <v>1798</v>
      </c>
      <c r="B541" s="2">
        <v>1989</v>
      </c>
      <c r="C541" s="2" t="s">
        <v>2362</v>
      </c>
      <c r="D541" s="2">
        <v>9</v>
      </c>
      <c r="E541" s="2" t="str">
        <f>CONCATENATE(Table1[[#This Row],[date]],"-",Table1[[#This Row],[month]],"-",Table1[[#This Row],[year]])</f>
        <v>9-Dec-1989</v>
      </c>
      <c r="F541" s="2">
        <f>DATEDIF(Table1[[#This Row],[Date Of Birth]],DATE(2023,6,8),"Y")</f>
        <v>33</v>
      </c>
      <c r="G541" s="2">
        <v>1</v>
      </c>
      <c r="H541" s="13">
        <v>4779.6000000000004</v>
      </c>
      <c r="I541" s="2" t="s">
        <v>2354</v>
      </c>
      <c r="J541" s="2" t="s">
        <v>2355</v>
      </c>
      <c r="K541" s="6" t="s">
        <v>2356</v>
      </c>
    </row>
    <row r="542" spans="1:11" x14ac:dyDescent="0.4">
      <c r="A542" s="5" t="s">
        <v>1797</v>
      </c>
      <c r="B542" s="2">
        <v>1987</v>
      </c>
      <c r="C542" s="2" t="s">
        <v>2359</v>
      </c>
      <c r="D542" s="2">
        <v>22</v>
      </c>
      <c r="E542" s="2" t="str">
        <f>CONCATENATE(Table1[[#This Row],[date]],"-",Table1[[#This Row],[month]],"-",Table1[[#This Row],[year]])</f>
        <v>22-Jun-1987</v>
      </c>
      <c r="F542" s="2">
        <f>DATEDIF(Table1[[#This Row],[Date Of Birth]],DATE(2023,6,8),"Y")</f>
        <v>35</v>
      </c>
      <c r="G542" s="2">
        <v>3</v>
      </c>
      <c r="H542" s="13">
        <v>4787.42</v>
      </c>
      <c r="I542" s="2" t="s">
        <v>2354</v>
      </c>
      <c r="J542" s="2" t="s">
        <v>2355</v>
      </c>
      <c r="K542" s="6" t="s">
        <v>2356</v>
      </c>
    </row>
    <row r="543" spans="1:11" x14ac:dyDescent="0.4">
      <c r="A543" s="5" t="s">
        <v>1796</v>
      </c>
      <c r="B543" s="2">
        <v>1989</v>
      </c>
      <c r="C543" s="2" t="s">
        <v>2362</v>
      </c>
      <c r="D543" s="2">
        <v>16</v>
      </c>
      <c r="E543" s="2" t="str">
        <f>CONCATENATE(Table1[[#This Row],[date]],"-",Table1[[#This Row],[month]],"-",Table1[[#This Row],[year]])</f>
        <v>16-Dec-1989</v>
      </c>
      <c r="F543" s="2">
        <f>DATEDIF(Table1[[#This Row],[Date Of Birth]],DATE(2023,6,8),"Y")</f>
        <v>33</v>
      </c>
      <c r="G543" s="2">
        <v>1</v>
      </c>
      <c r="H543" s="13">
        <v>4795.66</v>
      </c>
      <c r="I543" s="2" t="s">
        <v>2354</v>
      </c>
      <c r="J543" s="2" t="s">
        <v>2358</v>
      </c>
      <c r="K543" s="6" t="s">
        <v>2356</v>
      </c>
    </row>
    <row r="544" spans="1:11" x14ac:dyDescent="0.4">
      <c r="A544" s="5" t="s">
        <v>1795</v>
      </c>
      <c r="B544" s="2">
        <v>1978</v>
      </c>
      <c r="C544" s="2" t="s">
        <v>2364</v>
      </c>
      <c r="D544" s="2">
        <v>3</v>
      </c>
      <c r="E544" s="2" t="str">
        <f>CONCATENATE(Table1[[#This Row],[date]],"-",Table1[[#This Row],[month]],"-",Table1[[#This Row],[year]])</f>
        <v>3-Oct-1978</v>
      </c>
      <c r="F544" s="2">
        <f>DATEDIF(Table1[[#This Row],[Date Of Birth]],DATE(2023,6,8),"Y")</f>
        <v>44</v>
      </c>
      <c r="G544" s="2">
        <v>2</v>
      </c>
      <c r="H544" s="13">
        <v>4812.34</v>
      </c>
      <c r="I544" s="2" t="s">
        <v>2354</v>
      </c>
      <c r="J544" s="2" t="s">
        <v>2355</v>
      </c>
      <c r="K544" s="6" t="s">
        <v>2356</v>
      </c>
    </row>
    <row r="545" spans="1:11" x14ac:dyDescent="0.4">
      <c r="A545" s="5" t="s">
        <v>1794</v>
      </c>
      <c r="B545" s="2">
        <v>1981</v>
      </c>
      <c r="C545" s="2" t="s">
        <v>2353</v>
      </c>
      <c r="D545" s="2">
        <v>3</v>
      </c>
      <c r="E545" s="2" t="str">
        <f>CONCATENATE(Table1[[#This Row],[date]],"-",Table1[[#This Row],[month]],"-",Table1[[#This Row],[year]])</f>
        <v>3-Jul-1981</v>
      </c>
      <c r="F545" s="2">
        <f>DATEDIF(Table1[[#This Row],[Date Of Birth]],DATE(2023,6,8),"Y")</f>
        <v>41</v>
      </c>
      <c r="G545" s="2">
        <v>1</v>
      </c>
      <c r="H545" s="13">
        <v>4827.1000000000004</v>
      </c>
      <c r="I545" s="2" t="s">
        <v>2354</v>
      </c>
      <c r="J545" s="2" t="s">
        <v>2358</v>
      </c>
      <c r="K545" s="6" t="s">
        <v>2356</v>
      </c>
    </row>
    <row r="546" spans="1:11" x14ac:dyDescent="0.4">
      <c r="A546" s="5" t="s">
        <v>1793</v>
      </c>
      <c r="B546" s="2">
        <v>1995</v>
      </c>
      <c r="C546" s="2" t="s">
        <v>2362</v>
      </c>
      <c r="D546" s="2">
        <v>1</v>
      </c>
      <c r="E546" s="2" t="str">
        <f>CONCATENATE(Table1[[#This Row],[date]],"-",Table1[[#This Row],[month]],"-",Table1[[#This Row],[year]])</f>
        <v>1-Dec-1995</v>
      </c>
      <c r="F546" s="2">
        <f>DATEDIF(Table1[[#This Row],[Date Of Birth]],DATE(2023,6,8),"Y")</f>
        <v>27</v>
      </c>
      <c r="G546" s="2">
        <v>3</v>
      </c>
      <c r="H546" s="13">
        <v>4827.8999999999996</v>
      </c>
      <c r="I546" s="2" t="s">
        <v>2358</v>
      </c>
      <c r="J546" s="2" t="s">
        <v>2354</v>
      </c>
      <c r="K546" s="6" t="s">
        <v>2381</v>
      </c>
    </row>
    <row r="547" spans="1:11" x14ac:dyDescent="0.4">
      <c r="A547" s="5" t="s">
        <v>1792</v>
      </c>
      <c r="B547" s="2">
        <v>2002</v>
      </c>
      <c r="C547" s="2" t="s">
        <v>2359</v>
      </c>
      <c r="D547" s="2">
        <v>27</v>
      </c>
      <c r="E547" s="2" t="str">
        <f>CONCATENATE(Table1[[#This Row],[date]],"-",Table1[[#This Row],[month]],"-",Table1[[#This Row],[year]])</f>
        <v>27-Jun-2002</v>
      </c>
      <c r="F547" s="2">
        <f>DATEDIF(Table1[[#This Row],[Date Of Birth]],DATE(2023,6,8),"Y")</f>
        <v>20</v>
      </c>
      <c r="G547" s="2">
        <v>5</v>
      </c>
      <c r="H547" s="13">
        <v>4830.63</v>
      </c>
      <c r="I547" s="2" t="s">
        <v>2354</v>
      </c>
      <c r="J547" s="2" t="s">
        <v>2358</v>
      </c>
      <c r="K547" s="6" t="s">
        <v>2365</v>
      </c>
    </row>
    <row r="548" spans="1:11" x14ac:dyDescent="0.4">
      <c r="A548" s="5" t="s">
        <v>1791</v>
      </c>
      <c r="B548" s="2">
        <v>2000</v>
      </c>
      <c r="C548" s="2" t="s">
        <v>2362</v>
      </c>
      <c r="D548" s="2">
        <v>11</v>
      </c>
      <c r="E548" s="2" t="str">
        <f>CONCATENATE(Table1[[#This Row],[date]],"-",Table1[[#This Row],[month]],"-",Table1[[#This Row],[year]])</f>
        <v>11-Dec-2000</v>
      </c>
      <c r="F548" s="2">
        <f>DATEDIF(Table1[[#This Row],[Date Of Birth]],DATE(2023,6,8),"Y")</f>
        <v>22</v>
      </c>
      <c r="G548" s="2">
        <v>0</v>
      </c>
      <c r="H548" s="13">
        <v>4835.43</v>
      </c>
      <c r="I548" s="2" t="s">
        <v>2354</v>
      </c>
      <c r="J548" s="2" t="s">
        <v>2354</v>
      </c>
      <c r="K548" s="6" t="s">
        <v>2374</v>
      </c>
    </row>
    <row r="549" spans="1:11" x14ac:dyDescent="0.4">
      <c r="A549" s="5" t="s">
        <v>1790</v>
      </c>
      <c r="B549" s="2">
        <v>1992</v>
      </c>
      <c r="C549" s="2" t="s">
        <v>2360</v>
      </c>
      <c r="D549" s="2">
        <v>10</v>
      </c>
      <c r="E549" s="2" t="str">
        <f>CONCATENATE(Table1[[#This Row],[date]],"-",Table1[[#This Row],[month]],"-",Table1[[#This Row],[year]])</f>
        <v>10-Sep-1992</v>
      </c>
      <c r="F549" s="2">
        <f>DATEDIF(Table1[[#This Row],[Date Of Birth]],DATE(2023,6,8),"Y")</f>
        <v>30</v>
      </c>
      <c r="G549" s="2">
        <v>3</v>
      </c>
      <c r="H549" s="13">
        <v>4837.58</v>
      </c>
      <c r="I549" s="2" t="s">
        <v>2355</v>
      </c>
      <c r="J549" s="2" t="s">
        <v>2354</v>
      </c>
      <c r="K549" s="6" t="s">
        <v>2356</v>
      </c>
    </row>
    <row r="550" spans="1:11" x14ac:dyDescent="0.4">
      <c r="A550" s="5" t="s">
        <v>1789</v>
      </c>
      <c r="B550" s="2">
        <v>1984</v>
      </c>
      <c r="C550" s="2" t="s">
        <v>2364</v>
      </c>
      <c r="D550" s="2">
        <v>15</v>
      </c>
      <c r="E550" s="2" t="str">
        <f>CONCATENATE(Table1[[#This Row],[date]],"-",Table1[[#This Row],[month]],"-",Table1[[#This Row],[year]])</f>
        <v>15-Oct-1984</v>
      </c>
      <c r="F550" s="2">
        <f>DATEDIF(Table1[[#This Row],[Date Of Birth]],DATE(2023,6,8),"Y")</f>
        <v>38</v>
      </c>
      <c r="G550" s="2">
        <v>3</v>
      </c>
      <c r="H550" s="13">
        <v>4839.18</v>
      </c>
      <c r="I550" s="2" t="s">
        <v>2354</v>
      </c>
      <c r="J550" s="2" t="s">
        <v>2358</v>
      </c>
      <c r="K550" s="6" t="s">
        <v>2361</v>
      </c>
    </row>
    <row r="551" spans="1:11" x14ac:dyDescent="0.4">
      <c r="A551" s="5" t="s">
        <v>1788</v>
      </c>
      <c r="B551" s="2">
        <v>1995</v>
      </c>
      <c r="C551" s="2" t="s">
        <v>2360</v>
      </c>
      <c r="D551" s="2">
        <v>29</v>
      </c>
      <c r="E551" s="2" t="str">
        <f>CONCATENATE(Table1[[#This Row],[date]],"-",Table1[[#This Row],[month]],"-",Table1[[#This Row],[year]])</f>
        <v>29-Sep-1995</v>
      </c>
      <c r="F551" s="2">
        <f>DATEDIF(Table1[[#This Row],[Date Of Birth]],DATE(2023,6,8),"Y")</f>
        <v>27</v>
      </c>
      <c r="G551" s="2">
        <v>0</v>
      </c>
      <c r="H551" s="13">
        <v>4840.95</v>
      </c>
      <c r="I551" s="2" t="s">
        <v>2354</v>
      </c>
      <c r="J551" s="2" t="s">
        <v>2358</v>
      </c>
      <c r="K551" s="6" t="s">
        <v>2374</v>
      </c>
    </row>
    <row r="552" spans="1:11" x14ac:dyDescent="0.4">
      <c r="A552" s="5" t="s">
        <v>1787</v>
      </c>
      <c r="B552" s="2">
        <v>1979</v>
      </c>
      <c r="C552" s="2" t="s">
        <v>2362</v>
      </c>
      <c r="D552" s="2">
        <v>13</v>
      </c>
      <c r="E552" s="2" t="str">
        <f>CONCATENATE(Table1[[#This Row],[date]],"-",Table1[[#This Row],[month]],"-",Table1[[#This Row],[year]])</f>
        <v>13-Dec-1979</v>
      </c>
      <c r="F552" s="2">
        <f>DATEDIF(Table1[[#This Row],[Date Of Birth]],DATE(2023,6,8),"Y")</f>
        <v>43</v>
      </c>
      <c r="G552" s="2">
        <v>2</v>
      </c>
      <c r="H552" s="13">
        <v>4843.79</v>
      </c>
      <c r="I552" s="2" t="s">
        <v>2354</v>
      </c>
      <c r="J552" s="2" t="s">
        <v>2355</v>
      </c>
      <c r="K552" s="6" t="s">
        <v>2356</v>
      </c>
    </row>
    <row r="553" spans="1:11" x14ac:dyDescent="0.4">
      <c r="A553" s="5" t="s">
        <v>1786</v>
      </c>
      <c r="B553" s="2">
        <v>1974</v>
      </c>
      <c r="C553" s="2" t="s">
        <v>2360</v>
      </c>
      <c r="D553" s="2">
        <v>11</v>
      </c>
      <c r="E553" s="2" t="str">
        <f>CONCATENATE(Table1[[#This Row],[date]],"-",Table1[[#This Row],[month]],"-",Table1[[#This Row],[year]])</f>
        <v>11-Sep-1974</v>
      </c>
      <c r="F553" s="2">
        <f>DATEDIF(Table1[[#This Row],[Date Of Birth]],DATE(2023,6,8),"Y")</f>
        <v>48</v>
      </c>
      <c r="G553" s="2">
        <v>0</v>
      </c>
      <c r="H553" s="13">
        <v>4844.67</v>
      </c>
      <c r="I553" s="2" t="s">
        <v>2354</v>
      </c>
      <c r="J553" s="2" t="s">
        <v>2354</v>
      </c>
      <c r="K553" s="6" t="s">
        <v>2356</v>
      </c>
    </row>
    <row r="554" spans="1:11" x14ac:dyDescent="0.4">
      <c r="A554" s="5" t="s">
        <v>1785</v>
      </c>
      <c r="B554" s="2">
        <v>2001</v>
      </c>
      <c r="C554" s="2" t="s">
        <v>2359</v>
      </c>
      <c r="D554" s="2">
        <v>7</v>
      </c>
      <c r="E554" s="2" t="str">
        <f>CONCATENATE(Table1[[#This Row],[date]],"-",Table1[[#This Row],[month]],"-",Table1[[#This Row],[year]])</f>
        <v>7-Jun-2001</v>
      </c>
      <c r="F554" s="2">
        <f>DATEDIF(Table1[[#This Row],[Date Of Birth]],DATE(2023,6,8),"Y")</f>
        <v>22</v>
      </c>
      <c r="G554" s="2">
        <v>0</v>
      </c>
      <c r="H554" s="13">
        <v>4846.53</v>
      </c>
      <c r="I554" s="2" t="s">
        <v>2354</v>
      </c>
      <c r="J554" s="2" t="s">
        <v>2355</v>
      </c>
      <c r="K554" s="6" t="s">
        <v>2374</v>
      </c>
    </row>
    <row r="555" spans="1:11" x14ac:dyDescent="0.4">
      <c r="A555" s="5" t="s">
        <v>1784</v>
      </c>
      <c r="B555" s="2">
        <v>1995</v>
      </c>
      <c r="C555" s="2" t="s">
        <v>2362</v>
      </c>
      <c r="D555" s="2">
        <v>27</v>
      </c>
      <c r="E555" s="2" t="str">
        <f>CONCATENATE(Table1[[#This Row],[date]],"-",Table1[[#This Row],[month]],"-",Table1[[#This Row],[year]])</f>
        <v>27-Dec-1995</v>
      </c>
      <c r="F555" s="2">
        <f>DATEDIF(Table1[[#This Row],[Date Of Birth]],DATE(2023,6,8),"Y")</f>
        <v>27</v>
      </c>
      <c r="G555" s="2">
        <v>3</v>
      </c>
      <c r="H555" s="13">
        <v>4846.92</v>
      </c>
      <c r="I555" s="2" t="s">
        <v>2354</v>
      </c>
      <c r="J555" s="2" t="s">
        <v>2355</v>
      </c>
      <c r="K555" s="6" t="s">
        <v>2375</v>
      </c>
    </row>
    <row r="556" spans="1:11" x14ac:dyDescent="0.4">
      <c r="A556" s="5" t="s">
        <v>1783</v>
      </c>
      <c r="B556" s="2">
        <v>1989</v>
      </c>
      <c r="C556" s="2" t="s">
        <v>2360</v>
      </c>
      <c r="D556" s="2">
        <v>1</v>
      </c>
      <c r="E556" s="2" t="str">
        <f>CONCATENATE(Table1[[#This Row],[date]],"-",Table1[[#This Row],[month]],"-",Table1[[#This Row],[year]])</f>
        <v>1-Sep-1989</v>
      </c>
      <c r="F556" s="2">
        <f>DATEDIF(Table1[[#This Row],[Date Of Birth]],DATE(2023,6,8),"Y")</f>
        <v>33</v>
      </c>
      <c r="G556" s="2">
        <v>3</v>
      </c>
      <c r="H556" s="13">
        <v>4859.8900000000003</v>
      </c>
      <c r="I556" s="2" t="s">
        <v>2354</v>
      </c>
      <c r="J556" s="2" t="s">
        <v>2355</v>
      </c>
      <c r="K556" s="6" t="s">
        <v>2365</v>
      </c>
    </row>
    <row r="557" spans="1:11" x14ac:dyDescent="0.4">
      <c r="A557" s="5" t="s">
        <v>1782</v>
      </c>
      <c r="B557" s="2">
        <v>1997</v>
      </c>
      <c r="C557" s="2" t="s">
        <v>2360</v>
      </c>
      <c r="D557" s="2">
        <v>29</v>
      </c>
      <c r="E557" s="2" t="str">
        <f>CONCATENATE(Table1[[#This Row],[date]],"-",Table1[[#This Row],[month]],"-",Table1[[#This Row],[year]])</f>
        <v>29-Sep-1997</v>
      </c>
      <c r="F557" s="2">
        <f>DATEDIF(Table1[[#This Row],[Date Of Birth]],DATE(2023,6,8),"Y")</f>
        <v>25</v>
      </c>
      <c r="G557" s="2">
        <v>4</v>
      </c>
      <c r="H557" s="13">
        <v>4877.9799999999996</v>
      </c>
      <c r="I557" s="2" t="s">
        <v>2354</v>
      </c>
      <c r="J557" s="2" t="s">
        <v>2355</v>
      </c>
      <c r="K557" s="6" t="s">
        <v>2361</v>
      </c>
    </row>
    <row r="558" spans="1:11" x14ac:dyDescent="0.4">
      <c r="A558" s="5" t="s">
        <v>1781</v>
      </c>
      <c r="B558" s="2">
        <v>1986</v>
      </c>
      <c r="C558" s="2" t="s">
        <v>2362</v>
      </c>
      <c r="D558" s="2">
        <v>23</v>
      </c>
      <c r="E558" s="2" t="str">
        <f>CONCATENATE(Table1[[#This Row],[date]],"-",Table1[[#This Row],[month]],"-",Table1[[#This Row],[year]])</f>
        <v>23-Dec-1986</v>
      </c>
      <c r="F558" s="2">
        <f>DATEDIF(Table1[[#This Row],[Date Of Birth]],DATE(2023,6,8),"Y")</f>
        <v>36</v>
      </c>
      <c r="G558" s="2">
        <v>0</v>
      </c>
      <c r="H558" s="13">
        <v>4883.87</v>
      </c>
      <c r="I558" s="2" t="s">
        <v>2354</v>
      </c>
      <c r="J558" s="2" t="s">
        <v>2358</v>
      </c>
      <c r="K558" s="6" t="s">
        <v>2365</v>
      </c>
    </row>
    <row r="559" spans="1:11" x14ac:dyDescent="0.4">
      <c r="A559" s="5" t="s">
        <v>1780</v>
      </c>
      <c r="B559" s="2">
        <v>1986</v>
      </c>
      <c r="C559" s="2" t="s">
        <v>2364</v>
      </c>
      <c r="D559" s="2">
        <v>27</v>
      </c>
      <c r="E559" s="2" t="str">
        <f>CONCATENATE(Table1[[#This Row],[date]],"-",Table1[[#This Row],[month]],"-",Table1[[#This Row],[year]])</f>
        <v>27-Oct-1986</v>
      </c>
      <c r="F559" s="2">
        <f>DATEDIF(Table1[[#This Row],[Date Of Birth]],DATE(2023,6,8),"Y")</f>
        <v>36</v>
      </c>
      <c r="G559" s="2">
        <v>0</v>
      </c>
      <c r="H559" s="13">
        <v>4889.04</v>
      </c>
      <c r="I559" s="2" t="s">
        <v>2354</v>
      </c>
      <c r="J559" s="2" t="s">
        <v>2358</v>
      </c>
      <c r="K559" s="6" t="s">
        <v>2356</v>
      </c>
    </row>
    <row r="560" spans="1:11" x14ac:dyDescent="0.4">
      <c r="A560" s="5" t="s">
        <v>1779</v>
      </c>
      <c r="B560" s="2">
        <v>1989</v>
      </c>
      <c r="C560" s="2" t="s">
        <v>2353</v>
      </c>
      <c r="D560" s="2">
        <v>10</v>
      </c>
      <c r="E560" s="2" t="str">
        <f>CONCATENATE(Table1[[#This Row],[date]],"-",Table1[[#This Row],[month]],"-",Table1[[#This Row],[year]])</f>
        <v>10-Jul-1989</v>
      </c>
      <c r="F560" s="2">
        <f>DATEDIF(Table1[[#This Row],[Date Of Birth]],DATE(2023,6,8),"Y")</f>
        <v>33</v>
      </c>
      <c r="G560" s="2">
        <v>2</v>
      </c>
      <c r="H560" s="13">
        <v>4890</v>
      </c>
      <c r="I560" s="2" t="s">
        <v>2355</v>
      </c>
      <c r="J560" s="2" t="s">
        <v>2354</v>
      </c>
      <c r="K560" s="6" t="s">
        <v>2356</v>
      </c>
    </row>
    <row r="561" spans="1:11" x14ac:dyDescent="0.4">
      <c r="A561" s="5" t="s">
        <v>1778</v>
      </c>
      <c r="B561" s="2">
        <v>1990</v>
      </c>
      <c r="C561" s="2" t="s">
        <v>2357</v>
      </c>
      <c r="D561" s="2">
        <v>28</v>
      </c>
      <c r="E561" s="2" t="str">
        <f>CONCATENATE(Table1[[#This Row],[date]],"-",Table1[[#This Row],[month]],"-",Table1[[#This Row],[year]])</f>
        <v>28-Nov-1990</v>
      </c>
      <c r="F561" s="2">
        <f>DATEDIF(Table1[[#This Row],[Date Of Birth]],DATE(2023,6,8),"Y")</f>
        <v>32</v>
      </c>
      <c r="G561" s="2">
        <v>3</v>
      </c>
      <c r="H561" s="13">
        <v>4894.3900000000003</v>
      </c>
      <c r="I561" s="2" t="s">
        <v>2354</v>
      </c>
      <c r="J561" s="2" t="s">
        <v>2355</v>
      </c>
      <c r="K561" s="6" t="s">
        <v>2356</v>
      </c>
    </row>
    <row r="562" spans="1:11" x14ac:dyDescent="0.4">
      <c r="A562" s="5" t="s">
        <v>1777</v>
      </c>
      <c r="B562" s="2">
        <v>1988</v>
      </c>
      <c r="C562" s="2" t="s">
        <v>2360</v>
      </c>
      <c r="D562" s="2">
        <v>23</v>
      </c>
      <c r="E562" s="2" t="str">
        <f>CONCATENATE(Table1[[#This Row],[date]],"-",Table1[[#This Row],[month]],"-",Table1[[#This Row],[year]])</f>
        <v>23-Sep-1988</v>
      </c>
      <c r="F562" s="2">
        <f>DATEDIF(Table1[[#This Row],[Date Of Birth]],DATE(2023,6,8),"Y")</f>
        <v>34</v>
      </c>
      <c r="G562" s="2">
        <v>1</v>
      </c>
      <c r="H562" s="13">
        <v>4894.75</v>
      </c>
      <c r="I562" s="2" t="s">
        <v>2355</v>
      </c>
      <c r="J562" s="2" t="s">
        <v>2355</v>
      </c>
      <c r="K562" s="6" t="s">
        <v>2361</v>
      </c>
    </row>
    <row r="563" spans="1:11" x14ac:dyDescent="0.4">
      <c r="A563" s="5" t="s">
        <v>1776</v>
      </c>
      <c r="B563" s="2">
        <v>1993</v>
      </c>
      <c r="C563" s="2" t="s">
        <v>2353</v>
      </c>
      <c r="D563" s="2">
        <v>10</v>
      </c>
      <c r="E563" s="2" t="str">
        <f>CONCATENATE(Table1[[#This Row],[date]],"-",Table1[[#This Row],[month]],"-",Table1[[#This Row],[year]])</f>
        <v>10-Jul-1993</v>
      </c>
      <c r="F563" s="2">
        <f>DATEDIF(Table1[[#This Row],[Date Of Birth]],DATE(2023,6,8),"Y")</f>
        <v>29</v>
      </c>
      <c r="G563" s="2">
        <v>2</v>
      </c>
      <c r="H563" s="13">
        <v>4906.41</v>
      </c>
      <c r="I563" s="2" t="s">
        <v>2354</v>
      </c>
      <c r="J563" s="2" t="s">
        <v>2358</v>
      </c>
      <c r="K563" s="6" t="s">
        <v>2361</v>
      </c>
    </row>
    <row r="564" spans="1:11" x14ac:dyDescent="0.4">
      <c r="A564" s="5" t="s">
        <v>1775</v>
      </c>
      <c r="B564" s="2">
        <v>1981</v>
      </c>
      <c r="C564" s="2" t="s">
        <v>2364</v>
      </c>
      <c r="D564" s="2">
        <v>18</v>
      </c>
      <c r="E564" s="2" t="str">
        <f>CONCATENATE(Table1[[#This Row],[date]],"-",Table1[[#This Row],[month]],"-",Table1[[#This Row],[year]])</f>
        <v>18-Oct-1981</v>
      </c>
      <c r="F564" s="2">
        <f>DATEDIF(Table1[[#This Row],[Date Of Birth]],DATE(2023,6,8),"Y")</f>
        <v>41</v>
      </c>
      <c r="G564" s="2">
        <v>1</v>
      </c>
      <c r="H564" s="13">
        <v>4911.8900000000003</v>
      </c>
      <c r="I564" s="2" t="s">
        <v>2354</v>
      </c>
      <c r="J564" s="2" t="s">
        <v>2355</v>
      </c>
      <c r="K564" s="6" t="s">
        <v>2356</v>
      </c>
    </row>
    <row r="565" spans="1:11" x14ac:dyDescent="0.4">
      <c r="A565" s="5" t="s">
        <v>1774</v>
      </c>
      <c r="B565" s="2">
        <v>2002</v>
      </c>
      <c r="C565" s="2" t="s">
        <v>2363</v>
      </c>
      <c r="D565" s="2">
        <v>21</v>
      </c>
      <c r="E565" s="2" t="str">
        <f>CONCATENATE(Table1[[#This Row],[date]],"-",Table1[[#This Row],[month]],"-",Table1[[#This Row],[year]])</f>
        <v>21-Aug-2002</v>
      </c>
      <c r="F565" s="2">
        <f>DATEDIF(Table1[[#This Row],[Date Of Birth]],DATE(2023,6,8),"Y")</f>
        <v>20</v>
      </c>
      <c r="G565" s="2">
        <v>5</v>
      </c>
      <c r="H565" s="13">
        <v>4915.0600000000004</v>
      </c>
      <c r="I565" s="2" t="s">
        <v>2354</v>
      </c>
      <c r="J565" s="2" t="s">
        <v>2358</v>
      </c>
      <c r="K565" s="6" t="s">
        <v>2375</v>
      </c>
    </row>
    <row r="566" spans="1:11" x14ac:dyDescent="0.4">
      <c r="A566" s="5" t="s">
        <v>1773</v>
      </c>
      <c r="B566" s="2">
        <v>1993</v>
      </c>
      <c r="C566" s="2" t="s">
        <v>2363</v>
      </c>
      <c r="D566" s="2">
        <v>10</v>
      </c>
      <c r="E566" s="2" t="str">
        <f>CONCATENATE(Table1[[#This Row],[date]],"-",Table1[[#This Row],[month]],"-",Table1[[#This Row],[year]])</f>
        <v>10-Aug-1993</v>
      </c>
      <c r="F566" s="2">
        <f>DATEDIF(Table1[[#This Row],[Date Of Birth]],DATE(2023,6,8),"Y")</f>
        <v>29</v>
      </c>
      <c r="G566" s="2">
        <v>2</v>
      </c>
      <c r="H566" s="13">
        <v>4922.92</v>
      </c>
      <c r="I566" s="2" t="s">
        <v>2354</v>
      </c>
      <c r="J566" s="2" t="s">
        <v>2354</v>
      </c>
      <c r="K566" s="6" t="s">
        <v>2361</v>
      </c>
    </row>
    <row r="567" spans="1:11" x14ac:dyDescent="0.4">
      <c r="A567" s="5" t="s">
        <v>1772</v>
      </c>
      <c r="B567" s="2">
        <v>1991</v>
      </c>
      <c r="C567" s="2" t="s">
        <v>2363</v>
      </c>
      <c r="D567" s="2">
        <v>23</v>
      </c>
      <c r="E567" s="2" t="str">
        <f>CONCATENATE(Table1[[#This Row],[date]],"-",Table1[[#This Row],[month]],"-",Table1[[#This Row],[year]])</f>
        <v>23-Aug-1991</v>
      </c>
      <c r="F567" s="2">
        <f>DATEDIF(Table1[[#This Row],[Date Of Birth]],DATE(2023,6,8),"Y")</f>
        <v>31</v>
      </c>
      <c r="G567" s="2">
        <v>2</v>
      </c>
      <c r="H567" s="13">
        <v>4931.6499999999996</v>
      </c>
      <c r="I567" s="2" t="s">
        <v>2354</v>
      </c>
      <c r="J567" s="2" t="s">
        <v>2355</v>
      </c>
      <c r="K567" s="6" t="s">
        <v>2365</v>
      </c>
    </row>
    <row r="568" spans="1:11" x14ac:dyDescent="0.4">
      <c r="A568" s="5" t="s">
        <v>1771</v>
      </c>
      <c r="B568" s="2">
        <v>1991</v>
      </c>
      <c r="C568" s="2" t="s">
        <v>2357</v>
      </c>
      <c r="D568" s="2">
        <v>27</v>
      </c>
      <c r="E568" s="2" t="str">
        <f>CONCATENATE(Table1[[#This Row],[date]],"-",Table1[[#This Row],[month]],"-",Table1[[#This Row],[year]])</f>
        <v>27-Nov-1991</v>
      </c>
      <c r="F568" s="2">
        <f>DATEDIF(Table1[[#This Row],[Date Of Birth]],DATE(2023,6,8),"Y")</f>
        <v>31</v>
      </c>
      <c r="G568" s="2">
        <v>2</v>
      </c>
      <c r="H568" s="13">
        <v>4934.71</v>
      </c>
      <c r="I568" s="2" t="s">
        <v>2354</v>
      </c>
      <c r="J568" s="2" t="s">
        <v>2355</v>
      </c>
      <c r="K568" s="6" t="s">
        <v>2365</v>
      </c>
    </row>
    <row r="569" spans="1:11" x14ac:dyDescent="0.4">
      <c r="A569" s="5" t="s">
        <v>1770</v>
      </c>
      <c r="B569" s="2">
        <v>1974</v>
      </c>
      <c r="C569" s="2" t="s">
        <v>2359</v>
      </c>
      <c r="D569" s="2">
        <v>26</v>
      </c>
      <c r="E569" s="2" t="str">
        <f>CONCATENATE(Table1[[#This Row],[date]],"-",Table1[[#This Row],[month]],"-",Table1[[#This Row],[year]])</f>
        <v>26-Jun-1974</v>
      </c>
      <c r="F569" s="2">
        <f>DATEDIF(Table1[[#This Row],[Date Of Birth]],DATE(2023,6,8),"Y")</f>
        <v>48</v>
      </c>
      <c r="G569" s="2">
        <v>0</v>
      </c>
      <c r="H569" s="13">
        <v>4942.0600000000004</v>
      </c>
      <c r="I569" s="2" t="s">
        <v>2354</v>
      </c>
      <c r="J569" s="2" t="s">
        <v>2354</v>
      </c>
      <c r="K569" s="6" t="s">
        <v>2356</v>
      </c>
    </row>
    <row r="570" spans="1:11" x14ac:dyDescent="0.4">
      <c r="A570" s="5" t="s">
        <v>1769</v>
      </c>
      <c r="B570" s="2">
        <v>1991</v>
      </c>
      <c r="C570" s="2" t="s">
        <v>2363</v>
      </c>
      <c r="D570" s="2">
        <v>30</v>
      </c>
      <c r="E570" s="2" t="str">
        <f>CONCATENATE(Table1[[#This Row],[date]],"-",Table1[[#This Row],[month]],"-",Table1[[#This Row],[year]])</f>
        <v>30-Aug-1991</v>
      </c>
      <c r="F570" s="2">
        <f>DATEDIF(Table1[[#This Row],[Date Of Birth]],DATE(2023,6,8),"Y")</f>
        <v>31</v>
      </c>
      <c r="G570" s="2">
        <v>2</v>
      </c>
      <c r="H570" s="13">
        <v>4949.76</v>
      </c>
      <c r="I570" s="2" t="s">
        <v>2354</v>
      </c>
      <c r="J570" s="2" t="s">
        <v>2358</v>
      </c>
      <c r="K570" s="6" t="s">
        <v>2356</v>
      </c>
    </row>
    <row r="571" spans="1:11" x14ac:dyDescent="0.4">
      <c r="A571" s="5" t="s">
        <v>1768</v>
      </c>
      <c r="B571" s="2">
        <v>1973</v>
      </c>
      <c r="C571" s="2" t="s">
        <v>2357</v>
      </c>
      <c r="D571" s="2">
        <v>7</v>
      </c>
      <c r="E571" s="2" t="str">
        <f>CONCATENATE(Table1[[#This Row],[date]],"-",Table1[[#This Row],[month]],"-",Table1[[#This Row],[year]])</f>
        <v>7-Nov-1973</v>
      </c>
      <c r="F571" s="2">
        <f>DATEDIF(Table1[[#This Row],[Date Of Birth]],DATE(2023,6,8),"Y")</f>
        <v>49</v>
      </c>
      <c r="G571" s="2">
        <v>0</v>
      </c>
      <c r="H571" s="13">
        <v>4985.22</v>
      </c>
      <c r="I571" s="2" t="s">
        <v>2354</v>
      </c>
      <c r="J571" s="2" t="s">
        <v>2355</v>
      </c>
      <c r="K571" s="6" t="s">
        <v>2356</v>
      </c>
    </row>
    <row r="572" spans="1:11" x14ac:dyDescent="0.4">
      <c r="A572" s="5" t="s">
        <v>1767</v>
      </c>
      <c r="B572" s="2">
        <v>1988</v>
      </c>
      <c r="C572" s="2" t="s">
        <v>2359</v>
      </c>
      <c r="D572" s="2">
        <v>24</v>
      </c>
      <c r="E572" s="2" t="str">
        <f>CONCATENATE(Table1[[#This Row],[date]],"-",Table1[[#This Row],[month]],"-",Table1[[#This Row],[year]])</f>
        <v>24-Jun-1988</v>
      </c>
      <c r="F572" s="2">
        <f>DATEDIF(Table1[[#This Row],[Date Of Birth]],DATE(2023,6,8),"Y")</f>
        <v>34</v>
      </c>
      <c r="G572" s="2">
        <v>0</v>
      </c>
      <c r="H572" s="13">
        <v>4992.38</v>
      </c>
      <c r="I572" s="2" t="s">
        <v>2354</v>
      </c>
      <c r="J572" s="2" t="s">
        <v>2355</v>
      </c>
      <c r="K572" s="6" t="s">
        <v>2371</v>
      </c>
    </row>
    <row r="573" spans="1:11" x14ac:dyDescent="0.4">
      <c r="A573" s="5" t="s">
        <v>1766</v>
      </c>
      <c r="B573" s="2">
        <v>2001</v>
      </c>
      <c r="C573" s="2" t="s">
        <v>2364</v>
      </c>
      <c r="D573" s="2">
        <v>5</v>
      </c>
      <c r="E573" s="2" t="str">
        <f>CONCATENATE(Table1[[#This Row],[date]],"-",Table1[[#This Row],[month]],"-",Table1[[#This Row],[year]])</f>
        <v>5-Oct-2001</v>
      </c>
      <c r="F573" s="2">
        <f>DATEDIF(Table1[[#This Row],[Date Of Birth]],DATE(2023,6,8),"Y")</f>
        <v>21</v>
      </c>
      <c r="G573" s="2">
        <v>0</v>
      </c>
      <c r="H573" s="13">
        <v>4999.04</v>
      </c>
      <c r="I573" s="2" t="s">
        <v>2354</v>
      </c>
      <c r="J573" s="2" t="s">
        <v>2354</v>
      </c>
      <c r="K573" s="6" t="s">
        <v>2365</v>
      </c>
    </row>
    <row r="574" spans="1:11" x14ac:dyDescent="0.4">
      <c r="A574" s="5" t="s">
        <v>1765</v>
      </c>
      <c r="B574" s="2">
        <v>1988</v>
      </c>
      <c r="C574" s="2" t="s">
        <v>2360</v>
      </c>
      <c r="D574" s="2">
        <v>4</v>
      </c>
      <c r="E574" s="2" t="str">
        <f>CONCATENATE(Table1[[#This Row],[date]],"-",Table1[[#This Row],[month]],"-",Table1[[#This Row],[year]])</f>
        <v>4-Sep-1988</v>
      </c>
      <c r="F574" s="2">
        <f>DATEDIF(Table1[[#This Row],[Date Of Birth]],DATE(2023,6,8),"Y")</f>
        <v>34</v>
      </c>
      <c r="G574" s="2">
        <v>1</v>
      </c>
      <c r="H574" s="13">
        <v>5002.78</v>
      </c>
      <c r="I574" s="2" t="s">
        <v>2354</v>
      </c>
      <c r="J574" s="2" t="s">
        <v>2354</v>
      </c>
      <c r="K574" s="6" t="s">
        <v>2356</v>
      </c>
    </row>
    <row r="575" spans="1:11" x14ac:dyDescent="0.4">
      <c r="A575" s="5" t="s">
        <v>1764</v>
      </c>
      <c r="B575" s="2">
        <v>1977</v>
      </c>
      <c r="C575" s="2" t="s">
        <v>2359</v>
      </c>
      <c r="D575" s="2">
        <v>9</v>
      </c>
      <c r="E575" s="2" t="str">
        <f>CONCATENATE(Table1[[#This Row],[date]],"-",Table1[[#This Row],[month]],"-",Table1[[#This Row],[year]])</f>
        <v>9-Jun-1977</v>
      </c>
      <c r="F575" s="2">
        <f>DATEDIF(Table1[[#This Row],[Date Of Birth]],DATE(2023,6,8),"Y")</f>
        <v>45</v>
      </c>
      <c r="G575" s="2">
        <v>2</v>
      </c>
      <c r="H575" s="13">
        <v>5003.7700000000004</v>
      </c>
      <c r="I575" s="2" t="s">
        <v>2354</v>
      </c>
      <c r="J575" s="2" t="s">
        <v>2355</v>
      </c>
      <c r="K575" s="6" t="s">
        <v>2356</v>
      </c>
    </row>
    <row r="576" spans="1:11" x14ac:dyDescent="0.4">
      <c r="A576" s="5" t="s">
        <v>1763</v>
      </c>
      <c r="B576" s="2">
        <v>1988</v>
      </c>
      <c r="C576" s="2" t="s">
        <v>2353</v>
      </c>
      <c r="D576" s="2">
        <v>8</v>
      </c>
      <c r="E576" s="2" t="str">
        <f>CONCATENATE(Table1[[#This Row],[date]],"-",Table1[[#This Row],[month]],"-",Table1[[#This Row],[year]])</f>
        <v>8-Jul-1988</v>
      </c>
      <c r="F576" s="2">
        <f>DATEDIF(Table1[[#This Row],[Date Of Birth]],DATE(2023,6,8),"Y")</f>
        <v>34</v>
      </c>
      <c r="G576" s="2">
        <v>1</v>
      </c>
      <c r="H576" s="13">
        <v>5003.8500000000004</v>
      </c>
      <c r="I576" s="2" t="s">
        <v>2354</v>
      </c>
      <c r="J576" s="2" t="s">
        <v>2355</v>
      </c>
      <c r="K576" s="6" t="s">
        <v>2365</v>
      </c>
    </row>
    <row r="577" spans="1:11" x14ac:dyDescent="0.4">
      <c r="A577" s="5" t="s">
        <v>1762</v>
      </c>
      <c r="B577" s="2">
        <v>1988</v>
      </c>
      <c r="C577" s="2" t="s">
        <v>2357</v>
      </c>
      <c r="D577" s="2">
        <v>9</v>
      </c>
      <c r="E577" s="2" t="str">
        <f>CONCATENATE(Table1[[#This Row],[date]],"-",Table1[[#This Row],[month]],"-",Table1[[#This Row],[year]])</f>
        <v>9-Nov-1988</v>
      </c>
      <c r="F577" s="2">
        <f>DATEDIF(Table1[[#This Row],[Date Of Birth]],DATE(2023,6,8),"Y")</f>
        <v>34</v>
      </c>
      <c r="G577" s="2">
        <v>1</v>
      </c>
      <c r="H577" s="13">
        <v>5012.47</v>
      </c>
      <c r="I577" s="2" t="s">
        <v>2354</v>
      </c>
      <c r="J577" s="2" t="s">
        <v>2355</v>
      </c>
      <c r="K577" s="6" t="s">
        <v>2365</v>
      </c>
    </row>
    <row r="578" spans="1:11" x14ac:dyDescent="0.4">
      <c r="A578" s="5" t="s">
        <v>1761</v>
      </c>
      <c r="B578" s="2">
        <v>1985</v>
      </c>
      <c r="C578" s="2" t="s">
        <v>2362</v>
      </c>
      <c r="D578" s="2">
        <v>28</v>
      </c>
      <c r="E578" s="2" t="str">
        <f>CONCATENATE(Table1[[#This Row],[date]],"-",Table1[[#This Row],[month]],"-",Table1[[#This Row],[year]])</f>
        <v>28-Dec-1985</v>
      </c>
      <c r="F578" s="2">
        <f>DATEDIF(Table1[[#This Row],[Date Of Birth]],DATE(2023,6,8),"Y")</f>
        <v>37</v>
      </c>
      <c r="G578" s="2">
        <v>0</v>
      </c>
      <c r="H578" s="13">
        <v>5028.1499999999996</v>
      </c>
      <c r="I578" s="2" t="s">
        <v>2358</v>
      </c>
      <c r="J578" s="2" t="s">
        <v>2354</v>
      </c>
      <c r="K578" s="6" t="s">
        <v>2361</v>
      </c>
    </row>
    <row r="579" spans="1:11" x14ac:dyDescent="0.4">
      <c r="A579" s="5" t="s">
        <v>1760</v>
      </c>
      <c r="B579" s="2">
        <v>1991</v>
      </c>
      <c r="C579" s="2" t="s">
        <v>2360</v>
      </c>
      <c r="D579" s="2">
        <v>10</v>
      </c>
      <c r="E579" s="2" t="str">
        <f>CONCATENATE(Table1[[#This Row],[date]],"-",Table1[[#This Row],[month]],"-",Table1[[#This Row],[year]])</f>
        <v>10-Sep-1991</v>
      </c>
      <c r="F579" s="2">
        <f>DATEDIF(Table1[[#This Row],[Date Of Birth]],DATE(2023,6,8),"Y")</f>
        <v>31</v>
      </c>
      <c r="G579" s="2">
        <v>2</v>
      </c>
      <c r="H579" s="13">
        <v>5031.2700000000004</v>
      </c>
      <c r="I579" s="2" t="s">
        <v>2355</v>
      </c>
      <c r="J579" s="2" t="s">
        <v>2358</v>
      </c>
      <c r="K579" s="6" t="s">
        <v>2368</v>
      </c>
    </row>
    <row r="580" spans="1:11" x14ac:dyDescent="0.4">
      <c r="A580" s="5" t="s">
        <v>1759</v>
      </c>
      <c r="B580" s="2">
        <v>1986</v>
      </c>
      <c r="C580" s="2" t="s">
        <v>2359</v>
      </c>
      <c r="D580" s="2">
        <v>29</v>
      </c>
      <c r="E580" s="2" t="str">
        <f>CONCATENATE(Table1[[#This Row],[date]],"-",Table1[[#This Row],[month]],"-",Table1[[#This Row],[year]])</f>
        <v>29-Jun-1986</v>
      </c>
      <c r="F580" s="2">
        <f>DATEDIF(Table1[[#This Row],[Date Of Birth]],DATE(2023,6,8),"Y")</f>
        <v>36</v>
      </c>
      <c r="G580" s="2">
        <v>3</v>
      </c>
      <c r="H580" s="13">
        <v>5034.1000000000004</v>
      </c>
      <c r="I580" s="2" t="s">
        <v>2354</v>
      </c>
      <c r="J580" s="2" t="s">
        <v>2354</v>
      </c>
      <c r="K580" s="6" t="s">
        <v>2356</v>
      </c>
    </row>
    <row r="581" spans="1:11" x14ac:dyDescent="0.4">
      <c r="A581" s="5" t="s">
        <v>1758</v>
      </c>
      <c r="B581" s="2">
        <v>1997</v>
      </c>
      <c r="C581" s="2" t="s">
        <v>2362</v>
      </c>
      <c r="D581" s="2">
        <v>4</v>
      </c>
      <c r="E581" s="2" t="str">
        <f>CONCATENATE(Table1[[#This Row],[date]],"-",Table1[[#This Row],[month]],"-",Table1[[#This Row],[year]])</f>
        <v>4-Dec-1997</v>
      </c>
      <c r="F581" s="2">
        <f>DATEDIF(Table1[[#This Row],[Date Of Birth]],DATE(2023,6,8),"Y")</f>
        <v>25</v>
      </c>
      <c r="G581" s="2">
        <v>0</v>
      </c>
      <c r="H581" s="13">
        <v>5038.57</v>
      </c>
      <c r="I581" s="2" t="s">
        <v>2354</v>
      </c>
      <c r="J581" s="2" t="s">
        <v>2354</v>
      </c>
      <c r="K581" s="6" t="s">
        <v>2370</v>
      </c>
    </row>
    <row r="582" spans="1:11" x14ac:dyDescent="0.4">
      <c r="A582" s="5" t="s">
        <v>1757</v>
      </c>
      <c r="B582" s="2">
        <v>2001</v>
      </c>
      <c r="C582" s="2" t="s">
        <v>2364</v>
      </c>
      <c r="D582" s="2">
        <v>16</v>
      </c>
      <c r="E582" s="2" t="str">
        <f>CONCATENATE(Table1[[#This Row],[date]],"-",Table1[[#This Row],[month]],"-",Table1[[#This Row],[year]])</f>
        <v>16-Oct-2001</v>
      </c>
      <c r="F582" s="2">
        <f>DATEDIF(Table1[[#This Row],[Date Of Birth]],DATE(2023,6,8),"Y")</f>
        <v>21</v>
      </c>
      <c r="G582" s="2">
        <v>0</v>
      </c>
      <c r="H582" s="13">
        <v>5043.13</v>
      </c>
      <c r="I582" s="2" t="s">
        <v>2354</v>
      </c>
      <c r="J582" s="2" t="s">
        <v>2355</v>
      </c>
      <c r="K582" s="6" t="s">
        <v>2365</v>
      </c>
    </row>
    <row r="583" spans="1:11" x14ac:dyDescent="0.4">
      <c r="A583" s="5" t="s">
        <v>1756</v>
      </c>
      <c r="B583" s="2">
        <v>1997</v>
      </c>
      <c r="C583" s="2" t="s">
        <v>2353</v>
      </c>
      <c r="D583" s="2">
        <v>29</v>
      </c>
      <c r="E583" s="2" t="str">
        <f>CONCATENATE(Table1[[#This Row],[date]],"-",Table1[[#This Row],[month]],"-",Table1[[#This Row],[year]])</f>
        <v>29-Jul-1997</v>
      </c>
      <c r="F583" s="2">
        <f>DATEDIF(Table1[[#This Row],[Date Of Birth]],DATE(2023,6,8),"Y")</f>
        <v>25</v>
      </c>
      <c r="G583" s="2">
        <v>0</v>
      </c>
      <c r="H583" s="13">
        <v>5045.1499999999996</v>
      </c>
      <c r="I583" s="2" t="s">
        <v>2354</v>
      </c>
      <c r="J583" s="2" t="s">
        <v>2354</v>
      </c>
      <c r="K583" s="6" t="s">
        <v>2361</v>
      </c>
    </row>
    <row r="584" spans="1:11" x14ac:dyDescent="0.4">
      <c r="A584" s="5" t="s">
        <v>1755</v>
      </c>
      <c r="B584" s="2">
        <v>1980</v>
      </c>
      <c r="C584" s="2" t="s">
        <v>2360</v>
      </c>
      <c r="D584" s="2">
        <v>7</v>
      </c>
      <c r="E584" s="2" t="str">
        <f>CONCATENATE(Table1[[#This Row],[date]],"-",Table1[[#This Row],[month]],"-",Table1[[#This Row],[year]])</f>
        <v>7-Sep-1980</v>
      </c>
      <c r="F584" s="2">
        <f>DATEDIF(Table1[[#This Row],[Date Of Birth]],DATE(2023,6,8),"Y")</f>
        <v>42</v>
      </c>
      <c r="G584" s="2">
        <v>2</v>
      </c>
      <c r="H584" s="13">
        <v>5054.05</v>
      </c>
      <c r="I584" s="2" t="s">
        <v>2354</v>
      </c>
      <c r="J584" s="2" t="s">
        <v>2354</v>
      </c>
      <c r="K584" s="6" t="s">
        <v>2356</v>
      </c>
    </row>
    <row r="585" spans="1:11" x14ac:dyDescent="0.4">
      <c r="A585" s="5" t="s">
        <v>1754</v>
      </c>
      <c r="B585" s="2">
        <v>1993</v>
      </c>
      <c r="C585" s="2" t="s">
        <v>2359</v>
      </c>
      <c r="D585" s="2">
        <v>11</v>
      </c>
      <c r="E585" s="2" t="str">
        <f>CONCATENATE(Table1[[#This Row],[date]],"-",Table1[[#This Row],[month]],"-",Table1[[#This Row],[year]])</f>
        <v>11-Jun-1993</v>
      </c>
      <c r="F585" s="2">
        <f>DATEDIF(Table1[[#This Row],[Date Of Birth]],DATE(2023,6,8),"Y")</f>
        <v>29</v>
      </c>
      <c r="G585" s="2">
        <v>0</v>
      </c>
      <c r="H585" s="13">
        <v>5059.5600000000004</v>
      </c>
      <c r="I585" s="2" t="s">
        <v>2354</v>
      </c>
      <c r="J585" s="2" t="s">
        <v>2358</v>
      </c>
      <c r="K585" s="6" t="s">
        <v>2374</v>
      </c>
    </row>
    <row r="586" spans="1:11" x14ac:dyDescent="0.4">
      <c r="A586" s="5" t="s">
        <v>1753</v>
      </c>
      <c r="B586" s="2">
        <v>1978</v>
      </c>
      <c r="C586" s="2" t="s">
        <v>2357</v>
      </c>
      <c r="D586" s="2">
        <v>22</v>
      </c>
      <c r="E586" s="2" t="str">
        <f>CONCATENATE(Table1[[#This Row],[date]],"-",Table1[[#This Row],[month]],"-",Table1[[#This Row],[year]])</f>
        <v>22-Nov-1978</v>
      </c>
      <c r="F586" s="2">
        <f>DATEDIF(Table1[[#This Row],[Date Of Birth]],DATE(2023,6,8),"Y")</f>
        <v>44</v>
      </c>
      <c r="G586" s="2">
        <v>2</v>
      </c>
      <c r="H586" s="13">
        <v>5077.1899999999996</v>
      </c>
      <c r="I586" s="2" t="s">
        <v>2354</v>
      </c>
      <c r="J586" s="2" t="s">
        <v>2355</v>
      </c>
      <c r="K586" s="6" t="s">
        <v>2361</v>
      </c>
    </row>
    <row r="587" spans="1:11" x14ac:dyDescent="0.4">
      <c r="A587" s="5" t="s">
        <v>1752</v>
      </c>
      <c r="B587" s="2">
        <v>1997</v>
      </c>
      <c r="C587" s="2" t="s">
        <v>2353</v>
      </c>
      <c r="D587" s="2">
        <v>14</v>
      </c>
      <c r="E587" s="2" t="str">
        <f>CONCATENATE(Table1[[#This Row],[date]],"-",Table1[[#This Row],[month]],"-",Table1[[#This Row],[year]])</f>
        <v>14-Jul-1997</v>
      </c>
      <c r="F587" s="2">
        <f>DATEDIF(Table1[[#This Row],[Date Of Birth]],DATE(2023,6,8),"Y")</f>
        <v>25</v>
      </c>
      <c r="G587" s="2">
        <v>5</v>
      </c>
      <c r="H587" s="13">
        <v>5080.1000000000004</v>
      </c>
      <c r="I587" s="2" t="s">
        <v>2355</v>
      </c>
      <c r="J587" s="2" t="s">
        <v>2354</v>
      </c>
      <c r="K587" s="6" t="s">
        <v>2365</v>
      </c>
    </row>
    <row r="588" spans="1:11" x14ac:dyDescent="0.4">
      <c r="A588" s="5" t="s">
        <v>1751</v>
      </c>
      <c r="B588" s="2">
        <v>1999</v>
      </c>
      <c r="C588" s="2" t="s">
        <v>2359</v>
      </c>
      <c r="D588" s="2">
        <v>19</v>
      </c>
      <c r="E588" s="2" t="str">
        <f>CONCATENATE(Table1[[#This Row],[date]],"-",Table1[[#This Row],[month]],"-",Table1[[#This Row],[year]])</f>
        <v>19-Jun-1999</v>
      </c>
      <c r="F588" s="2">
        <f>DATEDIF(Table1[[#This Row],[Date Of Birth]],DATE(2023,6,8),"Y")</f>
        <v>23</v>
      </c>
      <c r="G588" s="2">
        <v>0</v>
      </c>
      <c r="H588" s="13">
        <v>5087.92</v>
      </c>
      <c r="I588" s="2" t="s">
        <v>2354</v>
      </c>
      <c r="J588" s="2" t="s">
        <v>2354</v>
      </c>
      <c r="K588" s="6" t="s">
        <v>2377</v>
      </c>
    </row>
    <row r="589" spans="1:11" x14ac:dyDescent="0.4">
      <c r="A589" s="5" t="s">
        <v>1750</v>
      </c>
      <c r="B589" s="2">
        <v>1987</v>
      </c>
      <c r="C589" s="2" t="s">
        <v>2357</v>
      </c>
      <c r="D589" s="2">
        <v>18</v>
      </c>
      <c r="E589" s="2" t="str">
        <f>CONCATENATE(Table1[[#This Row],[date]],"-",Table1[[#This Row],[month]],"-",Table1[[#This Row],[year]])</f>
        <v>18-Nov-1987</v>
      </c>
      <c r="F589" s="2">
        <f>DATEDIF(Table1[[#This Row],[Date Of Birth]],DATE(2023,6,8),"Y")</f>
        <v>35</v>
      </c>
      <c r="G589" s="2">
        <v>1</v>
      </c>
      <c r="H589" s="13">
        <v>5116.5</v>
      </c>
      <c r="I589" s="2" t="s">
        <v>2354</v>
      </c>
      <c r="J589" s="2" t="s">
        <v>2354</v>
      </c>
      <c r="K589" s="6" t="s">
        <v>2361</v>
      </c>
    </row>
    <row r="590" spans="1:11" x14ac:dyDescent="0.4">
      <c r="A590" s="5" t="s">
        <v>1749</v>
      </c>
      <c r="B590" s="2">
        <v>1988</v>
      </c>
      <c r="C590" s="2" t="s">
        <v>2357</v>
      </c>
      <c r="D590" s="2">
        <v>1</v>
      </c>
      <c r="E590" s="2" t="str">
        <f>CONCATENATE(Table1[[#This Row],[date]],"-",Table1[[#This Row],[month]],"-",Table1[[#This Row],[year]])</f>
        <v>1-Nov-1988</v>
      </c>
      <c r="F590" s="2">
        <f>DATEDIF(Table1[[#This Row],[Date Of Birth]],DATE(2023,6,8),"Y")</f>
        <v>34</v>
      </c>
      <c r="G590" s="2">
        <v>2</v>
      </c>
      <c r="H590" s="13">
        <v>5124.1899999999996</v>
      </c>
      <c r="I590" s="2" t="s">
        <v>2354</v>
      </c>
      <c r="J590" s="2" t="s">
        <v>2355</v>
      </c>
      <c r="K590" s="6" t="s">
        <v>2356</v>
      </c>
    </row>
    <row r="591" spans="1:11" x14ac:dyDescent="0.4">
      <c r="A591" s="5" t="s">
        <v>1748</v>
      </c>
      <c r="B591" s="2">
        <v>1987</v>
      </c>
      <c r="C591" s="2" t="s">
        <v>2360</v>
      </c>
      <c r="D591" s="2">
        <v>13</v>
      </c>
      <c r="E591" s="2" t="str">
        <f>CONCATENATE(Table1[[#This Row],[date]],"-",Table1[[#This Row],[month]],"-",Table1[[#This Row],[year]])</f>
        <v>13-Sep-1987</v>
      </c>
      <c r="F591" s="2">
        <f>DATEDIF(Table1[[#This Row],[Date Of Birth]],DATE(2023,6,8),"Y")</f>
        <v>35</v>
      </c>
      <c r="G591" s="2">
        <v>1</v>
      </c>
      <c r="H591" s="13">
        <v>5125.22</v>
      </c>
      <c r="I591" s="2" t="s">
        <v>2358</v>
      </c>
      <c r="J591" s="2" t="s">
        <v>2354</v>
      </c>
      <c r="K591" s="6" t="s">
        <v>2361</v>
      </c>
    </row>
    <row r="592" spans="1:11" x14ac:dyDescent="0.4">
      <c r="A592" s="5" t="s">
        <v>1747</v>
      </c>
      <c r="B592" s="2">
        <v>1988</v>
      </c>
      <c r="C592" s="2" t="s">
        <v>2360</v>
      </c>
      <c r="D592" s="2">
        <v>15</v>
      </c>
      <c r="E592" s="2" t="str">
        <f>CONCATENATE(Table1[[#This Row],[date]],"-",Table1[[#This Row],[month]],"-",Table1[[#This Row],[year]])</f>
        <v>15-Sep-1988</v>
      </c>
      <c r="F592" s="2">
        <f>DATEDIF(Table1[[#This Row],[Date Of Birth]],DATE(2023,6,8),"Y")</f>
        <v>34</v>
      </c>
      <c r="G592" s="2">
        <v>3</v>
      </c>
      <c r="H592" s="13">
        <v>5136.75</v>
      </c>
      <c r="I592" s="2" t="s">
        <v>2354</v>
      </c>
      <c r="J592" s="2" t="s">
        <v>2358</v>
      </c>
      <c r="K592" s="6" t="s">
        <v>2356</v>
      </c>
    </row>
    <row r="593" spans="1:11" x14ac:dyDescent="0.4">
      <c r="A593" s="5" t="s">
        <v>1746</v>
      </c>
      <c r="B593" s="2">
        <v>1993</v>
      </c>
      <c r="C593" s="2" t="s">
        <v>2362</v>
      </c>
      <c r="D593" s="2">
        <v>10</v>
      </c>
      <c r="E593" s="2" t="str">
        <f>CONCATENATE(Table1[[#This Row],[date]],"-",Table1[[#This Row],[month]],"-",Table1[[#This Row],[year]])</f>
        <v>10-Dec-1993</v>
      </c>
      <c r="F593" s="2">
        <f>DATEDIF(Table1[[#This Row],[Date Of Birth]],DATE(2023,6,8),"Y")</f>
        <v>29</v>
      </c>
      <c r="G593" s="2">
        <v>3</v>
      </c>
      <c r="H593" s="13">
        <v>5138.26</v>
      </c>
      <c r="I593" s="2" t="s">
        <v>2354</v>
      </c>
      <c r="J593" s="2" t="s">
        <v>2354</v>
      </c>
      <c r="K593" s="6" t="s">
        <v>2356</v>
      </c>
    </row>
    <row r="594" spans="1:11" x14ac:dyDescent="0.4">
      <c r="A594" s="5" t="s">
        <v>1745</v>
      </c>
      <c r="B594" s="2">
        <v>1984</v>
      </c>
      <c r="C594" s="2" t="s">
        <v>2363</v>
      </c>
      <c r="D594" s="2">
        <v>22</v>
      </c>
      <c r="E594" s="2" t="str">
        <f>CONCATENATE(Table1[[#This Row],[date]],"-",Table1[[#This Row],[month]],"-",Table1[[#This Row],[year]])</f>
        <v>22-Aug-1984</v>
      </c>
      <c r="F594" s="2">
        <f>DATEDIF(Table1[[#This Row],[Date Of Birth]],DATE(2023,6,8),"Y")</f>
        <v>38</v>
      </c>
      <c r="G594" s="2">
        <v>3</v>
      </c>
      <c r="H594" s="13">
        <v>5144.18</v>
      </c>
      <c r="I594" s="2" t="s">
        <v>2354</v>
      </c>
      <c r="J594" s="2" t="s">
        <v>2358</v>
      </c>
      <c r="K594" s="6" t="s">
        <v>2356</v>
      </c>
    </row>
    <row r="595" spans="1:11" x14ac:dyDescent="0.4">
      <c r="A595" s="5" t="s">
        <v>1744</v>
      </c>
      <c r="B595" s="2">
        <v>1990</v>
      </c>
      <c r="C595" s="2" t="s">
        <v>2363</v>
      </c>
      <c r="D595" s="2">
        <v>22</v>
      </c>
      <c r="E595" s="2" t="str">
        <f>CONCATENATE(Table1[[#This Row],[date]],"-",Table1[[#This Row],[month]],"-",Table1[[#This Row],[year]])</f>
        <v>22-Aug-1990</v>
      </c>
      <c r="F595" s="2">
        <f>DATEDIF(Table1[[#This Row],[Date Of Birth]],DATE(2023,6,8),"Y")</f>
        <v>32</v>
      </c>
      <c r="G595" s="2">
        <v>1</v>
      </c>
      <c r="H595" s="13">
        <v>5148.55</v>
      </c>
      <c r="I595" s="2" t="s">
        <v>2354</v>
      </c>
      <c r="J595" s="2" t="s">
        <v>2354</v>
      </c>
      <c r="K595" s="6" t="s">
        <v>2371</v>
      </c>
    </row>
    <row r="596" spans="1:11" x14ac:dyDescent="0.4">
      <c r="A596" s="5" t="s">
        <v>1743</v>
      </c>
      <c r="B596" s="2">
        <v>1990</v>
      </c>
      <c r="C596" s="2" t="s">
        <v>2364</v>
      </c>
      <c r="D596" s="2">
        <v>9</v>
      </c>
      <c r="E596" s="2" t="str">
        <f>CONCATENATE(Table1[[#This Row],[date]],"-",Table1[[#This Row],[month]],"-",Table1[[#This Row],[year]])</f>
        <v>9-Oct-1990</v>
      </c>
      <c r="F596" s="2">
        <f>DATEDIF(Table1[[#This Row],[Date Of Birth]],DATE(2023,6,8),"Y")</f>
        <v>32</v>
      </c>
      <c r="G596" s="2">
        <v>2</v>
      </c>
      <c r="H596" s="13">
        <v>5152.13</v>
      </c>
      <c r="I596" s="2" t="s">
        <v>2354</v>
      </c>
      <c r="J596" s="2" t="s">
        <v>2354</v>
      </c>
      <c r="K596" s="6" t="s">
        <v>2365</v>
      </c>
    </row>
    <row r="597" spans="1:11" x14ac:dyDescent="0.4">
      <c r="A597" s="5" t="s">
        <v>1742</v>
      </c>
      <c r="B597" s="2">
        <v>1991</v>
      </c>
      <c r="C597" s="2" t="s">
        <v>2363</v>
      </c>
      <c r="D597" s="2">
        <v>29</v>
      </c>
      <c r="E597" s="2" t="str">
        <f>CONCATENATE(Table1[[#This Row],[date]],"-",Table1[[#This Row],[month]],"-",Table1[[#This Row],[year]])</f>
        <v>29-Aug-1991</v>
      </c>
      <c r="F597" s="2">
        <f>DATEDIF(Table1[[#This Row],[Date Of Birth]],DATE(2023,6,8),"Y")</f>
        <v>31</v>
      </c>
      <c r="G597" s="2">
        <v>3</v>
      </c>
      <c r="H597" s="13">
        <v>5166.96</v>
      </c>
      <c r="I597" s="2" t="s">
        <v>2354</v>
      </c>
      <c r="J597" s="2" t="s">
        <v>2354</v>
      </c>
      <c r="K597" s="6" t="s">
        <v>2361</v>
      </c>
    </row>
    <row r="598" spans="1:11" x14ac:dyDescent="0.4">
      <c r="A598" s="5" t="s">
        <v>1741</v>
      </c>
      <c r="B598" s="2">
        <v>1984</v>
      </c>
      <c r="C598" s="2" t="s">
        <v>2364</v>
      </c>
      <c r="D598" s="2">
        <v>16</v>
      </c>
      <c r="E598" s="2" t="str">
        <f>CONCATENATE(Table1[[#This Row],[date]],"-",Table1[[#This Row],[month]],"-",Table1[[#This Row],[year]])</f>
        <v>16-Oct-1984</v>
      </c>
      <c r="F598" s="2">
        <f>DATEDIF(Table1[[#This Row],[Date Of Birth]],DATE(2023,6,8),"Y")</f>
        <v>38</v>
      </c>
      <c r="G598" s="2">
        <v>3</v>
      </c>
      <c r="H598" s="13">
        <v>5177.12</v>
      </c>
      <c r="I598" s="2" t="s">
        <v>2354</v>
      </c>
      <c r="J598" s="2" t="s">
        <v>2358</v>
      </c>
      <c r="K598" s="6" t="s">
        <v>2356</v>
      </c>
    </row>
    <row r="599" spans="1:11" x14ac:dyDescent="0.4">
      <c r="A599" s="5" t="s">
        <v>1740</v>
      </c>
      <c r="B599" s="2">
        <v>1979</v>
      </c>
      <c r="C599" s="2" t="s">
        <v>2360</v>
      </c>
      <c r="D599" s="2">
        <v>12</v>
      </c>
      <c r="E599" s="2" t="str">
        <f>CONCATENATE(Table1[[#This Row],[date]],"-",Table1[[#This Row],[month]],"-",Table1[[#This Row],[year]])</f>
        <v>12-Sep-1979</v>
      </c>
      <c r="F599" s="2">
        <f>DATEDIF(Table1[[#This Row],[Date Of Birth]],DATE(2023,6,8),"Y")</f>
        <v>43</v>
      </c>
      <c r="G599" s="2">
        <v>2</v>
      </c>
      <c r="H599" s="13">
        <v>5195.58</v>
      </c>
      <c r="I599" s="2" t="s">
        <v>2354</v>
      </c>
      <c r="J599" s="2" t="s">
        <v>2354</v>
      </c>
      <c r="K599" s="6" t="s">
        <v>2356</v>
      </c>
    </row>
    <row r="600" spans="1:11" x14ac:dyDescent="0.4">
      <c r="A600" s="5" t="s">
        <v>1739</v>
      </c>
      <c r="B600" s="2">
        <v>2004</v>
      </c>
      <c r="C600" s="2" t="s">
        <v>2359</v>
      </c>
      <c r="D600" s="2">
        <v>6</v>
      </c>
      <c r="E600" s="2" t="str">
        <f>CONCATENATE(Table1[[#This Row],[date]],"-",Table1[[#This Row],[month]],"-",Table1[[#This Row],[year]])</f>
        <v>6-Jun-2004</v>
      </c>
      <c r="F600" s="2">
        <f>DATEDIF(Table1[[#This Row],[Date Of Birth]],DATE(2023,6,8),"Y")</f>
        <v>19</v>
      </c>
      <c r="G600" s="2">
        <v>0</v>
      </c>
      <c r="H600" s="13">
        <v>5198.6899999999996</v>
      </c>
      <c r="I600" s="2" t="s">
        <v>2354</v>
      </c>
      <c r="J600" s="2" t="s">
        <v>2354</v>
      </c>
      <c r="K600" s="6" t="s">
        <v>2378</v>
      </c>
    </row>
    <row r="601" spans="1:11" x14ac:dyDescent="0.4">
      <c r="A601" s="5" t="s">
        <v>1738</v>
      </c>
      <c r="B601" s="2">
        <v>1983</v>
      </c>
      <c r="C601" s="2" t="s">
        <v>2364</v>
      </c>
      <c r="D601" s="2">
        <v>24</v>
      </c>
      <c r="E601" s="2" t="str">
        <f>CONCATENATE(Table1[[#This Row],[date]],"-",Table1[[#This Row],[month]],"-",Table1[[#This Row],[year]])</f>
        <v>24-Oct-1983</v>
      </c>
      <c r="F601" s="2">
        <f>DATEDIF(Table1[[#This Row],[Date Of Birth]],DATE(2023,6,8),"Y")</f>
        <v>39</v>
      </c>
      <c r="G601" s="2">
        <v>3</v>
      </c>
      <c r="H601" s="13">
        <v>5207.97</v>
      </c>
      <c r="I601" s="2" t="s">
        <v>2354</v>
      </c>
      <c r="J601" s="2" t="s">
        <v>2354</v>
      </c>
      <c r="K601" s="6" t="s">
        <v>2361</v>
      </c>
    </row>
    <row r="602" spans="1:11" x14ac:dyDescent="0.4">
      <c r="A602" s="5" t="s">
        <v>1737</v>
      </c>
      <c r="B602" s="2">
        <v>1993</v>
      </c>
      <c r="C602" s="2" t="s">
        <v>2359</v>
      </c>
      <c r="D602" s="2">
        <v>17</v>
      </c>
      <c r="E602" s="2" t="str">
        <f>CONCATENATE(Table1[[#This Row],[date]],"-",Table1[[#This Row],[month]],"-",Table1[[#This Row],[year]])</f>
        <v>17-Jun-1993</v>
      </c>
      <c r="F602" s="2">
        <f>DATEDIF(Table1[[#This Row],[Date Of Birth]],DATE(2023,6,8),"Y")</f>
        <v>29</v>
      </c>
      <c r="G602" s="2">
        <v>3</v>
      </c>
      <c r="H602" s="13">
        <v>5209.58</v>
      </c>
      <c r="I602" s="2" t="s">
        <v>2355</v>
      </c>
      <c r="J602" s="2" t="s">
        <v>2355</v>
      </c>
      <c r="K602" s="6" t="s">
        <v>2375</v>
      </c>
    </row>
    <row r="603" spans="1:11" x14ac:dyDescent="0.4">
      <c r="A603" s="5" t="s">
        <v>1736</v>
      </c>
      <c r="B603" s="2">
        <v>1999</v>
      </c>
      <c r="C603" s="2" t="s">
        <v>2362</v>
      </c>
      <c r="D603" s="2">
        <v>1</v>
      </c>
      <c r="E603" s="2" t="str">
        <f>CONCATENATE(Table1[[#This Row],[date]],"-",Table1[[#This Row],[month]],"-",Table1[[#This Row],[year]])</f>
        <v>1-Dec-1999</v>
      </c>
      <c r="F603" s="2">
        <f>DATEDIF(Table1[[#This Row],[Date Of Birth]],DATE(2023,6,8),"Y")</f>
        <v>23</v>
      </c>
      <c r="G603" s="2">
        <v>0</v>
      </c>
      <c r="H603" s="13">
        <v>5213.22</v>
      </c>
      <c r="I603" s="2" t="s">
        <v>2354</v>
      </c>
      <c r="J603" s="2" t="s">
        <v>2358</v>
      </c>
      <c r="K603" s="6" t="s">
        <v>2361</v>
      </c>
    </row>
    <row r="604" spans="1:11" x14ac:dyDescent="0.4">
      <c r="A604" s="5" t="s">
        <v>1735</v>
      </c>
      <c r="B604" s="2">
        <v>1995</v>
      </c>
      <c r="C604" s="2" t="s">
        <v>2359</v>
      </c>
      <c r="D604" s="2">
        <v>6</v>
      </c>
      <c r="E604" s="2" t="str">
        <f>CONCATENATE(Table1[[#This Row],[date]],"-",Table1[[#This Row],[month]],"-",Table1[[#This Row],[year]])</f>
        <v>6-Jun-1995</v>
      </c>
      <c r="F604" s="2">
        <f>DATEDIF(Table1[[#This Row],[Date Of Birth]],DATE(2023,6,8),"Y")</f>
        <v>28</v>
      </c>
      <c r="G604" s="2">
        <v>0</v>
      </c>
      <c r="H604" s="13">
        <v>5216.4799999999996</v>
      </c>
      <c r="I604" s="2" t="s">
        <v>2354</v>
      </c>
      <c r="J604" s="2" t="s">
        <v>2354</v>
      </c>
      <c r="K604" s="6" t="s">
        <v>2370</v>
      </c>
    </row>
    <row r="605" spans="1:11" x14ac:dyDescent="0.4">
      <c r="A605" s="5" t="s">
        <v>1734</v>
      </c>
      <c r="B605" s="2">
        <v>1987</v>
      </c>
      <c r="C605" s="2" t="s">
        <v>2359</v>
      </c>
      <c r="D605" s="2">
        <v>29</v>
      </c>
      <c r="E605" s="2" t="str">
        <f>CONCATENATE(Table1[[#This Row],[date]],"-",Table1[[#This Row],[month]],"-",Table1[[#This Row],[year]])</f>
        <v>29-Jun-1987</v>
      </c>
      <c r="F605" s="2">
        <f>DATEDIF(Table1[[#This Row],[Date Of Birth]],DATE(2023,6,8),"Y")</f>
        <v>35</v>
      </c>
      <c r="G605" s="2">
        <v>0</v>
      </c>
      <c r="H605" s="13">
        <v>5227.99</v>
      </c>
      <c r="I605" s="2" t="s">
        <v>2354</v>
      </c>
      <c r="J605" s="2" t="s">
        <v>2358</v>
      </c>
      <c r="K605" s="6" t="s">
        <v>2371</v>
      </c>
    </row>
    <row r="606" spans="1:11" x14ac:dyDescent="0.4">
      <c r="A606" s="5" t="s">
        <v>1733</v>
      </c>
      <c r="B606" s="2">
        <v>1987</v>
      </c>
      <c r="C606" s="2" t="s">
        <v>2362</v>
      </c>
      <c r="D606" s="2">
        <v>26</v>
      </c>
      <c r="E606" s="2" t="str">
        <f>CONCATENATE(Table1[[#This Row],[date]],"-",Table1[[#This Row],[month]],"-",Table1[[#This Row],[year]])</f>
        <v>26-Dec-1987</v>
      </c>
      <c r="F606" s="2">
        <f>DATEDIF(Table1[[#This Row],[Date Of Birth]],DATE(2023,6,8),"Y")</f>
        <v>35</v>
      </c>
      <c r="G606" s="2">
        <v>1</v>
      </c>
      <c r="H606" s="13">
        <v>5240.7700000000004</v>
      </c>
      <c r="I606" s="2" t="s">
        <v>2354</v>
      </c>
      <c r="J606" s="2" t="s">
        <v>2354</v>
      </c>
      <c r="K606" s="6" t="s">
        <v>2365</v>
      </c>
    </row>
    <row r="607" spans="1:11" x14ac:dyDescent="0.4">
      <c r="A607" s="5" t="s">
        <v>1732</v>
      </c>
      <c r="B607" s="2">
        <v>1987</v>
      </c>
      <c r="C607" s="2" t="s">
        <v>2353</v>
      </c>
      <c r="D607" s="2">
        <v>5</v>
      </c>
      <c r="E607" s="2" t="str">
        <f>CONCATENATE(Table1[[#This Row],[date]],"-",Table1[[#This Row],[month]],"-",Table1[[#This Row],[year]])</f>
        <v>5-Jul-1987</v>
      </c>
      <c r="F607" s="2">
        <f>DATEDIF(Table1[[#This Row],[Date Of Birth]],DATE(2023,6,8),"Y")</f>
        <v>35</v>
      </c>
      <c r="G607" s="2">
        <v>1</v>
      </c>
      <c r="H607" s="13">
        <v>5245.23</v>
      </c>
      <c r="I607" s="2" t="s">
        <v>2354</v>
      </c>
      <c r="J607" s="2" t="s">
        <v>2354</v>
      </c>
      <c r="K607" s="6" t="s">
        <v>2356</v>
      </c>
    </row>
    <row r="608" spans="1:11" x14ac:dyDescent="0.4">
      <c r="A608" s="5" t="s">
        <v>1731</v>
      </c>
      <c r="B608" s="2">
        <v>1987</v>
      </c>
      <c r="C608" s="2" t="s">
        <v>2360</v>
      </c>
      <c r="D608" s="2">
        <v>9</v>
      </c>
      <c r="E608" s="2" t="str">
        <f>CONCATENATE(Table1[[#This Row],[date]],"-",Table1[[#This Row],[month]],"-",Table1[[#This Row],[year]])</f>
        <v>9-Sep-1987</v>
      </c>
      <c r="F608" s="2">
        <f>DATEDIF(Table1[[#This Row],[Date Of Birth]],DATE(2023,6,8),"Y")</f>
        <v>35</v>
      </c>
      <c r="G608" s="2">
        <v>1</v>
      </c>
      <c r="H608" s="13">
        <v>5246.05</v>
      </c>
      <c r="I608" s="2" t="s">
        <v>2354</v>
      </c>
      <c r="J608" s="2" t="s">
        <v>2355</v>
      </c>
      <c r="K608" s="6" t="s">
        <v>2365</v>
      </c>
    </row>
    <row r="609" spans="1:11" x14ac:dyDescent="0.4">
      <c r="A609" s="5" t="s">
        <v>1730</v>
      </c>
      <c r="B609" s="2">
        <v>1990</v>
      </c>
      <c r="C609" s="2" t="s">
        <v>2353</v>
      </c>
      <c r="D609" s="2">
        <v>6</v>
      </c>
      <c r="E609" s="2" t="str">
        <f>CONCATENATE(Table1[[#This Row],[date]],"-",Table1[[#This Row],[month]],"-",Table1[[#This Row],[year]])</f>
        <v>6-Jul-1990</v>
      </c>
      <c r="F609" s="2">
        <f>DATEDIF(Table1[[#This Row],[Date Of Birth]],DATE(2023,6,8),"Y")</f>
        <v>32</v>
      </c>
      <c r="G609" s="2">
        <v>3</v>
      </c>
      <c r="H609" s="13">
        <v>5253.52</v>
      </c>
      <c r="I609" s="2" t="s">
        <v>2355</v>
      </c>
      <c r="J609" s="2" t="s">
        <v>2355</v>
      </c>
      <c r="K609" s="6" t="s">
        <v>2365</v>
      </c>
    </row>
    <row r="610" spans="1:11" x14ac:dyDescent="0.4">
      <c r="A610" s="5" t="s">
        <v>1729</v>
      </c>
      <c r="B610" s="2">
        <v>1989</v>
      </c>
      <c r="C610" s="2" t="s">
        <v>2357</v>
      </c>
      <c r="D610" s="2">
        <v>25</v>
      </c>
      <c r="E610" s="2" t="str">
        <f>CONCATENATE(Table1[[#This Row],[date]],"-",Table1[[#This Row],[month]],"-",Table1[[#This Row],[year]])</f>
        <v>25-Nov-1989</v>
      </c>
      <c r="F610" s="2">
        <f>DATEDIF(Table1[[#This Row],[Date Of Birth]],DATE(2023,6,8),"Y")</f>
        <v>33</v>
      </c>
      <c r="G610" s="2">
        <v>2</v>
      </c>
      <c r="H610" s="13">
        <v>5257.51</v>
      </c>
      <c r="I610" s="2" t="s">
        <v>2354</v>
      </c>
      <c r="J610" s="2" t="s">
        <v>2354</v>
      </c>
      <c r="K610" s="6" t="s">
        <v>2361</v>
      </c>
    </row>
    <row r="611" spans="1:11" x14ac:dyDescent="0.4">
      <c r="A611" s="5" t="s">
        <v>1728</v>
      </c>
      <c r="B611" s="2">
        <v>1989</v>
      </c>
      <c r="C611" s="2" t="s">
        <v>2353</v>
      </c>
      <c r="D611" s="2">
        <v>19</v>
      </c>
      <c r="E611" s="2" t="str">
        <f>CONCATENATE(Table1[[#This Row],[date]],"-",Table1[[#This Row],[month]],"-",Table1[[#This Row],[year]])</f>
        <v>19-Jul-1989</v>
      </c>
      <c r="F611" s="2">
        <f>DATEDIF(Table1[[#This Row],[Date Of Birth]],DATE(2023,6,8),"Y")</f>
        <v>33</v>
      </c>
      <c r="G611" s="2">
        <v>2</v>
      </c>
      <c r="H611" s="13">
        <v>5261.47</v>
      </c>
      <c r="I611" s="2" t="s">
        <v>2354</v>
      </c>
      <c r="J611" s="2" t="s">
        <v>2354</v>
      </c>
      <c r="K611" s="6" t="s">
        <v>2361</v>
      </c>
    </row>
    <row r="612" spans="1:11" x14ac:dyDescent="0.4">
      <c r="A612" s="5" t="s">
        <v>1727</v>
      </c>
      <c r="B612" s="2">
        <v>1986</v>
      </c>
      <c r="C612" s="2" t="s">
        <v>2364</v>
      </c>
      <c r="D612" s="2">
        <v>25</v>
      </c>
      <c r="E612" s="2" t="str">
        <f>CONCATENATE(Table1[[#This Row],[date]],"-",Table1[[#This Row],[month]],"-",Table1[[#This Row],[year]])</f>
        <v>25-Oct-1986</v>
      </c>
      <c r="F612" s="2">
        <f>DATEDIF(Table1[[#This Row],[Date Of Birth]],DATE(2023,6,8),"Y")</f>
        <v>36</v>
      </c>
      <c r="G612" s="2">
        <v>0</v>
      </c>
      <c r="H612" s="13">
        <v>5266.37</v>
      </c>
      <c r="I612" s="2" t="s">
        <v>2354</v>
      </c>
      <c r="J612" s="2" t="s">
        <v>2354</v>
      </c>
      <c r="K612" s="6" t="s">
        <v>2361</v>
      </c>
    </row>
    <row r="613" spans="1:11" x14ac:dyDescent="0.4">
      <c r="A613" s="5" t="s">
        <v>1726</v>
      </c>
      <c r="B613" s="2">
        <v>1986</v>
      </c>
      <c r="C613" s="2" t="s">
        <v>2360</v>
      </c>
      <c r="D613" s="2">
        <v>20</v>
      </c>
      <c r="E613" s="2" t="str">
        <f>CONCATENATE(Table1[[#This Row],[date]],"-",Table1[[#This Row],[month]],"-",Table1[[#This Row],[year]])</f>
        <v>20-Sep-1986</v>
      </c>
      <c r="F613" s="2">
        <f>DATEDIF(Table1[[#This Row],[Date Of Birth]],DATE(2023,6,8),"Y")</f>
        <v>36</v>
      </c>
      <c r="G613" s="2">
        <v>0</v>
      </c>
      <c r="H613" s="13">
        <v>5267.82</v>
      </c>
      <c r="I613" s="2" t="s">
        <v>2354</v>
      </c>
      <c r="J613" s="2" t="s">
        <v>2354</v>
      </c>
      <c r="K613" s="6" t="s">
        <v>2361</v>
      </c>
    </row>
    <row r="614" spans="1:11" x14ac:dyDescent="0.4">
      <c r="A614" s="5" t="s">
        <v>1725</v>
      </c>
      <c r="B614" s="2">
        <v>1986</v>
      </c>
      <c r="C614" s="2" t="s">
        <v>2364</v>
      </c>
      <c r="D614" s="2">
        <v>20</v>
      </c>
      <c r="E614" s="2" t="str">
        <f>CONCATENATE(Table1[[#This Row],[date]],"-",Table1[[#This Row],[month]],"-",Table1[[#This Row],[year]])</f>
        <v>20-Oct-1986</v>
      </c>
      <c r="F614" s="2">
        <f>DATEDIF(Table1[[#This Row],[Date Of Birth]],DATE(2023,6,8),"Y")</f>
        <v>36</v>
      </c>
      <c r="G614" s="2">
        <v>0</v>
      </c>
      <c r="H614" s="13">
        <v>5272.18</v>
      </c>
      <c r="I614" s="2" t="s">
        <v>2354</v>
      </c>
      <c r="J614" s="2" t="s">
        <v>2355</v>
      </c>
      <c r="K614" s="6" t="s">
        <v>2361</v>
      </c>
    </row>
    <row r="615" spans="1:11" x14ac:dyDescent="0.4">
      <c r="A615" s="5" t="s">
        <v>1724</v>
      </c>
      <c r="B615" s="2">
        <v>1987</v>
      </c>
      <c r="C615" s="2" t="s">
        <v>2360</v>
      </c>
      <c r="D615" s="2">
        <v>1</v>
      </c>
      <c r="E615" s="2" t="str">
        <f>CONCATENATE(Table1[[#This Row],[date]],"-",Table1[[#This Row],[month]],"-",Table1[[#This Row],[year]])</f>
        <v>1-Sep-1987</v>
      </c>
      <c r="F615" s="2">
        <f>DATEDIF(Table1[[#This Row],[Date Of Birth]],DATE(2023,6,8),"Y")</f>
        <v>35</v>
      </c>
      <c r="G615" s="2">
        <v>3</v>
      </c>
      <c r="H615" s="13">
        <v>5275.86</v>
      </c>
      <c r="I615" s="2" t="s">
        <v>2354</v>
      </c>
      <c r="J615" s="2" t="s">
        <v>2354</v>
      </c>
      <c r="K615" s="6" t="s">
        <v>2356</v>
      </c>
    </row>
    <row r="616" spans="1:11" x14ac:dyDescent="0.4">
      <c r="A616" s="5" t="s">
        <v>1723</v>
      </c>
      <c r="B616" s="2">
        <v>1974</v>
      </c>
      <c r="C616" s="2" t="s">
        <v>2357</v>
      </c>
      <c r="D616" s="2">
        <v>12</v>
      </c>
      <c r="E616" s="2" t="str">
        <f>CONCATENATE(Table1[[#This Row],[date]],"-",Table1[[#This Row],[month]],"-",Table1[[#This Row],[year]])</f>
        <v>12-Nov-1974</v>
      </c>
      <c r="F616" s="2">
        <f>DATEDIF(Table1[[#This Row],[Date Of Birth]],DATE(2023,6,8),"Y")</f>
        <v>48</v>
      </c>
      <c r="G616" s="2">
        <v>0</v>
      </c>
      <c r="H616" s="13">
        <v>5291.71</v>
      </c>
      <c r="I616" s="2" t="s">
        <v>2354</v>
      </c>
      <c r="J616" s="2" t="s">
        <v>2354</v>
      </c>
      <c r="K616" s="6" t="s">
        <v>2361</v>
      </c>
    </row>
    <row r="617" spans="1:11" x14ac:dyDescent="0.4">
      <c r="A617" s="5" t="s">
        <v>1722</v>
      </c>
      <c r="B617" s="2">
        <v>2004</v>
      </c>
      <c r="C617" s="2" t="s">
        <v>2363</v>
      </c>
      <c r="D617" s="2">
        <v>22</v>
      </c>
      <c r="E617" s="2" t="str">
        <f>CONCATENATE(Table1[[#This Row],[date]],"-",Table1[[#This Row],[month]],"-",Table1[[#This Row],[year]])</f>
        <v>22-Aug-2004</v>
      </c>
      <c r="F617" s="2">
        <f>DATEDIF(Table1[[#This Row],[Date Of Birth]],DATE(2023,6,8),"Y")</f>
        <v>18</v>
      </c>
      <c r="G617" s="2">
        <v>0</v>
      </c>
      <c r="H617" s="13">
        <v>5293.67</v>
      </c>
      <c r="I617" s="2" t="s">
        <v>2354</v>
      </c>
      <c r="J617" s="2" t="s">
        <v>2354</v>
      </c>
      <c r="K617" s="6" t="s">
        <v>2378</v>
      </c>
    </row>
    <row r="618" spans="1:11" x14ac:dyDescent="0.4">
      <c r="A618" s="5" t="s">
        <v>1721</v>
      </c>
      <c r="B618" s="2">
        <v>2000</v>
      </c>
      <c r="C618" s="2" t="s">
        <v>2360</v>
      </c>
      <c r="D618" s="2">
        <v>9</v>
      </c>
      <c r="E618" s="2" t="str">
        <f>CONCATENATE(Table1[[#This Row],[date]],"-",Table1[[#This Row],[month]],"-",Table1[[#This Row],[year]])</f>
        <v>9-Sep-2000</v>
      </c>
      <c r="F618" s="2">
        <f>DATEDIF(Table1[[#This Row],[Date Of Birth]],DATE(2023,6,8),"Y")</f>
        <v>22</v>
      </c>
      <c r="G618" s="2">
        <v>0</v>
      </c>
      <c r="H618" s="13">
        <v>5306.7</v>
      </c>
      <c r="I618" s="2" t="s">
        <v>2354</v>
      </c>
      <c r="J618" s="2" t="s">
        <v>2355</v>
      </c>
      <c r="K618" s="6" t="s">
        <v>2361</v>
      </c>
    </row>
    <row r="619" spans="1:11" x14ac:dyDescent="0.4">
      <c r="A619" s="5" t="s">
        <v>1720</v>
      </c>
      <c r="B619" s="2">
        <v>1994</v>
      </c>
      <c r="C619" s="2" t="s">
        <v>2357</v>
      </c>
      <c r="D619" s="2">
        <v>13</v>
      </c>
      <c r="E619" s="2" t="str">
        <f>CONCATENATE(Table1[[#This Row],[date]],"-",Table1[[#This Row],[month]],"-",Table1[[#This Row],[year]])</f>
        <v>13-Nov-1994</v>
      </c>
      <c r="F619" s="2">
        <f>DATEDIF(Table1[[#This Row],[Date Of Birth]],DATE(2023,6,8),"Y")</f>
        <v>28</v>
      </c>
      <c r="G619" s="2">
        <v>3</v>
      </c>
      <c r="H619" s="13">
        <v>5312.17</v>
      </c>
      <c r="I619" s="2" t="s">
        <v>2354</v>
      </c>
      <c r="J619" s="2" t="s">
        <v>2354</v>
      </c>
      <c r="K619" s="6" t="s">
        <v>2361</v>
      </c>
    </row>
    <row r="620" spans="1:11" x14ac:dyDescent="0.4">
      <c r="A620" s="5" t="s">
        <v>1719</v>
      </c>
      <c r="B620" s="2">
        <v>1974</v>
      </c>
      <c r="C620" s="2" t="s">
        <v>2360</v>
      </c>
      <c r="D620" s="2">
        <v>2</v>
      </c>
      <c r="E620" s="2" t="str">
        <f>CONCATENATE(Table1[[#This Row],[date]],"-",Table1[[#This Row],[month]],"-",Table1[[#This Row],[year]])</f>
        <v>2-Sep-1974</v>
      </c>
      <c r="F620" s="2">
        <f>DATEDIF(Table1[[#This Row],[Date Of Birth]],DATE(2023,6,8),"Y")</f>
        <v>48</v>
      </c>
      <c r="G620" s="2">
        <v>0</v>
      </c>
      <c r="H620" s="13">
        <v>5322.24</v>
      </c>
      <c r="I620" s="2" t="s">
        <v>2354</v>
      </c>
      <c r="J620" s="2" t="s">
        <v>2358</v>
      </c>
      <c r="K620" s="6" t="s">
        <v>2361</v>
      </c>
    </row>
    <row r="621" spans="1:11" x14ac:dyDescent="0.4">
      <c r="A621" s="5" t="s">
        <v>1718</v>
      </c>
      <c r="B621" s="2">
        <v>1992</v>
      </c>
      <c r="C621" s="2" t="s">
        <v>2359</v>
      </c>
      <c r="D621" s="2">
        <v>18</v>
      </c>
      <c r="E621" s="2" t="str">
        <f>CONCATENATE(Table1[[#This Row],[date]],"-",Table1[[#This Row],[month]],"-",Table1[[#This Row],[year]])</f>
        <v>18-Jun-1992</v>
      </c>
      <c r="F621" s="2">
        <f>DATEDIF(Table1[[#This Row],[Date Of Birth]],DATE(2023,6,8),"Y")</f>
        <v>30</v>
      </c>
      <c r="G621" s="2">
        <v>3</v>
      </c>
      <c r="H621" s="13">
        <v>5325.65</v>
      </c>
      <c r="I621" s="2" t="s">
        <v>2354</v>
      </c>
      <c r="J621" s="2" t="s">
        <v>2358</v>
      </c>
      <c r="K621" s="6" t="s">
        <v>2365</v>
      </c>
    </row>
    <row r="622" spans="1:11" x14ac:dyDescent="0.4">
      <c r="A622" s="5" t="s">
        <v>1717</v>
      </c>
      <c r="B622" s="2">
        <v>1991</v>
      </c>
      <c r="C622" s="2" t="s">
        <v>2363</v>
      </c>
      <c r="D622" s="2">
        <v>28</v>
      </c>
      <c r="E622" s="2" t="str">
        <f>CONCATENATE(Table1[[#This Row],[date]],"-",Table1[[#This Row],[month]],"-",Table1[[#This Row],[year]])</f>
        <v>28-Aug-1991</v>
      </c>
      <c r="F622" s="2">
        <f>DATEDIF(Table1[[#This Row],[Date Of Birth]],DATE(2023,6,8),"Y")</f>
        <v>31</v>
      </c>
      <c r="G622" s="2">
        <v>2</v>
      </c>
      <c r="H622" s="13">
        <v>5327.4</v>
      </c>
      <c r="I622" s="2" t="s">
        <v>2354</v>
      </c>
      <c r="J622" s="2" t="s">
        <v>2358</v>
      </c>
      <c r="K622" s="6" t="s">
        <v>2361</v>
      </c>
    </row>
    <row r="623" spans="1:11" x14ac:dyDescent="0.4">
      <c r="A623" s="5" t="s">
        <v>1716</v>
      </c>
      <c r="B623" s="2">
        <v>1972</v>
      </c>
      <c r="C623" s="2" t="s">
        <v>2362</v>
      </c>
      <c r="D623" s="2">
        <v>15</v>
      </c>
      <c r="E623" s="2" t="str">
        <f>CONCATENATE(Table1[[#This Row],[date]],"-",Table1[[#This Row],[month]],"-",Table1[[#This Row],[year]])</f>
        <v>15-Dec-1972</v>
      </c>
      <c r="F623" s="2">
        <f>DATEDIF(Table1[[#This Row],[Date Of Birth]],DATE(2023,6,8),"Y")</f>
        <v>50</v>
      </c>
      <c r="G623" s="2">
        <v>0</v>
      </c>
      <c r="H623" s="13">
        <v>5344.81</v>
      </c>
      <c r="I623" s="2" t="s">
        <v>2354</v>
      </c>
      <c r="J623" s="2" t="s">
        <v>2355</v>
      </c>
      <c r="K623" s="6" t="s">
        <v>2356</v>
      </c>
    </row>
    <row r="624" spans="1:11" x14ac:dyDescent="0.4">
      <c r="A624" s="5" t="s">
        <v>1715</v>
      </c>
      <c r="B624" s="2">
        <v>1989</v>
      </c>
      <c r="C624" s="2" t="s">
        <v>2357</v>
      </c>
      <c r="D624" s="2">
        <v>7</v>
      </c>
      <c r="E624" s="2" t="str">
        <f>CONCATENATE(Table1[[#This Row],[date]],"-",Table1[[#This Row],[month]],"-",Table1[[#This Row],[year]])</f>
        <v>7-Nov-1989</v>
      </c>
      <c r="F624" s="2">
        <f>DATEDIF(Table1[[#This Row],[Date Of Birth]],DATE(2023,6,8),"Y")</f>
        <v>33</v>
      </c>
      <c r="G624" s="2">
        <v>1</v>
      </c>
      <c r="H624" s="13">
        <v>5354.07</v>
      </c>
      <c r="I624" s="2" t="s">
        <v>2354</v>
      </c>
      <c r="J624" s="2" t="s">
        <v>2355</v>
      </c>
      <c r="K624" s="6" t="s">
        <v>2371</v>
      </c>
    </row>
    <row r="625" spans="1:11" x14ac:dyDescent="0.4">
      <c r="A625" s="5" t="s">
        <v>1714</v>
      </c>
      <c r="B625" s="2">
        <v>1994</v>
      </c>
      <c r="C625" s="2" t="s">
        <v>2362</v>
      </c>
      <c r="D625" s="2">
        <v>7</v>
      </c>
      <c r="E625" s="2" t="str">
        <f>CONCATENATE(Table1[[#This Row],[date]],"-",Table1[[#This Row],[month]],"-",Table1[[#This Row],[year]])</f>
        <v>7-Dec-1994</v>
      </c>
      <c r="F625" s="2">
        <f>DATEDIF(Table1[[#This Row],[Date Of Birth]],DATE(2023,6,8),"Y")</f>
        <v>28</v>
      </c>
      <c r="G625" s="2">
        <v>0</v>
      </c>
      <c r="H625" s="13">
        <v>5364.66</v>
      </c>
      <c r="I625" s="2" t="s">
        <v>2354</v>
      </c>
      <c r="J625" s="2" t="s">
        <v>2358</v>
      </c>
      <c r="K625" s="6" t="s">
        <v>2365</v>
      </c>
    </row>
    <row r="626" spans="1:11" x14ac:dyDescent="0.4">
      <c r="A626" s="5" t="s">
        <v>1713</v>
      </c>
      <c r="B626" s="2">
        <v>1986</v>
      </c>
      <c r="C626" s="2" t="s">
        <v>2359</v>
      </c>
      <c r="D626" s="2">
        <v>1</v>
      </c>
      <c r="E626" s="2" t="str">
        <f>CONCATENATE(Table1[[#This Row],[date]],"-",Table1[[#This Row],[month]],"-",Table1[[#This Row],[year]])</f>
        <v>1-Jun-1986</v>
      </c>
      <c r="F626" s="2">
        <f>DATEDIF(Table1[[#This Row],[Date Of Birth]],DATE(2023,6,8),"Y")</f>
        <v>37</v>
      </c>
      <c r="G626" s="2">
        <v>1</v>
      </c>
      <c r="H626" s="13">
        <v>5373.36</v>
      </c>
      <c r="I626" s="2" t="s">
        <v>2354</v>
      </c>
      <c r="J626" s="2" t="s">
        <v>2354</v>
      </c>
      <c r="K626" s="6" t="s">
        <v>2361</v>
      </c>
    </row>
    <row r="627" spans="1:11" x14ac:dyDescent="0.4">
      <c r="A627" s="5" t="s">
        <v>1712</v>
      </c>
      <c r="B627" s="2">
        <v>1989</v>
      </c>
      <c r="C627" s="2" t="s">
        <v>2357</v>
      </c>
      <c r="D627" s="2">
        <v>18</v>
      </c>
      <c r="E627" s="2" t="str">
        <f>CONCATENATE(Table1[[#This Row],[date]],"-",Table1[[#This Row],[month]],"-",Table1[[#This Row],[year]])</f>
        <v>18-Nov-1989</v>
      </c>
      <c r="F627" s="2">
        <f>DATEDIF(Table1[[#This Row],[Date Of Birth]],DATE(2023,6,8),"Y")</f>
        <v>33</v>
      </c>
      <c r="G627" s="2">
        <v>2</v>
      </c>
      <c r="H627" s="13">
        <v>5375.04</v>
      </c>
      <c r="I627" s="2" t="s">
        <v>2354</v>
      </c>
      <c r="J627" s="2" t="s">
        <v>2358</v>
      </c>
      <c r="K627" s="6" t="s">
        <v>2365</v>
      </c>
    </row>
    <row r="628" spans="1:11" x14ac:dyDescent="0.4">
      <c r="A628" s="5" t="s">
        <v>1711</v>
      </c>
      <c r="B628" s="2">
        <v>1986</v>
      </c>
      <c r="C628" s="2" t="s">
        <v>2353</v>
      </c>
      <c r="D628" s="2">
        <v>22</v>
      </c>
      <c r="E628" s="2" t="str">
        <f>CONCATENATE(Table1[[#This Row],[date]],"-",Table1[[#This Row],[month]],"-",Table1[[#This Row],[year]])</f>
        <v>22-Jul-1986</v>
      </c>
      <c r="F628" s="2">
        <f>DATEDIF(Table1[[#This Row],[Date Of Birth]],DATE(2023,6,8),"Y")</f>
        <v>36</v>
      </c>
      <c r="G628" s="2">
        <v>1</v>
      </c>
      <c r="H628" s="13">
        <v>5377.46</v>
      </c>
      <c r="I628" s="2" t="s">
        <v>2354</v>
      </c>
      <c r="J628" s="2" t="s">
        <v>2355</v>
      </c>
      <c r="K628" s="6" t="s">
        <v>2361</v>
      </c>
    </row>
    <row r="629" spans="1:11" x14ac:dyDescent="0.4">
      <c r="A629" s="5" t="s">
        <v>1710</v>
      </c>
      <c r="B629" s="2">
        <v>1984</v>
      </c>
      <c r="C629" s="2" t="s">
        <v>2359</v>
      </c>
      <c r="D629" s="2">
        <v>1</v>
      </c>
      <c r="E629" s="2" t="str">
        <f>CONCATENATE(Table1[[#This Row],[date]],"-",Table1[[#This Row],[month]],"-",Table1[[#This Row],[year]])</f>
        <v>1-Jun-1984</v>
      </c>
      <c r="F629" s="2">
        <f>DATEDIF(Table1[[#This Row],[Date Of Birth]],DATE(2023,6,8),"Y")</f>
        <v>39</v>
      </c>
      <c r="G629" s="2">
        <v>0</v>
      </c>
      <c r="H629" s="13">
        <v>5383.54</v>
      </c>
      <c r="I629" s="2" t="s">
        <v>2354</v>
      </c>
      <c r="J629" s="2" t="s">
        <v>2355</v>
      </c>
      <c r="K629" s="6" t="s">
        <v>2365</v>
      </c>
    </row>
    <row r="630" spans="1:11" x14ac:dyDescent="0.4">
      <c r="A630" s="5" t="s">
        <v>1709</v>
      </c>
      <c r="B630" s="2">
        <v>1988</v>
      </c>
      <c r="C630" s="2" t="s">
        <v>2363</v>
      </c>
      <c r="D630" s="2">
        <v>8</v>
      </c>
      <c r="E630" s="2" t="str">
        <f>CONCATENATE(Table1[[#This Row],[date]],"-",Table1[[#This Row],[month]],"-",Table1[[#This Row],[year]])</f>
        <v>8-Aug-1988</v>
      </c>
      <c r="F630" s="2">
        <f>DATEDIF(Table1[[#This Row],[Date Of Birth]],DATE(2023,6,8),"Y")</f>
        <v>34</v>
      </c>
      <c r="G630" s="2">
        <v>1</v>
      </c>
      <c r="H630" s="13">
        <v>5385.34</v>
      </c>
      <c r="I630" s="2" t="s">
        <v>2354</v>
      </c>
      <c r="J630" s="2" t="s">
        <v>2355</v>
      </c>
      <c r="K630" s="6" t="s">
        <v>2361</v>
      </c>
    </row>
    <row r="631" spans="1:11" x14ac:dyDescent="0.4">
      <c r="A631" s="5" t="s">
        <v>1708</v>
      </c>
      <c r="B631" s="2">
        <v>1989</v>
      </c>
      <c r="C631" s="2" t="s">
        <v>2357</v>
      </c>
      <c r="D631" s="2">
        <v>6</v>
      </c>
      <c r="E631" s="2" t="str">
        <f>CONCATENATE(Table1[[#This Row],[date]],"-",Table1[[#This Row],[month]],"-",Table1[[#This Row],[year]])</f>
        <v>6-Nov-1989</v>
      </c>
      <c r="F631" s="2">
        <f>DATEDIF(Table1[[#This Row],[Date Of Birth]],DATE(2023,6,8),"Y")</f>
        <v>33</v>
      </c>
      <c r="G631" s="2">
        <v>3</v>
      </c>
      <c r="H631" s="13">
        <v>5396.44</v>
      </c>
      <c r="I631" s="2" t="s">
        <v>2354</v>
      </c>
      <c r="J631" s="2" t="s">
        <v>2355</v>
      </c>
      <c r="K631" s="6" t="s">
        <v>2356</v>
      </c>
    </row>
    <row r="632" spans="1:11" x14ac:dyDescent="0.4">
      <c r="A632" s="5" t="s">
        <v>1707</v>
      </c>
      <c r="B632" s="2">
        <v>1984</v>
      </c>
      <c r="C632" s="2" t="s">
        <v>2360</v>
      </c>
      <c r="D632" s="2">
        <v>3</v>
      </c>
      <c r="E632" s="2" t="str">
        <f>CONCATENATE(Table1[[#This Row],[date]],"-",Table1[[#This Row],[month]],"-",Table1[[#This Row],[year]])</f>
        <v>3-Sep-1984</v>
      </c>
      <c r="F632" s="2">
        <f>DATEDIF(Table1[[#This Row],[Date Of Birth]],DATE(2023,6,8),"Y")</f>
        <v>38</v>
      </c>
      <c r="G632" s="2">
        <v>0</v>
      </c>
      <c r="H632" s="13">
        <v>5397.62</v>
      </c>
      <c r="I632" s="2" t="s">
        <v>2354</v>
      </c>
      <c r="J632" s="2" t="s">
        <v>2354</v>
      </c>
      <c r="K632" s="6" t="s">
        <v>2356</v>
      </c>
    </row>
    <row r="633" spans="1:11" x14ac:dyDescent="0.4">
      <c r="A633" s="5" t="s">
        <v>1706</v>
      </c>
      <c r="B633" s="2">
        <v>1984</v>
      </c>
      <c r="C633" s="2" t="s">
        <v>2363</v>
      </c>
      <c r="D633" s="2">
        <v>1</v>
      </c>
      <c r="E633" s="2" t="str">
        <f>CONCATENATE(Table1[[#This Row],[date]],"-",Table1[[#This Row],[month]],"-",Table1[[#This Row],[year]])</f>
        <v>1-Aug-1984</v>
      </c>
      <c r="F633" s="2">
        <f>DATEDIF(Table1[[#This Row],[Date Of Birth]],DATE(2023,6,8),"Y")</f>
        <v>38</v>
      </c>
      <c r="G633" s="2">
        <v>0</v>
      </c>
      <c r="H633" s="13">
        <v>5400.98</v>
      </c>
      <c r="I633" s="2" t="s">
        <v>2354</v>
      </c>
      <c r="J633" s="2" t="s">
        <v>2354</v>
      </c>
      <c r="K633" s="6" t="s">
        <v>2356</v>
      </c>
    </row>
    <row r="634" spans="1:11" x14ac:dyDescent="0.4">
      <c r="A634" s="5" t="s">
        <v>1705</v>
      </c>
      <c r="B634" s="2">
        <v>1985</v>
      </c>
      <c r="C634" s="2" t="s">
        <v>2362</v>
      </c>
      <c r="D634" s="2">
        <v>23</v>
      </c>
      <c r="E634" s="2" t="str">
        <f>CONCATENATE(Table1[[#This Row],[date]],"-",Table1[[#This Row],[month]],"-",Table1[[#This Row],[year]])</f>
        <v>23-Dec-1985</v>
      </c>
      <c r="F634" s="2">
        <f>DATEDIF(Table1[[#This Row],[Date Of Birth]],DATE(2023,6,8),"Y")</f>
        <v>37</v>
      </c>
      <c r="G634" s="2">
        <v>3</v>
      </c>
      <c r="H634" s="13">
        <v>5402.89</v>
      </c>
      <c r="I634" s="2" t="s">
        <v>2354</v>
      </c>
      <c r="J634" s="2" t="s">
        <v>2358</v>
      </c>
      <c r="K634" s="6" t="s">
        <v>2356</v>
      </c>
    </row>
    <row r="635" spans="1:11" x14ac:dyDescent="0.4">
      <c r="A635" s="5" t="s">
        <v>1704</v>
      </c>
      <c r="B635" s="2">
        <v>1975</v>
      </c>
      <c r="C635" s="2" t="s">
        <v>2360</v>
      </c>
      <c r="D635" s="2">
        <v>27</v>
      </c>
      <c r="E635" s="2" t="str">
        <f>CONCATENATE(Table1[[#This Row],[date]],"-",Table1[[#This Row],[month]],"-",Table1[[#This Row],[year]])</f>
        <v>27-Sep-1975</v>
      </c>
      <c r="F635" s="2">
        <f>DATEDIF(Table1[[#This Row],[Date Of Birth]],DATE(2023,6,8),"Y")</f>
        <v>47</v>
      </c>
      <c r="G635" s="2">
        <v>1</v>
      </c>
      <c r="H635" s="13">
        <v>5411.99</v>
      </c>
      <c r="I635" s="2" t="s">
        <v>2354</v>
      </c>
      <c r="J635" s="2" t="s">
        <v>2355</v>
      </c>
      <c r="K635" s="6" t="s">
        <v>2361</v>
      </c>
    </row>
    <row r="636" spans="1:11" x14ac:dyDescent="0.4">
      <c r="A636" s="5" t="s">
        <v>1703</v>
      </c>
      <c r="B636" s="2">
        <v>1982</v>
      </c>
      <c r="C636" s="2" t="s">
        <v>2360</v>
      </c>
      <c r="D636" s="2">
        <v>27</v>
      </c>
      <c r="E636" s="2" t="str">
        <f>CONCATENATE(Table1[[#This Row],[date]],"-",Table1[[#This Row],[month]],"-",Table1[[#This Row],[year]])</f>
        <v>27-Sep-1982</v>
      </c>
      <c r="F636" s="2">
        <f>DATEDIF(Table1[[#This Row],[Date Of Birth]],DATE(2023,6,8),"Y")</f>
        <v>40</v>
      </c>
      <c r="G636" s="2">
        <v>0</v>
      </c>
      <c r="H636" s="13">
        <v>5415.66</v>
      </c>
      <c r="I636" s="2" t="s">
        <v>2354</v>
      </c>
      <c r="J636" s="2" t="s">
        <v>2355</v>
      </c>
      <c r="K636" s="6" t="s">
        <v>2356</v>
      </c>
    </row>
    <row r="637" spans="1:11" x14ac:dyDescent="0.4">
      <c r="A637" s="5" t="s">
        <v>1702</v>
      </c>
      <c r="B637" s="2">
        <v>1991</v>
      </c>
      <c r="C637" s="2" t="s">
        <v>2353</v>
      </c>
      <c r="D637" s="2">
        <v>6</v>
      </c>
      <c r="E637" s="2" t="str">
        <f>CONCATENATE(Table1[[#This Row],[date]],"-",Table1[[#This Row],[month]],"-",Table1[[#This Row],[year]])</f>
        <v>6-Jul-1991</v>
      </c>
      <c r="F637" s="2">
        <f>DATEDIF(Table1[[#This Row],[Date Of Birth]],DATE(2023,6,8),"Y")</f>
        <v>31</v>
      </c>
      <c r="G637" s="2">
        <v>3</v>
      </c>
      <c r="H637" s="13">
        <v>5425.02</v>
      </c>
      <c r="I637" s="2" t="s">
        <v>2354</v>
      </c>
      <c r="J637" s="2" t="s">
        <v>2358</v>
      </c>
      <c r="K637" s="6" t="s">
        <v>2361</v>
      </c>
    </row>
    <row r="638" spans="1:11" x14ac:dyDescent="0.4">
      <c r="A638" s="5" t="s">
        <v>1701</v>
      </c>
      <c r="B638" s="2">
        <v>1992</v>
      </c>
      <c r="C638" s="2" t="s">
        <v>2360</v>
      </c>
      <c r="D638" s="2">
        <v>17</v>
      </c>
      <c r="E638" s="2" t="str">
        <f>CONCATENATE(Table1[[#This Row],[date]],"-",Table1[[#This Row],[month]],"-",Table1[[#This Row],[year]])</f>
        <v>17-Sep-1992</v>
      </c>
      <c r="F638" s="2">
        <f>DATEDIF(Table1[[#This Row],[Date Of Birth]],DATE(2023,6,8),"Y")</f>
        <v>30</v>
      </c>
      <c r="G638" s="2">
        <v>3</v>
      </c>
      <c r="H638" s="13">
        <v>5428.73</v>
      </c>
      <c r="I638" s="2" t="s">
        <v>2355</v>
      </c>
      <c r="J638" s="2" t="s">
        <v>2358</v>
      </c>
      <c r="K638" s="6" t="s">
        <v>2375</v>
      </c>
    </row>
    <row r="639" spans="1:11" x14ac:dyDescent="0.4">
      <c r="A639" s="5" t="s">
        <v>1700</v>
      </c>
      <c r="B639" s="2">
        <v>1978</v>
      </c>
      <c r="C639" s="2" t="s">
        <v>2359</v>
      </c>
      <c r="D639" s="2">
        <v>8</v>
      </c>
      <c r="E639" s="2" t="str">
        <f>CONCATENATE(Table1[[#This Row],[date]],"-",Table1[[#This Row],[month]],"-",Table1[[#This Row],[year]])</f>
        <v>8-Jun-1978</v>
      </c>
      <c r="F639" s="2">
        <f>DATEDIF(Table1[[#This Row],[Date Of Birth]],DATE(2023,6,8),"Y")</f>
        <v>45</v>
      </c>
      <c r="G639" s="2">
        <v>2</v>
      </c>
      <c r="H639" s="13">
        <v>5428.98</v>
      </c>
      <c r="I639" s="2" t="s">
        <v>2354</v>
      </c>
      <c r="J639" s="2" t="s">
        <v>2354</v>
      </c>
      <c r="K639" s="6" t="s">
        <v>2361</v>
      </c>
    </row>
    <row r="640" spans="1:11" x14ac:dyDescent="0.4">
      <c r="A640" s="5" t="s">
        <v>1699</v>
      </c>
      <c r="B640" s="2">
        <v>1982</v>
      </c>
      <c r="C640" s="2" t="s">
        <v>2363</v>
      </c>
      <c r="D640" s="2">
        <v>25</v>
      </c>
      <c r="E640" s="2" t="str">
        <f>CONCATENATE(Table1[[#This Row],[date]],"-",Table1[[#This Row],[month]],"-",Table1[[#This Row],[year]])</f>
        <v>25-Aug-1982</v>
      </c>
      <c r="F640" s="2">
        <f>DATEDIF(Table1[[#This Row],[Date Of Birth]],DATE(2023,6,8),"Y")</f>
        <v>40</v>
      </c>
      <c r="G640" s="2">
        <v>0</v>
      </c>
      <c r="H640" s="13">
        <v>5438.75</v>
      </c>
      <c r="I640" s="2" t="s">
        <v>2355</v>
      </c>
      <c r="J640" s="2" t="s">
        <v>2354</v>
      </c>
      <c r="K640" s="6" t="s">
        <v>2356</v>
      </c>
    </row>
    <row r="641" spans="1:11" x14ac:dyDescent="0.4">
      <c r="A641" s="5" t="s">
        <v>1698</v>
      </c>
      <c r="B641" s="2">
        <v>1986</v>
      </c>
      <c r="C641" s="2" t="s">
        <v>2362</v>
      </c>
      <c r="D641" s="2">
        <v>25</v>
      </c>
      <c r="E641" s="2" t="str">
        <f>CONCATENATE(Table1[[#This Row],[date]],"-",Table1[[#This Row],[month]],"-",Table1[[#This Row],[year]])</f>
        <v>25-Dec-1986</v>
      </c>
      <c r="F641" s="2">
        <f>DATEDIF(Table1[[#This Row],[Date Of Birth]],DATE(2023,6,8),"Y")</f>
        <v>36</v>
      </c>
      <c r="G641" s="2">
        <v>0</v>
      </c>
      <c r="H641" s="13">
        <v>5458.05</v>
      </c>
      <c r="I641" s="2" t="s">
        <v>2354</v>
      </c>
      <c r="J641" s="2" t="s">
        <v>2354</v>
      </c>
      <c r="K641" s="6" t="s">
        <v>2371</v>
      </c>
    </row>
    <row r="642" spans="1:11" x14ac:dyDescent="0.4">
      <c r="A642" s="5" t="s">
        <v>1697</v>
      </c>
      <c r="B642" s="2">
        <v>1973</v>
      </c>
      <c r="C642" s="2" t="s">
        <v>2364</v>
      </c>
      <c r="D642" s="2">
        <v>24</v>
      </c>
      <c r="E642" s="2" t="str">
        <f>CONCATENATE(Table1[[#This Row],[date]],"-",Table1[[#This Row],[month]],"-",Table1[[#This Row],[year]])</f>
        <v>24-Oct-1973</v>
      </c>
      <c r="F642" s="2">
        <f>DATEDIF(Table1[[#This Row],[Date Of Birth]],DATE(2023,6,8),"Y")</f>
        <v>49</v>
      </c>
      <c r="G642" s="2">
        <v>0</v>
      </c>
      <c r="H642" s="13">
        <v>5466.88</v>
      </c>
      <c r="I642" s="2" t="s">
        <v>2354</v>
      </c>
      <c r="J642" s="2" t="s">
        <v>2354</v>
      </c>
      <c r="K642" s="6" t="s">
        <v>2356</v>
      </c>
    </row>
    <row r="643" spans="1:11" x14ac:dyDescent="0.4">
      <c r="A643" s="5" t="s">
        <v>1696</v>
      </c>
      <c r="B643" s="2">
        <v>1986</v>
      </c>
      <c r="C643" s="2" t="s">
        <v>2362</v>
      </c>
      <c r="D643" s="2">
        <v>2</v>
      </c>
      <c r="E643" s="2" t="str">
        <f>CONCATENATE(Table1[[#This Row],[date]],"-",Table1[[#This Row],[month]],"-",Table1[[#This Row],[year]])</f>
        <v>2-Dec-1986</v>
      </c>
      <c r="F643" s="2">
        <f>DATEDIF(Table1[[#This Row],[Date Of Birth]],DATE(2023,6,8),"Y")</f>
        <v>36</v>
      </c>
      <c r="G643" s="2">
        <v>0</v>
      </c>
      <c r="H643" s="13">
        <v>5469.01</v>
      </c>
      <c r="I643" s="2" t="s">
        <v>2354</v>
      </c>
      <c r="J643" s="2" t="s">
        <v>2354</v>
      </c>
      <c r="K643" s="6" t="s">
        <v>2371</v>
      </c>
    </row>
    <row r="644" spans="1:11" x14ac:dyDescent="0.4">
      <c r="A644" s="5" t="s">
        <v>1695</v>
      </c>
      <c r="B644" s="2">
        <v>1986</v>
      </c>
      <c r="C644" s="2" t="s">
        <v>2353</v>
      </c>
      <c r="D644" s="2">
        <v>12</v>
      </c>
      <c r="E644" s="2" t="str">
        <f>CONCATENATE(Table1[[#This Row],[date]],"-",Table1[[#This Row],[month]],"-",Table1[[#This Row],[year]])</f>
        <v>12-Jul-1986</v>
      </c>
      <c r="F644" s="2">
        <f>DATEDIF(Table1[[#This Row],[Date Of Birth]],DATE(2023,6,8),"Y")</f>
        <v>36</v>
      </c>
      <c r="G644" s="2">
        <v>1</v>
      </c>
      <c r="H644" s="13">
        <v>5472.45</v>
      </c>
      <c r="I644" s="2" t="s">
        <v>2354</v>
      </c>
      <c r="J644" s="2" t="s">
        <v>2355</v>
      </c>
      <c r="K644" s="6" t="s">
        <v>2365</v>
      </c>
    </row>
    <row r="645" spans="1:11" x14ac:dyDescent="0.4">
      <c r="A645" s="5" t="s">
        <v>1694</v>
      </c>
      <c r="B645" s="2">
        <v>1986</v>
      </c>
      <c r="C645" s="2" t="s">
        <v>2360</v>
      </c>
      <c r="D645" s="2">
        <v>30</v>
      </c>
      <c r="E645" s="2" t="str">
        <f>CONCATENATE(Table1[[#This Row],[date]],"-",Table1[[#This Row],[month]],"-",Table1[[#This Row],[year]])</f>
        <v>30-Sep-1986</v>
      </c>
      <c r="F645" s="2">
        <f>DATEDIF(Table1[[#This Row],[Date Of Birth]],DATE(2023,6,8),"Y")</f>
        <v>36</v>
      </c>
      <c r="G645" s="2">
        <v>1</v>
      </c>
      <c r="H645" s="13">
        <v>5478.04</v>
      </c>
      <c r="I645" s="2" t="s">
        <v>2354</v>
      </c>
      <c r="J645" s="2" t="s">
        <v>2355</v>
      </c>
      <c r="K645" s="6" t="s">
        <v>2356</v>
      </c>
    </row>
    <row r="646" spans="1:11" x14ac:dyDescent="0.4">
      <c r="A646" s="5" t="s">
        <v>1693</v>
      </c>
      <c r="B646" s="2">
        <v>1984</v>
      </c>
      <c r="C646" s="2" t="s">
        <v>2363</v>
      </c>
      <c r="D646" s="2">
        <v>26</v>
      </c>
      <c r="E646" s="2" t="str">
        <f>CONCATENATE(Table1[[#This Row],[date]],"-",Table1[[#This Row],[month]],"-",Table1[[#This Row],[year]])</f>
        <v>26-Aug-1984</v>
      </c>
      <c r="F646" s="2">
        <f>DATEDIF(Table1[[#This Row],[Date Of Birth]],DATE(2023,6,8),"Y")</f>
        <v>38</v>
      </c>
      <c r="G646" s="2">
        <v>1</v>
      </c>
      <c r="H646" s="13">
        <v>5484.47</v>
      </c>
      <c r="I646" s="2" t="s">
        <v>2354</v>
      </c>
      <c r="J646" s="2" t="s">
        <v>2354</v>
      </c>
      <c r="K646" s="6" t="s">
        <v>2356</v>
      </c>
    </row>
    <row r="647" spans="1:11" x14ac:dyDescent="0.4">
      <c r="A647" s="5" t="s">
        <v>1692</v>
      </c>
      <c r="B647" s="2">
        <v>1984</v>
      </c>
      <c r="C647" s="2" t="s">
        <v>2363</v>
      </c>
      <c r="D647" s="2">
        <v>17</v>
      </c>
      <c r="E647" s="2" t="str">
        <f>CONCATENATE(Table1[[#This Row],[date]],"-",Table1[[#This Row],[month]],"-",Table1[[#This Row],[year]])</f>
        <v>17-Aug-1984</v>
      </c>
      <c r="F647" s="2">
        <f>DATEDIF(Table1[[#This Row],[Date Of Birth]],DATE(2023,6,8),"Y")</f>
        <v>38</v>
      </c>
      <c r="G647" s="2">
        <v>1</v>
      </c>
      <c r="H647" s="13">
        <v>5488.26</v>
      </c>
      <c r="I647" s="2" t="s">
        <v>2354</v>
      </c>
      <c r="J647" s="2" t="s">
        <v>2355</v>
      </c>
      <c r="K647" s="6" t="s">
        <v>2365</v>
      </c>
    </row>
    <row r="648" spans="1:11" x14ac:dyDescent="0.4">
      <c r="A648" s="5" t="s">
        <v>1691</v>
      </c>
      <c r="B648" s="2">
        <v>1988</v>
      </c>
      <c r="C648" s="2" t="s">
        <v>2353</v>
      </c>
      <c r="D648" s="2">
        <v>29</v>
      </c>
      <c r="E648" s="2" t="str">
        <f>CONCATENATE(Table1[[#This Row],[date]],"-",Table1[[#This Row],[month]],"-",Table1[[#This Row],[year]])</f>
        <v>29-Jul-1988</v>
      </c>
      <c r="F648" s="2">
        <f>DATEDIF(Table1[[#This Row],[Date Of Birth]],DATE(2023,6,8),"Y")</f>
        <v>34</v>
      </c>
      <c r="G648" s="2">
        <v>3</v>
      </c>
      <c r="H648" s="13">
        <v>5503.36</v>
      </c>
      <c r="I648" s="2" t="s">
        <v>2354</v>
      </c>
      <c r="J648" s="2" t="s">
        <v>2354</v>
      </c>
      <c r="K648" s="6" t="s">
        <v>2361</v>
      </c>
    </row>
    <row r="649" spans="1:11" x14ac:dyDescent="0.4">
      <c r="A649" s="5" t="s">
        <v>1690</v>
      </c>
      <c r="B649" s="2">
        <v>1981</v>
      </c>
      <c r="C649" s="2" t="s">
        <v>2357</v>
      </c>
      <c r="D649" s="2">
        <v>7</v>
      </c>
      <c r="E649" s="2" t="str">
        <f>CONCATENATE(Table1[[#This Row],[date]],"-",Table1[[#This Row],[month]],"-",Table1[[#This Row],[year]])</f>
        <v>7-Nov-1981</v>
      </c>
      <c r="F649" s="2">
        <f>DATEDIF(Table1[[#This Row],[Date Of Birth]],DATE(2023,6,8),"Y")</f>
        <v>41</v>
      </c>
      <c r="G649" s="2">
        <v>1</v>
      </c>
      <c r="H649" s="13">
        <v>5539.4</v>
      </c>
      <c r="I649" s="2" t="s">
        <v>2354</v>
      </c>
      <c r="J649" s="2" t="s">
        <v>2354</v>
      </c>
      <c r="K649" s="6" t="s">
        <v>2356</v>
      </c>
    </row>
    <row r="650" spans="1:11" x14ac:dyDescent="0.4">
      <c r="A650" s="5" t="s">
        <v>1689</v>
      </c>
      <c r="B650" s="2">
        <v>1980</v>
      </c>
      <c r="C650" s="2" t="s">
        <v>2362</v>
      </c>
      <c r="D650" s="2">
        <v>7</v>
      </c>
      <c r="E650" s="2" t="str">
        <f>CONCATENATE(Table1[[#This Row],[date]],"-",Table1[[#This Row],[month]],"-",Table1[[#This Row],[year]])</f>
        <v>7-Dec-1980</v>
      </c>
      <c r="F650" s="2">
        <f>DATEDIF(Table1[[#This Row],[Date Of Birth]],DATE(2023,6,8),"Y")</f>
        <v>42</v>
      </c>
      <c r="G650" s="2">
        <v>2</v>
      </c>
      <c r="H650" s="13">
        <v>5540.35</v>
      </c>
      <c r="I650" s="2" t="s">
        <v>2354</v>
      </c>
      <c r="J650" s="2" t="s">
        <v>2354</v>
      </c>
      <c r="K650" s="6" t="s">
        <v>2361</v>
      </c>
    </row>
    <row r="651" spans="1:11" x14ac:dyDescent="0.4">
      <c r="A651" s="5" t="s">
        <v>1688</v>
      </c>
      <c r="B651" s="2">
        <v>1999</v>
      </c>
      <c r="C651" s="2" t="s">
        <v>2360</v>
      </c>
      <c r="D651" s="2">
        <v>22</v>
      </c>
      <c r="E651" s="2" t="str">
        <f>CONCATENATE(Table1[[#This Row],[date]],"-",Table1[[#This Row],[month]],"-",Table1[[#This Row],[year]])</f>
        <v>22-Sep-1999</v>
      </c>
      <c r="F651" s="2">
        <f>DATEDIF(Table1[[#This Row],[Date Of Birth]],DATE(2023,6,8),"Y")</f>
        <v>23</v>
      </c>
      <c r="G651" s="2">
        <v>0</v>
      </c>
      <c r="H651" s="13">
        <v>5552.61</v>
      </c>
      <c r="I651" s="2" t="s">
        <v>2354</v>
      </c>
      <c r="J651" s="2" t="s">
        <v>2355</v>
      </c>
      <c r="K651" s="6" t="s">
        <v>2377</v>
      </c>
    </row>
    <row r="652" spans="1:11" x14ac:dyDescent="0.4">
      <c r="A652" s="5" t="s">
        <v>1687</v>
      </c>
      <c r="B652" s="2">
        <v>1974</v>
      </c>
      <c r="C652" s="2" t="s">
        <v>2360</v>
      </c>
      <c r="D652" s="2">
        <v>18</v>
      </c>
      <c r="E652" s="2" t="str">
        <f>CONCATENATE(Table1[[#This Row],[date]],"-",Table1[[#This Row],[month]],"-",Table1[[#This Row],[year]])</f>
        <v>18-Sep-1974</v>
      </c>
      <c r="F652" s="2">
        <f>DATEDIF(Table1[[#This Row],[Date Of Birth]],DATE(2023,6,8),"Y")</f>
        <v>48</v>
      </c>
      <c r="G652" s="2">
        <v>0</v>
      </c>
      <c r="H652" s="13">
        <v>5576.35</v>
      </c>
      <c r="I652" s="2" t="s">
        <v>2354</v>
      </c>
      <c r="J652" s="2" t="s">
        <v>2355</v>
      </c>
      <c r="K652" s="6" t="s">
        <v>2356</v>
      </c>
    </row>
    <row r="653" spans="1:11" x14ac:dyDescent="0.4">
      <c r="A653" s="5" t="s">
        <v>1686</v>
      </c>
      <c r="B653" s="2">
        <v>1985</v>
      </c>
      <c r="C653" s="2" t="s">
        <v>2360</v>
      </c>
      <c r="D653" s="2">
        <v>5</v>
      </c>
      <c r="E653" s="2" t="str">
        <f>CONCATENATE(Table1[[#This Row],[date]],"-",Table1[[#This Row],[month]],"-",Table1[[#This Row],[year]])</f>
        <v>5-Sep-1985</v>
      </c>
      <c r="F653" s="2">
        <f>DATEDIF(Table1[[#This Row],[Date Of Birth]],DATE(2023,6,8),"Y")</f>
        <v>37</v>
      </c>
      <c r="G653" s="2">
        <v>3</v>
      </c>
      <c r="H653" s="13">
        <v>5582.95</v>
      </c>
      <c r="I653" s="2" t="s">
        <v>2354</v>
      </c>
      <c r="J653" s="2" t="s">
        <v>2358</v>
      </c>
      <c r="K653" s="6" t="s">
        <v>2361</v>
      </c>
    </row>
    <row r="654" spans="1:11" x14ac:dyDescent="0.4">
      <c r="A654" s="5" t="s">
        <v>1685</v>
      </c>
      <c r="B654" s="2">
        <v>1986</v>
      </c>
      <c r="C654" s="2" t="s">
        <v>2357</v>
      </c>
      <c r="D654" s="2">
        <v>21</v>
      </c>
      <c r="E654" s="2" t="str">
        <f>CONCATENATE(Table1[[#This Row],[date]],"-",Table1[[#This Row],[month]],"-",Table1[[#This Row],[year]])</f>
        <v>21-Nov-1986</v>
      </c>
      <c r="F654" s="2">
        <f>DATEDIF(Table1[[#This Row],[Date Of Birth]],DATE(2023,6,8),"Y")</f>
        <v>36</v>
      </c>
      <c r="G654" s="2">
        <v>2</v>
      </c>
      <c r="H654" s="13">
        <v>5584.31</v>
      </c>
      <c r="I654" s="2" t="s">
        <v>2355</v>
      </c>
      <c r="J654" s="2" t="s">
        <v>2358</v>
      </c>
      <c r="K654" s="6" t="s">
        <v>2356</v>
      </c>
    </row>
    <row r="655" spans="1:11" x14ac:dyDescent="0.4">
      <c r="A655" s="5" t="s">
        <v>1684</v>
      </c>
      <c r="B655" s="2">
        <v>1983</v>
      </c>
      <c r="C655" s="2" t="s">
        <v>2364</v>
      </c>
      <c r="D655" s="2">
        <v>3</v>
      </c>
      <c r="E655" s="2" t="str">
        <f>CONCATENATE(Table1[[#This Row],[date]],"-",Table1[[#This Row],[month]],"-",Table1[[#This Row],[year]])</f>
        <v>3-Oct-1983</v>
      </c>
      <c r="F655" s="2">
        <f>DATEDIF(Table1[[#This Row],[Date Of Birth]],DATE(2023,6,8),"Y")</f>
        <v>39</v>
      </c>
      <c r="G655" s="2">
        <v>3</v>
      </c>
      <c r="H655" s="13">
        <v>5587.59</v>
      </c>
      <c r="I655" s="2" t="s">
        <v>2354</v>
      </c>
      <c r="J655" s="2" t="s">
        <v>2358</v>
      </c>
      <c r="K655" s="6" t="s">
        <v>2356</v>
      </c>
    </row>
    <row r="656" spans="1:11" x14ac:dyDescent="0.4">
      <c r="A656" s="5" t="s">
        <v>1683</v>
      </c>
      <c r="B656" s="2">
        <v>1988</v>
      </c>
      <c r="C656" s="2" t="s">
        <v>2357</v>
      </c>
      <c r="D656" s="2">
        <v>18</v>
      </c>
      <c r="E656" s="2" t="str">
        <f>CONCATENATE(Table1[[#This Row],[date]],"-",Table1[[#This Row],[month]],"-",Table1[[#This Row],[year]])</f>
        <v>18-Nov-1988</v>
      </c>
      <c r="F656" s="2">
        <f>DATEDIF(Table1[[#This Row],[Date Of Birth]],DATE(2023,6,8),"Y")</f>
        <v>34</v>
      </c>
      <c r="G656" s="2">
        <v>1</v>
      </c>
      <c r="H656" s="13">
        <v>5594.85</v>
      </c>
      <c r="I656" s="2" t="s">
        <v>2354</v>
      </c>
      <c r="J656" s="2" t="s">
        <v>2355</v>
      </c>
      <c r="K656" s="6" t="s">
        <v>2371</v>
      </c>
    </row>
    <row r="657" spans="1:11" x14ac:dyDescent="0.4">
      <c r="A657" s="5" t="s">
        <v>1682</v>
      </c>
      <c r="B657" s="2">
        <v>1978</v>
      </c>
      <c r="C657" s="2" t="s">
        <v>2360</v>
      </c>
      <c r="D657" s="2">
        <v>11</v>
      </c>
      <c r="E657" s="2" t="str">
        <f>CONCATENATE(Table1[[#This Row],[date]],"-",Table1[[#This Row],[month]],"-",Table1[[#This Row],[year]])</f>
        <v>11-Sep-1978</v>
      </c>
      <c r="F657" s="2">
        <f>DATEDIF(Table1[[#This Row],[Date Of Birth]],DATE(2023,6,8),"Y")</f>
        <v>44</v>
      </c>
      <c r="G657" s="2">
        <v>2</v>
      </c>
      <c r="H657" s="13">
        <v>5612.83</v>
      </c>
      <c r="I657" s="2" t="s">
        <v>2354</v>
      </c>
      <c r="J657" s="2" t="s">
        <v>2355</v>
      </c>
      <c r="K657" s="6" t="s">
        <v>2356</v>
      </c>
    </row>
    <row r="658" spans="1:11" x14ac:dyDescent="0.4">
      <c r="A658" s="5" t="s">
        <v>1681</v>
      </c>
      <c r="B658" s="2">
        <v>1994</v>
      </c>
      <c r="C658" s="2" t="s">
        <v>2357</v>
      </c>
      <c r="D658" s="2">
        <v>15</v>
      </c>
      <c r="E658" s="2" t="str">
        <f>CONCATENATE(Table1[[#This Row],[date]],"-",Table1[[#This Row],[month]],"-",Table1[[#This Row],[year]])</f>
        <v>15-Nov-1994</v>
      </c>
      <c r="F658" s="2">
        <f>DATEDIF(Table1[[#This Row],[Date Of Birth]],DATE(2023,6,8),"Y")</f>
        <v>28</v>
      </c>
      <c r="G658" s="2">
        <v>5</v>
      </c>
      <c r="H658" s="13">
        <v>5615.37</v>
      </c>
      <c r="I658" s="2" t="s">
        <v>2354</v>
      </c>
      <c r="J658" s="2" t="s">
        <v>2355</v>
      </c>
      <c r="K658" s="6" t="s">
        <v>2365</v>
      </c>
    </row>
    <row r="659" spans="1:11" x14ac:dyDescent="0.4">
      <c r="A659" s="5" t="s">
        <v>1680</v>
      </c>
      <c r="B659" s="2">
        <v>1987</v>
      </c>
      <c r="C659" s="2" t="s">
        <v>2362</v>
      </c>
      <c r="D659" s="2">
        <v>9</v>
      </c>
      <c r="E659" s="2" t="str">
        <f>CONCATENATE(Table1[[#This Row],[date]],"-",Table1[[#This Row],[month]],"-",Table1[[#This Row],[year]])</f>
        <v>9-Dec-1987</v>
      </c>
      <c r="F659" s="2">
        <f>DATEDIF(Table1[[#This Row],[Date Of Birth]],DATE(2023,6,8),"Y")</f>
        <v>35</v>
      </c>
      <c r="G659" s="2">
        <v>1</v>
      </c>
      <c r="H659" s="13">
        <v>5630.46</v>
      </c>
      <c r="I659" s="2" t="s">
        <v>2354</v>
      </c>
      <c r="J659" s="2" t="s">
        <v>2355</v>
      </c>
      <c r="K659" s="6" t="s">
        <v>2361</v>
      </c>
    </row>
    <row r="660" spans="1:11" x14ac:dyDescent="0.4">
      <c r="A660" s="5" t="s">
        <v>1679</v>
      </c>
      <c r="B660" s="2">
        <v>1983</v>
      </c>
      <c r="C660" s="2" t="s">
        <v>2359</v>
      </c>
      <c r="D660" s="2">
        <v>8</v>
      </c>
      <c r="E660" s="2" t="str">
        <f>CONCATENATE(Table1[[#This Row],[date]],"-",Table1[[#This Row],[month]],"-",Table1[[#This Row],[year]])</f>
        <v>8-Jun-1983</v>
      </c>
      <c r="F660" s="2">
        <f>DATEDIF(Table1[[#This Row],[Date Of Birth]],DATE(2023,6,8),"Y")</f>
        <v>40</v>
      </c>
      <c r="G660" s="2">
        <v>0</v>
      </c>
      <c r="H660" s="13">
        <v>5649.72</v>
      </c>
      <c r="I660" s="2" t="s">
        <v>2354</v>
      </c>
      <c r="J660" s="2" t="s">
        <v>2355</v>
      </c>
      <c r="K660" s="6" t="s">
        <v>2365</v>
      </c>
    </row>
    <row r="661" spans="1:11" x14ac:dyDescent="0.4">
      <c r="A661" s="5" t="s">
        <v>1678</v>
      </c>
      <c r="B661" s="2">
        <v>1978</v>
      </c>
      <c r="C661" s="2" t="s">
        <v>2360</v>
      </c>
      <c r="D661" s="2">
        <v>27</v>
      </c>
      <c r="E661" s="2" t="str">
        <f>CONCATENATE(Table1[[#This Row],[date]],"-",Table1[[#This Row],[month]],"-",Table1[[#This Row],[year]])</f>
        <v>27-Sep-1978</v>
      </c>
      <c r="F661" s="2">
        <f>DATEDIF(Table1[[#This Row],[Date Of Birth]],DATE(2023,6,8),"Y")</f>
        <v>44</v>
      </c>
      <c r="G661" s="2">
        <v>2</v>
      </c>
      <c r="H661" s="13">
        <v>5650.14</v>
      </c>
      <c r="I661" s="2" t="s">
        <v>2354</v>
      </c>
      <c r="J661" s="2" t="s">
        <v>2358</v>
      </c>
      <c r="K661" s="6" t="s">
        <v>2356</v>
      </c>
    </row>
    <row r="662" spans="1:11" x14ac:dyDescent="0.4">
      <c r="A662" s="5" t="s">
        <v>1677</v>
      </c>
      <c r="B662" s="2">
        <v>1983</v>
      </c>
      <c r="C662" s="2" t="s">
        <v>2360</v>
      </c>
      <c r="D662" s="2">
        <v>3</v>
      </c>
      <c r="E662" s="2" t="str">
        <f>CONCATENATE(Table1[[#This Row],[date]],"-",Table1[[#This Row],[month]],"-",Table1[[#This Row],[year]])</f>
        <v>3-Sep-1983</v>
      </c>
      <c r="F662" s="2">
        <f>DATEDIF(Table1[[#This Row],[Date Of Birth]],DATE(2023,6,8),"Y")</f>
        <v>39</v>
      </c>
      <c r="G662" s="2">
        <v>0</v>
      </c>
      <c r="H662" s="13">
        <v>5662.23</v>
      </c>
      <c r="I662" s="2" t="s">
        <v>2354</v>
      </c>
      <c r="J662" s="2" t="s">
        <v>2358</v>
      </c>
      <c r="K662" s="6" t="s">
        <v>2356</v>
      </c>
    </row>
    <row r="663" spans="1:11" x14ac:dyDescent="0.4">
      <c r="A663" s="5" t="s">
        <v>1676</v>
      </c>
      <c r="B663" s="2">
        <v>1984</v>
      </c>
      <c r="C663" s="2" t="s">
        <v>2363</v>
      </c>
      <c r="D663" s="2">
        <v>12</v>
      </c>
      <c r="E663" s="2" t="str">
        <f>CONCATENATE(Table1[[#This Row],[date]],"-",Table1[[#This Row],[month]],"-",Table1[[#This Row],[year]])</f>
        <v>12-Aug-1984</v>
      </c>
      <c r="F663" s="2">
        <f>DATEDIF(Table1[[#This Row],[Date Of Birth]],DATE(2023,6,8),"Y")</f>
        <v>38</v>
      </c>
      <c r="G663" s="2">
        <v>3</v>
      </c>
      <c r="H663" s="13">
        <v>5679.13</v>
      </c>
      <c r="I663" s="2" t="s">
        <v>2354</v>
      </c>
      <c r="J663" s="2" t="s">
        <v>2354</v>
      </c>
      <c r="K663" s="6" t="s">
        <v>2356</v>
      </c>
    </row>
    <row r="664" spans="1:11" x14ac:dyDescent="0.4">
      <c r="A664" s="5" t="s">
        <v>1675</v>
      </c>
      <c r="B664" s="2">
        <v>1972</v>
      </c>
      <c r="C664" s="2" t="s">
        <v>2364</v>
      </c>
      <c r="D664" s="2">
        <v>28</v>
      </c>
      <c r="E664" s="2" t="str">
        <f>CONCATENATE(Table1[[#This Row],[date]],"-",Table1[[#This Row],[month]],"-",Table1[[#This Row],[year]])</f>
        <v>28-Oct-1972</v>
      </c>
      <c r="F664" s="2">
        <f>DATEDIF(Table1[[#This Row],[Date Of Birth]],DATE(2023,6,8),"Y")</f>
        <v>50</v>
      </c>
      <c r="G664" s="2">
        <v>0</v>
      </c>
      <c r="H664" s="13">
        <v>5690.79</v>
      </c>
      <c r="I664" s="2" t="s">
        <v>2354</v>
      </c>
      <c r="J664" s="2" t="s">
        <v>2358</v>
      </c>
      <c r="K664" s="6" t="s">
        <v>2356</v>
      </c>
    </row>
    <row r="665" spans="1:11" x14ac:dyDescent="0.4">
      <c r="A665" s="5" t="s">
        <v>1674</v>
      </c>
      <c r="B665" s="2">
        <v>1992</v>
      </c>
      <c r="C665" s="2" t="s">
        <v>2357</v>
      </c>
      <c r="D665" s="2">
        <v>3</v>
      </c>
      <c r="E665" s="2" t="str">
        <f>CONCATENATE(Table1[[#This Row],[date]],"-",Table1[[#This Row],[month]],"-",Table1[[#This Row],[year]])</f>
        <v>3-Nov-1992</v>
      </c>
      <c r="F665" s="2">
        <f>DATEDIF(Table1[[#This Row],[Date Of Birth]],DATE(2023,6,8),"Y")</f>
        <v>30</v>
      </c>
      <c r="G665" s="2">
        <v>3</v>
      </c>
      <c r="H665" s="13">
        <v>5693.43</v>
      </c>
      <c r="I665" s="2" t="s">
        <v>2354</v>
      </c>
      <c r="J665" s="2" t="s">
        <v>2355</v>
      </c>
      <c r="K665" s="6" t="s">
        <v>2361</v>
      </c>
    </row>
    <row r="666" spans="1:11" x14ac:dyDescent="0.4">
      <c r="A666" s="5" t="s">
        <v>1673</v>
      </c>
      <c r="B666" s="2">
        <v>1974</v>
      </c>
      <c r="C666" s="2" t="s">
        <v>2353</v>
      </c>
      <c r="D666" s="2">
        <v>6</v>
      </c>
      <c r="E666" s="2" t="str">
        <f>CONCATENATE(Table1[[#This Row],[date]],"-",Table1[[#This Row],[month]],"-",Table1[[#This Row],[year]])</f>
        <v>6-Jul-1974</v>
      </c>
      <c r="F666" s="2">
        <f>DATEDIF(Table1[[#This Row],[Date Of Birth]],DATE(2023,6,8),"Y")</f>
        <v>48</v>
      </c>
      <c r="G666" s="2">
        <v>0</v>
      </c>
      <c r="H666" s="13">
        <v>5698.74</v>
      </c>
      <c r="I666" s="2" t="s">
        <v>2354</v>
      </c>
      <c r="J666" s="2" t="s">
        <v>2354</v>
      </c>
      <c r="K666" s="6" t="s">
        <v>2361</v>
      </c>
    </row>
    <row r="667" spans="1:11" x14ac:dyDescent="0.4">
      <c r="A667" s="5" t="s">
        <v>1672</v>
      </c>
      <c r="B667" s="2">
        <v>1981</v>
      </c>
      <c r="C667" s="2" t="s">
        <v>2359</v>
      </c>
      <c r="D667" s="2">
        <v>15</v>
      </c>
      <c r="E667" s="2" t="str">
        <f>CONCATENATE(Table1[[#This Row],[date]],"-",Table1[[#This Row],[month]],"-",Table1[[#This Row],[year]])</f>
        <v>15-Jun-1981</v>
      </c>
      <c r="F667" s="2">
        <f>DATEDIF(Table1[[#This Row],[Date Of Birth]],DATE(2023,6,8),"Y")</f>
        <v>41</v>
      </c>
      <c r="G667" s="2">
        <v>0</v>
      </c>
      <c r="H667" s="13">
        <v>5699.84</v>
      </c>
      <c r="I667" s="2" t="s">
        <v>2354</v>
      </c>
      <c r="J667" s="2" t="s">
        <v>2355</v>
      </c>
      <c r="K667" s="6" t="s">
        <v>2356</v>
      </c>
    </row>
    <row r="668" spans="1:11" x14ac:dyDescent="0.4">
      <c r="A668" s="5" t="s">
        <v>1671</v>
      </c>
      <c r="B668" s="2">
        <v>1993</v>
      </c>
      <c r="C668" s="2" t="s">
        <v>2357</v>
      </c>
      <c r="D668" s="2">
        <v>3</v>
      </c>
      <c r="E668" s="2" t="str">
        <f>CONCATENATE(Table1[[#This Row],[date]],"-",Table1[[#This Row],[month]],"-",Table1[[#This Row],[year]])</f>
        <v>3-Nov-1993</v>
      </c>
      <c r="F668" s="2">
        <f>DATEDIF(Table1[[#This Row],[Date Of Birth]],DATE(2023,6,8),"Y")</f>
        <v>29</v>
      </c>
      <c r="G668" s="2">
        <v>4</v>
      </c>
      <c r="H668" s="13">
        <v>5708.87</v>
      </c>
      <c r="I668" s="2" t="s">
        <v>2354</v>
      </c>
      <c r="J668" s="2" t="s">
        <v>2358</v>
      </c>
      <c r="K668" s="6" t="s">
        <v>2365</v>
      </c>
    </row>
    <row r="669" spans="1:11" x14ac:dyDescent="0.4">
      <c r="A669" s="5" t="s">
        <v>1670</v>
      </c>
      <c r="B669" s="2">
        <v>1981</v>
      </c>
      <c r="C669" s="2" t="s">
        <v>2363</v>
      </c>
      <c r="D669" s="2">
        <v>30</v>
      </c>
      <c r="E669" s="2" t="str">
        <f>CONCATENATE(Table1[[#This Row],[date]],"-",Table1[[#This Row],[month]],"-",Table1[[#This Row],[year]])</f>
        <v>30-Aug-1981</v>
      </c>
      <c r="F669" s="2">
        <f>DATEDIF(Table1[[#This Row],[Date Of Birth]],DATE(2023,6,8),"Y")</f>
        <v>41</v>
      </c>
      <c r="G669" s="2">
        <v>0</v>
      </c>
      <c r="H669" s="13">
        <v>5709.16</v>
      </c>
      <c r="I669" s="2" t="s">
        <v>2355</v>
      </c>
      <c r="J669" s="2" t="s">
        <v>2355</v>
      </c>
      <c r="K669" s="6" t="s">
        <v>2356</v>
      </c>
    </row>
    <row r="670" spans="1:11" x14ac:dyDescent="0.4">
      <c r="A670" s="5" t="s">
        <v>1669</v>
      </c>
      <c r="B670" s="2">
        <v>1971</v>
      </c>
      <c r="C670" s="2" t="s">
        <v>2362</v>
      </c>
      <c r="D670" s="2">
        <v>18</v>
      </c>
      <c r="E670" s="2" t="str">
        <f>CONCATENATE(Table1[[#This Row],[date]],"-",Table1[[#This Row],[month]],"-",Table1[[#This Row],[year]])</f>
        <v>18-Dec-1971</v>
      </c>
      <c r="F670" s="2">
        <f>DATEDIF(Table1[[#This Row],[Date Of Birth]],DATE(2023,6,8),"Y")</f>
        <v>51</v>
      </c>
      <c r="G670" s="2">
        <v>0</v>
      </c>
      <c r="H670" s="13">
        <v>5720.38</v>
      </c>
      <c r="I670" s="2" t="s">
        <v>2354</v>
      </c>
      <c r="J670" s="2" t="s">
        <v>2358</v>
      </c>
      <c r="K670" s="6" t="s">
        <v>2356</v>
      </c>
    </row>
    <row r="671" spans="1:11" x14ac:dyDescent="0.4">
      <c r="A671" s="5" t="s">
        <v>1668</v>
      </c>
      <c r="B671" s="2">
        <v>1987</v>
      </c>
      <c r="C671" s="2" t="s">
        <v>2364</v>
      </c>
      <c r="D671" s="2">
        <v>19</v>
      </c>
      <c r="E671" s="2" t="str">
        <f>CONCATENATE(Table1[[#This Row],[date]],"-",Table1[[#This Row],[month]],"-",Table1[[#This Row],[year]])</f>
        <v>19-Oct-1987</v>
      </c>
      <c r="F671" s="2">
        <f>DATEDIF(Table1[[#This Row],[Date Of Birth]],DATE(2023,6,8),"Y")</f>
        <v>35</v>
      </c>
      <c r="G671" s="2">
        <v>2</v>
      </c>
      <c r="H671" s="13">
        <v>5729.01</v>
      </c>
      <c r="I671" s="2" t="s">
        <v>2358</v>
      </c>
      <c r="J671" s="2" t="s">
        <v>2354</v>
      </c>
      <c r="K671" s="6" t="s">
        <v>2361</v>
      </c>
    </row>
    <row r="672" spans="1:11" x14ac:dyDescent="0.4">
      <c r="A672" s="5" t="s">
        <v>1667</v>
      </c>
      <c r="B672" s="2">
        <v>1972</v>
      </c>
      <c r="C672" s="2" t="s">
        <v>2363</v>
      </c>
      <c r="D672" s="2">
        <v>21</v>
      </c>
      <c r="E672" s="2" t="str">
        <f>CONCATENATE(Table1[[#This Row],[date]],"-",Table1[[#This Row],[month]],"-",Table1[[#This Row],[year]])</f>
        <v>21-Aug-1972</v>
      </c>
      <c r="F672" s="2">
        <f>DATEDIF(Table1[[#This Row],[Date Of Birth]],DATE(2023,6,8),"Y")</f>
        <v>50</v>
      </c>
      <c r="G672" s="2">
        <v>0</v>
      </c>
      <c r="H672" s="13">
        <v>5741.67</v>
      </c>
      <c r="I672" s="2" t="s">
        <v>2354</v>
      </c>
      <c r="J672" s="2" t="s">
        <v>2355</v>
      </c>
      <c r="K672" s="6" t="s">
        <v>2356</v>
      </c>
    </row>
    <row r="673" spans="1:11" x14ac:dyDescent="0.4">
      <c r="A673" s="5" t="s">
        <v>1666</v>
      </c>
      <c r="B673" s="2">
        <v>1993</v>
      </c>
      <c r="C673" s="2" t="s">
        <v>2359</v>
      </c>
      <c r="D673" s="2">
        <v>10</v>
      </c>
      <c r="E673" s="2" t="str">
        <f>CONCATENATE(Table1[[#This Row],[date]],"-",Table1[[#This Row],[month]],"-",Table1[[#This Row],[year]])</f>
        <v>10-Jun-1993</v>
      </c>
      <c r="F673" s="2">
        <f>DATEDIF(Table1[[#This Row],[Date Of Birth]],DATE(2023,6,8),"Y")</f>
        <v>29</v>
      </c>
      <c r="G673" s="2">
        <v>0</v>
      </c>
      <c r="H673" s="13">
        <v>5748.13</v>
      </c>
      <c r="I673" s="2" t="s">
        <v>2354</v>
      </c>
      <c r="J673" s="2" t="s">
        <v>2358</v>
      </c>
      <c r="K673" s="6" t="s">
        <v>2374</v>
      </c>
    </row>
    <row r="674" spans="1:11" x14ac:dyDescent="0.4">
      <c r="A674" s="5" t="s">
        <v>1665</v>
      </c>
      <c r="B674" s="2">
        <v>1983</v>
      </c>
      <c r="C674" s="2" t="s">
        <v>2363</v>
      </c>
      <c r="D674" s="2">
        <v>30</v>
      </c>
      <c r="E674" s="2" t="str">
        <f>CONCATENATE(Table1[[#This Row],[date]],"-",Table1[[#This Row],[month]],"-",Table1[[#This Row],[year]])</f>
        <v>30-Aug-1983</v>
      </c>
      <c r="F674" s="2">
        <f>DATEDIF(Table1[[#This Row],[Date Of Birth]],DATE(2023,6,8),"Y")</f>
        <v>39</v>
      </c>
      <c r="G674" s="2">
        <v>0</v>
      </c>
      <c r="H674" s="13">
        <v>5757.41</v>
      </c>
      <c r="I674" s="2" t="s">
        <v>2354</v>
      </c>
      <c r="J674" s="2" t="s">
        <v>2355</v>
      </c>
      <c r="K674" s="6" t="s">
        <v>2367</v>
      </c>
    </row>
    <row r="675" spans="1:11" x14ac:dyDescent="0.4">
      <c r="A675" s="5" t="s">
        <v>1664</v>
      </c>
      <c r="B675" s="2">
        <v>2004</v>
      </c>
      <c r="C675" s="2" t="s">
        <v>2357</v>
      </c>
      <c r="D675" s="2">
        <v>1</v>
      </c>
      <c r="E675" s="2" t="str">
        <f>CONCATENATE(Table1[[#This Row],[date]],"-",Table1[[#This Row],[month]],"-",Table1[[#This Row],[year]])</f>
        <v>1-Nov-2004</v>
      </c>
      <c r="F675" s="2">
        <f>DATEDIF(Table1[[#This Row],[Date Of Birth]],DATE(2023,6,8),"Y")</f>
        <v>18</v>
      </c>
      <c r="G675" s="2">
        <v>0</v>
      </c>
      <c r="H675" s="13">
        <v>5778.71</v>
      </c>
      <c r="I675" s="2" t="s">
        <v>2354</v>
      </c>
      <c r="J675" s="2" t="s">
        <v>2355</v>
      </c>
      <c r="K675" s="6" t="s">
        <v>2378</v>
      </c>
    </row>
    <row r="676" spans="1:11" x14ac:dyDescent="0.4">
      <c r="A676" s="5" t="s">
        <v>1663</v>
      </c>
      <c r="B676" s="2">
        <v>1980</v>
      </c>
      <c r="C676" s="2" t="s">
        <v>2360</v>
      </c>
      <c r="D676" s="2">
        <v>18</v>
      </c>
      <c r="E676" s="2" t="str">
        <f>CONCATENATE(Table1[[#This Row],[date]],"-",Table1[[#This Row],[month]],"-",Table1[[#This Row],[year]])</f>
        <v>18-Sep-1980</v>
      </c>
      <c r="F676" s="2">
        <f>DATEDIF(Table1[[#This Row],[Date Of Birth]],DATE(2023,6,8),"Y")</f>
        <v>42</v>
      </c>
      <c r="G676" s="2">
        <v>2</v>
      </c>
      <c r="H676" s="13">
        <v>5807.06</v>
      </c>
      <c r="I676" s="2" t="s">
        <v>2354</v>
      </c>
      <c r="J676" s="2" t="s">
        <v>2355</v>
      </c>
      <c r="K676" s="6" t="s">
        <v>2356</v>
      </c>
    </row>
    <row r="677" spans="1:11" x14ac:dyDescent="0.4">
      <c r="A677" s="5" t="s">
        <v>1662</v>
      </c>
      <c r="B677" s="2">
        <v>1972</v>
      </c>
      <c r="C677" s="2" t="s">
        <v>2357</v>
      </c>
      <c r="D677" s="2">
        <v>2</v>
      </c>
      <c r="E677" s="2" t="str">
        <f>CONCATENATE(Table1[[#This Row],[date]],"-",Table1[[#This Row],[month]],"-",Table1[[#This Row],[year]])</f>
        <v>2-Nov-1972</v>
      </c>
      <c r="F677" s="2">
        <f>DATEDIF(Table1[[#This Row],[Date Of Birth]],DATE(2023,6,8),"Y")</f>
        <v>50</v>
      </c>
      <c r="G677" s="2">
        <v>0</v>
      </c>
      <c r="H677" s="13">
        <v>5812.9</v>
      </c>
      <c r="I677" s="2" t="s">
        <v>2354</v>
      </c>
      <c r="J677" s="2" t="s">
        <v>2354</v>
      </c>
      <c r="K677" s="6" t="s">
        <v>2356</v>
      </c>
    </row>
    <row r="678" spans="1:11" x14ac:dyDescent="0.4">
      <c r="A678" s="5" t="s">
        <v>1661</v>
      </c>
      <c r="B678" s="2">
        <v>2002</v>
      </c>
      <c r="C678" s="2" t="s">
        <v>2353</v>
      </c>
      <c r="D678" s="2">
        <v>22</v>
      </c>
      <c r="E678" s="2" t="str">
        <f>CONCATENATE(Table1[[#This Row],[date]],"-",Table1[[#This Row],[month]],"-",Table1[[#This Row],[year]])</f>
        <v>22-Jul-2002</v>
      </c>
      <c r="F678" s="2">
        <f>DATEDIF(Table1[[#This Row],[Date Of Birth]],DATE(2023,6,8),"Y")</f>
        <v>20</v>
      </c>
      <c r="G678" s="2">
        <v>0</v>
      </c>
      <c r="H678" s="13">
        <v>5816.58</v>
      </c>
      <c r="I678" s="2" t="s">
        <v>2354</v>
      </c>
      <c r="J678" s="2" t="s">
        <v>2354</v>
      </c>
      <c r="K678" s="6" t="s">
        <v>2377</v>
      </c>
    </row>
    <row r="679" spans="1:11" x14ac:dyDescent="0.4">
      <c r="A679" s="5" t="s">
        <v>1660</v>
      </c>
      <c r="B679" s="2">
        <v>1971</v>
      </c>
      <c r="C679" s="2" t="s">
        <v>2360</v>
      </c>
      <c r="D679" s="2">
        <v>27</v>
      </c>
      <c r="E679" s="2" t="str">
        <f>CONCATENATE(Table1[[#This Row],[date]],"-",Table1[[#This Row],[month]],"-",Table1[[#This Row],[year]])</f>
        <v>27-Sep-1971</v>
      </c>
      <c r="F679" s="2">
        <f>DATEDIF(Table1[[#This Row],[Date Of Birth]],DATE(2023,6,8),"Y")</f>
        <v>51</v>
      </c>
      <c r="G679" s="2">
        <v>0</v>
      </c>
      <c r="H679" s="13">
        <v>5832.6</v>
      </c>
      <c r="I679" s="2" t="s">
        <v>2354</v>
      </c>
      <c r="J679" s="2" t="s">
        <v>2355</v>
      </c>
      <c r="K679" s="6" t="s">
        <v>2361</v>
      </c>
    </row>
    <row r="680" spans="1:11" x14ac:dyDescent="0.4">
      <c r="A680" s="5" t="s">
        <v>1659</v>
      </c>
      <c r="B680" s="2">
        <v>1987</v>
      </c>
      <c r="C680" s="2" t="s">
        <v>2353</v>
      </c>
      <c r="D680" s="2">
        <v>27</v>
      </c>
      <c r="E680" s="2" t="str">
        <f>CONCATENATE(Table1[[#This Row],[date]],"-",Table1[[#This Row],[month]],"-",Table1[[#This Row],[year]])</f>
        <v>27-Jul-1987</v>
      </c>
      <c r="F680" s="2">
        <f>DATEDIF(Table1[[#This Row],[Date Of Birth]],DATE(2023,6,8),"Y")</f>
        <v>35</v>
      </c>
      <c r="G680" s="2">
        <v>2</v>
      </c>
      <c r="H680" s="13">
        <v>5836.52</v>
      </c>
      <c r="I680" s="2" t="s">
        <v>2354</v>
      </c>
      <c r="J680" s="2" t="s">
        <v>2355</v>
      </c>
      <c r="K680" s="6" t="s">
        <v>2356</v>
      </c>
    </row>
    <row r="681" spans="1:11" x14ac:dyDescent="0.4">
      <c r="A681" s="5" t="s">
        <v>1658</v>
      </c>
      <c r="B681" s="2">
        <v>1995</v>
      </c>
      <c r="C681" s="2" t="s">
        <v>2363</v>
      </c>
      <c r="D681" s="2">
        <v>20</v>
      </c>
      <c r="E681" s="2" t="str">
        <f>CONCATENATE(Table1[[#This Row],[date]],"-",Table1[[#This Row],[month]],"-",Table1[[#This Row],[year]])</f>
        <v>20-Aug-1995</v>
      </c>
      <c r="F681" s="2">
        <f>DATEDIF(Table1[[#This Row],[Date Of Birth]],DATE(2023,6,8),"Y")</f>
        <v>27</v>
      </c>
      <c r="G681" s="2">
        <v>0</v>
      </c>
      <c r="H681" s="13">
        <v>5843.99</v>
      </c>
      <c r="I681" s="2" t="s">
        <v>2354</v>
      </c>
      <c r="J681" s="2" t="s">
        <v>2354</v>
      </c>
      <c r="K681" s="6" t="s">
        <v>2370</v>
      </c>
    </row>
    <row r="682" spans="1:11" x14ac:dyDescent="0.4">
      <c r="A682" s="5" t="s">
        <v>1657</v>
      </c>
      <c r="B682" s="2">
        <v>1987</v>
      </c>
      <c r="C682" s="2" t="s">
        <v>2360</v>
      </c>
      <c r="D682" s="2">
        <v>30</v>
      </c>
      <c r="E682" s="2" t="str">
        <f>CONCATENATE(Table1[[#This Row],[date]],"-",Table1[[#This Row],[month]],"-",Table1[[#This Row],[year]])</f>
        <v>30-Sep-1987</v>
      </c>
      <c r="F682" s="2">
        <f>DATEDIF(Table1[[#This Row],[Date Of Birth]],DATE(2023,6,8),"Y")</f>
        <v>35</v>
      </c>
      <c r="G682" s="2">
        <v>2</v>
      </c>
      <c r="H682" s="13">
        <v>5846.92</v>
      </c>
      <c r="I682" s="2" t="s">
        <v>2354</v>
      </c>
      <c r="J682" s="2" t="s">
        <v>2354</v>
      </c>
      <c r="K682" s="6" t="s">
        <v>2356</v>
      </c>
    </row>
    <row r="683" spans="1:11" x14ac:dyDescent="0.4">
      <c r="A683" s="5" t="s">
        <v>1656</v>
      </c>
      <c r="B683" s="2">
        <v>1985</v>
      </c>
      <c r="C683" s="2" t="s">
        <v>2359</v>
      </c>
      <c r="D683" s="2">
        <v>18</v>
      </c>
      <c r="E683" s="2" t="str">
        <f>CONCATENATE(Table1[[#This Row],[date]],"-",Table1[[#This Row],[month]],"-",Table1[[#This Row],[year]])</f>
        <v>18-Jun-1985</v>
      </c>
      <c r="F683" s="2">
        <f>DATEDIF(Table1[[#This Row],[Date Of Birth]],DATE(2023,6,8),"Y")</f>
        <v>37</v>
      </c>
      <c r="G683" s="2">
        <v>3</v>
      </c>
      <c r="H683" s="13">
        <v>5847.24</v>
      </c>
      <c r="I683" s="2" t="s">
        <v>2354</v>
      </c>
      <c r="J683" s="2" t="s">
        <v>2358</v>
      </c>
      <c r="K683" s="6" t="s">
        <v>2356</v>
      </c>
    </row>
    <row r="684" spans="1:11" x14ac:dyDescent="0.4">
      <c r="A684" s="5" t="s">
        <v>1655</v>
      </c>
      <c r="B684" s="2">
        <v>1984</v>
      </c>
      <c r="C684" s="2" t="s">
        <v>2357</v>
      </c>
      <c r="D684" s="2">
        <v>22</v>
      </c>
      <c r="E684" s="2" t="str">
        <f>CONCATENATE(Table1[[#This Row],[date]],"-",Table1[[#This Row],[month]],"-",Table1[[#This Row],[year]])</f>
        <v>22-Nov-1984</v>
      </c>
      <c r="F684" s="2">
        <f>DATEDIF(Table1[[#This Row],[Date Of Birth]],DATE(2023,6,8),"Y")</f>
        <v>38</v>
      </c>
      <c r="G684" s="2">
        <v>1</v>
      </c>
      <c r="H684" s="13">
        <v>5855.9</v>
      </c>
      <c r="I684" s="2" t="s">
        <v>2354</v>
      </c>
      <c r="J684" s="2" t="s">
        <v>2355</v>
      </c>
      <c r="K684" s="6" t="s">
        <v>2361</v>
      </c>
    </row>
    <row r="685" spans="1:11" x14ac:dyDescent="0.4">
      <c r="A685" s="5" t="s">
        <v>1654</v>
      </c>
      <c r="B685" s="2">
        <v>1993</v>
      </c>
      <c r="C685" s="2" t="s">
        <v>2364</v>
      </c>
      <c r="D685" s="2">
        <v>19</v>
      </c>
      <c r="E685" s="2" t="str">
        <f>CONCATENATE(Table1[[#This Row],[date]],"-",Table1[[#This Row],[month]],"-",Table1[[#This Row],[year]])</f>
        <v>19-Oct-1993</v>
      </c>
      <c r="F685" s="2">
        <f>DATEDIF(Table1[[#This Row],[Date Of Birth]],DATE(2023,6,8),"Y")</f>
        <v>29</v>
      </c>
      <c r="G685" s="2">
        <v>0</v>
      </c>
      <c r="H685" s="13">
        <v>5877.02</v>
      </c>
      <c r="I685" s="2" t="s">
        <v>2354</v>
      </c>
      <c r="J685" s="2" t="s">
        <v>2354</v>
      </c>
      <c r="K685" s="6" t="s">
        <v>2374</v>
      </c>
    </row>
    <row r="686" spans="1:11" x14ac:dyDescent="0.4">
      <c r="A686" s="5" t="s">
        <v>1653</v>
      </c>
      <c r="B686" s="2">
        <v>1982</v>
      </c>
      <c r="C686" s="2" t="s">
        <v>2353</v>
      </c>
      <c r="D686" s="2">
        <v>8</v>
      </c>
      <c r="E686" s="2" t="str">
        <f>CONCATENATE(Table1[[#This Row],[date]],"-",Table1[[#This Row],[month]],"-",Table1[[#This Row],[year]])</f>
        <v>8-Jul-1982</v>
      </c>
      <c r="F686" s="2">
        <f>DATEDIF(Table1[[#This Row],[Date Of Birth]],DATE(2023,6,8),"Y")</f>
        <v>40</v>
      </c>
      <c r="G686" s="2">
        <v>0</v>
      </c>
      <c r="H686" s="13">
        <v>5910.94</v>
      </c>
      <c r="I686" s="2" t="s">
        <v>2354</v>
      </c>
      <c r="J686" s="2" t="s">
        <v>2358</v>
      </c>
      <c r="K686" s="6" t="s">
        <v>2365</v>
      </c>
    </row>
    <row r="687" spans="1:11" x14ac:dyDescent="0.4">
      <c r="A687" s="5" t="s">
        <v>1652</v>
      </c>
      <c r="B687" s="2">
        <v>1982</v>
      </c>
      <c r="C687" s="2" t="s">
        <v>2362</v>
      </c>
      <c r="D687" s="2">
        <v>21</v>
      </c>
      <c r="E687" s="2" t="str">
        <f>CONCATENATE(Table1[[#This Row],[date]],"-",Table1[[#This Row],[month]],"-",Table1[[#This Row],[year]])</f>
        <v>21-Dec-1982</v>
      </c>
      <c r="F687" s="2">
        <f>DATEDIF(Table1[[#This Row],[Date Of Birth]],DATE(2023,6,8),"Y")</f>
        <v>40</v>
      </c>
      <c r="G687" s="2">
        <v>0</v>
      </c>
      <c r="H687" s="13">
        <v>5920.1</v>
      </c>
      <c r="I687" s="2" t="s">
        <v>2354</v>
      </c>
      <c r="J687" s="2" t="s">
        <v>2358</v>
      </c>
      <c r="K687" s="6" t="s">
        <v>2356</v>
      </c>
    </row>
    <row r="688" spans="1:11" x14ac:dyDescent="0.4">
      <c r="A688" s="5" t="s">
        <v>1651</v>
      </c>
      <c r="B688" s="2">
        <v>1987</v>
      </c>
      <c r="C688" s="2" t="s">
        <v>2353</v>
      </c>
      <c r="D688" s="2">
        <v>29</v>
      </c>
      <c r="E688" s="2" t="str">
        <f>CONCATENATE(Table1[[#This Row],[date]],"-",Table1[[#This Row],[month]],"-",Table1[[#This Row],[year]])</f>
        <v>29-Jul-1987</v>
      </c>
      <c r="F688" s="2">
        <f>DATEDIF(Table1[[#This Row],[Date Of Birth]],DATE(2023,6,8),"Y")</f>
        <v>35</v>
      </c>
      <c r="G688" s="2">
        <v>3</v>
      </c>
      <c r="H688" s="13">
        <v>5926.85</v>
      </c>
      <c r="I688" s="2" t="s">
        <v>2355</v>
      </c>
      <c r="J688" s="2" t="s">
        <v>2355</v>
      </c>
      <c r="K688" s="6" t="s">
        <v>2365</v>
      </c>
    </row>
    <row r="689" spans="1:11" x14ac:dyDescent="0.4">
      <c r="A689" s="5" t="s">
        <v>1650</v>
      </c>
      <c r="B689" s="2">
        <v>1993</v>
      </c>
      <c r="C689" s="2" t="s">
        <v>2363</v>
      </c>
      <c r="D689" s="2">
        <v>13</v>
      </c>
      <c r="E689" s="2" t="str">
        <f>CONCATENATE(Table1[[#This Row],[date]],"-",Table1[[#This Row],[month]],"-",Table1[[#This Row],[year]])</f>
        <v>13-Aug-1993</v>
      </c>
      <c r="F689" s="2">
        <f>DATEDIF(Table1[[#This Row],[Date Of Birth]],DATE(2023,6,8),"Y")</f>
        <v>29</v>
      </c>
      <c r="G689" s="2">
        <v>0</v>
      </c>
      <c r="H689" s="13">
        <v>5926.93</v>
      </c>
      <c r="I689" s="2" t="s">
        <v>2354</v>
      </c>
      <c r="J689" s="2" t="s">
        <v>2354</v>
      </c>
      <c r="K689" s="6" t="s">
        <v>2370</v>
      </c>
    </row>
    <row r="690" spans="1:11" x14ac:dyDescent="0.4">
      <c r="A690" s="5" t="s">
        <v>1649</v>
      </c>
      <c r="B690" s="2">
        <v>1994</v>
      </c>
      <c r="C690" s="2" t="s">
        <v>2353</v>
      </c>
      <c r="D690" s="2">
        <v>30</v>
      </c>
      <c r="E690" s="2" t="str">
        <f>CONCATENATE(Table1[[#This Row],[date]],"-",Table1[[#This Row],[month]],"-",Table1[[#This Row],[year]])</f>
        <v>30-Jul-1994</v>
      </c>
      <c r="F690" s="2">
        <f>DATEDIF(Table1[[#This Row],[Date Of Birth]],DATE(2023,6,8),"Y")</f>
        <v>28</v>
      </c>
      <c r="G690" s="2">
        <v>0</v>
      </c>
      <c r="H690" s="13">
        <v>5927.65</v>
      </c>
      <c r="I690" s="2" t="s">
        <v>2354</v>
      </c>
      <c r="J690" s="2" t="s">
        <v>2358</v>
      </c>
      <c r="K690" s="6" t="s">
        <v>2361</v>
      </c>
    </row>
    <row r="691" spans="1:11" x14ac:dyDescent="0.4">
      <c r="A691" s="5" t="s">
        <v>1648</v>
      </c>
      <c r="B691" s="2">
        <v>1987</v>
      </c>
      <c r="C691" s="2" t="s">
        <v>2353</v>
      </c>
      <c r="D691" s="2">
        <v>14</v>
      </c>
      <c r="E691" s="2" t="str">
        <f>CONCATENATE(Table1[[#This Row],[date]],"-",Table1[[#This Row],[month]],"-",Table1[[#This Row],[year]])</f>
        <v>14-Jul-1987</v>
      </c>
      <c r="F691" s="2">
        <f>DATEDIF(Table1[[#This Row],[Date Of Birth]],DATE(2023,6,8),"Y")</f>
        <v>35</v>
      </c>
      <c r="G691" s="2">
        <v>3</v>
      </c>
      <c r="H691" s="13">
        <v>5934.38</v>
      </c>
      <c r="I691" s="2" t="s">
        <v>2355</v>
      </c>
      <c r="J691" s="2" t="s">
        <v>2354</v>
      </c>
      <c r="K691" s="6" t="s">
        <v>2356</v>
      </c>
    </row>
    <row r="692" spans="1:11" x14ac:dyDescent="0.4">
      <c r="A692" s="5" t="s">
        <v>1647</v>
      </c>
      <c r="B692" s="2">
        <v>2003</v>
      </c>
      <c r="C692" s="2" t="s">
        <v>2363</v>
      </c>
      <c r="D692" s="2">
        <v>13</v>
      </c>
      <c r="E692" s="2" t="str">
        <f>CONCATENATE(Table1[[#This Row],[date]],"-",Table1[[#This Row],[month]],"-",Table1[[#This Row],[year]])</f>
        <v>13-Aug-2003</v>
      </c>
      <c r="F692" s="2">
        <f>DATEDIF(Table1[[#This Row],[Date Of Birth]],DATE(2023,6,8),"Y")</f>
        <v>19</v>
      </c>
      <c r="G692" s="2">
        <v>0</v>
      </c>
      <c r="H692" s="13">
        <v>5957.35</v>
      </c>
      <c r="I692" s="2" t="s">
        <v>2354</v>
      </c>
      <c r="J692" s="2" t="s">
        <v>2354</v>
      </c>
      <c r="K692" s="6" t="s">
        <v>2361</v>
      </c>
    </row>
    <row r="693" spans="1:11" x14ac:dyDescent="0.4">
      <c r="A693" s="5" t="s">
        <v>1646</v>
      </c>
      <c r="B693" s="2">
        <v>2004</v>
      </c>
      <c r="C693" s="2" t="s">
        <v>2353</v>
      </c>
      <c r="D693" s="2">
        <v>15</v>
      </c>
      <c r="E693" s="2" t="str">
        <f>CONCATENATE(Table1[[#This Row],[date]],"-",Table1[[#This Row],[month]],"-",Table1[[#This Row],[year]])</f>
        <v>15-Jul-2004</v>
      </c>
      <c r="F693" s="2">
        <f>DATEDIF(Table1[[#This Row],[Date Of Birth]],DATE(2023,6,8),"Y")</f>
        <v>18</v>
      </c>
      <c r="G693" s="2">
        <v>0</v>
      </c>
      <c r="H693" s="13">
        <v>5960.91</v>
      </c>
      <c r="I693" s="2" t="s">
        <v>2354</v>
      </c>
      <c r="J693" s="2" t="s">
        <v>2358</v>
      </c>
      <c r="K693" s="6" t="s">
        <v>2377</v>
      </c>
    </row>
    <row r="694" spans="1:11" x14ac:dyDescent="0.4">
      <c r="A694" s="5" t="s">
        <v>1645</v>
      </c>
      <c r="B694" s="2">
        <v>1980</v>
      </c>
      <c r="C694" s="2" t="s">
        <v>2363</v>
      </c>
      <c r="D694" s="2">
        <v>5</v>
      </c>
      <c r="E694" s="2" t="str">
        <f>CONCATENATE(Table1[[#This Row],[date]],"-",Table1[[#This Row],[month]],"-",Table1[[#This Row],[year]])</f>
        <v>5-Aug-1980</v>
      </c>
      <c r="F694" s="2">
        <f>DATEDIF(Table1[[#This Row],[Date Of Birth]],DATE(2023,6,8),"Y")</f>
        <v>42</v>
      </c>
      <c r="G694" s="2">
        <v>0</v>
      </c>
      <c r="H694" s="13">
        <v>5966.89</v>
      </c>
      <c r="I694" s="2" t="s">
        <v>2354</v>
      </c>
      <c r="J694" s="2" t="s">
        <v>2355</v>
      </c>
      <c r="K694" s="6" t="s">
        <v>2356</v>
      </c>
    </row>
    <row r="695" spans="1:11" x14ac:dyDescent="0.4">
      <c r="A695" s="5" t="s">
        <v>1644</v>
      </c>
      <c r="B695" s="2">
        <v>1980</v>
      </c>
      <c r="C695" s="2" t="s">
        <v>2353</v>
      </c>
      <c r="D695" s="2">
        <v>21</v>
      </c>
      <c r="E695" s="2" t="str">
        <f>CONCATENATE(Table1[[#This Row],[date]],"-",Table1[[#This Row],[month]],"-",Table1[[#This Row],[year]])</f>
        <v>21-Jul-1980</v>
      </c>
      <c r="F695" s="2">
        <f>DATEDIF(Table1[[#This Row],[Date Of Birth]],DATE(2023,6,8),"Y")</f>
        <v>42</v>
      </c>
      <c r="G695" s="2">
        <v>0</v>
      </c>
      <c r="H695" s="13">
        <v>5969.72</v>
      </c>
      <c r="I695" s="2" t="s">
        <v>2355</v>
      </c>
      <c r="J695" s="2" t="s">
        <v>2355</v>
      </c>
      <c r="K695" s="6" t="s">
        <v>2365</v>
      </c>
    </row>
    <row r="696" spans="1:11" x14ac:dyDescent="0.4">
      <c r="A696" s="5" t="s">
        <v>1643</v>
      </c>
      <c r="B696" s="2">
        <v>1989</v>
      </c>
      <c r="C696" s="2" t="s">
        <v>2353</v>
      </c>
      <c r="D696" s="2">
        <v>22</v>
      </c>
      <c r="E696" s="2" t="str">
        <f>CONCATENATE(Table1[[#This Row],[date]],"-",Table1[[#This Row],[month]],"-",Table1[[#This Row],[year]])</f>
        <v>22-Jul-1989</v>
      </c>
      <c r="F696" s="2">
        <f>DATEDIF(Table1[[#This Row],[Date Of Birth]],DATE(2023,6,8),"Y")</f>
        <v>33</v>
      </c>
      <c r="G696" s="2">
        <v>3</v>
      </c>
      <c r="H696" s="13">
        <v>5972.38</v>
      </c>
      <c r="I696" s="2" t="s">
        <v>2354</v>
      </c>
      <c r="J696" s="2" t="s">
        <v>2354</v>
      </c>
      <c r="K696" s="6" t="s">
        <v>2365</v>
      </c>
    </row>
    <row r="697" spans="1:11" x14ac:dyDescent="0.4">
      <c r="A697" s="5" t="s">
        <v>1642</v>
      </c>
      <c r="B697" s="2">
        <v>1984</v>
      </c>
      <c r="C697" s="2" t="s">
        <v>2360</v>
      </c>
      <c r="D697" s="2">
        <v>19</v>
      </c>
      <c r="E697" s="2" t="str">
        <f>CONCATENATE(Table1[[#This Row],[date]],"-",Table1[[#This Row],[month]],"-",Table1[[#This Row],[year]])</f>
        <v>19-Sep-1984</v>
      </c>
      <c r="F697" s="2">
        <f>DATEDIF(Table1[[#This Row],[Date Of Birth]],DATE(2023,6,8),"Y")</f>
        <v>38</v>
      </c>
      <c r="G697" s="2">
        <v>1</v>
      </c>
      <c r="H697" s="13">
        <v>5974.38</v>
      </c>
      <c r="I697" s="2" t="s">
        <v>2354</v>
      </c>
      <c r="J697" s="2" t="s">
        <v>2355</v>
      </c>
      <c r="K697" s="6" t="s">
        <v>2356</v>
      </c>
    </row>
    <row r="698" spans="1:11" x14ac:dyDescent="0.4">
      <c r="A698" s="5" t="s">
        <v>1641</v>
      </c>
      <c r="B698" s="2">
        <v>1984</v>
      </c>
      <c r="C698" s="2" t="s">
        <v>2357</v>
      </c>
      <c r="D698" s="2">
        <v>11</v>
      </c>
      <c r="E698" s="2" t="str">
        <f>CONCATENATE(Table1[[#This Row],[date]],"-",Table1[[#This Row],[month]],"-",Table1[[#This Row],[year]])</f>
        <v>11-Nov-1984</v>
      </c>
      <c r="F698" s="2">
        <f>DATEDIF(Table1[[#This Row],[Date Of Birth]],DATE(2023,6,8),"Y")</f>
        <v>38</v>
      </c>
      <c r="G698" s="2">
        <v>1</v>
      </c>
      <c r="H698" s="13">
        <v>5976.83</v>
      </c>
      <c r="I698" s="2" t="s">
        <v>2354</v>
      </c>
      <c r="J698" s="2" t="s">
        <v>2354</v>
      </c>
      <c r="K698" s="6" t="s">
        <v>2356</v>
      </c>
    </row>
    <row r="699" spans="1:11" x14ac:dyDescent="0.4">
      <c r="A699" s="5" t="s">
        <v>1640</v>
      </c>
      <c r="B699" s="2">
        <v>1970</v>
      </c>
      <c r="C699" s="2" t="s">
        <v>2359</v>
      </c>
      <c r="D699" s="2">
        <v>25</v>
      </c>
      <c r="E699" s="2" t="str">
        <f>CONCATENATE(Table1[[#This Row],[date]],"-",Table1[[#This Row],[month]],"-",Table1[[#This Row],[year]])</f>
        <v>25-Jun-1970</v>
      </c>
      <c r="F699" s="2">
        <f>DATEDIF(Table1[[#This Row],[Date Of Birth]],DATE(2023,6,8),"Y")</f>
        <v>52</v>
      </c>
      <c r="G699" s="2">
        <v>0</v>
      </c>
      <c r="H699" s="13">
        <v>5979.66</v>
      </c>
      <c r="I699" s="2" t="s">
        <v>2354</v>
      </c>
      <c r="J699" s="2" t="s">
        <v>2355</v>
      </c>
      <c r="K699" s="6" t="s">
        <v>2356</v>
      </c>
    </row>
    <row r="700" spans="1:11" x14ac:dyDescent="0.4">
      <c r="A700" s="5" t="s">
        <v>1639</v>
      </c>
      <c r="B700" s="2">
        <v>1980</v>
      </c>
      <c r="C700" s="2" t="s">
        <v>2364</v>
      </c>
      <c r="D700" s="2">
        <v>10</v>
      </c>
      <c r="E700" s="2" t="str">
        <f>CONCATENATE(Table1[[#This Row],[date]],"-",Table1[[#This Row],[month]],"-",Table1[[#This Row],[year]])</f>
        <v>10-Oct-1980</v>
      </c>
      <c r="F700" s="2">
        <f>DATEDIF(Table1[[#This Row],[Date Of Birth]],DATE(2023,6,8),"Y")</f>
        <v>42</v>
      </c>
      <c r="G700" s="2">
        <v>0</v>
      </c>
      <c r="H700" s="13">
        <v>5979.73</v>
      </c>
      <c r="I700" s="2" t="s">
        <v>2354</v>
      </c>
      <c r="J700" s="2" t="s">
        <v>2354</v>
      </c>
      <c r="K700" s="6" t="s">
        <v>2365</v>
      </c>
    </row>
    <row r="701" spans="1:11" x14ac:dyDescent="0.4">
      <c r="A701" s="5" t="s">
        <v>1638</v>
      </c>
      <c r="B701" s="2">
        <v>1974</v>
      </c>
      <c r="C701" s="2" t="s">
        <v>2364</v>
      </c>
      <c r="D701" s="2">
        <v>11</v>
      </c>
      <c r="E701" s="2" t="str">
        <f>CONCATENATE(Table1[[#This Row],[date]],"-",Table1[[#This Row],[month]],"-",Table1[[#This Row],[year]])</f>
        <v>11-Oct-1974</v>
      </c>
      <c r="F701" s="2">
        <f>DATEDIF(Table1[[#This Row],[Date Of Birth]],DATE(2023,6,8),"Y")</f>
        <v>48</v>
      </c>
      <c r="G701" s="2">
        <v>0</v>
      </c>
      <c r="H701" s="13">
        <v>5979.99</v>
      </c>
      <c r="I701" s="2" t="s">
        <v>2354</v>
      </c>
      <c r="J701" s="2" t="s">
        <v>2355</v>
      </c>
      <c r="K701" s="6" t="s">
        <v>2356</v>
      </c>
    </row>
    <row r="702" spans="1:11" x14ac:dyDescent="0.4">
      <c r="A702" s="5" t="s">
        <v>1637</v>
      </c>
      <c r="B702" s="2">
        <v>1988</v>
      </c>
      <c r="C702" s="2" t="s">
        <v>2359</v>
      </c>
      <c r="D702" s="2">
        <v>10</v>
      </c>
      <c r="E702" s="2" t="str">
        <f>CONCATENATE(Table1[[#This Row],[date]],"-",Table1[[#This Row],[month]],"-",Table1[[#This Row],[year]])</f>
        <v>10-Jun-1988</v>
      </c>
      <c r="F702" s="2">
        <f>DATEDIF(Table1[[#This Row],[Date Of Birth]],DATE(2023,6,8),"Y")</f>
        <v>34</v>
      </c>
      <c r="G702" s="2">
        <v>2</v>
      </c>
      <c r="H702" s="13">
        <v>5989.52</v>
      </c>
      <c r="I702" s="2" t="s">
        <v>2354</v>
      </c>
      <c r="J702" s="2" t="s">
        <v>2358</v>
      </c>
      <c r="K702" s="6" t="s">
        <v>2361</v>
      </c>
    </row>
    <row r="703" spans="1:11" x14ac:dyDescent="0.4">
      <c r="A703" s="5" t="s">
        <v>1636</v>
      </c>
      <c r="B703" s="2">
        <v>1974</v>
      </c>
      <c r="C703" s="2" t="s">
        <v>2363</v>
      </c>
      <c r="D703" s="2">
        <v>17</v>
      </c>
      <c r="E703" s="2" t="str">
        <f>CONCATENATE(Table1[[#This Row],[date]],"-",Table1[[#This Row],[month]],"-",Table1[[#This Row],[year]])</f>
        <v>17-Aug-1974</v>
      </c>
      <c r="F703" s="2">
        <f>DATEDIF(Table1[[#This Row],[Date Of Birth]],DATE(2023,6,8),"Y")</f>
        <v>48</v>
      </c>
      <c r="G703" s="2">
        <v>0</v>
      </c>
      <c r="H703" s="13">
        <v>5990.17</v>
      </c>
      <c r="I703" s="2" t="s">
        <v>2354</v>
      </c>
      <c r="J703" s="2" t="s">
        <v>2354</v>
      </c>
      <c r="K703" s="6" t="s">
        <v>2356</v>
      </c>
    </row>
    <row r="704" spans="1:11" x14ac:dyDescent="0.4">
      <c r="A704" s="5" t="s">
        <v>1635</v>
      </c>
      <c r="B704" s="2">
        <v>1980</v>
      </c>
      <c r="C704" s="2" t="s">
        <v>2363</v>
      </c>
      <c r="D704" s="2">
        <v>8</v>
      </c>
      <c r="E704" s="2" t="str">
        <f>CONCATENATE(Table1[[#This Row],[date]],"-",Table1[[#This Row],[month]],"-",Table1[[#This Row],[year]])</f>
        <v>8-Aug-1980</v>
      </c>
      <c r="F704" s="2">
        <f>DATEDIF(Table1[[#This Row],[Date Of Birth]],DATE(2023,6,8),"Y")</f>
        <v>42</v>
      </c>
      <c r="G704" s="2">
        <v>2</v>
      </c>
      <c r="H704" s="13">
        <v>5993.62</v>
      </c>
      <c r="I704" s="2" t="s">
        <v>2354</v>
      </c>
      <c r="J704" s="2" t="s">
        <v>2355</v>
      </c>
      <c r="K704" s="6" t="s">
        <v>2356</v>
      </c>
    </row>
    <row r="705" spans="1:11" x14ac:dyDescent="0.4">
      <c r="A705" s="5" t="s">
        <v>1634</v>
      </c>
      <c r="B705" s="2">
        <v>1989</v>
      </c>
      <c r="C705" s="2" t="s">
        <v>2363</v>
      </c>
      <c r="D705" s="2">
        <v>16</v>
      </c>
      <c r="E705" s="2" t="str">
        <f>CONCATENATE(Table1[[#This Row],[date]],"-",Table1[[#This Row],[month]],"-",Table1[[#This Row],[year]])</f>
        <v>16-Aug-1989</v>
      </c>
      <c r="F705" s="2">
        <f>DATEDIF(Table1[[#This Row],[Date Of Birth]],DATE(2023,6,8),"Y")</f>
        <v>33</v>
      </c>
      <c r="G705" s="2">
        <v>4</v>
      </c>
      <c r="H705" s="13">
        <v>6059.17</v>
      </c>
      <c r="I705" s="2" t="s">
        <v>2354</v>
      </c>
      <c r="J705" s="2" t="s">
        <v>2358</v>
      </c>
      <c r="K705" s="6" t="s">
        <v>2365</v>
      </c>
    </row>
    <row r="706" spans="1:11" x14ac:dyDescent="0.4">
      <c r="A706" s="5" t="s">
        <v>1633</v>
      </c>
      <c r="B706" s="2">
        <v>1996</v>
      </c>
      <c r="C706" s="2" t="s">
        <v>2353</v>
      </c>
      <c r="D706" s="2">
        <v>28</v>
      </c>
      <c r="E706" s="2" t="str">
        <f>CONCATENATE(Table1[[#This Row],[date]],"-",Table1[[#This Row],[month]],"-",Table1[[#This Row],[year]])</f>
        <v>28-Jul-1996</v>
      </c>
      <c r="F706" s="2">
        <f>DATEDIF(Table1[[#This Row],[Date Of Birth]],DATE(2023,6,8),"Y")</f>
        <v>26</v>
      </c>
      <c r="G706" s="2">
        <v>0</v>
      </c>
      <c r="H706" s="13">
        <v>6061.8</v>
      </c>
      <c r="I706" s="2" t="s">
        <v>2354</v>
      </c>
      <c r="J706" s="2" t="s">
        <v>2355</v>
      </c>
      <c r="K706" s="6" t="s">
        <v>2361</v>
      </c>
    </row>
    <row r="707" spans="1:11" x14ac:dyDescent="0.4">
      <c r="A707" s="5" t="s">
        <v>1632</v>
      </c>
      <c r="B707" s="2">
        <v>1994</v>
      </c>
      <c r="C707" s="2" t="s">
        <v>2357</v>
      </c>
      <c r="D707" s="2">
        <v>8</v>
      </c>
      <c r="E707" s="2" t="str">
        <f>CONCATENATE(Table1[[#This Row],[date]],"-",Table1[[#This Row],[month]],"-",Table1[[#This Row],[year]])</f>
        <v>8-Nov-1994</v>
      </c>
      <c r="F707" s="2">
        <f>DATEDIF(Table1[[#This Row],[Date Of Birth]],DATE(2023,6,8),"Y")</f>
        <v>28</v>
      </c>
      <c r="G707" s="2">
        <v>0</v>
      </c>
      <c r="H707" s="13">
        <v>6064.37</v>
      </c>
      <c r="I707" s="2" t="s">
        <v>2354</v>
      </c>
      <c r="J707" s="2" t="s">
        <v>2354</v>
      </c>
      <c r="K707" s="6" t="s">
        <v>2365</v>
      </c>
    </row>
    <row r="708" spans="1:11" x14ac:dyDescent="0.4">
      <c r="A708" s="5" t="s">
        <v>1631</v>
      </c>
      <c r="B708" s="2">
        <v>1984</v>
      </c>
      <c r="C708" s="2" t="s">
        <v>2360</v>
      </c>
      <c r="D708" s="2">
        <v>21</v>
      </c>
      <c r="E708" s="2" t="str">
        <f>CONCATENATE(Table1[[#This Row],[date]],"-",Table1[[#This Row],[month]],"-",Table1[[#This Row],[year]])</f>
        <v>21-Sep-1984</v>
      </c>
      <c r="F708" s="2">
        <f>DATEDIF(Table1[[#This Row],[Date Of Birth]],DATE(2023,6,8),"Y")</f>
        <v>38</v>
      </c>
      <c r="G708" s="2">
        <v>1</v>
      </c>
      <c r="H708" s="13">
        <v>6067.13</v>
      </c>
      <c r="I708" s="2" t="s">
        <v>2355</v>
      </c>
      <c r="J708" s="2" t="s">
        <v>2358</v>
      </c>
      <c r="K708" s="6" t="s">
        <v>2368</v>
      </c>
    </row>
    <row r="709" spans="1:11" x14ac:dyDescent="0.4">
      <c r="A709" s="5" t="s">
        <v>1630</v>
      </c>
      <c r="B709" s="2">
        <v>1979</v>
      </c>
      <c r="C709" s="2" t="s">
        <v>2363</v>
      </c>
      <c r="D709" s="2">
        <v>8</v>
      </c>
      <c r="E709" s="2" t="str">
        <f>CONCATENATE(Table1[[#This Row],[date]],"-",Table1[[#This Row],[month]],"-",Table1[[#This Row],[year]])</f>
        <v>8-Aug-1979</v>
      </c>
      <c r="F709" s="2">
        <f>DATEDIF(Table1[[#This Row],[Date Of Birth]],DATE(2023,6,8),"Y")</f>
        <v>43</v>
      </c>
      <c r="G709" s="2">
        <v>2</v>
      </c>
      <c r="H709" s="13">
        <v>6074.37</v>
      </c>
      <c r="I709" s="2" t="s">
        <v>2354</v>
      </c>
      <c r="J709" s="2" t="s">
        <v>2354</v>
      </c>
      <c r="K709" s="6" t="s">
        <v>2361</v>
      </c>
    </row>
    <row r="710" spans="1:11" x14ac:dyDescent="0.4">
      <c r="A710" s="5" t="s">
        <v>1629</v>
      </c>
      <c r="B710" s="2">
        <v>1984</v>
      </c>
      <c r="C710" s="2" t="s">
        <v>2364</v>
      </c>
      <c r="D710" s="2">
        <v>14</v>
      </c>
      <c r="E710" s="2" t="str">
        <f>CONCATENATE(Table1[[#This Row],[date]],"-",Table1[[#This Row],[month]],"-",Table1[[#This Row],[year]])</f>
        <v>14-Oct-1984</v>
      </c>
      <c r="F710" s="2">
        <f>DATEDIF(Table1[[#This Row],[Date Of Birth]],DATE(2023,6,8),"Y")</f>
        <v>38</v>
      </c>
      <c r="G710" s="2">
        <v>1</v>
      </c>
      <c r="H710" s="13">
        <v>6079.67</v>
      </c>
      <c r="I710" s="2" t="s">
        <v>2358</v>
      </c>
      <c r="J710" s="2" t="s">
        <v>2358</v>
      </c>
      <c r="K710" s="6" t="s">
        <v>2373</v>
      </c>
    </row>
    <row r="711" spans="1:11" x14ac:dyDescent="0.4">
      <c r="A711" s="5" t="s">
        <v>1628</v>
      </c>
      <c r="B711" s="2">
        <v>1984</v>
      </c>
      <c r="C711" s="2" t="s">
        <v>2353</v>
      </c>
      <c r="D711" s="2">
        <v>25</v>
      </c>
      <c r="E711" s="2" t="str">
        <f>CONCATENATE(Table1[[#This Row],[date]],"-",Table1[[#This Row],[month]],"-",Table1[[#This Row],[year]])</f>
        <v>25-Jul-1984</v>
      </c>
      <c r="F711" s="2">
        <f>DATEDIF(Table1[[#This Row],[Date Of Birth]],DATE(2023,6,8),"Y")</f>
        <v>38</v>
      </c>
      <c r="G711" s="2">
        <v>2</v>
      </c>
      <c r="H711" s="13">
        <v>6082.41</v>
      </c>
      <c r="I711" s="2" t="s">
        <v>2358</v>
      </c>
      <c r="J711" s="2" t="s">
        <v>2354</v>
      </c>
      <c r="K711" s="6" t="s">
        <v>2365</v>
      </c>
    </row>
    <row r="712" spans="1:11" x14ac:dyDescent="0.4">
      <c r="A712" s="5" t="s">
        <v>1627</v>
      </c>
      <c r="B712" s="2">
        <v>1970</v>
      </c>
      <c r="C712" s="2" t="s">
        <v>2359</v>
      </c>
      <c r="D712" s="2">
        <v>9</v>
      </c>
      <c r="E712" s="2" t="str">
        <f>CONCATENATE(Table1[[#This Row],[date]],"-",Table1[[#This Row],[month]],"-",Table1[[#This Row],[year]])</f>
        <v>9-Jun-1970</v>
      </c>
      <c r="F712" s="2">
        <f>DATEDIF(Table1[[#This Row],[Date Of Birth]],DATE(2023,6,8),"Y")</f>
        <v>52</v>
      </c>
      <c r="G712" s="2">
        <v>0</v>
      </c>
      <c r="H712" s="13">
        <v>6098.38</v>
      </c>
      <c r="I712" s="2" t="s">
        <v>2354</v>
      </c>
      <c r="J712" s="2" t="s">
        <v>2354</v>
      </c>
      <c r="K712" s="6" t="s">
        <v>2356</v>
      </c>
    </row>
    <row r="713" spans="1:11" x14ac:dyDescent="0.4">
      <c r="A713" s="5" t="s">
        <v>1626</v>
      </c>
      <c r="B713" s="2">
        <v>1995</v>
      </c>
      <c r="C713" s="2" t="s">
        <v>2360</v>
      </c>
      <c r="D713" s="2">
        <v>9</v>
      </c>
      <c r="E713" s="2" t="str">
        <f>CONCATENATE(Table1[[#This Row],[date]],"-",Table1[[#This Row],[month]],"-",Table1[[#This Row],[year]])</f>
        <v>9-Sep-1995</v>
      </c>
      <c r="F713" s="2">
        <f>DATEDIF(Table1[[#This Row],[Date Of Birth]],DATE(2023,6,8),"Y")</f>
        <v>27</v>
      </c>
      <c r="G713" s="2">
        <v>0</v>
      </c>
      <c r="H713" s="13">
        <v>6111.95</v>
      </c>
      <c r="I713" s="2" t="s">
        <v>2354</v>
      </c>
      <c r="J713" s="2" t="s">
        <v>2355</v>
      </c>
      <c r="K713" s="6" t="s">
        <v>2377</v>
      </c>
    </row>
    <row r="714" spans="1:11" x14ac:dyDescent="0.4">
      <c r="A714" s="5" t="s">
        <v>1625</v>
      </c>
      <c r="B714" s="2">
        <v>1985</v>
      </c>
      <c r="C714" s="2" t="s">
        <v>2353</v>
      </c>
      <c r="D714" s="2">
        <v>21</v>
      </c>
      <c r="E714" s="2" t="str">
        <f>CONCATENATE(Table1[[#This Row],[date]],"-",Table1[[#This Row],[month]],"-",Table1[[#This Row],[year]])</f>
        <v>21-Jul-1985</v>
      </c>
      <c r="F714" s="2">
        <f>DATEDIF(Table1[[#This Row],[Date Of Birth]],DATE(2023,6,8),"Y")</f>
        <v>37</v>
      </c>
      <c r="G714" s="2">
        <v>1</v>
      </c>
      <c r="H714" s="13">
        <v>6112.35</v>
      </c>
      <c r="I714" s="2" t="s">
        <v>2354</v>
      </c>
      <c r="J714" s="2" t="s">
        <v>2358</v>
      </c>
      <c r="K714" s="6" t="s">
        <v>2361</v>
      </c>
    </row>
    <row r="715" spans="1:11" x14ac:dyDescent="0.4">
      <c r="A715" s="5" t="s">
        <v>1624</v>
      </c>
      <c r="B715" s="2">
        <v>1991</v>
      </c>
      <c r="C715" s="2" t="s">
        <v>2353</v>
      </c>
      <c r="D715" s="2">
        <v>25</v>
      </c>
      <c r="E715" s="2" t="str">
        <f>CONCATENATE(Table1[[#This Row],[date]],"-",Table1[[#This Row],[month]],"-",Table1[[#This Row],[year]])</f>
        <v>25-Jul-1991</v>
      </c>
      <c r="F715" s="2">
        <f>DATEDIF(Table1[[#This Row],[Date Of Birth]],DATE(2023,6,8),"Y")</f>
        <v>31</v>
      </c>
      <c r="G715" s="2">
        <v>3</v>
      </c>
      <c r="H715" s="13">
        <v>6113.23</v>
      </c>
      <c r="I715" s="2" t="s">
        <v>2354</v>
      </c>
      <c r="J715" s="2" t="s">
        <v>2354</v>
      </c>
      <c r="K715" s="6" t="s">
        <v>2371</v>
      </c>
    </row>
    <row r="716" spans="1:11" x14ac:dyDescent="0.4">
      <c r="A716" s="5" t="s">
        <v>1623</v>
      </c>
      <c r="B716" s="2">
        <v>1983</v>
      </c>
      <c r="C716" s="2" t="s">
        <v>2363</v>
      </c>
      <c r="D716" s="2">
        <v>11</v>
      </c>
      <c r="E716" s="2" t="str">
        <f>CONCATENATE(Table1[[#This Row],[date]],"-",Table1[[#This Row],[month]],"-",Table1[[#This Row],[year]])</f>
        <v>11-Aug-1983</v>
      </c>
      <c r="F716" s="2">
        <f>DATEDIF(Table1[[#This Row],[Date Of Birth]],DATE(2023,6,8),"Y")</f>
        <v>39</v>
      </c>
      <c r="G716" s="2">
        <v>1</v>
      </c>
      <c r="H716" s="13">
        <v>6117.49</v>
      </c>
      <c r="I716" s="2" t="s">
        <v>2354</v>
      </c>
      <c r="J716" s="2" t="s">
        <v>2355</v>
      </c>
      <c r="K716" s="6" t="s">
        <v>2361</v>
      </c>
    </row>
    <row r="717" spans="1:11" x14ac:dyDescent="0.4">
      <c r="A717" s="5" t="s">
        <v>1622</v>
      </c>
      <c r="B717" s="2">
        <v>1983</v>
      </c>
      <c r="C717" s="2" t="s">
        <v>2357</v>
      </c>
      <c r="D717" s="2">
        <v>16</v>
      </c>
      <c r="E717" s="2" t="str">
        <f>CONCATENATE(Table1[[#This Row],[date]],"-",Table1[[#This Row],[month]],"-",Table1[[#This Row],[year]])</f>
        <v>16-Nov-1983</v>
      </c>
      <c r="F717" s="2">
        <f>DATEDIF(Table1[[#This Row],[Date Of Birth]],DATE(2023,6,8),"Y")</f>
        <v>39</v>
      </c>
      <c r="G717" s="2">
        <v>1</v>
      </c>
      <c r="H717" s="13">
        <v>6123.57</v>
      </c>
      <c r="I717" s="2" t="s">
        <v>2355</v>
      </c>
      <c r="J717" s="2" t="s">
        <v>2354</v>
      </c>
      <c r="K717" s="6" t="s">
        <v>2361</v>
      </c>
    </row>
    <row r="718" spans="1:11" x14ac:dyDescent="0.4">
      <c r="A718" s="5" t="s">
        <v>1621</v>
      </c>
      <c r="B718" s="2">
        <v>1990</v>
      </c>
      <c r="C718" s="2" t="s">
        <v>2363</v>
      </c>
      <c r="D718" s="2">
        <v>18</v>
      </c>
      <c r="E718" s="2" t="str">
        <f>CONCATENATE(Table1[[#This Row],[date]],"-",Table1[[#This Row],[month]],"-",Table1[[#This Row],[year]])</f>
        <v>18-Aug-1990</v>
      </c>
      <c r="F718" s="2">
        <f>DATEDIF(Table1[[#This Row],[Date Of Birth]],DATE(2023,6,8),"Y")</f>
        <v>32</v>
      </c>
      <c r="G718" s="2">
        <v>3</v>
      </c>
      <c r="H718" s="13">
        <v>6128.8</v>
      </c>
      <c r="I718" s="2" t="s">
        <v>2354</v>
      </c>
      <c r="J718" s="2" t="s">
        <v>2355</v>
      </c>
      <c r="K718" s="6" t="s">
        <v>2361</v>
      </c>
    </row>
    <row r="719" spans="1:11" x14ac:dyDescent="0.4">
      <c r="A719" s="5" t="s">
        <v>1620</v>
      </c>
      <c r="B719" s="2">
        <v>1969</v>
      </c>
      <c r="C719" s="2" t="s">
        <v>2357</v>
      </c>
      <c r="D719" s="2">
        <v>9</v>
      </c>
      <c r="E719" s="2" t="str">
        <f>CONCATENATE(Table1[[#This Row],[date]],"-",Table1[[#This Row],[month]],"-",Table1[[#This Row],[year]])</f>
        <v>9-Nov-1969</v>
      </c>
      <c r="F719" s="2">
        <f>DATEDIF(Table1[[#This Row],[Date Of Birth]],DATE(2023,6,8),"Y")</f>
        <v>53</v>
      </c>
      <c r="G719" s="2">
        <v>0</v>
      </c>
      <c r="H719" s="13">
        <v>6138.5</v>
      </c>
      <c r="I719" s="2" t="s">
        <v>2354</v>
      </c>
      <c r="J719" s="2" t="s">
        <v>2354</v>
      </c>
      <c r="K719" s="6" t="s">
        <v>2365</v>
      </c>
    </row>
    <row r="720" spans="1:11" x14ac:dyDescent="0.4">
      <c r="A720" s="5" t="s">
        <v>1619</v>
      </c>
      <c r="B720" s="2">
        <v>1978</v>
      </c>
      <c r="C720" s="2" t="s">
        <v>2360</v>
      </c>
      <c r="D720" s="2">
        <v>5</v>
      </c>
      <c r="E720" s="2" t="str">
        <f>CONCATENATE(Table1[[#This Row],[date]],"-",Table1[[#This Row],[month]],"-",Table1[[#This Row],[year]])</f>
        <v>5-Sep-1978</v>
      </c>
      <c r="F720" s="2">
        <f>DATEDIF(Table1[[#This Row],[Date Of Birth]],DATE(2023,6,8),"Y")</f>
        <v>44</v>
      </c>
      <c r="G720" s="2">
        <v>2</v>
      </c>
      <c r="H720" s="13">
        <v>6138.58</v>
      </c>
      <c r="I720" s="2" t="s">
        <v>2354</v>
      </c>
      <c r="J720" s="2" t="s">
        <v>2358</v>
      </c>
      <c r="K720" s="6" t="s">
        <v>2356</v>
      </c>
    </row>
    <row r="721" spans="1:11" x14ac:dyDescent="0.4">
      <c r="A721" s="5" t="s">
        <v>1618</v>
      </c>
      <c r="B721" s="2">
        <v>1976</v>
      </c>
      <c r="C721" s="2" t="s">
        <v>2362</v>
      </c>
      <c r="D721" s="2">
        <v>12</v>
      </c>
      <c r="E721" s="2" t="str">
        <f>CONCATENATE(Table1[[#This Row],[date]],"-",Table1[[#This Row],[month]],"-",Table1[[#This Row],[year]])</f>
        <v>12-Dec-1976</v>
      </c>
      <c r="F721" s="2">
        <f>DATEDIF(Table1[[#This Row],[Date Of Birth]],DATE(2023,6,8),"Y")</f>
        <v>46</v>
      </c>
      <c r="G721" s="2">
        <v>2</v>
      </c>
      <c r="H721" s="13">
        <v>6139.14</v>
      </c>
      <c r="I721" s="2" t="s">
        <v>2354</v>
      </c>
      <c r="J721" s="2" t="s">
        <v>2355</v>
      </c>
      <c r="K721" s="6" t="s">
        <v>2356</v>
      </c>
    </row>
    <row r="722" spans="1:11" x14ac:dyDescent="0.4">
      <c r="A722" s="5" t="s">
        <v>1617</v>
      </c>
      <c r="B722" s="2">
        <v>1970</v>
      </c>
      <c r="C722" s="2" t="s">
        <v>2364</v>
      </c>
      <c r="D722" s="2">
        <v>14</v>
      </c>
      <c r="E722" s="2" t="str">
        <f>CONCATENATE(Table1[[#This Row],[date]],"-",Table1[[#This Row],[month]],"-",Table1[[#This Row],[year]])</f>
        <v>14-Oct-1970</v>
      </c>
      <c r="F722" s="2">
        <f>DATEDIF(Table1[[#This Row],[Date Of Birth]],DATE(2023,6,8),"Y")</f>
        <v>52</v>
      </c>
      <c r="G722" s="2">
        <v>0</v>
      </c>
      <c r="H722" s="13">
        <v>6147.12</v>
      </c>
      <c r="I722" s="2" t="s">
        <v>2354</v>
      </c>
      <c r="J722" s="2" t="s">
        <v>2355</v>
      </c>
      <c r="K722" s="6" t="s">
        <v>2361</v>
      </c>
    </row>
    <row r="723" spans="1:11" x14ac:dyDescent="0.4">
      <c r="A723" s="5" t="s">
        <v>1616</v>
      </c>
      <c r="B723" s="2">
        <v>1973</v>
      </c>
      <c r="C723" s="2" t="s">
        <v>2357</v>
      </c>
      <c r="D723" s="2">
        <v>6</v>
      </c>
      <c r="E723" s="2" t="str">
        <f>CONCATENATE(Table1[[#This Row],[date]],"-",Table1[[#This Row],[month]],"-",Table1[[#This Row],[year]])</f>
        <v>6-Nov-1973</v>
      </c>
      <c r="F723" s="2">
        <f>DATEDIF(Table1[[#This Row],[Date Of Birth]],DATE(2023,6,8),"Y")</f>
        <v>49</v>
      </c>
      <c r="G723" s="2">
        <v>0</v>
      </c>
      <c r="H723" s="13">
        <v>6152.05</v>
      </c>
      <c r="I723" s="2" t="s">
        <v>2354</v>
      </c>
      <c r="J723" s="2" t="s">
        <v>2355</v>
      </c>
      <c r="K723" s="6" t="s">
        <v>2356</v>
      </c>
    </row>
    <row r="724" spans="1:11" x14ac:dyDescent="0.4">
      <c r="A724" s="5" t="s">
        <v>1615</v>
      </c>
      <c r="B724" s="2">
        <v>1985</v>
      </c>
      <c r="C724" s="2" t="s">
        <v>2364</v>
      </c>
      <c r="D724" s="2">
        <v>15</v>
      </c>
      <c r="E724" s="2" t="str">
        <f>CONCATENATE(Table1[[#This Row],[date]],"-",Table1[[#This Row],[month]],"-",Table1[[#This Row],[year]])</f>
        <v>15-Oct-1985</v>
      </c>
      <c r="F724" s="2">
        <f>DATEDIF(Table1[[#This Row],[Date Of Birth]],DATE(2023,6,8),"Y")</f>
        <v>37</v>
      </c>
      <c r="G724" s="2">
        <v>3</v>
      </c>
      <c r="H724" s="13">
        <v>6159.57</v>
      </c>
      <c r="I724" s="2" t="s">
        <v>2354</v>
      </c>
      <c r="J724" s="2" t="s">
        <v>2358</v>
      </c>
      <c r="K724" s="6" t="s">
        <v>2361</v>
      </c>
    </row>
    <row r="725" spans="1:11" x14ac:dyDescent="0.4">
      <c r="A725" s="5" t="s">
        <v>1614</v>
      </c>
      <c r="B725" s="2">
        <v>1984</v>
      </c>
      <c r="C725" s="2" t="s">
        <v>2364</v>
      </c>
      <c r="D725" s="2">
        <v>6</v>
      </c>
      <c r="E725" s="2" t="str">
        <f>CONCATENATE(Table1[[#This Row],[date]],"-",Table1[[#This Row],[month]],"-",Table1[[#This Row],[year]])</f>
        <v>6-Oct-1984</v>
      </c>
      <c r="F725" s="2">
        <f>DATEDIF(Table1[[#This Row],[Date Of Birth]],DATE(2023,6,8),"Y")</f>
        <v>38</v>
      </c>
      <c r="G725" s="2">
        <v>3</v>
      </c>
      <c r="H725" s="13">
        <v>6170.96</v>
      </c>
      <c r="I725" s="2" t="s">
        <v>2354</v>
      </c>
      <c r="J725" s="2" t="s">
        <v>2358</v>
      </c>
      <c r="K725" s="6" t="s">
        <v>2356</v>
      </c>
    </row>
    <row r="726" spans="1:11" x14ac:dyDescent="0.4">
      <c r="A726" s="5" t="s">
        <v>1613</v>
      </c>
      <c r="B726" s="2">
        <v>1985</v>
      </c>
      <c r="C726" s="2" t="s">
        <v>2363</v>
      </c>
      <c r="D726" s="2">
        <v>9</v>
      </c>
      <c r="E726" s="2" t="str">
        <f>CONCATENATE(Table1[[#This Row],[date]],"-",Table1[[#This Row],[month]],"-",Table1[[#This Row],[year]])</f>
        <v>9-Aug-1985</v>
      </c>
      <c r="F726" s="2">
        <f>DATEDIF(Table1[[#This Row],[Date Of Birth]],DATE(2023,6,8),"Y")</f>
        <v>37</v>
      </c>
      <c r="G726" s="2">
        <v>3</v>
      </c>
      <c r="H726" s="13">
        <v>6183.32</v>
      </c>
      <c r="I726" s="2" t="s">
        <v>2354</v>
      </c>
      <c r="J726" s="2" t="s">
        <v>2354</v>
      </c>
      <c r="K726" s="6" t="s">
        <v>2361</v>
      </c>
    </row>
    <row r="727" spans="1:11" x14ac:dyDescent="0.4">
      <c r="A727" s="5" t="s">
        <v>1612</v>
      </c>
      <c r="B727" s="2">
        <v>1970</v>
      </c>
      <c r="C727" s="2" t="s">
        <v>2364</v>
      </c>
      <c r="D727" s="2">
        <v>5</v>
      </c>
      <c r="E727" s="2" t="str">
        <f>CONCATENATE(Table1[[#This Row],[date]],"-",Table1[[#This Row],[month]],"-",Table1[[#This Row],[year]])</f>
        <v>5-Oct-1970</v>
      </c>
      <c r="F727" s="2">
        <f>DATEDIF(Table1[[#This Row],[Date Of Birth]],DATE(2023,6,8),"Y")</f>
        <v>52</v>
      </c>
      <c r="G727" s="2">
        <v>0</v>
      </c>
      <c r="H727" s="13">
        <v>6183.46</v>
      </c>
      <c r="I727" s="2" t="s">
        <v>2354</v>
      </c>
      <c r="J727" s="2" t="s">
        <v>2354</v>
      </c>
      <c r="K727" s="6" t="s">
        <v>2361</v>
      </c>
    </row>
    <row r="728" spans="1:11" x14ac:dyDescent="0.4">
      <c r="A728" s="5" t="s">
        <v>1611</v>
      </c>
      <c r="B728" s="2">
        <v>1988</v>
      </c>
      <c r="C728" s="2" t="s">
        <v>2357</v>
      </c>
      <c r="D728" s="2">
        <v>1</v>
      </c>
      <c r="E728" s="2" t="str">
        <f>CONCATENATE(Table1[[#This Row],[date]],"-",Table1[[#This Row],[month]],"-",Table1[[#This Row],[year]])</f>
        <v>1-Nov-1988</v>
      </c>
      <c r="F728" s="2">
        <f>DATEDIF(Table1[[#This Row],[Date Of Birth]],DATE(2023,6,8),"Y")</f>
        <v>34</v>
      </c>
      <c r="G728" s="2">
        <v>3</v>
      </c>
      <c r="H728" s="13">
        <v>6184.3</v>
      </c>
      <c r="I728" s="2" t="s">
        <v>2354</v>
      </c>
      <c r="J728" s="2" t="s">
        <v>2355</v>
      </c>
      <c r="K728" s="6" t="s">
        <v>2356</v>
      </c>
    </row>
    <row r="729" spans="1:11" x14ac:dyDescent="0.4">
      <c r="A729" s="5" t="s">
        <v>1610</v>
      </c>
      <c r="B729" s="2">
        <v>1981</v>
      </c>
      <c r="C729" s="2" t="s">
        <v>2357</v>
      </c>
      <c r="D729" s="2">
        <v>22</v>
      </c>
      <c r="E729" s="2" t="str">
        <f>CONCATENATE(Table1[[#This Row],[date]],"-",Table1[[#This Row],[month]],"-",Table1[[#This Row],[year]])</f>
        <v>22-Nov-1981</v>
      </c>
      <c r="F729" s="2">
        <f>DATEDIF(Table1[[#This Row],[Date Of Birth]],DATE(2023,6,8),"Y")</f>
        <v>41</v>
      </c>
      <c r="G729" s="2">
        <v>0</v>
      </c>
      <c r="H729" s="13">
        <v>6185.32</v>
      </c>
      <c r="I729" s="2" t="s">
        <v>2354</v>
      </c>
      <c r="J729" s="2" t="s">
        <v>2358</v>
      </c>
      <c r="K729" s="6" t="s">
        <v>2356</v>
      </c>
    </row>
    <row r="730" spans="1:11" x14ac:dyDescent="0.4">
      <c r="A730" s="5" t="s">
        <v>1609</v>
      </c>
      <c r="B730" s="2">
        <v>1981</v>
      </c>
      <c r="C730" s="2" t="s">
        <v>2364</v>
      </c>
      <c r="D730" s="2">
        <v>1</v>
      </c>
      <c r="E730" s="2" t="str">
        <f>CONCATENATE(Table1[[#This Row],[date]],"-",Table1[[#This Row],[month]],"-",Table1[[#This Row],[year]])</f>
        <v>1-Oct-1981</v>
      </c>
      <c r="F730" s="2">
        <f>DATEDIF(Table1[[#This Row],[Date Of Birth]],DATE(2023,6,8),"Y")</f>
        <v>41</v>
      </c>
      <c r="G730" s="2">
        <v>0</v>
      </c>
      <c r="H730" s="13">
        <v>6186.13</v>
      </c>
      <c r="I730" s="2" t="s">
        <v>2354</v>
      </c>
      <c r="J730" s="2" t="s">
        <v>2355</v>
      </c>
      <c r="K730" s="6" t="s">
        <v>2365</v>
      </c>
    </row>
    <row r="731" spans="1:11" x14ac:dyDescent="0.4">
      <c r="A731" s="5" t="s">
        <v>1608</v>
      </c>
      <c r="B731" s="2">
        <v>1988</v>
      </c>
      <c r="C731" s="2" t="s">
        <v>2364</v>
      </c>
      <c r="D731" s="2">
        <v>23</v>
      </c>
      <c r="E731" s="2" t="str">
        <f>CONCATENATE(Table1[[#This Row],[date]],"-",Table1[[#This Row],[month]],"-",Table1[[#This Row],[year]])</f>
        <v>23-Oct-1988</v>
      </c>
      <c r="F731" s="2">
        <f>DATEDIF(Table1[[#This Row],[Date Of Birth]],DATE(2023,6,8),"Y")</f>
        <v>34</v>
      </c>
      <c r="G731" s="2">
        <v>3</v>
      </c>
      <c r="H731" s="13">
        <v>6196.45</v>
      </c>
      <c r="I731" s="2" t="s">
        <v>2354</v>
      </c>
      <c r="J731" s="2" t="s">
        <v>2358</v>
      </c>
      <c r="K731" s="6" t="s">
        <v>2365</v>
      </c>
    </row>
    <row r="732" spans="1:11" x14ac:dyDescent="0.4">
      <c r="A732" s="5" t="s">
        <v>1607</v>
      </c>
      <c r="B732" s="2">
        <v>1985</v>
      </c>
      <c r="C732" s="2" t="s">
        <v>2353</v>
      </c>
      <c r="D732" s="2">
        <v>22</v>
      </c>
      <c r="E732" s="2" t="str">
        <f>CONCATENATE(Table1[[#This Row],[date]],"-",Table1[[#This Row],[month]],"-",Table1[[#This Row],[year]])</f>
        <v>22-Jul-1985</v>
      </c>
      <c r="F732" s="2">
        <f>DATEDIF(Table1[[#This Row],[Date Of Birth]],DATE(2023,6,8),"Y")</f>
        <v>37</v>
      </c>
      <c r="G732" s="2">
        <v>2</v>
      </c>
      <c r="H732" s="13">
        <v>6198.75</v>
      </c>
      <c r="I732" s="2" t="s">
        <v>2354</v>
      </c>
      <c r="J732" s="2" t="s">
        <v>2358</v>
      </c>
      <c r="K732" s="6" t="s">
        <v>2361</v>
      </c>
    </row>
    <row r="733" spans="1:11" x14ac:dyDescent="0.4">
      <c r="A733" s="5" t="s">
        <v>2381</v>
      </c>
      <c r="B733" s="2">
        <v>1985</v>
      </c>
      <c r="C733" s="2" t="s">
        <v>2362</v>
      </c>
      <c r="D733" s="2">
        <v>20</v>
      </c>
      <c r="E733" s="2" t="str">
        <f>CONCATENATE(Table1[[#This Row],[date]],"-",Table1[[#This Row],[month]],"-",Table1[[#This Row],[year]])</f>
        <v>20-Dec-1985</v>
      </c>
      <c r="F733" s="2">
        <f>DATEDIF(Table1[[#This Row],[Date Of Birth]],DATE(2023,6,8),"Y")</f>
        <v>37</v>
      </c>
      <c r="G733" s="2">
        <v>2</v>
      </c>
      <c r="H733" s="13">
        <v>6203.9</v>
      </c>
      <c r="I733" s="2" t="s">
        <v>2358</v>
      </c>
      <c r="J733" s="2" t="s">
        <v>2354</v>
      </c>
      <c r="K733" s="6" t="s">
        <v>2361</v>
      </c>
    </row>
    <row r="734" spans="1:11" x14ac:dyDescent="0.4">
      <c r="A734" s="5" t="s">
        <v>1606</v>
      </c>
      <c r="B734" s="2">
        <v>1985</v>
      </c>
      <c r="C734" s="2" t="s">
        <v>2360</v>
      </c>
      <c r="D734" s="2">
        <v>22</v>
      </c>
      <c r="E734" s="2" t="str">
        <f>CONCATENATE(Table1[[#This Row],[date]],"-",Table1[[#This Row],[month]],"-",Table1[[#This Row],[year]])</f>
        <v>22-Sep-1985</v>
      </c>
      <c r="F734" s="2">
        <f>DATEDIF(Table1[[#This Row],[Date Of Birth]],DATE(2023,6,8),"Y")</f>
        <v>37</v>
      </c>
      <c r="G734" s="2">
        <v>2</v>
      </c>
      <c r="H734" s="13">
        <v>6203.9</v>
      </c>
      <c r="I734" s="2" t="s">
        <v>2354</v>
      </c>
      <c r="J734" s="2" t="s">
        <v>2354</v>
      </c>
      <c r="K734" s="6" t="s">
        <v>2361</v>
      </c>
    </row>
    <row r="735" spans="1:11" x14ac:dyDescent="0.4">
      <c r="A735" s="5" t="s">
        <v>1605</v>
      </c>
      <c r="B735" s="2">
        <v>1999</v>
      </c>
      <c r="C735" s="2" t="s">
        <v>2360</v>
      </c>
      <c r="D735" s="2">
        <v>10</v>
      </c>
      <c r="E735" s="2" t="str">
        <f>CONCATENATE(Table1[[#This Row],[date]],"-",Table1[[#This Row],[month]],"-",Table1[[#This Row],[year]])</f>
        <v>10-Sep-1999</v>
      </c>
      <c r="F735" s="2">
        <f>DATEDIF(Table1[[#This Row],[Date Of Birth]],DATE(2023,6,8),"Y")</f>
        <v>23</v>
      </c>
      <c r="G735" s="2">
        <v>0</v>
      </c>
      <c r="H735" s="13">
        <v>6207.26</v>
      </c>
      <c r="I735" s="2" t="s">
        <v>2354</v>
      </c>
      <c r="J735" s="2" t="s">
        <v>2354</v>
      </c>
      <c r="K735" s="6" t="s">
        <v>2377</v>
      </c>
    </row>
    <row r="736" spans="1:11" x14ac:dyDescent="0.4">
      <c r="A736" s="5" t="s">
        <v>1604</v>
      </c>
      <c r="B736" s="2">
        <v>1992</v>
      </c>
      <c r="C736" s="2" t="s">
        <v>2363</v>
      </c>
      <c r="D736" s="2">
        <v>12</v>
      </c>
      <c r="E736" s="2" t="str">
        <f>CONCATENATE(Table1[[#This Row],[date]],"-",Table1[[#This Row],[month]],"-",Table1[[#This Row],[year]])</f>
        <v>12-Aug-1992</v>
      </c>
      <c r="F736" s="2">
        <f>DATEDIF(Table1[[#This Row],[Date Of Birth]],DATE(2023,6,8),"Y")</f>
        <v>30</v>
      </c>
      <c r="G736" s="2">
        <v>0</v>
      </c>
      <c r="H736" s="13">
        <v>6208.5</v>
      </c>
      <c r="I736" s="2" t="s">
        <v>2354</v>
      </c>
      <c r="J736" s="2" t="s">
        <v>2358</v>
      </c>
      <c r="K736" s="6" t="s">
        <v>2374</v>
      </c>
    </row>
    <row r="737" spans="1:11" x14ac:dyDescent="0.4">
      <c r="A737" s="5" t="s">
        <v>1603</v>
      </c>
      <c r="B737" s="2">
        <v>1972</v>
      </c>
      <c r="C737" s="2" t="s">
        <v>2359</v>
      </c>
      <c r="D737" s="2">
        <v>29</v>
      </c>
      <c r="E737" s="2" t="str">
        <f>CONCATENATE(Table1[[#This Row],[date]],"-",Table1[[#This Row],[month]],"-",Table1[[#This Row],[year]])</f>
        <v>29-Jun-1972</v>
      </c>
      <c r="F737" s="2">
        <f>DATEDIF(Table1[[#This Row],[Date Of Birth]],DATE(2023,6,8),"Y")</f>
        <v>50</v>
      </c>
      <c r="G737" s="2">
        <v>0</v>
      </c>
      <c r="H737" s="13">
        <v>6219.93</v>
      </c>
      <c r="I737" s="2" t="s">
        <v>2354</v>
      </c>
      <c r="J737" s="2" t="s">
        <v>2354</v>
      </c>
      <c r="K737" s="6" t="s">
        <v>2356</v>
      </c>
    </row>
    <row r="738" spans="1:11" x14ac:dyDescent="0.4">
      <c r="A738" s="5" t="s">
        <v>1602</v>
      </c>
      <c r="B738" s="2">
        <v>1978</v>
      </c>
      <c r="C738" s="2" t="s">
        <v>2360</v>
      </c>
      <c r="D738" s="2">
        <v>19</v>
      </c>
      <c r="E738" s="2" t="str">
        <f>CONCATENATE(Table1[[#This Row],[date]],"-",Table1[[#This Row],[month]],"-",Table1[[#This Row],[year]])</f>
        <v>19-Sep-1978</v>
      </c>
      <c r="F738" s="2">
        <f>DATEDIF(Table1[[#This Row],[Date Of Birth]],DATE(2023,6,8),"Y")</f>
        <v>44</v>
      </c>
      <c r="G738" s="2">
        <v>2</v>
      </c>
      <c r="H738" s="13">
        <v>6236.95</v>
      </c>
      <c r="I738" s="2" t="s">
        <v>2354</v>
      </c>
      <c r="J738" s="2" t="s">
        <v>2354</v>
      </c>
      <c r="K738" s="6" t="s">
        <v>2356</v>
      </c>
    </row>
    <row r="739" spans="1:11" x14ac:dyDescent="0.4">
      <c r="A739" s="5" t="s">
        <v>1601</v>
      </c>
      <c r="B739" s="2">
        <v>1983</v>
      </c>
      <c r="C739" s="2" t="s">
        <v>2363</v>
      </c>
      <c r="D739" s="2">
        <v>11</v>
      </c>
      <c r="E739" s="2" t="str">
        <f>CONCATENATE(Table1[[#This Row],[date]],"-",Table1[[#This Row],[month]],"-",Table1[[#This Row],[year]])</f>
        <v>11-Aug-1983</v>
      </c>
      <c r="F739" s="2">
        <f>DATEDIF(Table1[[#This Row],[Date Of Birth]],DATE(2023,6,8),"Y")</f>
        <v>39</v>
      </c>
      <c r="G739" s="2">
        <v>1</v>
      </c>
      <c r="H739" s="13">
        <v>6238.3</v>
      </c>
      <c r="I739" s="2" t="s">
        <v>2354</v>
      </c>
      <c r="J739" s="2" t="s">
        <v>2358</v>
      </c>
      <c r="K739" s="6" t="s">
        <v>2365</v>
      </c>
    </row>
    <row r="740" spans="1:11" x14ac:dyDescent="0.4">
      <c r="A740" s="5" t="s">
        <v>1600</v>
      </c>
      <c r="B740" s="2">
        <v>1979</v>
      </c>
      <c r="C740" s="2" t="s">
        <v>2364</v>
      </c>
      <c r="D740" s="2">
        <v>10</v>
      </c>
      <c r="E740" s="2" t="str">
        <f>CONCATENATE(Table1[[#This Row],[date]],"-",Table1[[#This Row],[month]],"-",Table1[[#This Row],[year]])</f>
        <v>10-Oct-1979</v>
      </c>
      <c r="F740" s="2">
        <f>DATEDIF(Table1[[#This Row],[Date Of Birth]],DATE(2023,6,8),"Y")</f>
        <v>43</v>
      </c>
      <c r="G740" s="2">
        <v>0</v>
      </c>
      <c r="H740" s="13">
        <v>6250.44</v>
      </c>
      <c r="I740" s="2" t="s">
        <v>2354</v>
      </c>
      <c r="J740" s="2" t="s">
        <v>2358</v>
      </c>
      <c r="K740" s="6" t="s">
        <v>2365</v>
      </c>
    </row>
    <row r="741" spans="1:11" x14ac:dyDescent="0.4">
      <c r="A741" s="5" t="s">
        <v>1599</v>
      </c>
      <c r="B741" s="2">
        <v>1972</v>
      </c>
      <c r="C741" s="2" t="s">
        <v>2357</v>
      </c>
      <c r="D741" s="2">
        <v>11</v>
      </c>
      <c r="E741" s="2" t="str">
        <f>CONCATENATE(Table1[[#This Row],[date]],"-",Table1[[#This Row],[month]],"-",Table1[[#This Row],[year]])</f>
        <v>11-Nov-1972</v>
      </c>
      <c r="F741" s="2">
        <f>DATEDIF(Table1[[#This Row],[Date Of Birth]],DATE(2023,6,8),"Y")</f>
        <v>50</v>
      </c>
      <c r="G741" s="2">
        <v>0</v>
      </c>
      <c r="H741" s="13">
        <v>6253.85</v>
      </c>
      <c r="I741" s="2" t="s">
        <v>2354</v>
      </c>
      <c r="J741" s="2" t="s">
        <v>2354</v>
      </c>
      <c r="K741" s="6" t="s">
        <v>2356</v>
      </c>
    </row>
    <row r="742" spans="1:11" x14ac:dyDescent="0.4">
      <c r="A742" s="5" t="s">
        <v>1598</v>
      </c>
      <c r="B742" s="2">
        <v>1972</v>
      </c>
      <c r="C742" s="2" t="s">
        <v>2360</v>
      </c>
      <c r="D742" s="2">
        <v>8</v>
      </c>
      <c r="E742" s="2" t="str">
        <f>CONCATENATE(Table1[[#This Row],[date]],"-",Table1[[#This Row],[month]],"-",Table1[[#This Row],[year]])</f>
        <v>8-Sep-1972</v>
      </c>
      <c r="F742" s="2">
        <f>DATEDIF(Table1[[#This Row],[Date Of Birth]],DATE(2023,6,8),"Y")</f>
        <v>50</v>
      </c>
      <c r="G742" s="2">
        <v>0</v>
      </c>
      <c r="H742" s="13">
        <v>6254.13</v>
      </c>
      <c r="I742" s="2" t="s">
        <v>2354</v>
      </c>
      <c r="J742" s="2" t="s">
        <v>2354</v>
      </c>
      <c r="K742" s="6" t="s">
        <v>2361</v>
      </c>
    </row>
    <row r="743" spans="1:11" x14ac:dyDescent="0.4">
      <c r="A743" s="5" t="s">
        <v>1597</v>
      </c>
      <c r="B743" s="2">
        <v>1970</v>
      </c>
      <c r="C743" s="2" t="s">
        <v>2364</v>
      </c>
      <c r="D743" s="2">
        <v>11</v>
      </c>
      <c r="E743" s="2" t="str">
        <f>CONCATENATE(Table1[[#This Row],[date]],"-",Table1[[#This Row],[month]],"-",Table1[[#This Row],[year]])</f>
        <v>11-Oct-1970</v>
      </c>
      <c r="F743" s="2">
        <f>DATEDIF(Table1[[#This Row],[Date Of Birth]],DATE(2023,6,8),"Y")</f>
        <v>52</v>
      </c>
      <c r="G743" s="2">
        <v>0</v>
      </c>
      <c r="H743" s="13">
        <v>6255.38</v>
      </c>
      <c r="I743" s="2" t="s">
        <v>2354</v>
      </c>
      <c r="J743" s="2" t="s">
        <v>2354</v>
      </c>
      <c r="K743" s="6" t="s">
        <v>2356</v>
      </c>
    </row>
    <row r="744" spans="1:11" x14ac:dyDescent="0.4">
      <c r="A744" s="5" t="s">
        <v>1596</v>
      </c>
      <c r="B744" s="2">
        <v>1995</v>
      </c>
      <c r="C744" s="2" t="s">
        <v>2364</v>
      </c>
      <c r="D744" s="2">
        <v>17</v>
      </c>
      <c r="E744" s="2" t="str">
        <f>CONCATENATE(Table1[[#This Row],[date]],"-",Table1[[#This Row],[month]],"-",Table1[[#This Row],[year]])</f>
        <v>17-Oct-1995</v>
      </c>
      <c r="F744" s="2">
        <f>DATEDIF(Table1[[#This Row],[Date Of Birth]],DATE(2023,6,8),"Y")</f>
        <v>27</v>
      </c>
      <c r="G744" s="2">
        <v>0</v>
      </c>
      <c r="H744" s="13">
        <v>6261.2</v>
      </c>
      <c r="I744" s="2" t="s">
        <v>2354</v>
      </c>
      <c r="J744" s="2" t="s">
        <v>2358</v>
      </c>
      <c r="K744" s="6" t="s">
        <v>2377</v>
      </c>
    </row>
    <row r="745" spans="1:11" x14ac:dyDescent="0.4">
      <c r="A745" s="5" t="s">
        <v>1595</v>
      </c>
      <c r="B745" s="2">
        <v>1984</v>
      </c>
      <c r="C745" s="2" t="s">
        <v>2360</v>
      </c>
      <c r="D745" s="2">
        <v>25</v>
      </c>
      <c r="E745" s="2" t="str">
        <f>CONCATENATE(Table1[[#This Row],[date]],"-",Table1[[#This Row],[month]],"-",Table1[[#This Row],[year]])</f>
        <v>25-Sep-1984</v>
      </c>
      <c r="F745" s="2">
        <f>DATEDIF(Table1[[#This Row],[Date Of Birth]],DATE(2023,6,8),"Y")</f>
        <v>38</v>
      </c>
      <c r="G745" s="2">
        <v>3</v>
      </c>
      <c r="H745" s="13">
        <v>6269.33</v>
      </c>
      <c r="I745" s="2" t="s">
        <v>2354</v>
      </c>
      <c r="J745" s="2" t="s">
        <v>2358</v>
      </c>
      <c r="K745" s="6" t="s">
        <v>2356</v>
      </c>
    </row>
    <row r="746" spans="1:11" x14ac:dyDescent="0.4">
      <c r="A746" s="5" t="s">
        <v>1594</v>
      </c>
      <c r="B746" s="2">
        <v>1981</v>
      </c>
      <c r="C746" s="2" t="s">
        <v>2359</v>
      </c>
      <c r="D746" s="2">
        <v>30</v>
      </c>
      <c r="E746" s="2" t="str">
        <f>CONCATENATE(Table1[[#This Row],[date]],"-",Table1[[#This Row],[month]],"-",Table1[[#This Row],[year]])</f>
        <v>30-Jun-1981</v>
      </c>
      <c r="F746" s="2">
        <f>DATEDIF(Table1[[#This Row],[Date Of Birth]],DATE(2023,6,8),"Y")</f>
        <v>41</v>
      </c>
      <c r="G746" s="2">
        <v>1</v>
      </c>
      <c r="H746" s="13">
        <v>6272.48</v>
      </c>
      <c r="I746" s="2" t="s">
        <v>2358</v>
      </c>
      <c r="J746" s="2" t="s">
        <v>2355</v>
      </c>
      <c r="K746" s="6" t="s">
        <v>2356</v>
      </c>
    </row>
    <row r="747" spans="1:11" x14ac:dyDescent="0.4">
      <c r="A747" s="5" t="s">
        <v>1593</v>
      </c>
      <c r="B747" s="2">
        <v>1993</v>
      </c>
      <c r="C747" s="2" t="s">
        <v>2364</v>
      </c>
      <c r="D747" s="2">
        <v>16</v>
      </c>
      <c r="E747" s="2" t="str">
        <f>CONCATENATE(Table1[[#This Row],[date]],"-",Table1[[#This Row],[month]],"-",Table1[[#This Row],[year]])</f>
        <v>16-Oct-1993</v>
      </c>
      <c r="F747" s="2">
        <f>DATEDIF(Table1[[#This Row],[Date Of Birth]],DATE(2023,6,8),"Y")</f>
        <v>29</v>
      </c>
      <c r="G747" s="2">
        <v>0</v>
      </c>
      <c r="H747" s="13">
        <v>6276.3</v>
      </c>
      <c r="I747" s="2" t="s">
        <v>2354</v>
      </c>
      <c r="J747" s="2" t="s">
        <v>2358</v>
      </c>
      <c r="K747" s="6" t="s">
        <v>2370</v>
      </c>
    </row>
    <row r="748" spans="1:11" x14ac:dyDescent="0.4">
      <c r="A748" s="5" t="s">
        <v>1592</v>
      </c>
      <c r="B748" s="2">
        <v>1981</v>
      </c>
      <c r="C748" s="2" t="s">
        <v>2357</v>
      </c>
      <c r="D748" s="2">
        <v>24</v>
      </c>
      <c r="E748" s="2" t="str">
        <f>CONCATENATE(Table1[[#This Row],[date]],"-",Table1[[#This Row],[month]],"-",Table1[[#This Row],[year]])</f>
        <v>24-Nov-1981</v>
      </c>
      <c r="F748" s="2">
        <f>DATEDIF(Table1[[#This Row],[Date Of Birth]],DATE(2023,6,8),"Y")</f>
        <v>41</v>
      </c>
      <c r="G748" s="2">
        <v>1</v>
      </c>
      <c r="H748" s="13">
        <v>6282.24</v>
      </c>
      <c r="I748" s="2" t="s">
        <v>2354</v>
      </c>
      <c r="J748" s="2" t="s">
        <v>2358</v>
      </c>
      <c r="K748" s="6" t="s">
        <v>2365</v>
      </c>
    </row>
    <row r="749" spans="1:11" x14ac:dyDescent="0.4">
      <c r="A749" s="5" t="s">
        <v>1591</v>
      </c>
      <c r="B749" s="2">
        <v>1981</v>
      </c>
      <c r="C749" s="2" t="s">
        <v>2363</v>
      </c>
      <c r="D749" s="2">
        <v>26</v>
      </c>
      <c r="E749" s="2" t="str">
        <f>CONCATENATE(Table1[[#This Row],[date]],"-",Table1[[#This Row],[month]],"-",Table1[[#This Row],[year]])</f>
        <v>26-Aug-1981</v>
      </c>
      <c r="F749" s="2">
        <f>DATEDIF(Table1[[#This Row],[Date Of Birth]],DATE(2023,6,8),"Y")</f>
        <v>41</v>
      </c>
      <c r="G749" s="2">
        <v>1</v>
      </c>
      <c r="H749" s="13">
        <v>6289.75</v>
      </c>
      <c r="I749" s="2" t="s">
        <v>2354</v>
      </c>
      <c r="J749" s="2" t="s">
        <v>2355</v>
      </c>
      <c r="K749" s="6" t="s">
        <v>2356</v>
      </c>
    </row>
    <row r="750" spans="1:11" x14ac:dyDescent="0.4">
      <c r="A750" s="5" t="s">
        <v>1590</v>
      </c>
      <c r="B750" s="2">
        <v>1996</v>
      </c>
      <c r="C750" s="2" t="s">
        <v>2353</v>
      </c>
      <c r="D750" s="2">
        <v>4</v>
      </c>
      <c r="E750" s="2" t="str">
        <f>CONCATENATE(Table1[[#This Row],[date]],"-",Table1[[#This Row],[month]],"-",Table1[[#This Row],[year]])</f>
        <v>4-Jul-1996</v>
      </c>
      <c r="F750" s="2">
        <f>DATEDIF(Table1[[#This Row],[Date Of Birth]],DATE(2023,6,8),"Y")</f>
        <v>26</v>
      </c>
      <c r="G750" s="2">
        <v>0</v>
      </c>
      <c r="H750" s="13">
        <v>6293.63</v>
      </c>
      <c r="I750" s="2" t="s">
        <v>2354</v>
      </c>
      <c r="J750" s="2" t="s">
        <v>2355</v>
      </c>
      <c r="K750" s="6" t="s">
        <v>2374</v>
      </c>
    </row>
    <row r="751" spans="1:11" x14ac:dyDescent="0.4">
      <c r="A751" s="5" t="s">
        <v>1589</v>
      </c>
      <c r="B751" s="2">
        <v>1974</v>
      </c>
      <c r="C751" s="2" t="s">
        <v>2360</v>
      </c>
      <c r="D751" s="2">
        <v>17</v>
      </c>
      <c r="E751" s="2" t="str">
        <f>CONCATENATE(Table1[[#This Row],[date]],"-",Table1[[#This Row],[month]],"-",Table1[[#This Row],[year]])</f>
        <v>17-Sep-1974</v>
      </c>
      <c r="F751" s="2">
        <f>DATEDIF(Table1[[#This Row],[Date Of Birth]],DATE(2023,6,8),"Y")</f>
        <v>48</v>
      </c>
      <c r="G751" s="2">
        <v>0</v>
      </c>
      <c r="H751" s="13">
        <v>6302.23</v>
      </c>
      <c r="I751" s="2" t="s">
        <v>2354</v>
      </c>
      <c r="J751" s="2" t="s">
        <v>2358</v>
      </c>
      <c r="K751" s="6" t="s">
        <v>2356</v>
      </c>
    </row>
    <row r="752" spans="1:11" x14ac:dyDescent="0.4">
      <c r="A752" s="5" t="s">
        <v>1588</v>
      </c>
      <c r="B752" s="2">
        <v>1969</v>
      </c>
      <c r="C752" s="2" t="s">
        <v>2360</v>
      </c>
      <c r="D752" s="2">
        <v>4</v>
      </c>
      <c r="E752" s="2" t="str">
        <f>CONCATENATE(Table1[[#This Row],[date]],"-",Table1[[#This Row],[month]],"-",Table1[[#This Row],[year]])</f>
        <v>4-Sep-1969</v>
      </c>
      <c r="F752" s="2">
        <f>DATEDIF(Table1[[#This Row],[Date Of Birth]],DATE(2023,6,8),"Y")</f>
        <v>53</v>
      </c>
      <c r="G752" s="2">
        <v>0</v>
      </c>
      <c r="H752" s="13">
        <v>6305.61</v>
      </c>
      <c r="I752" s="2" t="s">
        <v>2354</v>
      </c>
      <c r="J752" s="2" t="s">
        <v>2354</v>
      </c>
      <c r="K752" s="6" t="s">
        <v>2361</v>
      </c>
    </row>
    <row r="753" spans="1:11" x14ac:dyDescent="0.4">
      <c r="A753" s="5" t="s">
        <v>1587</v>
      </c>
      <c r="B753" s="2">
        <v>2004</v>
      </c>
      <c r="C753" s="2" t="s">
        <v>2353</v>
      </c>
      <c r="D753" s="2">
        <v>27</v>
      </c>
      <c r="E753" s="2" t="str">
        <f>CONCATENATE(Table1[[#This Row],[date]],"-",Table1[[#This Row],[month]],"-",Table1[[#This Row],[year]])</f>
        <v>27-Jul-2004</v>
      </c>
      <c r="F753" s="2">
        <f>DATEDIF(Table1[[#This Row],[Date Of Birth]],DATE(2023,6,8),"Y")</f>
        <v>18</v>
      </c>
      <c r="G753" s="2">
        <v>0</v>
      </c>
      <c r="H753" s="13">
        <v>6311.11</v>
      </c>
      <c r="I753" s="2" t="s">
        <v>2354</v>
      </c>
      <c r="J753" s="2" t="s">
        <v>2354</v>
      </c>
      <c r="K753" s="6" t="s">
        <v>2365</v>
      </c>
    </row>
    <row r="754" spans="1:11" x14ac:dyDescent="0.4">
      <c r="A754" s="5" t="s">
        <v>1586</v>
      </c>
      <c r="B754" s="2">
        <v>1985</v>
      </c>
      <c r="C754" s="2" t="s">
        <v>2357</v>
      </c>
      <c r="D754" s="2">
        <v>19</v>
      </c>
      <c r="E754" s="2" t="str">
        <f>CONCATENATE(Table1[[#This Row],[date]],"-",Table1[[#This Row],[month]],"-",Table1[[#This Row],[year]])</f>
        <v>19-Nov-1985</v>
      </c>
      <c r="F754" s="2">
        <f>DATEDIF(Table1[[#This Row],[Date Of Birth]],DATE(2023,6,8),"Y")</f>
        <v>37</v>
      </c>
      <c r="G754" s="2">
        <v>2</v>
      </c>
      <c r="H754" s="13">
        <v>6311.95</v>
      </c>
      <c r="I754" s="2" t="s">
        <v>2354</v>
      </c>
      <c r="J754" s="2" t="s">
        <v>2358</v>
      </c>
      <c r="K754" s="6" t="s">
        <v>2365</v>
      </c>
    </row>
    <row r="755" spans="1:11" x14ac:dyDescent="0.4">
      <c r="A755" s="5" t="s">
        <v>1585</v>
      </c>
      <c r="B755" s="2">
        <v>1985</v>
      </c>
      <c r="C755" s="2" t="s">
        <v>2362</v>
      </c>
      <c r="D755" s="2">
        <v>15</v>
      </c>
      <c r="E755" s="2" t="str">
        <f>CONCATENATE(Table1[[#This Row],[date]],"-",Table1[[#This Row],[month]],"-",Table1[[#This Row],[year]])</f>
        <v>15-Dec-1985</v>
      </c>
      <c r="F755" s="2">
        <f>DATEDIF(Table1[[#This Row],[Date Of Birth]],DATE(2023,6,8),"Y")</f>
        <v>37</v>
      </c>
      <c r="G755" s="2">
        <v>2</v>
      </c>
      <c r="H755" s="13">
        <v>6313.76</v>
      </c>
      <c r="I755" s="2" t="s">
        <v>2354</v>
      </c>
      <c r="J755" s="2" t="s">
        <v>2358</v>
      </c>
      <c r="K755" s="6" t="s">
        <v>2356</v>
      </c>
    </row>
    <row r="756" spans="1:11" x14ac:dyDescent="0.4">
      <c r="A756" s="5" t="s">
        <v>1584</v>
      </c>
      <c r="B756" s="2">
        <v>1990</v>
      </c>
      <c r="C756" s="2" t="s">
        <v>2363</v>
      </c>
      <c r="D756" s="2">
        <v>13</v>
      </c>
      <c r="E756" s="2" t="str">
        <f>CONCATENATE(Table1[[#This Row],[date]],"-",Table1[[#This Row],[month]],"-",Table1[[#This Row],[year]])</f>
        <v>13-Aug-1990</v>
      </c>
      <c r="F756" s="2">
        <f>DATEDIF(Table1[[#This Row],[Date Of Birth]],DATE(2023,6,8),"Y")</f>
        <v>32</v>
      </c>
      <c r="G756" s="2">
        <v>3</v>
      </c>
      <c r="H756" s="13">
        <v>6334.34</v>
      </c>
      <c r="I756" s="2" t="s">
        <v>2354</v>
      </c>
      <c r="J756" s="2" t="s">
        <v>2354</v>
      </c>
      <c r="K756" s="6" t="s">
        <v>2371</v>
      </c>
    </row>
    <row r="757" spans="1:11" x14ac:dyDescent="0.4">
      <c r="A757" s="5" t="s">
        <v>1583</v>
      </c>
      <c r="B757" s="2">
        <v>1986</v>
      </c>
      <c r="C757" s="2" t="s">
        <v>2360</v>
      </c>
      <c r="D757" s="2">
        <v>25</v>
      </c>
      <c r="E757" s="2" t="str">
        <f>CONCATENATE(Table1[[#This Row],[date]],"-",Table1[[#This Row],[month]],"-",Table1[[#This Row],[year]])</f>
        <v>25-Sep-1986</v>
      </c>
      <c r="F757" s="2">
        <f>DATEDIF(Table1[[#This Row],[Date Of Birth]],DATE(2023,6,8),"Y")</f>
        <v>36</v>
      </c>
      <c r="G757" s="2">
        <v>3</v>
      </c>
      <c r="H757" s="13">
        <v>6335.64</v>
      </c>
      <c r="I757" s="2" t="s">
        <v>2354</v>
      </c>
      <c r="J757" s="2" t="s">
        <v>2354</v>
      </c>
      <c r="K757" s="6" t="s">
        <v>2356</v>
      </c>
    </row>
    <row r="758" spans="1:11" x14ac:dyDescent="0.4">
      <c r="A758" s="5" t="s">
        <v>1582</v>
      </c>
      <c r="B758" s="2">
        <v>1983</v>
      </c>
      <c r="C758" s="2" t="s">
        <v>2364</v>
      </c>
      <c r="D758" s="2">
        <v>21</v>
      </c>
      <c r="E758" s="2" t="str">
        <f>CONCATENATE(Table1[[#This Row],[date]],"-",Table1[[#This Row],[month]],"-",Table1[[#This Row],[year]])</f>
        <v>21-Oct-1983</v>
      </c>
      <c r="F758" s="2">
        <f>DATEDIF(Table1[[#This Row],[Date Of Birth]],DATE(2023,6,8),"Y")</f>
        <v>39</v>
      </c>
      <c r="G758" s="2">
        <v>2</v>
      </c>
      <c r="H758" s="13">
        <v>6338.08</v>
      </c>
      <c r="I758" s="2" t="s">
        <v>2354</v>
      </c>
      <c r="J758" s="2" t="s">
        <v>2358</v>
      </c>
      <c r="K758" s="6" t="s">
        <v>2356</v>
      </c>
    </row>
    <row r="759" spans="1:11" x14ac:dyDescent="0.4">
      <c r="A759" s="5" t="s">
        <v>1581</v>
      </c>
      <c r="B759" s="2">
        <v>1983</v>
      </c>
      <c r="C759" s="2" t="s">
        <v>2363</v>
      </c>
      <c r="D759" s="2">
        <v>19</v>
      </c>
      <c r="E759" s="2" t="str">
        <f>CONCATENATE(Table1[[#This Row],[date]],"-",Table1[[#This Row],[month]],"-",Table1[[#This Row],[year]])</f>
        <v>19-Aug-1983</v>
      </c>
      <c r="F759" s="2">
        <f>DATEDIF(Table1[[#This Row],[Date Of Birth]],DATE(2023,6,8),"Y")</f>
        <v>39</v>
      </c>
      <c r="G759" s="2">
        <v>2</v>
      </c>
      <c r="H759" s="13">
        <v>6356.27</v>
      </c>
      <c r="I759" s="2" t="s">
        <v>2355</v>
      </c>
      <c r="J759" s="2" t="s">
        <v>2354</v>
      </c>
      <c r="K759" s="6" t="s">
        <v>2356</v>
      </c>
    </row>
    <row r="760" spans="1:11" x14ac:dyDescent="0.4">
      <c r="A760" s="5" t="s">
        <v>1580</v>
      </c>
      <c r="B760" s="2">
        <v>1980</v>
      </c>
      <c r="C760" s="2" t="s">
        <v>2364</v>
      </c>
      <c r="D760" s="2">
        <v>30</v>
      </c>
      <c r="E760" s="2" t="str">
        <f>CONCATENATE(Table1[[#This Row],[date]],"-",Table1[[#This Row],[month]],"-",Table1[[#This Row],[year]])</f>
        <v>30-Oct-1980</v>
      </c>
      <c r="F760" s="2">
        <f>DATEDIF(Table1[[#This Row],[Date Of Birth]],DATE(2023,6,8),"Y")</f>
        <v>42</v>
      </c>
      <c r="G760" s="2">
        <v>0</v>
      </c>
      <c r="H760" s="13">
        <v>6358.78</v>
      </c>
      <c r="I760" s="2" t="s">
        <v>2354</v>
      </c>
      <c r="J760" s="2" t="s">
        <v>2358</v>
      </c>
      <c r="K760" s="6" t="s">
        <v>2361</v>
      </c>
    </row>
    <row r="761" spans="1:11" x14ac:dyDescent="0.4">
      <c r="A761" s="5" t="s">
        <v>1579</v>
      </c>
      <c r="B761" s="2">
        <v>1989</v>
      </c>
      <c r="C761" s="2" t="s">
        <v>2359</v>
      </c>
      <c r="D761" s="2">
        <v>24</v>
      </c>
      <c r="E761" s="2" t="str">
        <f>CONCATENATE(Table1[[#This Row],[date]],"-",Table1[[#This Row],[month]],"-",Table1[[#This Row],[year]])</f>
        <v>24-Jun-1989</v>
      </c>
      <c r="F761" s="2">
        <f>DATEDIF(Table1[[#This Row],[Date Of Birth]],DATE(2023,6,8),"Y")</f>
        <v>33</v>
      </c>
      <c r="G761" s="2">
        <v>3</v>
      </c>
      <c r="H761" s="13">
        <v>6360.99</v>
      </c>
      <c r="I761" s="2" t="s">
        <v>2354</v>
      </c>
      <c r="J761" s="2" t="s">
        <v>2354</v>
      </c>
      <c r="K761" s="6" t="s">
        <v>2361</v>
      </c>
    </row>
    <row r="762" spans="1:11" x14ac:dyDescent="0.4">
      <c r="A762" s="5" t="s">
        <v>1578</v>
      </c>
      <c r="B762" s="2">
        <v>1996</v>
      </c>
      <c r="C762" s="2" t="s">
        <v>2353</v>
      </c>
      <c r="D762" s="2">
        <v>7</v>
      </c>
      <c r="E762" s="2" t="str">
        <f>CONCATENATE(Table1[[#This Row],[date]],"-",Table1[[#This Row],[month]],"-",Table1[[#This Row],[year]])</f>
        <v>7-Jul-1996</v>
      </c>
      <c r="F762" s="2">
        <f>DATEDIF(Table1[[#This Row],[Date Of Birth]],DATE(2023,6,8),"Y")</f>
        <v>26</v>
      </c>
      <c r="G762" s="2">
        <v>0</v>
      </c>
      <c r="H762" s="13">
        <v>6361.47</v>
      </c>
      <c r="I762" s="2" t="s">
        <v>2354</v>
      </c>
      <c r="J762" s="2" t="s">
        <v>2355</v>
      </c>
      <c r="K762" s="6" t="s">
        <v>2374</v>
      </c>
    </row>
    <row r="763" spans="1:11" x14ac:dyDescent="0.4">
      <c r="A763" s="5" t="s">
        <v>1577</v>
      </c>
      <c r="B763" s="2">
        <v>1970</v>
      </c>
      <c r="C763" s="2" t="s">
        <v>2357</v>
      </c>
      <c r="D763" s="2">
        <v>9</v>
      </c>
      <c r="E763" s="2" t="str">
        <f>CONCATENATE(Table1[[#This Row],[date]],"-",Table1[[#This Row],[month]],"-",Table1[[#This Row],[year]])</f>
        <v>9-Nov-1970</v>
      </c>
      <c r="F763" s="2">
        <f>DATEDIF(Table1[[#This Row],[Date Of Birth]],DATE(2023,6,8),"Y")</f>
        <v>52</v>
      </c>
      <c r="G763" s="2">
        <v>0</v>
      </c>
      <c r="H763" s="13">
        <v>6367.31</v>
      </c>
      <c r="I763" s="2" t="s">
        <v>2354</v>
      </c>
      <c r="J763" s="2" t="s">
        <v>2358</v>
      </c>
      <c r="K763" s="6" t="s">
        <v>2356</v>
      </c>
    </row>
    <row r="764" spans="1:11" x14ac:dyDescent="0.4">
      <c r="A764" s="5" t="s">
        <v>1576</v>
      </c>
      <c r="B764" s="2">
        <v>1984</v>
      </c>
      <c r="C764" s="2" t="s">
        <v>2363</v>
      </c>
      <c r="D764" s="2">
        <v>13</v>
      </c>
      <c r="E764" s="2" t="str">
        <f>CONCATENATE(Table1[[#This Row],[date]],"-",Table1[[#This Row],[month]],"-",Table1[[#This Row],[year]])</f>
        <v>13-Aug-1984</v>
      </c>
      <c r="F764" s="2">
        <f>DATEDIF(Table1[[#This Row],[Date Of Birth]],DATE(2023,6,8),"Y")</f>
        <v>38</v>
      </c>
      <c r="G764" s="2">
        <v>1</v>
      </c>
      <c r="H764" s="13">
        <v>6373.56</v>
      </c>
      <c r="I764" s="2" t="s">
        <v>2354</v>
      </c>
      <c r="J764" s="2" t="s">
        <v>2358</v>
      </c>
      <c r="K764" s="6" t="s">
        <v>2361</v>
      </c>
    </row>
    <row r="765" spans="1:11" x14ac:dyDescent="0.4">
      <c r="A765" s="5" t="s">
        <v>1575</v>
      </c>
      <c r="B765" s="2">
        <v>1976</v>
      </c>
      <c r="C765" s="2" t="s">
        <v>2357</v>
      </c>
      <c r="D765" s="2">
        <v>18</v>
      </c>
      <c r="E765" s="2" t="str">
        <f>CONCATENATE(Table1[[#This Row],[date]],"-",Table1[[#This Row],[month]],"-",Table1[[#This Row],[year]])</f>
        <v>18-Nov-1976</v>
      </c>
      <c r="F765" s="2">
        <f>DATEDIF(Table1[[#This Row],[Date Of Birth]],DATE(2023,6,8),"Y")</f>
        <v>46</v>
      </c>
      <c r="G765" s="2">
        <v>2</v>
      </c>
      <c r="H765" s="13">
        <v>6374.16</v>
      </c>
      <c r="I765" s="2" t="s">
        <v>2354</v>
      </c>
      <c r="J765" s="2" t="s">
        <v>2354</v>
      </c>
      <c r="K765" s="6" t="s">
        <v>2356</v>
      </c>
    </row>
    <row r="766" spans="1:11" x14ac:dyDescent="0.4">
      <c r="A766" s="5" t="s">
        <v>1574</v>
      </c>
      <c r="B766" s="2">
        <v>1982</v>
      </c>
      <c r="C766" s="2" t="s">
        <v>2363</v>
      </c>
      <c r="D766" s="2">
        <v>6</v>
      </c>
      <c r="E766" s="2" t="str">
        <f>CONCATENATE(Table1[[#This Row],[date]],"-",Table1[[#This Row],[month]],"-",Table1[[#This Row],[year]])</f>
        <v>6-Aug-1982</v>
      </c>
      <c r="F766" s="2">
        <f>DATEDIF(Table1[[#This Row],[Date Of Birth]],DATE(2023,6,8),"Y")</f>
        <v>40</v>
      </c>
      <c r="G766" s="2">
        <v>1</v>
      </c>
      <c r="H766" s="13">
        <v>6389.38</v>
      </c>
      <c r="I766" s="2" t="s">
        <v>2358</v>
      </c>
      <c r="J766" s="2" t="s">
        <v>2354</v>
      </c>
      <c r="K766" s="6" t="s">
        <v>2361</v>
      </c>
    </row>
    <row r="767" spans="1:11" x14ac:dyDescent="0.4">
      <c r="A767" s="5" t="s">
        <v>1573</v>
      </c>
      <c r="B767" s="2">
        <v>1997</v>
      </c>
      <c r="C767" s="2" t="s">
        <v>2363</v>
      </c>
      <c r="D767" s="2">
        <v>16</v>
      </c>
      <c r="E767" s="2" t="str">
        <f>CONCATENATE(Table1[[#This Row],[date]],"-",Table1[[#This Row],[month]],"-",Table1[[#This Row],[year]])</f>
        <v>16-Aug-1997</v>
      </c>
      <c r="F767" s="2">
        <f>DATEDIF(Table1[[#This Row],[Date Of Birth]],DATE(2023,6,8),"Y")</f>
        <v>25</v>
      </c>
      <c r="G767" s="2">
        <v>0</v>
      </c>
      <c r="H767" s="13">
        <v>6389.53</v>
      </c>
      <c r="I767" s="2" t="s">
        <v>2354</v>
      </c>
      <c r="J767" s="2" t="s">
        <v>2354</v>
      </c>
      <c r="K767" s="6" t="s">
        <v>2374</v>
      </c>
    </row>
    <row r="768" spans="1:11" x14ac:dyDescent="0.4">
      <c r="A768" s="5" t="s">
        <v>1572</v>
      </c>
      <c r="B768" s="2">
        <v>1982</v>
      </c>
      <c r="C768" s="2" t="s">
        <v>2364</v>
      </c>
      <c r="D768" s="2">
        <v>28</v>
      </c>
      <c r="E768" s="2" t="str">
        <f>CONCATENATE(Table1[[#This Row],[date]],"-",Table1[[#This Row],[month]],"-",Table1[[#This Row],[year]])</f>
        <v>28-Oct-1982</v>
      </c>
      <c r="F768" s="2">
        <f>DATEDIF(Table1[[#This Row],[Date Of Birth]],DATE(2023,6,8),"Y")</f>
        <v>40</v>
      </c>
      <c r="G768" s="2">
        <v>1</v>
      </c>
      <c r="H768" s="13">
        <v>6393.6</v>
      </c>
      <c r="I768" s="2" t="s">
        <v>2354</v>
      </c>
      <c r="J768" s="2" t="s">
        <v>2358</v>
      </c>
      <c r="K768" s="6" t="s">
        <v>2361</v>
      </c>
    </row>
    <row r="769" spans="1:11" x14ac:dyDescent="0.4">
      <c r="A769" s="5" t="s">
        <v>1571</v>
      </c>
      <c r="B769" s="2">
        <v>1987</v>
      </c>
      <c r="C769" s="2" t="s">
        <v>2360</v>
      </c>
      <c r="D769" s="2">
        <v>9</v>
      </c>
      <c r="E769" s="2" t="str">
        <f>CONCATENATE(Table1[[#This Row],[date]],"-",Table1[[#This Row],[month]],"-",Table1[[#This Row],[year]])</f>
        <v>9-Sep-1987</v>
      </c>
      <c r="F769" s="2">
        <f>DATEDIF(Table1[[#This Row],[Date Of Birth]],DATE(2023,6,8),"Y")</f>
        <v>35</v>
      </c>
      <c r="G769" s="2">
        <v>2</v>
      </c>
      <c r="H769" s="13">
        <v>6402.29</v>
      </c>
      <c r="I769" s="2" t="s">
        <v>2354</v>
      </c>
      <c r="J769" s="2" t="s">
        <v>2355</v>
      </c>
      <c r="K769" s="6" t="s">
        <v>2371</v>
      </c>
    </row>
    <row r="770" spans="1:11" x14ac:dyDescent="0.4">
      <c r="A770" s="5" t="s">
        <v>1570</v>
      </c>
      <c r="B770" s="2">
        <v>1985</v>
      </c>
      <c r="C770" s="2" t="s">
        <v>2362</v>
      </c>
      <c r="D770" s="2">
        <v>10</v>
      </c>
      <c r="E770" s="2" t="str">
        <f>CONCATENATE(Table1[[#This Row],[date]],"-",Table1[[#This Row],[month]],"-",Table1[[#This Row],[year]])</f>
        <v>10-Dec-1985</v>
      </c>
      <c r="F770" s="2">
        <f>DATEDIF(Table1[[#This Row],[Date Of Birth]],DATE(2023,6,8),"Y")</f>
        <v>37</v>
      </c>
      <c r="G770" s="2">
        <v>2</v>
      </c>
      <c r="H770" s="13">
        <v>6406.41</v>
      </c>
      <c r="I770" s="2" t="s">
        <v>2358</v>
      </c>
      <c r="J770" s="2" t="s">
        <v>2355</v>
      </c>
      <c r="K770" s="6" t="s">
        <v>2373</v>
      </c>
    </row>
    <row r="771" spans="1:11" x14ac:dyDescent="0.4">
      <c r="A771" s="5" t="s">
        <v>1569</v>
      </c>
      <c r="B771" s="2">
        <v>1970</v>
      </c>
      <c r="C771" s="2" t="s">
        <v>2363</v>
      </c>
      <c r="D771" s="2">
        <v>20</v>
      </c>
      <c r="E771" s="2" t="str">
        <f>CONCATENATE(Table1[[#This Row],[date]],"-",Table1[[#This Row],[month]],"-",Table1[[#This Row],[year]])</f>
        <v>20-Aug-1970</v>
      </c>
      <c r="F771" s="2">
        <f>DATEDIF(Table1[[#This Row],[Date Of Birth]],DATE(2023,6,8),"Y")</f>
        <v>52</v>
      </c>
      <c r="G771" s="2">
        <v>0</v>
      </c>
      <c r="H771" s="13">
        <v>6407.05</v>
      </c>
      <c r="I771" s="2" t="s">
        <v>2354</v>
      </c>
      <c r="J771" s="2" t="s">
        <v>2358</v>
      </c>
      <c r="K771" s="6" t="s">
        <v>2356</v>
      </c>
    </row>
    <row r="772" spans="1:11" x14ac:dyDescent="0.4">
      <c r="A772" s="5" t="s">
        <v>1568</v>
      </c>
      <c r="B772" s="2">
        <v>1971</v>
      </c>
      <c r="C772" s="2" t="s">
        <v>2363</v>
      </c>
      <c r="D772" s="2">
        <v>22</v>
      </c>
      <c r="E772" s="2" t="str">
        <f>CONCATENATE(Table1[[#This Row],[date]],"-",Table1[[#This Row],[month]],"-",Table1[[#This Row],[year]])</f>
        <v>22-Aug-1971</v>
      </c>
      <c r="F772" s="2">
        <f>DATEDIF(Table1[[#This Row],[Date Of Birth]],DATE(2023,6,8),"Y")</f>
        <v>51</v>
      </c>
      <c r="G772" s="2">
        <v>0</v>
      </c>
      <c r="H772" s="13">
        <v>6412.34</v>
      </c>
      <c r="I772" s="2" t="s">
        <v>2354</v>
      </c>
      <c r="J772" s="2" t="s">
        <v>2355</v>
      </c>
      <c r="K772" s="6" t="s">
        <v>2356</v>
      </c>
    </row>
    <row r="773" spans="1:11" x14ac:dyDescent="0.4">
      <c r="A773" s="5" t="s">
        <v>1567</v>
      </c>
      <c r="B773" s="2">
        <v>1987</v>
      </c>
      <c r="C773" s="2" t="s">
        <v>2360</v>
      </c>
      <c r="D773" s="2">
        <v>4</v>
      </c>
      <c r="E773" s="2" t="str">
        <f>CONCATENATE(Table1[[#This Row],[date]],"-",Table1[[#This Row],[month]],"-",Table1[[#This Row],[year]])</f>
        <v>4-Sep-1987</v>
      </c>
      <c r="F773" s="2">
        <f>DATEDIF(Table1[[#This Row],[Date Of Birth]],DATE(2023,6,8),"Y")</f>
        <v>35</v>
      </c>
      <c r="G773" s="2">
        <v>3</v>
      </c>
      <c r="H773" s="13">
        <v>6414.18</v>
      </c>
      <c r="I773" s="2" t="s">
        <v>2354</v>
      </c>
      <c r="J773" s="2" t="s">
        <v>2354</v>
      </c>
      <c r="K773" s="6" t="s">
        <v>2365</v>
      </c>
    </row>
    <row r="774" spans="1:11" x14ac:dyDescent="0.4">
      <c r="A774" s="5" t="s">
        <v>1566</v>
      </c>
      <c r="B774" s="2">
        <v>1976</v>
      </c>
      <c r="C774" s="2" t="s">
        <v>2362</v>
      </c>
      <c r="D774" s="2">
        <v>30</v>
      </c>
      <c r="E774" s="2" t="str">
        <f>CONCATENATE(Table1[[#This Row],[date]],"-",Table1[[#This Row],[month]],"-",Table1[[#This Row],[year]])</f>
        <v>30-Dec-1976</v>
      </c>
      <c r="F774" s="2">
        <f>DATEDIF(Table1[[#This Row],[Date Of Birth]],DATE(2023,6,8),"Y")</f>
        <v>46</v>
      </c>
      <c r="G774" s="2">
        <v>2</v>
      </c>
      <c r="H774" s="13">
        <v>6417.28</v>
      </c>
      <c r="I774" s="2" t="s">
        <v>2354</v>
      </c>
      <c r="J774" s="2" t="s">
        <v>2355</v>
      </c>
      <c r="K774" s="6" t="s">
        <v>2356</v>
      </c>
    </row>
    <row r="775" spans="1:11" x14ac:dyDescent="0.4">
      <c r="A775" s="5" t="s">
        <v>1565</v>
      </c>
      <c r="B775" s="2">
        <v>1975</v>
      </c>
      <c r="C775" s="2" t="s">
        <v>2363</v>
      </c>
      <c r="D775" s="2">
        <v>5</v>
      </c>
      <c r="E775" s="2" t="str">
        <f>CONCATENATE(Table1[[#This Row],[date]],"-",Table1[[#This Row],[month]],"-",Table1[[#This Row],[year]])</f>
        <v>5-Aug-1975</v>
      </c>
      <c r="F775" s="2">
        <f>DATEDIF(Table1[[#This Row],[Date Of Birth]],DATE(2023,6,8),"Y")</f>
        <v>47</v>
      </c>
      <c r="G775" s="2">
        <v>1</v>
      </c>
      <c r="H775" s="13">
        <v>6423.48</v>
      </c>
      <c r="I775" s="2" t="s">
        <v>2354</v>
      </c>
      <c r="J775" s="2" t="s">
        <v>2355</v>
      </c>
      <c r="K775" s="6" t="s">
        <v>2356</v>
      </c>
    </row>
    <row r="776" spans="1:11" x14ac:dyDescent="0.4">
      <c r="A776" s="5" t="s">
        <v>1564</v>
      </c>
      <c r="B776" s="2">
        <v>1985</v>
      </c>
      <c r="C776" s="2" t="s">
        <v>2353</v>
      </c>
      <c r="D776" s="2">
        <v>22</v>
      </c>
      <c r="E776" s="2" t="str">
        <f>CONCATENATE(Table1[[#This Row],[date]],"-",Table1[[#This Row],[month]],"-",Table1[[#This Row],[year]])</f>
        <v>22-Jul-1985</v>
      </c>
      <c r="F776" s="2">
        <f>DATEDIF(Table1[[#This Row],[Date Of Birth]],DATE(2023,6,8),"Y")</f>
        <v>37</v>
      </c>
      <c r="G776" s="2">
        <v>3</v>
      </c>
      <c r="H776" s="13">
        <v>6435.62</v>
      </c>
      <c r="I776" s="2" t="s">
        <v>2355</v>
      </c>
      <c r="J776" s="2" t="s">
        <v>2354</v>
      </c>
      <c r="K776" s="6" t="s">
        <v>2356</v>
      </c>
    </row>
    <row r="777" spans="1:11" x14ac:dyDescent="0.4">
      <c r="A777" s="5" t="s">
        <v>1563</v>
      </c>
      <c r="B777" s="2">
        <v>1984</v>
      </c>
      <c r="C777" s="2" t="s">
        <v>2363</v>
      </c>
      <c r="D777" s="2">
        <v>26</v>
      </c>
      <c r="E777" s="2" t="str">
        <f>CONCATENATE(Table1[[#This Row],[date]],"-",Table1[[#This Row],[month]],"-",Table1[[#This Row],[year]])</f>
        <v>26-Aug-1984</v>
      </c>
      <c r="F777" s="2">
        <f>DATEDIF(Table1[[#This Row],[Date Of Birth]],DATE(2023,6,8),"Y")</f>
        <v>38</v>
      </c>
      <c r="G777" s="2">
        <v>2</v>
      </c>
      <c r="H777" s="13">
        <v>6455.86</v>
      </c>
      <c r="I777" s="2" t="s">
        <v>2355</v>
      </c>
      <c r="J777" s="2" t="s">
        <v>2355</v>
      </c>
      <c r="K777" s="6" t="s">
        <v>2361</v>
      </c>
    </row>
    <row r="778" spans="1:11" x14ac:dyDescent="0.4">
      <c r="A778" s="5" t="s">
        <v>1562</v>
      </c>
      <c r="B778" s="2">
        <v>1984</v>
      </c>
      <c r="C778" s="2" t="s">
        <v>2357</v>
      </c>
      <c r="D778" s="2">
        <v>1</v>
      </c>
      <c r="E778" s="2" t="str">
        <f>CONCATENATE(Table1[[#This Row],[date]],"-",Table1[[#This Row],[month]],"-",Table1[[#This Row],[year]])</f>
        <v>1-Nov-1984</v>
      </c>
      <c r="F778" s="2">
        <f>DATEDIF(Table1[[#This Row],[Date Of Birth]],DATE(2023,6,8),"Y")</f>
        <v>38</v>
      </c>
      <c r="G778" s="2">
        <v>2</v>
      </c>
      <c r="H778" s="13">
        <v>6457.84</v>
      </c>
      <c r="I778" s="2" t="s">
        <v>2354</v>
      </c>
      <c r="J778" s="2" t="s">
        <v>2355</v>
      </c>
      <c r="K778" s="6" t="s">
        <v>2361</v>
      </c>
    </row>
    <row r="779" spans="1:11" x14ac:dyDescent="0.4">
      <c r="A779" s="5" t="s">
        <v>1561</v>
      </c>
      <c r="B779" s="2">
        <v>1981</v>
      </c>
      <c r="C779" s="2" t="s">
        <v>2353</v>
      </c>
      <c r="D779" s="2">
        <v>27</v>
      </c>
      <c r="E779" s="2" t="str">
        <f>CONCATENATE(Table1[[#This Row],[date]],"-",Table1[[#This Row],[month]],"-",Table1[[#This Row],[year]])</f>
        <v>27-Jul-1981</v>
      </c>
      <c r="F779" s="2">
        <f>DATEDIF(Table1[[#This Row],[Date Of Birth]],DATE(2023,6,8),"Y")</f>
        <v>41</v>
      </c>
      <c r="G779" s="2">
        <v>1</v>
      </c>
      <c r="H779" s="13">
        <v>6473.15</v>
      </c>
      <c r="I779" s="2" t="s">
        <v>2354</v>
      </c>
      <c r="J779" s="2" t="s">
        <v>2354</v>
      </c>
      <c r="K779" s="6" t="s">
        <v>2356</v>
      </c>
    </row>
    <row r="780" spans="1:11" x14ac:dyDescent="0.4">
      <c r="A780" s="5" t="s">
        <v>1560</v>
      </c>
      <c r="B780" s="2">
        <v>1980</v>
      </c>
      <c r="C780" s="2" t="s">
        <v>2359</v>
      </c>
      <c r="D780" s="2">
        <v>8</v>
      </c>
      <c r="E780" s="2" t="str">
        <f>CONCATENATE(Table1[[#This Row],[date]],"-",Table1[[#This Row],[month]],"-",Table1[[#This Row],[year]])</f>
        <v>8-Jun-1980</v>
      </c>
      <c r="F780" s="2">
        <f>DATEDIF(Table1[[#This Row],[Date Of Birth]],DATE(2023,6,8),"Y")</f>
        <v>43</v>
      </c>
      <c r="G780" s="2">
        <v>0</v>
      </c>
      <c r="H780" s="13">
        <v>6474.01</v>
      </c>
      <c r="I780" s="2" t="s">
        <v>2354</v>
      </c>
      <c r="J780" s="2" t="s">
        <v>2355</v>
      </c>
      <c r="K780" s="6" t="s">
        <v>2365</v>
      </c>
    </row>
    <row r="781" spans="1:11" x14ac:dyDescent="0.4">
      <c r="A781" s="5" t="s">
        <v>1559</v>
      </c>
      <c r="B781" s="2">
        <v>1970</v>
      </c>
      <c r="C781" s="2" t="s">
        <v>2362</v>
      </c>
      <c r="D781" s="2">
        <v>1</v>
      </c>
      <c r="E781" s="2" t="str">
        <f>CONCATENATE(Table1[[#This Row],[date]],"-",Table1[[#This Row],[month]],"-",Table1[[#This Row],[year]])</f>
        <v>1-Dec-1970</v>
      </c>
      <c r="F781" s="2">
        <f>DATEDIF(Table1[[#This Row],[Date Of Birth]],DATE(2023,6,8),"Y")</f>
        <v>52</v>
      </c>
      <c r="G781" s="2">
        <v>0</v>
      </c>
      <c r="H781" s="13">
        <v>6481.67</v>
      </c>
      <c r="I781" s="2" t="s">
        <v>2354</v>
      </c>
      <c r="J781" s="2" t="s">
        <v>2354</v>
      </c>
      <c r="K781" s="6" t="s">
        <v>2356</v>
      </c>
    </row>
    <row r="782" spans="1:11" x14ac:dyDescent="0.4">
      <c r="A782" s="5" t="s">
        <v>1558</v>
      </c>
      <c r="B782" s="2">
        <v>1982</v>
      </c>
      <c r="C782" s="2" t="s">
        <v>2364</v>
      </c>
      <c r="D782" s="2">
        <v>9</v>
      </c>
      <c r="E782" s="2" t="str">
        <f>CONCATENATE(Table1[[#This Row],[date]],"-",Table1[[#This Row],[month]],"-",Table1[[#This Row],[year]])</f>
        <v>9-Oct-1982</v>
      </c>
      <c r="F782" s="2">
        <f>DATEDIF(Table1[[#This Row],[Date Of Birth]],DATE(2023,6,8),"Y")</f>
        <v>40</v>
      </c>
      <c r="G782" s="2">
        <v>1</v>
      </c>
      <c r="H782" s="13">
        <v>6496.89</v>
      </c>
      <c r="I782" s="2" t="s">
        <v>2354</v>
      </c>
      <c r="J782" s="2" t="s">
        <v>2355</v>
      </c>
      <c r="K782" s="6" t="s">
        <v>2365</v>
      </c>
    </row>
    <row r="783" spans="1:11" x14ac:dyDescent="0.4">
      <c r="A783" s="5" t="s">
        <v>1557</v>
      </c>
      <c r="B783" s="2">
        <v>1982</v>
      </c>
      <c r="C783" s="2" t="s">
        <v>2363</v>
      </c>
      <c r="D783" s="2">
        <v>28</v>
      </c>
      <c r="E783" s="2" t="str">
        <f>CONCATENATE(Table1[[#This Row],[date]],"-",Table1[[#This Row],[month]],"-",Table1[[#This Row],[year]])</f>
        <v>28-Aug-1982</v>
      </c>
      <c r="F783" s="2">
        <f>DATEDIF(Table1[[#This Row],[Date Of Birth]],DATE(2023,6,8),"Y")</f>
        <v>40</v>
      </c>
      <c r="G783" s="2">
        <v>1</v>
      </c>
      <c r="H783" s="13">
        <v>6500.24</v>
      </c>
      <c r="I783" s="2" t="s">
        <v>2354</v>
      </c>
      <c r="J783" s="2" t="s">
        <v>2354</v>
      </c>
      <c r="K783" s="6" t="s">
        <v>2356</v>
      </c>
    </row>
    <row r="784" spans="1:11" x14ac:dyDescent="0.4">
      <c r="A784" s="5" t="s">
        <v>1556</v>
      </c>
      <c r="B784" s="2">
        <v>1994</v>
      </c>
      <c r="C784" s="2" t="s">
        <v>2353</v>
      </c>
      <c r="D784" s="2">
        <v>7</v>
      </c>
      <c r="E784" s="2" t="str">
        <f>CONCATENATE(Table1[[#This Row],[date]],"-",Table1[[#This Row],[month]],"-",Table1[[#This Row],[year]])</f>
        <v>7-Jul-1994</v>
      </c>
      <c r="F784" s="2">
        <f>DATEDIF(Table1[[#This Row],[Date Of Birth]],DATE(2023,6,8),"Y")</f>
        <v>28</v>
      </c>
      <c r="G784" s="2">
        <v>0</v>
      </c>
      <c r="H784" s="13">
        <v>6512.24</v>
      </c>
      <c r="I784" s="2" t="s">
        <v>2354</v>
      </c>
      <c r="J784" s="2" t="s">
        <v>2358</v>
      </c>
      <c r="K784" s="6" t="s">
        <v>2374</v>
      </c>
    </row>
    <row r="785" spans="1:11" x14ac:dyDescent="0.4">
      <c r="A785" s="5" t="s">
        <v>1555</v>
      </c>
      <c r="B785" s="2">
        <v>1976</v>
      </c>
      <c r="C785" s="2" t="s">
        <v>2364</v>
      </c>
      <c r="D785" s="2">
        <v>23</v>
      </c>
      <c r="E785" s="2" t="str">
        <f>CONCATENATE(Table1[[#This Row],[date]],"-",Table1[[#This Row],[month]],"-",Table1[[#This Row],[year]])</f>
        <v>23-Oct-1976</v>
      </c>
      <c r="F785" s="2">
        <f>DATEDIF(Table1[[#This Row],[Date Of Birth]],DATE(2023,6,8),"Y")</f>
        <v>46</v>
      </c>
      <c r="G785" s="2">
        <v>2</v>
      </c>
      <c r="H785" s="13">
        <v>6529.21</v>
      </c>
      <c r="I785" s="2" t="s">
        <v>2354</v>
      </c>
      <c r="J785" s="2" t="s">
        <v>2358</v>
      </c>
      <c r="K785" s="6" t="s">
        <v>2356</v>
      </c>
    </row>
    <row r="786" spans="1:11" x14ac:dyDescent="0.4">
      <c r="A786" s="5" t="s">
        <v>1554</v>
      </c>
      <c r="B786" s="2">
        <v>1982</v>
      </c>
      <c r="C786" s="2" t="s">
        <v>2363</v>
      </c>
      <c r="D786" s="2">
        <v>12</v>
      </c>
      <c r="E786" s="2" t="str">
        <f>CONCATENATE(Table1[[#This Row],[date]],"-",Table1[[#This Row],[month]],"-",Table1[[#This Row],[year]])</f>
        <v>12-Aug-1982</v>
      </c>
      <c r="F786" s="2">
        <f>DATEDIF(Table1[[#This Row],[Date Of Birth]],DATE(2023,6,8),"Y")</f>
        <v>40</v>
      </c>
      <c r="G786" s="2">
        <v>3</v>
      </c>
      <c r="H786" s="13">
        <v>6532.04</v>
      </c>
      <c r="I786" s="2" t="s">
        <v>2354</v>
      </c>
      <c r="J786" s="2" t="s">
        <v>2358</v>
      </c>
      <c r="K786" s="6" t="s">
        <v>2356</v>
      </c>
    </row>
    <row r="787" spans="1:11" x14ac:dyDescent="0.4">
      <c r="A787" s="5" t="s">
        <v>1553</v>
      </c>
      <c r="B787" s="2">
        <v>1982</v>
      </c>
      <c r="C787" s="2" t="s">
        <v>2364</v>
      </c>
      <c r="D787" s="2">
        <v>2</v>
      </c>
      <c r="E787" s="2" t="str">
        <f>CONCATENATE(Table1[[#This Row],[date]],"-",Table1[[#This Row],[month]],"-",Table1[[#This Row],[year]])</f>
        <v>2-Oct-1982</v>
      </c>
      <c r="F787" s="2">
        <f>DATEDIF(Table1[[#This Row],[Date Of Birth]],DATE(2023,6,8),"Y")</f>
        <v>40</v>
      </c>
      <c r="G787" s="2">
        <v>3</v>
      </c>
      <c r="H787" s="13">
        <v>6536.68</v>
      </c>
      <c r="I787" s="2" t="s">
        <v>2354</v>
      </c>
      <c r="J787" s="2" t="s">
        <v>2354</v>
      </c>
      <c r="K787" s="6" t="s">
        <v>2361</v>
      </c>
    </row>
    <row r="788" spans="1:11" x14ac:dyDescent="0.4">
      <c r="A788" s="5" t="s">
        <v>1552</v>
      </c>
      <c r="B788" s="2">
        <v>1969</v>
      </c>
      <c r="C788" s="2" t="s">
        <v>2362</v>
      </c>
      <c r="D788" s="2">
        <v>3</v>
      </c>
      <c r="E788" s="2" t="str">
        <f>CONCATENATE(Table1[[#This Row],[date]],"-",Table1[[#This Row],[month]],"-",Table1[[#This Row],[year]])</f>
        <v>3-Dec-1969</v>
      </c>
      <c r="F788" s="2">
        <f>DATEDIF(Table1[[#This Row],[Date Of Birth]],DATE(2023,6,8),"Y")</f>
        <v>53</v>
      </c>
      <c r="G788" s="2">
        <v>0</v>
      </c>
      <c r="H788" s="13">
        <v>6546.16</v>
      </c>
      <c r="I788" s="2" t="s">
        <v>2354</v>
      </c>
      <c r="J788" s="2" t="s">
        <v>2355</v>
      </c>
      <c r="K788" s="6" t="s">
        <v>2356</v>
      </c>
    </row>
    <row r="789" spans="1:11" x14ac:dyDescent="0.4">
      <c r="A789" s="5" t="s">
        <v>1551</v>
      </c>
      <c r="B789" s="2">
        <v>1986</v>
      </c>
      <c r="C789" s="2" t="s">
        <v>2362</v>
      </c>
      <c r="D789" s="2">
        <v>18</v>
      </c>
      <c r="E789" s="2" t="str">
        <f>CONCATENATE(Table1[[#This Row],[date]],"-",Table1[[#This Row],[month]],"-",Table1[[#This Row],[year]])</f>
        <v>18-Dec-1986</v>
      </c>
      <c r="F789" s="2">
        <f>DATEDIF(Table1[[#This Row],[Date Of Birth]],DATE(2023,6,8),"Y")</f>
        <v>36</v>
      </c>
      <c r="G789" s="2">
        <v>3</v>
      </c>
      <c r="H789" s="13">
        <v>6548.2</v>
      </c>
      <c r="I789" s="2" t="s">
        <v>2354</v>
      </c>
      <c r="J789" s="2" t="s">
        <v>2355</v>
      </c>
      <c r="K789" s="6" t="s">
        <v>2361</v>
      </c>
    </row>
    <row r="790" spans="1:11" x14ac:dyDescent="0.4">
      <c r="A790" s="5" t="s">
        <v>1550</v>
      </c>
      <c r="B790" s="2">
        <v>1989</v>
      </c>
      <c r="C790" s="2" t="s">
        <v>2363</v>
      </c>
      <c r="D790" s="2">
        <v>6</v>
      </c>
      <c r="E790" s="2" t="str">
        <f>CONCATENATE(Table1[[#This Row],[date]],"-",Table1[[#This Row],[month]],"-",Table1[[#This Row],[year]])</f>
        <v>6-Aug-1989</v>
      </c>
      <c r="F790" s="2">
        <f>DATEDIF(Table1[[#This Row],[Date Of Birth]],DATE(2023,6,8),"Y")</f>
        <v>33</v>
      </c>
      <c r="G790" s="2">
        <v>3</v>
      </c>
      <c r="H790" s="13">
        <v>6551.75</v>
      </c>
      <c r="I790" s="2" t="s">
        <v>2354</v>
      </c>
      <c r="J790" s="2" t="s">
        <v>2354</v>
      </c>
      <c r="K790" s="6" t="s">
        <v>2371</v>
      </c>
    </row>
    <row r="791" spans="1:11" x14ac:dyDescent="0.4">
      <c r="A791" s="5" t="s">
        <v>1549</v>
      </c>
      <c r="B791" s="2">
        <v>1968</v>
      </c>
      <c r="C791" s="2" t="s">
        <v>2362</v>
      </c>
      <c r="D791" s="2">
        <v>11</v>
      </c>
      <c r="E791" s="2" t="str">
        <f>CONCATENATE(Table1[[#This Row],[date]],"-",Table1[[#This Row],[month]],"-",Table1[[#This Row],[year]])</f>
        <v>11-Dec-1968</v>
      </c>
      <c r="F791" s="2">
        <f>DATEDIF(Table1[[#This Row],[Date Of Birth]],DATE(2023,6,8),"Y")</f>
        <v>54</v>
      </c>
      <c r="G791" s="2">
        <v>0</v>
      </c>
      <c r="H791" s="13">
        <v>6552.01</v>
      </c>
      <c r="I791" s="2" t="s">
        <v>2355</v>
      </c>
      <c r="J791" s="2" t="s">
        <v>2354</v>
      </c>
      <c r="K791" s="6" t="s">
        <v>2356</v>
      </c>
    </row>
    <row r="792" spans="1:11" x14ac:dyDescent="0.4">
      <c r="A792" s="5" t="s">
        <v>1548</v>
      </c>
      <c r="B792" s="2">
        <v>1984</v>
      </c>
      <c r="C792" s="2" t="s">
        <v>2360</v>
      </c>
      <c r="D792" s="2">
        <v>20</v>
      </c>
      <c r="E792" s="2" t="str">
        <f>CONCATENATE(Table1[[#This Row],[date]],"-",Table1[[#This Row],[month]],"-",Table1[[#This Row],[year]])</f>
        <v>20-Sep-1984</v>
      </c>
      <c r="F792" s="2">
        <f>DATEDIF(Table1[[#This Row],[Date Of Birth]],DATE(2023,6,8),"Y")</f>
        <v>38</v>
      </c>
      <c r="G792" s="2">
        <v>1</v>
      </c>
      <c r="H792" s="13">
        <v>6555.07</v>
      </c>
      <c r="I792" s="2" t="s">
        <v>2354</v>
      </c>
      <c r="J792" s="2" t="s">
        <v>2354</v>
      </c>
      <c r="K792" s="6" t="s">
        <v>2371</v>
      </c>
    </row>
    <row r="793" spans="1:11" x14ac:dyDescent="0.4">
      <c r="A793" s="5" t="s">
        <v>1547</v>
      </c>
      <c r="B793" s="2">
        <v>1981</v>
      </c>
      <c r="C793" s="2" t="s">
        <v>2353</v>
      </c>
      <c r="D793" s="2">
        <v>20</v>
      </c>
      <c r="E793" s="2" t="str">
        <f>CONCATENATE(Table1[[#This Row],[date]],"-",Table1[[#This Row],[month]],"-",Table1[[#This Row],[year]])</f>
        <v>20-Jul-1981</v>
      </c>
      <c r="F793" s="2">
        <f>DATEDIF(Table1[[#This Row],[Date Of Birth]],DATE(2023,6,8),"Y")</f>
        <v>41</v>
      </c>
      <c r="G793" s="2">
        <v>0</v>
      </c>
      <c r="H793" s="13">
        <v>6571.02</v>
      </c>
      <c r="I793" s="2" t="s">
        <v>2354</v>
      </c>
      <c r="J793" s="2" t="s">
        <v>2358</v>
      </c>
      <c r="K793" s="6" t="s">
        <v>2361</v>
      </c>
    </row>
    <row r="794" spans="1:11" x14ac:dyDescent="0.4">
      <c r="A794" s="5" t="s">
        <v>1546</v>
      </c>
      <c r="B794" s="2">
        <v>1984</v>
      </c>
      <c r="C794" s="2" t="s">
        <v>2364</v>
      </c>
      <c r="D794" s="2">
        <v>5</v>
      </c>
      <c r="E794" s="2" t="str">
        <f>CONCATENATE(Table1[[#This Row],[date]],"-",Table1[[#This Row],[month]],"-",Table1[[#This Row],[year]])</f>
        <v>5-Oct-1984</v>
      </c>
      <c r="F794" s="2">
        <f>DATEDIF(Table1[[#This Row],[Date Of Birth]],DATE(2023,6,8),"Y")</f>
        <v>38</v>
      </c>
      <c r="G794" s="2">
        <v>2</v>
      </c>
      <c r="H794" s="13">
        <v>6571.54</v>
      </c>
      <c r="I794" s="2" t="s">
        <v>2354</v>
      </c>
      <c r="J794" s="2" t="s">
        <v>2355</v>
      </c>
      <c r="K794" s="6" t="s">
        <v>2365</v>
      </c>
    </row>
    <row r="795" spans="1:11" x14ac:dyDescent="0.4">
      <c r="A795" s="5" t="s">
        <v>1545</v>
      </c>
      <c r="B795" s="2">
        <v>1982</v>
      </c>
      <c r="C795" s="2" t="s">
        <v>2357</v>
      </c>
      <c r="D795" s="2">
        <v>22</v>
      </c>
      <c r="E795" s="2" t="str">
        <f>CONCATENATE(Table1[[#This Row],[date]],"-",Table1[[#This Row],[month]],"-",Table1[[#This Row],[year]])</f>
        <v>22-Nov-1982</v>
      </c>
      <c r="F795" s="2">
        <f>DATEDIF(Table1[[#This Row],[Date Of Birth]],DATE(2023,6,8),"Y")</f>
        <v>40</v>
      </c>
      <c r="G795" s="2">
        <v>2</v>
      </c>
      <c r="H795" s="13">
        <v>6593.51</v>
      </c>
      <c r="I795" s="2" t="s">
        <v>2354</v>
      </c>
      <c r="J795" s="2" t="s">
        <v>2358</v>
      </c>
      <c r="K795" s="6" t="s">
        <v>2356</v>
      </c>
    </row>
    <row r="796" spans="1:11" x14ac:dyDescent="0.4">
      <c r="A796" s="5" t="s">
        <v>1544</v>
      </c>
      <c r="B796" s="2">
        <v>1982</v>
      </c>
      <c r="C796" s="2" t="s">
        <v>2362</v>
      </c>
      <c r="D796" s="2">
        <v>29</v>
      </c>
      <c r="E796" s="2" t="str">
        <f>CONCATENATE(Table1[[#This Row],[date]],"-",Table1[[#This Row],[month]],"-",Table1[[#This Row],[year]])</f>
        <v>29-Dec-1982</v>
      </c>
      <c r="F796" s="2">
        <f>DATEDIF(Table1[[#This Row],[Date Of Birth]],DATE(2023,6,8),"Y")</f>
        <v>40</v>
      </c>
      <c r="G796" s="2">
        <v>1</v>
      </c>
      <c r="H796" s="13">
        <v>6600.21</v>
      </c>
      <c r="I796" s="2" t="s">
        <v>2355</v>
      </c>
      <c r="J796" s="2" t="s">
        <v>2354</v>
      </c>
      <c r="K796" s="6" t="s">
        <v>2368</v>
      </c>
    </row>
    <row r="797" spans="1:11" x14ac:dyDescent="0.4">
      <c r="A797" s="5" t="s">
        <v>1543</v>
      </c>
      <c r="B797" s="2">
        <v>1982</v>
      </c>
      <c r="C797" s="2" t="s">
        <v>2357</v>
      </c>
      <c r="D797" s="2">
        <v>7</v>
      </c>
      <c r="E797" s="2" t="str">
        <f>CONCATENATE(Table1[[#This Row],[date]],"-",Table1[[#This Row],[month]],"-",Table1[[#This Row],[year]])</f>
        <v>7-Nov-1982</v>
      </c>
      <c r="F797" s="2">
        <f>DATEDIF(Table1[[#This Row],[Date Of Birth]],DATE(2023,6,8),"Y")</f>
        <v>40</v>
      </c>
      <c r="G797" s="2">
        <v>2</v>
      </c>
      <c r="H797" s="13">
        <v>6600.36</v>
      </c>
      <c r="I797" s="2" t="s">
        <v>2354</v>
      </c>
      <c r="J797" s="2" t="s">
        <v>2355</v>
      </c>
      <c r="K797" s="6" t="s">
        <v>2365</v>
      </c>
    </row>
    <row r="798" spans="1:11" x14ac:dyDescent="0.4">
      <c r="A798" s="5" t="s">
        <v>1542</v>
      </c>
      <c r="B798" s="2">
        <v>1982</v>
      </c>
      <c r="C798" s="2" t="s">
        <v>2363</v>
      </c>
      <c r="D798" s="2">
        <v>28</v>
      </c>
      <c r="E798" s="2" t="str">
        <f>CONCATENATE(Table1[[#This Row],[date]],"-",Table1[[#This Row],[month]],"-",Table1[[#This Row],[year]])</f>
        <v>28-Aug-1982</v>
      </c>
      <c r="F798" s="2">
        <f>DATEDIF(Table1[[#This Row],[Date Of Birth]],DATE(2023,6,8),"Y")</f>
        <v>40</v>
      </c>
      <c r="G798" s="2">
        <v>1</v>
      </c>
      <c r="H798" s="13">
        <v>6610.11</v>
      </c>
      <c r="I798" s="2" t="s">
        <v>2355</v>
      </c>
      <c r="J798" s="2" t="s">
        <v>2354</v>
      </c>
      <c r="K798" s="6" t="s">
        <v>2366</v>
      </c>
    </row>
    <row r="799" spans="1:11" x14ac:dyDescent="0.4">
      <c r="A799" s="5" t="s">
        <v>1541</v>
      </c>
      <c r="B799" s="2">
        <v>1973</v>
      </c>
      <c r="C799" s="2" t="s">
        <v>2363</v>
      </c>
      <c r="D799" s="2">
        <v>29</v>
      </c>
      <c r="E799" s="2" t="str">
        <f>CONCATENATE(Table1[[#This Row],[date]],"-",Table1[[#This Row],[month]],"-",Table1[[#This Row],[year]])</f>
        <v>29-Aug-1973</v>
      </c>
      <c r="F799" s="2">
        <f>DATEDIF(Table1[[#This Row],[Date Of Birth]],DATE(2023,6,8),"Y")</f>
        <v>49</v>
      </c>
      <c r="G799" s="2">
        <v>0</v>
      </c>
      <c r="H799" s="13">
        <v>6630.31</v>
      </c>
      <c r="I799" s="2" t="s">
        <v>2354</v>
      </c>
      <c r="J799" s="2" t="s">
        <v>2358</v>
      </c>
      <c r="K799" s="6" t="s">
        <v>2356</v>
      </c>
    </row>
    <row r="800" spans="1:11" x14ac:dyDescent="0.4">
      <c r="A800" s="5" t="s">
        <v>1540</v>
      </c>
      <c r="B800" s="2">
        <v>2003</v>
      </c>
      <c r="C800" s="2" t="s">
        <v>2360</v>
      </c>
      <c r="D800" s="2">
        <v>4</v>
      </c>
      <c r="E800" s="2" t="str">
        <f>CONCATENATE(Table1[[#This Row],[date]],"-",Table1[[#This Row],[month]],"-",Table1[[#This Row],[year]])</f>
        <v>4-Sep-2003</v>
      </c>
      <c r="F800" s="2">
        <f>DATEDIF(Table1[[#This Row],[Date Of Birth]],DATE(2023,6,8),"Y")</f>
        <v>19</v>
      </c>
      <c r="G800" s="2">
        <v>0</v>
      </c>
      <c r="H800" s="13">
        <v>6638.16</v>
      </c>
      <c r="I800" s="2" t="s">
        <v>2354</v>
      </c>
      <c r="J800" s="2" t="s">
        <v>2358</v>
      </c>
      <c r="K800" s="6" t="s">
        <v>2361</v>
      </c>
    </row>
    <row r="801" spans="1:11" x14ac:dyDescent="0.4">
      <c r="A801" s="5" t="s">
        <v>1539</v>
      </c>
      <c r="B801" s="2">
        <v>1990</v>
      </c>
      <c r="C801" s="2" t="s">
        <v>2359</v>
      </c>
      <c r="D801" s="2">
        <v>6</v>
      </c>
      <c r="E801" s="2" t="str">
        <f>CONCATENATE(Table1[[#This Row],[date]],"-",Table1[[#This Row],[month]],"-",Table1[[#This Row],[year]])</f>
        <v>6-Jun-1990</v>
      </c>
      <c r="F801" s="2">
        <f>DATEDIF(Table1[[#This Row],[Date Of Birth]],DATE(2023,6,8),"Y")</f>
        <v>33</v>
      </c>
      <c r="G801" s="2">
        <v>3</v>
      </c>
      <c r="H801" s="13">
        <v>6639.3</v>
      </c>
      <c r="I801" s="2" t="s">
        <v>2354</v>
      </c>
      <c r="J801" s="2" t="s">
        <v>2354</v>
      </c>
      <c r="K801" s="6" t="s">
        <v>2374</v>
      </c>
    </row>
    <row r="802" spans="1:11" x14ac:dyDescent="0.4">
      <c r="A802" s="5" t="s">
        <v>1538</v>
      </c>
      <c r="B802" s="2">
        <v>1984</v>
      </c>
      <c r="C802" s="2" t="s">
        <v>2362</v>
      </c>
      <c r="D802" s="2">
        <v>8</v>
      </c>
      <c r="E802" s="2" t="str">
        <f>CONCATENATE(Table1[[#This Row],[date]],"-",Table1[[#This Row],[month]],"-",Table1[[#This Row],[year]])</f>
        <v>8-Dec-1984</v>
      </c>
      <c r="F802" s="2">
        <f>DATEDIF(Table1[[#This Row],[Date Of Birth]],DATE(2023,6,8),"Y")</f>
        <v>38</v>
      </c>
      <c r="G802" s="2">
        <v>2</v>
      </c>
      <c r="H802" s="13">
        <v>6640.54</v>
      </c>
      <c r="I802" s="2" t="s">
        <v>2354</v>
      </c>
      <c r="J802" s="2" t="s">
        <v>2355</v>
      </c>
      <c r="K802" s="6" t="s">
        <v>2367</v>
      </c>
    </row>
    <row r="803" spans="1:11" x14ac:dyDescent="0.4">
      <c r="A803" s="5" t="s">
        <v>1537</v>
      </c>
      <c r="B803" s="2">
        <v>1970</v>
      </c>
      <c r="C803" s="2" t="s">
        <v>2357</v>
      </c>
      <c r="D803" s="2">
        <v>8</v>
      </c>
      <c r="E803" s="2" t="str">
        <f>CONCATENATE(Table1[[#This Row],[date]],"-",Table1[[#This Row],[month]],"-",Table1[[#This Row],[year]])</f>
        <v>8-Nov-1970</v>
      </c>
      <c r="F803" s="2">
        <f>DATEDIF(Table1[[#This Row],[Date Of Birth]],DATE(2023,6,8),"Y")</f>
        <v>52</v>
      </c>
      <c r="G803" s="2">
        <v>0</v>
      </c>
      <c r="H803" s="13">
        <v>6651.26</v>
      </c>
      <c r="I803" s="2" t="s">
        <v>2354</v>
      </c>
      <c r="J803" s="2" t="s">
        <v>2355</v>
      </c>
      <c r="K803" s="6" t="s">
        <v>2356</v>
      </c>
    </row>
    <row r="804" spans="1:11" x14ac:dyDescent="0.4">
      <c r="A804" s="5" t="s">
        <v>1536</v>
      </c>
      <c r="B804" s="2">
        <v>1984</v>
      </c>
      <c r="C804" s="2" t="s">
        <v>2353</v>
      </c>
      <c r="D804" s="2">
        <v>1</v>
      </c>
      <c r="E804" s="2" t="str">
        <f>CONCATENATE(Table1[[#This Row],[date]],"-",Table1[[#This Row],[month]],"-",Table1[[#This Row],[year]])</f>
        <v>1-Jul-1984</v>
      </c>
      <c r="F804" s="2">
        <f>DATEDIF(Table1[[#This Row],[Date Of Birth]],DATE(2023,6,8),"Y")</f>
        <v>38</v>
      </c>
      <c r="G804" s="2">
        <v>3</v>
      </c>
      <c r="H804" s="13">
        <v>6652.53</v>
      </c>
      <c r="I804" s="2" t="s">
        <v>2355</v>
      </c>
      <c r="J804" s="2" t="s">
        <v>2354</v>
      </c>
      <c r="K804" s="6" t="s">
        <v>2356</v>
      </c>
    </row>
    <row r="805" spans="1:11" x14ac:dyDescent="0.4">
      <c r="A805" s="5" t="s">
        <v>1535</v>
      </c>
      <c r="B805" s="2">
        <v>1989</v>
      </c>
      <c r="C805" s="2" t="s">
        <v>2357</v>
      </c>
      <c r="D805" s="2">
        <v>19</v>
      </c>
      <c r="E805" s="2" t="str">
        <f>CONCATENATE(Table1[[#This Row],[date]],"-",Table1[[#This Row],[month]],"-",Table1[[#This Row],[year]])</f>
        <v>19-Nov-1989</v>
      </c>
      <c r="F805" s="2">
        <f>DATEDIF(Table1[[#This Row],[Date Of Birth]],DATE(2023,6,8),"Y")</f>
        <v>33</v>
      </c>
      <c r="G805" s="2">
        <v>5</v>
      </c>
      <c r="H805" s="13">
        <v>6653.79</v>
      </c>
      <c r="I805" s="2" t="s">
        <v>2354</v>
      </c>
      <c r="J805" s="2" t="s">
        <v>2358</v>
      </c>
      <c r="K805" s="6" t="s">
        <v>2356</v>
      </c>
    </row>
    <row r="806" spans="1:11" x14ac:dyDescent="0.4">
      <c r="A806" s="5" t="s">
        <v>1534</v>
      </c>
      <c r="B806" s="2">
        <v>1982</v>
      </c>
      <c r="C806" s="2" t="s">
        <v>2360</v>
      </c>
      <c r="D806" s="2">
        <v>27</v>
      </c>
      <c r="E806" s="2" t="str">
        <f>CONCATENATE(Table1[[#This Row],[date]],"-",Table1[[#This Row],[month]],"-",Table1[[#This Row],[year]])</f>
        <v>27-Sep-1982</v>
      </c>
      <c r="F806" s="2">
        <f>DATEDIF(Table1[[#This Row],[Date Of Birth]],DATE(2023,6,8),"Y")</f>
        <v>40</v>
      </c>
      <c r="G806" s="2">
        <v>3</v>
      </c>
      <c r="H806" s="13">
        <v>6664.32</v>
      </c>
      <c r="I806" s="2" t="s">
        <v>2354</v>
      </c>
      <c r="J806" s="2" t="s">
        <v>2354</v>
      </c>
      <c r="K806" s="6" t="s">
        <v>2356</v>
      </c>
    </row>
    <row r="807" spans="1:11" x14ac:dyDescent="0.4">
      <c r="A807" s="5" t="s">
        <v>1533</v>
      </c>
      <c r="B807" s="2">
        <v>1981</v>
      </c>
      <c r="C807" s="2" t="s">
        <v>2360</v>
      </c>
      <c r="D807" s="2">
        <v>17</v>
      </c>
      <c r="E807" s="2" t="str">
        <f>CONCATENATE(Table1[[#This Row],[date]],"-",Table1[[#This Row],[month]],"-",Table1[[#This Row],[year]])</f>
        <v>17-Sep-1981</v>
      </c>
      <c r="F807" s="2">
        <f>DATEDIF(Table1[[#This Row],[Date Of Birth]],DATE(2023,6,8),"Y")</f>
        <v>41</v>
      </c>
      <c r="G807" s="2">
        <v>1</v>
      </c>
      <c r="H807" s="13">
        <v>6664.69</v>
      </c>
      <c r="I807" s="2" t="s">
        <v>2355</v>
      </c>
      <c r="J807" s="2" t="s">
        <v>2358</v>
      </c>
      <c r="K807" s="6" t="s">
        <v>2361</v>
      </c>
    </row>
    <row r="808" spans="1:11" x14ac:dyDescent="0.4">
      <c r="A808" s="5" t="s">
        <v>1532</v>
      </c>
      <c r="B808" s="2">
        <v>1989</v>
      </c>
      <c r="C808" s="2" t="s">
        <v>2364</v>
      </c>
      <c r="D808" s="2">
        <v>20</v>
      </c>
      <c r="E808" s="2" t="str">
        <f>CONCATENATE(Table1[[#This Row],[date]],"-",Table1[[#This Row],[month]],"-",Table1[[#This Row],[year]])</f>
        <v>20-Oct-1989</v>
      </c>
      <c r="F808" s="2">
        <f>DATEDIF(Table1[[#This Row],[Date Of Birth]],DATE(2023,6,8),"Y")</f>
        <v>33</v>
      </c>
      <c r="G808" s="2">
        <v>5</v>
      </c>
      <c r="H808" s="13">
        <v>6666.24</v>
      </c>
      <c r="I808" s="2" t="s">
        <v>2355</v>
      </c>
      <c r="J808" s="2" t="s">
        <v>2358</v>
      </c>
      <c r="K808" s="6" t="s">
        <v>2365</v>
      </c>
    </row>
    <row r="809" spans="1:11" x14ac:dyDescent="0.4">
      <c r="A809" s="5" t="s">
        <v>1531</v>
      </c>
      <c r="B809" s="2">
        <v>1985</v>
      </c>
      <c r="C809" s="2" t="s">
        <v>2353</v>
      </c>
      <c r="D809" s="2">
        <v>9</v>
      </c>
      <c r="E809" s="2" t="str">
        <f>CONCATENATE(Table1[[#This Row],[date]],"-",Table1[[#This Row],[month]],"-",Table1[[#This Row],[year]])</f>
        <v>9-Jul-1985</v>
      </c>
      <c r="F809" s="2">
        <f>DATEDIF(Table1[[#This Row],[Date Of Birth]],DATE(2023,6,8),"Y")</f>
        <v>37</v>
      </c>
      <c r="G809" s="2">
        <v>2</v>
      </c>
      <c r="H809" s="13">
        <v>6686.43</v>
      </c>
      <c r="I809" s="2" t="s">
        <v>2354</v>
      </c>
      <c r="J809" s="2" t="s">
        <v>2355</v>
      </c>
      <c r="K809" s="6" t="s">
        <v>2361</v>
      </c>
    </row>
    <row r="810" spans="1:11" x14ac:dyDescent="0.4">
      <c r="A810" s="5" t="s">
        <v>1530</v>
      </c>
      <c r="B810" s="2">
        <v>1968</v>
      </c>
      <c r="C810" s="2" t="s">
        <v>2353</v>
      </c>
      <c r="D810" s="2">
        <v>13</v>
      </c>
      <c r="E810" s="2" t="str">
        <f>CONCATENATE(Table1[[#This Row],[date]],"-",Table1[[#This Row],[month]],"-",Table1[[#This Row],[year]])</f>
        <v>13-Jul-1968</v>
      </c>
      <c r="F810" s="2">
        <f>DATEDIF(Table1[[#This Row],[Date Of Birth]],DATE(2023,6,8),"Y")</f>
        <v>54</v>
      </c>
      <c r="G810" s="2">
        <v>0</v>
      </c>
      <c r="H810" s="13">
        <v>6700.56</v>
      </c>
      <c r="I810" s="2" t="s">
        <v>2355</v>
      </c>
      <c r="J810" s="2" t="s">
        <v>2358</v>
      </c>
      <c r="K810" s="6" t="s">
        <v>2361</v>
      </c>
    </row>
    <row r="811" spans="1:11" x14ac:dyDescent="0.4">
      <c r="A811" s="5" t="s">
        <v>1529</v>
      </c>
      <c r="B811" s="2">
        <v>1971</v>
      </c>
      <c r="C811" s="2" t="s">
        <v>2362</v>
      </c>
      <c r="D811" s="2">
        <v>12</v>
      </c>
      <c r="E811" s="2" t="str">
        <f>CONCATENATE(Table1[[#This Row],[date]],"-",Table1[[#This Row],[month]],"-",Table1[[#This Row],[year]])</f>
        <v>12-Dec-1971</v>
      </c>
      <c r="F811" s="2">
        <f>DATEDIF(Table1[[#This Row],[Date Of Birth]],DATE(2023,6,8),"Y")</f>
        <v>51</v>
      </c>
      <c r="G811" s="2">
        <v>0</v>
      </c>
      <c r="H811" s="13">
        <v>6706.47</v>
      </c>
      <c r="I811" s="2" t="s">
        <v>2354</v>
      </c>
      <c r="J811" s="2" t="s">
        <v>2358</v>
      </c>
      <c r="K811" s="6" t="s">
        <v>2356</v>
      </c>
    </row>
    <row r="812" spans="1:11" x14ac:dyDescent="0.4">
      <c r="A812" s="5" t="s">
        <v>1528</v>
      </c>
      <c r="B812" s="2">
        <v>1983</v>
      </c>
      <c r="C812" s="2" t="s">
        <v>2359</v>
      </c>
      <c r="D812" s="2">
        <v>12</v>
      </c>
      <c r="E812" s="2" t="str">
        <f>CONCATENATE(Table1[[#This Row],[date]],"-",Table1[[#This Row],[month]],"-",Table1[[#This Row],[year]])</f>
        <v>12-Jun-1983</v>
      </c>
      <c r="F812" s="2">
        <f>DATEDIF(Table1[[#This Row],[Date Of Birth]],DATE(2023,6,8),"Y")</f>
        <v>39</v>
      </c>
      <c r="G812" s="2">
        <v>2</v>
      </c>
      <c r="H812" s="13">
        <v>6710.19</v>
      </c>
      <c r="I812" s="2" t="s">
        <v>2355</v>
      </c>
      <c r="J812" s="2" t="s">
        <v>2355</v>
      </c>
      <c r="K812" s="6" t="s">
        <v>2361</v>
      </c>
    </row>
    <row r="813" spans="1:11" x14ac:dyDescent="0.4">
      <c r="A813" s="5" t="s">
        <v>1527</v>
      </c>
      <c r="B813" s="2">
        <v>1994</v>
      </c>
      <c r="C813" s="2" t="s">
        <v>2359</v>
      </c>
      <c r="D813" s="2">
        <v>13</v>
      </c>
      <c r="E813" s="2" t="str">
        <f>CONCATENATE(Table1[[#This Row],[date]],"-",Table1[[#This Row],[month]],"-",Table1[[#This Row],[year]])</f>
        <v>13-Jun-1994</v>
      </c>
      <c r="F813" s="2">
        <f>DATEDIF(Table1[[#This Row],[Date Of Birth]],DATE(2023,6,8),"Y")</f>
        <v>28</v>
      </c>
      <c r="G813" s="2">
        <v>0</v>
      </c>
      <c r="H813" s="13">
        <v>6721.37</v>
      </c>
      <c r="I813" s="2" t="s">
        <v>2354</v>
      </c>
      <c r="J813" s="2" t="s">
        <v>2358</v>
      </c>
      <c r="K813" s="6" t="s">
        <v>2361</v>
      </c>
    </row>
    <row r="814" spans="1:11" x14ac:dyDescent="0.4">
      <c r="A814" s="5" t="s">
        <v>1526</v>
      </c>
      <c r="B814" s="2">
        <v>1978</v>
      </c>
      <c r="C814" s="2" t="s">
        <v>2364</v>
      </c>
      <c r="D814" s="2">
        <v>21</v>
      </c>
      <c r="E814" s="2" t="str">
        <f>CONCATENATE(Table1[[#This Row],[date]],"-",Table1[[#This Row],[month]],"-",Table1[[#This Row],[year]])</f>
        <v>21-Oct-1978</v>
      </c>
      <c r="F814" s="2">
        <f>DATEDIF(Table1[[#This Row],[Date Of Birth]],DATE(2023,6,8),"Y")</f>
        <v>44</v>
      </c>
      <c r="G814" s="2">
        <v>2</v>
      </c>
      <c r="H814" s="13">
        <v>6737.98</v>
      </c>
      <c r="I814" s="2" t="s">
        <v>2354</v>
      </c>
      <c r="J814" s="2" t="s">
        <v>2355</v>
      </c>
      <c r="K814" s="6" t="s">
        <v>2356</v>
      </c>
    </row>
    <row r="815" spans="1:11" x14ac:dyDescent="0.4">
      <c r="A815" s="5" t="s">
        <v>1525</v>
      </c>
      <c r="B815" s="2">
        <v>1968</v>
      </c>
      <c r="C815" s="2" t="s">
        <v>2353</v>
      </c>
      <c r="D815" s="2">
        <v>18</v>
      </c>
      <c r="E815" s="2" t="str">
        <f>CONCATENATE(Table1[[#This Row],[date]],"-",Table1[[#This Row],[month]],"-",Table1[[#This Row],[year]])</f>
        <v>18-Jul-1968</v>
      </c>
      <c r="F815" s="2">
        <f>DATEDIF(Table1[[#This Row],[Date Of Birth]],DATE(2023,6,8),"Y")</f>
        <v>54</v>
      </c>
      <c r="G815" s="2">
        <v>0</v>
      </c>
      <c r="H815" s="13">
        <v>6738.84</v>
      </c>
      <c r="I815" s="2" t="s">
        <v>2355</v>
      </c>
      <c r="J815" s="2" t="s">
        <v>2358</v>
      </c>
      <c r="K815" s="6" t="s">
        <v>2361</v>
      </c>
    </row>
    <row r="816" spans="1:11" x14ac:dyDescent="0.4">
      <c r="A816" s="5" t="s">
        <v>1524</v>
      </c>
      <c r="B816" s="2">
        <v>1986</v>
      </c>
      <c r="C816" s="2" t="s">
        <v>2363</v>
      </c>
      <c r="D816" s="2">
        <v>7</v>
      </c>
      <c r="E816" s="2" t="str">
        <f>CONCATENATE(Table1[[#This Row],[date]],"-",Table1[[#This Row],[month]],"-",Table1[[#This Row],[year]])</f>
        <v>7-Aug-1986</v>
      </c>
      <c r="F816" s="2">
        <f>DATEDIF(Table1[[#This Row],[Date Of Birth]],DATE(2023,6,8),"Y")</f>
        <v>36</v>
      </c>
      <c r="G816" s="2">
        <v>3</v>
      </c>
      <c r="H816" s="13">
        <v>6746.74</v>
      </c>
      <c r="I816" s="2" t="s">
        <v>2355</v>
      </c>
      <c r="J816" s="2" t="s">
        <v>2354</v>
      </c>
      <c r="K816" s="6" t="s">
        <v>2368</v>
      </c>
    </row>
    <row r="817" spans="1:11" x14ac:dyDescent="0.4">
      <c r="A817" s="5" t="s">
        <v>1523</v>
      </c>
      <c r="B817" s="2">
        <v>1986</v>
      </c>
      <c r="C817" s="2" t="s">
        <v>2359</v>
      </c>
      <c r="D817" s="2">
        <v>5</v>
      </c>
      <c r="E817" s="2" t="str">
        <f>CONCATENATE(Table1[[#This Row],[date]],"-",Table1[[#This Row],[month]],"-",Table1[[#This Row],[year]])</f>
        <v>5-Jun-1986</v>
      </c>
      <c r="F817" s="2">
        <f>DATEDIF(Table1[[#This Row],[Date Of Birth]],DATE(2023,6,8),"Y")</f>
        <v>37</v>
      </c>
      <c r="G817" s="2">
        <v>3</v>
      </c>
      <c r="H817" s="13">
        <v>6748.59</v>
      </c>
      <c r="I817" s="2" t="s">
        <v>2355</v>
      </c>
      <c r="J817" s="2" t="s">
        <v>2358</v>
      </c>
      <c r="K817" s="6" t="s">
        <v>2368</v>
      </c>
    </row>
    <row r="818" spans="1:11" x14ac:dyDescent="0.4">
      <c r="A818" s="5" t="s">
        <v>1522</v>
      </c>
      <c r="B818" s="2">
        <v>1970</v>
      </c>
      <c r="C818" s="2" t="s">
        <v>2359</v>
      </c>
      <c r="D818" s="2">
        <v>17</v>
      </c>
      <c r="E818" s="2" t="str">
        <f>CONCATENATE(Table1[[#This Row],[date]],"-",Table1[[#This Row],[month]],"-",Table1[[#This Row],[year]])</f>
        <v>17-Jun-1970</v>
      </c>
      <c r="F818" s="2">
        <f>DATEDIF(Table1[[#This Row],[Date Of Birth]],DATE(2023,6,8),"Y")</f>
        <v>52</v>
      </c>
      <c r="G818" s="2">
        <v>0</v>
      </c>
      <c r="H818" s="13">
        <v>6749.63</v>
      </c>
      <c r="I818" s="2" t="s">
        <v>2354</v>
      </c>
      <c r="J818" s="2" t="s">
        <v>2358</v>
      </c>
      <c r="K818" s="6" t="s">
        <v>2356</v>
      </c>
    </row>
    <row r="819" spans="1:11" x14ac:dyDescent="0.4">
      <c r="A819" s="5" t="s">
        <v>1521</v>
      </c>
      <c r="B819" s="2">
        <v>1966</v>
      </c>
      <c r="C819" s="2" t="s">
        <v>2362</v>
      </c>
      <c r="D819" s="2">
        <v>9</v>
      </c>
      <c r="E819" s="2" t="str">
        <f>CONCATENATE(Table1[[#This Row],[date]],"-",Table1[[#This Row],[month]],"-",Table1[[#This Row],[year]])</f>
        <v>9-Dec-1966</v>
      </c>
      <c r="F819" s="2">
        <f>DATEDIF(Table1[[#This Row],[Date Of Birth]],DATE(2023,6,8),"Y")</f>
        <v>56</v>
      </c>
      <c r="G819" s="2">
        <v>0</v>
      </c>
      <c r="H819" s="13">
        <v>6750.27</v>
      </c>
      <c r="I819" s="2" t="s">
        <v>2355</v>
      </c>
      <c r="J819" s="2" t="s">
        <v>2354</v>
      </c>
      <c r="K819" s="6" t="s">
        <v>2356</v>
      </c>
    </row>
    <row r="820" spans="1:11" x14ac:dyDescent="0.4">
      <c r="A820" s="5" t="s">
        <v>1520</v>
      </c>
      <c r="B820" s="2">
        <v>1988</v>
      </c>
      <c r="C820" s="2" t="s">
        <v>2364</v>
      </c>
      <c r="D820" s="2">
        <v>10</v>
      </c>
      <c r="E820" s="2" t="str">
        <f>CONCATENATE(Table1[[#This Row],[date]],"-",Table1[[#This Row],[month]],"-",Table1[[#This Row],[year]])</f>
        <v>10-Oct-1988</v>
      </c>
      <c r="F820" s="2">
        <f>DATEDIF(Table1[[#This Row],[Date Of Birth]],DATE(2023,6,8),"Y")</f>
        <v>34</v>
      </c>
      <c r="G820" s="2">
        <v>3</v>
      </c>
      <c r="H820" s="13">
        <v>6753.04</v>
      </c>
      <c r="I820" s="2" t="s">
        <v>2354</v>
      </c>
      <c r="J820" s="2" t="s">
        <v>2354</v>
      </c>
      <c r="K820" s="6" t="s">
        <v>2371</v>
      </c>
    </row>
    <row r="821" spans="1:11" x14ac:dyDescent="0.4">
      <c r="A821" s="5" t="s">
        <v>1519</v>
      </c>
      <c r="B821" s="2">
        <v>1981</v>
      </c>
      <c r="C821" s="2" t="s">
        <v>2360</v>
      </c>
      <c r="D821" s="2">
        <v>21</v>
      </c>
      <c r="E821" s="2" t="str">
        <f>CONCATENATE(Table1[[#This Row],[date]],"-",Table1[[#This Row],[month]],"-",Table1[[#This Row],[year]])</f>
        <v>21-Sep-1981</v>
      </c>
      <c r="F821" s="2">
        <f>DATEDIF(Table1[[#This Row],[Date Of Birth]],DATE(2023,6,8),"Y")</f>
        <v>41</v>
      </c>
      <c r="G821" s="2">
        <v>1</v>
      </c>
      <c r="H821" s="13">
        <v>6770.19</v>
      </c>
      <c r="I821" s="2" t="s">
        <v>2354</v>
      </c>
      <c r="J821" s="2" t="s">
        <v>2355</v>
      </c>
      <c r="K821" s="6" t="s">
        <v>2356</v>
      </c>
    </row>
    <row r="822" spans="1:11" x14ac:dyDescent="0.4">
      <c r="A822" s="5" t="s">
        <v>1518</v>
      </c>
      <c r="B822" s="2">
        <v>1981</v>
      </c>
      <c r="C822" s="2" t="s">
        <v>2360</v>
      </c>
      <c r="D822" s="2">
        <v>3</v>
      </c>
      <c r="E822" s="2" t="str">
        <f>CONCATENATE(Table1[[#This Row],[date]],"-",Table1[[#This Row],[month]],"-",Table1[[#This Row],[year]])</f>
        <v>3-Sep-1981</v>
      </c>
      <c r="F822" s="2">
        <f>DATEDIF(Table1[[#This Row],[Date Of Birth]],DATE(2023,6,8),"Y")</f>
        <v>41</v>
      </c>
      <c r="G822" s="2">
        <v>1</v>
      </c>
      <c r="H822" s="13">
        <v>6775.96</v>
      </c>
      <c r="I822" s="2" t="s">
        <v>2354</v>
      </c>
      <c r="J822" s="2" t="s">
        <v>2355</v>
      </c>
      <c r="K822" s="6" t="s">
        <v>2365</v>
      </c>
    </row>
    <row r="823" spans="1:11" x14ac:dyDescent="0.4">
      <c r="A823" s="5" t="s">
        <v>1517</v>
      </c>
      <c r="B823" s="2">
        <v>1981</v>
      </c>
      <c r="C823" s="2" t="s">
        <v>2364</v>
      </c>
      <c r="D823" s="2">
        <v>8</v>
      </c>
      <c r="E823" s="2" t="str">
        <f>CONCATENATE(Table1[[#This Row],[date]],"-",Table1[[#This Row],[month]],"-",Table1[[#This Row],[year]])</f>
        <v>8-Oct-1981</v>
      </c>
      <c r="F823" s="2">
        <f>DATEDIF(Table1[[#This Row],[Date Of Birth]],DATE(2023,6,8),"Y")</f>
        <v>41</v>
      </c>
      <c r="G823" s="2">
        <v>1</v>
      </c>
      <c r="H823" s="13">
        <v>6781.35</v>
      </c>
      <c r="I823" s="2" t="s">
        <v>2354</v>
      </c>
      <c r="J823" s="2" t="s">
        <v>2358</v>
      </c>
      <c r="K823" s="6" t="s">
        <v>2356</v>
      </c>
    </row>
    <row r="824" spans="1:11" x14ac:dyDescent="0.4">
      <c r="A824" s="5" t="s">
        <v>1516</v>
      </c>
      <c r="B824" s="2">
        <v>1980</v>
      </c>
      <c r="C824" s="2" t="s">
        <v>2357</v>
      </c>
      <c r="D824" s="2">
        <v>23</v>
      </c>
      <c r="E824" s="2" t="str">
        <f>CONCATENATE(Table1[[#This Row],[date]],"-",Table1[[#This Row],[month]],"-",Table1[[#This Row],[year]])</f>
        <v>23-Nov-1980</v>
      </c>
      <c r="F824" s="2">
        <f>DATEDIF(Table1[[#This Row],[Date Of Birth]],DATE(2023,6,8),"Y")</f>
        <v>42</v>
      </c>
      <c r="G824" s="2">
        <v>2</v>
      </c>
      <c r="H824" s="13">
        <v>6781.52</v>
      </c>
      <c r="I824" s="2" t="s">
        <v>2354</v>
      </c>
      <c r="J824" s="2" t="s">
        <v>2354</v>
      </c>
      <c r="K824" s="6" t="s">
        <v>2356</v>
      </c>
    </row>
    <row r="825" spans="1:11" x14ac:dyDescent="0.4">
      <c r="A825" s="5" t="s">
        <v>1515</v>
      </c>
      <c r="B825" s="2">
        <v>1985</v>
      </c>
      <c r="C825" s="2" t="s">
        <v>2362</v>
      </c>
      <c r="D825" s="2">
        <v>24</v>
      </c>
      <c r="E825" s="2" t="str">
        <f>CONCATENATE(Table1[[#This Row],[date]],"-",Table1[[#This Row],[month]],"-",Table1[[#This Row],[year]])</f>
        <v>24-Dec-1985</v>
      </c>
      <c r="F825" s="2">
        <f>DATEDIF(Table1[[#This Row],[Date Of Birth]],DATE(2023,6,8),"Y")</f>
        <v>37</v>
      </c>
      <c r="G825" s="2">
        <v>3</v>
      </c>
      <c r="H825" s="13">
        <v>6796.86</v>
      </c>
      <c r="I825" s="2" t="s">
        <v>2355</v>
      </c>
      <c r="J825" s="2" t="s">
        <v>2355</v>
      </c>
      <c r="K825" s="6" t="s">
        <v>2361</v>
      </c>
    </row>
    <row r="826" spans="1:11" x14ac:dyDescent="0.4">
      <c r="A826" s="5" t="s">
        <v>1514</v>
      </c>
      <c r="B826" s="2">
        <v>1991</v>
      </c>
      <c r="C826" s="2" t="s">
        <v>2359</v>
      </c>
      <c r="D826" s="2">
        <v>29</v>
      </c>
      <c r="E826" s="2" t="str">
        <f>CONCATENATE(Table1[[#This Row],[date]],"-",Table1[[#This Row],[month]],"-",Table1[[#This Row],[year]])</f>
        <v>29-Jun-1991</v>
      </c>
      <c r="F826" s="2">
        <f>DATEDIF(Table1[[#This Row],[Date Of Birth]],DATE(2023,6,8),"Y")</f>
        <v>31</v>
      </c>
      <c r="G826" s="2">
        <v>5</v>
      </c>
      <c r="H826" s="13">
        <v>6799.46</v>
      </c>
      <c r="I826" s="2" t="s">
        <v>2358</v>
      </c>
      <c r="J826" s="2" t="s">
        <v>2354</v>
      </c>
      <c r="K826" s="6" t="s">
        <v>2373</v>
      </c>
    </row>
    <row r="827" spans="1:11" x14ac:dyDescent="0.4">
      <c r="A827" s="5" t="s">
        <v>1513</v>
      </c>
      <c r="B827" s="2">
        <v>1975</v>
      </c>
      <c r="C827" s="2" t="s">
        <v>2363</v>
      </c>
      <c r="D827" s="2">
        <v>17</v>
      </c>
      <c r="E827" s="2" t="str">
        <f>CONCATENATE(Table1[[#This Row],[date]],"-",Table1[[#This Row],[month]],"-",Table1[[#This Row],[year]])</f>
        <v>17-Aug-1975</v>
      </c>
      <c r="F827" s="2">
        <f>DATEDIF(Table1[[#This Row],[Date Of Birth]],DATE(2023,6,8),"Y")</f>
        <v>47</v>
      </c>
      <c r="G827" s="2">
        <v>1</v>
      </c>
      <c r="H827" s="13">
        <v>6809.46</v>
      </c>
      <c r="I827" s="2" t="s">
        <v>2354</v>
      </c>
      <c r="J827" s="2" t="s">
        <v>2358</v>
      </c>
      <c r="K827" s="6" t="s">
        <v>2361</v>
      </c>
    </row>
    <row r="828" spans="1:11" x14ac:dyDescent="0.4">
      <c r="A828" s="5" t="s">
        <v>1512</v>
      </c>
      <c r="B828" s="2">
        <v>1994</v>
      </c>
      <c r="C828" s="2" t="s">
        <v>2353</v>
      </c>
      <c r="D828" s="2">
        <v>8</v>
      </c>
      <c r="E828" s="2" t="str">
        <f>CONCATENATE(Table1[[#This Row],[date]],"-",Table1[[#This Row],[month]],"-",Table1[[#This Row],[year]])</f>
        <v>8-Jul-1994</v>
      </c>
      <c r="F828" s="2">
        <f>DATEDIF(Table1[[#This Row],[Date Of Birth]],DATE(2023,6,8),"Y")</f>
        <v>28</v>
      </c>
      <c r="G828" s="2">
        <v>0</v>
      </c>
      <c r="H828" s="13">
        <v>6827.69</v>
      </c>
      <c r="I828" s="2" t="s">
        <v>2354</v>
      </c>
      <c r="J828" s="2" t="s">
        <v>2354</v>
      </c>
      <c r="K828" s="6" t="s">
        <v>2374</v>
      </c>
    </row>
    <row r="829" spans="1:11" x14ac:dyDescent="0.4">
      <c r="A829" s="5" t="s">
        <v>1511</v>
      </c>
      <c r="B829" s="2">
        <v>1979</v>
      </c>
      <c r="C829" s="2" t="s">
        <v>2353</v>
      </c>
      <c r="D829" s="2">
        <v>15</v>
      </c>
      <c r="E829" s="2" t="str">
        <f>CONCATENATE(Table1[[#This Row],[date]],"-",Table1[[#This Row],[month]],"-",Table1[[#This Row],[year]])</f>
        <v>15-Jul-1979</v>
      </c>
      <c r="F829" s="2">
        <f>DATEDIF(Table1[[#This Row],[Date Of Birth]],DATE(2023,6,8),"Y")</f>
        <v>43</v>
      </c>
      <c r="G829" s="2">
        <v>0</v>
      </c>
      <c r="H829" s="13">
        <v>6837.37</v>
      </c>
      <c r="I829" s="2" t="s">
        <v>2355</v>
      </c>
      <c r="J829" s="2" t="s">
        <v>2358</v>
      </c>
      <c r="K829" s="6" t="s">
        <v>2368</v>
      </c>
    </row>
    <row r="830" spans="1:11" x14ac:dyDescent="0.4">
      <c r="A830" s="5" t="s">
        <v>1510</v>
      </c>
      <c r="B830" s="2">
        <v>2000</v>
      </c>
      <c r="C830" s="2" t="s">
        <v>2357</v>
      </c>
      <c r="D830" s="2">
        <v>30</v>
      </c>
      <c r="E830" s="2" t="str">
        <f>CONCATENATE(Table1[[#This Row],[date]],"-",Table1[[#This Row],[month]],"-",Table1[[#This Row],[year]])</f>
        <v>30-Nov-2000</v>
      </c>
      <c r="F830" s="2">
        <f>DATEDIF(Table1[[#This Row],[Date Of Birth]],DATE(2023,6,8),"Y")</f>
        <v>22</v>
      </c>
      <c r="G830" s="2">
        <v>0</v>
      </c>
      <c r="H830" s="13">
        <v>6842.28</v>
      </c>
      <c r="I830" s="2" t="s">
        <v>2354</v>
      </c>
      <c r="J830" s="2" t="s">
        <v>2358</v>
      </c>
      <c r="K830" s="6" t="s">
        <v>2361</v>
      </c>
    </row>
    <row r="831" spans="1:11" x14ac:dyDescent="0.4">
      <c r="A831" s="5" t="s">
        <v>1509</v>
      </c>
      <c r="B831" s="2">
        <v>1977</v>
      </c>
      <c r="C831" s="2" t="s">
        <v>2359</v>
      </c>
      <c r="D831" s="2">
        <v>15</v>
      </c>
      <c r="E831" s="2" t="str">
        <f>CONCATENATE(Table1[[#This Row],[date]],"-",Table1[[#This Row],[month]],"-",Table1[[#This Row],[year]])</f>
        <v>15-Jun-1977</v>
      </c>
      <c r="F831" s="2">
        <f>DATEDIF(Table1[[#This Row],[Date Of Birth]],DATE(2023,6,8),"Y")</f>
        <v>45</v>
      </c>
      <c r="G831" s="2">
        <v>2</v>
      </c>
      <c r="H831" s="13">
        <v>6843.17</v>
      </c>
      <c r="I831" s="2" t="s">
        <v>2354</v>
      </c>
      <c r="J831" s="2" t="s">
        <v>2358</v>
      </c>
      <c r="K831" s="6" t="s">
        <v>2356</v>
      </c>
    </row>
    <row r="832" spans="1:11" x14ac:dyDescent="0.4">
      <c r="A832" s="5" t="s">
        <v>1508</v>
      </c>
      <c r="B832" s="2">
        <v>1979</v>
      </c>
      <c r="C832" s="2" t="s">
        <v>2357</v>
      </c>
      <c r="D832" s="2">
        <v>4</v>
      </c>
      <c r="E832" s="2" t="str">
        <f>CONCATENATE(Table1[[#This Row],[date]],"-",Table1[[#This Row],[month]],"-",Table1[[#This Row],[year]])</f>
        <v>4-Nov-1979</v>
      </c>
      <c r="F832" s="2">
        <f>DATEDIF(Table1[[#This Row],[Date Of Birth]],DATE(2023,6,8),"Y")</f>
        <v>43</v>
      </c>
      <c r="G832" s="2">
        <v>1</v>
      </c>
      <c r="H832" s="13">
        <v>6849.03</v>
      </c>
      <c r="I832" s="2" t="s">
        <v>2354</v>
      </c>
      <c r="J832" s="2" t="s">
        <v>2354</v>
      </c>
      <c r="K832" s="6" t="s">
        <v>2365</v>
      </c>
    </row>
    <row r="833" spans="1:11" x14ac:dyDescent="0.4">
      <c r="A833" s="5" t="s">
        <v>1507</v>
      </c>
      <c r="B833" s="2">
        <v>1981</v>
      </c>
      <c r="C833" s="2" t="s">
        <v>2359</v>
      </c>
      <c r="D833" s="2">
        <v>19</v>
      </c>
      <c r="E833" s="2" t="str">
        <f>CONCATENATE(Table1[[#This Row],[date]],"-",Table1[[#This Row],[month]],"-",Table1[[#This Row],[year]])</f>
        <v>19-Jun-1981</v>
      </c>
      <c r="F833" s="2">
        <f>DATEDIF(Table1[[#This Row],[Date Of Birth]],DATE(2023,6,8),"Y")</f>
        <v>41</v>
      </c>
      <c r="G833" s="2">
        <v>1</v>
      </c>
      <c r="H833" s="13">
        <v>6858.48</v>
      </c>
      <c r="I833" s="2" t="s">
        <v>2354</v>
      </c>
      <c r="J833" s="2" t="s">
        <v>2354</v>
      </c>
      <c r="K833" s="6" t="s">
        <v>2367</v>
      </c>
    </row>
    <row r="834" spans="1:11" x14ac:dyDescent="0.4">
      <c r="A834" s="5" t="s">
        <v>1506</v>
      </c>
      <c r="B834" s="2">
        <v>1978</v>
      </c>
      <c r="C834" s="2" t="s">
        <v>2363</v>
      </c>
      <c r="D834" s="2">
        <v>5</v>
      </c>
      <c r="E834" s="2" t="str">
        <f>CONCATENATE(Table1[[#This Row],[date]],"-",Table1[[#This Row],[month]],"-",Table1[[#This Row],[year]])</f>
        <v>5-Aug-1978</v>
      </c>
      <c r="F834" s="2">
        <f>DATEDIF(Table1[[#This Row],[Date Of Birth]],DATE(2023,6,8),"Y")</f>
        <v>44</v>
      </c>
      <c r="G834" s="2">
        <v>2</v>
      </c>
      <c r="H834" s="13">
        <v>6863.49</v>
      </c>
      <c r="I834" s="2" t="s">
        <v>2354</v>
      </c>
      <c r="J834" s="2" t="s">
        <v>2358</v>
      </c>
      <c r="K834" s="6" t="s">
        <v>2356</v>
      </c>
    </row>
    <row r="835" spans="1:11" x14ac:dyDescent="0.4">
      <c r="A835" s="5" t="s">
        <v>1505</v>
      </c>
      <c r="B835" s="2">
        <v>1969</v>
      </c>
      <c r="C835" s="2" t="s">
        <v>2364</v>
      </c>
      <c r="D835" s="2">
        <v>23</v>
      </c>
      <c r="E835" s="2" t="str">
        <f>CONCATENATE(Table1[[#This Row],[date]],"-",Table1[[#This Row],[month]],"-",Table1[[#This Row],[year]])</f>
        <v>23-Oct-1969</v>
      </c>
      <c r="F835" s="2">
        <f>DATEDIF(Table1[[#This Row],[Date Of Birth]],DATE(2023,6,8),"Y")</f>
        <v>53</v>
      </c>
      <c r="G835" s="2">
        <v>0</v>
      </c>
      <c r="H835" s="13">
        <v>6868.39</v>
      </c>
      <c r="I835" s="2" t="s">
        <v>2354</v>
      </c>
      <c r="J835" s="2" t="s">
        <v>2354</v>
      </c>
      <c r="K835" s="6" t="s">
        <v>2356</v>
      </c>
    </row>
    <row r="836" spans="1:11" x14ac:dyDescent="0.4">
      <c r="A836" s="5" t="s">
        <v>1504</v>
      </c>
      <c r="B836" s="2">
        <v>1981</v>
      </c>
      <c r="C836" s="2" t="s">
        <v>2359</v>
      </c>
      <c r="D836" s="2">
        <v>23</v>
      </c>
      <c r="E836" s="2" t="str">
        <f>CONCATENATE(Table1[[#This Row],[date]],"-",Table1[[#This Row],[month]],"-",Table1[[#This Row],[year]])</f>
        <v>23-Jun-1981</v>
      </c>
      <c r="F836" s="2">
        <f>DATEDIF(Table1[[#This Row],[Date Of Birth]],DATE(2023,6,8),"Y")</f>
        <v>41</v>
      </c>
      <c r="G836" s="2">
        <v>2</v>
      </c>
      <c r="H836" s="13">
        <v>6875.96</v>
      </c>
      <c r="I836" s="2" t="s">
        <v>2354</v>
      </c>
      <c r="J836" s="2" t="s">
        <v>2354</v>
      </c>
      <c r="K836" s="6" t="s">
        <v>2365</v>
      </c>
    </row>
    <row r="837" spans="1:11" x14ac:dyDescent="0.4">
      <c r="A837" s="5" t="s">
        <v>1503</v>
      </c>
      <c r="B837" s="2">
        <v>2004</v>
      </c>
      <c r="C837" s="2" t="s">
        <v>2362</v>
      </c>
      <c r="D837" s="2">
        <v>24</v>
      </c>
      <c r="E837" s="2" t="str">
        <f>CONCATENATE(Table1[[#This Row],[date]],"-",Table1[[#This Row],[month]],"-",Table1[[#This Row],[year]])</f>
        <v>24-Dec-2004</v>
      </c>
      <c r="F837" s="2">
        <f>DATEDIF(Table1[[#This Row],[Date Of Birth]],DATE(2023,6,8),"Y")</f>
        <v>18</v>
      </c>
      <c r="G837" s="2">
        <v>0</v>
      </c>
      <c r="H837" s="13">
        <v>6876.53</v>
      </c>
      <c r="I837" s="2" t="s">
        <v>2354</v>
      </c>
      <c r="J837" s="2" t="s">
        <v>2358</v>
      </c>
      <c r="K837" s="6" t="s">
        <v>2361</v>
      </c>
    </row>
    <row r="838" spans="1:11" x14ac:dyDescent="0.4">
      <c r="A838" s="5" t="s">
        <v>1502</v>
      </c>
      <c r="B838" s="2">
        <v>1985</v>
      </c>
      <c r="C838" s="2" t="s">
        <v>2360</v>
      </c>
      <c r="D838" s="2">
        <v>10</v>
      </c>
      <c r="E838" s="2" t="str">
        <f>CONCATENATE(Table1[[#This Row],[date]],"-",Table1[[#This Row],[month]],"-",Table1[[#This Row],[year]])</f>
        <v>10-Sep-1985</v>
      </c>
      <c r="F838" s="2">
        <f>DATEDIF(Table1[[#This Row],[Date Of Birth]],DATE(2023,6,8),"Y")</f>
        <v>37</v>
      </c>
      <c r="G838" s="2">
        <v>2</v>
      </c>
      <c r="H838" s="13">
        <v>6877.98</v>
      </c>
      <c r="I838" s="2" t="s">
        <v>2354</v>
      </c>
      <c r="J838" s="2" t="s">
        <v>2358</v>
      </c>
      <c r="K838" s="6" t="s">
        <v>2371</v>
      </c>
    </row>
    <row r="839" spans="1:11" x14ac:dyDescent="0.4">
      <c r="A839" s="5" t="s">
        <v>1501</v>
      </c>
      <c r="B839" s="2">
        <v>1989</v>
      </c>
      <c r="C839" s="2" t="s">
        <v>2362</v>
      </c>
      <c r="D839" s="2">
        <v>21</v>
      </c>
      <c r="E839" s="2" t="str">
        <f>CONCATENATE(Table1[[#This Row],[date]],"-",Table1[[#This Row],[month]],"-",Table1[[#This Row],[year]])</f>
        <v>21-Dec-1989</v>
      </c>
      <c r="F839" s="2">
        <f>DATEDIF(Table1[[#This Row],[Date Of Birth]],DATE(2023,6,8),"Y")</f>
        <v>33</v>
      </c>
      <c r="G839" s="2">
        <v>3</v>
      </c>
      <c r="H839" s="13">
        <v>6895.19</v>
      </c>
      <c r="I839" s="2" t="s">
        <v>2354</v>
      </c>
      <c r="J839" s="2" t="s">
        <v>2355</v>
      </c>
      <c r="K839" s="6" t="s">
        <v>2371</v>
      </c>
    </row>
    <row r="840" spans="1:11" x14ac:dyDescent="0.4">
      <c r="A840" s="5" t="s">
        <v>1500</v>
      </c>
      <c r="B840" s="2">
        <v>1984</v>
      </c>
      <c r="C840" s="2" t="s">
        <v>2360</v>
      </c>
      <c r="D840" s="2">
        <v>5</v>
      </c>
      <c r="E840" s="2" t="str">
        <f>CONCATENATE(Table1[[#This Row],[date]],"-",Table1[[#This Row],[month]],"-",Table1[[#This Row],[year]])</f>
        <v>5-Sep-1984</v>
      </c>
      <c r="F840" s="2">
        <f>DATEDIF(Table1[[#This Row],[Date Of Birth]],DATE(2023,6,8),"Y")</f>
        <v>38</v>
      </c>
      <c r="G840" s="2">
        <v>2</v>
      </c>
      <c r="H840" s="13">
        <v>6933.24</v>
      </c>
      <c r="I840" s="2" t="s">
        <v>2354</v>
      </c>
      <c r="J840" s="2" t="s">
        <v>2355</v>
      </c>
      <c r="K840" s="6" t="s">
        <v>2361</v>
      </c>
    </row>
    <row r="841" spans="1:11" x14ac:dyDescent="0.4">
      <c r="A841" s="5" t="s">
        <v>1499</v>
      </c>
      <c r="B841" s="2">
        <v>1978</v>
      </c>
      <c r="C841" s="2" t="s">
        <v>2357</v>
      </c>
      <c r="D841" s="2">
        <v>29</v>
      </c>
      <c r="E841" s="2" t="str">
        <f>CONCATENATE(Table1[[#This Row],[date]],"-",Table1[[#This Row],[month]],"-",Table1[[#This Row],[year]])</f>
        <v>29-Nov-1978</v>
      </c>
      <c r="F841" s="2">
        <f>DATEDIF(Table1[[#This Row],[Date Of Birth]],DATE(2023,6,8),"Y")</f>
        <v>44</v>
      </c>
      <c r="G841" s="2">
        <v>2</v>
      </c>
      <c r="H841" s="13">
        <v>6938.11</v>
      </c>
      <c r="I841" s="2" t="s">
        <v>2354</v>
      </c>
      <c r="J841" s="2" t="s">
        <v>2354</v>
      </c>
      <c r="K841" s="6" t="s">
        <v>2356</v>
      </c>
    </row>
    <row r="842" spans="1:11" x14ac:dyDescent="0.4">
      <c r="A842" s="5" t="s">
        <v>1498</v>
      </c>
      <c r="B842" s="2">
        <v>1980</v>
      </c>
      <c r="C842" s="2" t="s">
        <v>2363</v>
      </c>
      <c r="D842" s="2">
        <v>30</v>
      </c>
      <c r="E842" s="2" t="str">
        <f>CONCATENATE(Table1[[#This Row],[date]],"-",Table1[[#This Row],[month]],"-",Table1[[#This Row],[year]])</f>
        <v>30-Aug-1980</v>
      </c>
      <c r="F842" s="2">
        <f>DATEDIF(Table1[[#This Row],[Date Of Birth]],DATE(2023,6,8),"Y")</f>
        <v>42</v>
      </c>
      <c r="G842" s="2">
        <v>1</v>
      </c>
      <c r="H842" s="13">
        <v>6940.91</v>
      </c>
      <c r="I842" s="2" t="s">
        <v>2354</v>
      </c>
      <c r="J842" s="2" t="s">
        <v>2354</v>
      </c>
      <c r="K842" s="6" t="s">
        <v>2361</v>
      </c>
    </row>
    <row r="843" spans="1:11" x14ac:dyDescent="0.4">
      <c r="A843" s="5" t="s">
        <v>1497</v>
      </c>
      <c r="B843" s="2">
        <v>1980</v>
      </c>
      <c r="C843" s="2" t="s">
        <v>2364</v>
      </c>
      <c r="D843" s="2">
        <v>5</v>
      </c>
      <c r="E843" s="2" t="str">
        <f>CONCATENATE(Table1[[#This Row],[date]],"-",Table1[[#This Row],[month]],"-",Table1[[#This Row],[year]])</f>
        <v>5-Oct-1980</v>
      </c>
      <c r="F843" s="2">
        <f>DATEDIF(Table1[[#This Row],[Date Of Birth]],DATE(2023,6,8),"Y")</f>
        <v>42</v>
      </c>
      <c r="G843" s="2">
        <v>2</v>
      </c>
      <c r="H843" s="13">
        <v>6940.94</v>
      </c>
      <c r="I843" s="2" t="s">
        <v>2354</v>
      </c>
      <c r="J843" s="2" t="s">
        <v>2355</v>
      </c>
      <c r="K843" s="6" t="s">
        <v>2356</v>
      </c>
    </row>
    <row r="844" spans="1:11" x14ac:dyDescent="0.4">
      <c r="A844" s="5" t="s">
        <v>1496</v>
      </c>
      <c r="B844" s="2">
        <v>1978</v>
      </c>
      <c r="C844" s="2" t="s">
        <v>2362</v>
      </c>
      <c r="D844" s="2">
        <v>15</v>
      </c>
      <c r="E844" s="2" t="str">
        <f>CONCATENATE(Table1[[#This Row],[date]],"-",Table1[[#This Row],[month]],"-",Table1[[#This Row],[year]])</f>
        <v>15-Dec-1978</v>
      </c>
      <c r="F844" s="2">
        <f>DATEDIF(Table1[[#This Row],[Date Of Birth]],DATE(2023,6,8),"Y")</f>
        <v>44</v>
      </c>
      <c r="G844" s="2">
        <v>0</v>
      </c>
      <c r="H844" s="13">
        <v>6948.7</v>
      </c>
      <c r="I844" s="2" t="s">
        <v>2358</v>
      </c>
      <c r="J844" s="2" t="s">
        <v>2354</v>
      </c>
      <c r="K844" s="6" t="s">
        <v>2361</v>
      </c>
    </row>
    <row r="845" spans="1:11" x14ac:dyDescent="0.4">
      <c r="A845" s="5" t="s">
        <v>1495</v>
      </c>
      <c r="B845" s="2">
        <v>1980</v>
      </c>
      <c r="C845" s="2" t="s">
        <v>2363</v>
      </c>
      <c r="D845" s="2">
        <v>18</v>
      </c>
      <c r="E845" s="2" t="str">
        <f>CONCATENATE(Table1[[#This Row],[date]],"-",Table1[[#This Row],[month]],"-",Table1[[#This Row],[year]])</f>
        <v>18-Aug-1980</v>
      </c>
      <c r="F845" s="2">
        <f>DATEDIF(Table1[[#This Row],[Date Of Birth]],DATE(2023,6,8),"Y")</f>
        <v>42</v>
      </c>
      <c r="G845" s="2">
        <v>2</v>
      </c>
      <c r="H845" s="13">
        <v>6951.12</v>
      </c>
      <c r="I845" s="2" t="s">
        <v>2354</v>
      </c>
      <c r="J845" s="2" t="s">
        <v>2354</v>
      </c>
      <c r="K845" s="6" t="s">
        <v>2356</v>
      </c>
    </row>
    <row r="846" spans="1:11" x14ac:dyDescent="0.4">
      <c r="A846" s="5" t="s">
        <v>1494</v>
      </c>
      <c r="B846" s="2">
        <v>1975</v>
      </c>
      <c r="C846" s="2" t="s">
        <v>2359</v>
      </c>
      <c r="D846" s="2">
        <v>3</v>
      </c>
      <c r="E846" s="2" t="str">
        <f>CONCATENATE(Table1[[#This Row],[date]],"-",Table1[[#This Row],[month]],"-",Table1[[#This Row],[year]])</f>
        <v>3-Jun-1975</v>
      </c>
      <c r="F846" s="2">
        <f>DATEDIF(Table1[[#This Row],[Date Of Birth]],DATE(2023,6,8),"Y")</f>
        <v>48</v>
      </c>
      <c r="G846" s="2">
        <v>1</v>
      </c>
      <c r="H846" s="13">
        <v>6965.21</v>
      </c>
      <c r="I846" s="2" t="s">
        <v>2354</v>
      </c>
      <c r="J846" s="2" t="s">
        <v>2355</v>
      </c>
      <c r="K846" s="6" t="s">
        <v>2356</v>
      </c>
    </row>
    <row r="847" spans="1:11" x14ac:dyDescent="0.4">
      <c r="A847" s="5" t="s">
        <v>1493</v>
      </c>
      <c r="B847" s="2">
        <v>1985</v>
      </c>
      <c r="C847" s="2" t="s">
        <v>2362</v>
      </c>
      <c r="D847" s="2">
        <v>10</v>
      </c>
      <c r="E847" s="2" t="str">
        <f>CONCATENATE(Table1[[#This Row],[date]],"-",Table1[[#This Row],[month]],"-",Table1[[#This Row],[year]])</f>
        <v>10-Dec-1985</v>
      </c>
      <c r="F847" s="2">
        <f>DATEDIF(Table1[[#This Row],[Date Of Birth]],DATE(2023,6,8),"Y")</f>
        <v>37</v>
      </c>
      <c r="G847" s="2">
        <v>3</v>
      </c>
      <c r="H847" s="13">
        <v>6985.51</v>
      </c>
      <c r="I847" s="2" t="s">
        <v>2354</v>
      </c>
      <c r="J847" s="2" t="s">
        <v>2354</v>
      </c>
      <c r="K847" s="6" t="s">
        <v>2367</v>
      </c>
    </row>
    <row r="848" spans="1:11" x14ac:dyDescent="0.4">
      <c r="A848" s="5" t="s">
        <v>1492</v>
      </c>
      <c r="B848" s="2">
        <v>1982</v>
      </c>
      <c r="C848" s="2" t="s">
        <v>2364</v>
      </c>
      <c r="D848" s="2">
        <v>18</v>
      </c>
      <c r="E848" s="2" t="str">
        <f>CONCATENATE(Table1[[#This Row],[date]],"-",Table1[[#This Row],[month]],"-",Table1[[#This Row],[year]])</f>
        <v>18-Oct-1982</v>
      </c>
      <c r="F848" s="2">
        <f>DATEDIF(Table1[[#This Row],[Date Of Birth]],DATE(2023,6,8),"Y")</f>
        <v>40</v>
      </c>
      <c r="G848" s="2">
        <v>2</v>
      </c>
      <c r="H848" s="13">
        <v>6986.7</v>
      </c>
      <c r="I848" s="2" t="s">
        <v>2355</v>
      </c>
      <c r="J848" s="2" t="s">
        <v>2358</v>
      </c>
      <c r="K848" s="6" t="s">
        <v>2361</v>
      </c>
    </row>
    <row r="849" spans="1:11" x14ac:dyDescent="0.4">
      <c r="A849" s="5" t="s">
        <v>1491</v>
      </c>
      <c r="B849" s="2">
        <v>1982</v>
      </c>
      <c r="C849" s="2" t="s">
        <v>2360</v>
      </c>
      <c r="D849" s="2">
        <v>1</v>
      </c>
      <c r="E849" s="2" t="str">
        <f>CONCATENATE(Table1[[#This Row],[date]],"-",Table1[[#This Row],[month]],"-",Table1[[#This Row],[year]])</f>
        <v>1-Sep-1982</v>
      </c>
      <c r="F849" s="2">
        <f>DATEDIF(Table1[[#This Row],[Date Of Birth]],DATE(2023,6,8),"Y")</f>
        <v>40</v>
      </c>
      <c r="G849" s="2">
        <v>3</v>
      </c>
      <c r="H849" s="13">
        <v>6989.95</v>
      </c>
      <c r="I849" s="2" t="s">
        <v>2354</v>
      </c>
      <c r="J849" s="2" t="s">
        <v>2358</v>
      </c>
      <c r="K849" s="6" t="s">
        <v>2356</v>
      </c>
    </row>
    <row r="850" spans="1:11" x14ac:dyDescent="0.4">
      <c r="A850" s="5" t="s">
        <v>1490</v>
      </c>
      <c r="B850" s="2">
        <v>1969</v>
      </c>
      <c r="C850" s="2" t="s">
        <v>2353</v>
      </c>
      <c r="D850" s="2">
        <v>6</v>
      </c>
      <c r="E850" s="2" t="str">
        <f>CONCATENATE(Table1[[#This Row],[date]],"-",Table1[[#This Row],[month]],"-",Table1[[#This Row],[year]])</f>
        <v>6-Jul-1969</v>
      </c>
      <c r="F850" s="2">
        <f>DATEDIF(Table1[[#This Row],[Date Of Birth]],DATE(2023,6,8),"Y")</f>
        <v>53</v>
      </c>
      <c r="G850" s="2">
        <v>0</v>
      </c>
      <c r="H850" s="13">
        <v>7003.1</v>
      </c>
      <c r="I850" s="2" t="s">
        <v>2354</v>
      </c>
      <c r="J850" s="2" t="s">
        <v>2355</v>
      </c>
      <c r="K850" s="6" t="s">
        <v>2356</v>
      </c>
    </row>
    <row r="851" spans="1:11" x14ac:dyDescent="0.4">
      <c r="A851" s="5" t="s">
        <v>1489</v>
      </c>
      <c r="B851" s="2">
        <v>1978</v>
      </c>
      <c r="C851" s="2" t="s">
        <v>2359</v>
      </c>
      <c r="D851" s="2">
        <v>2</v>
      </c>
      <c r="E851" s="2" t="str">
        <f>CONCATENATE(Table1[[#This Row],[date]],"-",Table1[[#This Row],[month]],"-",Table1[[#This Row],[year]])</f>
        <v>2-Jun-1978</v>
      </c>
      <c r="F851" s="2">
        <f>DATEDIF(Table1[[#This Row],[Date Of Birth]],DATE(2023,6,8),"Y")</f>
        <v>45</v>
      </c>
      <c r="G851" s="2">
        <v>2</v>
      </c>
      <c r="H851" s="13">
        <v>7033.08</v>
      </c>
      <c r="I851" s="2" t="s">
        <v>2354</v>
      </c>
      <c r="J851" s="2" t="s">
        <v>2354</v>
      </c>
      <c r="K851" s="6" t="s">
        <v>2356</v>
      </c>
    </row>
    <row r="852" spans="1:11" x14ac:dyDescent="0.4">
      <c r="A852" s="5" t="s">
        <v>1488</v>
      </c>
      <c r="B852" s="2">
        <v>1995</v>
      </c>
      <c r="C852" s="2" t="s">
        <v>2364</v>
      </c>
      <c r="D852" s="2">
        <v>29</v>
      </c>
      <c r="E852" s="2" t="str">
        <f>CONCATENATE(Table1[[#This Row],[date]],"-",Table1[[#This Row],[month]],"-",Table1[[#This Row],[year]])</f>
        <v>29-Oct-1995</v>
      </c>
      <c r="F852" s="2">
        <f>DATEDIF(Table1[[#This Row],[Date Of Birth]],DATE(2023,6,8),"Y")</f>
        <v>27</v>
      </c>
      <c r="G852" s="2">
        <v>0</v>
      </c>
      <c r="H852" s="13">
        <v>7042.11</v>
      </c>
      <c r="I852" s="2" t="s">
        <v>2354</v>
      </c>
      <c r="J852" s="2" t="s">
        <v>2355</v>
      </c>
      <c r="K852" s="6" t="s">
        <v>2361</v>
      </c>
    </row>
    <row r="853" spans="1:11" x14ac:dyDescent="0.4">
      <c r="A853" s="5" t="s">
        <v>1487</v>
      </c>
      <c r="B853" s="2">
        <v>1980</v>
      </c>
      <c r="C853" s="2" t="s">
        <v>2353</v>
      </c>
      <c r="D853" s="2">
        <v>26</v>
      </c>
      <c r="E853" s="2" t="str">
        <f>CONCATENATE(Table1[[#This Row],[date]],"-",Table1[[#This Row],[month]],"-",Table1[[#This Row],[year]])</f>
        <v>26-Jul-1980</v>
      </c>
      <c r="F853" s="2">
        <f>DATEDIF(Table1[[#This Row],[Date Of Birth]],DATE(2023,6,8),"Y")</f>
        <v>42</v>
      </c>
      <c r="G853" s="2">
        <v>1</v>
      </c>
      <c r="H853" s="13">
        <v>7045.5</v>
      </c>
      <c r="I853" s="2" t="s">
        <v>2354</v>
      </c>
      <c r="J853" s="2" t="s">
        <v>2358</v>
      </c>
      <c r="K853" s="6" t="s">
        <v>2365</v>
      </c>
    </row>
    <row r="854" spans="1:11" x14ac:dyDescent="0.4">
      <c r="A854" s="5" t="s">
        <v>1486</v>
      </c>
      <c r="B854" s="2">
        <v>1980</v>
      </c>
      <c r="C854" s="2" t="s">
        <v>2364</v>
      </c>
      <c r="D854" s="2">
        <v>22</v>
      </c>
      <c r="E854" s="2" t="str">
        <f>CONCATENATE(Table1[[#This Row],[date]],"-",Table1[[#This Row],[month]],"-",Table1[[#This Row],[year]])</f>
        <v>22-Oct-1980</v>
      </c>
      <c r="F854" s="2">
        <f>DATEDIF(Table1[[#This Row],[Date Of Birth]],DATE(2023,6,8),"Y")</f>
        <v>42</v>
      </c>
      <c r="G854" s="2">
        <v>1</v>
      </c>
      <c r="H854" s="13">
        <v>7046.72</v>
      </c>
      <c r="I854" s="2" t="s">
        <v>2354</v>
      </c>
      <c r="J854" s="2" t="s">
        <v>2355</v>
      </c>
      <c r="K854" s="6" t="s">
        <v>2356</v>
      </c>
    </row>
    <row r="855" spans="1:11" x14ac:dyDescent="0.4">
      <c r="A855" s="5" t="s">
        <v>1485</v>
      </c>
      <c r="B855" s="2">
        <v>1980</v>
      </c>
      <c r="C855" s="2" t="s">
        <v>2353</v>
      </c>
      <c r="D855" s="2">
        <v>21</v>
      </c>
      <c r="E855" s="2" t="str">
        <f>CONCATENATE(Table1[[#This Row],[date]],"-",Table1[[#This Row],[month]],"-",Table1[[#This Row],[year]])</f>
        <v>21-Jul-1980</v>
      </c>
      <c r="F855" s="2">
        <f>DATEDIF(Table1[[#This Row],[Date Of Birth]],DATE(2023,6,8),"Y")</f>
        <v>42</v>
      </c>
      <c r="G855" s="2">
        <v>0</v>
      </c>
      <c r="H855" s="13">
        <v>7050.02</v>
      </c>
      <c r="I855" s="2" t="s">
        <v>2354</v>
      </c>
      <c r="J855" s="2" t="s">
        <v>2358</v>
      </c>
      <c r="K855" s="6" t="s">
        <v>2371</v>
      </c>
    </row>
    <row r="856" spans="1:11" x14ac:dyDescent="0.4">
      <c r="A856" s="5" t="s">
        <v>1484</v>
      </c>
      <c r="B856" s="2">
        <v>1980</v>
      </c>
      <c r="C856" s="2" t="s">
        <v>2359</v>
      </c>
      <c r="D856" s="2">
        <v>28</v>
      </c>
      <c r="E856" s="2" t="str">
        <f>CONCATENATE(Table1[[#This Row],[date]],"-",Table1[[#This Row],[month]],"-",Table1[[#This Row],[year]])</f>
        <v>28-Jun-1980</v>
      </c>
      <c r="F856" s="2">
        <f>DATEDIF(Table1[[#This Row],[Date Of Birth]],DATE(2023,6,8),"Y")</f>
        <v>42</v>
      </c>
      <c r="G856" s="2">
        <v>1</v>
      </c>
      <c r="H856" s="13">
        <v>7050.64</v>
      </c>
      <c r="I856" s="2" t="s">
        <v>2354</v>
      </c>
      <c r="J856" s="2" t="s">
        <v>2355</v>
      </c>
      <c r="K856" s="6" t="s">
        <v>2365</v>
      </c>
    </row>
    <row r="857" spans="1:11" x14ac:dyDescent="0.4">
      <c r="A857" s="5" t="s">
        <v>1483</v>
      </c>
      <c r="B857" s="2">
        <v>1978</v>
      </c>
      <c r="C857" s="2" t="s">
        <v>2359</v>
      </c>
      <c r="D857" s="2">
        <v>24</v>
      </c>
      <c r="E857" s="2" t="str">
        <f>CONCATENATE(Table1[[#This Row],[date]],"-",Table1[[#This Row],[month]],"-",Table1[[#This Row],[year]])</f>
        <v>24-Jun-1978</v>
      </c>
      <c r="F857" s="2">
        <f>DATEDIF(Table1[[#This Row],[Date Of Birth]],DATE(2023,6,8),"Y")</f>
        <v>44</v>
      </c>
      <c r="G857" s="2">
        <v>2</v>
      </c>
      <c r="H857" s="13">
        <v>7054.41</v>
      </c>
      <c r="I857" s="2" t="s">
        <v>2354</v>
      </c>
      <c r="J857" s="2" t="s">
        <v>2354</v>
      </c>
      <c r="K857" s="6" t="s">
        <v>2356</v>
      </c>
    </row>
    <row r="858" spans="1:11" x14ac:dyDescent="0.4">
      <c r="A858" s="5" t="s">
        <v>1482</v>
      </c>
      <c r="B858" s="2">
        <v>1982</v>
      </c>
      <c r="C858" s="2" t="s">
        <v>2364</v>
      </c>
      <c r="D858" s="2">
        <v>6</v>
      </c>
      <c r="E858" s="2" t="str">
        <f>CONCATENATE(Table1[[#This Row],[date]],"-",Table1[[#This Row],[month]],"-",Table1[[#This Row],[year]])</f>
        <v>6-Oct-1982</v>
      </c>
      <c r="F858" s="2">
        <f>DATEDIF(Table1[[#This Row],[Date Of Birth]],DATE(2023,6,8),"Y")</f>
        <v>40</v>
      </c>
      <c r="G858" s="2">
        <v>1</v>
      </c>
      <c r="H858" s="13">
        <v>7077.19</v>
      </c>
      <c r="I858" s="2" t="s">
        <v>2354</v>
      </c>
      <c r="J858" s="2" t="s">
        <v>2355</v>
      </c>
      <c r="K858" s="6" t="s">
        <v>2371</v>
      </c>
    </row>
    <row r="859" spans="1:11" x14ac:dyDescent="0.4">
      <c r="A859" s="5" t="s">
        <v>1481</v>
      </c>
      <c r="B859" s="2">
        <v>1992</v>
      </c>
      <c r="C859" s="2" t="s">
        <v>2359</v>
      </c>
      <c r="D859" s="2">
        <v>18</v>
      </c>
      <c r="E859" s="2" t="str">
        <f>CONCATENATE(Table1[[#This Row],[date]],"-",Table1[[#This Row],[month]],"-",Table1[[#This Row],[year]])</f>
        <v>18-Jun-1992</v>
      </c>
      <c r="F859" s="2">
        <f>DATEDIF(Table1[[#This Row],[Date Of Birth]],DATE(2023,6,8),"Y")</f>
        <v>30</v>
      </c>
      <c r="G859" s="2">
        <v>0</v>
      </c>
      <c r="H859" s="13">
        <v>7096.98</v>
      </c>
      <c r="I859" s="2" t="s">
        <v>2354</v>
      </c>
      <c r="J859" s="2" t="s">
        <v>2354</v>
      </c>
      <c r="K859" s="6" t="s">
        <v>2361</v>
      </c>
    </row>
    <row r="860" spans="1:11" x14ac:dyDescent="0.4">
      <c r="A860" s="5" t="s">
        <v>1480</v>
      </c>
      <c r="B860" s="2">
        <v>1987</v>
      </c>
      <c r="C860" s="2" t="s">
        <v>2363</v>
      </c>
      <c r="D860" s="2">
        <v>11</v>
      </c>
      <c r="E860" s="2" t="str">
        <f>CONCATENATE(Table1[[#This Row],[date]],"-",Table1[[#This Row],[month]],"-",Table1[[#This Row],[year]])</f>
        <v>11-Aug-1987</v>
      </c>
      <c r="F860" s="2">
        <f>DATEDIF(Table1[[#This Row],[Date Of Birth]],DATE(2023,6,8),"Y")</f>
        <v>35</v>
      </c>
      <c r="G860" s="2">
        <v>3</v>
      </c>
      <c r="H860" s="13">
        <v>7106.81</v>
      </c>
      <c r="I860" s="2" t="s">
        <v>2354</v>
      </c>
      <c r="J860" s="2" t="s">
        <v>2358</v>
      </c>
      <c r="K860" s="6" t="s">
        <v>2361</v>
      </c>
    </row>
    <row r="861" spans="1:11" x14ac:dyDescent="0.4">
      <c r="A861" s="5" t="s">
        <v>1479</v>
      </c>
      <c r="B861" s="2">
        <v>1968</v>
      </c>
      <c r="C861" s="2" t="s">
        <v>2359</v>
      </c>
      <c r="D861" s="2">
        <v>29</v>
      </c>
      <c r="E861" s="2" t="str">
        <f>CONCATENATE(Table1[[#This Row],[date]],"-",Table1[[#This Row],[month]],"-",Table1[[#This Row],[year]])</f>
        <v>29-Jun-1968</v>
      </c>
      <c r="F861" s="2">
        <f>DATEDIF(Table1[[#This Row],[Date Of Birth]],DATE(2023,6,8),"Y")</f>
        <v>54</v>
      </c>
      <c r="G861" s="2">
        <v>0</v>
      </c>
      <c r="H861" s="13">
        <v>7125.25</v>
      </c>
      <c r="I861" s="2" t="s">
        <v>2355</v>
      </c>
      <c r="J861" s="2" t="s">
        <v>2354</v>
      </c>
      <c r="K861" s="6" t="s">
        <v>2356</v>
      </c>
    </row>
    <row r="862" spans="1:11" x14ac:dyDescent="0.4">
      <c r="A862" s="5" t="s">
        <v>1478</v>
      </c>
      <c r="B862" s="2">
        <v>1993</v>
      </c>
      <c r="C862" s="2" t="s">
        <v>2363</v>
      </c>
      <c r="D862" s="2">
        <v>1</v>
      </c>
      <c r="E862" s="2" t="str">
        <f>CONCATENATE(Table1[[#This Row],[date]],"-",Table1[[#This Row],[month]],"-",Table1[[#This Row],[year]])</f>
        <v>1-Aug-1993</v>
      </c>
      <c r="F862" s="2">
        <f>DATEDIF(Table1[[#This Row],[Date Of Birth]],DATE(2023,6,8),"Y")</f>
        <v>29</v>
      </c>
      <c r="G862" s="2">
        <v>0</v>
      </c>
      <c r="H862" s="13">
        <v>7128.64</v>
      </c>
      <c r="I862" s="2" t="s">
        <v>2354</v>
      </c>
      <c r="J862" s="2" t="s">
        <v>2354</v>
      </c>
      <c r="K862" s="6" t="s">
        <v>2374</v>
      </c>
    </row>
    <row r="863" spans="1:11" x14ac:dyDescent="0.4">
      <c r="A863" s="5" t="s">
        <v>1477</v>
      </c>
      <c r="B863" s="2">
        <v>1984</v>
      </c>
      <c r="C863" s="2" t="s">
        <v>2353</v>
      </c>
      <c r="D863" s="2">
        <v>7</v>
      </c>
      <c r="E863" s="2" t="str">
        <f>CONCATENATE(Table1[[#This Row],[date]],"-",Table1[[#This Row],[month]],"-",Table1[[#This Row],[year]])</f>
        <v>7-Jul-1984</v>
      </c>
      <c r="F863" s="2">
        <f>DATEDIF(Table1[[#This Row],[Date Of Birth]],DATE(2023,6,8),"Y")</f>
        <v>38</v>
      </c>
      <c r="G863" s="2">
        <v>2</v>
      </c>
      <c r="H863" s="13">
        <v>7133.9</v>
      </c>
      <c r="I863" s="2" t="s">
        <v>2354</v>
      </c>
      <c r="J863" s="2" t="s">
        <v>2358</v>
      </c>
      <c r="K863" s="6" t="s">
        <v>2371</v>
      </c>
    </row>
    <row r="864" spans="1:11" x14ac:dyDescent="0.4">
      <c r="A864" s="5" t="s">
        <v>1476</v>
      </c>
      <c r="B864" s="2">
        <v>1999</v>
      </c>
      <c r="C864" s="2" t="s">
        <v>2363</v>
      </c>
      <c r="D864" s="2">
        <v>8</v>
      </c>
      <c r="E864" s="2" t="str">
        <f>CONCATENATE(Table1[[#This Row],[date]],"-",Table1[[#This Row],[month]],"-",Table1[[#This Row],[year]])</f>
        <v>8-Aug-1999</v>
      </c>
      <c r="F864" s="2">
        <f>DATEDIF(Table1[[#This Row],[Date Of Birth]],DATE(2023,6,8),"Y")</f>
        <v>23</v>
      </c>
      <c r="G864" s="2">
        <v>0</v>
      </c>
      <c r="H864" s="13">
        <v>7144.4</v>
      </c>
      <c r="I864" s="2" t="s">
        <v>2354</v>
      </c>
      <c r="J864" s="2" t="s">
        <v>2358</v>
      </c>
      <c r="K864" s="6" t="s">
        <v>2378</v>
      </c>
    </row>
    <row r="865" spans="1:11" x14ac:dyDescent="0.4">
      <c r="A865" s="5" t="s">
        <v>1475</v>
      </c>
      <c r="B865" s="2">
        <v>1984</v>
      </c>
      <c r="C865" s="2" t="s">
        <v>2357</v>
      </c>
      <c r="D865" s="2">
        <v>21</v>
      </c>
      <c r="E865" s="2" t="str">
        <f>CONCATENATE(Table1[[#This Row],[date]],"-",Table1[[#This Row],[month]],"-",Table1[[#This Row],[year]])</f>
        <v>21-Nov-1984</v>
      </c>
      <c r="F865" s="2">
        <f>DATEDIF(Table1[[#This Row],[Date Of Birth]],DATE(2023,6,8),"Y")</f>
        <v>38</v>
      </c>
      <c r="G865" s="2">
        <v>2</v>
      </c>
      <c r="H865" s="13">
        <v>7144.86</v>
      </c>
      <c r="I865" s="2" t="s">
        <v>2354</v>
      </c>
      <c r="J865" s="2" t="s">
        <v>2354</v>
      </c>
      <c r="K865" s="6" t="s">
        <v>2371</v>
      </c>
    </row>
    <row r="866" spans="1:11" x14ac:dyDescent="0.4">
      <c r="A866" s="5" t="s">
        <v>1474</v>
      </c>
      <c r="B866" s="2">
        <v>1976</v>
      </c>
      <c r="C866" s="2" t="s">
        <v>2359</v>
      </c>
      <c r="D866" s="2">
        <v>24</v>
      </c>
      <c r="E866" s="2" t="str">
        <f>CONCATENATE(Table1[[#This Row],[date]],"-",Table1[[#This Row],[month]],"-",Table1[[#This Row],[year]])</f>
        <v>24-Jun-1976</v>
      </c>
      <c r="F866" s="2">
        <f>DATEDIF(Table1[[#This Row],[Date Of Birth]],DATE(2023,6,8),"Y")</f>
        <v>46</v>
      </c>
      <c r="G866" s="2">
        <v>0</v>
      </c>
      <c r="H866" s="13">
        <v>7147.11</v>
      </c>
      <c r="I866" s="2" t="s">
        <v>2355</v>
      </c>
      <c r="J866" s="2" t="s">
        <v>2354</v>
      </c>
      <c r="K866" s="6" t="s">
        <v>2365</v>
      </c>
    </row>
    <row r="867" spans="1:11" x14ac:dyDescent="0.4">
      <c r="A867" s="5" t="s">
        <v>1473</v>
      </c>
      <c r="B867" s="2">
        <v>1978</v>
      </c>
      <c r="C867" s="2" t="s">
        <v>2353</v>
      </c>
      <c r="D867" s="2">
        <v>30</v>
      </c>
      <c r="E867" s="2" t="str">
        <f>CONCATENATE(Table1[[#This Row],[date]],"-",Table1[[#This Row],[month]],"-",Table1[[#This Row],[year]])</f>
        <v>30-Jul-1978</v>
      </c>
      <c r="F867" s="2">
        <f>DATEDIF(Table1[[#This Row],[Date Of Birth]],DATE(2023,6,8),"Y")</f>
        <v>44</v>
      </c>
      <c r="G867" s="2">
        <v>1</v>
      </c>
      <c r="H867" s="13">
        <v>7147.47</v>
      </c>
      <c r="I867" s="2" t="s">
        <v>2354</v>
      </c>
      <c r="J867" s="2" t="s">
        <v>2355</v>
      </c>
      <c r="K867" s="6" t="s">
        <v>2356</v>
      </c>
    </row>
    <row r="868" spans="1:11" x14ac:dyDescent="0.4">
      <c r="A868" s="5" t="s">
        <v>1472</v>
      </c>
      <c r="B868" s="2">
        <v>1984</v>
      </c>
      <c r="C868" s="2" t="s">
        <v>2359</v>
      </c>
      <c r="D868" s="2">
        <v>29</v>
      </c>
      <c r="E868" s="2" t="str">
        <f>CONCATENATE(Table1[[#This Row],[date]],"-",Table1[[#This Row],[month]],"-",Table1[[#This Row],[year]])</f>
        <v>29-Jun-1984</v>
      </c>
      <c r="F868" s="2">
        <f>DATEDIF(Table1[[#This Row],[Date Of Birth]],DATE(2023,6,8),"Y")</f>
        <v>38</v>
      </c>
      <c r="G868" s="2">
        <v>3</v>
      </c>
      <c r="H868" s="13">
        <v>7151.09</v>
      </c>
      <c r="I868" s="2" t="s">
        <v>2354</v>
      </c>
      <c r="J868" s="2" t="s">
        <v>2354</v>
      </c>
      <c r="K868" s="6" t="s">
        <v>2365</v>
      </c>
    </row>
    <row r="869" spans="1:11" x14ac:dyDescent="0.4">
      <c r="A869" s="5" t="s">
        <v>1471</v>
      </c>
      <c r="B869" s="2">
        <v>1978</v>
      </c>
      <c r="C869" s="2" t="s">
        <v>2360</v>
      </c>
      <c r="D869" s="2">
        <v>6</v>
      </c>
      <c r="E869" s="2" t="str">
        <f>CONCATENATE(Table1[[#This Row],[date]],"-",Table1[[#This Row],[month]],"-",Table1[[#This Row],[year]])</f>
        <v>6-Sep-1978</v>
      </c>
      <c r="F869" s="2">
        <f>DATEDIF(Table1[[#This Row],[Date Of Birth]],DATE(2023,6,8),"Y")</f>
        <v>44</v>
      </c>
      <c r="G869" s="2">
        <v>1</v>
      </c>
      <c r="H869" s="13">
        <v>7152.67</v>
      </c>
      <c r="I869" s="2" t="s">
        <v>2355</v>
      </c>
      <c r="J869" s="2" t="s">
        <v>2354</v>
      </c>
      <c r="K869" s="6" t="s">
        <v>2356</v>
      </c>
    </row>
    <row r="870" spans="1:11" x14ac:dyDescent="0.4">
      <c r="A870" s="5" t="s">
        <v>1470</v>
      </c>
      <c r="B870" s="2">
        <v>1981</v>
      </c>
      <c r="C870" s="2" t="s">
        <v>2353</v>
      </c>
      <c r="D870" s="2">
        <v>17</v>
      </c>
      <c r="E870" s="2" t="str">
        <f>CONCATENATE(Table1[[#This Row],[date]],"-",Table1[[#This Row],[month]],"-",Table1[[#This Row],[year]])</f>
        <v>17-Jul-1981</v>
      </c>
      <c r="F870" s="2">
        <f>DATEDIF(Table1[[#This Row],[Date Of Birth]],DATE(2023,6,8),"Y")</f>
        <v>41</v>
      </c>
      <c r="G870" s="2">
        <v>1</v>
      </c>
      <c r="H870" s="13">
        <v>7153.55</v>
      </c>
      <c r="I870" s="2" t="s">
        <v>2354</v>
      </c>
      <c r="J870" s="2" t="s">
        <v>2358</v>
      </c>
      <c r="K870" s="6" t="s">
        <v>2361</v>
      </c>
    </row>
    <row r="871" spans="1:11" x14ac:dyDescent="0.4">
      <c r="A871" s="5" t="s">
        <v>1469</v>
      </c>
      <c r="B871" s="2">
        <v>1980</v>
      </c>
      <c r="C871" s="2" t="s">
        <v>2359</v>
      </c>
      <c r="D871" s="2">
        <v>22</v>
      </c>
      <c r="E871" s="2" t="str">
        <f>CONCATENATE(Table1[[#This Row],[date]],"-",Table1[[#This Row],[month]],"-",Table1[[#This Row],[year]])</f>
        <v>22-Jun-1980</v>
      </c>
      <c r="F871" s="2">
        <f>DATEDIF(Table1[[#This Row],[Date Of Birth]],DATE(2023,6,8),"Y")</f>
        <v>42</v>
      </c>
      <c r="G871" s="2">
        <v>2</v>
      </c>
      <c r="H871" s="13">
        <v>7160.09</v>
      </c>
      <c r="I871" s="2" t="s">
        <v>2354</v>
      </c>
      <c r="J871" s="2" t="s">
        <v>2354</v>
      </c>
      <c r="K871" s="6" t="s">
        <v>2365</v>
      </c>
    </row>
    <row r="872" spans="1:11" x14ac:dyDescent="0.4">
      <c r="A872" s="5" t="s">
        <v>1468</v>
      </c>
      <c r="B872" s="2">
        <v>1980</v>
      </c>
      <c r="C872" s="2" t="s">
        <v>2364</v>
      </c>
      <c r="D872" s="2">
        <v>7</v>
      </c>
      <c r="E872" s="2" t="str">
        <f>CONCATENATE(Table1[[#This Row],[date]],"-",Table1[[#This Row],[month]],"-",Table1[[#This Row],[year]])</f>
        <v>7-Oct-1980</v>
      </c>
      <c r="F872" s="2">
        <f>DATEDIF(Table1[[#This Row],[Date Of Birth]],DATE(2023,6,8),"Y")</f>
        <v>42</v>
      </c>
      <c r="G872" s="2">
        <v>2</v>
      </c>
      <c r="H872" s="13">
        <v>7160.33</v>
      </c>
      <c r="I872" s="2" t="s">
        <v>2354</v>
      </c>
      <c r="J872" s="2" t="s">
        <v>2358</v>
      </c>
      <c r="K872" s="6" t="s">
        <v>2356</v>
      </c>
    </row>
    <row r="873" spans="1:11" x14ac:dyDescent="0.4">
      <c r="A873" s="5" t="s">
        <v>1467</v>
      </c>
      <c r="B873" s="2">
        <v>1980</v>
      </c>
      <c r="C873" s="2" t="s">
        <v>2360</v>
      </c>
      <c r="D873" s="2">
        <v>30</v>
      </c>
      <c r="E873" s="2" t="str">
        <f>CONCATENATE(Table1[[#This Row],[date]],"-",Table1[[#This Row],[month]],"-",Table1[[#This Row],[year]])</f>
        <v>30-Sep-1980</v>
      </c>
      <c r="F873" s="2">
        <f>DATEDIF(Table1[[#This Row],[Date Of Birth]],DATE(2023,6,8),"Y")</f>
        <v>42</v>
      </c>
      <c r="G873" s="2">
        <v>2</v>
      </c>
      <c r="H873" s="13">
        <v>7162.01</v>
      </c>
      <c r="I873" s="2" t="s">
        <v>2354</v>
      </c>
      <c r="J873" s="2" t="s">
        <v>2355</v>
      </c>
      <c r="K873" s="6" t="s">
        <v>2356</v>
      </c>
    </row>
    <row r="874" spans="1:11" x14ac:dyDescent="0.4">
      <c r="A874" s="5" t="s">
        <v>1466</v>
      </c>
      <c r="B874" s="2">
        <v>1982</v>
      </c>
      <c r="C874" s="2" t="s">
        <v>2363</v>
      </c>
      <c r="D874" s="2">
        <v>16</v>
      </c>
      <c r="E874" s="2" t="str">
        <f>CONCATENATE(Table1[[#This Row],[date]],"-",Table1[[#This Row],[month]],"-",Table1[[#This Row],[year]])</f>
        <v>16-Aug-1982</v>
      </c>
      <c r="F874" s="2">
        <f>DATEDIF(Table1[[#This Row],[Date Of Birth]],DATE(2023,6,8),"Y")</f>
        <v>40</v>
      </c>
      <c r="G874" s="2">
        <v>2</v>
      </c>
      <c r="H874" s="13">
        <v>7173.36</v>
      </c>
      <c r="I874" s="2" t="s">
        <v>2355</v>
      </c>
      <c r="J874" s="2" t="s">
        <v>2354</v>
      </c>
      <c r="K874" s="6" t="s">
        <v>2368</v>
      </c>
    </row>
    <row r="875" spans="1:11" x14ac:dyDescent="0.4">
      <c r="A875" s="5" t="s">
        <v>1465</v>
      </c>
      <c r="B875" s="2">
        <v>1975</v>
      </c>
      <c r="C875" s="2" t="s">
        <v>2353</v>
      </c>
      <c r="D875" s="2">
        <v>19</v>
      </c>
      <c r="E875" s="2" t="str">
        <f>CONCATENATE(Table1[[#This Row],[date]],"-",Table1[[#This Row],[month]],"-",Table1[[#This Row],[year]])</f>
        <v>19-Jul-1975</v>
      </c>
      <c r="F875" s="2">
        <f>DATEDIF(Table1[[#This Row],[Date Of Birth]],DATE(2023,6,8),"Y")</f>
        <v>47</v>
      </c>
      <c r="G875" s="2">
        <v>1</v>
      </c>
      <c r="H875" s="13">
        <v>7175.51</v>
      </c>
      <c r="I875" s="2" t="s">
        <v>2354</v>
      </c>
      <c r="J875" s="2" t="s">
        <v>2355</v>
      </c>
      <c r="K875" s="6" t="s">
        <v>2356</v>
      </c>
    </row>
    <row r="876" spans="1:11" x14ac:dyDescent="0.4">
      <c r="A876" s="5" t="s">
        <v>1464</v>
      </c>
      <c r="B876" s="2">
        <v>1968</v>
      </c>
      <c r="C876" s="2" t="s">
        <v>2363</v>
      </c>
      <c r="D876" s="2">
        <v>26</v>
      </c>
      <c r="E876" s="2" t="str">
        <f>CONCATENATE(Table1[[#This Row],[date]],"-",Table1[[#This Row],[month]],"-",Table1[[#This Row],[year]])</f>
        <v>26-Aug-1968</v>
      </c>
      <c r="F876" s="2">
        <f>DATEDIF(Table1[[#This Row],[Date Of Birth]],DATE(2023,6,8),"Y")</f>
        <v>54</v>
      </c>
      <c r="G876" s="2">
        <v>0</v>
      </c>
      <c r="H876" s="13">
        <v>7179.52</v>
      </c>
      <c r="I876" s="2" t="s">
        <v>2355</v>
      </c>
      <c r="J876" s="2" t="s">
        <v>2355</v>
      </c>
      <c r="K876" s="6" t="s">
        <v>2356</v>
      </c>
    </row>
    <row r="877" spans="1:11" x14ac:dyDescent="0.4">
      <c r="A877" s="5" t="s">
        <v>1463</v>
      </c>
      <c r="B877" s="2">
        <v>1982</v>
      </c>
      <c r="C877" s="2" t="s">
        <v>2360</v>
      </c>
      <c r="D877" s="2">
        <v>14</v>
      </c>
      <c r="E877" s="2" t="str">
        <f>CONCATENATE(Table1[[#This Row],[date]],"-",Table1[[#This Row],[month]],"-",Table1[[#This Row],[year]])</f>
        <v>14-Sep-1982</v>
      </c>
      <c r="F877" s="2">
        <f>DATEDIF(Table1[[#This Row],[Date Of Birth]],DATE(2023,6,8),"Y")</f>
        <v>40</v>
      </c>
      <c r="G877" s="2">
        <v>3</v>
      </c>
      <c r="H877" s="13">
        <v>7196.87</v>
      </c>
      <c r="I877" s="2" t="s">
        <v>2355</v>
      </c>
      <c r="J877" s="2" t="s">
        <v>2354</v>
      </c>
      <c r="K877" s="6" t="s">
        <v>2365</v>
      </c>
    </row>
    <row r="878" spans="1:11" x14ac:dyDescent="0.4">
      <c r="A878" s="5" t="s">
        <v>1462</v>
      </c>
      <c r="B878" s="2">
        <v>1983</v>
      </c>
      <c r="C878" s="2" t="s">
        <v>2363</v>
      </c>
      <c r="D878" s="2">
        <v>11</v>
      </c>
      <c r="E878" s="2" t="str">
        <f>CONCATENATE(Table1[[#This Row],[date]],"-",Table1[[#This Row],[month]],"-",Table1[[#This Row],[year]])</f>
        <v>11-Aug-1983</v>
      </c>
      <c r="F878" s="2">
        <f>DATEDIF(Table1[[#This Row],[Date Of Birth]],DATE(2023,6,8),"Y")</f>
        <v>39</v>
      </c>
      <c r="G878" s="2">
        <v>2</v>
      </c>
      <c r="H878" s="13">
        <v>7201.7</v>
      </c>
      <c r="I878" s="2" t="s">
        <v>2354</v>
      </c>
      <c r="J878" s="2" t="s">
        <v>2355</v>
      </c>
      <c r="K878" s="6" t="s">
        <v>2361</v>
      </c>
    </row>
    <row r="879" spans="1:11" x14ac:dyDescent="0.4">
      <c r="A879" s="5" t="s">
        <v>1461</v>
      </c>
      <c r="B879" s="2">
        <v>1983</v>
      </c>
      <c r="C879" s="2" t="s">
        <v>2357</v>
      </c>
      <c r="D879" s="2">
        <v>21</v>
      </c>
      <c r="E879" s="2" t="str">
        <f>CONCATENATE(Table1[[#This Row],[date]],"-",Table1[[#This Row],[month]],"-",Table1[[#This Row],[year]])</f>
        <v>21-Nov-1983</v>
      </c>
      <c r="F879" s="2">
        <f>DATEDIF(Table1[[#This Row],[Date Of Birth]],DATE(2023,6,8),"Y")</f>
        <v>39</v>
      </c>
      <c r="G879" s="2">
        <v>2</v>
      </c>
      <c r="H879" s="13">
        <v>7209.49</v>
      </c>
      <c r="I879" s="2" t="s">
        <v>2354</v>
      </c>
      <c r="J879" s="2" t="s">
        <v>2355</v>
      </c>
      <c r="K879" s="6" t="s">
        <v>2361</v>
      </c>
    </row>
    <row r="880" spans="1:11" x14ac:dyDescent="0.4">
      <c r="A880" s="5" t="s">
        <v>1460</v>
      </c>
      <c r="B880" s="2">
        <v>1991</v>
      </c>
      <c r="C880" s="2" t="s">
        <v>2359</v>
      </c>
      <c r="D880" s="2">
        <v>28</v>
      </c>
      <c r="E880" s="2" t="str">
        <f>CONCATENATE(Table1[[#This Row],[date]],"-",Table1[[#This Row],[month]],"-",Table1[[#This Row],[year]])</f>
        <v>28-Jun-1991</v>
      </c>
      <c r="F880" s="2">
        <f>DATEDIF(Table1[[#This Row],[Date Of Birth]],DATE(2023,6,8),"Y")</f>
        <v>31</v>
      </c>
      <c r="G880" s="2">
        <v>3</v>
      </c>
      <c r="H880" s="13">
        <v>7220.25</v>
      </c>
      <c r="I880" s="2" t="s">
        <v>2354</v>
      </c>
      <c r="J880" s="2" t="s">
        <v>2354</v>
      </c>
      <c r="K880" s="6" t="s">
        <v>2374</v>
      </c>
    </row>
    <row r="881" spans="1:11" x14ac:dyDescent="0.4">
      <c r="A881" s="5" t="s">
        <v>1459</v>
      </c>
      <c r="B881" s="2">
        <v>1977</v>
      </c>
      <c r="C881" s="2" t="s">
        <v>2360</v>
      </c>
      <c r="D881" s="2">
        <v>15</v>
      </c>
      <c r="E881" s="2" t="str">
        <f>CONCATENATE(Table1[[#This Row],[date]],"-",Table1[[#This Row],[month]],"-",Table1[[#This Row],[year]])</f>
        <v>15-Sep-1977</v>
      </c>
      <c r="F881" s="2">
        <f>DATEDIF(Table1[[#This Row],[Date Of Birth]],DATE(2023,6,8),"Y")</f>
        <v>45</v>
      </c>
      <c r="G881" s="2">
        <v>0</v>
      </c>
      <c r="H881" s="13">
        <v>7222.79</v>
      </c>
      <c r="I881" s="2" t="s">
        <v>2355</v>
      </c>
      <c r="J881" s="2" t="s">
        <v>2355</v>
      </c>
      <c r="K881" s="6" t="s">
        <v>2361</v>
      </c>
    </row>
    <row r="882" spans="1:11" x14ac:dyDescent="0.4">
      <c r="A882" s="5" t="s">
        <v>1458</v>
      </c>
      <c r="B882" s="2">
        <v>1986</v>
      </c>
      <c r="C882" s="2" t="s">
        <v>2353</v>
      </c>
      <c r="D882" s="2">
        <v>13</v>
      </c>
      <c r="E882" s="2" t="str">
        <f>CONCATENATE(Table1[[#This Row],[date]],"-",Table1[[#This Row],[month]],"-",Table1[[#This Row],[year]])</f>
        <v>13-Jul-1986</v>
      </c>
      <c r="F882" s="2">
        <f>DATEDIF(Table1[[#This Row],[Date Of Birth]],DATE(2023,6,8),"Y")</f>
        <v>36</v>
      </c>
      <c r="G882" s="2">
        <v>3</v>
      </c>
      <c r="H882" s="13">
        <v>7228.22</v>
      </c>
      <c r="I882" s="2" t="s">
        <v>2354</v>
      </c>
      <c r="J882" s="2" t="s">
        <v>2358</v>
      </c>
      <c r="K882" s="6" t="s">
        <v>2371</v>
      </c>
    </row>
    <row r="883" spans="1:11" x14ac:dyDescent="0.4">
      <c r="A883" s="5" t="s">
        <v>1457</v>
      </c>
      <c r="B883" s="2">
        <v>1986</v>
      </c>
      <c r="C883" s="2" t="s">
        <v>2360</v>
      </c>
      <c r="D883" s="2">
        <v>2</v>
      </c>
      <c r="E883" s="2" t="str">
        <f>CONCATENATE(Table1[[#This Row],[date]],"-",Table1[[#This Row],[month]],"-",Table1[[#This Row],[year]])</f>
        <v>2-Sep-1986</v>
      </c>
      <c r="F883" s="2">
        <f>DATEDIF(Table1[[#This Row],[Date Of Birth]],DATE(2023,6,8),"Y")</f>
        <v>36</v>
      </c>
      <c r="G883" s="2">
        <v>4</v>
      </c>
      <c r="H883" s="13">
        <v>7243.81</v>
      </c>
      <c r="I883" s="2" t="s">
        <v>2354</v>
      </c>
      <c r="J883" s="2" t="s">
        <v>2355</v>
      </c>
      <c r="K883" s="6" t="s">
        <v>2356</v>
      </c>
    </row>
    <row r="884" spans="1:11" x14ac:dyDescent="0.4">
      <c r="A884" s="5" t="s">
        <v>1456</v>
      </c>
      <c r="B884" s="2">
        <v>1982</v>
      </c>
      <c r="C884" s="2" t="s">
        <v>2353</v>
      </c>
      <c r="D884" s="2">
        <v>24</v>
      </c>
      <c r="E884" s="2" t="str">
        <f>CONCATENATE(Table1[[#This Row],[date]],"-",Table1[[#This Row],[month]],"-",Table1[[#This Row],[year]])</f>
        <v>24-Jul-1982</v>
      </c>
      <c r="F884" s="2">
        <f>DATEDIF(Table1[[#This Row],[Date Of Birth]],DATE(2023,6,8),"Y")</f>
        <v>40</v>
      </c>
      <c r="G884" s="2">
        <v>3</v>
      </c>
      <c r="H884" s="13">
        <v>7248.71</v>
      </c>
      <c r="I884" s="2" t="s">
        <v>2354</v>
      </c>
      <c r="J884" s="2" t="s">
        <v>2358</v>
      </c>
      <c r="K884" s="6" t="s">
        <v>2356</v>
      </c>
    </row>
    <row r="885" spans="1:11" x14ac:dyDescent="0.4">
      <c r="A885" s="5" t="s">
        <v>1455</v>
      </c>
      <c r="B885" s="2">
        <v>1981</v>
      </c>
      <c r="C885" s="2" t="s">
        <v>2363</v>
      </c>
      <c r="D885" s="2">
        <v>14</v>
      </c>
      <c r="E885" s="2" t="str">
        <f>CONCATENATE(Table1[[#This Row],[date]],"-",Table1[[#This Row],[month]],"-",Table1[[#This Row],[year]])</f>
        <v>14-Aug-1981</v>
      </c>
      <c r="F885" s="2">
        <f>DATEDIF(Table1[[#This Row],[Date Of Birth]],DATE(2023,6,8),"Y")</f>
        <v>41</v>
      </c>
      <c r="G885" s="2">
        <v>2</v>
      </c>
      <c r="H885" s="13">
        <v>7256.72</v>
      </c>
      <c r="I885" s="2" t="s">
        <v>2355</v>
      </c>
      <c r="J885" s="2" t="s">
        <v>2354</v>
      </c>
      <c r="K885" s="6" t="s">
        <v>2361</v>
      </c>
    </row>
    <row r="886" spans="1:11" x14ac:dyDescent="0.4">
      <c r="A886" s="5" t="s">
        <v>1454</v>
      </c>
      <c r="B886" s="2">
        <v>1981</v>
      </c>
      <c r="C886" s="2" t="s">
        <v>2359</v>
      </c>
      <c r="D886" s="2">
        <v>13</v>
      </c>
      <c r="E886" s="2" t="str">
        <f>CONCATENATE(Table1[[#This Row],[date]],"-",Table1[[#This Row],[month]],"-",Table1[[#This Row],[year]])</f>
        <v>13-Jun-1981</v>
      </c>
      <c r="F886" s="2">
        <f>DATEDIF(Table1[[#This Row],[Date Of Birth]],DATE(2023,6,8),"Y")</f>
        <v>41</v>
      </c>
      <c r="G886" s="2">
        <v>2</v>
      </c>
      <c r="H886" s="13">
        <v>7261.74</v>
      </c>
      <c r="I886" s="2" t="s">
        <v>2355</v>
      </c>
      <c r="J886" s="2" t="s">
        <v>2355</v>
      </c>
      <c r="K886" s="6" t="s">
        <v>2361</v>
      </c>
    </row>
    <row r="887" spans="1:11" x14ac:dyDescent="0.4">
      <c r="A887" s="5" t="s">
        <v>1453</v>
      </c>
      <c r="B887" s="2">
        <v>1973</v>
      </c>
      <c r="C887" s="2" t="s">
        <v>2364</v>
      </c>
      <c r="D887" s="2">
        <v>25</v>
      </c>
      <c r="E887" s="2" t="str">
        <f>CONCATENATE(Table1[[#This Row],[date]],"-",Table1[[#This Row],[month]],"-",Table1[[#This Row],[year]])</f>
        <v>25-Oct-1973</v>
      </c>
      <c r="F887" s="2">
        <f>DATEDIF(Table1[[#This Row],[Date Of Birth]],DATE(2023,6,8),"Y")</f>
        <v>49</v>
      </c>
      <c r="G887" s="2">
        <v>0</v>
      </c>
      <c r="H887" s="13">
        <v>7265.58</v>
      </c>
      <c r="I887" s="2" t="s">
        <v>2354</v>
      </c>
      <c r="J887" s="2" t="s">
        <v>2354</v>
      </c>
      <c r="K887" s="6" t="s">
        <v>2356</v>
      </c>
    </row>
    <row r="888" spans="1:11" x14ac:dyDescent="0.4">
      <c r="A888" s="5" t="s">
        <v>1452</v>
      </c>
      <c r="B888" s="2">
        <v>1981</v>
      </c>
      <c r="C888" s="2" t="s">
        <v>2363</v>
      </c>
      <c r="D888" s="2">
        <v>4</v>
      </c>
      <c r="E888" s="2" t="str">
        <f>CONCATENATE(Table1[[#This Row],[date]],"-",Table1[[#This Row],[month]],"-",Table1[[#This Row],[year]])</f>
        <v>4-Aug-1981</v>
      </c>
      <c r="F888" s="2">
        <f>DATEDIF(Table1[[#This Row],[Date Of Birth]],DATE(2023,6,8),"Y")</f>
        <v>41</v>
      </c>
      <c r="G888" s="2">
        <v>2</v>
      </c>
      <c r="H888" s="13">
        <v>7265.7</v>
      </c>
      <c r="I888" s="2" t="s">
        <v>2355</v>
      </c>
      <c r="J888" s="2" t="s">
        <v>2355</v>
      </c>
      <c r="K888" s="6" t="s">
        <v>2361</v>
      </c>
    </row>
    <row r="889" spans="1:11" x14ac:dyDescent="0.4">
      <c r="A889" s="5" t="s">
        <v>1451</v>
      </c>
      <c r="B889" s="2">
        <v>1976</v>
      </c>
      <c r="C889" s="2" t="s">
        <v>2362</v>
      </c>
      <c r="D889" s="2">
        <v>18</v>
      </c>
      <c r="E889" s="2" t="str">
        <f>CONCATENATE(Table1[[#This Row],[date]],"-",Table1[[#This Row],[month]],"-",Table1[[#This Row],[year]])</f>
        <v>18-Dec-1976</v>
      </c>
      <c r="F889" s="2">
        <f>DATEDIF(Table1[[#This Row],[Date Of Birth]],DATE(2023,6,8),"Y")</f>
        <v>46</v>
      </c>
      <c r="G889" s="2">
        <v>2</v>
      </c>
      <c r="H889" s="13">
        <v>7273.02</v>
      </c>
      <c r="I889" s="2" t="s">
        <v>2354</v>
      </c>
      <c r="J889" s="2" t="s">
        <v>2358</v>
      </c>
      <c r="K889" s="6" t="s">
        <v>2356</v>
      </c>
    </row>
    <row r="890" spans="1:11" x14ac:dyDescent="0.4">
      <c r="A890" s="5" t="s">
        <v>1450</v>
      </c>
      <c r="B890" s="2">
        <v>1985</v>
      </c>
      <c r="C890" s="2" t="s">
        <v>2357</v>
      </c>
      <c r="D890" s="2">
        <v>2</v>
      </c>
      <c r="E890" s="2" t="str">
        <f>CONCATENATE(Table1[[#This Row],[date]],"-",Table1[[#This Row],[month]],"-",Table1[[#This Row],[year]])</f>
        <v>2-Nov-1985</v>
      </c>
      <c r="F890" s="2">
        <f>DATEDIF(Table1[[#This Row],[Date Of Birth]],DATE(2023,6,8),"Y")</f>
        <v>37</v>
      </c>
      <c r="G890" s="2">
        <v>3</v>
      </c>
      <c r="H890" s="13">
        <v>7281.51</v>
      </c>
      <c r="I890" s="2" t="s">
        <v>2354</v>
      </c>
      <c r="J890" s="2" t="s">
        <v>2358</v>
      </c>
      <c r="K890" s="6" t="s">
        <v>2361</v>
      </c>
    </row>
    <row r="891" spans="1:11" x14ac:dyDescent="0.4">
      <c r="A891" s="5" t="s">
        <v>1449</v>
      </c>
      <c r="B891" s="2">
        <v>1966</v>
      </c>
      <c r="C891" s="2" t="s">
        <v>2362</v>
      </c>
      <c r="D891" s="2">
        <v>26</v>
      </c>
      <c r="E891" s="2" t="str">
        <f>CONCATENATE(Table1[[#This Row],[date]],"-",Table1[[#This Row],[month]],"-",Table1[[#This Row],[year]])</f>
        <v>26-Dec-1966</v>
      </c>
      <c r="F891" s="2">
        <f>DATEDIF(Table1[[#This Row],[Date Of Birth]],DATE(2023,6,8),"Y")</f>
        <v>56</v>
      </c>
      <c r="G891" s="2">
        <v>0</v>
      </c>
      <c r="H891" s="13">
        <v>7302.46</v>
      </c>
      <c r="I891" s="2" t="s">
        <v>2355</v>
      </c>
      <c r="J891" s="2" t="s">
        <v>2358</v>
      </c>
      <c r="K891" s="6" t="s">
        <v>2361</v>
      </c>
    </row>
    <row r="892" spans="1:11" x14ac:dyDescent="0.4">
      <c r="A892" s="5" t="s">
        <v>1448</v>
      </c>
      <c r="B892" s="2">
        <v>1965</v>
      </c>
      <c r="C892" s="2" t="s">
        <v>2359</v>
      </c>
      <c r="D892" s="2">
        <v>6</v>
      </c>
      <c r="E892" s="2" t="str">
        <f>CONCATENATE(Table1[[#This Row],[date]],"-",Table1[[#This Row],[month]],"-",Table1[[#This Row],[year]])</f>
        <v>6-Jun-1965</v>
      </c>
      <c r="F892" s="2">
        <f>DATEDIF(Table1[[#This Row],[Date Of Birth]],DATE(2023,6,8),"Y")</f>
        <v>58</v>
      </c>
      <c r="G892" s="2">
        <v>0</v>
      </c>
      <c r="H892" s="13">
        <v>7304.65</v>
      </c>
      <c r="I892" s="2" t="s">
        <v>2355</v>
      </c>
      <c r="J892" s="2" t="s">
        <v>2355</v>
      </c>
      <c r="K892" s="6" t="s">
        <v>2356</v>
      </c>
    </row>
    <row r="893" spans="1:11" x14ac:dyDescent="0.4">
      <c r="A893" s="5" t="s">
        <v>1447</v>
      </c>
      <c r="B893" s="2">
        <v>1965</v>
      </c>
      <c r="C893" s="2" t="s">
        <v>2359</v>
      </c>
      <c r="D893" s="2">
        <v>25</v>
      </c>
      <c r="E893" s="2" t="str">
        <f>CONCATENATE(Table1[[#This Row],[date]],"-",Table1[[#This Row],[month]],"-",Table1[[#This Row],[year]])</f>
        <v>25-Jun-1965</v>
      </c>
      <c r="F893" s="2">
        <f>DATEDIF(Table1[[#This Row],[Date Of Birth]],DATE(2023,6,8),"Y")</f>
        <v>57</v>
      </c>
      <c r="G893" s="2">
        <v>0</v>
      </c>
      <c r="H893" s="13">
        <v>7318.21</v>
      </c>
      <c r="I893" s="2" t="s">
        <v>2355</v>
      </c>
      <c r="J893" s="2" t="s">
        <v>2358</v>
      </c>
      <c r="K893" s="6" t="s">
        <v>2356</v>
      </c>
    </row>
    <row r="894" spans="1:11" x14ac:dyDescent="0.4">
      <c r="A894" s="5" t="s">
        <v>1446</v>
      </c>
      <c r="B894" s="2">
        <v>1972</v>
      </c>
      <c r="C894" s="2" t="s">
        <v>2363</v>
      </c>
      <c r="D894" s="2">
        <v>11</v>
      </c>
      <c r="E894" s="2" t="str">
        <f>CONCATENATE(Table1[[#This Row],[date]],"-",Table1[[#This Row],[month]],"-",Table1[[#This Row],[year]])</f>
        <v>11-Aug-1972</v>
      </c>
      <c r="F894" s="2">
        <f>DATEDIF(Table1[[#This Row],[Date Of Birth]],DATE(2023,6,8),"Y")</f>
        <v>50</v>
      </c>
      <c r="G894" s="2">
        <v>0</v>
      </c>
      <c r="H894" s="13">
        <v>7318.22</v>
      </c>
      <c r="I894" s="2" t="s">
        <v>2354</v>
      </c>
      <c r="J894" s="2" t="s">
        <v>2355</v>
      </c>
      <c r="K894" s="6" t="s">
        <v>2361</v>
      </c>
    </row>
    <row r="895" spans="1:11" x14ac:dyDescent="0.4">
      <c r="A895" s="5" t="s">
        <v>1445</v>
      </c>
      <c r="B895" s="2">
        <v>1965</v>
      </c>
      <c r="C895" s="2" t="s">
        <v>2353</v>
      </c>
      <c r="D895" s="2">
        <v>11</v>
      </c>
      <c r="E895" s="2" t="str">
        <f>CONCATENATE(Table1[[#This Row],[date]],"-",Table1[[#This Row],[month]],"-",Table1[[#This Row],[year]])</f>
        <v>11-Jul-1965</v>
      </c>
      <c r="F895" s="2">
        <f>DATEDIF(Table1[[#This Row],[Date Of Birth]],DATE(2023,6,8),"Y")</f>
        <v>57</v>
      </c>
      <c r="G895" s="2">
        <v>0</v>
      </c>
      <c r="H895" s="13">
        <v>7322.86</v>
      </c>
      <c r="I895" s="2" t="s">
        <v>2355</v>
      </c>
      <c r="J895" s="2" t="s">
        <v>2355</v>
      </c>
      <c r="K895" s="6" t="s">
        <v>2361</v>
      </c>
    </row>
    <row r="896" spans="1:11" x14ac:dyDescent="0.4">
      <c r="A896" s="5" t="s">
        <v>1444</v>
      </c>
      <c r="B896" s="2">
        <v>2004</v>
      </c>
      <c r="C896" s="2" t="s">
        <v>2357</v>
      </c>
      <c r="D896" s="2">
        <v>15</v>
      </c>
      <c r="E896" s="2" t="str">
        <f>CONCATENATE(Table1[[#This Row],[date]],"-",Table1[[#This Row],[month]],"-",Table1[[#This Row],[year]])</f>
        <v>15-Nov-2004</v>
      </c>
      <c r="F896" s="2">
        <f>DATEDIF(Table1[[#This Row],[Date Of Birth]],DATE(2023,6,8),"Y")</f>
        <v>18</v>
      </c>
      <c r="G896" s="2">
        <v>0</v>
      </c>
      <c r="H896" s="13">
        <v>7323.73</v>
      </c>
      <c r="I896" s="2" t="s">
        <v>2354</v>
      </c>
      <c r="J896" s="2" t="s">
        <v>2354</v>
      </c>
      <c r="K896" s="6" t="s">
        <v>2371</v>
      </c>
    </row>
    <row r="897" spans="1:11" x14ac:dyDescent="0.4">
      <c r="A897" s="5" t="s">
        <v>1443</v>
      </c>
      <c r="B897" s="2">
        <v>1979</v>
      </c>
      <c r="C897" s="2" t="s">
        <v>2359</v>
      </c>
      <c r="D897" s="2">
        <v>19</v>
      </c>
      <c r="E897" s="2" t="str">
        <f>CONCATENATE(Table1[[#This Row],[date]],"-",Table1[[#This Row],[month]],"-",Table1[[#This Row],[year]])</f>
        <v>19-Jun-1979</v>
      </c>
      <c r="F897" s="2">
        <f>DATEDIF(Table1[[#This Row],[Date Of Birth]],DATE(2023,6,8),"Y")</f>
        <v>43</v>
      </c>
      <c r="G897" s="2">
        <v>0</v>
      </c>
      <c r="H897" s="13">
        <v>7325.05</v>
      </c>
      <c r="I897" s="2" t="s">
        <v>2354</v>
      </c>
      <c r="J897" s="2" t="s">
        <v>2355</v>
      </c>
      <c r="K897" s="6" t="s">
        <v>2371</v>
      </c>
    </row>
    <row r="898" spans="1:11" x14ac:dyDescent="0.4">
      <c r="A898" s="5" t="s">
        <v>1442</v>
      </c>
      <c r="B898" s="2">
        <v>1984</v>
      </c>
      <c r="C898" s="2" t="s">
        <v>2353</v>
      </c>
      <c r="D898" s="2">
        <v>25</v>
      </c>
      <c r="E898" s="2" t="str">
        <f>CONCATENATE(Table1[[#This Row],[date]],"-",Table1[[#This Row],[month]],"-",Table1[[#This Row],[year]])</f>
        <v>25-Jul-1984</v>
      </c>
      <c r="F898" s="2">
        <f>DATEDIF(Table1[[#This Row],[Date Of Birth]],DATE(2023,6,8),"Y")</f>
        <v>38</v>
      </c>
      <c r="G898" s="2">
        <v>3</v>
      </c>
      <c r="H898" s="13">
        <v>7325.47</v>
      </c>
      <c r="I898" s="2" t="s">
        <v>2354</v>
      </c>
      <c r="J898" s="2" t="s">
        <v>2358</v>
      </c>
      <c r="K898" s="6" t="s">
        <v>2361</v>
      </c>
    </row>
    <row r="899" spans="1:11" x14ac:dyDescent="0.4">
      <c r="A899" s="5" t="s">
        <v>1441</v>
      </c>
      <c r="B899" s="2">
        <v>1979</v>
      </c>
      <c r="C899" s="2" t="s">
        <v>2360</v>
      </c>
      <c r="D899" s="2">
        <v>19</v>
      </c>
      <c r="E899" s="2" t="str">
        <f>CONCATENATE(Table1[[#This Row],[date]],"-",Table1[[#This Row],[month]],"-",Table1[[#This Row],[year]])</f>
        <v>19-Sep-1979</v>
      </c>
      <c r="F899" s="2">
        <f>DATEDIF(Table1[[#This Row],[Date Of Birth]],DATE(2023,6,8),"Y")</f>
        <v>43</v>
      </c>
      <c r="G899" s="2">
        <v>1</v>
      </c>
      <c r="H899" s="13">
        <v>7337.75</v>
      </c>
      <c r="I899" s="2" t="s">
        <v>2354</v>
      </c>
      <c r="J899" s="2" t="s">
        <v>2355</v>
      </c>
      <c r="K899" s="6" t="s">
        <v>2365</v>
      </c>
    </row>
    <row r="900" spans="1:11" x14ac:dyDescent="0.4">
      <c r="A900" s="5" t="s">
        <v>1440</v>
      </c>
      <c r="B900" s="2">
        <v>1986</v>
      </c>
      <c r="C900" s="2" t="s">
        <v>2359</v>
      </c>
      <c r="D900" s="2">
        <v>15</v>
      </c>
      <c r="E900" s="2" t="str">
        <f>CONCATENATE(Table1[[#This Row],[date]],"-",Table1[[#This Row],[month]],"-",Table1[[#This Row],[year]])</f>
        <v>15-Jun-1986</v>
      </c>
      <c r="F900" s="2">
        <f>DATEDIF(Table1[[#This Row],[Date Of Birth]],DATE(2023,6,8),"Y")</f>
        <v>36</v>
      </c>
      <c r="G900" s="2">
        <v>3</v>
      </c>
      <c r="H900" s="13">
        <v>7339.93</v>
      </c>
      <c r="I900" s="2" t="s">
        <v>2354</v>
      </c>
      <c r="J900" s="2" t="s">
        <v>2354</v>
      </c>
      <c r="K900" s="6" t="s">
        <v>2361</v>
      </c>
    </row>
    <row r="901" spans="1:11" x14ac:dyDescent="0.4">
      <c r="A901" s="5" t="s">
        <v>1439</v>
      </c>
      <c r="B901" s="2">
        <v>1977</v>
      </c>
      <c r="C901" s="2" t="s">
        <v>2362</v>
      </c>
      <c r="D901" s="2">
        <v>18</v>
      </c>
      <c r="E901" s="2" t="str">
        <f>CONCATENATE(Table1[[#This Row],[date]],"-",Table1[[#This Row],[month]],"-",Table1[[#This Row],[year]])</f>
        <v>18-Dec-1977</v>
      </c>
      <c r="F901" s="2">
        <f>DATEDIF(Table1[[#This Row],[Date Of Birth]],DATE(2023,6,8),"Y")</f>
        <v>45</v>
      </c>
      <c r="G901" s="2">
        <v>0</v>
      </c>
      <c r="H901" s="13">
        <v>7345.08</v>
      </c>
      <c r="I901" s="2" t="s">
        <v>2354</v>
      </c>
      <c r="J901" s="2" t="s">
        <v>2358</v>
      </c>
      <c r="K901" s="6" t="s">
        <v>2365</v>
      </c>
    </row>
    <row r="902" spans="1:11" x14ac:dyDescent="0.4">
      <c r="A902" s="5" t="s">
        <v>1438</v>
      </c>
      <c r="B902" s="2">
        <v>1979</v>
      </c>
      <c r="C902" s="2" t="s">
        <v>2359</v>
      </c>
      <c r="D902" s="2">
        <v>26</v>
      </c>
      <c r="E902" s="2" t="str">
        <f>CONCATENATE(Table1[[#This Row],[date]],"-",Table1[[#This Row],[month]],"-",Table1[[#This Row],[year]])</f>
        <v>26-Jun-1979</v>
      </c>
      <c r="F902" s="2">
        <f>DATEDIF(Table1[[#This Row],[Date Of Birth]],DATE(2023,6,8),"Y")</f>
        <v>43</v>
      </c>
      <c r="G902" s="2">
        <v>1</v>
      </c>
      <c r="H902" s="13">
        <v>7345.73</v>
      </c>
      <c r="I902" s="2" t="s">
        <v>2354</v>
      </c>
      <c r="J902" s="2" t="s">
        <v>2358</v>
      </c>
      <c r="K902" s="6" t="s">
        <v>2356</v>
      </c>
    </row>
    <row r="903" spans="1:11" x14ac:dyDescent="0.4">
      <c r="A903" s="5" t="s">
        <v>1437</v>
      </c>
      <c r="B903" s="2">
        <v>1977</v>
      </c>
      <c r="C903" s="2" t="s">
        <v>2362</v>
      </c>
      <c r="D903" s="2">
        <v>1</v>
      </c>
      <c r="E903" s="2" t="str">
        <f>CONCATENATE(Table1[[#This Row],[date]],"-",Table1[[#This Row],[month]],"-",Table1[[#This Row],[year]])</f>
        <v>1-Dec-1977</v>
      </c>
      <c r="F903" s="2">
        <f>DATEDIF(Table1[[#This Row],[Date Of Birth]],DATE(2023,6,8),"Y")</f>
        <v>45</v>
      </c>
      <c r="G903" s="2">
        <v>0</v>
      </c>
      <c r="H903" s="13">
        <v>7348.14</v>
      </c>
      <c r="I903" s="2" t="s">
        <v>2354</v>
      </c>
      <c r="J903" s="2" t="s">
        <v>2358</v>
      </c>
      <c r="K903" s="6" t="s">
        <v>2365</v>
      </c>
    </row>
    <row r="904" spans="1:11" x14ac:dyDescent="0.4">
      <c r="A904" s="5" t="s">
        <v>1436</v>
      </c>
      <c r="B904" s="2">
        <v>1993</v>
      </c>
      <c r="C904" s="2" t="s">
        <v>2364</v>
      </c>
      <c r="D904" s="2">
        <v>5</v>
      </c>
      <c r="E904" s="2" t="str">
        <f>CONCATENATE(Table1[[#This Row],[date]],"-",Table1[[#This Row],[month]],"-",Table1[[#This Row],[year]])</f>
        <v>5-Oct-1993</v>
      </c>
      <c r="F904" s="2">
        <f>DATEDIF(Table1[[#This Row],[Date Of Birth]],DATE(2023,6,8),"Y")</f>
        <v>29</v>
      </c>
      <c r="G904" s="2">
        <v>0</v>
      </c>
      <c r="H904" s="13">
        <v>7349.12</v>
      </c>
      <c r="I904" s="2" t="s">
        <v>2354</v>
      </c>
      <c r="J904" s="2" t="s">
        <v>2354</v>
      </c>
      <c r="K904" s="6" t="s">
        <v>2374</v>
      </c>
    </row>
    <row r="905" spans="1:11" x14ac:dyDescent="0.4">
      <c r="A905" s="5" t="s">
        <v>1435</v>
      </c>
      <c r="B905" s="2">
        <v>1983</v>
      </c>
      <c r="C905" s="2" t="s">
        <v>2359</v>
      </c>
      <c r="D905" s="2">
        <v>21</v>
      </c>
      <c r="E905" s="2" t="str">
        <f>CONCATENATE(Table1[[#This Row],[date]],"-",Table1[[#This Row],[month]],"-",Table1[[#This Row],[year]])</f>
        <v>21-Jun-1983</v>
      </c>
      <c r="F905" s="2">
        <f>DATEDIF(Table1[[#This Row],[Date Of Birth]],DATE(2023,6,8),"Y")</f>
        <v>39</v>
      </c>
      <c r="G905" s="2">
        <v>3</v>
      </c>
      <c r="H905" s="13">
        <v>7357.49</v>
      </c>
      <c r="I905" s="2" t="s">
        <v>2354</v>
      </c>
      <c r="J905" s="2" t="s">
        <v>2354</v>
      </c>
      <c r="K905" s="6" t="s">
        <v>2361</v>
      </c>
    </row>
    <row r="906" spans="1:11" x14ac:dyDescent="0.4">
      <c r="A906" s="5" t="s">
        <v>1434</v>
      </c>
      <c r="B906" s="2">
        <v>1981</v>
      </c>
      <c r="C906" s="2" t="s">
        <v>2353</v>
      </c>
      <c r="D906" s="2">
        <v>16</v>
      </c>
      <c r="E906" s="2" t="str">
        <f>CONCATENATE(Table1[[#This Row],[date]],"-",Table1[[#This Row],[month]],"-",Table1[[#This Row],[year]])</f>
        <v>16-Jul-1981</v>
      </c>
      <c r="F906" s="2">
        <f>DATEDIF(Table1[[#This Row],[Date Of Birth]],DATE(2023,6,8),"Y")</f>
        <v>41</v>
      </c>
      <c r="G906" s="2">
        <v>1</v>
      </c>
      <c r="H906" s="13">
        <v>7358.18</v>
      </c>
      <c r="I906" s="2" t="s">
        <v>2354</v>
      </c>
      <c r="J906" s="2" t="s">
        <v>2355</v>
      </c>
      <c r="K906" s="6" t="s">
        <v>2371</v>
      </c>
    </row>
    <row r="907" spans="1:11" x14ac:dyDescent="0.4">
      <c r="A907" s="5" t="s">
        <v>1433</v>
      </c>
      <c r="B907" s="2">
        <v>1965</v>
      </c>
      <c r="C907" s="2" t="s">
        <v>2362</v>
      </c>
      <c r="D907" s="2">
        <v>9</v>
      </c>
      <c r="E907" s="2" t="str">
        <f>CONCATENATE(Table1[[#This Row],[date]],"-",Table1[[#This Row],[month]],"-",Table1[[#This Row],[year]])</f>
        <v>9-Dec-1965</v>
      </c>
      <c r="F907" s="2">
        <f>DATEDIF(Table1[[#This Row],[Date Of Birth]],DATE(2023,6,8),"Y")</f>
        <v>57</v>
      </c>
      <c r="G907" s="2">
        <v>0</v>
      </c>
      <c r="H907" s="13">
        <v>7362.31</v>
      </c>
      <c r="I907" s="2" t="s">
        <v>2355</v>
      </c>
      <c r="J907" s="2" t="s">
        <v>2355</v>
      </c>
      <c r="K907" s="6" t="s">
        <v>2356</v>
      </c>
    </row>
    <row r="908" spans="1:11" x14ac:dyDescent="0.4">
      <c r="A908" s="5" t="s">
        <v>1432</v>
      </c>
      <c r="B908" s="2">
        <v>1981</v>
      </c>
      <c r="C908" s="2" t="s">
        <v>2357</v>
      </c>
      <c r="D908" s="2">
        <v>24</v>
      </c>
      <c r="E908" s="2" t="str">
        <f>CONCATENATE(Table1[[#This Row],[date]],"-",Table1[[#This Row],[month]],"-",Table1[[#This Row],[year]])</f>
        <v>24-Nov-1981</v>
      </c>
      <c r="F908" s="2">
        <f>DATEDIF(Table1[[#This Row],[Date Of Birth]],DATE(2023,6,8),"Y")</f>
        <v>41</v>
      </c>
      <c r="G908" s="2">
        <v>2</v>
      </c>
      <c r="H908" s="13">
        <v>7371.77</v>
      </c>
      <c r="I908" s="2" t="s">
        <v>2354</v>
      </c>
      <c r="J908" s="2" t="s">
        <v>2358</v>
      </c>
      <c r="K908" s="6" t="s">
        <v>2365</v>
      </c>
    </row>
    <row r="909" spans="1:11" x14ac:dyDescent="0.4">
      <c r="A909" s="5" t="s">
        <v>1431</v>
      </c>
      <c r="B909" s="2">
        <v>1993</v>
      </c>
      <c r="C909" s="2" t="s">
        <v>2353</v>
      </c>
      <c r="D909" s="2">
        <v>22</v>
      </c>
      <c r="E909" s="2" t="str">
        <f>CONCATENATE(Table1[[#This Row],[date]],"-",Table1[[#This Row],[month]],"-",Table1[[#This Row],[year]])</f>
        <v>22-Jul-1993</v>
      </c>
      <c r="F909" s="2">
        <f>DATEDIF(Table1[[#This Row],[Date Of Birth]],DATE(2023,6,8),"Y")</f>
        <v>29</v>
      </c>
      <c r="G909" s="2">
        <v>0</v>
      </c>
      <c r="H909" s="13">
        <v>7388.85</v>
      </c>
      <c r="I909" s="2" t="s">
        <v>2354</v>
      </c>
      <c r="J909" s="2" t="s">
        <v>2354</v>
      </c>
      <c r="K909" s="6" t="s">
        <v>2377</v>
      </c>
    </row>
    <row r="910" spans="1:11" x14ac:dyDescent="0.4">
      <c r="A910" s="5" t="s">
        <v>1430</v>
      </c>
      <c r="B910" s="2">
        <v>1965</v>
      </c>
      <c r="C910" s="2" t="s">
        <v>2362</v>
      </c>
      <c r="D910" s="2">
        <v>5</v>
      </c>
      <c r="E910" s="2" t="str">
        <f>CONCATENATE(Table1[[#This Row],[date]],"-",Table1[[#This Row],[month]],"-",Table1[[#This Row],[year]])</f>
        <v>5-Dec-1965</v>
      </c>
      <c r="F910" s="2">
        <f>DATEDIF(Table1[[#This Row],[Date Of Birth]],DATE(2023,6,8),"Y")</f>
        <v>57</v>
      </c>
      <c r="G910" s="2">
        <v>0</v>
      </c>
      <c r="H910" s="13">
        <v>7403.98</v>
      </c>
      <c r="I910" s="2" t="s">
        <v>2355</v>
      </c>
      <c r="J910" s="2" t="s">
        <v>2354</v>
      </c>
      <c r="K910" s="6" t="s">
        <v>2356</v>
      </c>
    </row>
    <row r="911" spans="1:11" x14ac:dyDescent="0.4">
      <c r="A911" s="5" t="s">
        <v>1429</v>
      </c>
      <c r="B911" s="2">
        <v>1983</v>
      </c>
      <c r="C911" s="2" t="s">
        <v>2360</v>
      </c>
      <c r="D911" s="2">
        <v>19</v>
      </c>
      <c r="E911" s="2" t="str">
        <f>CONCATENATE(Table1[[#This Row],[date]],"-",Table1[[#This Row],[month]],"-",Table1[[#This Row],[year]])</f>
        <v>19-Sep-1983</v>
      </c>
      <c r="F911" s="2">
        <f>DATEDIF(Table1[[#This Row],[Date Of Birth]],DATE(2023,6,8),"Y")</f>
        <v>39</v>
      </c>
      <c r="G911" s="2">
        <v>3</v>
      </c>
      <c r="H911" s="13">
        <v>7418.52</v>
      </c>
      <c r="I911" s="2" t="s">
        <v>2354</v>
      </c>
      <c r="J911" s="2" t="s">
        <v>2354</v>
      </c>
      <c r="K911" s="6" t="s">
        <v>2365</v>
      </c>
    </row>
    <row r="912" spans="1:11" x14ac:dyDescent="0.4">
      <c r="A912" s="5" t="s">
        <v>1428</v>
      </c>
      <c r="B912" s="2">
        <v>1978</v>
      </c>
      <c r="C912" s="2" t="s">
        <v>2357</v>
      </c>
      <c r="D912" s="2">
        <v>12</v>
      </c>
      <c r="E912" s="2" t="str">
        <f>CONCATENATE(Table1[[#This Row],[date]],"-",Table1[[#This Row],[month]],"-",Table1[[#This Row],[year]])</f>
        <v>12-Nov-1978</v>
      </c>
      <c r="F912" s="2">
        <f>DATEDIF(Table1[[#This Row],[Date Of Birth]],DATE(2023,6,8),"Y")</f>
        <v>44</v>
      </c>
      <c r="G912" s="2">
        <v>0</v>
      </c>
      <c r="H912" s="13">
        <v>7419.48</v>
      </c>
      <c r="I912" s="2" t="s">
        <v>2354</v>
      </c>
      <c r="J912" s="2" t="s">
        <v>2354</v>
      </c>
      <c r="K912" s="6" t="s">
        <v>2361</v>
      </c>
    </row>
    <row r="913" spans="1:11" x14ac:dyDescent="0.4">
      <c r="A913" s="5" t="s">
        <v>1427</v>
      </c>
      <c r="B913" s="2">
        <v>1978</v>
      </c>
      <c r="C913" s="2" t="s">
        <v>2362</v>
      </c>
      <c r="D913" s="2">
        <v>2</v>
      </c>
      <c r="E913" s="2" t="str">
        <f>CONCATENATE(Table1[[#This Row],[date]],"-",Table1[[#This Row],[month]],"-",Table1[[#This Row],[year]])</f>
        <v>2-Dec-1978</v>
      </c>
      <c r="F913" s="2">
        <f>DATEDIF(Table1[[#This Row],[Date Of Birth]],DATE(2023,6,8),"Y")</f>
        <v>44</v>
      </c>
      <c r="G913" s="2">
        <v>0</v>
      </c>
      <c r="H913" s="13">
        <v>7421.19</v>
      </c>
      <c r="I913" s="2" t="s">
        <v>2354</v>
      </c>
      <c r="J913" s="2" t="s">
        <v>2355</v>
      </c>
      <c r="K913" s="6" t="s">
        <v>2361</v>
      </c>
    </row>
    <row r="914" spans="1:11" x14ac:dyDescent="0.4">
      <c r="A914" s="5" t="s">
        <v>1426</v>
      </c>
      <c r="B914" s="2">
        <v>1977</v>
      </c>
      <c r="C914" s="2" t="s">
        <v>2363</v>
      </c>
      <c r="D914" s="2">
        <v>25</v>
      </c>
      <c r="E914" s="2" t="str">
        <f>CONCATENATE(Table1[[#This Row],[date]],"-",Table1[[#This Row],[month]],"-",Table1[[#This Row],[year]])</f>
        <v>25-Aug-1977</v>
      </c>
      <c r="F914" s="2">
        <f>DATEDIF(Table1[[#This Row],[Date Of Birth]],DATE(2023,6,8),"Y")</f>
        <v>45</v>
      </c>
      <c r="G914" s="2">
        <v>1</v>
      </c>
      <c r="H914" s="13">
        <v>7441.05</v>
      </c>
      <c r="I914" s="2" t="s">
        <v>2355</v>
      </c>
      <c r="J914" s="2" t="s">
        <v>2354</v>
      </c>
      <c r="K914" s="6" t="s">
        <v>2365</v>
      </c>
    </row>
    <row r="915" spans="1:11" x14ac:dyDescent="0.4">
      <c r="A915" s="5" t="s">
        <v>1425</v>
      </c>
      <c r="B915" s="2">
        <v>1979</v>
      </c>
      <c r="C915" s="2" t="s">
        <v>2360</v>
      </c>
      <c r="D915" s="2">
        <v>1</v>
      </c>
      <c r="E915" s="2" t="str">
        <f>CONCATENATE(Table1[[#This Row],[date]],"-",Table1[[#This Row],[month]],"-",Table1[[#This Row],[year]])</f>
        <v>1-Sep-1979</v>
      </c>
      <c r="F915" s="2">
        <f>DATEDIF(Table1[[#This Row],[Date Of Birth]],DATE(2023,6,8),"Y")</f>
        <v>43</v>
      </c>
      <c r="G915" s="2">
        <v>2</v>
      </c>
      <c r="H915" s="13">
        <v>7441.5</v>
      </c>
      <c r="I915" s="2" t="s">
        <v>2355</v>
      </c>
      <c r="J915" s="2" t="s">
        <v>2354</v>
      </c>
      <c r="K915" s="6" t="s">
        <v>2365</v>
      </c>
    </row>
    <row r="916" spans="1:11" x14ac:dyDescent="0.4">
      <c r="A916" s="5" t="s">
        <v>1424</v>
      </c>
      <c r="B916" s="2">
        <v>1980</v>
      </c>
      <c r="C916" s="2" t="s">
        <v>2353</v>
      </c>
      <c r="D916" s="2">
        <v>7</v>
      </c>
      <c r="E916" s="2" t="str">
        <f>CONCATENATE(Table1[[#This Row],[date]],"-",Table1[[#This Row],[month]],"-",Table1[[#This Row],[year]])</f>
        <v>7-Jul-1980</v>
      </c>
      <c r="F916" s="2">
        <f>DATEDIF(Table1[[#This Row],[Date Of Birth]],DATE(2023,6,8),"Y")</f>
        <v>42</v>
      </c>
      <c r="G916" s="2">
        <v>1</v>
      </c>
      <c r="H916" s="13">
        <v>7443.64</v>
      </c>
      <c r="I916" s="2" t="s">
        <v>2354</v>
      </c>
      <c r="J916" s="2" t="s">
        <v>2355</v>
      </c>
      <c r="K916" s="6" t="s">
        <v>2361</v>
      </c>
    </row>
    <row r="917" spans="1:11" x14ac:dyDescent="0.4">
      <c r="A917" s="5" t="s">
        <v>1423</v>
      </c>
      <c r="B917" s="2">
        <v>1977</v>
      </c>
      <c r="C917" s="2" t="s">
        <v>2360</v>
      </c>
      <c r="D917" s="2">
        <v>25</v>
      </c>
      <c r="E917" s="2" t="str">
        <f>CONCATENATE(Table1[[#This Row],[date]],"-",Table1[[#This Row],[month]],"-",Table1[[#This Row],[year]])</f>
        <v>25-Sep-1977</v>
      </c>
      <c r="F917" s="2">
        <f>DATEDIF(Table1[[#This Row],[Date Of Birth]],DATE(2023,6,8),"Y")</f>
        <v>45</v>
      </c>
      <c r="G917" s="2">
        <v>1</v>
      </c>
      <c r="H917" s="13">
        <v>7445.92</v>
      </c>
      <c r="I917" s="2" t="s">
        <v>2355</v>
      </c>
      <c r="J917" s="2" t="s">
        <v>2358</v>
      </c>
      <c r="K917" s="6" t="s">
        <v>2365</v>
      </c>
    </row>
    <row r="918" spans="1:11" x14ac:dyDescent="0.4">
      <c r="A918" s="5" t="s">
        <v>1422</v>
      </c>
      <c r="B918" s="2">
        <v>1977</v>
      </c>
      <c r="C918" s="2" t="s">
        <v>2360</v>
      </c>
      <c r="D918" s="2">
        <v>30</v>
      </c>
      <c r="E918" s="2" t="str">
        <f>CONCATENATE(Table1[[#This Row],[date]],"-",Table1[[#This Row],[month]],"-",Table1[[#This Row],[year]])</f>
        <v>30-Sep-1977</v>
      </c>
      <c r="F918" s="2">
        <f>DATEDIF(Table1[[#This Row],[Date Of Birth]],DATE(2023,6,8),"Y")</f>
        <v>45</v>
      </c>
      <c r="G918" s="2">
        <v>0</v>
      </c>
      <c r="H918" s="13">
        <v>7448.4</v>
      </c>
      <c r="I918" s="2" t="s">
        <v>2355</v>
      </c>
      <c r="J918" s="2" t="s">
        <v>2355</v>
      </c>
      <c r="K918" s="6" t="s">
        <v>2375</v>
      </c>
    </row>
    <row r="919" spans="1:11" x14ac:dyDescent="0.4">
      <c r="A919" s="5" t="s">
        <v>1421</v>
      </c>
      <c r="B919" s="2">
        <v>2001</v>
      </c>
      <c r="C919" s="2" t="s">
        <v>2359</v>
      </c>
      <c r="D919" s="2">
        <v>1</v>
      </c>
      <c r="E919" s="2" t="str">
        <f>CONCATENATE(Table1[[#This Row],[date]],"-",Table1[[#This Row],[month]],"-",Table1[[#This Row],[year]])</f>
        <v>1-Jun-2001</v>
      </c>
      <c r="F919" s="2">
        <f>DATEDIF(Table1[[#This Row],[Date Of Birth]],DATE(2023,6,8),"Y")</f>
        <v>22</v>
      </c>
      <c r="G919" s="2">
        <v>0</v>
      </c>
      <c r="H919" s="13">
        <v>7450.36</v>
      </c>
      <c r="I919" s="2" t="s">
        <v>2354</v>
      </c>
      <c r="J919" s="2" t="s">
        <v>2354</v>
      </c>
      <c r="K919" s="6" t="s">
        <v>2361</v>
      </c>
    </row>
    <row r="920" spans="1:11" x14ac:dyDescent="0.4">
      <c r="A920" s="5" t="s">
        <v>1420</v>
      </c>
      <c r="B920" s="2">
        <v>1967</v>
      </c>
      <c r="C920" s="2" t="s">
        <v>2363</v>
      </c>
      <c r="D920" s="2">
        <v>4</v>
      </c>
      <c r="E920" s="2" t="str">
        <f>CONCATENATE(Table1[[#This Row],[date]],"-",Table1[[#This Row],[month]],"-",Table1[[#This Row],[year]])</f>
        <v>4-Aug-1967</v>
      </c>
      <c r="F920" s="2">
        <f>DATEDIF(Table1[[#This Row],[Date Of Birth]],DATE(2023,6,8),"Y")</f>
        <v>55</v>
      </c>
      <c r="G920" s="2">
        <v>0</v>
      </c>
      <c r="H920" s="13">
        <v>7463.51</v>
      </c>
      <c r="I920" s="2" t="s">
        <v>2355</v>
      </c>
      <c r="J920" s="2" t="s">
        <v>2355</v>
      </c>
      <c r="K920" s="6" t="s">
        <v>2356</v>
      </c>
    </row>
    <row r="921" spans="1:11" x14ac:dyDescent="0.4">
      <c r="A921" s="5" t="s">
        <v>1419</v>
      </c>
      <c r="B921" s="2">
        <v>1996</v>
      </c>
      <c r="C921" s="2" t="s">
        <v>2359</v>
      </c>
      <c r="D921" s="2">
        <v>14</v>
      </c>
      <c r="E921" s="2" t="str">
        <f>CONCATENATE(Table1[[#This Row],[date]],"-",Table1[[#This Row],[month]],"-",Table1[[#This Row],[year]])</f>
        <v>14-Jun-1996</v>
      </c>
      <c r="F921" s="2">
        <f>DATEDIF(Table1[[#This Row],[Date Of Birth]],DATE(2023,6,8),"Y")</f>
        <v>26</v>
      </c>
      <c r="G921" s="2">
        <v>0</v>
      </c>
      <c r="H921" s="13">
        <v>7487.38</v>
      </c>
      <c r="I921" s="2" t="s">
        <v>2354</v>
      </c>
      <c r="J921" s="2" t="s">
        <v>2355</v>
      </c>
      <c r="K921" s="6" t="s">
        <v>2361</v>
      </c>
    </row>
    <row r="922" spans="1:11" x14ac:dyDescent="0.4">
      <c r="A922" s="5" t="s">
        <v>1418</v>
      </c>
      <c r="B922" s="2">
        <v>1988</v>
      </c>
      <c r="C922" s="2" t="s">
        <v>2362</v>
      </c>
      <c r="D922" s="2">
        <v>15</v>
      </c>
      <c r="E922" s="2" t="str">
        <f>CONCATENATE(Table1[[#This Row],[date]],"-",Table1[[#This Row],[month]],"-",Table1[[#This Row],[year]])</f>
        <v>15-Dec-1988</v>
      </c>
      <c r="F922" s="2">
        <f>DATEDIF(Table1[[#This Row],[Date Of Birth]],DATE(2023,6,8),"Y")</f>
        <v>34</v>
      </c>
      <c r="G922" s="2">
        <v>3</v>
      </c>
      <c r="H922" s="13">
        <v>7494.63</v>
      </c>
      <c r="I922" s="2" t="s">
        <v>2354</v>
      </c>
      <c r="J922" s="2" t="s">
        <v>2355</v>
      </c>
      <c r="K922" s="6" t="s">
        <v>2370</v>
      </c>
    </row>
    <row r="923" spans="1:11" x14ac:dyDescent="0.4">
      <c r="A923" s="5" t="s">
        <v>1417</v>
      </c>
      <c r="B923" s="2">
        <v>1997</v>
      </c>
      <c r="C923" s="2" t="s">
        <v>2364</v>
      </c>
      <c r="D923" s="2">
        <v>28</v>
      </c>
      <c r="E923" s="2" t="str">
        <f>CONCATENATE(Table1[[#This Row],[date]],"-",Table1[[#This Row],[month]],"-",Table1[[#This Row],[year]])</f>
        <v>28-Oct-1997</v>
      </c>
      <c r="F923" s="2">
        <f>DATEDIF(Table1[[#This Row],[Date Of Birth]],DATE(2023,6,8),"Y")</f>
        <v>25</v>
      </c>
      <c r="G923" s="2">
        <v>0</v>
      </c>
      <c r="H923" s="13">
        <v>7504.3</v>
      </c>
      <c r="I923" s="2" t="s">
        <v>2354</v>
      </c>
      <c r="J923" s="2" t="s">
        <v>2358</v>
      </c>
      <c r="K923" s="6" t="s">
        <v>2361</v>
      </c>
    </row>
    <row r="924" spans="1:11" x14ac:dyDescent="0.4">
      <c r="A924" s="5" t="s">
        <v>1416</v>
      </c>
      <c r="B924" s="2">
        <v>1983</v>
      </c>
      <c r="C924" s="2" t="s">
        <v>2353</v>
      </c>
      <c r="D924" s="2">
        <v>10</v>
      </c>
      <c r="E924" s="2" t="str">
        <f>CONCATENATE(Table1[[#This Row],[date]],"-",Table1[[#This Row],[month]],"-",Table1[[#This Row],[year]])</f>
        <v>10-Jul-1983</v>
      </c>
      <c r="F924" s="2">
        <f>DATEDIF(Table1[[#This Row],[Date Of Birth]],DATE(2023,6,8),"Y")</f>
        <v>39</v>
      </c>
      <c r="G924" s="2">
        <v>4</v>
      </c>
      <c r="H924" s="13">
        <v>7512.27</v>
      </c>
      <c r="I924" s="2" t="s">
        <v>2355</v>
      </c>
      <c r="J924" s="2" t="s">
        <v>2354</v>
      </c>
      <c r="K924" s="6" t="s">
        <v>2365</v>
      </c>
    </row>
    <row r="925" spans="1:11" x14ac:dyDescent="0.4">
      <c r="A925" s="5" t="s">
        <v>1415</v>
      </c>
      <c r="B925" s="2">
        <v>1978</v>
      </c>
      <c r="C925" s="2" t="s">
        <v>2364</v>
      </c>
      <c r="D925" s="2">
        <v>18</v>
      </c>
      <c r="E925" s="2" t="str">
        <f>CONCATENATE(Table1[[#This Row],[date]],"-",Table1[[#This Row],[month]],"-",Table1[[#This Row],[year]])</f>
        <v>18-Oct-1978</v>
      </c>
      <c r="F925" s="2">
        <f>DATEDIF(Table1[[#This Row],[Date Of Birth]],DATE(2023,6,8),"Y")</f>
        <v>44</v>
      </c>
      <c r="G925" s="2">
        <v>1</v>
      </c>
      <c r="H925" s="13">
        <v>7518.03</v>
      </c>
      <c r="I925" s="2" t="s">
        <v>2354</v>
      </c>
      <c r="J925" s="2" t="s">
        <v>2355</v>
      </c>
      <c r="K925" s="6" t="s">
        <v>2361</v>
      </c>
    </row>
    <row r="926" spans="1:11" x14ac:dyDescent="0.4">
      <c r="A926" s="5" t="s">
        <v>1414</v>
      </c>
      <c r="B926" s="2">
        <v>1976</v>
      </c>
      <c r="C926" s="2" t="s">
        <v>2364</v>
      </c>
      <c r="D926" s="2">
        <v>10</v>
      </c>
      <c r="E926" s="2" t="str">
        <f>CONCATENATE(Table1[[#This Row],[date]],"-",Table1[[#This Row],[month]],"-",Table1[[#This Row],[year]])</f>
        <v>10-Oct-1976</v>
      </c>
      <c r="F926" s="2">
        <f>DATEDIF(Table1[[#This Row],[Date Of Birth]],DATE(2023,6,8),"Y")</f>
        <v>46</v>
      </c>
      <c r="G926" s="2">
        <v>0</v>
      </c>
      <c r="H926" s="13">
        <v>7526.71</v>
      </c>
      <c r="I926" s="2" t="s">
        <v>2355</v>
      </c>
      <c r="J926" s="2" t="s">
        <v>2358</v>
      </c>
      <c r="K926" s="6" t="s">
        <v>2361</v>
      </c>
    </row>
    <row r="927" spans="1:11" x14ac:dyDescent="0.4">
      <c r="A927" s="5" t="s">
        <v>1413</v>
      </c>
      <c r="B927" s="2">
        <v>1978</v>
      </c>
      <c r="C927" s="2" t="s">
        <v>2362</v>
      </c>
      <c r="D927" s="2">
        <v>14</v>
      </c>
      <c r="E927" s="2" t="str">
        <f>CONCATENATE(Table1[[#This Row],[date]],"-",Table1[[#This Row],[month]],"-",Table1[[#This Row],[year]])</f>
        <v>14-Dec-1978</v>
      </c>
      <c r="F927" s="2">
        <f>DATEDIF(Table1[[#This Row],[Date Of Birth]],DATE(2023,6,8),"Y")</f>
        <v>44</v>
      </c>
      <c r="G927" s="2">
        <v>2</v>
      </c>
      <c r="H927" s="13">
        <v>7531.7</v>
      </c>
      <c r="I927" s="2" t="s">
        <v>2354</v>
      </c>
      <c r="J927" s="2" t="s">
        <v>2358</v>
      </c>
      <c r="K927" s="6" t="s">
        <v>2356</v>
      </c>
    </row>
    <row r="928" spans="1:11" x14ac:dyDescent="0.4">
      <c r="A928" s="5" t="s">
        <v>1412</v>
      </c>
      <c r="B928" s="2">
        <v>1984</v>
      </c>
      <c r="C928" s="2" t="s">
        <v>2363</v>
      </c>
      <c r="D928" s="2">
        <v>22</v>
      </c>
      <c r="E928" s="2" t="str">
        <f>CONCATENATE(Table1[[#This Row],[date]],"-",Table1[[#This Row],[month]],"-",Table1[[#This Row],[year]])</f>
        <v>22-Aug-1984</v>
      </c>
      <c r="F928" s="2">
        <f>DATEDIF(Table1[[#This Row],[Date Of Birth]],DATE(2023,6,8),"Y")</f>
        <v>38</v>
      </c>
      <c r="G928" s="2">
        <v>3</v>
      </c>
      <c r="H928" s="13">
        <v>7537.16</v>
      </c>
      <c r="I928" s="2" t="s">
        <v>2354</v>
      </c>
      <c r="J928" s="2" t="s">
        <v>2354</v>
      </c>
      <c r="K928" s="6" t="s">
        <v>2361</v>
      </c>
    </row>
    <row r="929" spans="1:11" x14ac:dyDescent="0.4">
      <c r="A929" s="5" t="s">
        <v>1411</v>
      </c>
      <c r="B929" s="2">
        <v>1988</v>
      </c>
      <c r="C929" s="2" t="s">
        <v>2362</v>
      </c>
      <c r="D929" s="2">
        <v>15</v>
      </c>
      <c r="E929" s="2" t="str">
        <f>CONCATENATE(Table1[[#This Row],[date]],"-",Table1[[#This Row],[month]],"-",Table1[[#This Row],[year]])</f>
        <v>15-Dec-1988</v>
      </c>
      <c r="F929" s="2">
        <f>DATEDIF(Table1[[#This Row],[Date Of Birth]],DATE(2023,6,8),"Y")</f>
        <v>34</v>
      </c>
      <c r="G929" s="2">
        <v>3</v>
      </c>
      <c r="H929" s="13">
        <v>7538.52</v>
      </c>
      <c r="I929" s="2" t="s">
        <v>2354</v>
      </c>
      <c r="J929" s="2" t="s">
        <v>2354</v>
      </c>
      <c r="K929" s="6" t="s">
        <v>2361</v>
      </c>
    </row>
    <row r="930" spans="1:11" x14ac:dyDescent="0.4">
      <c r="A930" s="5" t="s">
        <v>1410</v>
      </c>
      <c r="B930" s="2">
        <v>1994</v>
      </c>
      <c r="C930" s="2" t="s">
        <v>2363</v>
      </c>
      <c r="D930" s="2">
        <v>14</v>
      </c>
      <c r="E930" s="2" t="str">
        <f>CONCATENATE(Table1[[#This Row],[date]],"-",Table1[[#This Row],[month]],"-",Table1[[#This Row],[year]])</f>
        <v>14-Aug-1994</v>
      </c>
      <c r="F930" s="2">
        <f>DATEDIF(Table1[[#This Row],[Date Of Birth]],DATE(2023,6,8),"Y")</f>
        <v>28</v>
      </c>
      <c r="G930" s="2">
        <v>0</v>
      </c>
      <c r="H930" s="13">
        <v>7567.13</v>
      </c>
      <c r="I930" s="2" t="s">
        <v>2354</v>
      </c>
      <c r="J930" s="2" t="s">
        <v>2354</v>
      </c>
      <c r="K930" s="6" t="s">
        <v>2374</v>
      </c>
    </row>
    <row r="931" spans="1:11" x14ac:dyDescent="0.4">
      <c r="A931" s="5" t="s">
        <v>1409</v>
      </c>
      <c r="B931" s="2">
        <v>1967</v>
      </c>
      <c r="C931" s="2" t="s">
        <v>2353</v>
      </c>
      <c r="D931" s="2">
        <v>17</v>
      </c>
      <c r="E931" s="2" t="str">
        <f>CONCATENATE(Table1[[#This Row],[date]],"-",Table1[[#This Row],[month]],"-",Table1[[#This Row],[year]])</f>
        <v>17-Jul-1967</v>
      </c>
      <c r="F931" s="2">
        <f>DATEDIF(Table1[[#This Row],[Date Of Birth]],DATE(2023,6,8),"Y")</f>
        <v>55</v>
      </c>
      <c r="G931" s="2">
        <v>0</v>
      </c>
      <c r="H931" s="13">
        <v>7585.62</v>
      </c>
      <c r="I931" s="2" t="s">
        <v>2355</v>
      </c>
      <c r="J931" s="2" t="s">
        <v>2354</v>
      </c>
      <c r="K931" s="6" t="s">
        <v>2356</v>
      </c>
    </row>
    <row r="932" spans="1:11" x14ac:dyDescent="0.4">
      <c r="A932" s="5" t="s">
        <v>1408</v>
      </c>
      <c r="B932" s="2">
        <v>1997</v>
      </c>
      <c r="C932" s="2" t="s">
        <v>2360</v>
      </c>
      <c r="D932" s="2">
        <v>30</v>
      </c>
      <c r="E932" s="2" t="str">
        <f>CONCATENATE(Table1[[#This Row],[date]],"-",Table1[[#This Row],[month]],"-",Table1[[#This Row],[year]])</f>
        <v>30-Sep-1997</v>
      </c>
      <c r="F932" s="2">
        <f>DATEDIF(Table1[[#This Row],[Date Of Birth]],DATE(2023,6,8),"Y")</f>
        <v>25</v>
      </c>
      <c r="G932" s="2">
        <v>0</v>
      </c>
      <c r="H932" s="13">
        <v>7607.03</v>
      </c>
      <c r="I932" s="2" t="s">
        <v>2354</v>
      </c>
      <c r="J932" s="2" t="s">
        <v>2354</v>
      </c>
      <c r="K932" s="6" t="s">
        <v>2361</v>
      </c>
    </row>
    <row r="933" spans="1:11" x14ac:dyDescent="0.4">
      <c r="A933" s="5" t="s">
        <v>1407</v>
      </c>
      <c r="B933" s="2">
        <v>1968</v>
      </c>
      <c r="C933" s="2" t="s">
        <v>2353</v>
      </c>
      <c r="D933" s="2">
        <v>3</v>
      </c>
      <c r="E933" s="2" t="str">
        <f>CONCATENATE(Table1[[#This Row],[date]],"-",Table1[[#This Row],[month]],"-",Table1[[#This Row],[year]])</f>
        <v>3-Jul-1968</v>
      </c>
      <c r="F933" s="2">
        <f>DATEDIF(Table1[[#This Row],[Date Of Birth]],DATE(2023,6,8),"Y")</f>
        <v>54</v>
      </c>
      <c r="G933" s="2">
        <v>0</v>
      </c>
      <c r="H933" s="13">
        <v>7609.6</v>
      </c>
      <c r="I933" s="2" t="s">
        <v>2355</v>
      </c>
      <c r="J933" s="2" t="s">
        <v>2354</v>
      </c>
      <c r="K933" s="6" t="s">
        <v>2361</v>
      </c>
    </row>
    <row r="934" spans="1:11" x14ac:dyDescent="0.4">
      <c r="A934" s="5" t="s">
        <v>1406</v>
      </c>
      <c r="B934" s="2">
        <v>1996</v>
      </c>
      <c r="C934" s="2" t="s">
        <v>2360</v>
      </c>
      <c r="D934" s="2">
        <v>17</v>
      </c>
      <c r="E934" s="2" t="str">
        <f>CONCATENATE(Table1[[#This Row],[date]],"-",Table1[[#This Row],[month]],"-",Table1[[#This Row],[year]])</f>
        <v>17-Sep-1996</v>
      </c>
      <c r="F934" s="2">
        <f>DATEDIF(Table1[[#This Row],[Date Of Birth]],DATE(2023,6,8),"Y")</f>
        <v>26</v>
      </c>
      <c r="G934" s="2">
        <v>0</v>
      </c>
      <c r="H934" s="13">
        <v>7623.13</v>
      </c>
      <c r="I934" s="2" t="s">
        <v>2354</v>
      </c>
      <c r="J934" s="2" t="s">
        <v>2355</v>
      </c>
      <c r="K934" s="6" t="s">
        <v>2365</v>
      </c>
    </row>
    <row r="935" spans="1:11" x14ac:dyDescent="0.4">
      <c r="A935" s="5" t="s">
        <v>1405</v>
      </c>
      <c r="B935" s="2">
        <v>1978</v>
      </c>
      <c r="C935" s="2" t="s">
        <v>2357</v>
      </c>
      <c r="D935" s="2">
        <v>28</v>
      </c>
      <c r="E935" s="2" t="str">
        <f>CONCATENATE(Table1[[#This Row],[date]],"-",Table1[[#This Row],[month]],"-",Table1[[#This Row],[year]])</f>
        <v>28-Nov-1978</v>
      </c>
      <c r="F935" s="2">
        <f>DATEDIF(Table1[[#This Row],[Date Of Birth]],DATE(2023,6,8),"Y")</f>
        <v>44</v>
      </c>
      <c r="G935" s="2">
        <v>1</v>
      </c>
      <c r="H935" s="13">
        <v>7623.52</v>
      </c>
      <c r="I935" s="2" t="s">
        <v>2354</v>
      </c>
      <c r="J935" s="2" t="s">
        <v>2358</v>
      </c>
      <c r="K935" s="6" t="s">
        <v>2365</v>
      </c>
    </row>
    <row r="936" spans="1:11" x14ac:dyDescent="0.4">
      <c r="A936" s="5" t="s">
        <v>1404</v>
      </c>
      <c r="B936" s="2">
        <v>1978</v>
      </c>
      <c r="C936" s="2" t="s">
        <v>2357</v>
      </c>
      <c r="D936" s="2">
        <v>6</v>
      </c>
      <c r="E936" s="2" t="str">
        <f>CONCATENATE(Table1[[#This Row],[date]],"-",Table1[[#This Row],[month]],"-",Table1[[#This Row],[year]])</f>
        <v>6-Nov-1978</v>
      </c>
      <c r="F936" s="2">
        <f>DATEDIF(Table1[[#This Row],[Date Of Birth]],DATE(2023,6,8),"Y")</f>
        <v>44</v>
      </c>
      <c r="G936" s="2">
        <v>1</v>
      </c>
      <c r="H936" s="13">
        <v>7624.63</v>
      </c>
      <c r="I936" s="2" t="s">
        <v>2354</v>
      </c>
      <c r="J936" s="2" t="s">
        <v>2358</v>
      </c>
      <c r="K936" s="6" t="s">
        <v>2365</v>
      </c>
    </row>
    <row r="937" spans="1:11" x14ac:dyDescent="0.4">
      <c r="A937" s="5" t="s">
        <v>1403</v>
      </c>
      <c r="B937" s="2">
        <v>1978</v>
      </c>
      <c r="C937" s="2" t="s">
        <v>2357</v>
      </c>
      <c r="D937" s="2">
        <v>29</v>
      </c>
      <c r="E937" s="2" t="str">
        <f>CONCATENATE(Table1[[#This Row],[date]],"-",Table1[[#This Row],[month]],"-",Table1[[#This Row],[year]])</f>
        <v>29-Nov-1978</v>
      </c>
      <c r="F937" s="2">
        <f>DATEDIF(Table1[[#This Row],[Date Of Birth]],DATE(2023,6,8),"Y")</f>
        <v>44</v>
      </c>
      <c r="G937" s="2">
        <v>1</v>
      </c>
      <c r="H937" s="13">
        <v>7626.99</v>
      </c>
      <c r="I937" s="2" t="s">
        <v>2354</v>
      </c>
      <c r="J937" s="2" t="s">
        <v>2354</v>
      </c>
      <c r="K937" s="6" t="s">
        <v>2365</v>
      </c>
    </row>
    <row r="938" spans="1:11" x14ac:dyDescent="0.4">
      <c r="A938" s="5" t="s">
        <v>1402</v>
      </c>
      <c r="B938" s="2">
        <v>1978</v>
      </c>
      <c r="C938" s="2" t="s">
        <v>2363</v>
      </c>
      <c r="D938" s="2">
        <v>24</v>
      </c>
      <c r="E938" s="2" t="str">
        <f>CONCATENATE(Table1[[#This Row],[date]],"-",Table1[[#This Row],[month]],"-",Table1[[#This Row],[year]])</f>
        <v>24-Aug-1978</v>
      </c>
      <c r="F938" s="2">
        <f>DATEDIF(Table1[[#This Row],[Date Of Birth]],DATE(2023,6,8),"Y")</f>
        <v>44</v>
      </c>
      <c r="G938" s="2">
        <v>1</v>
      </c>
      <c r="H938" s="13">
        <v>7633.72</v>
      </c>
      <c r="I938" s="2" t="s">
        <v>2354</v>
      </c>
      <c r="J938" s="2" t="s">
        <v>2358</v>
      </c>
      <c r="K938" s="6" t="s">
        <v>2356</v>
      </c>
    </row>
    <row r="939" spans="1:11" x14ac:dyDescent="0.4">
      <c r="A939" s="5" t="s">
        <v>1401</v>
      </c>
      <c r="B939" s="2">
        <v>2001</v>
      </c>
      <c r="C939" s="2" t="s">
        <v>2362</v>
      </c>
      <c r="D939" s="2">
        <v>13</v>
      </c>
      <c r="E939" s="2" t="str">
        <f>CONCATENATE(Table1[[#This Row],[date]],"-",Table1[[#This Row],[month]],"-",Table1[[#This Row],[year]])</f>
        <v>13-Dec-2001</v>
      </c>
      <c r="F939" s="2">
        <f>DATEDIF(Table1[[#This Row],[Date Of Birth]],DATE(2023,6,8),"Y")</f>
        <v>21</v>
      </c>
      <c r="G939" s="2">
        <v>0</v>
      </c>
      <c r="H939" s="13">
        <v>7636.92</v>
      </c>
      <c r="I939" s="2" t="s">
        <v>2354</v>
      </c>
      <c r="J939" s="2" t="s">
        <v>2355</v>
      </c>
      <c r="K939" s="6" t="s">
        <v>2361</v>
      </c>
    </row>
    <row r="940" spans="1:11" x14ac:dyDescent="0.4">
      <c r="A940" s="5" t="s">
        <v>1400</v>
      </c>
      <c r="B940" s="2">
        <v>1980</v>
      </c>
      <c r="C940" s="2" t="s">
        <v>2359</v>
      </c>
      <c r="D940" s="2">
        <v>20</v>
      </c>
      <c r="E940" s="2" t="str">
        <f>CONCATENATE(Table1[[#This Row],[date]],"-",Table1[[#This Row],[month]],"-",Table1[[#This Row],[year]])</f>
        <v>20-Jun-1980</v>
      </c>
      <c r="F940" s="2">
        <f>DATEDIF(Table1[[#This Row],[Date Of Birth]],DATE(2023,6,8),"Y")</f>
        <v>42</v>
      </c>
      <c r="G940" s="2">
        <v>1</v>
      </c>
      <c r="H940" s="13">
        <v>7639.42</v>
      </c>
      <c r="I940" s="2" t="s">
        <v>2354</v>
      </c>
      <c r="J940" s="2" t="s">
        <v>2354</v>
      </c>
      <c r="K940" s="6" t="s">
        <v>2371</v>
      </c>
    </row>
    <row r="941" spans="1:11" x14ac:dyDescent="0.4">
      <c r="A941" s="5" t="s">
        <v>1399</v>
      </c>
      <c r="B941" s="2">
        <v>1980</v>
      </c>
      <c r="C941" s="2" t="s">
        <v>2353</v>
      </c>
      <c r="D941" s="2">
        <v>24</v>
      </c>
      <c r="E941" s="2" t="str">
        <f>CONCATENATE(Table1[[#This Row],[date]],"-",Table1[[#This Row],[month]],"-",Table1[[#This Row],[year]])</f>
        <v>24-Jul-1980</v>
      </c>
      <c r="F941" s="2">
        <f>DATEDIF(Table1[[#This Row],[Date Of Birth]],DATE(2023,6,8),"Y")</f>
        <v>42</v>
      </c>
      <c r="G941" s="2">
        <v>2</v>
      </c>
      <c r="H941" s="13">
        <v>7640.31</v>
      </c>
      <c r="I941" s="2" t="s">
        <v>2354</v>
      </c>
      <c r="J941" s="2" t="s">
        <v>2358</v>
      </c>
      <c r="K941" s="6" t="s">
        <v>2356</v>
      </c>
    </row>
    <row r="942" spans="1:11" x14ac:dyDescent="0.4">
      <c r="A942" s="5" t="s">
        <v>1398</v>
      </c>
      <c r="B942" s="2">
        <v>1999</v>
      </c>
      <c r="C942" s="2" t="s">
        <v>2359</v>
      </c>
      <c r="D942" s="2">
        <v>15</v>
      </c>
      <c r="E942" s="2" t="str">
        <f>CONCATENATE(Table1[[#This Row],[date]],"-",Table1[[#This Row],[month]],"-",Table1[[#This Row],[year]])</f>
        <v>15-Jun-1999</v>
      </c>
      <c r="F942" s="2">
        <f>DATEDIF(Table1[[#This Row],[Date Of Birth]],DATE(2023,6,8),"Y")</f>
        <v>23</v>
      </c>
      <c r="G942" s="2">
        <v>0</v>
      </c>
      <c r="H942" s="13">
        <v>7642.05</v>
      </c>
      <c r="I942" s="2" t="s">
        <v>2354</v>
      </c>
      <c r="J942" s="2" t="s">
        <v>2354</v>
      </c>
      <c r="K942" s="6" t="s">
        <v>2377</v>
      </c>
    </row>
    <row r="943" spans="1:11" x14ac:dyDescent="0.4">
      <c r="A943" s="5" t="s">
        <v>1397</v>
      </c>
      <c r="B943" s="2">
        <v>1980</v>
      </c>
      <c r="C943" s="2" t="s">
        <v>2364</v>
      </c>
      <c r="D943" s="2">
        <v>16</v>
      </c>
      <c r="E943" s="2" t="str">
        <f>CONCATENATE(Table1[[#This Row],[date]],"-",Table1[[#This Row],[month]],"-",Table1[[#This Row],[year]])</f>
        <v>16-Oct-1980</v>
      </c>
      <c r="F943" s="2">
        <f>DATEDIF(Table1[[#This Row],[Date Of Birth]],DATE(2023,6,8),"Y")</f>
        <v>42</v>
      </c>
      <c r="G943" s="2">
        <v>1</v>
      </c>
      <c r="H943" s="13">
        <v>7650.77</v>
      </c>
      <c r="I943" s="2" t="s">
        <v>2354</v>
      </c>
      <c r="J943" s="2" t="s">
        <v>2354</v>
      </c>
      <c r="K943" s="6" t="s">
        <v>2371</v>
      </c>
    </row>
    <row r="944" spans="1:11" x14ac:dyDescent="0.4">
      <c r="A944" s="5" t="s">
        <v>1396</v>
      </c>
      <c r="B944" s="2">
        <v>1993</v>
      </c>
      <c r="C944" s="2" t="s">
        <v>2363</v>
      </c>
      <c r="D944" s="2">
        <v>10</v>
      </c>
      <c r="E944" s="2" t="str">
        <f>CONCATENATE(Table1[[#This Row],[date]],"-",Table1[[#This Row],[month]],"-",Table1[[#This Row],[year]])</f>
        <v>10-Aug-1993</v>
      </c>
      <c r="F944" s="2">
        <f>DATEDIF(Table1[[#This Row],[Date Of Birth]],DATE(2023,6,8),"Y")</f>
        <v>29</v>
      </c>
      <c r="G944" s="2">
        <v>0</v>
      </c>
      <c r="H944" s="13">
        <v>7650.8</v>
      </c>
      <c r="I944" s="2" t="s">
        <v>2354</v>
      </c>
      <c r="J944" s="2" t="s">
        <v>2354</v>
      </c>
      <c r="K944" s="6" t="s">
        <v>2361</v>
      </c>
    </row>
    <row r="945" spans="1:11" x14ac:dyDescent="0.4">
      <c r="A945" s="5" t="s">
        <v>1395</v>
      </c>
      <c r="B945" s="2">
        <v>1998</v>
      </c>
      <c r="C945" s="2" t="s">
        <v>2360</v>
      </c>
      <c r="D945" s="2">
        <v>30</v>
      </c>
      <c r="E945" s="2" t="str">
        <f>CONCATENATE(Table1[[#This Row],[date]],"-",Table1[[#This Row],[month]],"-",Table1[[#This Row],[year]])</f>
        <v>30-Sep-1998</v>
      </c>
      <c r="F945" s="2">
        <f>DATEDIF(Table1[[#This Row],[Date Of Birth]],DATE(2023,6,8),"Y")</f>
        <v>24</v>
      </c>
      <c r="G945" s="2">
        <v>0</v>
      </c>
      <c r="H945" s="13">
        <v>7652.26</v>
      </c>
      <c r="I945" s="2" t="s">
        <v>2354</v>
      </c>
      <c r="J945" s="2" t="s">
        <v>2355</v>
      </c>
      <c r="K945" s="6" t="s">
        <v>2372</v>
      </c>
    </row>
    <row r="946" spans="1:11" x14ac:dyDescent="0.4">
      <c r="A946" s="5" t="s">
        <v>1394</v>
      </c>
      <c r="B946" s="2">
        <v>1965</v>
      </c>
      <c r="C946" s="2" t="s">
        <v>2362</v>
      </c>
      <c r="D946" s="2">
        <v>27</v>
      </c>
      <c r="E946" s="2" t="str">
        <f>CONCATENATE(Table1[[#This Row],[date]],"-",Table1[[#This Row],[month]],"-",Table1[[#This Row],[year]])</f>
        <v>27-Dec-1965</v>
      </c>
      <c r="F946" s="2">
        <f>DATEDIF(Table1[[#This Row],[Date Of Birth]],DATE(2023,6,8),"Y")</f>
        <v>57</v>
      </c>
      <c r="G946" s="2">
        <v>0</v>
      </c>
      <c r="H946" s="13">
        <v>7657.69</v>
      </c>
      <c r="I946" s="2" t="s">
        <v>2355</v>
      </c>
      <c r="J946" s="2" t="s">
        <v>2355</v>
      </c>
      <c r="K946" s="6" t="s">
        <v>2361</v>
      </c>
    </row>
    <row r="947" spans="1:11" x14ac:dyDescent="0.4">
      <c r="A947" s="5" t="s">
        <v>1393</v>
      </c>
      <c r="B947" s="2">
        <v>1976</v>
      </c>
      <c r="C947" s="2" t="s">
        <v>2364</v>
      </c>
      <c r="D947" s="2">
        <v>9</v>
      </c>
      <c r="E947" s="2" t="str">
        <f>CONCATENATE(Table1[[#This Row],[date]],"-",Table1[[#This Row],[month]],"-",Table1[[#This Row],[year]])</f>
        <v>9-Oct-1976</v>
      </c>
      <c r="F947" s="2">
        <f>DATEDIF(Table1[[#This Row],[Date Of Birth]],DATE(2023,6,8),"Y")</f>
        <v>46</v>
      </c>
      <c r="G947" s="2">
        <v>2</v>
      </c>
      <c r="H947" s="13">
        <v>7662.47</v>
      </c>
      <c r="I947" s="2" t="s">
        <v>2354</v>
      </c>
      <c r="J947" s="2" t="s">
        <v>2358</v>
      </c>
      <c r="K947" s="6" t="s">
        <v>2365</v>
      </c>
    </row>
    <row r="948" spans="1:11" x14ac:dyDescent="0.4">
      <c r="A948" s="5" t="s">
        <v>1392</v>
      </c>
      <c r="B948" s="2">
        <v>1996</v>
      </c>
      <c r="C948" s="2" t="s">
        <v>2357</v>
      </c>
      <c r="D948" s="2">
        <v>24</v>
      </c>
      <c r="E948" s="2" t="str">
        <f>CONCATENATE(Table1[[#This Row],[date]],"-",Table1[[#This Row],[month]],"-",Table1[[#This Row],[year]])</f>
        <v>24-Nov-1996</v>
      </c>
      <c r="F948" s="2">
        <f>DATEDIF(Table1[[#This Row],[Date Of Birth]],DATE(2023,6,8),"Y")</f>
        <v>26</v>
      </c>
      <c r="G948" s="2">
        <v>0</v>
      </c>
      <c r="H948" s="13">
        <v>7670.75</v>
      </c>
      <c r="I948" s="2" t="s">
        <v>2354</v>
      </c>
      <c r="J948" s="2" t="s">
        <v>2354</v>
      </c>
      <c r="K948" s="6" t="s">
        <v>2378</v>
      </c>
    </row>
    <row r="949" spans="1:11" x14ac:dyDescent="0.4">
      <c r="A949" s="5" t="s">
        <v>1391</v>
      </c>
      <c r="B949" s="2">
        <v>1995</v>
      </c>
      <c r="C949" s="2" t="s">
        <v>2360</v>
      </c>
      <c r="D949" s="2">
        <v>13</v>
      </c>
      <c r="E949" s="2" t="str">
        <f>CONCATENATE(Table1[[#This Row],[date]],"-",Table1[[#This Row],[month]],"-",Table1[[#This Row],[year]])</f>
        <v>13-Sep-1995</v>
      </c>
      <c r="F949" s="2">
        <f>DATEDIF(Table1[[#This Row],[Date Of Birth]],DATE(2023,6,8),"Y")</f>
        <v>27</v>
      </c>
      <c r="G949" s="2">
        <v>0</v>
      </c>
      <c r="H949" s="13">
        <v>7676.4</v>
      </c>
      <c r="I949" s="2" t="s">
        <v>2354</v>
      </c>
      <c r="J949" s="2" t="s">
        <v>2358</v>
      </c>
      <c r="K949" s="6" t="s">
        <v>2361</v>
      </c>
    </row>
    <row r="950" spans="1:11" x14ac:dyDescent="0.4">
      <c r="A950" s="5" t="s">
        <v>1390</v>
      </c>
      <c r="B950" s="2">
        <v>1971</v>
      </c>
      <c r="C950" s="2" t="s">
        <v>2364</v>
      </c>
      <c r="D950" s="2">
        <v>11</v>
      </c>
      <c r="E950" s="2" t="str">
        <f>CONCATENATE(Table1[[#This Row],[date]],"-",Table1[[#This Row],[month]],"-",Table1[[#This Row],[year]])</f>
        <v>11-Oct-1971</v>
      </c>
      <c r="F950" s="2">
        <f>DATEDIF(Table1[[#This Row],[Date Of Birth]],DATE(2023,6,8),"Y")</f>
        <v>51</v>
      </c>
      <c r="G950" s="2">
        <v>0</v>
      </c>
      <c r="H950" s="13">
        <v>7680.92</v>
      </c>
      <c r="I950" s="2" t="s">
        <v>2354</v>
      </c>
      <c r="J950" s="2" t="s">
        <v>2358</v>
      </c>
      <c r="K950" s="6" t="s">
        <v>2356</v>
      </c>
    </row>
    <row r="951" spans="1:11" x14ac:dyDescent="0.4">
      <c r="A951" s="5" t="s">
        <v>1389</v>
      </c>
      <c r="B951" s="2">
        <v>1981</v>
      </c>
      <c r="C951" s="2" t="s">
        <v>2362</v>
      </c>
      <c r="D951" s="2">
        <v>19</v>
      </c>
      <c r="E951" s="2" t="str">
        <f>CONCATENATE(Table1[[#This Row],[date]],"-",Table1[[#This Row],[month]],"-",Table1[[#This Row],[year]])</f>
        <v>19-Dec-1981</v>
      </c>
      <c r="F951" s="2">
        <f>DATEDIF(Table1[[#This Row],[Date Of Birth]],DATE(2023,6,8),"Y")</f>
        <v>41</v>
      </c>
      <c r="G951" s="2">
        <v>1</v>
      </c>
      <c r="H951" s="13">
        <v>7681.17</v>
      </c>
      <c r="I951" s="2" t="s">
        <v>2354</v>
      </c>
      <c r="J951" s="2" t="s">
        <v>2354</v>
      </c>
      <c r="K951" s="6" t="s">
        <v>2376</v>
      </c>
    </row>
    <row r="952" spans="1:11" x14ac:dyDescent="0.4">
      <c r="A952" s="5" t="s">
        <v>1388</v>
      </c>
      <c r="B952" s="2">
        <v>1982</v>
      </c>
      <c r="C952" s="2" t="s">
        <v>2362</v>
      </c>
      <c r="D952" s="2">
        <v>18</v>
      </c>
      <c r="E952" s="2" t="str">
        <f>CONCATENATE(Table1[[#This Row],[date]],"-",Table1[[#This Row],[month]],"-",Table1[[#This Row],[year]])</f>
        <v>18-Dec-1982</v>
      </c>
      <c r="F952" s="2">
        <f>DATEDIF(Table1[[#This Row],[Date Of Birth]],DATE(2023,6,8),"Y")</f>
        <v>40</v>
      </c>
      <c r="G952" s="2">
        <v>3</v>
      </c>
      <c r="H952" s="13">
        <v>7682.67</v>
      </c>
      <c r="I952" s="2" t="s">
        <v>2354</v>
      </c>
      <c r="J952" s="2" t="s">
        <v>2358</v>
      </c>
      <c r="K952" s="6" t="s">
        <v>2356</v>
      </c>
    </row>
    <row r="953" spans="1:11" x14ac:dyDescent="0.4">
      <c r="A953" s="5" t="s">
        <v>1387</v>
      </c>
      <c r="B953" s="2">
        <v>1987</v>
      </c>
      <c r="C953" s="2" t="s">
        <v>2353</v>
      </c>
      <c r="D953" s="2">
        <v>12</v>
      </c>
      <c r="E953" s="2" t="str">
        <f>CONCATENATE(Table1[[#This Row],[date]],"-",Table1[[#This Row],[month]],"-",Table1[[#This Row],[year]])</f>
        <v>12-Jul-1987</v>
      </c>
      <c r="F953" s="2">
        <f>DATEDIF(Table1[[#This Row],[Date Of Birth]],DATE(2023,6,8),"Y")</f>
        <v>35</v>
      </c>
      <c r="G953" s="2">
        <v>3</v>
      </c>
      <c r="H953" s="13">
        <v>7684.62</v>
      </c>
      <c r="I953" s="2" t="s">
        <v>2354</v>
      </c>
      <c r="J953" s="2" t="s">
        <v>2355</v>
      </c>
      <c r="K953" s="6" t="s">
        <v>2374</v>
      </c>
    </row>
    <row r="954" spans="1:11" x14ac:dyDescent="0.4">
      <c r="A954" s="5" t="s">
        <v>1386</v>
      </c>
      <c r="B954" s="2">
        <v>1978</v>
      </c>
      <c r="C954" s="2" t="s">
        <v>2362</v>
      </c>
      <c r="D954" s="2">
        <v>29</v>
      </c>
      <c r="E954" s="2" t="str">
        <f>CONCATENATE(Table1[[#This Row],[date]],"-",Table1[[#This Row],[month]],"-",Table1[[#This Row],[year]])</f>
        <v>29-Dec-1978</v>
      </c>
      <c r="F954" s="2">
        <f>DATEDIF(Table1[[#This Row],[Date Of Birth]],DATE(2023,6,8),"Y")</f>
        <v>44</v>
      </c>
      <c r="G954" s="2">
        <v>2</v>
      </c>
      <c r="H954" s="13">
        <v>7726.85</v>
      </c>
      <c r="I954" s="2" t="s">
        <v>2358</v>
      </c>
      <c r="J954" s="2" t="s">
        <v>2354</v>
      </c>
      <c r="K954" s="6" t="s">
        <v>2365</v>
      </c>
    </row>
    <row r="955" spans="1:11" x14ac:dyDescent="0.4">
      <c r="A955" s="5" t="s">
        <v>1385</v>
      </c>
      <c r="B955" s="2">
        <v>1979</v>
      </c>
      <c r="C955" s="2" t="s">
        <v>2359</v>
      </c>
      <c r="D955" s="2">
        <v>2</v>
      </c>
      <c r="E955" s="2" t="str">
        <f>CONCATENATE(Table1[[#This Row],[date]],"-",Table1[[#This Row],[month]],"-",Table1[[#This Row],[year]])</f>
        <v>2-Jun-1979</v>
      </c>
      <c r="F955" s="2">
        <f>DATEDIF(Table1[[#This Row],[Date Of Birth]],DATE(2023,6,8),"Y")</f>
        <v>44</v>
      </c>
      <c r="G955" s="2">
        <v>1</v>
      </c>
      <c r="H955" s="13">
        <v>7727.25</v>
      </c>
      <c r="I955" s="2" t="s">
        <v>2354</v>
      </c>
      <c r="J955" s="2" t="s">
        <v>2355</v>
      </c>
      <c r="K955" s="6" t="s">
        <v>2361</v>
      </c>
    </row>
    <row r="956" spans="1:11" x14ac:dyDescent="0.4">
      <c r="A956" s="5" t="s">
        <v>1384</v>
      </c>
      <c r="B956" s="2">
        <v>1980</v>
      </c>
      <c r="C956" s="2" t="s">
        <v>2360</v>
      </c>
      <c r="D956" s="2">
        <v>10</v>
      </c>
      <c r="E956" s="2" t="str">
        <f>CONCATENATE(Table1[[#This Row],[date]],"-",Table1[[#This Row],[month]],"-",Table1[[#This Row],[year]])</f>
        <v>10-Sep-1980</v>
      </c>
      <c r="F956" s="2">
        <f>DATEDIF(Table1[[#This Row],[Date Of Birth]],DATE(2023,6,8),"Y")</f>
        <v>42</v>
      </c>
      <c r="G956" s="2">
        <v>2</v>
      </c>
      <c r="H956" s="13">
        <v>7729.65</v>
      </c>
      <c r="I956" s="2" t="s">
        <v>2355</v>
      </c>
      <c r="J956" s="2" t="s">
        <v>2358</v>
      </c>
      <c r="K956" s="6" t="s">
        <v>2368</v>
      </c>
    </row>
    <row r="957" spans="1:11" x14ac:dyDescent="0.4">
      <c r="A957" s="5" t="s">
        <v>1383</v>
      </c>
      <c r="B957" s="2">
        <v>1978</v>
      </c>
      <c r="C957" s="2" t="s">
        <v>2362</v>
      </c>
      <c r="D957" s="2">
        <v>4</v>
      </c>
      <c r="E957" s="2" t="str">
        <f>CONCATENATE(Table1[[#This Row],[date]],"-",Table1[[#This Row],[month]],"-",Table1[[#This Row],[year]])</f>
        <v>4-Dec-1978</v>
      </c>
      <c r="F957" s="2">
        <f>DATEDIF(Table1[[#This Row],[Date Of Birth]],DATE(2023,6,8),"Y")</f>
        <v>44</v>
      </c>
      <c r="G957" s="2">
        <v>2</v>
      </c>
      <c r="H957" s="13">
        <v>7731.43</v>
      </c>
      <c r="I957" s="2" t="s">
        <v>2355</v>
      </c>
      <c r="J957" s="2" t="s">
        <v>2354</v>
      </c>
      <c r="K957" s="6" t="s">
        <v>2356</v>
      </c>
    </row>
    <row r="958" spans="1:11" x14ac:dyDescent="0.4">
      <c r="A958" s="5" t="s">
        <v>1382</v>
      </c>
      <c r="B958" s="2">
        <v>1977</v>
      </c>
      <c r="C958" s="2" t="s">
        <v>2363</v>
      </c>
      <c r="D958" s="2">
        <v>29</v>
      </c>
      <c r="E958" s="2" t="str">
        <f>CONCATENATE(Table1[[#This Row],[date]],"-",Table1[[#This Row],[month]],"-",Table1[[#This Row],[year]])</f>
        <v>29-Aug-1977</v>
      </c>
      <c r="F958" s="2">
        <f>DATEDIF(Table1[[#This Row],[Date Of Birth]],DATE(2023,6,8),"Y")</f>
        <v>45</v>
      </c>
      <c r="G958" s="2">
        <v>0</v>
      </c>
      <c r="H958" s="13">
        <v>7731.86</v>
      </c>
      <c r="I958" s="2" t="s">
        <v>2354</v>
      </c>
      <c r="J958" s="2" t="s">
        <v>2355</v>
      </c>
      <c r="K958" s="6" t="s">
        <v>2361</v>
      </c>
    </row>
    <row r="959" spans="1:11" x14ac:dyDescent="0.4">
      <c r="A959" s="5" t="s">
        <v>1381</v>
      </c>
      <c r="B959" s="2">
        <v>1965</v>
      </c>
      <c r="C959" s="2" t="s">
        <v>2353</v>
      </c>
      <c r="D959" s="2">
        <v>18</v>
      </c>
      <c r="E959" s="2" t="str">
        <f>CONCATENATE(Table1[[#This Row],[date]],"-",Table1[[#This Row],[month]],"-",Table1[[#This Row],[year]])</f>
        <v>18-Jul-1965</v>
      </c>
      <c r="F959" s="2">
        <f>DATEDIF(Table1[[#This Row],[Date Of Birth]],DATE(2023,6,8),"Y")</f>
        <v>57</v>
      </c>
      <c r="G959" s="2">
        <v>0</v>
      </c>
      <c r="H959" s="13">
        <v>7736.39</v>
      </c>
      <c r="I959" s="2" t="s">
        <v>2355</v>
      </c>
      <c r="J959" s="2" t="s">
        <v>2354</v>
      </c>
      <c r="K959" s="6" t="s">
        <v>2356</v>
      </c>
    </row>
    <row r="960" spans="1:11" x14ac:dyDescent="0.4">
      <c r="A960" s="5" t="s">
        <v>1380</v>
      </c>
      <c r="B960" s="2">
        <v>1978</v>
      </c>
      <c r="C960" s="2" t="s">
        <v>2360</v>
      </c>
      <c r="D960" s="2">
        <v>4</v>
      </c>
      <c r="E960" s="2" t="str">
        <f>CONCATENATE(Table1[[#This Row],[date]],"-",Table1[[#This Row],[month]],"-",Table1[[#This Row],[year]])</f>
        <v>4-Sep-1978</v>
      </c>
      <c r="F960" s="2">
        <f>DATEDIF(Table1[[#This Row],[Date Of Birth]],DATE(2023,6,8),"Y")</f>
        <v>44</v>
      </c>
      <c r="G960" s="2">
        <v>2</v>
      </c>
      <c r="H960" s="13">
        <v>7740.34</v>
      </c>
      <c r="I960" s="2" t="s">
        <v>2358</v>
      </c>
      <c r="J960" s="2" t="s">
        <v>2358</v>
      </c>
      <c r="K960" s="6" t="s">
        <v>2365</v>
      </c>
    </row>
    <row r="961" spans="1:11" x14ac:dyDescent="0.4">
      <c r="A961" s="5" t="s">
        <v>1379</v>
      </c>
      <c r="B961" s="2">
        <v>1976</v>
      </c>
      <c r="C961" s="2" t="s">
        <v>2362</v>
      </c>
      <c r="D961" s="2">
        <v>12</v>
      </c>
      <c r="E961" s="2" t="str">
        <f>CONCATENATE(Table1[[#This Row],[date]],"-",Table1[[#This Row],[month]],"-",Table1[[#This Row],[year]])</f>
        <v>12-Dec-1976</v>
      </c>
      <c r="F961" s="2">
        <f>DATEDIF(Table1[[#This Row],[Date Of Birth]],DATE(2023,6,8),"Y")</f>
        <v>46</v>
      </c>
      <c r="G961" s="2">
        <v>1</v>
      </c>
      <c r="H961" s="13">
        <v>7742.11</v>
      </c>
      <c r="I961" s="2" t="s">
        <v>2355</v>
      </c>
      <c r="J961" s="2" t="s">
        <v>2354</v>
      </c>
      <c r="K961" s="6" t="s">
        <v>2356</v>
      </c>
    </row>
    <row r="962" spans="1:11" x14ac:dyDescent="0.4">
      <c r="A962" s="5" t="s">
        <v>1378</v>
      </c>
      <c r="B962" s="2">
        <v>1981</v>
      </c>
      <c r="C962" s="2" t="s">
        <v>2359</v>
      </c>
      <c r="D962" s="2">
        <v>30</v>
      </c>
      <c r="E962" s="2" t="str">
        <f>CONCATENATE(Table1[[#This Row],[date]],"-",Table1[[#This Row],[month]],"-",Table1[[#This Row],[year]])</f>
        <v>30-Jun-1981</v>
      </c>
      <c r="F962" s="2">
        <f>DATEDIF(Table1[[#This Row],[Date Of Birth]],DATE(2023,6,8),"Y")</f>
        <v>41</v>
      </c>
      <c r="G962" s="2">
        <v>2</v>
      </c>
      <c r="H962" s="13">
        <v>7749.16</v>
      </c>
      <c r="I962" s="2" t="s">
        <v>2354</v>
      </c>
      <c r="J962" s="2" t="s">
        <v>2358</v>
      </c>
      <c r="K962" s="6" t="s">
        <v>2361</v>
      </c>
    </row>
    <row r="963" spans="1:11" x14ac:dyDescent="0.4">
      <c r="A963" s="5" t="s">
        <v>1377</v>
      </c>
      <c r="B963" s="2">
        <v>1997</v>
      </c>
      <c r="C963" s="2" t="s">
        <v>2362</v>
      </c>
      <c r="D963" s="2">
        <v>21</v>
      </c>
      <c r="E963" s="2" t="str">
        <f>CONCATENATE(Table1[[#This Row],[date]],"-",Table1[[#This Row],[month]],"-",Table1[[#This Row],[year]])</f>
        <v>21-Dec-1997</v>
      </c>
      <c r="F963" s="2">
        <f>DATEDIF(Table1[[#This Row],[Date Of Birth]],DATE(2023,6,8),"Y")</f>
        <v>25</v>
      </c>
      <c r="G963" s="2">
        <v>0</v>
      </c>
      <c r="H963" s="13">
        <v>7763.06</v>
      </c>
      <c r="I963" s="2" t="s">
        <v>2354</v>
      </c>
      <c r="J963" s="2" t="s">
        <v>2358</v>
      </c>
      <c r="K963" s="6" t="s">
        <v>2361</v>
      </c>
    </row>
    <row r="964" spans="1:11" x14ac:dyDescent="0.4">
      <c r="A964" s="5" t="s">
        <v>1376</v>
      </c>
      <c r="B964" s="2">
        <v>1974</v>
      </c>
      <c r="C964" s="2" t="s">
        <v>2362</v>
      </c>
      <c r="D964" s="2">
        <v>6</v>
      </c>
      <c r="E964" s="2" t="str">
        <f>CONCATENATE(Table1[[#This Row],[date]],"-",Table1[[#This Row],[month]],"-",Table1[[#This Row],[year]])</f>
        <v>6-Dec-1974</v>
      </c>
      <c r="F964" s="2">
        <f>DATEDIF(Table1[[#This Row],[Date Of Birth]],DATE(2023,6,8),"Y")</f>
        <v>48</v>
      </c>
      <c r="G964" s="2">
        <v>0</v>
      </c>
      <c r="H964" s="13">
        <v>7789.64</v>
      </c>
      <c r="I964" s="2" t="s">
        <v>2358</v>
      </c>
      <c r="J964" s="2" t="s">
        <v>2355</v>
      </c>
      <c r="K964" s="6" t="s">
        <v>2356</v>
      </c>
    </row>
    <row r="965" spans="1:11" x14ac:dyDescent="0.4">
      <c r="A965" s="5" t="s">
        <v>1375</v>
      </c>
      <c r="B965" s="2">
        <v>1999</v>
      </c>
      <c r="C965" s="2" t="s">
        <v>2362</v>
      </c>
      <c r="D965" s="2">
        <v>25</v>
      </c>
      <c r="E965" s="2" t="str">
        <f>CONCATENATE(Table1[[#This Row],[date]],"-",Table1[[#This Row],[month]],"-",Table1[[#This Row],[year]])</f>
        <v>25-Dec-1999</v>
      </c>
      <c r="F965" s="2">
        <f>DATEDIF(Table1[[#This Row],[Date Of Birth]],DATE(2023,6,8),"Y")</f>
        <v>23</v>
      </c>
      <c r="G965" s="2">
        <v>0</v>
      </c>
      <c r="H965" s="13">
        <v>7794.68</v>
      </c>
      <c r="I965" s="2" t="s">
        <v>2354</v>
      </c>
      <c r="J965" s="2" t="s">
        <v>2354</v>
      </c>
      <c r="K965" s="6" t="s">
        <v>2377</v>
      </c>
    </row>
    <row r="966" spans="1:11" x14ac:dyDescent="0.4">
      <c r="A966" s="5" t="s">
        <v>1374</v>
      </c>
      <c r="B966" s="2">
        <v>1997</v>
      </c>
      <c r="C966" s="2" t="s">
        <v>2362</v>
      </c>
      <c r="D966" s="2">
        <v>2</v>
      </c>
      <c r="E966" s="2" t="str">
        <f>CONCATENATE(Table1[[#This Row],[date]],"-",Table1[[#This Row],[month]],"-",Table1[[#This Row],[year]])</f>
        <v>2-Dec-1997</v>
      </c>
      <c r="F966" s="2">
        <f>DATEDIF(Table1[[#This Row],[Date Of Birth]],DATE(2023,6,8),"Y")</f>
        <v>25</v>
      </c>
      <c r="G966" s="2">
        <v>0</v>
      </c>
      <c r="H966" s="13">
        <v>7803.77</v>
      </c>
      <c r="I966" s="2" t="s">
        <v>2354</v>
      </c>
      <c r="J966" s="2" t="s">
        <v>2355</v>
      </c>
      <c r="K966" s="6" t="s">
        <v>2361</v>
      </c>
    </row>
    <row r="967" spans="1:11" x14ac:dyDescent="0.4">
      <c r="A967" s="5" t="s">
        <v>1373</v>
      </c>
      <c r="B967" s="2">
        <v>1974</v>
      </c>
      <c r="C967" s="2" t="s">
        <v>2357</v>
      </c>
      <c r="D967" s="2">
        <v>9</v>
      </c>
      <c r="E967" s="2" t="str">
        <f>CONCATENATE(Table1[[#This Row],[date]],"-",Table1[[#This Row],[month]],"-",Table1[[#This Row],[year]])</f>
        <v>9-Nov-1974</v>
      </c>
      <c r="F967" s="2">
        <f>DATEDIF(Table1[[#This Row],[Date Of Birth]],DATE(2023,6,8),"Y")</f>
        <v>48</v>
      </c>
      <c r="G967" s="2">
        <v>0</v>
      </c>
      <c r="H967" s="13">
        <v>7804.16</v>
      </c>
      <c r="I967" s="2" t="s">
        <v>2354</v>
      </c>
      <c r="J967" s="2" t="s">
        <v>2355</v>
      </c>
      <c r="K967" s="6" t="s">
        <v>2356</v>
      </c>
    </row>
    <row r="968" spans="1:11" x14ac:dyDescent="0.4">
      <c r="A968" s="5" t="s">
        <v>1372</v>
      </c>
      <c r="B968" s="2">
        <v>1991</v>
      </c>
      <c r="C968" s="2" t="s">
        <v>2362</v>
      </c>
      <c r="D968" s="2">
        <v>21</v>
      </c>
      <c r="E968" s="2" t="str">
        <f>CONCATENATE(Table1[[#This Row],[date]],"-",Table1[[#This Row],[month]],"-",Table1[[#This Row],[year]])</f>
        <v>21-Dec-1991</v>
      </c>
      <c r="F968" s="2">
        <f>DATEDIF(Table1[[#This Row],[Date Of Birth]],DATE(2023,6,8),"Y")</f>
        <v>31</v>
      </c>
      <c r="G968" s="2">
        <v>3</v>
      </c>
      <c r="H968" s="13">
        <v>7812.67</v>
      </c>
      <c r="I968" s="2" t="s">
        <v>2354</v>
      </c>
      <c r="J968" s="2" t="s">
        <v>2358</v>
      </c>
      <c r="K968" s="6" t="s">
        <v>2361</v>
      </c>
    </row>
    <row r="969" spans="1:11" x14ac:dyDescent="0.4">
      <c r="A969" s="5" t="s">
        <v>1371</v>
      </c>
      <c r="B969" s="2">
        <v>1989</v>
      </c>
      <c r="C969" s="2" t="s">
        <v>2364</v>
      </c>
      <c r="D969" s="2">
        <v>12</v>
      </c>
      <c r="E969" s="2" t="str">
        <f>CONCATENATE(Table1[[#This Row],[date]],"-",Table1[[#This Row],[month]],"-",Table1[[#This Row],[year]])</f>
        <v>12-Oct-1989</v>
      </c>
      <c r="F969" s="2">
        <f>DATEDIF(Table1[[#This Row],[Date Of Birth]],DATE(2023,6,8),"Y")</f>
        <v>33</v>
      </c>
      <c r="G969" s="2">
        <v>3</v>
      </c>
      <c r="H969" s="13">
        <v>7824.37</v>
      </c>
      <c r="I969" s="2" t="s">
        <v>2354</v>
      </c>
      <c r="J969" s="2" t="s">
        <v>2354</v>
      </c>
      <c r="K969" s="6" t="s">
        <v>2361</v>
      </c>
    </row>
    <row r="970" spans="1:11" x14ac:dyDescent="0.4">
      <c r="A970" s="5" t="s">
        <v>1370</v>
      </c>
      <c r="B970" s="2">
        <v>2001</v>
      </c>
      <c r="C970" s="2" t="s">
        <v>2364</v>
      </c>
      <c r="D970" s="2">
        <v>5</v>
      </c>
      <c r="E970" s="2" t="str">
        <f>CONCATENATE(Table1[[#This Row],[date]],"-",Table1[[#This Row],[month]],"-",Table1[[#This Row],[year]])</f>
        <v>5-Oct-2001</v>
      </c>
      <c r="F970" s="2">
        <f>DATEDIF(Table1[[#This Row],[Date Of Birth]],DATE(2023,6,8),"Y")</f>
        <v>21</v>
      </c>
      <c r="G970" s="2">
        <v>0</v>
      </c>
      <c r="H970" s="13">
        <v>7844.8</v>
      </c>
      <c r="I970" s="2" t="s">
        <v>2354</v>
      </c>
      <c r="J970" s="2" t="s">
        <v>2354</v>
      </c>
      <c r="K970" s="6" t="s">
        <v>2361</v>
      </c>
    </row>
    <row r="971" spans="1:11" x14ac:dyDescent="0.4">
      <c r="A971" s="5" t="s">
        <v>1369</v>
      </c>
      <c r="B971" s="2">
        <v>1994</v>
      </c>
      <c r="C971" s="2" t="s">
        <v>2357</v>
      </c>
      <c r="D971" s="2">
        <v>17</v>
      </c>
      <c r="E971" s="2" t="str">
        <f>CONCATENATE(Table1[[#This Row],[date]],"-",Table1[[#This Row],[month]],"-",Table1[[#This Row],[year]])</f>
        <v>17-Nov-1994</v>
      </c>
      <c r="F971" s="2">
        <f>DATEDIF(Table1[[#This Row],[Date Of Birth]],DATE(2023,6,8),"Y")</f>
        <v>28</v>
      </c>
      <c r="G971" s="2">
        <v>0</v>
      </c>
      <c r="H971" s="13">
        <v>7851.85</v>
      </c>
      <c r="I971" s="2" t="s">
        <v>2354</v>
      </c>
      <c r="J971" s="2" t="s">
        <v>2355</v>
      </c>
      <c r="K971" s="6" t="s">
        <v>2361</v>
      </c>
    </row>
    <row r="972" spans="1:11" x14ac:dyDescent="0.4">
      <c r="A972" s="5" t="s">
        <v>1368</v>
      </c>
      <c r="B972" s="2">
        <v>1962</v>
      </c>
      <c r="C972" s="2" t="s">
        <v>2364</v>
      </c>
      <c r="D972" s="2">
        <v>10</v>
      </c>
      <c r="E972" s="2" t="str">
        <f>CONCATENATE(Table1[[#This Row],[date]],"-",Table1[[#This Row],[month]],"-",Table1[[#This Row],[year]])</f>
        <v>10-Oct-1962</v>
      </c>
      <c r="F972" s="2">
        <f>DATEDIF(Table1[[#This Row],[Date Of Birth]],DATE(2023,6,8),"Y")</f>
        <v>60</v>
      </c>
      <c r="G972" s="2">
        <v>0</v>
      </c>
      <c r="H972" s="13">
        <v>7896.41</v>
      </c>
      <c r="I972" s="2" t="s">
        <v>2355</v>
      </c>
      <c r="J972" s="2" t="s">
        <v>2354</v>
      </c>
      <c r="K972" s="6" t="s">
        <v>2356</v>
      </c>
    </row>
    <row r="973" spans="1:11" x14ac:dyDescent="0.4">
      <c r="A973" s="5" t="s">
        <v>1367</v>
      </c>
      <c r="B973" s="2">
        <v>1977</v>
      </c>
      <c r="C973" s="2" t="s">
        <v>2353</v>
      </c>
      <c r="D973" s="2">
        <v>20</v>
      </c>
      <c r="E973" s="2" t="str">
        <f>CONCATENATE(Table1[[#This Row],[date]],"-",Table1[[#This Row],[month]],"-",Table1[[#This Row],[year]])</f>
        <v>20-Jul-1977</v>
      </c>
      <c r="F973" s="2">
        <f>DATEDIF(Table1[[#This Row],[Date Of Birth]],DATE(2023,6,8),"Y")</f>
        <v>45</v>
      </c>
      <c r="G973" s="2">
        <v>0</v>
      </c>
      <c r="H973" s="13">
        <v>7935.29</v>
      </c>
      <c r="I973" s="2" t="s">
        <v>2354</v>
      </c>
      <c r="J973" s="2" t="s">
        <v>2358</v>
      </c>
      <c r="K973" s="6" t="s">
        <v>2371</v>
      </c>
    </row>
    <row r="974" spans="1:11" x14ac:dyDescent="0.4">
      <c r="A974" s="5" t="s">
        <v>1366</v>
      </c>
      <c r="B974" s="2">
        <v>1987</v>
      </c>
      <c r="C974" s="2" t="s">
        <v>2364</v>
      </c>
      <c r="D974" s="2">
        <v>29</v>
      </c>
      <c r="E974" s="2" t="str">
        <f>CONCATENATE(Table1[[#This Row],[date]],"-",Table1[[#This Row],[month]],"-",Table1[[#This Row],[year]])</f>
        <v>29-Oct-1987</v>
      </c>
      <c r="F974" s="2">
        <f>DATEDIF(Table1[[#This Row],[Date Of Birth]],DATE(2023,6,8),"Y")</f>
        <v>35</v>
      </c>
      <c r="G974" s="2">
        <v>3</v>
      </c>
      <c r="H974" s="13">
        <v>7948.22</v>
      </c>
      <c r="I974" s="2" t="s">
        <v>2354</v>
      </c>
      <c r="J974" s="2" t="s">
        <v>2355</v>
      </c>
      <c r="K974" s="6" t="s">
        <v>2370</v>
      </c>
    </row>
    <row r="975" spans="1:11" x14ac:dyDescent="0.4">
      <c r="A975" s="5" t="s">
        <v>1365</v>
      </c>
      <c r="B975" s="2">
        <v>1966</v>
      </c>
      <c r="C975" s="2" t="s">
        <v>2353</v>
      </c>
      <c r="D975" s="2">
        <v>9</v>
      </c>
      <c r="E975" s="2" t="str">
        <f>CONCATENATE(Table1[[#This Row],[date]],"-",Table1[[#This Row],[month]],"-",Table1[[#This Row],[year]])</f>
        <v>9-Jul-1966</v>
      </c>
      <c r="F975" s="2">
        <f>DATEDIF(Table1[[#This Row],[Date Of Birth]],DATE(2023,6,8),"Y")</f>
        <v>56</v>
      </c>
      <c r="G975" s="2">
        <v>0</v>
      </c>
      <c r="H975" s="13">
        <v>7953.72</v>
      </c>
      <c r="I975" s="2" t="s">
        <v>2355</v>
      </c>
      <c r="J975" s="2" t="s">
        <v>2355</v>
      </c>
      <c r="K975" s="6" t="s">
        <v>2361</v>
      </c>
    </row>
    <row r="976" spans="1:11" x14ac:dyDescent="0.4">
      <c r="A976" s="5" t="s">
        <v>1364</v>
      </c>
      <c r="B976" s="2">
        <v>1981</v>
      </c>
      <c r="C976" s="2" t="s">
        <v>2362</v>
      </c>
      <c r="D976" s="2">
        <v>28</v>
      </c>
      <c r="E976" s="2" t="str">
        <f>CONCATENATE(Table1[[#This Row],[date]],"-",Table1[[#This Row],[month]],"-",Table1[[#This Row],[year]])</f>
        <v>28-Dec-1981</v>
      </c>
      <c r="F976" s="2">
        <f>DATEDIF(Table1[[#This Row],[Date Of Birth]],DATE(2023,6,8),"Y")</f>
        <v>41</v>
      </c>
      <c r="G976" s="2">
        <v>3</v>
      </c>
      <c r="H976" s="13">
        <v>7954.52</v>
      </c>
      <c r="I976" s="2" t="s">
        <v>2354</v>
      </c>
      <c r="J976" s="2" t="s">
        <v>2354</v>
      </c>
      <c r="K976" s="6" t="s">
        <v>2365</v>
      </c>
    </row>
    <row r="977" spans="1:11" x14ac:dyDescent="0.4">
      <c r="A977" s="5" t="s">
        <v>1363</v>
      </c>
      <c r="B977" s="2">
        <v>1970</v>
      </c>
      <c r="C977" s="2" t="s">
        <v>2359</v>
      </c>
      <c r="D977" s="2">
        <v>19</v>
      </c>
      <c r="E977" s="2" t="str">
        <f>CONCATENATE(Table1[[#This Row],[date]],"-",Table1[[#This Row],[month]],"-",Table1[[#This Row],[year]])</f>
        <v>19-Jun-1970</v>
      </c>
      <c r="F977" s="2">
        <f>DATEDIF(Table1[[#This Row],[Date Of Birth]],DATE(2023,6,8),"Y")</f>
        <v>52</v>
      </c>
      <c r="G977" s="2">
        <v>0</v>
      </c>
      <c r="H977" s="13">
        <v>7958.13</v>
      </c>
      <c r="I977" s="2" t="s">
        <v>2354</v>
      </c>
      <c r="J977" s="2" t="s">
        <v>2354</v>
      </c>
      <c r="K977" s="6" t="s">
        <v>2356</v>
      </c>
    </row>
    <row r="978" spans="1:11" x14ac:dyDescent="0.4">
      <c r="A978" s="5" t="s">
        <v>1362</v>
      </c>
      <c r="B978" s="2">
        <v>1975</v>
      </c>
      <c r="C978" s="2" t="s">
        <v>2363</v>
      </c>
      <c r="D978" s="2">
        <v>10</v>
      </c>
      <c r="E978" s="2" t="str">
        <f>CONCATENATE(Table1[[#This Row],[date]],"-",Table1[[#This Row],[month]],"-",Table1[[#This Row],[year]])</f>
        <v>10-Aug-1975</v>
      </c>
      <c r="F978" s="2">
        <f>DATEDIF(Table1[[#This Row],[Date Of Birth]],DATE(2023,6,8),"Y")</f>
        <v>47</v>
      </c>
      <c r="G978" s="2">
        <v>1</v>
      </c>
      <c r="H978" s="13">
        <v>7966.81</v>
      </c>
      <c r="I978" s="2" t="s">
        <v>2354</v>
      </c>
      <c r="J978" s="2" t="s">
        <v>2354</v>
      </c>
      <c r="K978" s="6" t="s">
        <v>2356</v>
      </c>
    </row>
    <row r="979" spans="1:11" x14ac:dyDescent="0.4">
      <c r="A979" s="5" t="s">
        <v>1361</v>
      </c>
      <c r="B979" s="2">
        <v>1972</v>
      </c>
      <c r="C979" s="2" t="s">
        <v>2357</v>
      </c>
      <c r="D979" s="2">
        <v>23</v>
      </c>
      <c r="E979" s="2" t="str">
        <f>CONCATENATE(Table1[[#This Row],[date]],"-",Table1[[#This Row],[month]],"-",Table1[[#This Row],[year]])</f>
        <v>23-Nov-1972</v>
      </c>
      <c r="F979" s="2">
        <f>DATEDIF(Table1[[#This Row],[Date Of Birth]],DATE(2023,6,8),"Y")</f>
        <v>50</v>
      </c>
      <c r="G979" s="2">
        <v>0</v>
      </c>
      <c r="H979" s="13">
        <v>7980.34</v>
      </c>
      <c r="I979" s="2" t="s">
        <v>2354</v>
      </c>
      <c r="J979" s="2" t="s">
        <v>2354</v>
      </c>
      <c r="K979" s="6" t="s">
        <v>2356</v>
      </c>
    </row>
    <row r="980" spans="1:11" x14ac:dyDescent="0.4">
      <c r="A980" s="5" t="s">
        <v>1360</v>
      </c>
      <c r="B980" s="2">
        <v>1983</v>
      </c>
      <c r="C980" s="2" t="s">
        <v>2363</v>
      </c>
      <c r="D980" s="2">
        <v>28</v>
      </c>
      <c r="E980" s="2" t="str">
        <f>CONCATENATE(Table1[[#This Row],[date]],"-",Table1[[#This Row],[month]],"-",Table1[[#This Row],[year]])</f>
        <v>28-Aug-1983</v>
      </c>
      <c r="F980" s="2">
        <f>DATEDIF(Table1[[#This Row],[Date Of Birth]],DATE(2023,6,8),"Y")</f>
        <v>39</v>
      </c>
      <c r="G980" s="2">
        <v>3</v>
      </c>
      <c r="H980" s="13">
        <v>7985.82</v>
      </c>
      <c r="I980" s="2" t="s">
        <v>2354</v>
      </c>
      <c r="J980" s="2" t="s">
        <v>2358</v>
      </c>
      <c r="K980" s="6" t="s">
        <v>2371</v>
      </c>
    </row>
    <row r="981" spans="1:11" x14ac:dyDescent="0.4">
      <c r="A981" s="5" t="s">
        <v>1359</v>
      </c>
      <c r="B981" s="2">
        <v>1983</v>
      </c>
      <c r="C981" s="2" t="s">
        <v>2363</v>
      </c>
      <c r="D981" s="2">
        <v>20</v>
      </c>
      <c r="E981" s="2" t="str">
        <f>CONCATENATE(Table1[[#This Row],[date]],"-",Table1[[#This Row],[month]],"-",Table1[[#This Row],[year]])</f>
        <v>20-Aug-1983</v>
      </c>
      <c r="F981" s="2">
        <f>DATEDIF(Table1[[#This Row],[Date Of Birth]],DATE(2023,6,8),"Y")</f>
        <v>39</v>
      </c>
      <c r="G981" s="2">
        <v>3</v>
      </c>
      <c r="H981" s="13">
        <v>7986.48</v>
      </c>
      <c r="I981" s="2" t="s">
        <v>2354</v>
      </c>
      <c r="J981" s="2" t="s">
        <v>2355</v>
      </c>
      <c r="K981" s="6" t="s">
        <v>2371</v>
      </c>
    </row>
    <row r="982" spans="1:11" x14ac:dyDescent="0.4">
      <c r="A982" s="5" t="s">
        <v>1358</v>
      </c>
      <c r="B982" s="2">
        <v>1962</v>
      </c>
      <c r="C982" s="2" t="s">
        <v>2363</v>
      </c>
      <c r="D982" s="2">
        <v>22</v>
      </c>
      <c r="E982" s="2" t="str">
        <f>CONCATENATE(Table1[[#This Row],[date]],"-",Table1[[#This Row],[month]],"-",Table1[[#This Row],[year]])</f>
        <v>22-Aug-1962</v>
      </c>
      <c r="F982" s="2">
        <f>DATEDIF(Table1[[#This Row],[Date Of Birth]],DATE(2023,6,8),"Y")</f>
        <v>60</v>
      </c>
      <c r="G982" s="2">
        <v>0</v>
      </c>
      <c r="H982" s="13">
        <v>8004.96</v>
      </c>
      <c r="I982" s="2" t="s">
        <v>2355</v>
      </c>
      <c r="J982" s="2" t="s">
        <v>2358</v>
      </c>
      <c r="K982" s="6" t="s">
        <v>2356</v>
      </c>
    </row>
    <row r="983" spans="1:11" x14ac:dyDescent="0.4">
      <c r="A983" s="5" t="s">
        <v>1357</v>
      </c>
      <c r="B983" s="2">
        <v>1995</v>
      </c>
      <c r="C983" s="2" t="s">
        <v>2360</v>
      </c>
      <c r="D983" s="2">
        <v>18</v>
      </c>
      <c r="E983" s="2" t="str">
        <f>CONCATENATE(Table1[[#This Row],[date]],"-",Table1[[#This Row],[month]],"-",Table1[[#This Row],[year]])</f>
        <v>18-Sep-1995</v>
      </c>
      <c r="F983" s="2">
        <f>DATEDIF(Table1[[#This Row],[Date Of Birth]],DATE(2023,6,8),"Y")</f>
        <v>27</v>
      </c>
      <c r="G983" s="2">
        <v>0</v>
      </c>
      <c r="H983" s="13">
        <v>8014.62</v>
      </c>
      <c r="I983" s="2" t="s">
        <v>2354</v>
      </c>
      <c r="J983" s="2" t="s">
        <v>2355</v>
      </c>
      <c r="K983" s="6" t="s">
        <v>2361</v>
      </c>
    </row>
    <row r="984" spans="1:11" x14ac:dyDescent="0.4">
      <c r="A984" s="5" t="s">
        <v>1356</v>
      </c>
      <c r="B984" s="2">
        <v>1980</v>
      </c>
      <c r="C984" s="2" t="s">
        <v>2357</v>
      </c>
      <c r="D984" s="2">
        <v>8</v>
      </c>
      <c r="E984" s="2" t="str">
        <f>CONCATENATE(Table1[[#This Row],[date]],"-",Table1[[#This Row],[month]],"-",Table1[[#This Row],[year]])</f>
        <v>8-Nov-1980</v>
      </c>
      <c r="F984" s="2">
        <f>DATEDIF(Table1[[#This Row],[Date Of Birth]],DATE(2023,6,8),"Y")</f>
        <v>42</v>
      </c>
      <c r="G984" s="2">
        <v>2</v>
      </c>
      <c r="H984" s="13">
        <v>8017.06</v>
      </c>
      <c r="I984" s="2" t="s">
        <v>2354</v>
      </c>
      <c r="J984" s="2" t="s">
        <v>2354</v>
      </c>
      <c r="K984" s="6" t="s">
        <v>2361</v>
      </c>
    </row>
    <row r="985" spans="1:11" x14ac:dyDescent="0.4">
      <c r="A985" s="5" t="s">
        <v>1355</v>
      </c>
      <c r="B985" s="2">
        <v>1989</v>
      </c>
      <c r="C985" s="2" t="s">
        <v>2357</v>
      </c>
      <c r="D985" s="2">
        <v>3</v>
      </c>
      <c r="E985" s="2" t="str">
        <f>CONCATENATE(Table1[[#This Row],[date]],"-",Table1[[#This Row],[month]],"-",Table1[[#This Row],[year]])</f>
        <v>3-Nov-1989</v>
      </c>
      <c r="F985" s="2">
        <f>DATEDIF(Table1[[#This Row],[Date Of Birth]],DATE(2023,6,8),"Y")</f>
        <v>33</v>
      </c>
      <c r="G985" s="2">
        <v>3</v>
      </c>
      <c r="H985" s="13">
        <v>8021.11</v>
      </c>
      <c r="I985" s="2" t="s">
        <v>2354</v>
      </c>
      <c r="J985" s="2" t="s">
        <v>2358</v>
      </c>
      <c r="K985" s="6" t="s">
        <v>2361</v>
      </c>
    </row>
    <row r="986" spans="1:11" x14ac:dyDescent="0.4">
      <c r="A986" s="5" t="s">
        <v>1354</v>
      </c>
      <c r="B986" s="2">
        <v>1978</v>
      </c>
      <c r="C986" s="2" t="s">
        <v>2353</v>
      </c>
      <c r="D986" s="2">
        <v>17</v>
      </c>
      <c r="E986" s="2" t="str">
        <f>CONCATENATE(Table1[[#This Row],[date]],"-",Table1[[#This Row],[month]],"-",Table1[[#This Row],[year]])</f>
        <v>17-Jul-1978</v>
      </c>
      <c r="F986" s="2">
        <f>DATEDIF(Table1[[#This Row],[Date Of Birth]],DATE(2023,6,8),"Y")</f>
        <v>44</v>
      </c>
      <c r="G986" s="2">
        <v>1</v>
      </c>
      <c r="H986" s="13">
        <v>8023.14</v>
      </c>
      <c r="I986" s="2" t="s">
        <v>2354</v>
      </c>
      <c r="J986" s="2" t="s">
        <v>2355</v>
      </c>
      <c r="K986" s="6" t="s">
        <v>2361</v>
      </c>
    </row>
    <row r="987" spans="1:11" x14ac:dyDescent="0.4">
      <c r="A987" s="5" t="s">
        <v>1353</v>
      </c>
      <c r="B987" s="2">
        <v>1976</v>
      </c>
      <c r="C987" s="2" t="s">
        <v>2362</v>
      </c>
      <c r="D987" s="2">
        <v>20</v>
      </c>
      <c r="E987" s="2" t="str">
        <f>CONCATENATE(Table1[[#This Row],[date]],"-",Table1[[#This Row],[month]],"-",Table1[[#This Row],[year]])</f>
        <v>20-Dec-1976</v>
      </c>
      <c r="F987" s="2">
        <f>DATEDIF(Table1[[#This Row],[Date Of Birth]],DATE(2023,6,8),"Y")</f>
        <v>46</v>
      </c>
      <c r="G987" s="2">
        <v>0</v>
      </c>
      <c r="H987" s="13">
        <v>8026.67</v>
      </c>
      <c r="I987" s="2" t="s">
        <v>2354</v>
      </c>
      <c r="J987" s="2" t="s">
        <v>2354</v>
      </c>
      <c r="K987" s="6" t="s">
        <v>2361</v>
      </c>
    </row>
    <row r="988" spans="1:11" x14ac:dyDescent="0.4">
      <c r="A988" s="5" t="s">
        <v>1352</v>
      </c>
      <c r="B988" s="2">
        <v>1977</v>
      </c>
      <c r="C988" s="2" t="s">
        <v>2357</v>
      </c>
      <c r="D988" s="2">
        <v>6</v>
      </c>
      <c r="E988" s="2" t="str">
        <f>CONCATENATE(Table1[[#This Row],[date]],"-",Table1[[#This Row],[month]],"-",Table1[[#This Row],[year]])</f>
        <v>6-Nov-1977</v>
      </c>
      <c r="F988" s="2">
        <f>DATEDIF(Table1[[#This Row],[Date Of Birth]],DATE(2023,6,8),"Y")</f>
        <v>45</v>
      </c>
      <c r="G988" s="2">
        <v>2</v>
      </c>
      <c r="H988" s="13">
        <v>8027.97</v>
      </c>
      <c r="I988" s="2" t="s">
        <v>2355</v>
      </c>
      <c r="J988" s="2" t="s">
        <v>2354</v>
      </c>
      <c r="K988" s="6" t="s">
        <v>2365</v>
      </c>
    </row>
    <row r="989" spans="1:11" x14ac:dyDescent="0.4">
      <c r="A989" s="5" t="s">
        <v>1351</v>
      </c>
      <c r="B989" s="2">
        <v>2003</v>
      </c>
      <c r="C989" s="2" t="s">
        <v>2362</v>
      </c>
      <c r="D989" s="2">
        <v>12</v>
      </c>
      <c r="E989" s="2" t="str">
        <f>CONCATENATE(Table1[[#This Row],[date]],"-",Table1[[#This Row],[month]],"-",Table1[[#This Row],[year]])</f>
        <v>12-Dec-2003</v>
      </c>
      <c r="F989" s="2">
        <f>DATEDIF(Table1[[#This Row],[Date Of Birth]],DATE(2023,6,8),"Y")</f>
        <v>19</v>
      </c>
      <c r="G989" s="2">
        <v>0</v>
      </c>
      <c r="H989" s="13">
        <v>8035.64</v>
      </c>
      <c r="I989" s="2" t="s">
        <v>2354</v>
      </c>
      <c r="J989" s="2" t="s">
        <v>2354</v>
      </c>
      <c r="K989" s="6" t="s">
        <v>2361</v>
      </c>
    </row>
    <row r="990" spans="1:11" x14ac:dyDescent="0.4">
      <c r="A990" s="5" t="s">
        <v>1350</v>
      </c>
      <c r="B990" s="2">
        <v>1985</v>
      </c>
      <c r="C990" s="2" t="s">
        <v>2357</v>
      </c>
      <c r="D990" s="2">
        <v>28</v>
      </c>
      <c r="E990" s="2" t="str">
        <f>CONCATENATE(Table1[[#This Row],[date]],"-",Table1[[#This Row],[month]],"-",Table1[[#This Row],[year]])</f>
        <v>28-Nov-1985</v>
      </c>
      <c r="F990" s="2">
        <f>DATEDIF(Table1[[#This Row],[Date Of Birth]],DATE(2023,6,8),"Y")</f>
        <v>37</v>
      </c>
      <c r="G990" s="2">
        <v>3</v>
      </c>
      <c r="H990" s="13">
        <v>8059.06</v>
      </c>
      <c r="I990" s="2" t="s">
        <v>2354</v>
      </c>
      <c r="J990" s="2" t="s">
        <v>2355</v>
      </c>
      <c r="K990" s="6" t="s">
        <v>2361</v>
      </c>
    </row>
    <row r="991" spans="1:11" x14ac:dyDescent="0.4">
      <c r="A991" s="5" t="s">
        <v>1349</v>
      </c>
      <c r="B991" s="2">
        <v>1982</v>
      </c>
      <c r="C991" s="2" t="s">
        <v>2362</v>
      </c>
      <c r="D991" s="2">
        <v>27</v>
      </c>
      <c r="E991" s="2" t="str">
        <f>CONCATENATE(Table1[[#This Row],[date]],"-",Table1[[#This Row],[month]],"-",Table1[[#This Row],[year]])</f>
        <v>27-Dec-1982</v>
      </c>
      <c r="F991" s="2">
        <f>DATEDIF(Table1[[#This Row],[Date Of Birth]],DATE(2023,6,8),"Y")</f>
        <v>40</v>
      </c>
      <c r="G991" s="2">
        <v>3</v>
      </c>
      <c r="H991" s="13">
        <v>8059.68</v>
      </c>
      <c r="I991" s="2" t="s">
        <v>2354</v>
      </c>
      <c r="J991" s="2" t="s">
        <v>2355</v>
      </c>
      <c r="K991" s="6" t="s">
        <v>2361</v>
      </c>
    </row>
    <row r="992" spans="1:11" x14ac:dyDescent="0.4">
      <c r="A992" s="5" t="s">
        <v>1348</v>
      </c>
      <c r="B992" s="2">
        <v>1970</v>
      </c>
      <c r="C992" s="2" t="s">
        <v>2362</v>
      </c>
      <c r="D992" s="2">
        <v>12</v>
      </c>
      <c r="E992" s="2" t="str">
        <f>CONCATENATE(Table1[[#This Row],[date]],"-",Table1[[#This Row],[month]],"-",Table1[[#This Row],[year]])</f>
        <v>12-Dec-1970</v>
      </c>
      <c r="F992" s="2">
        <f>DATEDIF(Table1[[#This Row],[Date Of Birth]],DATE(2023,6,8),"Y")</f>
        <v>52</v>
      </c>
      <c r="G992" s="2">
        <v>0</v>
      </c>
      <c r="H992" s="13">
        <v>8062.31</v>
      </c>
      <c r="I992" s="2" t="s">
        <v>2354</v>
      </c>
      <c r="J992" s="2" t="s">
        <v>2358</v>
      </c>
      <c r="K992" s="6" t="s">
        <v>2356</v>
      </c>
    </row>
    <row r="993" spans="1:11" x14ac:dyDescent="0.4">
      <c r="A993" s="5" t="s">
        <v>1347</v>
      </c>
      <c r="B993" s="2">
        <v>1975</v>
      </c>
      <c r="C993" s="2" t="s">
        <v>2359</v>
      </c>
      <c r="D993" s="2">
        <v>28</v>
      </c>
      <c r="E993" s="2" t="str">
        <f>CONCATENATE(Table1[[#This Row],[date]],"-",Table1[[#This Row],[month]],"-",Table1[[#This Row],[year]])</f>
        <v>28-Jun-1975</v>
      </c>
      <c r="F993" s="2">
        <f>DATEDIF(Table1[[#This Row],[Date Of Birth]],DATE(2023,6,8),"Y")</f>
        <v>47</v>
      </c>
      <c r="G993" s="2">
        <v>1</v>
      </c>
      <c r="H993" s="13">
        <v>8062.76</v>
      </c>
      <c r="I993" s="2" t="s">
        <v>2355</v>
      </c>
      <c r="J993" s="2" t="s">
        <v>2355</v>
      </c>
      <c r="K993" s="6" t="s">
        <v>2365</v>
      </c>
    </row>
    <row r="994" spans="1:11" x14ac:dyDescent="0.4">
      <c r="A994" s="5" t="s">
        <v>1346</v>
      </c>
      <c r="B994" s="2">
        <v>1965</v>
      </c>
      <c r="C994" s="2" t="s">
        <v>2363</v>
      </c>
      <c r="D994" s="2">
        <v>11</v>
      </c>
      <c r="E994" s="2" t="str">
        <f>CONCATENATE(Table1[[#This Row],[date]],"-",Table1[[#This Row],[month]],"-",Table1[[#This Row],[year]])</f>
        <v>11-Aug-1965</v>
      </c>
      <c r="F994" s="2">
        <f>DATEDIF(Table1[[#This Row],[Date Of Birth]],DATE(2023,6,8),"Y")</f>
        <v>57</v>
      </c>
      <c r="G994" s="2">
        <v>0</v>
      </c>
      <c r="H994" s="13">
        <v>8067.83</v>
      </c>
      <c r="I994" s="2" t="s">
        <v>2355</v>
      </c>
      <c r="J994" s="2" t="s">
        <v>2358</v>
      </c>
      <c r="K994" s="6" t="s">
        <v>2356</v>
      </c>
    </row>
    <row r="995" spans="1:11" x14ac:dyDescent="0.4">
      <c r="A995" s="5" t="s">
        <v>1345</v>
      </c>
      <c r="B995" s="2">
        <v>1975</v>
      </c>
      <c r="C995" s="2" t="s">
        <v>2362</v>
      </c>
      <c r="D995" s="2">
        <v>15</v>
      </c>
      <c r="E995" s="2" t="str">
        <f>CONCATENATE(Table1[[#This Row],[date]],"-",Table1[[#This Row],[month]],"-",Table1[[#This Row],[year]])</f>
        <v>15-Dec-1975</v>
      </c>
      <c r="F995" s="2">
        <f>DATEDIF(Table1[[#This Row],[Date Of Birth]],DATE(2023,6,8),"Y")</f>
        <v>47</v>
      </c>
      <c r="G995" s="2">
        <v>1</v>
      </c>
      <c r="H995" s="13">
        <v>8068.19</v>
      </c>
      <c r="I995" s="2" t="s">
        <v>2355</v>
      </c>
      <c r="J995" s="2" t="s">
        <v>2354</v>
      </c>
      <c r="K995" s="6" t="s">
        <v>2365</v>
      </c>
    </row>
    <row r="996" spans="1:11" x14ac:dyDescent="0.4">
      <c r="A996" s="5" t="s">
        <v>1344</v>
      </c>
      <c r="B996" s="2">
        <v>1965</v>
      </c>
      <c r="C996" s="2" t="s">
        <v>2364</v>
      </c>
      <c r="D996" s="2">
        <v>21</v>
      </c>
      <c r="E996" s="2" t="str">
        <f>CONCATENATE(Table1[[#This Row],[date]],"-",Table1[[#This Row],[month]],"-",Table1[[#This Row],[year]])</f>
        <v>21-Oct-1965</v>
      </c>
      <c r="F996" s="2">
        <f>DATEDIF(Table1[[#This Row],[Date Of Birth]],DATE(2023,6,8),"Y")</f>
        <v>57</v>
      </c>
      <c r="G996" s="2">
        <v>0</v>
      </c>
      <c r="H996" s="13">
        <v>8071.57</v>
      </c>
      <c r="I996" s="2" t="s">
        <v>2355</v>
      </c>
      <c r="J996" s="2" t="s">
        <v>2358</v>
      </c>
      <c r="K996" s="6" t="s">
        <v>2365</v>
      </c>
    </row>
    <row r="997" spans="1:11" x14ac:dyDescent="0.4">
      <c r="A997" s="5" t="s">
        <v>1343</v>
      </c>
      <c r="B997" s="2">
        <v>1993</v>
      </c>
      <c r="C997" s="2" t="s">
        <v>2357</v>
      </c>
      <c r="D997" s="2">
        <v>7</v>
      </c>
      <c r="E997" s="2" t="str">
        <f>CONCATENATE(Table1[[#This Row],[date]],"-",Table1[[#This Row],[month]],"-",Table1[[#This Row],[year]])</f>
        <v>7-Nov-1993</v>
      </c>
      <c r="F997" s="2">
        <f>DATEDIF(Table1[[#This Row],[Date Of Birth]],DATE(2023,6,8),"Y")</f>
        <v>29</v>
      </c>
      <c r="G997" s="2">
        <v>0</v>
      </c>
      <c r="H997" s="13">
        <v>8077.41</v>
      </c>
      <c r="I997" s="2" t="s">
        <v>2354</v>
      </c>
      <c r="J997" s="2" t="s">
        <v>2358</v>
      </c>
      <c r="K997" s="6" t="s">
        <v>2377</v>
      </c>
    </row>
    <row r="998" spans="1:11" x14ac:dyDescent="0.4">
      <c r="A998" s="5" t="s">
        <v>1342</v>
      </c>
      <c r="B998" s="2">
        <v>2001</v>
      </c>
      <c r="C998" s="2" t="s">
        <v>2363</v>
      </c>
      <c r="D998" s="2">
        <v>28</v>
      </c>
      <c r="E998" s="2" t="str">
        <f>CONCATENATE(Table1[[#This Row],[date]],"-",Table1[[#This Row],[month]],"-",Table1[[#This Row],[year]])</f>
        <v>28-Aug-2001</v>
      </c>
      <c r="F998" s="2">
        <f>DATEDIF(Table1[[#This Row],[Date Of Birth]],DATE(2023,6,8),"Y")</f>
        <v>21</v>
      </c>
      <c r="G998" s="2">
        <v>0</v>
      </c>
      <c r="H998" s="13">
        <v>8081.26</v>
      </c>
      <c r="I998" s="2" t="s">
        <v>2354</v>
      </c>
      <c r="J998" s="2" t="s">
        <v>2354</v>
      </c>
      <c r="K998" s="6" t="s">
        <v>2361</v>
      </c>
    </row>
    <row r="999" spans="1:11" x14ac:dyDescent="0.4">
      <c r="A999" s="5" t="s">
        <v>1341</v>
      </c>
      <c r="B999" s="2">
        <v>1994</v>
      </c>
      <c r="C999" s="2" t="s">
        <v>2364</v>
      </c>
      <c r="D999" s="2">
        <v>12</v>
      </c>
      <c r="E999" s="2" t="str">
        <f>CONCATENATE(Table1[[#This Row],[date]],"-",Table1[[#This Row],[month]],"-",Table1[[#This Row],[year]])</f>
        <v>12-Oct-1994</v>
      </c>
      <c r="F999" s="2">
        <f>DATEDIF(Table1[[#This Row],[Date Of Birth]],DATE(2023,6,8),"Y")</f>
        <v>28</v>
      </c>
      <c r="G999" s="2">
        <v>0</v>
      </c>
      <c r="H999" s="13">
        <v>8081.74</v>
      </c>
      <c r="I999" s="2" t="s">
        <v>2354</v>
      </c>
      <c r="J999" s="2" t="s">
        <v>2354</v>
      </c>
      <c r="K999" s="6" t="s">
        <v>2377</v>
      </c>
    </row>
    <row r="1000" spans="1:11" x14ac:dyDescent="0.4">
      <c r="A1000" s="5" t="s">
        <v>1340</v>
      </c>
      <c r="B1000" s="2">
        <v>1975</v>
      </c>
      <c r="C1000" s="2" t="s">
        <v>2362</v>
      </c>
      <c r="D1000" s="2">
        <v>21</v>
      </c>
      <c r="E1000" s="2" t="str">
        <f>CONCATENATE(Table1[[#This Row],[date]],"-",Table1[[#This Row],[month]],"-",Table1[[#This Row],[year]])</f>
        <v>21-Dec-1975</v>
      </c>
      <c r="F1000" s="2">
        <f>DATEDIF(Table1[[#This Row],[Date Of Birth]],DATE(2023,6,8),"Y")</f>
        <v>47</v>
      </c>
      <c r="G1000" s="2">
        <v>1</v>
      </c>
      <c r="H1000" s="13">
        <v>8083.92</v>
      </c>
      <c r="I1000" s="2" t="s">
        <v>2355</v>
      </c>
      <c r="J1000" s="2" t="s">
        <v>2355</v>
      </c>
      <c r="K1000" s="6" t="s">
        <v>2356</v>
      </c>
    </row>
    <row r="1001" spans="1:11" x14ac:dyDescent="0.4">
      <c r="A1001" s="5" t="s">
        <v>1339</v>
      </c>
      <c r="B1001" s="2">
        <v>1967</v>
      </c>
      <c r="C1001" s="2" t="s">
        <v>2359</v>
      </c>
      <c r="D1001" s="2">
        <v>10</v>
      </c>
      <c r="E1001" s="2" t="str">
        <f>CONCATENATE(Table1[[#This Row],[date]],"-",Table1[[#This Row],[month]],"-",Table1[[#This Row],[year]])</f>
        <v>10-Jun-1967</v>
      </c>
      <c r="F1001" s="2">
        <f>DATEDIF(Table1[[#This Row],[Date Of Birth]],DATE(2023,6,8),"Y")</f>
        <v>55</v>
      </c>
      <c r="G1001" s="2">
        <v>0</v>
      </c>
      <c r="H1001" s="13">
        <v>8091.3</v>
      </c>
      <c r="I1001" s="2" t="s">
        <v>2355</v>
      </c>
      <c r="J1001" s="2" t="s">
        <v>2358</v>
      </c>
      <c r="K1001" s="6" t="s">
        <v>2361</v>
      </c>
    </row>
    <row r="1002" spans="1:11" x14ac:dyDescent="0.4">
      <c r="A1002" s="5" t="s">
        <v>1338</v>
      </c>
      <c r="B1002" s="2">
        <v>1973</v>
      </c>
      <c r="C1002" s="2" t="s">
        <v>2364</v>
      </c>
      <c r="D1002" s="2">
        <v>11</v>
      </c>
      <c r="E1002" s="2" t="str">
        <f>CONCATENATE(Table1[[#This Row],[date]],"-",Table1[[#This Row],[month]],"-",Table1[[#This Row],[year]])</f>
        <v>11-Oct-1973</v>
      </c>
      <c r="F1002" s="2">
        <f>DATEDIF(Table1[[#This Row],[Date Of Birth]],DATE(2023,6,8),"Y")</f>
        <v>49</v>
      </c>
      <c r="G1002" s="2">
        <v>0</v>
      </c>
      <c r="H1002" s="13">
        <v>8112.59</v>
      </c>
      <c r="I1002" s="2" t="s">
        <v>2354</v>
      </c>
      <c r="J1002" s="2" t="s">
        <v>2354</v>
      </c>
      <c r="K1002" s="6" t="s">
        <v>2356</v>
      </c>
    </row>
    <row r="1003" spans="1:11" x14ac:dyDescent="0.4">
      <c r="A1003" s="5" t="s">
        <v>1337</v>
      </c>
      <c r="B1003" s="2">
        <v>1978</v>
      </c>
      <c r="C1003" s="2" t="s">
        <v>2360</v>
      </c>
      <c r="D1003" s="2">
        <v>1</v>
      </c>
      <c r="E1003" s="2" t="str">
        <f>CONCATENATE(Table1[[#This Row],[date]],"-",Table1[[#This Row],[month]],"-",Table1[[#This Row],[year]])</f>
        <v>1-Sep-1978</v>
      </c>
      <c r="F1003" s="2">
        <f>DATEDIF(Table1[[#This Row],[Date Of Birth]],DATE(2023,6,8),"Y")</f>
        <v>44</v>
      </c>
      <c r="G1003" s="2">
        <v>2</v>
      </c>
      <c r="H1003" s="13">
        <v>8116.27</v>
      </c>
      <c r="I1003" s="2" t="s">
        <v>2355</v>
      </c>
      <c r="J1003" s="2" t="s">
        <v>2358</v>
      </c>
      <c r="K1003" s="6" t="s">
        <v>2361</v>
      </c>
    </row>
    <row r="1004" spans="1:11" x14ac:dyDescent="0.4">
      <c r="A1004" s="5" t="s">
        <v>1336</v>
      </c>
      <c r="B1004" s="2">
        <v>1973</v>
      </c>
      <c r="C1004" s="2" t="s">
        <v>2362</v>
      </c>
      <c r="D1004" s="2">
        <v>16</v>
      </c>
      <c r="E1004" s="2" t="str">
        <f>CONCATENATE(Table1[[#This Row],[date]],"-",Table1[[#This Row],[month]],"-",Table1[[#This Row],[year]])</f>
        <v>16-Dec-1973</v>
      </c>
      <c r="F1004" s="2">
        <f>DATEDIF(Table1[[#This Row],[Date Of Birth]],DATE(2023,6,8),"Y")</f>
        <v>49</v>
      </c>
      <c r="G1004" s="2">
        <v>0</v>
      </c>
      <c r="H1004" s="13">
        <v>8116.68</v>
      </c>
      <c r="I1004" s="2" t="s">
        <v>2355</v>
      </c>
      <c r="J1004" s="2" t="s">
        <v>2358</v>
      </c>
      <c r="K1004" s="6" t="s">
        <v>2365</v>
      </c>
    </row>
    <row r="1005" spans="1:11" x14ac:dyDescent="0.4">
      <c r="A1005" s="5" t="s">
        <v>1335</v>
      </c>
      <c r="B1005" s="2">
        <v>1973</v>
      </c>
      <c r="C1005" s="2" t="s">
        <v>2363</v>
      </c>
      <c r="D1005" s="2">
        <v>30</v>
      </c>
      <c r="E1005" s="2" t="str">
        <f>CONCATENATE(Table1[[#This Row],[date]],"-",Table1[[#This Row],[month]],"-",Table1[[#This Row],[year]])</f>
        <v>30-Aug-1973</v>
      </c>
      <c r="F1005" s="2">
        <f>DATEDIF(Table1[[#This Row],[Date Of Birth]],DATE(2023,6,8),"Y")</f>
        <v>49</v>
      </c>
      <c r="G1005" s="2">
        <v>0</v>
      </c>
      <c r="H1005" s="13">
        <v>8124.41</v>
      </c>
      <c r="I1005" s="2" t="s">
        <v>2355</v>
      </c>
      <c r="J1005" s="2" t="s">
        <v>2358</v>
      </c>
      <c r="K1005" s="6" t="s">
        <v>2356</v>
      </c>
    </row>
    <row r="1006" spans="1:11" x14ac:dyDescent="0.4">
      <c r="A1006" s="5" t="s">
        <v>1334</v>
      </c>
      <c r="B1006" s="2">
        <v>1973</v>
      </c>
      <c r="C1006" s="2" t="s">
        <v>2360</v>
      </c>
      <c r="D1006" s="2">
        <v>3</v>
      </c>
      <c r="E1006" s="2" t="str">
        <f>CONCATENATE(Table1[[#This Row],[date]],"-",Table1[[#This Row],[month]],"-",Table1[[#This Row],[year]])</f>
        <v>3-Sep-1973</v>
      </c>
      <c r="F1006" s="2">
        <f>DATEDIF(Table1[[#This Row],[Date Of Birth]],DATE(2023,6,8),"Y")</f>
        <v>49</v>
      </c>
      <c r="G1006" s="2">
        <v>0</v>
      </c>
      <c r="H1006" s="13">
        <v>8125.78</v>
      </c>
      <c r="I1006" s="2" t="s">
        <v>2354</v>
      </c>
      <c r="J1006" s="2" t="s">
        <v>2354</v>
      </c>
      <c r="K1006" s="6" t="s">
        <v>2356</v>
      </c>
    </row>
    <row r="1007" spans="1:11" x14ac:dyDescent="0.4">
      <c r="A1007" s="5" t="s">
        <v>1333</v>
      </c>
      <c r="B1007" s="2">
        <v>1990</v>
      </c>
      <c r="C1007" s="2" t="s">
        <v>2359</v>
      </c>
      <c r="D1007" s="2">
        <v>21</v>
      </c>
      <c r="E1007" s="2" t="str">
        <f>CONCATENATE(Table1[[#This Row],[date]],"-",Table1[[#This Row],[month]],"-",Table1[[#This Row],[year]])</f>
        <v>21-Jun-1990</v>
      </c>
      <c r="F1007" s="2">
        <f>DATEDIF(Table1[[#This Row],[Date Of Birth]],DATE(2023,6,8),"Y")</f>
        <v>32</v>
      </c>
      <c r="G1007" s="2">
        <v>3</v>
      </c>
      <c r="H1007" s="13">
        <v>8157.92</v>
      </c>
      <c r="I1007" s="2" t="s">
        <v>2354</v>
      </c>
      <c r="J1007" s="2" t="s">
        <v>2355</v>
      </c>
      <c r="K1007" s="6" t="s">
        <v>2370</v>
      </c>
    </row>
    <row r="1008" spans="1:11" x14ac:dyDescent="0.4">
      <c r="A1008" s="5" t="s">
        <v>1332</v>
      </c>
      <c r="B1008" s="2">
        <v>1982</v>
      </c>
      <c r="C1008" s="2" t="s">
        <v>2359</v>
      </c>
      <c r="D1008" s="2">
        <v>28</v>
      </c>
      <c r="E1008" s="2" t="str">
        <f>CONCATENATE(Table1[[#This Row],[date]],"-",Table1[[#This Row],[month]],"-",Table1[[#This Row],[year]])</f>
        <v>28-Jun-1982</v>
      </c>
      <c r="F1008" s="2">
        <f>DATEDIF(Table1[[#This Row],[Date Of Birth]],DATE(2023,6,8),"Y")</f>
        <v>40</v>
      </c>
      <c r="G1008" s="2">
        <v>4</v>
      </c>
      <c r="H1008" s="13">
        <v>8162.72</v>
      </c>
      <c r="I1008" s="2" t="s">
        <v>2355</v>
      </c>
      <c r="J1008" s="2" t="s">
        <v>2355</v>
      </c>
      <c r="K1008" s="6" t="s">
        <v>2361</v>
      </c>
    </row>
    <row r="1009" spans="1:11" x14ac:dyDescent="0.4">
      <c r="A1009" s="5" t="s">
        <v>1331</v>
      </c>
      <c r="B1009" s="2">
        <v>1963</v>
      </c>
      <c r="C1009" s="2" t="s">
        <v>2357</v>
      </c>
      <c r="D1009" s="2">
        <v>5</v>
      </c>
      <c r="E1009" s="2" t="str">
        <f>CONCATENATE(Table1[[#This Row],[date]],"-",Table1[[#This Row],[month]],"-",Table1[[#This Row],[year]])</f>
        <v>5-Nov-1963</v>
      </c>
      <c r="F1009" s="2">
        <f>DATEDIF(Table1[[#This Row],[Date Of Birth]],DATE(2023,6,8),"Y")</f>
        <v>59</v>
      </c>
      <c r="G1009" s="2">
        <v>0</v>
      </c>
      <c r="H1009" s="13">
        <v>8177.9</v>
      </c>
      <c r="I1009" s="2" t="s">
        <v>2355</v>
      </c>
      <c r="J1009" s="2" t="s">
        <v>2358</v>
      </c>
      <c r="K1009" s="6" t="s">
        <v>2356</v>
      </c>
    </row>
    <row r="1010" spans="1:11" x14ac:dyDescent="0.4">
      <c r="A1010" s="5" t="s">
        <v>1330</v>
      </c>
      <c r="B1010" s="2">
        <v>1983</v>
      </c>
      <c r="C1010" s="2" t="s">
        <v>2359</v>
      </c>
      <c r="D1010" s="2">
        <v>8</v>
      </c>
      <c r="E1010" s="2" t="str">
        <f>CONCATENATE(Table1[[#This Row],[date]],"-",Table1[[#This Row],[month]],"-",Table1[[#This Row],[year]])</f>
        <v>8-Jun-1983</v>
      </c>
      <c r="F1010" s="2">
        <f>DATEDIF(Table1[[#This Row],[Date Of Birth]],DATE(2023,6,8),"Y")</f>
        <v>40</v>
      </c>
      <c r="G1010" s="2">
        <v>3</v>
      </c>
      <c r="H1010" s="13">
        <v>8179.51</v>
      </c>
      <c r="I1010" s="2" t="s">
        <v>2354</v>
      </c>
      <c r="J1010" s="2" t="s">
        <v>2354</v>
      </c>
      <c r="K1010" s="6" t="s">
        <v>2376</v>
      </c>
    </row>
    <row r="1011" spans="1:11" x14ac:dyDescent="0.4">
      <c r="A1011" s="5" t="s">
        <v>1329</v>
      </c>
      <c r="B1011" s="2">
        <v>1997</v>
      </c>
      <c r="C1011" s="2" t="s">
        <v>2364</v>
      </c>
      <c r="D1011" s="2">
        <v>21</v>
      </c>
      <c r="E1011" s="2" t="str">
        <f>CONCATENATE(Table1[[#This Row],[date]],"-",Table1[[#This Row],[month]],"-",Table1[[#This Row],[year]])</f>
        <v>21-Oct-1997</v>
      </c>
      <c r="F1011" s="2">
        <f>DATEDIF(Table1[[#This Row],[Date Of Birth]],DATE(2023,6,8),"Y")</f>
        <v>25</v>
      </c>
      <c r="G1011" s="2">
        <v>0</v>
      </c>
      <c r="H1011" s="13">
        <v>8182.89</v>
      </c>
      <c r="I1011" s="2" t="s">
        <v>2354</v>
      </c>
      <c r="J1011" s="2" t="s">
        <v>2358</v>
      </c>
      <c r="K1011" s="6" t="s">
        <v>2377</v>
      </c>
    </row>
    <row r="1012" spans="1:11" x14ac:dyDescent="0.4">
      <c r="A1012" s="5" t="s">
        <v>1328</v>
      </c>
      <c r="B1012" s="2">
        <v>1962</v>
      </c>
      <c r="C1012" s="2" t="s">
        <v>2357</v>
      </c>
      <c r="D1012" s="2">
        <v>23</v>
      </c>
      <c r="E1012" s="2" t="str">
        <f>CONCATENATE(Table1[[#This Row],[date]],"-",Table1[[#This Row],[month]],"-",Table1[[#This Row],[year]])</f>
        <v>23-Nov-1962</v>
      </c>
      <c r="F1012" s="2">
        <f>DATEDIF(Table1[[#This Row],[Date Of Birth]],DATE(2023,6,8),"Y")</f>
        <v>60</v>
      </c>
      <c r="G1012" s="2">
        <v>0</v>
      </c>
      <c r="H1012" s="13">
        <v>8188.12</v>
      </c>
      <c r="I1012" s="2" t="s">
        <v>2355</v>
      </c>
      <c r="J1012" s="2" t="s">
        <v>2355</v>
      </c>
      <c r="K1012" s="6" t="s">
        <v>2356</v>
      </c>
    </row>
    <row r="1013" spans="1:11" x14ac:dyDescent="0.4">
      <c r="A1013" s="5" t="s">
        <v>1327</v>
      </c>
      <c r="B1013" s="2">
        <v>1978</v>
      </c>
      <c r="C1013" s="2" t="s">
        <v>2364</v>
      </c>
      <c r="D1013" s="2">
        <v>24</v>
      </c>
      <c r="E1013" s="2" t="str">
        <f>CONCATENATE(Table1[[#This Row],[date]],"-",Table1[[#This Row],[month]],"-",Table1[[#This Row],[year]])</f>
        <v>24-Oct-1978</v>
      </c>
      <c r="F1013" s="2">
        <f>DATEDIF(Table1[[#This Row],[Date Of Birth]],DATE(2023,6,8),"Y")</f>
        <v>44</v>
      </c>
      <c r="G1013" s="2">
        <v>2</v>
      </c>
      <c r="H1013" s="13">
        <v>8211.1</v>
      </c>
      <c r="I1013" s="2" t="s">
        <v>2354</v>
      </c>
      <c r="J1013" s="2" t="s">
        <v>2355</v>
      </c>
      <c r="K1013" s="6" t="s">
        <v>2356</v>
      </c>
    </row>
    <row r="1014" spans="1:11" x14ac:dyDescent="0.4">
      <c r="A1014" s="5" t="s">
        <v>1326</v>
      </c>
      <c r="B1014" s="2">
        <v>1978</v>
      </c>
      <c r="C1014" s="2" t="s">
        <v>2359</v>
      </c>
      <c r="D1014" s="2">
        <v>30</v>
      </c>
      <c r="E1014" s="2" t="str">
        <f>CONCATENATE(Table1[[#This Row],[date]],"-",Table1[[#This Row],[month]],"-",Table1[[#This Row],[year]])</f>
        <v>30-Jun-1978</v>
      </c>
      <c r="F1014" s="2">
        <f>DATEDIF(Table1[[#This Row],[Date Of Birth]],DATE(2023,6,8),"Y")</f>
        <v>44</v>
      </c>
      <c r="G1014" s="2">
        <v>2</v>
      </c>
      <c r="H1014" s="13">
        <v>8219.2000000000007</v>
      </c>
      <c r="I1014" s="2" t="s">
        <v>2354</v>
      </c>
      <c r="J1014" s="2" t="s">
        <v>2354</v>
      </c>
      <c r="K1014" s="6" t="s">
        <v>2356</v>
      </c>
    </row>
    <row r="1015" spans="1:11" x14ac:dyDescent="0.4">
      <c r="A1015" s="5" t="s">
        <v>1325</v>
      </c>
      <c r="B1015" s="2">
        <v>1976</v>
      </c>
      <c r="C1015" s="2" t="s">
        <v>2360</v>
      </c>
      <c r="D1015" s="2">
        <v>3</v>
      </c>
      <c r="E1015" s="2" t="str">
        <f>CONCATENATE(Table1[[#This Row],[date]],"-",Table1[[#This Row],[month]],"-",Table1[[#This Row],[year]])</f>
        <v>3-Sep-1976</v>
      </c>
      <c r="F1015" s="2">
        <f>DATEDIF(Table1[[#This Row],[Date Of Birth]],DATE(2023,6,8),"Y")</f>
        <v>46</v>
      </c>
      <c r="G1015" s="2">
        <v>1</v>
      </c>
      <c r="H1015" s="13">
        <v>8232.64</v>
      </c>
      <c r="I1015" s="2" t="s">
        <v>2354</v>
      </c>
      <c r="J1015" s="2" t="s">
        <v>2355</v>
      </c>
      <c r="K1015" s="6" t="s">
        <v>2356</v>
      </c>
    </row>
    <row r="1016" spans="1:11" x14ac:dyDescent="0.4">
      <c r="A1016" s="5" t="s">
        <v>1324</v>
      </c>
      <c r="B1016" s="2">
        <v>1976</v>
      </c>
      <c r="C1016" s="2" t="s">
        <v>2359</v>
      </c>
      <c r="D1016" s="2">
        <v>30</v>
      </c>
      <c r="E1016" s="2" t="str">
        <f>CONCATENATE(Table1[[#This Row],[date]],"-",Table1[[#This Row],[month]],"-",Table1[[#This Row],[year]])</f>
        <v>30-Jun-1976</v>
      </c>
      <c r="F1016" s="2">
        <f>DATEDIF(Table1[[#This Row],[Date Of Birth]],DATE(2023,6,8),"Y")</f>
        <v>46</v>
      </c>
      <c r="G1016" s="2">
        <v>1</v>
      </c>
      <c r="H1016" s="13">
        <v>8233.1</v>
      </c>
      <c r="I1016" s="2" t="s">
        <v>2354</v>
      </c>
      <c r="J1016" s="2" t="s">
        <v>2354</v>
      </c>
      <c r="K1016" s="6" t="s">
        <v>2356</v>
      </c>
    </row>
    <row r="1017" spans="1:11" x14ac:dyDescent="0.4">
      <c r="A1017" s="5" t="s">
        <v>1323</v>
      </c>
      <c r="B1017" s="2">
        <v>1976</v>
      </c>
      <c r="C1017" s="2" t="s">
        <v>2360</v>
      </c>
      <c r="D1017" s="2">
        <v>2</v>
      </c>
      <c r="E1017" s="2" t="str">
        <f>CONCATENATE(Table1[[#This Row],[date]],"-",Table1[[#This Row],[month]],"-",Table1[[#This Row],[year]])</f>
        <v>2-Sep-1976</v>
      </c>
      <c r="F1017" s="2">
        <f>DATEDIF(Table1[[#This Row],[Date Of Birth]],DATE(2023,6,8),"Y")</f>
        <v>46</v>
      </c>
      <c r="G1017" s="2">
        <v>1</v>
      </c>
      <c r="H1017" s="13">
        <v>8240.59</v>
      </c>
      <c r="I1017" s="2" t="s">
        <v>2354</v>
      </c>
      <c r="J1017" s="2" t="s">
        <v>2354</v>
      </c>
      <c r="K1017" s="6" t="s">
        <v>2356</v>
      </c>
    </row>
    <row r="1018" spans="1:11" x14ac:dyDescent="0.4">
      <c r="A1018" s="5" t="s">
        <v>1322</v>
      </c>
      <c r="B1018" s="2">
        <v>1982</v>
      </c>
      <c r="C1018" s="2" t="s">
        <v>2360</v>
      </c>
      <c r="D1018" s="2">
        <v>27</v>
      </c>
      <c r="E1018" s="2" t="str">
        <f>CONCATENATE(Table1[[#This Row],[date]],"-",Table1[[#This Row],[month]],"-",Table1[[#This Row],[year]])</f>
        <v>27-Sep-1982</v>
      </c>
      <c r="F1018" s="2">
        <f>DATEDIF(Table1[[#This Row],[Date Of Birth]],DATE(2023,6,8),"Y")</f>
        <v>40</v>
      </c>
      <c r="G1018" s="2">
        <v>3</v>
      </c>
      <c r="H1018" s="13">
        <v>8252.2800000000007</v>
      </c>
      <c r="I1018" s="2" t="s">
        <v>2354</v>
      </c>
      <c r="J1018" s="2" t="s">
        <v>2354</v>
      </c>
      <c r="K1018" s="6" t="s">
        <v>2371</v>
      </c>
    </row>
    <row r="1019" spans="1:11" x14ac:dyDescent="0.4">
      <c r="A1019" s="5" t="s">
        <v>1321</v>
      </c>
      <c r="B1019" s="2">
        <v>1964</v>
      </c>
      <c r="C1019" s="2" t="s">
        <v>2360</v>
      </c>
      <c r="D1019" s="2">
        <v>5</v>
      </c>
      <c r="E1019" s="2" t="str">
        <f>CONCATENATE(Table1[[#This Row],[date]],"-",Table1[[#This Row],[month]],"-",Table1[[#This Row],[year]])</f>
        <v>5-Sep-1964</v>
      </c>
      <c r="F1019" s="2">
        <f>DATEDIF(Table1[[#This Row],[Date Of Birth]],DATE(2023,6,8),"Y")</f>
        <v>58</v>
      </c>
      <c r="G1019" s="2">
        <v>0</v>
      </c>
      <c r="H1019" s="13">
        <v>8268</v>
      </c>
      <c r="I1019" s="2" t="s">
        <v>2355</v>
      </c>
      <c r="J1019" s="2" t="s">
        <v>2355</v>
      </c>
      <c r="K1019" s="6" t="s">
        <v>2356</v>
      </c>
    </row>
    <row r="1020" spans="1:11" x14ac:dyDescent="0.4">
      <c r="A1020" s="5" t="s">
        <v>1320</v>
      </c>
      <c r="B1020" s="2">
        <v>1974</v>
      </c>
      <c r="C1020" s="2" t="s">
        <v>2363</v>
      </c>
      <c r="D1020" s="2">
        <v>5</v>
      </c>
      <c r="E1020" s="2" t="str">
        <f>CONCATENATE(Table1[[#This Row],[date]],"-",Table1[[#This Row],[month]],"-",Table1[[#This Row],[year]])</f>
        <v>5-Aug-1974</v>
      </c>
      <c r="F1020" s="2">
        <f>DATEDIF(Table1[[#This Row],[Date Of Birth]],DATE(2023,6,8),"Y")</f>
        <v>48</v>
      </c>
      <c r="G1020" s="2">
        <v>0</v>
      </c>
      <c r="H1020" s="13">
        <v>8269.0400000000009</v>
      </c>
      <c r="I1020" s="2" t="s">
        <v>2354</v>
      </c>
      <c r="J1020" s="2" t="s">
        <v>2358</v>
      </c>
      <c r="K1020" s="6" t="s">
        <v>2365</v>
      </c>
    </row>
    <row r="1021" spans="1:11" x14ac:dyDescent="0.4">
      <c r="A1021" s="5" t="s">
        <v>1319</v>
      </c>
      <c r="B1021" s="2">
        <v>2000</v>
      </c>
      <c r="C1021" s="2" t="s">
        <v>2357</v>
      </c>
      <c r="D1021" s="2">
        <v>28</v>
      </c>
      <c r="E1021" s="2" t="str">
        <f>CONCATENATE(Table1[[#This Row],[date]],"-",Table1[[#This Row],[month]],"-",Table1[[#This Row],[year]])</f>
        <v>28-Nov-2000</v>
      </c>
      <c r="F1021" s="2">
        <f>DATEDIF(Table1[[#This Row],[Date Of Birth]],DATE(2023,6,8),"Y")</f>
        <v>22</v>
      </c>
      <c r="G1021" s="2">
        <v>0</v>
      </c>
      <c r="H1021" s="13">
        <v>8271.4599999999991</v>
      </c>
      <c r="I1021" s="2" t="s">
        <v>2354</v>
      </c>
      <c r="J1021" s="2" t="s">
        <v>2358</v>
      </c>
      <c r="K1021" s="6" t="s">
        <v>2372</v>
      </c>
    </row>
    <row r="1022" spans="1:11" x14ac:dyDescent="0.4">
      <c r="A1022" s="5" t="s">
        <v>1318</v>
      </c>
      <c r="B1022" s="2">
        <v>1974</v>
      </c>
      <c r="C1022" s="2" t="s">
        <v>2360</v>
      </c>
      <c r="D1022" s="2">
        <v>26</v>
      </c>
      <c r="E1022" s="2" t="str">
        <f>CONCATENATE(Table1[[#This Row],[date]],"-",Table1[[#This Row],[month]],"-",Table1[[#This Row],[year]])</f>
        <v>26-Sep-1974</v>
      </c>
      <c r="F1022" s="2">
        <f>DATEDIF(Table1[[#This Row],[Date Of Birth]],DATE(2023,6,8),"Y")</f>
        <v>48</v>
      </c>
      <c r="G1022" s="2">
        <v>0</v>
      </c>
      <c r="H1022" s="13">
        <v>8277.52</v>
      </c>
      <c r="I1022" s="2" t="s">
        <v>2354</v>
      </c>
      <c r="J1022" s="2" t="s">
        <v>2354</v>
      </c>
      <c r="K1022" s="6" t="s">
        <v>2365</v>
      </c>
    </row>
    <row r="1023" spans="1:11" x14ac:dyDescent="0.4">
      <c r="A1023" s="5" t="s">
        <v>1317</v>
      </c>
      <c r="B1023" s="2">
        <v>1974</v>
      </c>
      <c r="C1023" s="2" t="s">
        <v>2362</v>
      </c>
      <c r="D1023" s="2">
        <v>22</v>
      </c>
      <c r="E1023" s="2" t="str">
        <f>CONCATENATE(Table1[[#This Row],[date]],"-",Table1[[#This Row],[month]],"-",Table1[[#This Row],[year]])</f>
        <v>22-Dec-1974</v>
      </c>
      <c r="F1023" s="2">
        <f>DATEDIF(Table1[[#This Row],[Date Of Birth]],DATE(2023,6,8),"Y")</f>
        <v>48</v>
      </c>
      <c r="G1023" s="2">
        <v>0</v>
      </c>
      <c r="H1023" s="13">
        <v>8280.6200000000008</v>
      </c>
      <c r="I1023" s="2" t="s">
        <v>2354</v>
      </c>
      <c r="J1023" s="2" t="s">
        <v>2354</v>
      </c>
      <c r="K1023" s="6" t="s">
        <v>2356</v>
      </c>
    </row>
    <row r="1024" spans="1:11" x14ac:dyDescent="0.4">
      <c r="A1024" s="5" t="s">
        <v>1316</v>
      </c>
      <c r="B1024" s="2">
        <v>1974</v>
      </c>
      <c r="C1024" s="2" t="s">
        <v>2359</v>
      </c>
      <c r="D1024" s="2">
        <v>6</v>
      </c>
      <c r="E1024" s="2" t="str">
        <f>CONCATENATE(Table1[[#This Row],[date]],"-",Table1[[#This Row],[month]],"-",Table1[[#This Row],[year]])</f>
        <v>6-Jun-1974</v>
      </c>
      <c r="F1024" s="2">
        <f>DATEDIF(Table1[[#This Row],[Date Of Birth]],DATE(2023,6,8),"Y")</f>
        <v>49</v>
      </c>
      <c r="G1024" s="2">
        <v>0</v>
      </c>
      <c r="H1024" s="13">
        <v>8283.68</v>
      </c>
      <c r="I1024" s="2" t="s">
        <v>2354</v>
      </c>
      <c r="J1024" s="2" t="s">
        <v>2355</v>
      </c>
      <c r="K1024" s="6" t="s">
        <v>2356</v>
      </c>
    </row>
    <row r="1025" spans="1:11" x14ac:dyDescent="0.4">
      <c r="A1025" s="5" t="s">
        <v>1315</v>
      </c>
      <c r="B1025" s="2">
        <v>1978</v>
      </c>
      <c r="C1025" s="2" t="s">
        <v>2359</v>
      </c>
      <c r="D1025" s="2">
        <v>26</v>
      </c>
      <c r="E1025" s="2" t="str">
        <f>CONCATENATE(Table1[[#This Row],[date]],"-",Table1[[#This Row],[month]],"-",Table1[[#This Row],[year]])</f>
        <v>26-Jun-1978</v>
      </c>
      <c r="F1025" s="2">
        <f>DATEDIF(Table1[[#This Row],[Date Of Birth]],DATE(2023,6,8),"Y")</f>
        <v>44</v>
      </c>
      <c r="G1025" s="2">
        <v>2</v>
      </c>
      <c r="H1025" s="13">
        <v>8302.5400000000009</v>
      </c>
      <c r="I1025" s="2" t="s">
        <v>2355</v>
      </c>
      <c r="J1025" s="2" t="s">
        <v>2355</v>
      </c>
      <c r="K1025" s="6" t="s">
        <v>2368</v>
      </c>
    </row>
    <row r="1026" spans="1:11" x14ac:dyDescent="0.4">
      <c r="A1026" s="5" t="s">
        <v>1314</v>
      </c>
      <c r="B1026" s="2">
        <v>1979</v>
      </c>
      <c r="C1026" s="2" t="s">
        <v>2363</v>
      </c>
      <c r="D1026" s="2">
        <v>7</v>
      </c>
      <c r="E1026" s="2" t="str">
        <f>CONCATENATE(Table1[[#This Row],[date]],"-",Table1[[#This Row],[month]],"-",Table1[[#This Row],[year]])</f>
        <v>7-Aug-1979</v>
      </c>
      <c r="F1026" s="2">
        <f>DATEDIF(Table1[[#This Row],[Date Of Birth]],DATE(2023,6,8),"Y")</f>
        <v>43</v>
      </c>
      <c r="G1026" s="2">
        <v>2</v>
      </c>
      <c r="H1026" s="13">
        <v>8310.84</v>
      </c>
      <c r="I1026" s="2" t="s">
        <v>2354</v>
      </c>
      <c r="J1026" s="2" t="s">
        <v>2354</v>
      </c>
      <c r="K1026" s="6" t="s">
        <v>2361</v>
      </c>
    </row>
    <row r="1027" spans="1:11" x14ac:dyDescent="0.4">
      <c r="A1027" s="5" t="s">
        <v>1313</v>
      </c>
      <c r="B1027" s="2">
        <v>1993</v>
      </c>
      <c r="C1027" s="2" t="s">
        <v>2359</v>
      </c>
      <c r="D1027" s="2">
        <v>22</v>
      </c>
      <c r="E1027" s="2" t="str">
        <f>CONCATENATE(Table1[[#This Row],[date]],"-",Table1[[#This Row],[month]],"-",Table1[[#This Row],[year]])</f>
        <v>22-Jun-1993</v>
      </c>
      <c r="F1027" s="2">
        <f>DATEDIF(Table1[[#This Row],[Date Of Birth]],DATE(2023,6,8),"Y")</f>
        <v>29</v>
      </c>
      <c r="G1027" s="2">
        <v>0</v>
      </c>
      <c r="H1027" s="13">
        <v>8314.65</v>
      </c>
      <c r="I1027" s="2" t="s">
        <v>2354</v>
      </c>
      <c r="J1027" s="2" t="s">
        <v>2358</v>
      </c>
      <c r="K1027" s="6" t="s">
        <v>2361</v>
      </c>
    </row>
    <row r="1028" spans="1:11" x14ac:dyDescent="0.4">
      <c r="A1028" s="5" t="s">
        <v>1312</v>
      </c>
      <c r="B1028" s="2">
        <v>1976</v>
      </c>
      <c r="C1028" s="2" t="s">
        <v>2353</v>
      </c>
      <c r="D1028" s="2">
        <v>12</v>
      </c>
      <c r="E1028" s="2" t="str">
        <f>CONCATENATE(Table1[[#This Row],[date]],"-",Table1[[#This Row],[month]],"-",Table1[[#This Row],[year]])</f>
        <v>12-Jul-1976</v>
      </c>
      <c r="F1028" s="2">
        <f>DATEDIF(Table1[[#This Row],[Date Of Birth]],DATE(2023,6,8),"Y")</f>
        <v>46</v>
      </c>
      <c r="G1028" s="2">
        <v>1</v>
      </c>
      <c r="H1028" s="13">
        <v>8334.4599999999991</v>
      </c>
      <c r="I1028" s="2" t="s">
        <v>2355</v>
      </c>
      <c r="J1028" s="2" t="s">
        <v>2354</v>
      </c>
      <c r="K1028" s="6" t="s">
        <v>2368</v>
      </c>
    </row>
    <row r="1029" spans="1:11" x14ac:dyDescent="0.4">
      <c r="A1029" s="5" t="s">
        <v>1311</v>
      </c>
      <c r="B1029" s="2">
        <v>1976</v>
      </c>
      <c r="C1029" s="2" t="s">
        <v>2353</v>
      </c>
      <c r="D1029" s="2">
        <v>20</v>
      </c>
      <c r="E1029" s="2" t="str">
        <f>CONCATENATE(Table1[[#This Row],[date]],"-",Table1[[#This Row],[month]],"-",Table1[[#This Row],[year]])</f>
        <v>20-Jul-1976</v>
      </c>
      <c r="F1029" s="2">
        <f>DATEDIF(Table1[[#This Row],[Date Of Birth]],DATE(2023,6,8),"Y")</f>
        <v>46</v>
      </c>
      <c r="G1029" s="2">
        <v>1</v>
      </c>
      <c r="H1029" s="13">
        <v>8334.59</v>
      </c>
      <c r="I1029" s="2" t="s">
        <v>2355</v>
      </c>
      <c r="J1029" s="2" t="s">
        <v>2354</v>
      </c>
      <c r="K1029" s="6" t="s">
        <v>2368</v>
      </c>
    </row>
    <row r="1030" spans="1:11" x14ac:dyDescent="0.4">
      <c r="A1030" s="5" t="s">
        <v>1310</v>
      </c>
      <c r="B1030" s="2">
        <v>1976</v>
      </c>
      <c r="C1030" s="2" t="s">
        <v>2353</v>
      </c>
      <c r="D1030" s="2">
        <v>7</v>
      </c>
      <c r="E1030" s="2" t="str">
        <f>CONCATENATE(Table1[[#This Row],[date]],"-",Table1[[#This Row],[month]],"-",Table1[[#This Row],[year]])</f>
        <v>7-Jul-1976</v>
      </c>
      <c r="F1030" s="2">
        <f>DATEDIF(Table1[[#This Row],[Date Of Birth]],DATE(2023,6,8),"Y")</f>
        <v>46</v>
      </c>
      <c r="G1030" s="2">
        <v>1</v>
      </c>
      <c r="H1030" s="13">
        <v>8342.91</v>
      </c>
      <c r="I1030" s="2" t="s">
        <v>2355</v>
      </c>
      <c r="J1030" s="2" t="s">
        <v>2358</v>
      </c>
      <c r="K1030" s="6" t="s">
        <v>2368</v>
      </c>
    </row>
    <row r="1031" spans="1:11" x14ac:dyDescent="0.4">
      <c r="A1031" s="5" t="s">
        <v>1309</v>
      </c>
      <c r="B1031" s="2">
        <v>1976</v>
      </c>
      <c r="C1031" s="2" t="s">
        <v>2359</v>
      </c>
      <c r="D1031" s="2">
        <v>12</v>
      </c>
      <c r="E1031" s="2" t="str">
        <f>CONCATENATE(Table1[[#This Row],[date]],"-",Table1[[#This Row],[month]],"-",Table1[[#This Row],[year]])</f>
        <v>12-Jun-1976</v>
      </c>
      <c r="F1031" s="2">
        <f>DATEDIF(Table1[[#This Row],[Date Of Birth]],DATE(2023,6,8),"Y")</f>
        <v>46</v>
      </c>
      <c r="G1031" s="2">
        <v>2</v>
      </c>
      <c r="H1031" s="13">
        <v>8347.16</v>
      </c>
      <c r="I1031" s="2" t="s">
        <v>2354</v>
      </c>
      <c r="J1031" s="2" t="s">
        <v>2358</v>
      </c>
      <c r="K1031" s="6" t="s">
        <v>2356</v>
      </c>
    </row>
    <row r="1032" spans="1:11" x14ac:dyDescent="0.4">
      <c r="A1032" s="5" t="s">
        <v>1308</v>
      </c>
      <c r="B1032" s="2">
        <v>1963</v>
      </c>
      <c r="C1032" s="2" t="s">
        <v>2360</v>
      </c>
      <c r="D1032" s="2">
        <v>21</v>
      </c>
      <c r="E1032" s="2" t="str">
        <f>CONCATENATE(Table1[[#This Row],[date]],"-",Table1[[#This Row],[month]],"-",Table1[[#This Row],[year]])</f>
        <v>21-Sep-1963</v>
      </c>
      <c r="F1032" s="2">
        <f>DATEDIF(Table1[[#This Row],[Date Of Birth]],DATE(2023,6,8),"Y")</f>
        <v>59</v>
      </c>
      <c r="G1032" s="2">
        <v>0</v>
      </c>
      <c r="H1032" s="13">
        <v>8355.5400000000009</v>
      </c>
      <c r="I1032" s="2" t="s">
        <v>2355</v>
      </c>
      <c r="J1032" s="2" t="s">
        <v>2355</v>
      </c>
      <c r="K1032" s="6" t="s">
        <v>2361</v>
      </c>
    </row>
    <row r="1033" spans="1:11" x14ac:dyDescent="0.4">
      <c r="A1033" s="5" t="s">
        <v>1307</v>
      </c>
      <c r="B1033" s="2">
        <v>1971</v>
      </c>
      <c r="C1033" s="2" t="s">
        <v>2360</v>
      </c>
      <c r="D1033" s="2">
        <v>4</v>
      </c>
      <c r="E1033" s="2" t="str">
        <f>CONCATENATE(Table1[[#This Row],[date]],"-",Table1[[#This Row],[month]],"-",Table1[[#This Row],[year]])</f>
        <v>4-Sep-1971</v>
      </c>
      <c r="F1033" s="2">
        <f>DATEDIF(Table1[[#This Row],[Date Of Birth]],DATE(2023,6,8),"Y")</f>
        <v>51</v>
      </c>
      <c r="G1033" s="2">
        <v>0</v>
      </c>
      <c r="H1033" s="13">
        <v>8396.6200000000008</v>
      </c>
      <c r="I1033" s="2" t="s">
        <v>2354</v>
      </c>
      <c r="J1033" s="2" t="s">
        <v>2355</v>
      </c>
      <c r="K1033" s="6" t="s">
        <v>2356</v>
      </c>
    </row>
    <row r="1034" spans="1:11" x14ac:dyDescent="0.4">
      <c r="A1034" s="5" t="s">
        <v>1306</v>
      </c>
      <c r="B1034" s="2">
        <v>1971</v>
      </c>
      <c r="C1034" s="2" t="s">
        <v>2360</v>
      </c>
      <c r="D1034" s="2">
        <v>18</v>
      </c>
      <c r="E1034" s="2" t="str">
        <f>CONCATENATE(Table1[[#This Row],[date]],"-",Table1[[#This Row],[month]],"-",Table1[[#This Row],[year]])</f>
        <v>18-Sep-1971</v>
      </c>
      <c r="F1034" s="2">
        <f>DATEDIF(Table1[[#This Row],[Date Of Birth]],DATE(2023,6,8),"Y")</f>
        <v>51</v>
      </c>
      <c r="G1034" s="2">
        <v>0</v>
      </c>
      <c r="H1034" s="13">
        <v>8400.01</v>
      </c>
      <c r="I1034" s="2" t="s">
        <v>2354</v>
      </c>
      <c r="J1034" s="2" t="s">
        <v>2355</v>
      </c>
      <c r="K1034" s="6" t="s">
        <v>2356</v>
      </c>
    </row>
    <row r="1035" spans="1:11" x14ac:dyDescent="0.4">
      <c r="A1035" s="5" t="s">
        <v>1305</v>
      </c>
      <c r="B1035" s="2">
        <v>1979</v>
      </c>
      <c r="C1035" s="2" t="s">
        <v>2359</v>
      </c>
      <c r="D1035" s="2">
        <v>11</v>
      </c>
      <c r="E1035" s="2" t="str">
        <f>CONCATENATE(Table1[[#This Row],[date]],"-",Table1[[#This Row],[month]],"-",Table1[[#This Row],[year]])</f>
        <v>11-Jun-1979</v>
      </c>
      <c r="F1035" s="2">
        <f>DATEDIF(Table1[[#This Row],[Date Of Birth]],DATE(2023,6,8),"Y")</f>
        <v>43</v>
      </c>
      <c r="G1035" s="2">
        <v>3</v>
      </c>
      <c r="H1035" s="13">
        <v>8410.0499999999993</v>
      </c>
      <c r="I1035" s="2" t="s">
        <v>2354</v>
      </c>
      <c r="J1035" s="2" t="s">
        <v>2354</v>
      </c>
      <c r="K1035" s="6" t="s">
        <v>2361</v>
      </c>
    </row>
    <row r="1036" spans="1:11" x14ac:dyDescent="0.4">
      <c r="A1036" s="5" t="s">
        <v>1304</v>
      </c>
      <c r="B1036" s="2">
        <v>1977</v>
      </c>
      <c r="C1036" s="2" t="s">
        <v>2360</v>
      </c>
      <c r="D1036" s="2">
        <v>4</v>
      </c>
      <c r="E1036" s="2" t="str">
        <f>CONCATENATE(Table1[[#This Row],[date]],"-",Table1[[#This Row],[month]],"-",Table1[[#This Row],[year]])</f>
        <v>4-Sep-1977</v>
      </c>
      <c r="F1036" s="2">
        <f>DATEDIF(Table1[[#This Row],[Date Of Birth]],DATE(2023,6,8),"Y")</f>
        <v>45</v>
      </c>
      <c r="G1036" s="2">
        <v>2</v>
      </c>
      <c r="H1036" s="13">
        <v>8413.4599999999991</v>
      </c>
      <c r="I1036" s="2" t="s">
        <v>2355</v>
      </c>
      <c r="J1036" s="2" t="s">
        <v>2358</v>
      </c>
      <c r="K1036" s="6" t="s">
        <v>2361</v>
      </c>
    </row>
    <row r="1037" spans="1:11" x14ac:dyDescent="0.4">
      <c r="A1037" s="5" t="s">
        <v>1303</v>
      </c>
      <c r="B1037" s="2">
        <v>1975</v>
      </c>
      <c r="C1037" s="2" t="s">
        <v>2360</v>
      </c>
      <c r="D1037" s="2">
        <v>28</v>
      </c>
      <c r="E1037" s="2" t="str">
        <f>CONCATENATE(Table1[[#This Row],[date]],"-",Table1[[#This Row],[month]],"-",Table1[[#This Row],[year]])</f>
        <v>28-Sep-1975</v>
      </c>
      <c r="F1037" s="2">
        <f>DATEDIF(Table1[[#This Row],[Date Of Birth]],DATE(2023,6,8),"Y")</f>
        <v>47</v>
      </c>
      <c r="G1037" s="2">
        <v>1</v>
      </c>
      <c r="H1037" s="13">
        <v>8428.07</v>
      </c>
      <c r="I1037" s="2" t="s">
        <v>2355</v>
      </c>
      <c r="J1037" s="2" t="s">
        <v>2354</v>
      </c>
      <c r="K1037" s="6" t="s">
        <v>2361</v>
      </c>
    </row>
    <row r="1038" spans="1:11" x14ac:dyDescent="0.4">
      <c r="A1038" s="5" t="s">
        <v>1302</v>
      </c>
      <c r="B1038" s="2">
        <v>1963</v>
      </c>
      <c r="C1038" s="2" t="s">
        <v>2360</v>
      </c>
      <c r="D1038" s="2">
        <v>24</v>
      </c>
      <c r="E1038" s="2" t="str">
        <f>CONCATENATE(Table1[[#This Row],[date]],"-",Table1[[#This Row],[month]],"-",Table1[[#This Row],[year]])</f>
        <v>24-Sep-1963</v>
      </c>
      <c r="F1038" s="2">
        <f>DATEDIF(Table1[[#This Row],[Date Of Birth]],DATE(2023,6,8),"Y")</f>
        <v>59</v>
      </c>
      <c r="G1038" s="2">
        <v>0</v>
      </c>
      <c r="H1038" s="13">
        <v>8440.0499999999993</v>
      </c>
      <c r="I1038" s="2" t="s">
        <v>2355</v>
      </c>
      <c r="J1038" s="2" t="s">
        <v>2354</v>
      </c>
      <c r="K1038" s="6" t="s">
        <v>2356</v>
      </c>
    </row>
    <row r="1039" spans="1:11" x14ac:dyDescent="0.4">
      <c r="A1039" s="5" t="s">
        <v>1301</v>
      </c>
      <c r="B1039" s="2">
        <v>1972</v>
      </c>
      <c r="C1039" s="2" t="s">
        <v>2360</v>
      </c>
      <c r="D1039" s="2">
        <v>9</v>
      </c>
      <c r="E1039" s="2" t="str">
        <f>CONCATENATE(Table1[[#This Row],[date]],"-",Table1[[#This Row],[month]],"-",Table1[[#This Row],[year]])</f>
        <v>9-Sep-1972</v>
      </c>
      <c r="F1039" s="2">
        <f>DATEDIF(Table1[[#This Row],[Date Of Birth]],DATE(2023,6,8),"Y")</f>
        <v>50</v>
      </c>
      <c r="G1039" s="2">
        <v>0</v>
      </c>
      <c r="H1039" s="13">
        <v>8442.67</v>
      </c>
      <c r="I1039" s="2" t="s">
        <v>2354</v>
      </c>
      <c r="J1039" s="2" t="s">
        <v>2355</v>
      </c>
      <c r="K1039" s="6" t="s">
        <v>2356</v>
      </c>
    </row>
    <row r="1040" spans="1:11" x14ac:dyDescent="0.4">
      <c r="A1040" s="5" t="s">
        <v>1300</v>
      </c>
      <c r="B1040" s="2">
        <v>1972</v>
      </c>
      <c r="C1040" s="2" t="s">
        <v>2360</v>
      </c>
      <c r="D1040" s="2">
        <v>4</v>
      </c>
      <c r="E1040" s="2" t="str">
        <f>CONCATENATE(Table1[[#This Row],[date]],"-",Table1[[#This Row],[month]],"-",Table1[[#This Row],[year]])</f>
        <v>4-Sep-1972</v>
      </c>
      <c r="F1040" s="2">
        <f>DATEDIF(Table1[[#This Row],[Date Of Birth]],DATE(2023,6,8),"Y")</f>
        <v>50</v>
      </c>
      <c r="G1040" s="2">
        <v>0</v>
      </c>
      <c r="H1040" s="13">
        <v>8444.4699999999993</v>
      </c>
      <c r="I1040" s="2" t="s">
        <v>2355</v>
      </c>
      <c r="J1040" s="2" t="s">
        <v>2358</v>
      </c>
      <c r="K1040" s="6" t="s">
        <v>2365</v>
      </c>
    </row>
    <row r="1041" spans="1:11" x14ac:dyDescent="0.4">
      <c r="A1041" s="5" t="s">
        <v>1299</v>
      </c>
      <c r="B1041" s="2">
        <v>1966</v>
      </c>
      <c r="C1041" s="2" t="s">
        <v>2359</v>
      </c>
      <c r="D1041" s="2">
        <v>12</v>
      </c>
      <c r="E1041" s="2" t="str">
        <f>CONCATENATE(Table1[[#This Row],[date]],"-",Table1[[#This Row],[month]],"-",Table1[[#This Row],[year]])</f>
        <v>12-Jun-1966</v>
      </c>
      <c r="F1041" s="2">
        <f>DATEDIF(Table1[[#This Row],[Date Of Birth]],DATE(2023,6,8),"Y")</f>
        <v>56</v>
      </c>
      <c r="G1041" s="2">
        <v>0</v>
      </c>
      <c r="H1041" s="13">
        <v>8448.66</v>
      </c>
      <c r="I1041" s="2" t="s">
        <v>2355</v>
      </c>
      <c r="J1041" s="2" t="s">
        <v>2358</v>
      </c>
      <c r="K1041" s="6" t="s">
        <v>2356</v>
      </c>
    </row>
    <row r="1042" spans="1:11" x14ac:dyDescent="0.4">
      <c r="A1042" s="5" t="s">
        <v>1298</v>
      </c>
      <c r="B1042" s="2">
        <v>1984</v>
      </c>
      <c r="C1042" s="2" t="s">
        <v>2359</v>
      </c>
      <c r="D1042" s="2">
        <v>19</v>
      </c>
      <c r="E1042" s="2" t="str">
        <f>CONCATENATE(Table1[[#This Row],[date]],"-",Table1[[#This Row],[month]],"-",Table1[[#This Row],[year]])</f>
        <v>19-Jun-1984</v>
      </c>
      <c r="F1042" s="2">
        <f>DATEDIF(Table1[[#This Row],[Date Of Birth]],DATE(2023,6,8),"Y")</f>
        <v>38</v>
      </c>
      <c r="G1042" s="2">
        <v>3</v>
      </c>
      <c r="H1042" s="13">
        <v>8450.82</v>
      </c>
      <c r="I1042" s="2" t="s">
        <v>2354</v>
      </c>
      <c r="J1042" s="2" t="s">
        <v>2354</v>
      </c>
      <c r="K1042" s="6" t="s">
        <v>2370</v>
      </c>
    </row>
    <row r="1043" spans="1:11" x14ac:dyDescent="0.4">
      <c r="A1043" s="5" t="s">
        <v>1297</v>
      </c>
      <c r="B1043" s="2">
        <v>1972</v>
      </c>
      <c r="C1043" s="2" t="s">
        <v>2362</v>
      </c>
      <c r="D1043" s="2">
        <v>26</v>
      </c>
      <c r="E1043" s="2" t="str">
        <f>CONCATENATE(Table1[[#This Row],[date]],"-",Table1[[#This Row],[month]],"-",Table1[[#This Row],[year]])</f>
        <v>26-Dec-1972</v>
      </c>
      <c r="F1043" s="2">
        <f>DATEDIF(Table1[[#This Row],[Date Of Birth]],DATE(2023,6,8),"Y")</f>
        <v>50</v>
      </c>
      <c r="G1043" s="2">
        <v>0</v>
      </c>
      <c r="H1043" s="13">
        <v>8457.82</v>
      </c>
      <c r="I1043" s="2" t="s">
        <v>2354</v>
      </c>
      <c r="J1043" s="2" t="s">
        <v>2355</v>
      </c>
      <c r="K1043" s="6" t="s">
        <v>2365</v>
      </c>
    </row>
    <row r="1044" spans="1:11" x14ac:dyDescent="0.4">
      <c r="A1044" s="5" t="s">
        <v>1296</v>
      </c>
      <c r="B1044" s="2">
        <v>1992</v>
      </c>
      <c r="C1044" s="2" t="s">
        <v>2360</v>
      </c>
      <c r="D1044" s="2">
        <v>9</v>
      </c>
      <c r="E1044" s="2" t="str">
        <f>CONCATENATE(Table1[[#This Row],[date]],"-",Table1[[#This Row],[month]],"-",Table1[[#This Row],[year]])</f>
        <v>9-Sep-1992</v>
      </c>
      <c r="F1044" s="2">
        <f>DATEDIF(Table1[[#This Row],[Date Of Birth]],DATE(2023,6,8),"Y")</f>
        <v>30</v>
      </c>
      <c r="G1044" s="2">
        <v>0</v>
      </c>
      <c r="H1044" s="13">
        <v>8466.35</v>
      </c>
      <c r="I1044" s="2" t="s">
        <v>2354</v>
      </c>
      <c r="J1044" s="2" t="s">
        <v>2354</v>
      </c>
      <c r="K1044" s="6" t="s">
        <v>2361</v>
      </c>
    </row>
    <row r="1045" spans="1:11" x14ac:dyDescent="0.4">
      <c r="A1045" s="5" t="s">
        <v>1295</v>
      </c>
      <c r="B1045" s="2">
        <v>1993</v>
      </c>
      <c r="C1045" s="2" t="s">
        <v>2357</v>
      </c>
      <c r="D1045" s="2">
        <v>10</v>
      </c>
      <c r="E1045" s="2" t="str">
        <f>CONCATENATE(Table1[[#This Row],[date]],"-",Table1[[#This Row],[month]],"-",Table1[[#This Row],[year]])</f>
        <v>10-Nov-1993</v>
      </c>
      <c r="F1045" s="2">
        <f>DATEDIF(Table1[[#This Row],[Date Of Birth]],DATE(2023,6,8),"Y")</f>
        <v>29</v>
      </c>
      <c r="G1045" s="2">
        <v>0</v>
      </c>
      <c r="H1045" s="13">
        <v>8471.65</v>
      </c>
      <c r="I1045" s="2" t="s">
        <v>2354</v>
      </c>
      <c r="J1045" s="2" t="s">
        <v>2358</v>
      </c>
      <c r="K1045" s="6" t="s">
        <v>2361</v>
      </c>
    </row>
    <row r="1046" spans="1:11" x14ac:dyDescent="0.4">
      <c r="A1046" s="5" t="s">
        <v>1294</v>
      </c>
      <c r="B1046" s="2">
        <v>1977</v>
      </c>
      <c r="C1046" s="2" t="s">
        <v>2362</v>
      </c>
      <c r="D1046" s="2">
        <v>26</v>
      </c>
      <c r="E1046" s="2" t="str">
        <f>CONCATENATE(Table1[[#This Row],[date]],"-",Table1[[#This Row],[month]],"-",Table1[[#This Row],[year]])</f>
        <v>26-Dec-1977</v>
      </c>
      <c r="F1046" s="2">
        <f>DATEDIF(Table1[[#This Row],[Date Of Birth]],DATE(2023,6,8),"Y")</f>
        <v>45</v>
      </c>
      <c r="G1046" s="2">
        <v>2</v>
      </c>
      <c r="H1046" s="13">
        <v>8515.76</v>
      </c>
      <c r="I1046" s="2" t="s">
        <v>2354</v>
      </c>
      <c r="J1046" s="2" t="s">
        <v>2354</v>
      </c>
      <c r="K1046" s="6" t="s">
        <v>2356</v>
      </c>
    </row>
    <row r="1047" spans="1:11" x14ac:dyDescent="0.4">
      <c r="A1047" s="5" t="s">
        <v>1293</v>
      </c>
      <c r="B1047" s="2">
        <v>1977</v>
      </c>
      <c r="C1047" s="2" t="s">
        <v>2359</v>
      </c>
      <c r="D1047" s="2">
        <v>21</v>
      </c>
      <c r="E1047" s="2" t="str">
        <f>CONCATENATE(Table1[[#This Row],[date]],"-",Table1[[#This Row],[month]],"-",Table1[[#This Row],[year]])</f>
        <v>21-Jun-1977</v>
      </c>
      <c r="F1047" s="2">
        <f>DATEDIF(Table1[[#This Row],[Date Of Birth]],DATE(2023,6,8),"Y")</f>
        <v>45</v>
      </c>
      <c r="G1047" s="2">
        <v>2</v>
      </c>
      <c r="H1047" s="13">
        <v>8516.83</v>
      </c>
      <c r="I1047" s="2" t="s">
        <v>2354</v>
      </c>
      <c r="J1047" s="2" t="s">
        <v>2358</v>
      </c>
      <c r="K1047" s="6" t="s">
        <v>2356</v>
      </c>
    </row>
    <row r="1048" spans="1:11" x14ac:dyDescent="0.4">
      <c r="A1048" s="5" t="s">
        <v>1292</v>
      </c>
      <c r="B1048" s="2">
        <v>1977</v>
      </c>
      <c r="C1048" s="2" t="s">
        <v>2362</v>
      </c>
      <c r="D1048" s="2">
        <v>29</v>
      </c>
      <c r="E1048" s="2" t="str">
        <f>CONCATENATE(Table1[[#This Row],[date]],"-",Table1[[#This Row],[month]],"-",Table1[[#This Row],[year]])</f>
        <v>29-Dec-1977</v>
      </c>
      <c r="F1048" s="2">
        <f>DATEDIF(Table1[[#This Row],[Date Of Birth]],DATE(2023,6,8),"Y")</f>
        <v>45</v>
      </c>
      <c r="G1048" s="2">
        <v>2</v>
      </c>
      <c r="H1048" s="13">
        <v>8520.0300000000007</v>
      </c>
      <c r="I1048" s="2" t="s">
        <v>2354</v>
      </c>
      <c r="J1048" s="2" t="s">
        <v>2355</v>
      </c>
      <c r="K1048" s="6" t="s">
        <v>2365</v>
      </c>
    </row>
    <row r="1049" spans="1:11" x14ac:dyDescent="0.4">
      <c r="A1049" s="5" t="s">
        <v>1291</v>
      </c>
      <c r="B1049" s="2">
        <v>1979</v>
      </c>
      <c r="C1049" s="2" t="s">
        <v>2363</v>
      </c>
      <c r="D1049" s="2">
        <v>13</v>
      </c>
      <c r="E1049" s="2" t="str">
        <f>CONCATENATE(Table1[[#This Row],[date]],"-",Table1[[#This Row],[month]],"-",Table1[[#This Row],[year]])</f>
        <v>13-Aug-1979</v>
      </c>
      <c r="F1049" s="2">
        <f>DATEDIF(Table1[[#This Row],[Date Of Birth]],DATE(2023,6,8),"Y")</f>
        <v>43</v>
      </c>
      <c r="G1049" s="2">
        <v>3</v>
      </c>
      <c r="H1049" s="13">
        <v>8522</v>
      </c>
      <c r="I1049" s="2" t="s">
        <v>2354</v>
      </c>
      <c r="J1049" s="2" t="s">
        <v>2354</v>
      </c>
      <c r="K1049" s="6" t="s">
        <v>2365</v>
      </c>
    </row>
    <row r="1050" spans="1:11" x14ac:dyDescent="0.4">
      <c r="A1050" s="5" t="s">
        <v>1290</v>
      </c>
      <c r="B1050" s="2">
        <v>1977</v>
      </c>
      <c r="C1050" s="2" t="s">
        <v>2353</v>
      </c>
      <c r="D1050" s="2">
        <v>26</v>
      </c>
      <c r="E1050" s="2" t="str">
        <f>CONCATENATE(Table1[[#This Row],[date]],"-",Table1[[#This Row],[month]],"-",Table1[[#This Row],[year]])</f>
        <v>26-Jul-1977</v>
      </c>
      <c r="F1050" s="2">
        <f>DATEDIF(Table1[[#This Row],[Date Of Birth]],DATE(2023,6,8),"Y")</f>
        <v>45</v>
      </c>
      <c r="G1050" s="2">
        <v>2</v>
      </c>
      <c r="H1050" s="13">
        <v>8527.5300000000007</v>
      </c>
      <c r="I1050" s="2" t="s">
        <v>2354</v>
      </c>
      <c r="J1050" s="2" t="s">
        <v>2354</v>
      </c>
      <c r="K1050" s="6" t="s">
        <v>2356</v>
      </c>
    </row>
    <row r="1051" spans="1:11" x14ac:dyDescent="0.4">
      <c r="A1051" s="5" t="s">
        <v>1289</v>
      </c>
      <c r="B1051" s="2">
        <v>1983</v>
      </c>
      <c r="C1051" s="2" t="s">
        <v>2353</v>
      </c>
      <c r="D1051" s="2">
        <v>24</v>
      </c>
      <c r="E1051" s="2" t="str">
        <f>CONCATENATE(Table1[[#This Row],[date]],"-",Table1[[#This Row],[month]],"-",Table1[[#This Row],[year]])</f>
        <v>24-Jul-1983</v>
      </c>
      <c r="F1051" s="2">
        <f>DATEDIF(Table1[[#This Row],[Date Of Birth]],DATE(2023,6,8),"Y")</f>
        <v>39</v>
      </c>
      <c r="G1051" s="2">
        <v>0</v>
      </c>
      <c r="H1051" s="13">
        <v>8534.67</v>
      </c>
      <c r="I1051" s="2" t="s">
        <v>2354</v>
      </c>
      <c r="J1051" s="2" t="s">
        <v>2355</v>
      </c>
      <c r="K1051" s="6" t="s">
        <v>2371</v>
      </c>
    </row>
    <row r="1052" spans="1:11" x14ac:dyDescent="0.4">
      <c r="A1052" s="5" t="s">
        <v>1288</v>
      </c>
      <c r="B1052" s="2">
        <v>1981</v>
      </c>
      <c r="C1052" s="2" t="s">
        <v>2362</v>
      </c>
      <c r="D1052" s="2">
        <v>27</v>
      </c>
      <c r="E1052" s="2" t="str">
        <f>CONCATENATE(Table1[[#This Row],[date]],"-",Table1[[#This Row],[month]],"-",Table1[[#This Row],[year]])</f>
        <v>27-Dec-1981</v>
      </c>
      <c r="F1052" s="2">
        <f>DATEDIF(Table1[[#This Row],[Date Of Birth]],DATE(2023,6,8),"Y")</f>
        <v>41</v>
      </c>
      <c r="G1052" s="2">
        <v>3</v>
      </c>
      <c r="H1052" s="13">
        <v>8538.2900000000009</v>
      </c>
      <c r="I1052" s="2" t="s">
        <v>2354</v>
      </c>
      <c r="J1052" s="2" t="s">
        <v>2355</v>
      </c>
      <c r="K1052" s="6" t="s">
        <v>2371</v>
      </c>
    </row>
    <row r="1053" spans="1:11" x14ac:dyDescent="0.4">
      <c r="A1053" s="5" t="s">
        <v>1287</v>
      </c>
      <c r="B1053" s="2">
        <v>1975</v>
      </c>
      <c r="C1053" s="2" t="s">
        <v>2357</v>
      </c>
      <c r="D1053" s="2">
        <v>6</v>
      </c>
      <c r="E1053" s="2" t="str">
        <f>CONCATENATE(Table1[[#This Row],[date]],"-",Table1[[#This Row],[month]],"-",Table1[[#This Row],[year]])</f>
        <v>6-Nov-1975</v>
      </c>
      <c r="F1053" s="2">
        <f>DATEDIF(Table1[[#This Row],[Date Of Birth]],DATE(2023,6,8),"Y")</f>
        <v>47</v>
      </c>
      <c r="G1053" s="2">
        <v>1</v>
      </c>
      <c r="H1053" s="13">
        <v>8539.67</v>
      </c>
      <c r="I1053" s="2" t="s">
        <v>2354</v>
      </c>
      <c r="J1053" s="2" t="s">
        <v>2355</v>
      </c>
      <c r="K1053" s="6" t="s">
        <v>2365</v>
      </c>
    </row>
    <row r="1054" spans="1:11" x14ac:dyDescent="0.4">
      <c r="A1054" s="5" t="s">
        <v>1286</v>
      </c>
      <c r="B1054" s="2">
        <v>1983</v>
      </c>
      <c r="C1054" s="2" t="s">
        <v>2362</v>
      </c>
      <c r="D1054" s="2">
        <v>12</v>
      </c>
      <c r="E1054" s="2" t="str">
        <f>CONCATENATE(Table1[[#This Row],[date]],"-",Table1[[#This Row],[month]],"-",Table1[[#This Row],[year]])</f>
        <v>12-Dec-1983</v>
      </c>
      <c r="F1054" s="2">
        <f>DATEDIF(Table1[[#This Row],[Date Of Birth]],DATE(2023,6,8),"Y")</f>
        <v>39</v>
      </c>
      <c r="G1054" s="2">
        <v>1</v>
      </c>
      <c r="H1054" s="13">
        <v>8547.69</v>
      </c>
      <c r="I1054" s="2" t="s">
        <v>2354</v>
      </c>
      <c r="J1054" s="2" t="s">
        <v>2358</v>
      </c>
      <c r="K1054" s="6" t="s">
        <v>2356</v>
      </c>
    </row>
    <row r="1055" spans="1:11" x14ac:dyDescent="0.4">
      <c r="A1055" s="5" t="s">
        <v>1285</v>
      </c>
      <c r="B1055" s="2">
        <v>1975</v>
      </c>
      <c r="C1055" s="2" t="s">
        <v>2363</v>
      </c>
      <c r="D1055" s="2">
        <v>6</v>
      </c>
      <c r="E1055" s="2" t="str">
        <f>CONCATENATE(Table1[[#This Row],[date]],"-",Table1[[#This Row],[month]],"-",Table1[[#This Row],[year]])</f>
        <v>6-Aug-1975</v>
      </c>
      <c r="F1055" s="2">
        <f>DATEDIF(Table1[[#This Row],[Date Of Birth]],DATE(2023,6,8),"Y")</f>
        <v>47</v>
      </c>
      <c r="G1055" s="2">
        <v>1</v>
      </c>
      <c r="H1055" s="13">
        <v>8551.35</v>
      </c>
      <c r="I1055" s="2" t="s">
        <v>2354</v>
      </c>
      <c r="J1055" s="2" t="s">
        <v>2354</v>
      </c>
      <c r="K1055" s="6" t="s">
        <v>2365</v>
      </c>
    </row>
    <row r="1056" spans="1:11" x14ac:dyDescent="0.4">
      <c r="A1056" s="5" t="s">
        <v>1284</v>
      </c>
      <c r="B1056" s="2">
        <v>1975</v>
      </c>
      <c r="C1056" s="2" t="s">
        <v>2363</v>
      </c>
      <c r="D1056" s="2">
        <v>21</v>
      </c>
      <c r="E1056" s="2" t="str">
        <f>CONCATENATE(Table1[[#This Row],[date]],"-",Table1[[#This Row],[month]],"-",Table1[[#This Row],[year]])</f>
        <v>21-Aug-1975</v>
      </c>
      <c r="F1056" s="2">
        <f>DATEDIF(Table1[[#This Row],[Date Of Birth]],DATE(2023,6,8),"Y")</f>
        <v>47</v>
      </c>
      <c r="G1056" s="2">
        <v>1</v>
      </c>
      <c r="H1056" s="13">
        <v>8556.91</v>
      </c>
      <c r="I1056" s="2" t="s">
        <v>2354</v>
      </c>
      <c r="J1056" s="2" t="s">
        <v>2358</v>
      </c>
      <c r="K1056" s="6" t="s">
        <v>2365</v>
      </c>
    </row>
    <row r="1057" spans="1:11" x14ac:dyDescent="0.4">
      <c r="A1057" s="5" t="s">
        <v>1283</v>
      </c>
      <c r="B1057" s="2">
        <v>1988</v>
      </c>
      <c r="C1057" s="2" t="s">
        <v>2360</v>
      </c>
      <c r="D1057" s="2">
        <v>21</v>
      </c>
      <c r="E1057" s="2" t="str">
        <f>CONCATENATE(Table1[[#This Row],[date]],"-",Table1[[#This Row],[month]],"-",Table1[[#This Row],[year]])</f>
        <v>21-Sep-1988</v>
      </c>
      <c r="F1057" s="2">
        <f>DATEDIF(Table1[[#This Row],[Date Of Birth]],DATE(2023,6,8),"Y")</f>
        <v>34</v>
      </c>
      <c r="G1057" s="2">
        <v>3</v>
      </c>
      <c r="H1057" s="13">
        <v>8567.25</v>
      </c>
      <c r="I1057" s="2" t="s">
        <v>2354</v>
      </c>
      <c r="J1057" s="2" t="s">
        <v>2358</v>
      </c>
      <c r="K1057" s="6" t="s">
        <v>2361</v>
      </c>
    </row>
    <row r="1058" spans="1:11" x14ac:dyDescent="0.4">
      <c r="A1058" s="5" t="s">
        <v>1282</v>
      </c>
      <c r="B1058" s="2">
        <v>1975</v>
      </c>
      <c r="C1058" s="2" t="s">
        <v>2360</v>
      </c>
      <c r="D1058" s="2">
        <v>26</v>
      </c>
      <c r="E1058" s="2" t="str">
        <f>CONCATENATE(Table1[[#This Row],[date]],"-",Table1[[#This Row],[month]],"-",Table1[[#This Row],[year]])</f>
        <v>26-Sep-1975</v>
      </c>
      <c r="F1058" s="2">
        <f>DATEDIF(Table1[[#This Row],[Date Of Birth]],DATE(2023,6,8),"Y")</f>
        <v>47</v>
      </c>
      <c r="G1058" s="2">
        <v>1</v>
      </c>
      <c r="H1058" s="13">
        <v>8569.86</v>
      </c>
      <c r="I1058" s="2" t="s">
        <v>2354</v>
      </c>
      <c r="J1058" s="2" t="s">
        <v>2355</v>
      </c>
      <c r="K1058" s="6" t="s">
        <v>2356</v>
      </c>
    </row>
    <row r="1059" spans="1:11" x14ac:dyDescent="0.4">
      <c r="A1059" s="5" t="s">
        <v>1281</v>
      </c>
      <c r="B1059" s="2">
        <v>1982</v>
      </c>
      <c r="C1059" s="2" t="s">
        <v>2362</v>
      </c>
      <c r="D1059" s="2">
        <v>6</v>
      </c>
      <c r="E1059" s="2" t="str">
        <f>CONCATENATE(Table1[[#This Row],[date]],"-",Table1[[#This Row],[month]],"-",Table1[[#This Row],[year]])</f>
        <v>6-Dec-1982</v>
      </c>
      <c r="F1059" s="2">
        <f>DATEDIF(Table1[[#This Row],[Date Of Birth]],DATE(2023,6,8),"Y")</f>
        <v>40</v>
      </c>
      <c r="G1059" s="2">
        <v>3</v>
      </c>
      <c r="H1059" s="13">
        <v>8572.0400000000009</v>
      </c>
      <c r="I1059" s="2" t="s">
        <v>2354</v>
      </c>
      <c r="J1059" s="2" t="s">
        <v>2354</v>
      </c>
      <c r="K1059" s="6" t="s">
        <v>2374</v>
      </c>
    </row>
    <row r="1060" spans="1:11" x14ac:dyDescent="0.4">
      <c r="A1060" s="5" t="s">
        <v>1280</v>
      </c>
      <c r="B1060" s="2">
        <v>1987</v>
      </c>
      <c r="C1060" s="2" t="s">
        <v>2357</v>
      </c>
      <c r="D1060" s="2">
        <v>11</v>
      </c>
      <c r="E1060" s="2" t="str">
        <f>CONCATENATE(Table1[[#This Row],[date]],"-",Table1[[#This Row],[month]],"-",Table1[[#This Row],[year]])</f>
        <v>11-Nov-1987</v>
      </c>
      <c r="F1060" s="2">
        <f>DATEDIF(Table1[[#This Row],[Date Of Birth]],DATE(2023,6,8),"Y")</f>
        <v>35</v>
      </c>
      <c r="G1060" s="2">
        <v>3</v>
      </c>
      <c r="H1060" s="13">
        <v>8573.2999999999993</v>
      </c>
      <c r="I1060" s="2" t="s">
        <v>2354</v>
      </c>
      <c r="J1060" s="2" t="s">
        <v>2354</v>
      </c>
      <c r="K1060" s="6" t="s">
        <v>2374</v>
      </c>
    </row>
    <row r="1061" spans="1:11" x14ac:dyDescent="0.4">
      <c r="A1061" s="5" t="s">
        <v>1279</v>
      </c>
      <c r="B1061" s="2">
        <v>1983</v>
      </c>
      <c r="C1061" s="2" t="s">
        <v>2362</v>
      </c>
      <c r="D1061" s="2">
        <v>30</v>
      </c>
      <c r="E1061" s="2" t="str">
        <f>CONCATENATE(Table1[[#This Row],[date]],"-",Table1[[#This Row],[month]],"-",Table1[[#This Row],[year]])</f>
        <v>30-Dec-1983</v>
      </c>
      <c r="F1061" s="2">
        <f>DATEDIF(Table1[[#This Row],[Date Of Birth]],DATE(2023,6,8),"Y")</f>
        <v>39</v>
      </c>
      <c r="G1061" s="2">
        <v>5</v>
      </c>
      <c r="H1061" s="13">
        <v>8582.2999999999993</v>
      </c>
      <c r="I1061" s="2" t="s">
        <v>2354</v>
      </c>
      <c r="J1061" s="2" t="s">
        <v>2358</v>
      </c>
      <c r="K1061" s="6" t="s">
        <v>2356</v>
      </c>
    </row>
    <row r="1062" spans="1:11" x14ac:dyDescent="0.4">
      <c r="A1062" s="5" t="s">
        <v>1278</v>
      </c>
      <c r="B1062" s="2">
        <v>1983</v>
      </c>
      <c r="C1062" s="2" t="s">
        <v>2353</v>
      </c>
      <c r="D1062" s="2">
        <v>25</v>
      </c>
      <c r="E1062" s="2" t="str">
        <f>CONCATENATE(Table1[[#This Row],[date]],"-",Table1[[#This Row],[month]],"-",Table1[[#This Row],[year]])</f>
        <v>25-Jul-1983</v>
      </c>
      <c r="F1062" s="2">
        <f>DATEDIF(Table1[[#This Row],[Date Of Birth]],DATE(2023,6,8),"Y")</f>
        <v>39</v>
      </c>
      <c r="G1062" s="2">
        <v>5</v>
      </c>
      <c r="H1062" s="13">
        <v>8596.83</v>
      </c>
      <c r="I1062" s="2" t="s">
        <v>2354</v>
      </c>
      <c r="J1062" s="2" t="s">
        <v>2355</v>
      </c>
      <c r="K1062" s="6" t="s">
        <v>2356</v>
      </c>
    </row>
    <row r="1063" spans="1:11" x14ac:dyDescent="0.4">
      <c r="A1063" s="5" t="s">
        <v>1277</v>
      </c>
      <c r="B1063" s="2">
        <v>1973</v>
      </c>
      <c r="C1063" s="2" t="s">
        <v>2353</v>
      </c>
      <c r="D1063" s="2">
        <v>11</v>
      </c>
      <c r="E1063" s="2" t="str">
        <f>CONCATENATE(Table1[[#This Row],[date]],"-",Table1[[#This Row],[month]],"-",Table1[[#This Row],[year]])</f>
        <v>11-Jul-1973</v>
      </c>
      <c r="F1063" s="2">
        <f>DATEDIF(Table1[[#This Row],[Date Of Birth]],DATE(2023,6,8),"Y")</f>
        <v>49</v>
      </c>
      <c r="G1063" s="2">
        <v>0</v>
      </c>
      <c r="H1063" s="13">
        <v>8601.33</v>
      </c>
      <c r="I1063" s="2" t="s">
        <v>2354</v>
      </c>
      <c r="J1063" s="2" t="s">
        <v>2358</v>
      </c>
      <c r="K1063" s="6" t="s">
        <v>2356</v>
      </c>
    </row>
    <row r="1064" spans="1:11" x14ac:dyDescent="0.4">
      <c r="A1064" s="5" t="s">
        <v>1276</v>
      </c>
      <c r="B1064" s="2">
        <v>1977</v>
      </c>
      <c r="C1064" s="2" t="s">
        <v>2360</v>
      </c>
      <c r="D1064" s="2">
        <v>24</v>
      </c>
      <c r="E1064" s="2" t="str">
        <f>CONCATENATE(Table1[[#This Row],[date]],"-",Table1[[#This Row],[month]],"-",Table1[[#This Row],[year]])</f>
        <v>24-Sep-1977</v>
      </c>
      <c r="F1064" s="2">
        <f>DATEDIF(Table1[[#This Row],[Date Of Birth]],DATE(2023,6,8),"Y")</f>
        <v>45</v>
      </c>
      <c r="G1064" s="2">
        <v>2</v>
      </c>
      <c r="H1064" s="13">
        <v>8603.82</v>
      </c>
      <c r="I1064" s="2" t="s">
        <v>2354</v>
      </c>
      <c r="J1064" s="2" t="s">
        <v>2358</v>
      </c>
      <c r="K1064" s="6" t="s">
        <v>2367</v>
      </c>
    </row>
    <row r="1065" spans="1:11" x14ac:dyDescent="0.4">
      <c r="A1065" s="5" t="s">
        <v>1275</v>
      </c>
      <c r="B1065" s="2">
        <v>1977</v>
      </c>
      <c r="C1065" s="2" t="s">
        <v>2357</v>
      </c>
      <c r="D1065" s="2">
        <v>12</v>
      </c>
      <c r="E1065" s="2" t="str">
        <f>CONCATENATE(Table1[[#This Row],[date]],"-",Table1[[#This Row],[month]],"-",Table1[[#This Row],[year]])</f>
        <v>12-Nov-1977</v>
      </c>
      <c r="F1065" s="2">
        <f>DATEDIF(Table1[[#This Row],[Date Of Birth]],DATE(2023,6,8),"Y")</f>
        <v>45</v>
      </c>
      <c r="G1065" s="2">
        <v>2</v>
      </c>
      <c r="H1065" s="13">
        <v>8604.48</v>
      </c>
      <c r="I1065" s="2" t="s">
        <v>2355</v>
      </c>
      <c r="J1065" s="2" t="s">
        <v>2354</v>
      </c>
      <c r="K1065" s="6" t="s">
        <v>2368</v>
      </c>
    </row>
    <row r="1066" spans="1:11" x14ac:dyDescent="0.4">
      <c r="A1066" s="5" t="s">
        <v>1274</v>
      </c>
      <c r="B1066" s="2">
        <v>1977</v>
      </c>
      <c r="C1066" s="2" t="s">
        <v>2364</v>
      </c>
      <c r="D1066" s="2">
        <v>15</v>
      </c>
      <c r="E1066" s="2" t="str">
        <f>CONCATENATE(Table1[[#This Row],[date]],"-",Table1[[#This Row],[month]],"-",Table1[[#This Row],[year]])</f>
        <v>15-Oct-1977</v>
      </c>
      <c r="F1066" s="2">
        <f>DATEDIF(Table1[[#This Row],[Date Of Birth]],DATE(2023,6,8),"Y")</f>
        <v>45</v>
      </c>
      <c r="G1066" s="2">
        <v>3</v>
      </c>
      <c r="H1066" s="13">
        <v>8605.36</v>
      </c>
      <c r="I1066" s="2" t="s">
        <v>2354</v>
      </c>
      <c r="J1066" s="2" t="s">
        <v>2354</v>
      </c>
      <c r="K1066" s="6" t="s">
        <v>2356</v>
      </c>
    </row>
    <row r="1067" spans="1:11" x14ac:dyDescent="0.4">
      <c r="A1067" s="5" t="s">
        <v>1273</v>
      </c>
      <c r="B1067" s="2">
        <v>1979</v>
      </c>
      <c r="C1067" s="2" t="s">
        <v>2353</v>
      </c>
      <c r="D1067" s="2">
        <v>17</v>
      </c>
      <c r="E1067" s="2" t="str">
        <f>CONCATENATE(Table1[[#This Row],[date]],"-",Table1[[#This Row],[month]],"-",Table1[[#This Row],[year]])</f>
        <v>17-Jul-1979</v>
      </c>
      <c r="F1067" s="2">
        <f>DATEDIF(Table1[[#This Row],[Date Of Birth]],DATE(2023,6,8),"Y")</f>
        <v>43</v>
      </c>
      <c r="G1067" s="2">
        <v>3</v>
      </c>
      <c r="H1067" s="13">
        <v>8606.2199999999993</v>
      </c>
      <c r="I1067" s="2" t="s">
        <v>2358</v>
      </c>
      <c r="J1067" s="2" t="s">
        <v>2354</v>
      </c>
      <c r="K1067" s="6" t="s">
        <v>2373</v>
      </c>
    </row>
    <row r="1068" spans="1:11" x14ac:dyDescent="0.4">
      <c r="A1068" s="5" t="s">
        <v>1272</v>
      </c>
      <c r="B1068" s="2">
        <v>1977</v>
      </c>
      <c r="C1068" s="2" t="s">
        <v>2360</v>
      </c>
      <c r="D1068" s="2">
        <v>2</v>
      </c>
      <c r="E1068" s="2" t="str">
        <f>CONCATENATE(Table1[[#This Row],[date]],"-",Table1[[#This Row],[month]],"-",Table1[[#This Row],[year]])</f>
        <v>2-Sep-1977</v>
      </c>
      <c r="F1068" s="2">
        <f>DATEDIF(Table1[[#This Row],[Date Of Birth]],DATE(2023,6,8),"Y")</f>
        <v>45</v>
      </c>
      <c r="G1068" s="2">
        <v>3</v>
      </c>
      <c r="H1068" s="13">
        <v>8615.2999999999993</v>
      </c>
      <c r="I1068" s="2" t="s">
        <v>2354</v>
      </c>
      <c r="J1068" s="2" t="s">
        <v>2355</v>
      </c>
      <c r="K1068" s="6" t="s">
        <v>2365</v>
      </c>
    </row>
    <row r="1069" spans="1:11" x14ac:dyDescent="0.4">
      <c r="A1069" s="5" t="s">
        <v>1271</v>
      </c>
      <c r="B1069" s="2">
        <v>1975</v>
      </c>
      <c r="C1069" s="2" t="s">
        <v>2363</v>
      </c>
      <c r="D1069" s="2">
        <v>3</v>
      </c>
      <c r="E1069" s="2" t="str">
        <f>CONCATENATE(Table1[[#This Row],[date]],"-",Table1[[#This Row],[month]],"-",Table1[[#This Row],[year]])</f>
        <v>3-Aug-1975</v>
      </c>
      <c r="F1069" s="2">
        <f>DATEDIF(Table1[[#This Row],[Date Of Birth]],DATE(2023,6,8),"Y")</f>
        <v>47</v>
      </c>
      <c r="G1069" s="2">
        <v>1</v>
      </c>
      <c r="H1069" s="13">
        <v>8627.5400000000009</v>
      </c>
      <c r="I1069" s="2" t="s">
        <v>2354</v>
      </c>
      <c r="J1069" s="2" t="s">
        <v>2354</v>
      </c>
      <c r="K1069" s="6" t="s">
        <v>2375</v>
      </c>
    </row>
    <row r="1070" spans="1:11" x14ac:dyDescent="0.4">
      <c r="A1070" s="5" t="s">
        <v>1270</v>
      </c>
      <c r="B1070" s="2">
        <v>1965</v>
      </c>
      <c r="C1070" s="2" t="s">
        <v>2364</v>
      </c>
      <c r="D1070" s="2">
        <v>21</v>
      </c>
      <c r="E1070" s="2" t="str">
        <f>CONCATENATE(Table1[[#This Row],[date]],"-",Table1[[#This Row],[month]],"-",Table1[[#This Row],[year]])</f>
        <v>21-Oct-1965</v>
      </c>
      <c r="F1070" s="2">
        <f>DATEDIF(Table1[[#This Row],[Date Of Birth]],DATE(2023,6,8),"Y")</f>
        <v>57</v>
      </c>
      <c r="G1070" s="2">
        <v>0</v>
      </c>
      <c r="H1070" s="13">
        <v>8665.09</v>
      </c>
      <c r="I1070" s="2" t="s">
        <v>2355</v>
      </c>
      <c r="J1070" s="2" t="s">
        <v>2354</v>
      </c>
      <c r="K1070" s="6" t="s">
        <v>2361</v>
      </c>
    </row>
    <row r="1071" spans="1:11" x14ac:dyDescent="0.4">
      <c r="A1071" s="5" t="s">
        <v>1269</v>
      </c>
      <c r="B1071" s="2">
        <v>1969</v>
      </c>
      <c r="C1071" s="2" t="s">
        <v>2363</v>
      </c>
      <c r="D1071" s="2">
        <v>10</v>
      </c>
      <c r="E1071" s="2" t="str">
        <f>CONCATENATE(Table1[[#This Row],[date]],"-",Table1[[#This Row],[month]],"-",Table1[[#This Row],[year]])</f>
        <v>10-Aug-1969</v>
      </c>
      <c r="F1071" s="2">
        <f>DATEDIF(Table1[[#This Row],[Date Of Birth]],DATE(2023,6,8),"Y")</f>
        <v>53</v>
      </c>
      <c r="G1071" s="2">
        <v>0</v>
      </c>
      <c r="H1071" s="13">
        <v>8665.14</v>
      </c>
      <c r="I1071" s="2" t="s">
        <v>2354</v>
      </c>
      <c r="J1071" s="2" t="s">
        <v>2355</v>
      </c>
      <c r="K1071" s="6" t="s">
        <v>2356</v>
      </c>
    </row>
    <row r="1072" spans="1:11" x14ac:dyDescent="0.4">
      <c r="A1072" s="5" t="s">
        <v>1268</v>
      </c>
      <c r="B1072" s="2">
        <v>1974</v>
      </c>
      <c r="C1072" s="2" t="s">
        <v>2363</v>
      </c>
      <c r="D1072" s="2">
        <v>16</v>
      </c>
      <c r="E1072" s="2" t="str">
        <f>CONCATENATE(Table1[[#This Row],[date]],"-",Table1[[#This Row],[month]],"-",Table1[[#This Row],[year]])</f>
        <v>16-Aug-1974</v>
      </c>
      <c r="F1072" s="2">
        <f>DATEDIF(Table1[[#This Row],[Date Of Birth]],DATE(2023,6,8),"Y")</f>
        <v>48</v>
      </c>
      <c r="G1072" s="2">
        <v>0</v>
      </c>
      <c r="H1072" s="13">
        <v>8671.19</v>
      </c>
      <c r="I1072" s="2" t="s">
        <v>2354</v>
      </c>
      <c r="J1072" s="2" t="s">
        <v>2358</v>
      </c>
      <c r="K1072" s="6" t="s">
        <v>2361</v>
      </c>
    </row>
    <row r="1073" spans="1:11" x14ac:dyDescent="0.4">
      <c r="A1073" s="5" t="s">
        <v>1267</v>
      </c>
      <c r="B1073" s="2">
        <v>1973</v>
      </c>
      <c r="C1073" s="2" t="s">
        <v>2364</v>
      </c>
      <c r="D1073" s="2">
        <v>11</v>
      </c>
      <c r="E1073" s="2" t="str">
        <f>CONCATENATE(Table1[[#This Row],[date]],"-",Table1[[#This Row],[month]],"-",Table1[[#This Row],[year]])</f>
        <v>11-Oct-1973</v>
      </c>
      <c r="F1073" s="2">
        <f>DATEDIF(Table1[[#This Row],[Date Of Birth]],DATE(2023,6,8),"Y")</f>
        <v>49</v>
      </c>
      <c r="G1073" s="2">
        <v>0</v>
      </c>
      <c r="H1073" s="13">
        <v>8688.86</v>
      </c>
      <c r="I1073" s="2" t="s">
        <v>2354</v>
      </c>
      <c r="J1073" s="2" t="s">
        <v>2358</v>
      </c>
      <c r="K1073" s="6" t="s">
        <v>2375</v>
      </c>
    </row>
    <row r="1074" spans="1:11" x14ac:dyDescent="0.4">
      <c r="A1074" s="5" t="s">
        <v>1266</v>
      </c>
      <c r="B1074" s="2">
        <v>1980</v>
      </c>
      <c r="C1074" s="2" t="s">
        <v>2364</v>
      </c>
      <c r="D1074" s="2">
        <v>28</v>
      </c>
      <c r="E1074" s="2" t="str">
        <f>CONCATENATE(Table1[[#This Row],[date]],"-",Table1[[#This Row],[month]],"-",Table1[[#This Row],[year]])</f>
        <v>28-Oct-1980</v>
      </c>
      <c r="F1074" s="2">
        <f>DATEDIF(Table1[[#This Row],[Date Of Birth]],DATE(2023,6,8),"Y")</f>
        <v>42</v>
      </c>
      <c r="G1074" s="2">
        <v>2</v>
      </c>
      <c r="H1074" s="13">
        <v>8701.84</v>
      </c>
      <c r="I1074" s="2" t="s">
        <v>2354</v>
      </c>
      <c r="J1074" s="2" t="s">
        <v>2355</v>
      </c>
      <c r="K1074" s="6" t="s">
        <v>2374</v>
      </c>
    </row>
    <row r="1075" spans="1:11" x14ac:dyDescent="0.4">
      <c r="A1075" s="5" t="s">
        <v>1265</v>
      </c>
      <c r="B1075" s="2">
        <v>1973</v>
      </c>
      <c r="C1075" s="2" t="s">
        <v>2359</v>
      </c>
      <c r="D1075" s="2">
        <v>25</v>
      </c>
      <c r="E1075" s="2" t="str">
        <f>CONCATENATE(Table1[[#This Row],[date]],"-",Table1[[#This Row],[month]],"-",Table1[[#This Row],[year]])</f>
        <v>25-Jun-1973</v>
      </c>
      <c r="F1075" s="2">
        <f>DATEDIF(Table1[[#This Row],[Date Of Birth]],DATE(2023,6,8),"Y")</f>
        <v>49</v>
      </c>
      <c r="G1075" s="2">
        <v>1</v>
      </c>
      <c r="H1075" s="13">
        <v>8703.4599999999991</v>
      </c>
      <c r="I1075" s="2" t="s">
        <v>2355</v>
      </c>
      <c r="J1075" s="2" t="s">
        <v>2355</v>
      </c>
      <c r="K1075" s="6" t="s">
        <v>2365</v>
      </c>
    </row>
    <row r="1076" spans="1:11" x14ac:dyDescent="0.4">
      <c r="A1076" s="5" t="s">
        <v>1264</v>
      </c>
      <c r="B1076" s="2">
        <v>1976</v>
      </c>
      <c r="C1076" s="2" t="s">
        <v>2359</v>
      </c>
      <c r="D1076" s="2">
        <v>17</v>
      </c>
      <c r="E1076" s="2" t="str">
        <f>CONCATENATE(Table1[[#This Row],[date]],"-",Table1[[#This Row],[month]],"-",Table1[[#This Row],[year]])</f>
        <v>17-Jun-1976</v>
      </c>
      <c r="F1076" s="2">
        <f>DATEDIF(Table1[[#This Row],[Date Of Birth]],DATE(2023,6,8),"Y")</f>
        <v>46</v>
      </c>
      <c r="G1076" s="2">
        <v>2</v>
      </c>
      <c r="H1076" s="13">
        <v>8733.23</v>
      </c>
      <c r="I1076" s="2" t="s">
        <v>2354</v>
      </c>
      <c r="J1076" s="2" t="s">
        <v>2355</v>
      </c>
      <c r="K1076" s="6" t="s">
        <v>2361</v>
      </c>
    </row>
    <row r="1077" spans="1:11" x14ac:dyDescent="0.4">
      <c r="A1077" s="5" t="s">
        <v>1263</v>
      </c>
      <c r="B1077" s="2">
        <v>1999</v>
      </c>
      <c r="C1077" s="2" t="s">
        <v>2363</v>
      </c>
      <c r="D1077" s="2">
        <v>23</v>
      </c>
      <c r="E1077" s="2" t="str">
        <f>CONCATENATE(Table1[[#This Row],[date]],"-",Table1[[#This Row],[month]],"-",Table1[[#This Row],[year]])</f>
        <v>23-Aug-1999</v>
      </c>
      <c r="F1077" s="2">
        <f>DATEDIF(Table1[[#This Row],[Date Of Birth]],DATE(2023,6,8),"Y")</f>
        <v>23</v>
      </c>
      <c r="G1077" s="2">
        <v>0</v>
      </c>
      <c r="H1077" s="13">
        <v>8747.68</v>
      </c>
      <c r="I1077" s="2" t="s">
        <v>2354</v>
      </c>
      <c r="J1077" s="2" t="s">
        <v>2355</v>
      </c>
      <c r="K1077" s="6" t="s">
        <v>2365</v>
      </c>
    </row>
    <row r="1078" spans="1:11" x14ac:dyDescent="0.4">
      <c r="A1078" s="5" t="s">
        <v>1262</v>
      </c>
      <c r="B1078" s="2">
        <v>1969</v>
      </c>
      <c r="C1078" s="2" t="s">
        <v>2360</v>
      </c>
      <c r="D1078" s="2">
        <v>9</v>
      </c>
      <c r="E1078" s="2" t="str">
        <f>CONCATENATE(Table1[[#This Row],[date]],"-",Table1[[#This Row],[month]],"-",Table1[[#This Row],[year]])</f>
        <v>9-Sep-1969</v>
      </c>
      <c r="F1078" s="2">
        <f>DATEDIF(Table1[[#This Row],[Date Of Birth]],DATE(2023,6,8),"Y")</f>
        <v>53</v>
      </c>
      <c r="G1078" s="2">
        <v>0</v>
      </c>
      <c r="H1078" s="13">
        <v>8760.1200000000008</v>
      </c>
      <c r="I1078" s="2" t="s">
        <v>2354</v>
      </c>
      <c r="J1078" s="2" t="s">
        <v>2358</v>
      </c>
      <c r="K1078" s="6" t="s">
        <v>2356</v>
      </c>
    </row>
    <row r="1079" spans="1:11" x14ac:dyDescent="0.4">
      <c r="A1079" s="5" t="s">
        <v>1261</v>
      </c>
      <c r="B1079" s="2">
        <v>1974</v>
      </c>
      <c r="C1079" s="2" t="s">
        <v>2360</v>
      </c>
      <c r="D1079" s="2">
        <v>6</v>
      </c>
      <c r="E1079" s="2" t="str">
        <f>CONCATENATE(Table1[[#This Row],[date]],"-",Table1[[#This Row],[month]],"-",Table1[[#This Row],[year]])</f>
        <v>6-Sep-1974</v>
      </c>
      <c r="F1079" s="2">
        <f>DATEDIF(Table1[[#This Row],[Date Of Birth]],DATE(2023,6,8),"Y")</f>
        <v>48</v>
      </c>
      <c r="G1079" s="2">
        <v>1</v>
      </c>
      <c r="H1079" s="13">
        <v>8765.25</v>
      </c>
      <c r="I1079" s="2" t="s">
        <v>2354</v>
      </c>
      <c r="J1079" s="2" t="s">
        <v>2355</v>
      </c>
      <c r="K1079" s="6" t="s">
        <v>2361</v>
      </c>
    </row>
    <row r="1080" spans="1:11" x14ac:dyDescent="0.4">
      <c r="A1080" s="5" t="s">
        <v>1260</v>
      </c>
      <c r="B1080" s="2">
        <v>1971</v>
      </c>
      <c r="C1080" s="2" t="s">
        <v>2363</v>
      </c>
      <c r="D1080" s="2">
        <v>23</v>
      </c>
      <c r="E1080" s="2" t="str">
        <f>CONCATENATE(Table1[[#This Row],[date]],"-",Table1[[#This Row],[month]],"-",Table1[[#This Row],[year]])</f>
        <v>23-Aug-1971</v>
      </c>
      <c r="F1080" s="2">
        <f>DATEDIF(Table1[[#This Row],[Date Of Birth]],DATE(2023,6,8),"Y")</f>
        <v>51</v>
      </c>
      <c r="G1080" s="2">
        <v>0</v>
      </c>
      <c r="H1080" s="13">
        <v>8782.4699999999993</v>
      </c>
      <c r="I1080" s="2" t="s">
        <v>2354</v>
      </c>
      <c r="J1080" s="2" t="s">
        <v>2355</v>
      </c>
      <c r="K1080" s="6" t="s">
        <v>2365</v>
      </c>
    </row>
    <row r="1081" spans="1:11" x14ac:dyDescent="0.4">
      <c r="A1081" s="5" t="s">
        <v>1259</v>
      </c>
      <c r="B1081" s="2">
        <v>1971</v>
      </c>
      <c r="C1081" s="2" t="s">
        <v>2359</v>
      </c>
      <c r="D1081" s="2">
        <v>18</v>
      </c>
      <c r="E1081" s="2" t="str">
        <f>CONCATENATE(Table1[[#This Row],[date]],"-",Table1[[#This Row],[month]],"-",Table1[[#This Row],[year]])</f>
        <v>18-Jun-1971</v>
      </c>
      <c r="F1081" s="2">
        <f>DATEDIF(Table1[[#This Row],[Date Of Birth]],DATE(2023,6,8),"Y")</f>
        <v>51</v>
      </c>
      <c r="G1081" s="2">
        <v>0</v>
      </c>
      <c r="H1081" s="13">
        <v>8798.59</v>
      </c>
      <c r="I1081" s="2" t="s">
        <v>2354</v>
      </c>
      <c r="J1081" s="2" t="s">
        <v>2358</v>
      </c>
      <c r="K1081" s="6" t="s">
        <v>2365</v>
      </c>
    </row>
    <row r="1082" spans="1:11" x14ac:dyDescent="0.4">
      <c r="A1082" s="5" t="s">
        <v>1258</v>
      </c>
      <c r="B1082" s="2">
        <v>1965</v>
      </c>
      <c r="C1082" s="2" t="s">
        <v>2363</v>
      </c>
      <c r="D1082" s="2">
        <v>29</v>
      </c>
      <c r="E1082" s="2" t="str">
        <f>CONCATENATE(Table1[[#This Row],[date]],"-",Table1[[#This Row],[month]],"-",Table1[[#This Row],[year]])</f>
        <v>29-Aug-1965</v>
      </c>
      <c r="F1082" s="2">
        <f>DATEDIF(Table1[[#This Row],[Date Of Birth]],DATE(2023,6,8),"Y")</f>
        <v>57</v>
      </c>
      <c r="G1082" s="2">
        <v>0</v>
      </c>
      <c r="H1082" s="13">
        <v>8800.49</v>
      </c>
      <c r="I1082" s="2" t="s">
        <v>2355</v>
      </c>
      <c r="J1082" s="2" t="s">
        <v>2354</v>
      </c>
      <c r="K1082" s="6" t="s">
        <v>2356</v>
      </c>
    </row>
    <row r="1083" spans="1:11" x14ac:dyDescent="0.4">
      <c r="A1083" s="5" t="s">
        <v>1257</v>
      </c>
      <c r="B1083" s="2">
        <v>2001</v>
      </c>
      <c r="C1083" s="2" t="s">
        <v>2357</v>
      </c>
      <c r="D1083" s="2">
        <v>7</v>
      </c>
      <c r="E1083" s="2" t="str">
        <f>CONCATENATE(Table1[[#This Row],[date]],"-",Table1[[#This Row],[month]],"-",Table1[[#This Row],[year]])</f>
        <v>7-Nov-2001</v>
      </c>
      <c r="F1083" s="2">
        <f>DATEDIF(Table1[[#This Row],[Date Of Birth]],DATE(2023,6,8),"Y")</f>
        <v>21</v>
      </c>
      <c r="G1083" s="2">
        <v>0</v>
      </c>
      <c r="H1083" s="13">
        <v>8821.8799999999992</v>
      </c>
      <c r="I1083" s="2" t="s">
        <v>2354</v>
      </c>
      <c r="J1083" s="2" t="s">
        <v>2355</v>
      </c>
      <c r="K1083" s="6" t="s">
        <v>2372</v>
      </c>
    </row>
    <row r="1084" spans="1:11" x14ac:dyDescent="0.4">
      <c r="A1084" s="5" t="s">
        <v>1256</v>
      </c>
      <c r="B1084" s="2">
        <v>1976</v>
      </c>
      <c r="C1084" s="2" t="s">
        <v>2359</v>
      </c>
      <c r="D1084" s="2">
        <v>14</v>
      </c>
      <c r="E1084" s="2" t="str">
        <f>CONCATENATE(Table1[[#This Row],[date]],"-",Table1[[#This Row],[month]],"-",Table1[[#This Row],[year]])</f>
        <v>14-Jun-1976</v>
      </c>
      <c r="F1084" s="2">
        <f>DATEDIF(Table1[[#This Row],[Date Of Birth]],DATE(2023,6,8),"Y")</f>
        <v>46</v>
      </c>
      <c r="G1084" s="2">
        <v>2</v>
      </c>
      <c r="H1084" s="13">
        <v>8823.2800000000007</v>
      </c>
      <c r="I1084" s="2" t="s">
        <v>2354</v>
      </c>
      <c r="J1084" s="2" t="s">
        <v>2358</v>
      </c>
      <c r="K1084" s="6" t="s">
        <v>2365</v>
      </c>
    </row>
    <row r="1085" spans="1:11" x14ac:dyDescent="0.4">
      <c r="A1085" s="5" t="s">
        <v>1255</v>
      </c>
      <c r="B1085" s="2">
        <v>1976</v>
      </c>
      <c r="C1085" s="2" t="s">
        <v>2364</v>
      </c>
      <c r="D1085" s="2">
        <v>19</v>
      </c>
      <c r="E1085" s="2" t="str">
        <f>CONCATENATE(Table1[[#This Row],[date]],"-",Table1[[#This Row],[month]],"-",Table1[[#This Row],[year]])</f>
        <v>19-Oct-1976</v>
      </c>
      <c r="F1085" s="2">
        <f>DATEDIF(Table1[[#This Row],[Date Of Birth]],DATE(2023,6,8),"Y")</f>
        <v>46</v>
      </c>
      <c r="G1085" s="2">
        <v>1</v>
      </c>
      <c r="H1085" s="13">
        <v>8823.99</v>
      </c>
      <c r="I1085" s="2" t="s">
        <v>2354</v>
      </c>
      <c r="J1085" s="2" t="s">
        <v>2355</v>
      </c>
      <c r="K1085" s="6" t="s">
        <v>2371</v>
      </c>
    </row>
    <row r="1086" spans="1:11" x14ac:dyDescent="0.4">
      <c r="A1086" s="5" t="s">
        <v>1254</v>
      </c>
      <c r="B1086" s="2">
        <v>1988</v>
      </c>
      <c r="C1086" s="2" t="s">
        <v>2363</v>
      </c>
      <c r="D1086" s="2">
        <v>22</v>
      </c>
      <c r="E1086" s="2" t="str">
        <f>CONCATENATE(Table1[[#This Row],[date]],"-",Table1[[#This Row],[month]],"-",Table1[[#This Row],[year]])</f>
        <v>22-Aug-1988</v>
      </c>
      <c r="F1086" s="2">
        <f>DATEDIF(Table1[[#This Row],[Date Of Birth]],DATE(2023,6,8),"Y")</f>
        <v>34</v>
      </c>
      <c r="G1086" s="2">
        <v>3</v>
      </c>
      <c r="H1086" s="13">
        <v>8824.27</v>
      </c>
      <c r="I1086" s="2" t="s">
        <v>2354</v>
      </c>
      <c r="J1086" s="2" t="s">
        <v>2358</v>
      </c>
      <c r="K1086" s="6" t="s">
        <v>2370</v>
      </c>
    </row>
    <row r="1087" spans="1:11" x14ac:dyDescent="0.4">
      <c r="A1087" s="5" t="s">
        <v>1253</v>
      </c>
      <c r="B1087" s="2">
        <v>1976</v>
      </c>
      <c r="C1087" s="2" t="s">
        <v>2353</v>
      </c>
      <c r="D1087" s="2">
        <v>14</v>
      </c>
      <c r="E1087" s="2" t="str">
        <f>CONCATENATE(Table1[[#This Row],[date]],"-",Table1[[#This Row],[month]],"-",Table1[[#This Row],[year]])</f>
        <v>14-Jul-1976</v>
      </c>
      <c r="F1087" s="2">
        <f>DATEDIF(Table1[[#This Row],[Date Of Birth]],DATE(2023,6,8),"Y")</f>
        <v>46</v>
      </c>
      <c r="G1087" s="2">
        <v>2</v>
      </c>
      <c r="H1087" s="13">
        <v>8825.09</v>
      </c>
      <c r="I1087" s="2" t="s">
        <v>2354</v>
      </c>
      <c r="J1087" s="2" t="s">
        <v>2355</v>
      </c>
      <c r="K1087" s="6" t="s">
        <v>2365</v>
      </c>
    </row>
    <row r="1088" spans="1:11" x14ac:dyDescent="0.4">
      <c r="A1088" s="5" t="s">
        <v>1252</v>
      </c>
      <c r="B1088" s="2">
        <v>1972</v>
      </c>
      <c r="C1088" s="2" t="s">
        <v>2357</v>
      </c>
      <c r="D1088" s="2">
        <v>14</v>
      </c>
      <c r="E1088" s="2" t="str">
        <f>CONCATENATE(Table1[[#This Row],[date]],"-",Table1[[#This Row],[month]],"-",Table1[[#This Row],[year]])</f>
        <v>14-Nov-1972</v>
      </c>
      <c r="F1088" s="2">
        <f>DATEDIF(Table1[[#This Row],[Date Of Birth]],DATE(2023,6,8),"Y")</f>
        <v>50</v>
      </c>
      <c r="G1088" s="2">
        <v>0</v>
      </c>
      <c r="H1088" s="13">
        <v>8827.2099999999991</v>
      </c>
      <c r="I1088" s="2" t="s">
        <v>2355</v>
      </c>
      <c r="J1088" s="2" t="s">
        <v>2358</v>
      </c>
      <c r="K1088" s="6" t="s">
        <v>2361</v>
      </c>
    </row>
    <row r="1089" spans="1:11" x14ac:dyDescent="0.4">
      <c r="A1089" s="5" t="s">
        <v>1251</v>
      </c>
      <c r="B1089" s="2">
        <v>1972</v>
      </c>
      <c r="C1089" s="2" t="s">
        <v>2357</v>
      </c>
      <c r="D1089" s="2">
        <v>22</v>
      </c>
      <c r="E1089" s="2" t="str">
        <f>CONCATENATE(Table1[[#This Row],[date]],"-",Table1[[#This Row],[month]],"-",Table1[[#This Row],[year]])</f>
        <v>22-Nov-1972</v>
      </c>
      <c r="F1089" s="2">
        <f>DATEDIF(Table1[[#This Row],[Date Of Birth]],DATE(2023,6,8),"Y")</f>
        <v>50</v>
      </c>
      <c r="G1089" s="2">
        <v>0</v>
      </c>
      <c r="H1089" s="13">
        <v>8835.26</v>
      </c>
      <c r="I1089" s="2" t="s">
        <v>2355</v>
      </c>
      <c r="J1089" s="2" t="s">
        <v>2354</v>
      </c>
      <c r="K1089" s="6" t="s">
        <v>2361</v>
      </c>
    </row>
    <row r="1090" spans="1:11" x14ac:dyDescent="0.4">
      <c r="A1090" s="5" t="s">
        <v>1250</v>
      </c>
      <c r="B1090" s="2">
        <v>1974</v>
      </c>
      <c r="C1090" s="2" t="s">
        <v>2359</v>
      </c>
      <c r="D1090" s="2">
        <v>18</v>
      </c>
      <c r="E1090" s="2" t="str">
        <f>CONCATENATE(Table1[[#This Row],[date]],"-",Table1[[#This Row],[month]],"-",Table1[[#This Row],[year]])</f>
        <v>18-Jun-1974</v>
      </c>
      <c r="F1090" s="2">
        <f>DATEDIF(Table1[[#This Row],[Date Of Birth]],DATE(2023,6,8),"Y")</f>
        <v>48</v>
      </c>
      <c r="G1090" s="2">
        <v>1</v>
      </c>
      <c r="H1090" s="13">
        <v>8871.15</v>
      </c>
      <c r="I1090" s="2" t="s">
        <v>2354</v>
      </c>
      <c r="J1090" s="2" t="s">
        <v>2355</v>
      </c>
      <c r="K1090" s="6" t="s">
        <v>2356</v>
      </c>
    </row>
    <row r="1091" spans="1:11" x14ac:dyDescent="0.4">
      <c r="A1091" s="5" t="s">
        <v>1249</v>
      </c>
      <c r="B1091" s="2">
        <v>1973</v>
      </c>
      <c r="C1091" s="2" t="s">
        <v>2360</v>
      </c>
      <c r="D1091" s="2">
        <v>9</v>
      </c>
      <c r="E1091" s="2" t="str">
        <f>CONCATENATE(Table1[[#This Row],[date]],"-",Table1[[#This Row],[month]],"-",Table1[[#This Row],[year]])</f>
        <v>9-Sep-1973</v>
      </c>
      <c r="F1091" s="2">
        <f>DATEDIF(Table1[[#This Row],[Date Of Birth]],DATE(2023,6,8),"Y")</f>
        <v>49</v>
      </c>
      <c r="G1091" s="2">
        <v>0</v>
      </c>
      <c r="H1091" s="13">
        <v>8890.59</v>
      </c>
      <c r="I1091" s="2" t="s">
        <v>2354</v>
      </c>
      <c r="J1091" s="2" t="s">
        <v>2355</v>
      </c>
      <c r="K1091" s="6" t="s">
        <v>2361</v>
      </c>
    </row>
    <row r="1092" spans="1:11" x14ac:dyDescent="0.4">
      <c r="A1092" s="5" t="s">
        <v>1248</v>
      </c>
      <c r="B1092" s="2">
        <v>1978</v>
      </c>
      <c r="C1092" s="2" t="s">
        <v>2362</v>
      </c>
      <c r="D1092" s="2">
        <v>16</v>
      </c>
      <c r="E1092" s="2" t="str">
        <f>CONCATENATE(Table1[[#This Row],[date]],"-",Table1[[#This Row],[month]],"-",Table1[[#This Row],[year]])</f>
        <v>16-Dec-1978</v>
      </c>
      <c r="F1092" s="2">
        <f>DATEDIF(Table1[[#This Row],[Date Of Birth]],DATE(2023,6,8),"Y")</f>
        <v>44</v>
      </c>
      <c r="G1092" s="2">
        <v>3</v>
      </c>
      <c r="H1092" s="13">
        <v>8891.14</v>
      </c>
      <c r="I1092" s="2" t="s">
        <v>2354</v>
      </c>
      <c r="J1092" s="2" t="s">
        <v>2355</v>
      </c>
      <c r="K1092" s="6" t="s">
        <v>2375</v>
      </c>
    </row>
    <row r="1093" spans="1:11" x14ac:dyDescent="0.4">
      <c r="A1093" s="5" t="s">
        <v>1247</v>
      </c>
      <c r="B1093" s="2">
        <v>1997</v>
      </c>
      <c r="C1093" s="2" t="s">
        <v>2357</v>
      </c>
      <c r="D1093" s="2">
        <v>28</v>
      </c>
      <c r="E1093" s="2" t="str">
        <f>CONCATENATE(Table1[[#This Row],[date]],"-",Table1[[#This Row],[month]],"-",Table1[[#This Row],[year]])</f>
        <v>28-Nov-1997</v>
      </c>
      <c r="F1093" s="2">
        <f>DATEDIF(Table1[[#This Row],[Date Of Birth]],DATE(2023,6,8),"Y")</f>
        <v>25</v>
      </c>
      <c r="G1093" s="2">
        <v>0</v>
      </c>
      <c r="H1093" s="13">
        <v>8906.14</v>
      </c>
      <c r="I1093" s="2" t="s">
        <v>2354</v>
      </c>
      <c r="J1093" s="2" t="s">
        <v>2354</v>
      </c>
      <c r="K1093" s="6" t="s">
        <v>2361</v>
      </c>
    </row>
    <row r="1094" spans="1:11" x14ac:dyDescent="0.4">
      <c r="A1094" s="5" t="s">
        <v>1246</v>
      </c>
      <c r="B1094" s="2">
        <v>1967</v>
      </c>
      <c r="C1094" s="2" t="s">
        <v>2360</v>
      </c>
      <c r="D1094" s="2">
        <v>6</v>
      </c>
      <c r="E1094" s="2" t="str">
        <f>CONCATENATE(Table1[[#This Row],[date]],"-",Table1[[#This Row],[month]],"-",Table1[[#This Row],[year]])</f>
        <v>6-Sep-1967</v>
      </c>
      <c r="F1094" s="2">
        <f>DATEDIF(Table1[[#This Row],[Date Of Birth]],DATE(2023,6,8),"Y")</f>
        <v>55</v>
      </c>
      <c r="G1094" s="2">
        <v>0</v>
      </c>
      <c r="H1094" s="13">
        <v>8908.4699999999993</v>
      </c>
      <c r="I1094" s="2" t="s">
        <v>2355</v>
      </c>
      <c r="J1094" s="2" t="s">
        <v>2354</v>
      </c>
      <c r="K1094" s="6" t="s">
        <v>2356</v>
      </c>
    </row>
    <row r="1095" spans="1:11" x14ac:dyDescent="0.4">
      <c r="A1095" s="5" t="s">
        <v>1245</v>
      </c>
      <c r="B1095" s="2">
        <v>1975</v>
      </c>
      <c r="C1095" s="2" t="s">
        <v>2353</v>
      </c>
      <c r="D1095" s="2">
        <v>7</v>
      </c>
      <c r="E1095" s="2" t="str">
        <f>CONCATENATE(Table1[[#This Row],[date]],"-",Table1[[#This Row],[month]],"-",Table1[[#This Row],[year]])</f>
        <v>7-Jul-1975</v>
      </c>
      <c r="F1095" s="2">
        <f>DATEDIF(Table1[[#This Row],[Date Of Birth]],DATE(2023,6,8),"Y")</f>
        <v>47</v>
      </c>
      <c r="G1095" s="2">
        <v>1</v>
      </c>
      <c r="H1095" s="13">
        <v>8930.93</v>
      </c>
      <c r="I1095" s="2" t="s">
        <v>2354</v>
      </c>
      <c r="J1095" s="2" t="s">
        <v>2354</v>
      </c>
      <c r="K1095" s="6" t="s">
        <v>2361</v>
      </c>
    </row>
    <row r="1096" spans="1:11" x14ac:dyDescent="0.4">
      <c r="A1096" s="5" t="s">
        <v>1244</v>
      </c>
      <c r="B1096" s="2">
        <v>1972</v>
      </c>
      <c r="C1096" s="2" t="s">
        <v>2359</v>
      </c>
      <c r="D1096" s="2">
        <v>6</v>
      </c>
      <c r="E1096" s="2" t="str">
        <f>CONCATENATE(Table1[[#This Row],[date]],"-",Table1[[#This Row],[month]],"-",Table1[[#This Row],[year]])</f>
        <v>6-Jun-1972</v>
      </c>
      <c r="F1096" s="2">
        <f>DATEDIF(Table1[[#This Row],[Date Of Birth]],DATE(2023,6,8),"Y")</f>
        <v>51</v>
      </c>
      <c r="G1096" s="2">
        <v>0</v>
      </c>
      <c r="H1096" s="13">
        <v>8932.08</v>
      </c>
      <c r="I1096" s="2" t="s">
        <v>2354</v>
      </c>
      <c r="J1096" s="2" t="s">
        <v>2358</v>
      </c>
      <c r="K1096" s="6" t="s">
        <v>2365</v>
      </c>
    </row>
    <row r="1097" spans="1:11" x14ac:dyDescent="0.4">
      <c r="A1097" s="5" t="s">
        <v>1243</v>
      </c>
      <c r="B1097" s="2">
        <v>1976</v>
      </c>
      <c r="C1097" s="2" t="s">
        <v>2362</v>
      </c>
      <c r="D1097" s="2">
        <v>25</v>
      </c>
      <c r="E1097" s="2" t="str">
        <f>CONCATENATE(Table1[[#This Row],[date]],"-",Table1[[#This Row],[month]],"-",Table1[[#This Row],[year]])</f>
        <v>25-Dec-1976</v>
      </c>
      <c r="F1097" s="2">
        <f>DATEDIF(Table1[[#This Row],[Date Of Birth]],DATE(2023,6,8),"Y")</f>
        <v>46</v>
      </c>
      <c r="G1097" s="2">
        <v>3</v>
      </c>
      <c r="H1097" s="13">
        <v>8944.1200000000008</v>
      </c>
      <c r="I1097" s="2" t="s">
        <v>2355</v>
      </c>
      <c r="J1097" s="2" t="s">
        <v>2354</v>
      </c>
      <c r="K1097" s="6" t="s">
        <v>2356</v>
      </c>
    </row>
    <row r="1098" spans="1:11" x14ac:dyDescent="0.4">
      <c r="A1098" s="5" t="s">
        <v>1242</v>
      </c>
      <c r="B1098" s="2">
        <v>1992</v>
      </c>
      <c r="C1098" s="2" t="s">
        <v>2360</v>
      </c>
      <c r="D1098" s="2">
        <v>27</v>
      </c>
      <c r="E1098" s="2" t="str">
        <f>CONCATENATE(Table1[[#This Row],[date]],"-",Table1[[#This Row],[month]],"-",Table1[[#This Row],[year]])</f>
        <v>27-Sep-1992</v>
      </c>
      <c r="F1098" s="2">
        <f>DATEDIF(Table1[[#This Row],[Date Of Birth]],DATE(2023,6,8),"Y")</f>
        <v>30</v>
      </c>
      <c r="G1098" s="2">
        <v>0</v>
      </c>
      <c r="H1098" s="13">
        <v>8954.99</v>
      </c>
      <c r="I1098" s="2" t="s">
        <v>2354</v>
      </c>
      <c r="J1098" s="2" t="s">
        <v>2355</v>
      </c>
      <c r="K1098" s="6" t="s">
        <v>2377</v>
      </c>
    </row>
    <row r="1099" spans="1:11" x14ac:dyDescent="0.4">
      <c r="A1099" s="5" t="s">
        <v>1241</v>
      </c>
      <c r="B1099" s="2">
        <v>1974</v>
      </c>
      <c r="C1099" s="2" t="s">
        <v>2363</v>
      </c>
      <c r="D1099" s="2">
        <v>17</v>
      </c>
      <c r="E1099" s="2" t="str">
        <f>CONCATENATE(Table1[[#This Row],[date]],"-",Table1[[#This Row],[month]],"-",Table1[[#This Row],[year]])</f>
        <v>17-Aug-1974</v>
      </c>
      <c r="F1099" s="2">
        <f>DATEDIF(Table1[[#This Row],[Date Of Birth]],DATE(2023,6,8),"Y")</f>
        <v>48</v>
      </c>
      <c r="G1099" s="2">
        <v>1</v>
      </c>
      <c r="H1099" s="13">
        <v>8964.06</v>
      </c>
      <c r="I1099" s="2" t="s">
        <v>2355</v>
      </c>
      <c r="J1099" s="2" t="s">
        <v>2354</v>
      </c>
      <c r="K1099" s="6" t="s">
        <v>2368</v>
      </c>
    </row>
    <row r="1100" spans="1:11" x14ac:dyDescent="0.4">
      <c r="A1100" s="5" t="s">
        <v>1240</v>
      </c>
      <c r="B1100" s="2">
        <v>1983</v>
      </c>
      <c r="C1100" s="2" t="s">
        <v>2353</v>
      </c>
      <c r="D1100" s="2">
        <v>15</v>
      </c>
      <c r="E1100" s="2" t="str">
        <f>CONCATENATE(Table1[[#This Row],[date]],"-",Table1[[#This Row],[month]],"-",Table1[[#This Row],[year]])</f>
        <v>15-Jul-1983</v>
      </c>
      <c r="F1100" s="2">
        <f>DATEDIF(Table1[[#This Row],[Date Of Birth]],DATE(2023,6,8),"Y")</f>
        <v>39</v>
      </c>
      <c r="G1100" s="2">
        <v>5</v>
      </c>
      <c r="H1100" s="13">
        <v>8965.7999999999993</v>
      </c>
      <c r="I1100" s="2" t="s">
        <v>2354</v>
      </c>
      <c r="J1100" s="2" t="s">
        <v>2355</v>
      </c>
      <c r="K1100" s="6" t="s">
        <v>2361</v>
      </c>
    </row>
    <row r="1101" spans="1:11" x14ac:dyDescent="0.4">
      <c r="A1101" s="5" t="s">
        <v>1239</v>
      </c>
      <c r="B1101" s="2">
        <v>1974</v>
      </c>
      <c r="C1101" s="2" t="s">
        <v>2360</v>
      </c>
      <c r="D1101" s="2">
        <v>8</v>
      </c>
      <c r="E1101" s="2" t="str">
        <f>CONCATENATE(Table1[[#This Row],[date]],"-",Table1[[#This Row],[month]],"-",Table1[[#This Row],[year]])</f>
        <v>8-Sep-1974</v>
      </c>
      <c r="F1101" s="2">
        <f>DATEDIF(Table1[[#This Row],[Date Of Birth]],DATE(2023,6,8),"Y")</f>
        <v>48</v>
      </c>
      <c r="G1101" s="2">
        <v>2</v>
      </c>
      <c r="H1101" s="13">
        <v>8968.33</v>
      </c>
      <c r="I1101" s="2" t="s">
        <v>2355</v>
      </c>
      <c r="J1101" s="2" t="s">
        <v>2354</v>
      </c>
      <c r="K1101" s="6" t="s">
        <v>2365</v>
      </c>
    </row>
    <row r="1102" spans="1:11" x14ac:dyDescent="0.4">
      <c r="A1102" s="5" t="s">
        <v>1238</v>
      </c>
      <c r="B1102" s="2">
        <v>1974</v>
      </c>
      <c r="C1102" s="2" t="s">
        <v>2353</v>
      </c>
      <c r="D1102" s="2">
        <v>21</v>
      </c>
      <c r="E1102" s="2" t="str">
        <f>CONCATENATE(Table1[[#This Row],[date]],"-",Table1[[#This Row],[month]],"-",Table1[[#This Row],[year]])</f>
        <v>21-Jul-1974</v>
      </c>
      <c r="F1102" s="2">
        <f>DATEDIF(Table1[[#This Row],[Date Of Birth]],DATE(2023,6,8),"Y")</f>
        <v>48</v>
      </c>
      <c r="G1102" s="2">
        <v>2</v>
      </c>
      <c r="H1102" s="13">
        <v>8978.19</v>
      </c>
      <c r="I1102" s="2" t="s">
        <v>2354</v>
      </c>
      <c r="J1102" s="2" t="s">
        <v>2354</v>
      </c>
      <c r="K1102" s="6" t="s">
        <v>2356</v>
      </c>
    </row>
    <row r="1103" spans="1:11" x14ac:dyDescent="0.4">
      <c r="A1103" s="5" t="s">
        <v>1237</v>
      </c>
      <c r="B1103" s="2">
        <v>1973</v>
      </c>
      <c r="C1103" s="2" t="s">
        <v>2364</v>
      </c>
      <c r="D1103" s="2">
        <v>11</v>
      </c>
      <c r="E1103" s="2" t="str">
        <f>CONCATENATE(Table1[[#This Row],[date]],"-",Table1[[#This Row],[month]],"-",Table1[[#This Row],[year]])</f>
        <v>11-Oct-1973</v>
      </c>
      <c r="F1103" s="2">
        <f>DATEDIF(Table1[[#This Row],[Date Of Birth]],DATE(2023,6,8),"Y")</f>
        <v>49</v>
      </c>
      <c r="G1103" s="2">
        <v>0</v>
      </c>
      <c r="H1103" s="13">
        <v>8988.16</v>
      </c>
      <c r="I1103" s="2" t="s">
        <v>2354</v>
      </c>
      <c r="J1103" s="2" t="s">
        <v>2358</v>
      </c>
      <c r="K1103" s="6" t="s">
        <v>2361</v>
      </c>
    </row>
    <row r="1104" spans="1:11" x14ac:dyDescent="0.4">
      <c r="A1104" s="5" t="s">
        <v>1236</v>
      </c>
      <c r="B1104" s="2">
        <v>1979</v>
      </c>
      <c r="C1104" s="2" t="s">
        <v>2362</v>
      </c>
      <c r="D1104" s="2">
        <v>16</v>
      </c>
      <c r="E1104" s="2" t="str">
        <f>CONCATENATE(Table1[[#This Row],[date]],"-",Table1[[#This Row],[month]],"-",Table1[[#This Row],[year]])</f>
        <v>16-Dec-1979</v>
      </c>
      <c r="F1104" s="2">
        <f>DATEDIF(Table1[[#This Row],[Date Of Birth]],DATE(2023,6,8),"Y")</f>
        <v>43</v>
      </c>
      <c r="G1104" s="2">
        <v>2</v>
      </c>
      <c r="H1104" s="13">
        <v>8998.43</v>
      </c>
      <c r="I1104" s="2" t="s">
        <v>2354</v>
      </c>
      <c r="J1104" s="2" t="s">
        <v>2358</v>
      </c>
      <c r="K1104" s="6" t="s">
        <v>2370</v>
      </c>
    </row>
    <row r="1105" spans="1:11" x14ac:dyDescent="0.4">
      <c r="A1105" s="5" t="s">
        <v>1235</v>
      </c>
      <c r="B1105" s="2">
        <v>1993</v>
      </c>
      <c r="C1105" s="2" t="s">
        <v>2362</v>
      </c>
      <c r="D1105" s="2">
        <v>1</v>
      </c>
      <c r="E1105" s="2" t="str">
        <f>CONCATENATE(Table1[[#This Row],[date]],"-",Table1[[#This Row],[month]],"-",Table1[[#This Row],[year]])</f>
        <v>1-Dec-1993</v>
      </c>
      <c r="F1105" s="2">
        <f>DATEDIF(Table1[[#This Row],[Date Of Birth]],DATE(2023,6,8),"Y")</f>
        <v>29</v>
      </c>
      <c r="G1105" s="2">
        <v>0</v>
      </c>
      <c r="H1105" s="13">
        <v>9010.2000000000007</v>
      </c>
      <c r="I1105" s="2" t="s">
        <v>2354</v>
      </c>
      <c r="J1105" s="2" t="s">
        <v>2355</v>
      </c>
      <c r="K1105" s="6" t="s">
        <v>2377</v>
      </c>
    </row>
    <row r="1106" spans="1:11" x14ac:dyDescent="0.4">
      <c r="A1106" s="5" t="s">
        <v>1234</v>
      </c>
      <c r="B1106" s="2">
        <v>1972</v>
      </c>
      <c r="C1106" s="2" t="s">
        <v>2362</v>
      </c>
      <c r="D1106" s="2">
        <v>7</v>
      </c>
      <c r="E1106" s="2" t="str">
        <f>CONCATENATE(Table1[[#This Row],[date]],"-",Table1[[#This Row],[month]],"-",Table1[[#This Row],[year]])</f>
        <v>7-Dec-1972</v>
      </c>
      <c r="F1106" s="2">
        <f>DATEDIF(Table1[[#This Row],[Date Of Birth]],DATE(2023,6,8),"Y")</f>
        <v>50</v>
      </c>
      <c r="G1106" s="2">
        <v>1</v>
      </c>
      <c r="H1106" s="13">
        <v>9048.0300000000007</v>
      </c>
      <c r="I1106" s="2" t="s">
        <v>2354</v>
      </c>
      <c r="J1106" s="2" t="s">
        <v>2354</v>
      </c>
      <c r="K1106" s="6" t="s">
        <v>2356</v>
      </c>
    </row>
    <row r="1107" spans="1:11" x14ac:dyDescent="0.4">
      <c r="A1107" s="5" t="s">
        <v>1233</v>
      </c>
      <c r="B1107" s="2">
        <v>1972</v>
      </c>
      <c r="C1107" s="2" t="s">
        <v>2362</v>
      </c>
      <c r="D1107" s="2">
        <v>2</v>
      </c>
      <c r="E1107" s="2" t="str">
        <f>CONCATENATE(Table1[[#This Row],[date]],"-",Table1[[#This Row],[month]],"-",Table1[[#This Row],[year]])</f>
        <v>2-Dec-1972</v>
      </c>
      <c r="F1107" s="2">
        <f>DATEDIF(Table1[[#This Row],[Date Of Birth]],DATE(2023,6,8),"Y")</f>
        <v>50</v>
      </c>
      <c r="G1107" s="2">
        <v>1</v>
      </c>
      <c r="H1107" s="13">
        <v>9058.73</v>
      </c>
      <c r="I1107" s="2" t="s">
        <v>2355</v>
      </c>
      <c r="J1107" s="2" t="s">
        <v>2354</v>
      </c>
      <c r="K1107" s="6" t="s">
        <v>2356</v>
      </c>
    </row>
    <row r="1108" spans="1:11" x14ac:dyDescent="0.4">
      <c r="A1108" s="5" t="s">
        <v>1232</v>
      </c>
      <c r="B1108" s="2">
        <v>1977</v>
      </c>
      <c r="C1108" s="2" t="s">
        <v>2357</v>
      </c>
      <c r="D1108" s="2">
        <v>4</v>
      </c>
      <c r="E1108" s="2" t="str">
        <f>CONCATENATE(Table1[[#This Row],[date]],"-",Table1[[#This Row],[month]],"-",Table1[[#This Row],[year]])</f>
        <v>4-Nov-1977</v>
      </c>
      <c r="F1108" s="2">
        <f>DATEDIF(Table1[[#This Row],[Date Of Birth]],DATE(2023,6,8),"Y")</f>
        <v>45</v>
      </c>
      <c r="G1108" s="2">
        <v>2</v>
      </c>
      <c r="H1108" s="13">
        <v>9095.07</v>
      </c>
      <c r="I1108" s="2" t="s">
        <v>2354</v>
      </c>
      <c r="J1108" s="2" t="s">
        <v>2354</v>
      </c>
      <c r="K1108" s="6" t="s">
        <v>2371</v>
      </c>
    </row>
    <row r="1109" spans="1:11" x14ac:dyDescent="0.4">
      <c r="A1109" s="5" t="s">
        <v>1231</v>
      </c>
      <c r="B1109" s="2">
        <v>1965</v>
      </c>
      <c r="C1109" s="2" t="s">
        <v>2357</v>
      </c>
      <c r="D1109" s="2">
        <v>9</v>
      </c>
      <c r="E1109" s="2" t="str">
        <f>CONCATENATE(Table1[[#This Row],[date]],"-",Table1[[#This Row],[month]],"-",Table1[[#This Row],[year]])</f>
        <v>9-Nov-1965</v>
      </c>
      <c r="F1109" s="2">
        <f>DATEDIF(Table1[[#This Row],[Date Of Birth]],DATE(2023,6,8),"Y")</f>
        <v>57</v>
      </c>
      <c r="G1109" s="2">
        <v>0</v>
      </c>
      <c r="H1109" s="13">
        <v>9095.94</v>
      </c>
      <c r="I1109" s="2" t="s">
        <v>2355</v>
      </c>
      <c r="J1109" s="2" t="s">
        <v>2358</v>
      </c>
      <c r="K1109" s="6" t="s">
        <v>2365</v>
      </c>
    </row>
    <row r="1110" spans="1:11" x14ac:dyDescent="0.4">
      <c r="A1110" s="5" t="s">
        <v>1230</v>
      </c>
      <c r="B1110" s="2">
        <v>1977</v>
      </c>
      <c r="C1110" s="2" t="s">
        <v>2362</v>
      </c>
      <c r="D1110" s="2">
        <v>2</v>
      </c>
      <c r="E1110" s="2" t="str">
        <f>CONCATENATE(Table1[[#This Row],[date]],"-",Table1[[#This Row],[month]],"-",Table1[[#This Row],[year]])</f>
        <v>2-Dec-1977</v>
      </c>
      <c r="F1110" s="2">
        <f>DATEDIF(Table1[[#This Row],[Date Of Birth]],DATE(2023,6,8),"Y")</f>
        <v>45</v>
      </c>
      <c r="G1110" s="2">
        <v>3</v>
      </c>
      <c r="H1110" s="13">
        <v>9101.7999999999993</v>
      </c>
      <c r="I1110" s="2" t="s">
        <v>2354</v>
      </c>
      <c r="J1110" s="2" t="s">
        <v>2358</v>
      </c>
      <c r="K1110" s="6" t="s">
        <v>2365</v>
      </c>
    </row>
    <row r="1111" spans="1:11" x14ac:dyDescent="0.4">
      <c r="A1111" s="5" t="s">
        <v>1229</v>
      </c>
      <c r="B1111" s="2">
        <v>1970</v>
      </c>
      <c r="C1111" s="2" t="s">
        <v>2363</v>
      </c>
      <c r="D1111" s="2">
        <v>12</v>
      </c>
      <c r="E1111" s="2" t="str">
        <f>CONCATENATE(Table1[[#This Row],[date]],"-",Table1[[#This Row],[month]],"-",Table1[[#This Row],[year]])</f>
        <v>12-Aug-1970</v>
      </c>
      <c r="F1111" s="2">
        <f>DATEDIF(Table1[[#This Row],[Date Of Birth]],DATE(2023,6,8),"Y")</f>
        <v>52</v>
      </c>
      <c r="G1111" s="2">
        <v>0</v>
      </c>
      <c r="H1111" s="13">
        <v>9140.9500000000007</v>
      </c>
      <c r="I1111" s="2" t="s">
        <v>2355</v>
      </c>
      <c r="J1111" s="2" t="s">
        <v>2355</v>
      </c>
      <c r="K1111" s="6" t="s">
        <v>2356</v>
      </c>
    </row>
    <row r="1112" spans="1:11" x14ac:dyDescent="0.4">
      <c r="A1112" s="5" t="s">
        <v>1228</v>
      </c>
      <c r="B1112" s="2">
        <v>1970</v>
      </c>
      <c r="C1112" s="2" t="s">
        <v>2364</v>
      </c>
      <c r="D1112" s="2">
        <v>18</v>
      </c>
      <c r="E1112" s="2" t="str">
        <f>CONCATENATE(Table1[[#This Row],[date]],"-",Table1[[#This Row],[month]],"-",Table1[[#This Row],[year]])</f>
        <v>18-Oct-1970</v>
      </c>
      <c r="F1112" s="2">
        <f>DATEDIF(Table1[[#This Row],[Date Of Birth]],DATE(2023,6,8),"Y")</f>
        <v>52</v>
      </c>
      <c r="G1112" s="2">
        <v>0</v>
      </c>
      <c r="H1112" s="13">
        <v>9144.57</v>
      </c>
      <c r="I1112" s="2" t="s">
        <v>2355</v>
      </c>
      <c r="J1112" s="2" t="s">
        <v>2354</v>
      </c>
      <c r="K1112" s="6" t="s">
        <v>2365</v>
      </c>
    </row>
    <row r="1113" spans="1:11" x14ac:dyDescent="0.4">
      <c r="A1113" s="5" t="s">
        <v>1227</v>
      </c>
      <c r="B1113" s="2">
        <v>1982</v>
      </c>
      <c r="C1113" s="2" t="s">
        <v>2362</v>
      </c>
      <c r="D1113" s="2">
        <v>8</v>
      </c>
      <c r="E1113" s="2" t="str">
        <f>CONCATENATE(Table1[[#This Row],[date]],"-",Table1[[#This Row],[month]],"-",Table1[[#This Row],[year]])</f>
        <v>8-Dec-1982</v>
      </c>
      <c r="F1113" s="2">
        <f>DATEDIF(Table1[[#This Row],[Date Of Birth]],DATE(2023,6,8),"Y")</f>
        <v>40</v>
      </c>
      <c r="G1113" s="2">
        <v>3</v>
      </c>
      <c r="H1113" s="13">
        <v>9147.5</v>
      </c>
      <c r="I1113" s="2" t="s">
        <v>2354</v>
      </c>
      <c r="J1113" s="2" t="s">
        <v>2358</v>
      </c>
      <c r="K1113" s="6" t="s">
        <v>2361</v>
      </c>
    </row>
    <row r="1114" spans="1:11" x14ac:dyDescent="0.4">
      <c r="A1114" s="5" t="s">
        <v>1226</v>
      </c>
      <c r="B1114" s="2">
        <v>1990</v>
      </c>
      <c r="C1114" s="2" t="s">
        <v>2363</v>
      </c>
      <c r="D1114" s="2">
        <v>23</v>
      </c>
      <c r="E1114" s="2" t="str">
        <f>CONCATENATE(Table1[[#This Row],[date]],"-",Table1[[#This Row],[month]],"-",Table1[[#This Row],[year]])</f>
        <v>23-Aug-1990</v>
      </c>
      <c r="F1114" s="2">
        <f>DATEDIF(Table1[[#This Row],[Date Of Birth]],DATE(2023,6,8),"Y")</f>
        <v>32</v>
      </c>
      <c r="G1114" s="2">
        <v>3</v>
      </c>
      <c r="H1114" s="13">
        <v>9159.51</v>
      </c>
      <c r="I1114" s="2" t="s">
        <v>2354</v>
      </c>
      <c r="J1114" s="2" t="s">
        <v>2354</v>
      </c>
      <c r="K1114" s="6" t="s">
        <v>2374</v>
      </c>
    </row>
    <row r="1115" spans="1:11" x14ac:dyDescent="0.4">
      <c r="A1115" s="5" t="s">
        <v>1225</v>
      </c>
      <c r="B1115" s="2">
        <v>1970</v>
      </c>
      <c r="C1115" s="2" t="s">
        <v>2364</v>
      </c>
      <c r="D1115" s="2">
        <v>24</v>
      </c>
      <c r="E1115" s="2" t="str">
        <f>CONCATENATE(Table1[[#This Row],[date]],"-",Table1[[#This Row],[month]],"-",Table1[[#This Row],[year]])</f>
        <v>24-Oct-1970</v>
      </c>
      <c r="F1115" s="2">
        <f>DATEDIF(Table1[[#This Row],[Date Of Birth]],DATE(2023,6,8),"Y")</f>
        <v>52</v>
      </c>
      <c r="G1115" s="2">
        <v>0</v>
      </c>
      <c r="H1115" s="13">
        <v>9171.75</v>
      </c>
      <c r="I1115" s="2" t="s">
        <v>2354</v>
      </c>
      <c r="J1115" s="2" t="s">
        <v>2354</v>
      </c>
      <c r="K1115" s="6" t="s">
        <v>2361</v>
      </c>
    </row>
    <row r="1116" spans="1:11" x14ac:dyDescent="0.4">
      <c r="A1116" s="5" t="s">
        <v>1224</v>
      </c>
      <c r="B1116" s="2">
        <v>1971</v>
      </c>
      <c r="C1116" s="2" t="s">
        <v>2362</v>
      </c>
      <c r="D1116" s="2">
        <v>29</v>
      </c>
      <c r="E1116" s="2" t="str">
        <f>CONCATENATE(Table1[[#This Row],[date]],"-",Table1[[#This Row],[month]],"-",Table1[[#This Row],[year]])</f>
        <v>29-Dec-1971</v>
      </c>
      <c r="F1116" s="2">
        <f>DATEDIF(Table1[[#This Row],[Date Of Birth]],DATE(2023,6,8),"Y")</f>
        <v>51</v>
      </c>
      <c r="G1116" s="2">
        <v>0</v>
      </c>
      <c r="H1116" s="13">
        <v>9174.14</v>
      </c>
      <c r="I1116" s="2" t="s">
        <v>2355</v>
      </c>
      <c r="J1116" s="2" t="s">
        <v>2358</v>
      </c>
      <c r="K1116" s="6" t="s">
        <v>2361</v>
      </c>
    </row>
    <row r="1117" spans="1:11" x14ac:dyDescent="0.4">
      <c r="A1117" s="5" t="s">
        <v>1223</v>
      </c>
      <c r="B1117" s="2">
        <v>1973</v>
      </c>
      <c r="C1117" s="2" t="s">
        <v>2362</v>
      </c>
      <c r="D1117" s="2">
        <v>25</v>
      </c>
      <c r="E1117" s="2" t="str">
        <f>CONCATENATE(Table1[[#This Row],[date]],"-",Table1[[#This Row],[month]],"-",Table1[[#This Row],[year]])</f>
        <v>25-Dec-1973</v>
      </c>
      <c r="F1117" s="2">
        <f>DATEDIF(Table1[[#This Row],[Date Of Birth]],DATE(2023,6,8),"Y")</f>
        <v>49</v>
      </c>
      <c r="G1117" s="2">
        <v>1</v>
      </c>
      <c r="H1117" s="13">
        <v>9182.17</v>
      </c>
      <c r="I1117" s="2" t="s">
        <v>2354</v>
      </c>
      <c r="J1117" s="2" t="s">
        <v>2355</v>
      </c>
      <c r="K1117" s="6" t="s">
        <v>2365</v>
      </c>
    </row>
    <row r="1118" spans="1:11" x14ac:dyDescent="0.4">
      <c r="A1118" s="5" t="s">
        <v>1222</v>
      </c>
      <c r="B1118" s="2">
        <v>1976</v>
      </c>
      <c r="C1118" s="2" t="s">
        <v>2360</v>
      </c>
      <c r="D1118" s="2">
        <v>10</v>
      </c>
      <c r="E1118" s="2" t="str">
        <f>CONCATENATE(Table1[[#This Row],[date]],"-",Table1[[#This Row],[month]],"-",Table1[[#This Row],[year]])</f>
        <v>10-Sep-1976</v>
      </c>
      <c r="F1118" s="2">
        <f>DATEDIF(Table1[[#This Row],[Date Of Birth]],DATE(2023,6,8),"Y")</f>
        <v>46</v>
      </c>
      <c r="G1118" s="2">
        <v>2</v>
      </c>
      <c r="H1118" s="13">
        <v>9193.84</v>
      </c>
      <c r="I1118" s="2" t="s">
        <v>2354</v>
      </c>
      <c r="J1118" s="2" t="s">
        <v>2358</v>
      </c>
      <c r="K1118" s="6" t="s">
        <v>2361</v>
      </c>
    </row>
    <row r="1119" spans="1:11" x14ac:dyDescent="0.4">
      <c r="A1119" s="5" t="s">
        <v>1221</v>
      </c>
      <c r="B1119" s="2">
        <v>1986</v>
      </c>
      <c r="C1119" s="2" t="s">
        <v>2362</v>
      </c>
      <c r="D1119" s="2">
        <v>25</v>
      </c>
      <c r="E1119" s="2" t="str">
        <f>CONCATENATE(Table1[[#This Row],[date]],"-",Table1[[#This Row],[month]],"-",Table1[[#This Row],[year]])</f>
        <v>25-Dec-1986</v>
      </c>
      <c r="F1119" s="2">
        <f>DATEDIF(Table1[[#This Row],[Date Of Birth]],DATE(2023,6,8),"Y")</f>
        <v>36</v>
      </c>
      <c r="G1119" s="2">
        <v>3</v>
      </c>
      <c r="H1119" s="13">
        <v>9210.06</v>
      </c>
      <c r="I1119" s="2" t="s">
        <v>2354</v>
      </c>
      <c r="J1119" s="2" t="s">
        <v>2355</v>
      </c>
      <c r="K1119" s="6" t="s">
        <v>2374</v>
      </c>
    </row>
    <row r="1120" spans="1:11" x14ac:dyDescent="0.4">
      <c r="A1120" s="5" t="s">
        <v>1220</v>
      </c>
      <c r="B1120" s="2">
        <v>1981</v>
      </c>
      <c r="C1120" s="2" t="s">
        <v>2362</v>
      </c>
      <c r="D1120" s="2">
        <v>5</v>
      </c>
      <c r="E1120" s="2" t="str">
        <f>CONCATENATE(Table1[[#This Row],[date]],"-",Table1[[#This Row],[month]],"-",Table1[[#This Row],[year]])</f>
        <v>5-Dec-1981</v>
      </c>
      <c r="F1120" s="2">
        <f>DATEDIF(Table1[[#This Row],[Date Of Birth]],DATE(2023,6,8),"Y")</f>
        <v>41</v>
      </c>
      <c r="G1120" s="2">
        <v>5</v>
      </c>
      <c r="H1120" s="13">
        <v>9222.4</v>
      </c>
      <c r="I1120" s="2" t="s">
        <v>2354</v>
      </c>
      <c r="J1120" s="2" t="s">
        <v>2355</v>
      </c>
      <c r="K1120" s="6" t="s">
        <v>2367</v>
      </c>
    </row>
    <row r="1121" spans="1:11" x14ac:dyDescent="0.4">
      <c r="A1121" s="5" t="s">
        <v>1219</v>
      </c>
      <c r="B1121" s="2">
        <v>1975</v>
      </c>
      <c r="C1121" s="2" t="s">
        <v>2362</v>
      </c>
      <c r="D1121" s="2">
        <v>6</v>
      </c>
      <c r="E1121" s="2" t="str">
        <f>CONCATENATE(Table1[[#This Row],[date]],"-",Table1[[#This Row],[month]],"-",Table1[[#This Row],[year]])</f>
        <v>6-Dec-1975</v>
      </c>
      <c r="F1121" s="2">
        <f>DATEDIF(Table1[[#This Row],[Date Of Birth]],DATE(2023,6,8),"Y")</f>
        <v>47</v>
      </c>
      <c r="G1121" s="2">
        <v>2</v>
      </c>
      <c r="H1121" s="13">
        <v>9225.26</v>
      </c>
      <c r="I1121" s="2" t="s">
        <v>2355</v>
      </c>
      <c r="J1121" s="2" t="s">
        <v>2355</v>
      </c>
      <c r="K1121" s="6" t="s">
        <v>2366</v>
      </c>
    </row>
    <row r="1122" spans="1:11" x14ac:dyDescent="0.4">
      <c r="A1122" s="5" t="s">
        <v>1218</v>
      </c>
      <c r="B1122" s="2">
        <v>1980</v>
      </c>
      <c r="C1122" s="2" t="s">
        <v>2364</v>
      </c>
      <c r="D1122" s="2">
        <v>5</v>
      </c>
      <c r="E1122" s="2" t="str">
        <f>CONCATENATE(Table1[[#This Row],[date]],"-",Table1[[#This Row],[month]],"-",Table1[[#This Row],[year]])</f>
        <v>5-Oct-1980</v>
      </c>
      <c r="F1122" s="2">
        <f>DATEDIF(Table1[[#This Row],[Date Of Birth]],DATE(2023,6,8),"Y")</f>
        <v>42</v>
      </c>
      <c r="G1122" s="2">
        <v>2</v>
      </c>
      <c r="H1122" s="13">
        <v>9247.94</v>
      </c>
      <c r="I1122" s="2" t="s">
        <v>2354</v>
      </c>
      <c r="J1122" s="2" t="s">
        <v>2358</v>
      </c>
      <c r="K1122" s="6" t="s">
        <v>2374</v>
      </c>
    </row>
    <row r="1123" spans="1:11" x14ac:dyDescent="0.4">
      <c r="A1123" s="5" t="s">
        <v>1217</v>
      </c>
      <c r="B1123" s="2">
        <v>1974</v>
      </c>
      <c r="C1123" s="2" t="s">
        <v>2363</v>
      </c>
      <c r="D1123" s="2">
        <v>21</v>
      </c>
      <c r="E1123" s="2" t="str">
        <f>CONCATENATE(Table1[[#This Row],[date]],"-",Table1[[#This Row],[month]],"-",Table1[[#This Row],[year]])</f>
        <v>21-Aug-1974</v>
      </c>
      <c r="F1123" s="2">
        <f>DATEDIF(Table1[[#This Row],[Date Of Birth]],DATE(2023,6,8),"Y")</f>
        <v>48</v>
      </c>
      <c r="G1123" s="2">
        <v>1</v>
      </c>
      <c r="H1123" s="13">
        <v>9249.5</v>
      </c>
      <c r="I1123" s="2" t="s">
        <v>2354</v>
      </c>
      <c r="J1123" s="2" t="s">
        <v>2358</v>
      </c>
      <c r="K1123" s="6" t="s">
        <v>2361</v>
      </c>
    </row>
    <row r="1124" spans="1:11" x14ac:dyDescent="0.4">
      <c r="A1124" s="5" t="s">
        <v>1216</v>
      </c>
      <c r="B1124" s="2">
        <v>1971</v>
      </c>
      <c r="C1124" s="2" t="s">
        <v>2363</v>
      </c>
      <c r="D1124" s="2">
        <v>6</v>
      </c>
      <c r="E1124" s="2" t="str">
        <f>CONCATENATE(Table1[[#This Row],[date]],"-",Table1[[#This Row],[month]],"-",Table1[[#This Row],[year]])</f>
        <v>6-Aug-1971</v>
      </c>
      <c r="F1124" s="2">
        <f>DATEDIF(Table1[[#This Row],[Date Of Birth]],DATE(2023,6,8),"Y")</f>
        <v>51</v>
      </c>
      <c r="G1124" s="2">
        <v>0</v>
      </c>
      <c r="H1124" s="13">
        <v>9264.7999999999993</v>
      </c>
      <c r="I1124" s="2" t="s">
        <v>2354</v>
      </c>
      <c r="J1124" s="2" t="s">
        <v>2358</v>
      </c>
      <c r="K1124" s="6" t="s">
        <v>2365</v>
      </c>
    </row>
    <row r="1125" spans="1:11" x14ac:dyDescent="0.4">
      <c r="A1125" s="5" t="s">
        <v>1215</v>
      </c>
      <c r="B1125" s="2">
        <v>1973</v>
      </c>
      <c r="C1125" s="2" t="s">
        <v>2364</v>
      </c>
      <c r="D1125" s="2">
        <v>27</v>
      </c>
      <c r="E1125" s="2" t="str">
        <f>CONCATENATE(Table1[[#This Row],[date]],"-",Table1[[#This Row],[month]],"-",Table1[[#This Row],[year]])</f>
        <v>27-Oct-1973</v>
      </c>
      <c r="F1125" s="2">
        <f>DATEDIF(Table1[[#This Row],[Date Of Birth]],DATE(2023,6,8),"Y")</f>
        <v>49</v>
      </c>
      <c r="G1125" s="2">
        <v>1</v>
      </c>
      <c r="H1125" s="13">
        <v>9282.48</v>
      </c>
      <c r="I1125" s="2" t="s">
        <v>2355</v>
      </c>
      <c r="J1125" s="2" t="s">
        <v>2354</v>
      </c>
      <c r="K1125" s="6" t="s">
        <v>2368</v>
      </c>
    </row>
    <row r="1126" spans="1:11" x14ac:dyDescent="0.4">
      <c r="A1126" s="5" t="s">
        <v>1214</v>
      </c>
      <c r="B1126" s="2">
        <v>1971</v>
      </c>
      <c r="C1126" s="2" t="s">
        <v>2353</v>
      </c>
      <c r="D1126" s="2">
        <v>2</v>
      </c>
      <c r="E1126" s="2" t="str">
        <f>CONCATENATE(Table1[[#This Row],[date]],"-",Table1[[#This Row],[month]],"-",Table1[[#This Row],[year]])</f>
        <v>2-Jul-1971</v>
      </c>
      <c r="F1126" s="2">
        <f>DATEDIF(Table1[[#This Row],[Date Of Birth]],DATE(2023,6,8),"Y")</f>
        <v>51</v>
      </c>
      <c r="G1126" s="2">
        <v>0</v>
      </c>
      <c r="H1126" s="13">
        <v>9283.56</v>
      </c>
      <c r="I1126" s="2" t="s">
        <v>2354</v>
      </c>
      <c r="J1126" s="2" t="s">
        <v>2355</v>
      </c>
      <c r="K1126" s="6" t="s">
        <v>2356</v>
      </c>
    </row>
    <row r="1127" spans="1:11" x14ac:dyDescent="0.4">
      <c r="A1127" s="5" t="s">
        <v>1213</v>
      </c>
      <c r="B1127" s="2">
        <v>1969</v>
      </c>
      <c r="C1127" s="2" t="s">
        <v>2357</v>
      </c>
      <c r="D1127" s="2">
        <v>26</v>
      </c>
      <c r="E1127" s="2" t="str">
        <f>CONCATENATE(Table1[[#This Row],[date]],"-",Table1[[#This Row],[month]],"-",Table1[[#This Row],[year]])</f>
        <v>26-Nov-1969</v>
      </c>
      <c r="F1127" s="2">
        <f>DATEDIF(Table1[[#This Row],[Date Of Birth]],DATE(2023,6,8),"Y")</f>
        <v>53</v>
      </c>
      <c r="G1127" s="2">
        <v>0</v>
      </c>
      <c r="H1127" s="13">
        <v>9285.8700000000008</v>
      </c>
      <c r="I1127" s="2" t="s">
        <v>2354</v>
      </c>
      <c r="J1127" s="2" t="s">
        <v>2355</v>
      </c>
      <c r="K1127" s="6" t="s">
        <v>2356</v>
      </c>
    </row>
    <row r="1128" spans="1:11" x14ac:dyDescent="0.4">
      <c r="A1128" s="5" t="s">
        <v>1212</v>
      </c>
      <c r="B1128" s="2">
        <v>1973</v>
      </c>
      <c r="C1128" s="2" t="s">
        <v>2364</v>
      </c>
      <c r="D1128" s="2">
        <v>16</v>
      </c>
      <c r="E1128" s="2" t="str">
        <f>CONCATENATE(Table1[[#This Row],[date]],"-",Table1[[#This Row],[month]],"-",Table1[[#This Row],[year]])</f>
        <v>16-Oct-1973</v>
      </c>
      <c r="F1128" s="2">
        <f>DATEDIF(Table1[[#This Row],[Date Of Birth]],DATE(2023,6,8),"Y")</f>
        <v>49</v>
      </c>
      <c r="G1128" s="2">
        <v>1</v>
      </c>
      <c r="H1128" s="13">
        <v>9288.0300000000007</v>
      </c>
      <c r="I1128" s="2" t="s">
        <v>2354</v>
      </c>
      <c r="J1128" s="2" t="s">
        <v>2355</v>
      </c>
      <c r="K1128" s="6" t="s">
        <v>2369</v>
      </c>
    </row>
    <row r="1129" spans="1:11" x14ac:dyDescent="0.4">
      <c r="A1129" s="5" t="s">
        <v>1211</v>
      </c>
      <c r="B1129" s="2">
        <v>1973</v>
      </c>
      <c r="C1129" s="2" t="s">
        <v>2360</v>
      </c>
      <c r="D1129" s="2">
        <v>18</v>
      </c>
      <c r="E1129" s="2" t="str">
        <f>CONCATENATE(Table1[[#This Row],[date]],"-",Table1[[#This Row],[month]],"-",Table1[[#This Row],[year]])</f>
        <v>18-Sep-1973</v>
      </c>
      <c r="F1129" s="2">
        <f>DATEDIF(Table1[[#This Row],[Date Of Birth]],DATE(2023,6,8),"Y")</f>
        <v>49</v>
      </c>
      <c r="G1129" s="2">
        <v>1</v>
      </c>
      <c r="H1129" s="13">
        <v>9290.14</v>
      </c>
      <c r="I1129" s="2" t="s">
        <v>2355</v>
      </c>
      <c r="J1129" s="2" t="s">
        <v>2355</v>
      </c>
      <c r="K1129" s="6" t="s">
        <v>2368</v>
      </c>
    </row>
    <row r="1130" spans="1:11" x14ac:dyDescent="0.4">
      <c r="A1130" s="5" t="s">
        <v>1210</v>
      </c>
      <c r="B1130" s="2">
        <v>1976</v>
      </c>
      <c r="C1130" s="2" t="s">
        <v>2357</v>
      </c>
      <c r="D1130" s="2">
        <v>3</v>
      </c>
      <c r="E1130" s="2" t="str">
        <f>CONCATENATE(Table1[[#This Row],[date]],"-",Table1[[#This Row],[month]],"-",Table1[[#This Row],[year]])</f>
        <v>3-Nov-1976</v>
      </c>
      <c r="F1130" s="2">
        <f>DATEDIF(Table1[[#This Row],[Date Of Birth]],DATE(2023,6,8),"Y")</f>
        <v>46</v>
      </c>
      <c r="G1130" s="2">
        <v>3</v>
      </c>
      <c r="H1130" s="13">
        <v>9301.89</v>
      </c>
      <c r="I1130" s="2" t="s">
        <v>2354</v>
      </c>
      <c r="J1130" s="2" t="s">
        <v>2358</v>
      </c>
      <c r="K1130" s="6" t="s">
        <v>2361</v>
      </c>
    </row>
    <row r="1131" spans="1:11" x14ac:dyDescent="0.4">
      <c r="A1131" s="5" t="s">
        <v>1209</v>
      </c>
      <c r="B1131" s="2">
        <v>1973</v>
      </c>
      <c r="C1131" s="2" t="s">
        <v>2364</v>
      </c>
      <c r="D1131" s="2">
        <v>16</v>
      </c>
      <c r="E1131" s="2" t="str">
        <f>CONCATENATE(Table1[[#This Row],[date]],"-",Table1[[#This Row],[month]],"-",Table1[[#This Row],[year]])</f>
        <v>16-Oct-1973</v>
      </c>
      <c r="F1131" s="2">
        <f>DATEDIF(Table1[[#This Row],[Date Of Birth]],DATE(2023,6,8),"Y")</f>
        <v>49</v>
      </c>
      <c r="G1131" s="2">
        <v>2</v>
      </c>
      <c r="H1131" s="13">
        <v>9304.7000000000007</v>
      </c>
      <c r="I1131" s="2" t="s">
        <v>2355</v>
      </c>
      <c r="J1131" s="2" t="s">
        <v>2355</v>
      </c>
      <c r="K1131" s="6" t="s">
        <v>2356</v>
      </c>
    </row>
    <row r="1132" spans="1:11" x14ac:dyDescent="0.4">
      <c r="A1132" s="5" t="s">
        <v>1208</v>
      </c>
      <c r="B1132" s="2">
        <v>1963</v>
      </c>
      <c r="C1132" s="2" t="s">
        <v>2359</v>
      </c>
      <c r="D1132" s="2">
        <v>8</v>
      </c>
      <c r="E1132" s="2" t="str">
        <f>CONCATENATE(Table1[[#This Row],[date]],"-",Table1[[#This Row],[month]],"-",Table1[[#This Row],[year]])</f>
        <v>8-Jun-1963</v>
      </c>
      <c r="F1132" s="2">
        <f>DATEDIF(Table1[[#This Row],[Date Of Birth]],DATE(2023,6,8),"Y")</f>
        <v>60</v>
      </c>
      <c r="G1132" s="2">
        <v>0</v>
      </c>
      <c r="H1132" s="13">
        <v>9310.81</v>
      </c>
      <c r="I1132" s="2" t="s">
        <v>2355</v>
      </c>
      <c r="J1132" s="2" t="s">
        <v>2358</v>
      </c>
      <c r="K1132" s="6" t="s">
        <v>2356</v>
      </c>
    </row>
    <row r="1133" spans="1:11" x14ac:dyDescent="0.4">
      <c r="A1133" s="5" t="s">
        <v>1207</v>
      </c>
      <c r="B1133" s="2">
        <v>1977</v>
      </c>
      <c r="C1133" s="2" t="s">
        <v>2364</v>
      </c>
      <c r="D1133" s="2">
        <v>12</v>
      </c>
      <c r="E1133" s="2" t="str">
        <f>CONCATENATE(Table1[[#This Row],[date]],"-",Table1[[#This Row],[month]],"-",Table1[[#This Row],[year]])</f>
        <v>12-Oct-1977</v>
      </c>
      <c r="F1133" s="2">
        <f>DATEDIF(Table1[[#This Row],[Date Of Birth]],DATE(2023,6,8),"Y")</f>
        <v>45</v>
      </c>
      <c r="G1133" s="2">
        <v>2</v>
      </c>
      <c r="H1133" s="13">
        <v>9315.41</v>
      </c>
      <c r="I1133" s="2" t="s">
        <v>2354</v>
      </c>
      <c r="J1133" s="2" t="s">
        <v>2358</v>
      </c>
      <c r="K1133" s="6" t="s">
        <v>2371</v>
      </c>
    </row>
    <row r="1134" spans="1:11" x14ac:dyDescent="0.4">
      <c r="A1134" s="5" t="s">
        <v>1206</v>
      </c>
      <c r="B1134" s="2">
        <v>1988</v>
      </c>
      <c r="C1134" s="2" t="s">
        <v>2353</v>
      </c>
      <c r="D1134" s="2">
        <v>9</v>
      </c>
      <c r="E1134" s="2" t="str">
        <f>CONCATENATE(Table1[[#This Row],[date]],"-",Table1[[#This Row],[month]],"-",Table1[[#This Row],[year]])</f>
        <v>9-Jul-1988</v>
      </c>
      <c r="F1134" s="2">
        <f>DATEDIF(Table1[[#This Row],[Date Of Birth]],DATE(2023,6,8),"Y")</f>
        <v>34</v>
      </c>
      <c r="G1134" s="2">
        <v>3</v>
      </c>
      <c r="H1134" s="13">
        <v>9320.26</v>
      </c>
      <c r="I1134" s="2" t="s">
        <v>2354</v>
      </c>
      <c r="J1134" s="2" t="s">
        <v>2358</v>
      </c>
      <c r="K1134" s="6" t="s">
        <v>2361</v>
      </c>
    </row>
    <row r="1135" spans="1:11" x14ac:dyDescent="0.4">
      <c r="A1135" s="5" t="s">
        <v>1205</v>
      </c>
      <c r="B1135" s="2">
        <v>1996</v>
      </c>
      <c r="C1135" s="2" t="s">
        <v>2364</v>
      </c>
      <c r="D1135" s="2">
        <v>12</v>
      </c>
      <c r="E1135" s="2" t="str">
        <f>CONCATENATE(Table1[[#This Row],[date]],"-",Table1[[#This Row],[month]],"-",Table1[[#This Row],[year]])</f>
        <v>12-Oct-1996</v>
      </c>
      <c r="F1135" s="2">
        <f>DATEDIF(Table1[[#This Row],[Date Of Birth]],DATE(2023,6,8),"Y")</f>
        <v>26</v>
      </c>
      <c r="G1135" s="2">
        <v>0</v>
      </c>
      <c r="H1135" s="13">
        <v>9338.61</v>
      </c>
      <c r="I1135" s="2" t="s">
        <v>2354</v>
      </c>
      <c r="J1135" s="2" t="s">
        <v>2358</v>
      </c>
      <c r="K1135" s="6" t="s">
        <v>2377</v>
      </c>
    </row>
    <row r="1136" spans="1:11" x14ac:dyDescent="0.4">
      <c r="A1136" s="5" t="s">
        <v>1204</v>
      </c>
      <c r="B1136" s="2">
        <v>1988</v>
      </c>
      <c r="C1136" s="2" t="s">
        <v>2353</v>
      </c>
      <c r="D1136" s="2">
        <v>1</v>
      </c>
      <c r="E1136" s="2" t="str">
        <f>CONCATENATE(Table1[[#This Row],[date]],"-",Table1[[#This Row],[month]],"-",Table1[[#This Row],[year]])</f>
        <v>1-Jul-1988</v>
      </c>
      <c r="F1136" s="2">
        <f>DATEDIF(Table1[[#This Row],[Date Of Birth]],DATE(2023,6,8),"Y")</f>
        <v>34</v>
      </c>
      <c r="G1136" s="2">
        <v>3</v>
      </c>
      <c r="H1136" s="13">
        <v>9344.2000000000007</v>
      </c>
      <c r="I1136" s="2" t="s">
        <v>2354</v>
      </c>
      <c r="J1136" s="2" t="s">
        <v>2358</v>
      </c>
      <c r="K1136" s="6" t="s">
        <v>2374</v>
      </c>
    </row>
    <row r="1137" spans="1:11" x14ac:dyDescent="0.4">
      <c r="A1137" s="5" t="s">
        <v>1203</v>
      </c>
      <c r="B1137" s="2">
        <v>1971</v>
      </c>
      <c r="C1137" s="2" t="s">
        <v>2364</v>
      </c>
      <c r="D1137" s="2">
        <v>8</v>
      </c>
      <c r="E1137" s="2" t="str">
        <f>CONCATENATE(Table1[[#This Row],[date]],"-",Table1[[#This Row],[month]],"-",Table1[[#This Row],[year]])</f>
        <v>8-Oct-1971</v>
      </c>
      <c r="F1137" s="2">
        <f>DATEDIF(Table1[[#This Row],[Date Of Birth]],DATE(2023,6,8),"Y")</f>
        <v>51</v>
      </c>
      <c r="G1137" s="2">
        <v>0</v>
      </c>
      <c r="H1137" s="13">
        <v>9361.33</v>
      </c>
      <c r="I1137" s="2" t="s">
        <v>2355</v>
      </c>
      <c r="J1137" s="2" t="s">
        <v>2358</v>
      </c>
      <c r="K1137" s="6" t="s">
        <v>2368</v>
      </c>
    </row>
    <row r="1138" spans="1:11" x14ac:dyDescent="0.4">
      <c r="A1138" s="5" t="s">
        <v>1202</v>
      </c>
      <c r="B1138" s="2">
        <v>1969</v>
      </c>
      <c r="C1138" s="2" t="s">
        <v>2357</v>
      </c>
      <c r="D1138" s="2">
        <v>24</v>
      </c>
      <c r="E1138" s="2" t="str">
        <f>CONCATENATE(Table1[[#This Row],[date]],"-",Table1[[#This Row],[month]],"-",Table1[[#This Row],[year]])</f>
        <v>24-Nov-1969</v>
      </c>
      <c r="F1138" s="2">
        <f>DATEDIF(Table1[[#This Row],[Date Of Birth]],DATE(2023,6,8),"Y")</f>
        <v>53</v>
      </c>
      <c r="G1138" s="2">
        <v>0</v>
      </c>
      <c r="H1138" s="13">
        <v>9377.4500000000007</v>
      </c>
      <c r="I1138" s="2" t="s">
        <v>2354</v>
      </c>
      <c r="J1138" s="2" t="s">
        <v>2355</v>
      </c>
      <c r="K1138" s="6" t="s">
        <v>2356</v>
      </c>
    </row>
    <row r="1139" spans="1:11" x14ac:dyDescent="0.4">
      <c r="A1139" s="5" t="s">
        <v>1201</v>
      </c>
      <c r="B1139" s="2">
        <v>1971</v>
      </c>
      <c r="C1139" s="2" t="s">
        <v>2357</v>
      </c>
      <c r="D1139" s="2">
        <v>26</v>
      </c>
      <c r="E1139" s="2" t="str">
        <f>CONCATENATE(Table1[[#This Row],[date]],"-",Table1[[#This Row],[month]],"-",Table1[[#This Row],[year]])</f>
        <v>26-Nov-1971</v>
      </c>
      <c r="F1139" s="2">
        <f>DATEDIF(Table1[[#This Row],[Date Of Birth]],DATE(2023,6,8),"Y")</f>
        <v>51</v>
      </c>
      <c r="G1139" s="2">
        <v>1</v>
      </c>
      <c r="H1139" s="13">
        <v>9377.9</v>
      </c>
      <c r="I1139" s="2" t="s">
        <v>2354</v>
      </c>
      <c r="J1139" s="2" t="s">
        <v>2358</v>
      </c>
      <c r="K1139" s="6" t="s">
        <v>2356</v>
      </c>
    </row>
    <row r="1140" spans="1:11" x14ac:dyDescent="0.4">
      <c r="A1140" s="5" t="s">
        <v>1200</v>
      </c>
      <c r="B1140" s="2">
        <v>1975</v>
      </c>
      <c r="C1140" s="2" t="s">
        <v>2362</v>
      </c>
      <c r="D1140" s="2">
        <v>2</v>
      </c>
      <c r="E1140" s="2" t="str">
        <f>CONCATENATE(Table1[[#This Row],[date]],"-",Table1[[#This Row],[month]],"-",Table1[[#This Row],[year]])</f>
        <v>2-Dec-1975</v>
      </c>
      <c r="F1140" s="2">
        <f>DATEDIF(Table1[[#This Row],[Date Of Birth]],DATE(2023,6,8),"Y")</f>
        <v>47</v>
      </c>
      <c r="G1140" s="2">
        <v>1</v>
      </c>
      <c r="H1140" s="13">
        <v>9380.75</v>
      </c>
      <c r="I1140" s="2" t="s">
        <v>2354</v>
      </c>
      <c r="J1140" s="2" t="s">
        <v>2354</v>
      </c>
      <c r="K1140" s="6" t="s">
        <v>2371</v>
      </c>
    </row>
    <row r="1141" spans="1:11" x14ac:dyDescent="0.4">
      <c r="A1141" s="5" t="s">
        <v>1199</v>
      </c>
      <c r="B1141" s="2">
        <v>1971</v>
      </c>
      <c r="C1141" s="2" t="s">
        <v>2362</v>
      </c>
      <c r="D1141" s="2">
        <v>29</v>
      </c>
      <c r="E1141" s="2" t="str">
        <f>CONCATENATE(Table1[[#This Row],[date]],"-",Table1[[#This Row],[month]],"-",Table1[[#This Row],[year]])</f>
        <v>29-Dec-1971</v>
      </c>
      <c r="F1141" s="2">
        <f>DATEDIF(Table1[[#This Row],[Date Of Birth]],DATE(2023,6,8),"Y")</f>
        <v>51</v>
      </c>
      <c r="G1141" s="2">
        <v>1</v>
      </c>
      <c r="H1141" s="13">
        <v>9386.16</v>
      </c>
      <c r="I1141" s="2" t="s">
        <v>2355</v>
      </c>
      <c r="J1141" s="2" t="s">
        <v>2354</v>
      </c>
      <c r="K1141" s="6" t="s">
        <v>2356</v>
      </c>
    </row>
    <row r="1142" spans="1:11" x14ac:dyDescent="0.4">
      <c r="A1142" s="5" t="s">
        <v>1198</v>
      </c>
      <c r="B1142" s="2">
        <v>1971</v>
      </c>
      <c r="C1142" s="2" t="s">
        <v>2364</v>
      </c>
      <c r="D1142" s="2">
        <v>20</v>
      </c>
      <c r="E1142" s="2" t="str">
        <f>CONCATENATE(Table1[[#This Row],[date]],"-",Table1[[#This Row],[month]],"-",Table1[[#This Row],[year]])</f>
        <v>20-Oct-1971</v>
      </c>
      <c r="F1142" s="2">
        <f>DATEDIF(Table1[[#This Row],[Date Of Birth]],DATE(2023,6,8),"Y")</f>
        <v>51</v>
      </c>
      <c r="G1142" s="2">
        <v>1</v>
      </c>
      <c r="H1142" s="13">
        <v>9391.35</v>
      </c>
      <c r="I1142" s="2" t="s">
        <v>2355</v>
      </c>
      <c r="J1142" s="2" t="s">
        <v>2355</v>
      </c>
      <c r="K1142" s="6" t="s">
        <v>2365</v>
      </c>
    </row>
    <row r="1143" spans="1:11" x14ac:dyDescent="0.4">
      <c r="A1143" s="5" t="s">
        <v>1197</v>
      </c>
      <c r="B1143" s="2">
        <v>1976</v>
      </c>
      <c r="C1143" s="2" t="s">
        <v>2364</v>
      </c>
      <c r="D1143" s="2">
        <v>17</v>
      </c>
      <c r="E1143" s="2" t="str">
        <f>CONCATENATE(Table1[[#This Row],[date]],"-",Table1[[#This Row],[month]],"-",Table1[[#This Row],[year]])</f>
        <v>17-Oct-1976</v>
      </c>
      <c r="F1143" s="2">
        <f>DATEDIF(Table1[[#This Row],[Date Of Birth]],DATE(2023,6,8),"Y")</f>
        <v>46</v>
      </c>
      <c r="G1143" s="2">
        <v>2</v>
      </c>
      <c r="H1143" s="13">
        <v>9411.01</v>
      </c>
      <c r="I1143" s="2" t="s">
        <v>2354</v>
      </c>
      <c r="J1143" s="2" t="s">
        <v>2355</v>
      </c>
      <c r="K1143" s="6" t="s">
        <v>2371</v>
      </c>
    </row>
    <row r="1144" spans="1:11" x14ac:dyDescent="0.4">
      <c r="A1144" s="5" t="s">
        <v>1196</v>
      </c>
      <c r="B1144" s="2">
        <v>1976</v>
      </c>
      <c r="C1144" s="2" t="s">
        <v>2364</v>
      </c>
      <c r="D1144" s="2">
        <v>30</v>
      </c>
      <c r="E1144" s="2" t="str">
        <f>CONCATENATE(Table1[[#This Row],[date]],"-",Table1[[#This Row],[month]],"-",Table1[[#This Row],[year]])</f>
        <v>30-Oct-1976</v>
      </c>
      <c r="F1144" s="2">
        <f>DATEDIF(Table1[[#This Row],[Date Of Birth]],DATE(2023,6,8),"Y")</f>
        <v>46</v>
      </c>
      <c r="G1144" s="2">
        <v>3</v>
      </c>
      <c r="H1144" s="13">
        <v>9414.92</v>
      </c>
      <c r="I1144" s="2" t="s">
        <v>2354</v>
      </c>
      <c r="J1144" s="2" t="s">
        <v>2354</v>
      </c>
      <c r="K1144" s="6" t="s">
        <v>2365</v>
      </c>
    </row>
    <row r="1145" spans="1:11" x14ac:dyDescent="0.4">
      <c r="A1145" s="5" t="s">
        <v>1195</v>
      </c>
      <c r="B1145" s="2">
        <v>1976</v>
      </c>
      <c r="C1145" s="2" t="s">
        <v>2357</v>
      </c>
      <c r="D1145" s="2">
        <v>3</v>
      </c>
      <c r="E1145" s="2" t="str">
        <f>CONCATENATE(Table1[[#This Row],[date]],"-",Table1[[#This Row],[month]],"-",Table1[[#This Row],[year]])</f>
        <v>3-Nov-1976</v>
      </c>
      <c r="F1145" s="2">
        <f>DATEDIF(Table1[[#This Row],[Date Of Birth]],DATE(2023,6,8),"Y")</f>
        <v>46</v>
      </c>
      <c r="G1145" s="2">
        <v>2</v>
      </c>
      <c r="H1145" s="13">
        <v>9432.93</v>
      </c>
      <c r="I1145" s="2" t="s">
        <v>2354</v>
      </c>
      <c r="J1145" s="2" t="s">
        <v>2358</v>
      </c>
      <c r="K1145" s="6" t="s">
        <v>2371</v>
      </c>
    </row>
    <row r="1146" spans="1:11" x14ac:dyDescent="0.4">
      <c r="A1146" s="5" t="s">
        <v>1194</v>
      </c>
      <c r="B1146" s="2">
        <v>1974</v>
      </c>
      <c r="C1146" s="2" t="s">
        <v>2357</v>
      </c>
      <c r="D1146" s="2">
        <v>27</v>
      </c>
      <c r="E1146" s="2" t="str">
        <f>CONCATENATE(Table1[[#This Row],[date]],"-",Table1[[#This Row],[month]],"-",Table1[[#This Row],[year]])</f>
        <v>27-Nov-1974</v>
      </c>
      <c r="F1146" s="2">
        <f>DATEDIF(Table1[[#This Row],[Date Of Birth]],DATE(2023,6,8),"Y")</f>
        <v>48</v>
      </c>
      <c r="G1146" s="2">
        <v>1</v>
      </c>
      <c r="H1146" s="13">
        <v>9447.25</v>
      </c>
      <c r="I1146" s="2" t="s">
        <v>2354</v>
      </c>
      <c r="J1146" s="2" t="s">
        <v>2358</v>
      </c>
      <c r="K1146" s="6" t="s">
        <v>2371</v>
      </c>
    </row>
    <row r="1147" spans="1:11" x14ac:dyDescent="0.4">
      <c r="A1147" s="5" t="s">
        <v>1193</v>
      </c>
      <c r="B1147" s="2">
        <v>1974</v>
      </c>
      <c r="C1147" s="2" t="s">
        <v>2359</v>
      </c>
      <c r="D1147" s="2">
        <v>8</v>
      </c>
      <c r="E1147" s="2" t="str">
        <f>CONCATENATE(Table1[[#This Row],[date]],"-",Table1[[#This Row],[month]],"-",Table1[[#This Row],[year]])</f>
        <v>8-Jun-1974</v>
      </c>
      <c r="F1147" s="2">
        <f>DATEDIF(Table1[[#This Row],[Date Of Birth]],DATE(2023,6,8),"Y")</f>
        <v>49</v>
      </c>
      <c r="G1147" s="2">
        <v>1</v>
      </c>
      <c r="H1147" s="13">
        <v>9447.3799999999992</v>
      </c>
      <c r="I1147" s="2" t="s">
        <v>2354</v>
      </c>
      <c r="J1147" s="2" t="s">
        <v>2355</v>
      </c>
      <c r="K1147" s="6" t="s">
        <v>2371</v>
      </c>
    </row>
    <row r="1148" spans="1:11" x14ac:dyDescent="0.4">
      <c r="A1148" s="5" t="s">
        <v>1192</v>
      </c>
      <c r="B1148" s="2">
        <v>1987</v>
      </c>
      <c r="C1148" s="2" t="s">
        <v>2357</v>
      </c>
      <c r="D1148" s="2">
        <v>14</v>
      </c>
      <c r="E1148" s="2" t="str">
        <f>CONCATENATE(Table1[[#This Row],[date]],"-",Table1[[#This Row],[month]],"-",Table1[[#This Row],[year]])</f>
        <v>14-Nov-1987</v>
      </c>
      <c r="F1148" s="2">
        <f>DATEDIF(Table1[[#This Row],[Date Of Birth]],DATE(2023,6,8),"Y")</f>
        <v>35</v>
      </c>
      <c r="G1148" s="2">
        <v>3</v>
      </c>
      <c r="H1148" s="13">
        <v>9448.42</v>
      </c>
      <c r="I1148" s="2" t="s">
        <v>2354</v>
      </c>
      <c r="J1148" s="2" t="s">
        <v>2355</v>
      </c>
      <c r="K1148" s="6" t="s">
        <v>2374</v>
      </c>
    </row>
    <row r="1149" spans="1:11" x14ac:dyDescent="0.4">
      <c r="A1149" s="5" t="s">
        <v>1191</v>
      </c>
      <c r="B1149" s="2">
        <v>1979</v>
      </c>
      <c r="C1149" s="2" t="s">
        <v>2353</v>
      </c>
      <c r="D1149" s="2">
        <v>17</v>
      </c>
      <c r="E1149" s="2" t="str">
        <f>CONCATENATE(Table1[[#This Row],[date]],"-",Table1[[#This Row],[month]],"-",Table1[[#This Row],[year]])</f>
        <v>17-Jul-1979</v>
      </c>
      <c r="F1149" s="2">
        <f>DATEDIF(Table1[[#This Row],[Date Of Birth]],DATE(2023,6,8),"Y")</f>
        <v>43</v>
      </c>
      <c r="G1149" s="2">
        <v>2</v>
      </c>
      <c r="H1149" s="13">
        <v>9453.92</v>
      </c>
      <c r="I1149" s="2" t="s">
        <v>2354</v>
      </c>
      <c r="J1149" s="2" t="s">
        <v>2354</v>
      </c>
      <c r="K1149" s="6" t="s">
        <v>2374</v>
      </c>
    </row>
    <row r="1150" spans="1:11" x14ac:dyDescent="0.4">
      <c r="A1150" s="5" t="s">
        <v>1190</v>
      </c>
      <c r="B1150" s="2">
        <v>1969</v>
      </c>
      <c r="C1150" s="2" t="s">
        <v>2359</v>
      </c>
      <c r="D1150" s="2">
        <v>4</v>
      </c>
      <c r="E1150" s="2" t="str">
        <f>CONCATENATE(Table1[[#This Row],[date]],"-",Table1[[#This Row],[month]],"-",Table1[[#This Row],[year]])</f>
        <v>4-Jun-1969</v>
      </c>
      <c r="F1150" s="2">
        <f>DATEDIF(Table1[[#This Row],[Date Of Birth]],DATE(2023,6,8),"Y")</f>
        <v>54</v>
      </c>
      <c r="G1150" s="2">
        <v>0</v>
      </c>
      <c r="H1150" s="13">
        <v>9487.64</v>
      </c>
      <c r="I1150" s="2" t="s">
        <v>2354</v>
      </c>
      <c r="J1150" s="2" t="s">
        <v>2354</v>
      </c>
      <c r="K1150" s="6" t="s">
        <v>2356</v>
      </c>
    </row>
    <row r="1151" spans="1:11" x14ac:dyDescent="0.4">
      <c r="A1151" s="5" t="s">
        <v>1189</v>
      </c>
      <c r="B1151" s="2">
        <v>1976</v>
      </c>
      <c r="C1151" s="2" t="s">
        <v>2357</v>
      </c>
      <c r="D1151" s="2">
        <v>28</v>
      </c>
      <c r="E1151" s="2" t="str">
        <f>CONCATENATE(Table1[[#This Row],[date]],"-",Table1[[#This Row],[month]],"-",Table1[[#This Row],[year]])</f>
        <v>28-Nov-1976</v>
      </c>
      <c r="F1151" s="2">
        <f>DATEDIF(Table1[[#This Row],[Date Of Birth]],DATE(2023,6,8),"Y")</f>
        <v>46</v>
      </c>
      <c r="G1151" s="2">
        <v>3</v>
      </c>
      <c r="H1151" s="13">
        <v>9500.57</v>
      </c>
      <c r="I1151" s="2" t="s">
        <v>2354</v>
      </c>
      <c r="J1151" s="2" t="s">
        <v>2355</v>
      </c>
      <c r="K1151" s="6" t="s">
        <v>2375</v>
      </c>
    </row>
    <row r="1152" spans="1:11" x14ac:dyDescent="0.4">
      <c r="A1152" s="5" t="s">
        <v>1188</v>
      </c>
      <c r="B1152" s="2">
        <v>1969</v>
      </c>
      <c r="C1152" s="2" t="s">
        <v>2363</v>
      </c>
      <c r="D1152" s="2">
        <v>24</v>
      </c>
      <c r="E1152" s="2" t="str">
        <f>CONCATENATE(Table1[[#This Row],[date]],"-",Table1[[#This Row],[month]],"-",Table1[[#This Row],[year]])</f>
        <v>24-Aug-1969</v>
      </c>
      <c r="F1152" s="2">
        <f>DATEDIF(Table1[[#This Row],[Date Of Birth]],DATE(2023,6,8),"Y")</f>
        <v>53</v>
      </c>
      <c r="G1152" s="2">
        <v>0</v>
      </c>
      <c r="H1152" s="13">
        <v>9504.31</v>
      </c>
      <c r="I1152" s="2" t="s">
        <v>2355</v>
      </c>
      <c r="J1152" s="2" t="s">
        <v>2354</v>
      </c>
      <c r="K1152" s="6" t="s">
        <v>2356</v>
      </c>
    </row>
    <row r="1153" spans="1:11" x14ac:dyDescent="0.4">
      <c r="A1153" s="5" t="s">
        <v>1187</v>
      </c>
      <c r="B1153" s="2">
        <v>1992</v>
      </c>
      <c r="C1153" s="2" t="s">
        <v>2363</v>
      </c>
      <c r="D1153" s="2">
        <v>22</v>
      </c>
      <c r="E1153" s="2" t="str">
        <f>CONCATENATE(Table1[[#This Row],[date]],"-",Table1[[#This Row],[month]],"-",Table1[[#This Row],[year]])</f>
        <v>22-Aug-1992</v>
      </c>
      <c r="F1153" s="2">
        <f>DATEDIF(Table1[[#This Row],[Date Of Birth]],DATE(2023,6,8),"Y")</f>
        <v>30</v>
      </c>
      <c r="G1153" s="2">
        <v>0</v>
      </c>
      <c r="H1153" s="13">
        <v>9507.68</v>
      </c>
      <c r="I1153" s="2" t="s">
        <v>2354</v>
      </c>
      <c r="J1153" s="2" t="s">
        <v>2358</v>
      </c>
      <c r="K1153" s="6" t="s">
        <v>2361</v>
      </c>
    </row>
    <row r="1154" spans="1:11" x14ac:dyDescent="0.4">
      <c r="A1154" s="5" t="s">
        <v>1186</v>
      </c>
      <c r="B1154" s="2">
        <v>1971</v>
      </c>
      <c r="C1154" s="2" t="s">
        <v>2357</v>
      </c>
      <c r="D1154" s="2">
        <v>29</v>
      </c>
      <c r="E1154" s="2" t="str">
        <f>CONCATENATE(Table1[[#This Row],[date]],"-",Table1[[#This Row],[month]],"-",Table1[[#This Row],[year]])</f>
        <v>29-Nov-1971</v>
      </c>
      <c r="F1154" s="2">
        <f>DATEDIF(Table1[[#This Row],[Date Of Birth]],DATE(2023,6,8),"Y")</f>
        <v>51</v>
      </c>
      <c r="G1154" s="2">
        <v>0</v>
      </c>
      <c r="H1154" s="13">
        <v>9528.9</v>
      </c>
      <c r="I1154" s="2" t="s">
        <v>2354</v>
      </c>
      <c r="J1154" s="2" t="s">
        <v>2354</v>
      </c>
      <c r="K1154" s="6" t="s">
        <v>2365</v>
      </c>
    </row>
    <row r="1155" spans="1:11" x14ac:dyDescent="0.4">
      <c r="A1155" s="5" t="s">
        <v>1185</v>
      </c>
      <c r="B1155" s="2">
        <v>1973</v>
      </c>
      <c r="C1155" s="2" t="s">
        <v>2362</v>
      </c>
      <c r="D1155" s="2">
        <v>21</v>
      </c>
      <c r="E1155" s="2" t="str">
        <f>CONCATENATE(Table1[[#This Row],[date]],"-",Table1[[#This Row],[month]],"-",Table1[[#This Row],[year]])</f>
        <v>21-Dec-1973</v>
      </c>
      <c r="F1155" s="2">
        <f>DATEDIF(Table1[[#This Row],[Date Of Birth]],DATE(2023,6,8),"Y")</f>
        <v>49</v>
      </c>
      <c r="G1155" s="2">
        <v>0</v>
      </c>
      <c r="H1155" s="13">
        <v>9538.65</v>
      </c>
      <c r="I1155" s="2" t="s">
        <v>2354</v>
      </c>
      <c r="J1155" s="2" t="s">
        <v>2355</v>
      </c>
      <c r="K1155" s="6" t="s">
        <v>2374</v>
      </c>
    </row>
    <row r="1156" spans="1:11" x14ac:dyDescent="0.4">
      <c r="A1156" s="5" t="s">
        <v>1184</v>
      </c>
      <c r="B1156" s="2">
        <v>1975</v>
      </c>
      <c r="C1156" s="2" t="s">
        <v>2353</v>
      </c>
      <c r="D1156" s="2">
        <v>28</v>
      </c>
      <c r="E1156" s="2" t="str">
        <f>CONCATENATE(Table1[[#This Row],[date]],"-",Table1[[#This Row],[month]],"-",Table1[[#This Row],[year]])</f>
        <v>28-Jul-1975</v>
      </c>
      <c r="F1156" s="2">
        <f>DATEDIF(Table1[[#This Row],[Date Of Birth]],DATE(2023,6,8),"Y")</f>
        <v>47</v>
      </c>
      <c r="G1156" s="2">
        <v>1</v>
      </c>
      <c r="H1156" s="13">
        <v>9540.17</v>
      </c>
      <c r="I1156" s="2" t="s">
        <v>2354</v>
      </c>
      <c r="J1156" s="2" t="s">
        <v>2354</v>
      </c>
      <c r="K1156" s="6" t="s">
        <v>2371</v>
      </c>
    </row>
    <row r="1157" spans="1:11" x14ac:dyDescent="0.4">
      <c r="A1157" s="5" t="s">
        <v>1183</v>
      </c>
      <c r="B1157" s="2">
        <v>1972</v>
      </c>
      <c r="C1157" s="2" t="s">
        <v>2360</v>
      </c>
      <c r="D1157" s="2">
        <v>22</v>
      </c>
      <c r="E1157" s="2" t="str">
        <f>CONCATENATE(Table1[[#This Row],[date]],"-",Table1[[#This Row],[month]],"-",Table1[[#This Row],[year]])</f>
        <v>22-Sep-1972</v>
      </c>
      <c r="F1157" s="2">
        <f>DATEDIF(Table1[[#This Row],[Date Of Birth]],DATE(2023,6,8),"Y")</f>
        <v>50</v>
      </c>
      <c r="G1157" s="2">
        <v>0</v>
      </c>
      <c r="H1157" s="13">
        <v>9541.7000000000007</v>
      </c>
      <c r="I1157" s="2" t="s">
        <v>2354</v>
      </c>
      <c r="J1157" s="2" t="s">
        <v>2358</v>
      </c>
      <c r="K1157" s="6" t="s">
        <v>2371</v>
      </c>
    </row>
    <row r="1158" spans="1:11" x14ac:dyDescent="0.4">
      <c r="A1158" s="5" t="s">
        <v>1182</v>
      </c>
      <c r="B1158" s="2">
        <v>1972</v>
      </c>
      <c r="C1158" s="2" t="s">
        <v>2360</v>
      </c>
      <c r="D1158" s="2">
        <v>22</v>
      </c>
      <c r="E1158" s="2" t="str">
        <f>CONCATENATE(Table1[[#This Row],[date]],"-",Table1[[#This Row],[month]],"-",Table1[[#This Row],[year]])</f>
        <v>22-Sep-1972</v>
      </c>
      <c r="F1158" s="2">
        <f>DATEDIF(Table1[[#This Row],[Date Of Birth]],DATE(2023,6,8),"Y")</f>
        <v>50</v>
      </c>
      <c r="G1158" s="2">
        <v>1</v>
      </c>
      <c r="H1158" s="13">
        <v>9549.57</v>
      </c>
      <c r="I1158" s="2" t="s">
        <v>2354</v>
      </c>
      <c r="J1158" s="2" t="s">
        <v>2358</v>
      </c>
      <c r="K1158" s="6" t="s">
        <v>2356</v>
      </c>
    </row>
    <row r="1159" spans="1:11" x14ac:dyDescent="0.4">
      <c r="A1159" s="5" t="s">
        <v>1181</v>
      </c>
      <c r="B1159" s="2">
        <v>1974</v>
      </c>
      <c r="C1159" s="2" t="s">
        <v>2363</v>
      </c>
      <c r="D1159" s="2">
        <v>14</v>
      </c>
      <c r="E1159" s="2" t="str">
        <f>CONCATENATE(Table1[[#This Row],[date]],"-",Table1[[#This Row],[month]],"-",Table1[[#This Row],[year]])</f>
        <v>14-Aug-1974</v>
      </c>
      <c r="F1159" s="2">
        <f>DATEDIF(Table1[[#This Row],[Date Of Birth]],DATE(2023,6,8),"Y")</f>
        <v>48</v>
      </c>
      <c r="G1159" s="2">
        <v>3</v>
      </c>
      <c r="H1159" s="13">
        <v>9563.0300000000007</v>
      </c>
      <c r="I1159" s="2" t="s">
        <v>2355</v>
      </c>
      <c r="J1159" s="2" t="s">
        <v>2358</v>
      </c>
      <c r="K1159" s="6" t="s">
        <v>2365</v>
      </c>
    </row>
    <row r="1160" spans="1:11" x14ac:dyDescent="0.4">
      <c r="A1160" s="5" t="s">
        <v>1180</v>
      </c>
      <c r="B1160" s="2">
        <v>1973</v>
      </c>
      <c r="C1160" s="2" t="s">
        <v>2362</v>
      </c>
      <c r="D1160" s="2">
        <v>1</v>
      </c>
      <c r="E1160" s="2" t="str">
        <f>CONCATENATE(Table1[[#This Row],[date]],"-",Table1[[#This Row],[month]],"-",Table1[[#This Row],[year]])</f>
        <v>1-Dec-1973</v>
      </c>
      <c r="F1160" s="2">
        <f>DATEDIF(Table1[[#This Row],[Date Of Birth]],DATE(2023,6,8),"Y")</f>
        <v>49</v>
      </c>
      <c r="G1160" s="2">
        <v>1</v>
      </c>
      <c r="H1160" s="13">
        <v>9566.99</v>
      </c>
      <c r="I1160" s="2" t="s">
        <v>2354</v>
      </c>
      <c r="J1160" s="2" t="s">
        <v>2358</v>
      </c>
      <c r="K1160" s="6" t="s">
        <v>2361</v>
      </c>
    </row>
    <row r="1161" spans="1:11" x14ac:dyDescent="0.4">
      <c r="A1161" s="5" t="s">
        <v>1179</v>
      </c>
      <c r="B1161" s="2">
        <v>1966</v>
      </c>
      <c r="C1161" s="2" t="s">
        <v>2362</v>
      </c>
      <c r="D1161" s="2">
        <v>4</v>
      </c>
      <c r="E1161" s="2" t="str">
        <f>CONCATENATE(Table1[[#This Row],[date]],"-",Table1[[#This Row],[month]],"-",Table1[[#This Row],[year]])</f>
        <v>4-Dec-1966</v>
      </c>
      <c r="F1161" s="2">
        <f>DATEDIF(Table1[[#This Row],[Date Of Birth]],DATE(2023,6,8),"Y")</f>
        <v>56</v>
      </c>
      <c r="G1161" s="2">
        <v>0</v>
      </c>
      <c r="H1161" s="13">
        <v>9582.5400000000009</v>
      </c>
      <c r="I1161" s="2" t="s">
        <v>2355</v>
      </c>
      <c r="J1161" s="2" t="s">
        <v>2354</v>
      </c>
      <c r="K1161" s="6" t="s">
        <v>2356</v>
      </c>
    </row>
    <row r="1162" spans="1:11" x14ac:dyDescent="0.4">
      <c r="A1162" s="5" t="s">
        <v>1178</v>
      </c>
      <c r="B1162" s="2">
        <v>1973</v>
      </c>
      <c r="C1162" s="2" t="s">
        <v>2357</v>
      </c>
      <c r="D1162" s="2">
        <v>28</v>
      </c>
      <c r="E1162" s="2" t="str">
        <f>CONCATENATE(Table1[[#This Row],[date]],"-",Table1[[#This Row],[month]],"-",Table1[[#This Row],[year]])</f>
        <v>28-Nov-1973</v>
      </c>
      <c r="F1162" s="2">
        <f>DATEDIF(Table1[[#This Row],[Date Of Birth]],DATE(2023,6,8),"Y")</f>
        <v>49</v>
      </c>
      <c r="G1162" s="2">
        <v>1</v>
      </c>
      <c r="H1162" s="13">
        <v>9583.89</v>
      </c>
      <c r="I1162" s="2" t="s">
        <v>2354</v>
      </c>
      <c r="J1162" s="2" t="s">
        <v>2355</v>
      </c>
      <c r="K1162" s="6" t="s">
        <v>2361</v>
      </c>
    </row>
    <row r="1163" spans="1:11" x14ac:dyDescent="0.4">
      <c r="A1163" s="5" t="s">
        <v>1177</v>
      </c>
      <c r="B1163" s="2">
        <v>1981</v>
      </c>
      <c r="C1163" s="2" t="s">
        <v>2364</v>
      </c>
      <c r="D1163" s="2">
        <v>18</v>
      </c>
      <c r="E1163" s="2" t="str">
        <f>CONCATENATE(Table1[[#This Row],[date]],"-",Table1[[#This Row],[month]],"-",Table1[[#This Row],[year]])</f>
        <v>18-Oct-1981</v>
      </c>
      <c r="F1163" s="2">
        <f>DATEDIF(Table1[[#This Row],[Date Of Birth]],DATE(2023,6,8),"Y")</f>
        <v>41</v>
      </c>
      <c r="G1163" s="2">
        <v>1</v>
      </c>
      <c r="H1163" s="13">
        <v>9584.0400000000009</v>
      </c>
      <c r="I1163" s="2" t="s">
        <v>2354</v>
      </c>
      <c r="J1163" s="2" t="s">
        <v>2358</v>
      </c>
      <c r="K1163" s="6" t="s">
        <v>2374</v>
      </c>
    </row>
    <row r="1164" spans="1:11" x14ac:dyDescent="0.4">
      <c r="A1164" s="5" t="s">
        <v>1176</v>
      </c>
      <c r="B1164" s="2">
        <v>1964</v>
      </c>
      <c r="C1164" s="2" t="s">
        <v>2362</v>
      </c>
      <c r="D1164" s="2">
        <v>15</v>
      </c>
      <c r="E1164" s="2" t="str">
        <f>CONCATENATE(Table1[[#This Row],[date]],"-",Table1[[#This Row],[month]],"-",Table1[[#This Row],[year]])</f>
        <v>15-Dec-1964</v>
      </c>
      <c r="F1164" s="2">
        <f>DATEDIF(Table1[[#This Row],[Date Of Birth]],DATE(2023,6,8),"Y")</f>
        <v>58</v>
      </c>
      <c r="G1164" s="2">
        <v>0</v>
      </c>
      <c r="H1164" s="13">
        <v>9597.6299999999992</v>
      </c>
      <c r="I1164" s="2" t="s">
        <v>2355</v>
      </c>
      <c r="J1164" s="2" t="s">
        <v>2355</v>
      </c>
      <c r="K1164" s="6" t="s">
        <v>2356</v>
      </c>
    </row>
    <row r="1165" spans="1:11" x14ac:dyDescent="0.4">
      <c r="A1165" s="5" t="s">
        <v>1175</v>
      </c>
      <c r="B1165" s="2">
        <v>1972</v>
      </c>
      <c r="C1165" s="2" t="s">
        <v>2362</v>
      </c>
      <c r="D1165" s="2">
        <v>27</v>
      </c>
      <c r="E1165" s="2" t="str">
        <f>CONCATENATE(Table1[[#This Row],[date]],"-",Table1[[#This Row],[month]],"-",Table1[[#This Row],[year]])</f>
        <v>27-Dec-1972</v>
      </c>
      <c r="F1165" s="2">
        <f>DATEDIF(Table1[[#This Row],[Date Of Birth]],DATE(2023,6,8),"Y")</f>
        <v>50</v>
      </c>
      <c r="G1165" s="2">
        <v>1</v>
      </c>
      <c r="H1165" s="13">
        <v>9617.66</v>
      </c>
      <c r="I1165" s="2" t="s">
        <v>2355</v>
      </c>
      <c r="J1165" s="2" t="s">
        <v>2355</v>
      </c>
      <c r="K1165" s="6" t="s">
        <v>2368</v>
      </c>
    </row>
    <row r="1166" spans="1:11" x14ac:dyDescent="0.4">
      <c r="A1166" s="5" t="s">
        <v>1174</v>
      </c>
      <c r="B1166" s="2">
        <v>1982</v>
      </c>
      <c r="C1166" s="2" t="s">
        <v>2363</v>
      </c>
      <c r="D1166" s="2">
        <v>29</v>
      </c>
      <c r="E1166" s="2" t="str">
        <f>CONCATENATE(Table1[[#This Row],[date]],"-",Table1[[#This Row],[month]],"-",Table1[[#This Row],[year]])</f>
        <v>29-Aug-1982</v>
      </c>
      <c r="F1166" s="2">
        <f>DATEDIF(Table1[[#This Row],[Date Of Birth]],DATE(2023,6,8),"Y")</f>
        <v>40</v>
      </c>
      <c r="G1166" s="2">
        <v>3</v>
      </c>
      <c r="H1166" s="13">
        <v>9619.18</v>
      </c>
      <c r="I1166" s="2" t="s">
        <v>2354</v>
      </c>
      <c r="J1166" s="2" t="s">
        <v>2358</v>
      </c>
      <c r="K1166" s="6" t="s">
        <v>2370</v>
      </c>
    </row>
    <row r="1167" spans="1:11" x14ac:dyDescent="0.4">
      <c r="A1167" s="5" t="s">
        <v>1173</v>
      </c>
      <c r="B1167" s="2">
        <v>1975</v>
      </c>
      <c r="C1167" s="2" t="s">
        <v>2364</v>
      </c>
      <c r="D1167" s="2">
        <v>29</v>
      </c>
      <c r="E1167" s="2" t="str">
        <f>CONCATENATE(Table1[[#This Row],[date]],"-",Table1[[#This Row],[month]],"-",Table1[[#This Row],[year]])</f>
        <v>29-Oct-1975</v>
      </c>
      <c r="F1167" s="2">
        <f>DATEDIF(Table1[[#This Row],[Date Of Birth]],DATE(2023,6,8),"Y")</f>
        <v>47</v>
      </c>
      <c r="G1167" s="2">
        <v>3</v>
      </c>
      <c r="H1167" s="13">
        <v>9620.33</v>
      </c>
      <c r="I1167" s="2" t="s">
        <v>2355</v>
      </c>
      <c r="J1167" s="2" t="s">
        <v>2355</v>
      </c>
      <c r="K1167" s="6" t="s">
        <v>2361</v>
      </c>
    </row>
    <row r="1168" spans="1:11" x14ac:dyDescent="0.4">
      <c r="A1168" s="5" t="s">
        <v>1172</v>
      </c>
      <c r="B1168" s="2">
        <v>1970</v>
      </c>
      <c r="C1168" s="2" t="s">
        <v>2362</v>
      </c>
      <c r="D1168" s="2">
        <v>16</v>
      </c>
      <c r="E1168" s="2" t="str">
        <f>CONCATENATE(Table1[[#This Row],[date]],"-",Table1[[#This Row],[month]],"-",Table1[[#This Row],[year]])</f>
        <v>16-Dec-1970</v>
      </c>
      <c r="F1168" s="2">
        <f>DATEDIF(Table1[[#This Row],[Date Of Birth]],DATE(2023,6,8),"Y")</f>
        <v>52</v>
      </c>
      <c r="G1168" s="2">
        <v>0</v>
      </c>
      <c r="H1168" s="13">
        <v>9625.92</v>
      </c>
      <c r="I1168" s="2" t="s">
        <v>2354</v>
      </c>
      <c r="J1168" s="2" t="s">
        <v>2355</v>
      </c>
      <c r="K1168" s="6" t="s">
        <v>2365</v>
      </c>
    </row>
    <row r="1169" spans="1:11" x14ac:dyDescent="0.4">
      <c r="A1169" s="5" t="s">
        <v>1171</v>
      </c>
      <c r="B1169" s="2">
        <v>1998</v>
      </c>
      <c r="C1169" s="2" t="s">
        <v>2359</v>
      </c>
      <c r="D1169" s="2">
        <v>23</v>
      </c>
      <c r="E1169" s="2" t="str">
        <f>CONCATENATE(Table1[[#This Row],[date]],"-",Table1[[#This Row],[month]],"-",Table1[[#This Row],[year]])</f>
        <v>23-Jun-1998</v>
      </c>
      <c r="F1169" s="2">
        <f>DATEDIF(Table1[[#This Row],[Date Of Birth]],DATE(2023,6,8),"Y")</f>
        <v>24</v>
      </c>
      <c r="G1169" s="2">
        <v>0</v>
      </c>
      <c r="H1169" s="13">
        <v>9628.7900000000009</v>
      </c>
      <c r="I1169" s="2" t="s">
        <v>2354</v>
      </c>
      <c r="J1169" s="2" t="s">
        <v>2354</v>
      </c>
      <c r="K1169" s="6" t="s">
        <v>2377</v>
      </c>
    </row>
    <row r="1170" spans="1:11" x14ac:dyDescent="0.4">
      <c r="A1170" s="5" t="s">
        <v>1170</v>
      </c>
      <c r="B1170" s="2">
        <v>1979</v>
      </c>
      <c r="C1170" s="2" t="s">
        <v>2362</v>
      </c>
      <c r="D1170" s="2">
        <v>19</v>
      </c>
      <c r="E1170" s="2" t="str">
        <f>CONCATENATE(Table1[[#This Row],[date]],"-",Table1[[#This Row],[month]],"-",Table1[[#This Row],[year]])</f>
        <v>19-Dec-1979</v>
      </c>
      <c r="F1170" s="2">
        <f>DATEDIF(Table1[[#This Row],[Date Of Birth]],DATE(2023,6,8),"Y")</f>
        <v>43</v>
      </c>
      <c r="G1170" s="2">
        <v>2</v>
      </c>
      <c r="H1170" s="13">
        <v>9630.2999999999993</v>
      </c>
      <c r="I1170" s="2" t="s">
        <v>2354</v>
      </c>
      <c r="J1170" s="2" t="s">
        <v>2354</v>
      </c>
      <c r="K1170" s="6" t="s">
        <v>2374</v>
      </c>
    </row>
    <row r="1171" spans="1:11" x14ac:dyDescent="0.4">
      <c r="A1171" s="5" t="s">
        <v>1169</v>
      </c>
      <c r="B1171" s="2">
        <v>1972</v>
      </c>
      <c r="C1171" s="2" t="s">
        <v>2364</v>
      </c>
      <c r="D1171" s="2">
        <v>23</v>
      </c>
      <c r="E1171" s="2" t="str">
        <f>CONCATENATE(Table1[[#This Row],[date]],"-",Table1[[#This Row],[month]],"-",Table1[[#This Row],[year]])</f>
        <v>23-Oct-1972</v>
      </c>
      <c r="F1171" s="2">
        <f>DATEDIF(Table1[[#This Row],[Date Of Birth]],DATE(2023,6,8),"Y")</f>
        <v>50</v>
      </c>
      <c r="G1171" s="2">
        <v>2</v>
      </c>
      <c r="H1171" s="13">
        <v>9630.4</v>
      </c>
      <c r="I1171" s="2" t="s">
        <v>2354</v>
      </c>
      <c r="J1171" s="2" t="s">
        <v>2354</v>
      </c>
      <c r="K1171" s="6" t="s">
        <v>2365</v>
      </c>
    </row>
    <row r="1172" spans="1:11" x14ac:dyDescent="0.4">
      <c r="A1172" s="5" t="s">
        <v>1168</v>
      </c>
      <c r="B1172" s="2">
        <v>1968</v>
      </c>
      <c r="C1172" s="2" t="s">
        <v>2359</v>
      </c>
      <c r="D1172" s="2">
        <v>22</v>
      </c>
      <c r="E1172" s="2" t="str">
        <f>CONCATENATE(Table1[[#This Row],[date]],"-",Table1[[#This Row],[month]],"-",Table1[[#This Row],[year]])</f>
        <v>22-Jun-1968</v>
      </c>
      <c r="F1172" s="2">
        <f>DATEDIF(Table1[[#This Row],[Date Of Birth]],DATE(2023,6,8),"Y")</f>
        <v>54</v>
      </c>
      <c r="G1172" s="2">
        <v>0</v>
      </c>
      <c r="H1172" s="13">
        <v>9630.91</v>
      </c>
      <c r="I1172" s="2" t="s">
        <v>2355</v>
      </c>
      <c r="J1172" s="2" t="s">
        <v>2354</v>
      </c>
      <c r="K1172" s="6" t="s">
        <v>2356</v>
      </c>
    </row>
    <row r="1173" spans="1:11" x14ac:dyDescent="0.4">
      <c r="A1173" s="5" t="s">
        <v>1167</v>
      </c>
      <c r="B1173" s="2">
        <v>1970</v>
      </c>
      <c r="C1173" s="2" t="s">
        <v>2360</v>
      </c>
      <c r="D1173" s="2">
        <v>30</v>
      </c>
      <c r="E1173" s="2" t="str">
        <f>CONCATENATE(Table1[[#This Row],[date]],"-",Table1[[#This Row],[month]],"-",Table1[[#This Row],[year]])</f>
        <v>30-Sep-1970</v>
      </c>
      <c r="F1173" s="2">
        <f>DATEDIF(Table1[[#This Row],[Date Of Birth]],DATE(2023,6,8),"Y")</f>
        <v>52</v>
      </c>
      <c r="G1173" s="2">
        <v>0</v>
      </c>
      <c r="H1173" s="13">
        <v>9634.5400000000009</v>
      </c>
      <c r="I1173" s="2" t="s">
        <v>2354</v>
      </c>
      <c r="J1173" s="2" t="s">
        <v>2354</v>
      </c>
      <c r="K1173" s="6" t="s">
        <v>2365</v>
      </c>
    </row>
    <row r="1174" spans="1:11" x14ac:dyDescent="0.4">
      <c r="A1174" s="5" t="s">
        <v>1166</v>
      </c>
      <c r="B1174" s="2">
        <v>1971</v>
      </c>
      <c r="C1174" s="2" t="s">
        <v>2353</v>
      </c>
      <c r="D1174" s="2">
        <v>19</v>
      </c>
      <c r="E1174" s="2" t="str">
        <f>CONCATENATE(Table1[[#This Row],[date]],"-",Table1[[#This Row],[month]],"-",Table1[[#This Row],[year]])</f>
        <v>19-Jul-1971</v>
      </c>
      <c r="F1174" s="2">
        <f>DATEDIF(Table1[[#This Row],[Date Of Birth]],DATE(2023,6,8),"Y")</f>
        <v>51</v>
      </c>
      <c r="G1174" s="2">
        <v>0</v>
      </c>
      <c r="H1174" s="13">
        <v>9644.25</v>
      </c>
      <c r="I1174" s="2" t="s">
        <v>2354</v>
      </c>
      <c r="J1174" s="2" t="s">
        <v>2358</v>
      </c>
      <c r="K1174" s="6" t="s">
        <v>2361</v>
      </c>
    </row>
    <row r="1175" spans="1:11" x14ac:dyDescent="0.4">
      <c r="A1175" s="5" t="s">
        <v>1165</v>
      </c>
      <c r="B1175" s="2">
        <v>1974</v>
      </c>
      <c r="C1175" s="2" t="s">
        <v>2353</v>
      </c>
      <c r="D1175" s="2">
        <v>8</v>
      </c>
      <c r="E1175" s="2" t="str">
        <f>CONCATENATE(Table1[[#This Row],[date]],"-",Table1[[#This Row],[month]],"-",Table1[[#This Row],[year]])</f>
        <v>8-Jul-1974</v>
      </c>
      <c r="F1175" s="2">
        <f>DATEDIF(Table1[[#This Row],[Date Of Birth]],DATE(2023,6,8),"Y")</f>
        <v>48</v>
      </c>
      <c r="G1175" s="2">
        <v>0</v>
      </c>
      <c r="H1175" s="13">
        <v>9653.81</v>
      </c>
      <c r="I1175" s="2" t="s">
        <v>2354</v>
      </c>
      <c r="J1175" s="2" t="s">
        <v>2354</v>
      </c>
      <c r="K1175" s="6" t="s">
        <v>2365</v>
      </c>
    </row>
    <row r="1176" spans="1:11" x14ac:dyDescent="0.4">
      <c r="A1176" s="5" t="s">
        <v>1164</v>
      </c>
      <c r="B1176" s="2">
        <v>1981</v>
      </c>
      <c r="C1176" s="2" t="s">
        <v>2363</v>
      </c>
      <c r="D1176" s="2">
        <v>8</v>
      </c>
      <c r="E1176" s="2" t="str">
        <f>CONCATENATE(Table1[[#This Row],[date]],"-",Table1[[#This Row],[month]],"-",Table1[[#This Row],[year]])</f>
        <v>8-Aug-1981</v>
      </c>
      <c r="F1176" s="2">
        <f>DATEDIF(Table1[[#This Row],[Date Of Birth]],DATE(2023,6,8),"Y")</f>
        <v>41</v>
      </c>
      <c r="G1176" s="2">
        <v>1</v>
      </c>
      <c r="H1176" s="13">
        <v>9664.34</v>
      </c>
      <c r="I1176" s="2" t="s">
        <v>2354</v>
      </c>
      <c r="J1176" s="2" t="s">
        <v>2355</v>
      </c>
      <c r="K1176" s="6" t="s">
        <v>2365</v>
      </c>
    </row>
    <row r="1177" spans="1:11" x14ac:dyDescent="0.4">
      <c r="A1177" s="5" t="s">
        <v>1163</v>
      </c>
      <c r="B1177" s="2">
        <v>1966</v>
      </c>
      <c r="C1177" s="2" t="s">
        <v>2360</v>
      </c>
      <c r="D1177" s="2">
        <v>16</v>
      </c>
      <c r="E1177" s="2" t="str">
        <f>CONCATENATE(Table1[[#This Row],[date]],"-",Table1[[#This Row],[month]],"-",Table1[[#This Row],[year]])</f>
        <v>16-Sep-1966</v>
      </c>
      <c r="F1177" s="2">
        <f>DATEDIF(Table1[[#This Row],[Date Of Birth]],DATE(2023,6,8),"Y")</f>
        <v>56</v>
      </c>
      <c r="G1177" s="2">
        <v>0</v>
      </c>
      <c r="H1177" s="13">
        <v>9684.2900000000009</v>
      </c>
      <c r="I1177" s="2" t="s">
        <v>2355</v>
      </c>
      <c r="J1177" s="2" t="s">
        <v>2354</v>
      </c>
      <c r="K1177" s="6" t="s">
        <v>2356</v>
      </c>
    </row>
    <row r="1178" spans="1:11" x14ac:dyDescent="0.4">
      <c r="A1178" s="5" t="s">
        <v>1162</v>
      </c>
      <c r="B1178" s="2">
        <v>1964</v>
      </c>
      <c r="C1178" s="2" t="s">
        <v>2357</v>
      </c>
      <c r="D1178" s="2">
        <v>7</v>
      </c>
      <c r="E1178" s="2" t="str">
        <f>CONCATENATE(Table1[[#This Row],[date]],"-",Table1[[#This Row],[month]],"-",Table1[[#This Row],[year]])</f>
        <v>7-Nov-1964</v>
      </c>
      <c r="F1178" s="2">
        <f>DATEDIF(Table1[[#This Row],[Date Of Birth]],DATE(2023,6,8),"Y")</f>
        <v>58</v>
      </c>
      <c r="G1178" s="2">
        <v>0</v>
      </c>
      <c r="H1178" s="13">
        <v>9698.42</v>
      </c>
      <c r="I1178" s="2" t="s">
        <v>2355</v>
      </c>
      <c r="J1178" s="2" t="s">
        <v>2355</v>
      </c>
      <c r="K1178" s="6" t="s">
        <v>2356</v>
      </c>
    </row>
    <row r="1179" spans="1:11" x14ac:dyDescent="0.4">
      <c r="A1179" s="5" t="s">
        <v>1161</v>
      </c>
      <c r="B1179" s="2">
        <v>1977</v>
      </c>
      <c r="C1179" s="2" t="s">
        <v>2360</v>
      </c>
      <c r="D1179" s="2">
        <v>19</v>
      </c>
      <c r="E1179" s="2" t="str">
        <f>CONCATENATE(Table1[[#This Row],[date]],"-",Table1[[#This Row],[month]],"-",Table1[[#This Row],[year]])</f>
        <v>19-Sep-1977</v>
      </c>
      <c r="F1179" s="2">
        <f>DATEDIF(Table1[[#This Row],[Date Of Birth]],DATE(2023,6,8),"Y")</f>
        <v>45</v>
      </c>
      <c r="G1179" s="2">
        <v>3</v>
      </c>
      <c r="H1179" s="13">
        <v>9704.67</v>
      </c>
      <c r="I1179" s="2" t="s">
        <v>2354</v>
      </c>
      <c r="J1179" s="2" t="s">
        <v>2355</v>
      </c>
      <c r="K1179" s="6" t="s">
        <v>2371</v>
      </c>
    </row>
    <row r="1180" spans="1:11" x14ac:dyDescent="0.4">
      <c r="A1180" s="5" t="s">
        <v>1160</v>
      </c>
      <c r="B1180" s="2">
        <v>1972</v>
      </c>
      <c r="C1180" s="2" t="s">
        <v>2353</v>
      </c>
      <c r="D1180" s="2">
        <v>10</v>
      </c>
      <c r="E1180" s="2" t="str">
        <f>CONCATENATE(Table1[[#This Row],[date]],"-",Table1[[#This Row],[month]],"-",Table1[[#This Row],[year]])</f>
        <v>10-Jul-1972</v>
      </c>
      <c r="F1180" s="2">
        <f>DATEDIF(Table1[[#This Row],[Date Of Birth]],DATE(2023,6,8),"Y")</f>
        <v>50</v>
      </c>
      <c r="G1180" s="2">
        <v>0</v>
      </c>
      <c r="H1180" s="13">
        <v>9710.7099999999991</v>
      </c>
      <c r="I1180" s="2" t="s">
        <v>2354</v>
      </c>
      <c r="J1180" s="2" t="s">
        <v>2358</v>
      </c>
      <c r="K1180" s="6" t="s">
        <v>2374</v>
      </c>
    </row>
    <row r="1181" spans="1:11" x14ac:dyDescent="0.4">
      <c r="A1181" s="5" t="s">
        <v>1159</v>
      </c>
      <c r="B1181" s="2">
        <v>1975</v>
      </c>
      <c r="C1181" s="2" t="s">
        <v>2359</v>
      </c>
      <c r="D1181" s="2">
        <v>27</v>
      </c>
      <c r="E1181" s="2" t="str">
        <f>CONCATENATE(Table1[[#This Row],[date]],"-",Table1[[#This Row],[month]],"-",Table1[[#This Row],[year]])</f>
        <v>27-Jun-1975</v>
      </c>
      <c r="F1181" s="2">
        <f>DATEDIF(Table1[[#This Row],[Date Of Birth]],DATE(2023,6,8),"Y")</f>
        <v>47</v>
      </c>
      <c r="G1181" s="2">
        <v>2</v>
      </c>
      <c r="H1181" s="13">
        <v>9715.84</v>
      </c>
      <c r="I1181" s="2" t="s">
        <v>2354</v>
      </c>
      <c r="J1181" s="2" t="s">
        <v>2358</v>
      </c>
      <c r="K1181" s="6" t="s">
        <v>2371</v>
      </c>
    </row>
    <row r="1182" spans="1:11" x14ac:dyDescent="0.4">
      <c r="A1182" s="5" t="s">
        <v>1158</v>
      </c>
      <c r="B1182" s="2">
        <v>1970</v>
      </c>
      <c r="C1182" s="2" t="s">
        <v>2360</v>
      </c>
      <c r="D1182" s="2">
        <v>12</v>
      </c>
      <c r="E1182" s="2" t="str">
        <f>CONCATENATE(Table1[[#This Row],[date]],"-",Table1[[#This Row],[month]],"-",Table1[[#This Row],[year]])</f>
        <v>12-Sep-1970</v>
      </c>
      <c r="F1182" s="2">
        <f>DATEDIF(Table1[[#This Row],[Date Of Birth]],DATE(2023,6,8),"Y")</f>
        <v>52</v>
      </c>
      <c r="G1182" s="2">
        <v>0</v>
      </c>
      <c r="H1182" s="13">
        <v>9722.77</v>
      </c>
      <c r="I1182" s="2" t="s">
        <v>2355</v>
      </c>
      <c r="J1182" s="2" t="s">
        <v>2358</v>
      </c>
      <c r="K1182" s="6" t="s">
        <v>2368</v>
      </c>
    </row>
    <row r="1183" spans="1:11" x14ac:dyDescent="0.4">
      <c r="A1183" s="5" t="s">
        <v>1157</v>
      </c>
      <c r="B1183" s="2">
        <v>1970</v>
      </c>
      <c r="C1183" s="2" t="s">
        <v>2363</v>
      </c>
      <c r="D1183" s="2">
        <v>18</v>
      </c>
      <c r="E1183" s="2" t="str">
        <f>CONCATENATE(Table1[[#This Row],[date]],"-",Table1[[#This Row],[month]],"-",Table1[[#This Row],[year]])</f>
        <v>18-Aug-1970</v>
      </c>
      <c r="F1183" s="2">
        <f>DATEDIF(Table1[[#This Row],[Date Of Birth]],DATE(2023,6,8),"Y")</f>
        <v>52</v>
      </c>
      <c r="G1183" s="2">
        <v>1</v>
      </c>
      <c r="H1183" s="13">
        <v>9724.5300000000007</v>
      </c>
      <c r="I1183" s="2" t="s">
        <v>2355</v>
      </c>
      <c r="J1183" s="2" t="s">
        <v>2358</v>
      </c>
      <c r="K1183" s="6" t="s">
        <v>2365</v>
      </c>
    </row>
    <row r="1184" spans="1:11" x14ac:dyDescent="0.4">
      <c r="A1184" s="5" t="s">
        <v>1156</v>
      </c>
      <c r="B1184" s="2">
        <v>1970</v>
      </c>
      <c r="C1184" s="2" t="s">
        <v>2353</v>
      </c>
      <c r="D1184" s="2">
        <v>4</v>
      </c>
      <c r="E1184" s="2" t="str">
        <f>CONCATENATE(Table1[[#This Row],[date]],"-",Table1[[#This Row],[month]],"-",Table1[[#This Row],[year]])</f>
        <v>4-Jul-1970</v>
      </c>
      <c r="F1184" s="2">
        <f>DATEDIF(Table1[[#This Row],[Date Of Birth]],DATE(2023,6,8),"Y")</f>
        <v>52</v>
      </c>
      <c r="G1184" s="2">
        <v>1</v>
      </c>
      <c r="H1184" s="13">
        <v>9748.91</v>
      </c>
      <c r="I1184" s="2" t="s">
        <v>2354</v>
      </c>
      <c r="J1184" s="2" t="s">
        <v>2358</v>
      </c>
      <c r="K1184" s="6" t="s">
        <v>2356</v>
      </c>
    </row>
    <row r="1185" spans="1:11" x14ac:dyDescent="0.4">
      <c r="A1185" s="5" t="s">
        <v>1155</v>
      </c>
      <c r="B1185" s="2">
        <v>2001</v>
      </c>
      <c r="C1185" s="2" t="s">
        <v>2353</v>
      </c>
      <c r="D1185" s="2">
        <v>14</v>
      </c>
      <c r="E1185" s="2" t="str">
        <f>CONCATENATE(Table1[[#This Row],[date]],"-",Table1[[#This Row],[month]],"-",Table1[[#This Row],[year]])</f>
        <v>14-Jul-2001</v>
      </c>
      <c r="F1185" s="2">
        <f>DATEDIF(Table1[[#This Row],[Date Of Birth]],DATE(2023,6,8),"Y")</f>
        <v>21</v>
      </c>
      <c r="G1185" s="2">
        <v>0</v>
      </c>
      <c r="H1185" s="13">
        <v>9753.49</v>
      </c>
      <c r="I1185" s="2" t="s">
        <v>2354</v>
      </c>
      <c r="J1185" s="2" t="s">
        <v>2354</v>
      </c>
      <c r="K1185" s="6" t="s">
        <v>2361</v>
      </c>
    </row>
    <row r="1186" spans="1:11" x14ac:dyDescent="0.4">
      <c r="A1186" s="5" t="s">
        <v>1154</v>
      </c>
      <c r="B1186" s="2">
        <v>1965</v>
      </c>
      <c r="C1186" s="2" t="s">
        <v>2360</v>
      </c>
      <c r="D1186" s="2">
        <v>5</v>
      </c>
      <c r="E1186" s="2" t="str">
        <f>CONCATENATE(Table1[[#This Row],[date]],"-",Table1[[#This Row],[month]],"-",Table1[[#This Row],[year]])</f>
        <v>5-Sep-1965</v>
      </c>
      <c r="F1186" s="2">
        <f>DATEDIF(Table1[[#This Row],[Date Of Birth]],DATE(2023,6,8),"Y")</f>
        <v>57</v>
      </c>
      <c r="G1186" s="2">
        <v>0</v>
      </c>
      <c r="H1186" s="13">
        <v>9764.08</v>
      </c>
      <c r="I1186" s="2" t="s">
        <v>2355</v>
      </c>
      <c r="J1186" s="2" t="s">
        <v>2358</v>
      </c>
      <c r="K1186" s="6" t="s">
        <v>2361</v>
      </c>
    </row>
    <row r="1187" spans="1:11" x14ac:dyDescent="0.4">
      <c r="A1187" s="5" t="s">
        <v>1153</v>
      </c>
      <c r="B1187" s="2">
        <v>1973</v>
      </c>
      <c r="C1187" s="2" t="s">
        <v>2353</v>
      </c>
      <c r="D1187" s="2">
        <v>7</v>
      </c>
      <c r="E1187" s="2" t="str">
        <f>CONCATENATE(Table1[[#This Row],[date]],"-",Table1[[#This Row],[month]],"-",Table1[[#This Row],[year]])</f>
        <v>7-Jul-1973</v>
      </c>
      <c r="F1187" s="2">
        <f>DATEDIF(Table1[[#This Row],[Date Of Birth]],DATE(2023,6,8),"Y")</f>
        <v>49</v>
      </c>
      <c r="G1187" s="2">
        <v>1</v>
      </c>
      <c r="H1187" s="13">
        <v>9778.35</v>
      </c>
      <c r="I1187" s="2" t="s">
        <v>2354</v>
      </c>
      <c r="J1187" s="2" t="s">
        <v>2354</v>
      </c>
      <c r="K1187" s="6" t="s">
        <v>2371</v>
      </c>
    </row>
    <row r="1188" spans="1:11" x14ac:dyDescent="0.4">
      <c r="A1188" s="5" t="s">
        <v>1152</v>
      </c>
      <c r="B1188" s="2">
        <v>1996</v>
      </c>
      <c r="C1188" s="2" t="s">
        <v>2363</v>
      </c>
      <c r="D1188" s="2">
        <v>8</v>
      </c>
      <c r="E1188" s="2" t="str">
        <f>CONCATENATE(Table1[[#This Row],[date]],"-",Table1[[#This Row],[month]],"-",Table1[[#This Row],[year]])</f>
        <v>8-Aug-1996</v>
      </c>
      <c r="F1188" s="2">
        <f>DATEDIF(Table1[[#This Row],[Date Of Birth]],DATE(2023,6,8),"Y")</f>
        <v>26</v>
      </c>
      <c r="G1188" s="2">
        <v>0</v>
      </c>
      <c r="H1188" s="13">
        <v>9787.32</v>
      </c>
      <c r="I1188" s="2" t="s">
        <v>2354</v>
      </c>
      <c r="J1188" s="2" t="s">
        <v>2355</v>
      </c>
      <c r="K1188" s="6" t="s">
        <v>2372</v>
      </c>
    </row>
    <row r="1189" spans="1:11" x14ac:dyDescent="0.4">
      <c r="A1189" s="5" t="s">
        <v>1151</v>
      </c>
      <c r="B1189" s="2">
        <v>1977</v>
      </c>
      <c r="C1189" s="2" t="s">
        <v>2359</v>
      </c>
      <c r="D1189" s="2">
        <v>7</v>
      </c>
      <c r="E1189" s="2" t="str">
        <f>CONCATENATE(Table1[[#This Row],[date]],"-",Table1[[#This Row],[month]],"-",Table1[[#This Row],[year]])</f>
        <v>7-Jun-1977</v>
      </c>
      <c r="F1189" s="2">
        <f>DATEDIF(Table1[[#This Row],[Date Of Birth]],DATE(2023,6,8),"Y")</f>
        <v>46</v>
      </c>
      <c r="G1189" s="2">
        <v>5</v>
      </c>
      <c r="H1189" s="13">
        <v>9788.8700000000008</v>
      </c>
      <c r="I1189" s="2" t="s">
        <v>2355</v>
      </c>
      <c r="J1189" s="2" t="s">
        <v>2354</v>
      </c>
      <c r="K1189" s="6" t="s">
        <v>2356</v>
      </c>
    </row>
    <row r="1190" spans="1:11" x14ac:dyDescent="0.4">
      <c r="A1190" s="5" t="s">
        <v>1150</v>
      </c>
      <c r="B1190" s="2">
        <v>1973</v>
      </c>
      <c r="C1190" s="2" t="s">
        <v>2360</v>
      </c>
      <c r="D1190" s="2">
        <v>17</v>
      </c>
      <c r="E1190" s="2" t="str">
        <f>CONCATENATE(Table1[[#This Row],[date]],"-",Table1[[#This Row],[month]],"-",Table1[[#This Row],[year]])</f>
        <v>17-Sep-1973</v>
      </c>
      <c r="F1190" s="2">
        <f>DATEDIF(Table1[[#This Row],[Date Of Birth]],DATE(2023,6,8),"Y")</f>
        <v>49</v>
      </c>
      <c r="G1190" s="2">
        <v>2</v>
      </c>
      <c r="H1190" s="13">
        <v>9800.89</v>
      </c>
      <c r="I1190" s="2" t="s">
        <v>2354</v>
      </c>
      <c r="J1190" s="2" t="s">
        <v>2358</v>
      </c>
      <c r="K1190" s="6" t="s">
        <v>2356</v>
      </c>
    </row>
    <row r="1191" spans="1:11" x14ac:dyDescent="0.4">
      <c r="A1191" s="5" t="s">
        <v>1149</v>
      </c>
      <c r="B1191" s="2">
        <v>1972</v>
      </c>
      <c r="C1191" s="2" t="s">
        <v>2359</v>
      </c>
      <c r="D1191" s="2">
        <v>28</v>
      </c>
      <c r="E1191" s="2" t="str">
        <f>CONCATENATE(Table1[[#This Row],[date]],"-",Table1[[#This Row],[month]],"-",Table1[[#This Row],[year]])</f>
        <v>28-Jun-1972</v>
      </c>
      <c r="F1191" s="2">
        <f>DATEDIF(Table1[[#This Row],[Date Of Birth]],DATE(2023,6,8),"Y")</f>
        <v>50</v>
      </c>
      <c r="G1191" s="2">
        <v>0</v>
      </c>
      <c r="H1191" s="13">
        <v>9819.25</v>
      </c>
      <c r="I1191" s="2" t="s">
        <v>2354</v>
      </c>
      <c r="J1191" s="2" t="s">
        <v>2354</v>
      </c>
      <c r="K1191" s="6" t="s">
        <v>2374</v>
      </c>
    </row>
    <row r="1192" spans="1:11" x14ac:dyDescent="0.4">
      <c r="A1192" s="5" t="s">
        <v>1148</v>
      </c>
      <c r="B1192" s="2">
        <v>1972</v>
      </c>
      <c r="C1192" s="2" t="s">
        <v>2360</v>
      </c>
      <c r="D1192" s="2">
        <v>26</v>
      </c>
      <c r="E1192" s="2" t="str">
        <f>CONCATENATE(Table1[[#This Row],[date]],"-",Table1[[#This Row],[month]],"-",Table1[[#This Row],[year]])</f>
        <v>26-Sep-1972</v>
      </c>
      <c r="F1192" s="2">
        <f>DATEDIF(Table1[[#This Row],[Date Of Birth]],DATE(2023,6,8),"Y")</f>
        <v>50</v>
      </c>
      <c r="G1192" s="2">
        <v>0</v>
      </c>
      <c r="H1192" s="13">
        <v>9836.2099999999991</v>
      </c>
      <c r="I1192" s="2" t="s">
        <v>2354</v>
      </c>
      <c r="J1192" s="2" t="s">
        <v>2355</v>
      </c>
      <c r="K1192" s="6" t="s">
        <v>2374</v>
      </c>
    </row>
    <row r="1193" spans="1:11" x14ac:dyDescent="0.4">
      <c r="A1193" s="5" t="s">
        <v>1147</v>
      </c>
      <c r="B1193" s="2">
        <v>1992</v>
      </c>
      <c r="C1193" s="2" t="s">
        <v>2363</v>
      </c>
      <c r="D1193" s="2">
        <v>13</v>
      </c>
      <c r="E1193" s="2" t="str">
        <f>CONCATENATE(Table1[[#This Row],[date]],"-",Table1[[#This Row],[month]],"-",Table1[[#This Row],[year]])</f>
        <v>13-Aug-1992</v>
      </c>
      <c r="F1193" s="2">
        <f>DATEDIF(Table1[[#This Row],[Date Of Birth]],DATE(2023,6,8),"Y")</f>
        <v>30</v>
      </c>
      <c r="G1193" s="2">
        <v>0</v>
      </c>
      <c r="H1193" s="13">
        <v>9844.4500000000007</v>
      </c>
      <c r="I1193" s="2" t="s">
        <v>2354</v>
      </c>
      <c r="J1193" s="2" t="s">
        <v>2358</v>
      </c>
      <c r="K1193" s="6" t="s">
        <v>2361</v>
      </c>
    </row>
    <row r="1194" spans="1:11" x14ac:dyDescent="0.4">
      <c r="A1194" s="5" t="s">
        <v>1146</v>
      </c>
      <c r="B1194" s="2">
        <v>1968</v>
      </c>
      <c r="C1194" s="2" t="s">
        <v>2357</v>
      </c>
      <c r="D1194" s="2">
        <v>4</v>
      </c>
      <c r="E1194" s="2" t="str">
        <f>CONCATENATE(Table1[[#This Row],[date]],"-",Table1[[#This Row],[month]],"-",Table1[[#This Row],[year]])</f>
        <v>4-Nov-1968</v>
      </c>
      <c r="F1194" s="2">
        <f>DATEDIF(Table1[[#This Row],[Date Of Birth]],DATE(2023,6,8),"Y")</f>
        <v>54</v>
      </c>
      <c r="G1194" s="2">
        <v>0</v>
      </c>
      <c r="H1194" s="13">
        <v>9850.43</v>
      </c>
      <c r="I1194" s="2" t="s">
        <v>2355</v>
      </c>
      <c r="J1194" s="2" t="s">
        <v>2355</v>
      </c>
      <c r="K1194" s="6" t="s">
        <v>2365</v>
      </c>
    </row>
    <row r="1195" spans="1:11" x14ac:dyDescent="0.4">
      <c r="A1195" s="5" t="s">
        <v>1145</v>
      </c>
      <c r="B1195" s="2">
        <v>1971</v>
      </c>
      <c r="C1195" s="2" t="s">
        <v>2364</v>
      </c>
      <c r="D1195" s="2">
        <v>23</v>
      </c>
      <c r="E1195" s="2" t="str">
        <f>CONCATENATE(Table1[[#This Row],[date]],"-",Table1[[#This Row],[month]],"-",Table1[[#This Row],[year]])</f>
        <v>23-Oct-1971</v>
      </c>
      <c r="F1195" s="2">
        <f>DATEDIF(Table1[[#This Row],[Date Of Birth]],DATE(2023,6,8),"Y")</f>
        <v>51</v>
      </c>
      <c r="G1195" s="2">
        <v>1</v>
      </c>
      <c r="H1195" s="13">
        <v>9855.1299999999992</v>
      </c>
      <c r="I1195" s="2" t="s">
        <v>2354</v>
      </c>
      <c r="J1195" s="2" t="s">
        <v>2355</v>
      </c>
      <c r="K1195" s="6" t="s">
        <v>2356</v>
      </c>
    </row>
    <row r="1196" spans="1:11" x14ac:dyDescent="0.4">
      <c r="A1196" s="5" t="s">
        <v>1144</v>
      </c>
      <c r="B1196" s="2">
        <v>1971</v>
      </c>
      <c r="C1196" s="2" t="s">
        <v>2353</v>
      </c>
      <c r="D1196" s="2">
        <v>17</v>
      </c>
      <c r="E1196" s="2" t="str">
        <f>CONCATENATE(Table1[[#This Row],[date]],"-",Table1[[#This Row],[month]],"-",Table1[[#This Row],[year]])</f>
        <v>17-Jul-1971</v>
      </c>
      <c r="F1196" s="2">
        <f>DATEDIF(Table1[[#This Row],[Date Of Birth]],DATE(2023,6,8),"Y")</f>
        <v>51</v>
      </c>
      <c r="G1196" s="2">
        <v>1</v>
      </c>
      <c r="H1196" s="13">
        <v>9861.0300000000007</v>
      </c>
      <c r="I1196" s="2" t="s">
        <v>2354</v>
      </c>
      <c r="J1196" s="2" t="s">
        <v>2354</v>
      </c>
      <c r="K1196" s="6" t="s">
        <v>2365</v>
      </c>
    </row>
    <row r="1197" spans="1:11" x14ac:dyDescent="0.4">
      <c r="A1197" s="5" t="s">
        <v>1143</v>
      </c>
      <c r="B1197" s="2">
        <v>1969</v>
      </c>
      <c r="C1197" s="2" t="s">
        <v>2364</v>
      </c>
      <c r="D1197" s="2">
        <v>20</v>
      </c>
      <c r="E1197" s="2" t="str">
        <f>CONCATENATE(Table1[[#This Row],[date]],"-",Table1[[#This Row],[month]],"-",Table1[[#This Row],[year]])</f>
        <v>20-Oct-1969</v>
      </c>
      <c r="F1197" s="2">
        <f>DATEDIF(Table1[[#This Row],[Date Of Birth]],DATE(2023,6,8),"Y")</f>
        <v>53</v>
      </c>
      <c r="G1197" s="2">
        <v>0</v>
      </c>
      <c r="H1197" s="13">
        <v>9863.4699999999993</v>
      </c>
      <c r="I1197" s="2" t="s">
        <v>2355</v>
      </c>
      <c r="J1197" s="2" t="s">
        <v>2355</v>
      </c>
      <c r="K1197" s="6" t="s">
        <v>2361</v>
      </c>
    </row>
    <row r="1198" spans="1:11" x14ac:dyDescent="0.4">
      <c r="A1198" s="5" t="s">
        <v>1142</v>
      </c>
      <c r="B1198" s="2">
        <v>1971</v>
      </c>
      <c r="C1198" s="2" t="s">
        <v>2357</v>
      </c>
      <c r="D1198" s="2">
        <v>9</v>
      </c>
      <c r="E1198" s="2" t="str">
        <f>CONCATENATE(Table1[[#This Row],[date]],"-",Table1[[#This Row],[month]],"-",Table1[[#This Row],[year]])</f>
        <v>9-Nov-1971</v>
      </c>
      <c r="F1198" s="2">
        <f>DATEDIF(Table1[[#This Row],[Date Of Birth]],DATE(2023,6,8),"Y")</f>
        <v>51</v>
      </c>
      <c r="G1198" s="2">
        <v>0</v>
      </c>
      <c r="H1198" s="13">
        <v>9866.2999999999993</v>
      </c>
      <c r="I1198" s="2" t="s">
        <v>2354</v>
      </c>
      <c r="J1198" s="2" t="s">
        <v>2355</v>
      </c>
      <c r="K1198" s="6" t="s">
        <v>2371</v>
      </c>
    </row>
    <row r="1199" spans="1:11" x14ac:dyDescent="0.4">
      <c r="A1199" s="5" t="s">
        <v>1141</v>
      </c>
      <c r="B1199" s="2">
        <v>1969</v>
      </c>
      <c r="C1199" s="2" t="s">
        <v>2363</v>
      </c>
      <c r="D1199" s="2">
        <v>13</v>
      </c>
      <c r="E1199" s="2" t="str">
        <f>CONCATENATE(Table1[[#This Row],[date]],"-",Table1[[#This Row],[month]],"-",Table1[[#This Row],[year]])</f>
        <v>13-Aug-1969</v>
      </c>
      <c r="F1199" s="2">
        <f>DATEDIF(Table1[[#This Row],[Date Of Birth]],DATE(2023,6,8),"Y")</f>
        <v>53</v>
      </c>
      <c r="G1199" s="2">
        <v>0</v>
      </c>
      <c r="H1199" s="13">
        <v>9869.81</v>
      </c>
      <c r="I1199" s="2" t="s">
        <v>2355</v>
      </c>
      <c r="J1199" s="2" t="s">
        <v>2355</v>
      </c>
      <c r="K1199" s="6" t="s">
        <v>2361</v>
      </c>
    </row>
    <row r="1200" spans="1:11" x14ac:dyDescent="0.4">
      <c r="A1200" s="5" t="s">
        <v>1140</v>
      </c>
      <c r="B1200" s="2">
        <v>1998</v>
      </c>
      <c r="C1200" s="2" t="s">
        <v>2353</v>
      </c>
      <c r="D1200" s="2">
        <v>6</v>
      </c>
      <c r="E1200" s="2" t="str">
        <f>CONCATENATE(Table1[[#This Row],[date]],"-",Table1[[#This Row],[month]],"-",Table1[[#This Row],[year]])</f>
        <v>6-Jul-1998</v>
      </c>
      <c r="F1200" s="2">
        <f>DATEDIF(Table1[[#This Row],[Date Of Birth]],DATE(2023,6,8),"Y")</f>
        <v>24</v>
      </c>
      <c r="G1200" s="2">
        <v>0</v>
      </c>
      <c r="H1200" s="13">
        <v>9870.59</v>
      </c>
      <c r="I1200" s="2" t="s">
        <v>2354</v>
      </c>
      <c r="J1200" s="2" t="s">
        <v>2354</v>
      </c>
      <c r="K1200" s="6" t="s">
        <v>2372</v>
      </c>
    </row>
    <row r="1201" spans="1:11" x14ac:dyDescent="0.4">
      <c r="A1201" s="5" t="s">
        <v>1139</v>
      </c>
      <c r="B1201" s="2">
        <v>1971</v>
      </c>
      <c r="C1201" s="2" t="s">
        <v>2362</v>
      </c>
      <c r="D1201" s="2">
        <v>22</v>
      </c>
      <c r="E1201" s="2" t="str">
        <f>CONCATENATE(Table1[[#This Row],[date]],"-",Table1[[#This Row],[month]],"-",Table1[[#This Row],[year]])</f>
        <v>22-Dec-1971</v>
      </c>
      <c r="F1201" s="2">
        <f>DATEDIF(Table1[[#This Row],[Date Of Birth]],DATE(2023,6,8),"Y")</f>
        <v>51</v>
      </c>
      <c r="G1201" s="2">
        <v>1</v>
      </c>
      <c r="H1201" s="13">
        <v>9872.7000000000007</v>
      </c>
      <c r="I1201" s="2" t="s">
        <v>2354</v>
      </c>
      <c r="J1201" s="2" t="s">
        <v>2354</v>
      </c>
      <c r="K1201" s="6" t="s">
        <v>2365</v>
      </c>
    </row>
    <row r="1202" spans="1:11" x14ac:dyDescent="0.4">
      <c r="A1202" s="5" t="s">
        <v>1138</v>
      </c>
      <c r="B1202" s="2">
        <v>1971</v>
      </c>
      <c r="C1202" s="2" t="s">
        <v>2353</v>
      </c>
      <c r="D1202" s="2">
        <v>3</v>
      </c>
      <c r="E1202" s="2" t="str">
        <f>CONCATENATE(Table1[[#This Row],[date]],"-",Table1[[#This Row],[month]],"-",Table1[[#This Row],[year]])</f>
        <v>3-Jul-1971</v>
      </c>
      <c r="F1202" s="2">
        <f>DATEDIF(Table1[[#This Row],[Date Of Birth]],DATE(2023,6,8),"Y")</f>
        <v>51</v>
      </c>
      <c r="G1202" s="2">
        <v>0</v>
      </c>
      <c r="H1202" s="13">
        <v>9875.68</v>
      </c>
      <c r="I1202" s="2" t="s">
        <v>2354</v>
      </c>
      <c r="J1202" s="2" t="s">
        <v>2355</v>
      </c>
      <c r="K1202" s="6" t="s">
        <v>2371</v>
      </c>
    </row>
    <row r="1203" spans="1:11" x14ac:dyDescent="0.4">
      <c r="A1203" s="5" t="s">
        <v>1137</v>
      </c>
      <c r="B1203" s="2">
        <v>1971</v>
      </c>
      <c r="C1203" s="2" t="s">
        <v>2364</v>
      </c>
      <c r="D1203" s="2">
        <v>3</v>
      </c>
      <c r="E1203" s="2" t="str">
        <f>CONCATENATE(Table1[[#This Row],[date]],"-",Table1[[#This Row],[month]],"-",Table1[[#This Row],[year]])</f>
        <v>3-Oct-1971</v>
      </c>
      <c r="F1203" s="2">
        <f>DATEDIF(Table1[[#This Row],[Date Of Birth]],DATE(2023,6,8),"Y")</f>
        <v>51</v>
      </c>
      <c r="G1203" s="2">
        <v>1</v>
      </c>
      <c r="H1203" s="13">
        <v>9877.61</v>
      </c>
      <c r="I1203" s="2" t="s">
        <v>2354</v>
      </c>
      <c r="J1203" s="2" t="s">
        <v>2358</v>
      </c>
      <c r="K1203" s="6" t="s">
        <v>2356</v>
      </c>
    </row>
    <row r="1204" spans="1:11" x14ac:dyDescent="0.4">
      <c r="A1204" s="5" t="s">
        <v>1136</v>
      </c>
      <c r="B1204" s="2">
        <v>1971</v>
      </c>
      <c r="C1204" s="2" t="s">
        <v>2357</v>
      </c>
      <c r="D1204" s="2">
        <v>8</v>
      </c>
      <c r="E1204" s="2" t="str">
        <f>CONCATENATE(Table1[[#This Row],[date]],"-",Table1[[#This Row],[month]],"-",Table1[[#This Row],[year]])</f>
        <v>8-Nov-1971</v>
      </c>
      <c r="F1204" s="2">
        <f>DATEDIF(Table1[[#This Row],[Date Of Birth]],DATE(2023,6,8),"Y")</f>
        <v>51</v>
      </c>
      <c r="G1204" s="2">
        <v>1</v>
      </c>
      <c r="H1204" s="13">
        <v>9880.07</v>
      </c>
      <c r="I1204" s="2" t="s">
        <v>2354</v>
      </c>
      <c r="J1204" s="2" t="s">
        <v>2355</v>
      </c>
      <c r="K1204" s="6" t="s">
        <v>2365</v>
      </c>
    </row>
    <row r="1205" spans="1:11" x14ac:dyDescent="0.4">
      <c r="A1205" s="5" t="s">
        <v>1135</v>
      </c>
      <c r="B1205" s="2">
        <v>1966</v>
      </c>
      <c r="C1205" s="2" t="s">
        <v>2357</v>
      </c>
      <c r="D1205" s="2">
        <v>5</v>
      </c>
      <c r="E1205" s="2" t="str">
        <f>CONCATENATE(Table1[[#This Row],[date]],"-",Table1[[#This Row],[month]],"-",Table1[[#This Row],[year]])</f>
        <v>5-Nov-1966</v>
      </c>
      <c r="F1205" s="2">
        <f>DATEDIF(Table1[[#This Row],[Date Of Birth]],DATE(2023,6,8),"Y")</f>
        <v>56</v>
      </c>
      <c r="G1205" s="2">
        <v>0</v>
      </c>
      <c r="H1205" s="13">
        <v>9890.23</v>
      </c>
      <c r="I1205" s="2" t="s">
        <v>2355</v>
      </c>
      <c r="J1205" s="2" t="s">
        <v>2355</v>
      </c>
      <c r="K1205" s="6" t="s">
        <v>2356</v>
      </c>
    </row>
    <row r="1206" spans="1:11" x14ac:dyDescent="0.4">
      <c r="A1206" s="5" t="s">
        <v>1134</v>
      </c>
      <c r="B1206" s="2">
        <v>1996</v>
      </c>
      <c r="C1206" s="2" t="s">
        <v>2353</v>
      </c>
      <c r="D1206" s="2">
        <v>8</v>
      </c>
      <c r="E1206" s="2" t="str">
        <f>CONCATENATE(Table1[[#This Row],[date]],"-",Table1[[#This Row],[month]],"-",Table1[[#This Row],[year]])</f>
        <v>8-Jul-1996</v>
      </c>
      <c r="F1206" s="2">
        <f>DATEDIF(Table1[[#This Row],[Date Of Birth]],DATE(2023,6,8),"Y")</f>
        <v>26</v>
      </c>
      <c r="G1206" s="2">
        <v>0</v>
      </c>
      <c r="H1206" s="13">
        <v>9894.69</v>
      </c>
      <c r="I1206" s="2" t="s">
        <v>2354</v>
      </c>
      <c r="J1206" s="2" t="s">
        <v>2355</v>
      </c>
      <c r="K1206" s="6" t="s">
        <v>2361</v>
      </c>
    </row>
    <row r="1207" spans="1:11" x14ac:dyDescent="0.4">
      <c r="A1207" s="5" t="s">
        <v>1133</v>
      </c>
      <c r="B1207" s="2">
        <v>1962</v>
      </c>
      <c r="C1207" s="2" t="s">
        <v>2363</v>
      </c>
      <c r="D1207" s="2">
        <v>17</v>
      </c>
      <c r="E1207" s="2" t="str">
        <f>CONCATENATE(Table1[[#This Row],[date]],"-",Table1[[#This Row],[month]],"-",Table1[[#This Row],[year]])</f>
        <v>17-Aug-1962</v>
      </c>
      <c r="F1207" s="2">
        <f>DATEDIF(Table1[[#This Row],[Date Of Birth]],DATE(2023,6,8),"Y")</f>
        <v>60</v>
      </c>
      <c r="G1207" s="2">
        <v>0</v>
      </c>
      <c r="H1207" s="13">
        <v>9907.83</v>
      </c>
      <c r="I1207" s="2" t="s">
        <v>2355</v>
      </c>
      <c r="J1207" s="2" t="s">
        <v>2354</v>
      </c>
      <c r="K1207" s="6" t="s">
        <v>2356</v>
      </c>
    </row>
    <row r="1208" spans="1:11" x14ac:dyDescent="0.4">
      <c r="A1208" s="5" t="s">
        <v>1132</v>
      </c>
      <c r="B1208" s="2">
        <v>1972</v>
      </c>
      <c r="C1208" s="2" t="s">
        <v>2360</v>
      </c>
      <c r="D1208" s="2">
        <v>14</v>
      </c>
      <c r="E1208" s="2" t="str">
        <f>CONCATENATE(Table1[[#This Row],[date]],"-",Table1[[#This Row],[month]],"-",Table1[[#This Row],[year]])</f>
        <v>14-Sep-1972</v>
      </c>
      <c r="F1208" s="2">
        <f>DATEDIF(Table1[[#This Row],[Date Of Birth]],DATE(2023,6,8),"Y")</f>
        <v>50</v>
      </c>
      <c r="G1208" s="2">
        <v>1</v>
      </c>
      <c r="H1208" s="13">
        <v>9910.36</v>
      </c>
      <c r="I1208" s="2" t="s">
        <v>2354</v>
      </c>
      <c r="J1208" s="2" t="s">
        <v>2355</v>
      </c>
      <c r="K1208" s="6" t="s">
        <v>2361</v>
      </c>
    </row>
    <row r="1209" spans="1:11" x14ac:dyDescent="0.4">
      <c r="A1209" s="5" t="s">
        <v>1131</v>
      </c>
      <c r="B1209" s="2">
        <v>1985</v>
      </c>
      <c r="C1209" s="2" t="s">
        <v>2363</v>
      </c>
      <c r="D1209" s="2">
        <v>19</v>
      </c>
      <c r="E1209" s="2" t="str">
        <f>CONCATENATE(Table1[[#This Row],[date]],"-",Table1[[#This Row],[month]],"-",Table1[[#This Row],[year]])</f>
        <v>19-Aug-1985</v>
      </c>
      <c r="F1209" s="2">
        <f>DATEDIF(Table1[[#This Row],[Date Of Birth]],DATE(2023,6,8),"Y")</f>
        <v>37</v>
      </c>
      <c r="G1209" s="2">
        <v>3</v>
      </c>
      <c r="H1209" s="13">
        <v>9930.64</v>
      </c>
      <c r="I1209" s="2" t="s">
        <v>2354</v>
      </c>
      <c r="J1209" s="2" t="s">
        <v>2355</v>
      </c>
      <c r="K1209" s="6" t="s">
        <v>2370</v>
      </c>
    </row>
    <row r="1210" spans="1:11" x14ac:dyDescent="0.4">
      <c r="A1210" s="5" t="s">
        <v>1130</v>
      </c>
      <c r="B1210" s="2">
        <v>1983</v>
      </c>
      <c r="C1210" s="2" t="s">
        <v>2362</v>
      </c>
      <c r="D1210" s="2">
        <v>3</v>
      </c>
      <c r="E1210" s="2" t="str">
        <f>CONCATENATE(Table1[[#This Row],[date]],"-",Table1[[#This Row],[month]],"-",Table1[[#This Row],[year]])</f>
        <v>3-Dec-1983</v>
      </c>
      <c r="F1210" s="2">
        <f>DATEDIF(Table1[[#This Row],[Date Of Birth]],DATE(2023,6,8),"Y")</f>
        <v>39</v>
      </c>
      <c r="G1210" s="2">
        <v>3</v>
      </c>
      <c r="H1210" s="13">
        <v>9931.9599999999991</v>
      </c>
      <c r="I1210" s="2" t="s">
        <v>2354</v>
      </c>
      <c r="J1210" s="2" t="s">
        <v>2354</v>
      </c>
      <c r="K1210" s="6" t="s">
        <v>2361</v>
      </c>
    </row>
    <row r="1211" spans="1:11" x14ac:dyDescent="0.4">
      <c r="A1211" s="5" t="s">
        <v>1129</v>
      </c>
      <c r="B1211" s="2">
        <v>1964</v>
      </c>
      <c r="C1211" s="2" t="s">
        <v>2360</v>
      </c>
      <c r="D1211" s="2">
        <v>11</v>
      </c>
      <c r="E1211" s="2" t="str">
        <f>CONCATENATE(Table1[[#This Row],[date]],"-",Table1[[#This Row],[month]],"-",Table1[[#This Row],[year]])</f>
        <v>11-Sep-1964</v>
      </c>
      <c r="F1211" s="2">
        <f>DATEDIF(Table1[[#This Row],[Date Of Birth]],DATE(2023,6,8),"Y")</f>
        <v>58</v>
      </c>
      <c r="G1211" s="2">
        <v>0</v>
      </c>
      <c r="H1211" s="13">
        <v>9933.44</v>
      </c>
      <c r="I1211" s="2" t="s">
        <v>2355</v>
      </c>
      <c r="J1211" s="2" t="s">
        <v>2355</v>
      </c>
      <c r="K1211" s="6" t="s">
        <v>2356</v>
      </c>
    </row>
    <row r="1212" spans="1:11" x14ac:dyDescent="0.4">
      <c r="A1212" s="5" t="s">
        <v>1128</v>
      </c>
      <c r="B1212" s="2">
        <v>1971</v>
      </c>
      <c r="C1212" s="2" t="s">
        <v>2362</v>
      </c>
      <c r="D1212" s="2">
        <v>26</v>
      </c>
      <c r="E1212" s="2" t="str">
        <f>CONCATENATE(Table1[[#This Row],[date]],"-",Table1[[#This Row],[month]],"-",Table1[[#This Row],[year]])</f>
        <v>26-Dec-1971</v>
      </c>
      <c r="F1212" s="2">
        <f>DATEDIF(Table1[[#This Row],[Date Of Birth]],DATE(2023,6,8),"Y")</f>
        <v>51</v>
      </c>
      <c r="G1212" s="2">
        <v>1</v>
      </c>
      <c r="H1212" s="13">
        <v>9957.7199999999993</v>
      </c>
      <c r="I1212" s="2" t="s">
        <v>2354</v>
      </c>
      <c r="J1212" s="2" t="s">
        <v>2355</v>
      </c>
      <c r="K1212" s="6" t="s">
        <v>2369</v>
      </c>
    </row>
    <row r="1213" spans="1:11" x14ac:dyDescent="0.4">
      <c r="A1213" s="5" t="s">
        <v>1127</v>
      </c>
      <c r="B1213" s="2">
        <v>1971</v>
      </c>
      <c r="C1213" s="2" t="s">
        <v>2364</v>
      </c>
      <c r="D1213" s="2">
        <v>6</v>
      </c>
      <c r="E1213" s="2" t="str">
        <f>CONCATENATE(Table1[[#This Row],[date]],"-",Table1[[#This Row],[month]],"-",Table1[[#This Row],[year]])</f>
        <v>6-Oct-1971</v>
      </c>
      <c r="F1213" s="2">
        <f>DATEDIF(Table1[[#This Row],[Date Of Birth]],DATE(2023,6,8),"Y")</f>
        <v>51</v>
      </c>
      <c r="G1213" s="2">
        <v>1</v>
      </c>
      <c r="H1213" s="13">
        <v>9964.06</v>
      </c>
      <c r="I1213" s="2" t="s">
        <v>2354</v>
      </c>
      <c r="J1213" s="2" t="s">
        <v>2354</v>
      </c>
      <c r="K1213" s="6" t="s">
        <v>2367</v>
      </c>
    </row>
    <row r="1214" spans="1:11" x14ac:dyDescent="0.4">
      <c r="A1214" s="5" t="s">
        <v>1126</v>
      </c>
      <c r="B1214" s="2">
        <v>1970</v>
      </c>
      <c r="C1214" s="2" t="s">
        <v>2363</v>
      </c>
      <c r="D1214" s="2">
        <v>11</v>
      </c>
      <c r="E1214" s="2" t="str">
        <f>CONCATENATE(Table1[[#This Row],[date]],"-",Table1[[#This Row],[month]],"-",Table1[[#This Row],[year]])</f>
        <v>11-Aug-1970</v>
      </c>
      <c r="F1214" s="2">
        <f>DATEDIF(Table1[[#This Row],[Date Of Birth]],DATE(2023,6,8),"Y")</f>
        <v>52</v>
      </c>
      <c r="G1214" s="2">
        <v>0</v>
      </c>
      <c r="H1214" s="13">
        <v>9991.0400000000009</v>
      </c>
      <c r="I1214" s="2" t="s">
        <v>2354</v>
      </c>
      <c r="J1214" s="2" t="s">
        <v>2355</v>
      </c>
      <c r="K1214" s="6" t="s">
        <v>2361</v>
      </c>
    </row>
    <row r="1215" spans="1:11" x14ac:dyDescent="0.4">
      <c r="A1215" s="5" t="s">
        <v>1125</v>
      </c>
      <c r="B1215" s="2">
        <v>1988</v>
      </c>
      <c r="C1215" s="2" t="s">
        <v>2353</v>
      </c>
      <c r="D1215" s="2">
        <v>3</v>
      </c>
      <c r="E1215" s="2" t="str">
        <f>CONCATENATE(Table1[[#This Row],[date]],"-",Table1[[#This Row],[month]],"-",Table1[[#This Row],[year]])</f>
        <v>3-Jul-1988</v>
      </c>
      <c r="F1215" s="2">
        <f>DATEDIF(Table1[[#This Row],[Date Of Birth]],DATE(2023,6,8),"Y")</f>
        <v>34</v>
      </c>
      <c r="G1215" s="2">
        <v>3</v>
      </c>
      <c r="H1215" s="13">
        <v>10011.44</v>
      </c>
      <c r="I1215" s="2" t="s">
        <v>2355</v>
      </c>
      <c r="J1215" s="2" t="s">
        <v>2355</v>
      </c>
      <c r="K1215" s="6" t="s">
        <v>2377</v>
      </c>
    </row>
    <row r="1216" spans="1:11" x14ac:dyDescent="0.4">
      <c r="A1216" s="5" t="s">
        <v>1124</v>
      </c>
      <c r="B1216" s="2">
        <v>1979</v>
      </c>
      <c r="C1216" s="2" t="s">
        <v>2362</v>
      </c>
      <c r="D1216" s="2">
        <v>28</v>
      </c>
      <c r="E1216" s="2" t="str">
        <f>CONCATENATE(Table1[[#This Row],[date]],"-",Table1[[#This Row],[month]],"-",Table1[[#This Row],[year]])</f>
        <v>28-Dec-1979</v>
      </c>
      <c r="F1216" s="2">
        <f>DATEDIF(Table1[[#This Row],[Date Of Birth]],DATE(2023,6,8),"Y")</f>
        <v>43</v>
      </c>
      <c r="G1216" s="2">
        <v>2</v>
      </c>
      <c r="H1216" s="13">
        <v>10027.15</v>
      </c>
      <c r="I1216" s="2" t="s">
        <v>2355</v>
      </c>
      <c r="J1216" s="2" t="s">
        <v>2358</v>
      </c>
      <c r="K1216" s="6" t="s">
        <v>2374</v>
      </c>
    </row>
    <row r="1217" spans="1:11" x14ac:dyDescent="0.4">
      <c r="A1217" s="5" t="s">
        <v>1123</v>
      </c>
      <c r="B1217" s="2">
        <v>1974</v>
      </c>
      <c r="C1217" s="2" t="s">
        <v>2363</v>
      </c>
      <c r="D1217" s="2">
        <v>30</v>
      </c>
      <c r="E1217" s="2" t="str">
        <f>CONCATENATE(Table1[[#This Row],[date]],"-",Table1[[#This Row],[month]],"-",Table1[[#This Row],[year]])</f>
        <v>30-Aug-1974</v>
      </c>
      <c r="F1217" s="2">
        <f>DATEDIF(Table1[[#This Row],[Date Of Birth]],DATE(2023,6,8),"Y")</f>
        <v>48</v>
      </c>
      <c r="G1217" s="2">
        <v>2</v>
      </c>
      <c r="H1217" s="13">
        <v>10043.25</v>
      </c>
      <c r="I1217" s="2" t="s">
        <v>2355</v>
      </c>
      <c r="J1217" s="2" t="s">
        <v>2354</v>
      </c>
      <c r="K1217" s="6" t="s">
        <v>2371</v>
      </c>
    </row>
    <row r="1218" spans="1:11" x14ac:dyDescent="0.4">
      <c r="A1218" s="5" t="s">
        <v>1122</v>
      </c>
      <c r="B1218" s="2">
        <v>1969</v>
      </c>
      <c r="C1218" s="2" t="s">
        <v>2363</v>
      </c>
      <c r="D1218" s="2">
        <v>22</v>
      </c>
      <c r="E1218" s="2" t="str">
        <f>CONCATENATE(Table1[[#This Row],[date]],"-",Table1[[#This Row],[month]],"-",Table1[[#This Row],[year]])</f>
        <v>22-Aug-1969</v>
      </c>
      <c r="F1218" s="2">
        <f>DATEDIF(Table1[[#This Row],[Date Of Birth]],DATE(2023,6,8),"Y")</f>
        <v>53</v>
      </c>
      <c r="G1218" s="2">
        <v>1</v>
      </c>
      <c r="H1218" s="13">
        <v>10065.41</v>
      </c>
      <c r="I1218" s="2" t="s">
        <v>2355</v>
      </c>
      <c r="J1218" s="2" t="s">
        <v>2354</v>
      </c>
      <c r="K1218" s="6" t="s">
        <v>2365</v>
      </c>
    </row>
    <row r="1219" spans="1:11" x14ac:dyDescent="0.4">
      <c r="A1219" s="5" t="s">
        <v>1121</v>
      </c>
      <c r="B1219" s="2">
        <v>1969</v>
      </c>
      <c r="C1219" s="2" t="s">
        <v>2364</v>
      </c>
      <c r="D1219" s="2">
        <v>27</v>
      </c>
      <c r="E1219" s="2" t="str">
        <f>CONCATENATE(Table1[[#This Row],[date]],"-",Table1[[#This Row],[month]],"-",Table1[[#This Row],[year]])</f>
        <v>27-Oct-1969</v>
      </c>
      <c r="F1219" s="2">
        <f>DATEDIF(Table1[[#This Row],[Date Of Birth]],DATE(2023,6,8),"Y")</f>
        <v>53</v>
      </c>
      <c r="G1219" s="2">
        <v>0</v>
      </c>
      <c r="H1219" s="13">
        <v>10072.06</v>
      </c>
      <c r="I1219" s="2" t="s">
        <v>2355</v>
      </c>
      <c r="J1219" s="2" t="s">
        <v>2358</v>
      </c>
      <c r="K1219" s="6" t="s">
        <v>2375</v>
      </c>
    </row>
    <row r="1220" spans="1:11" x14ac:dyDescent="0.4">
      <c r="A1220" s="5" t="s">
        <v>1120</v>
      </c>
      <c r="B1220" s="2">
        <v>1969</v>
      </c>
      <c r="C1220" s="2" t="s">
        <v>2353</v>
      </c>
      <c r="D1220" s="2">
        <v>3</v>
      </c>
      <c r="E1220" s="2" t="str">
        <f>CONCATENATE(Table1[[#This Row],[date]],"-",Table1[[#This Row],[month]],"-",Table1[[#This Row],[year]])</f>
        <v>3-Jul-1969</v>
      </c>
      <c r="F1220" s="2">
        <f>DATEDIF(Table1[[#This Row],[Date Of Birth]],DATE(2023,6,8),"Y")</f>
        <v>53</v>
      </c>
      <c r="G1220" s="2">
        <v>1</v>
      </c>
      <c r="H1220" s="13">
        <v>10085.85</v>
      </c>
      <c r="I1220" s="2" t="s">
        <v>2355</v>
      </c>
      <c r="J1220" s="2" t="s">
        <v>2355</v>
      </c>
      <c r="K1220" s="6" t="s">
        <v>2365</v>
      </c>
    </row>
    <row r="1221" spans="1:11" x14ac:dyDescent="0.4">
      <c r="A1221" s="5" t="s">
        <v>1119</v>
      </c>
      <c r="B1221" s="2">
        <v>1976</v>
      </c>
      <c r="C1221" s="2" t="s">
        <v>2362</v>
      </c>
      <c r="D1221" s="2">
        <v>19</v>
      </c>
      <c r="E1221" s="2" t="str">
        <f>CONCATENATE(Table1[[#This Row],[date]],"-",Table1[[#This Row],[month]],"-",Table1[[#This Row],[year]])</f>
        <v>19-Dec-1976</v>
      </c>
      <c r="F1221" s="2">
        <f>DATEDIF(Table1[[#This Row],[Date Of Birth]],DATE(2023,6,8),"Y")</f>
        <v>46</v>
      </c>
      <c r="G1221" s="2">
        <v>5</v>
      </c>
      <c r="H1221" s="13">
        <v>10096.969999999999</v>
      </c>
      <c r="I1221" s="2" t="s">
        <v>2355</v>
      </c>
      <c r="J1221" s="2" t="s">
        <v>2354</v>
      </c>
      <c r="K1221" s="6" t="s">
        <v>2365</v>
      </c>
    </row>
    <row r="1222" spans="1:11" x14ac:dyDescent="0.4">
      <c r="A1222" s="5" t="s">
        <v>1118</v>
      </c>
      <c r="B1222" s="2">
        <v>1972</v>
      </c>
      <c r="C1222" s="2" t="s">
        <v>2364</v>
      </c>
      <c r="D1222" s="2">
        <v>19</v>
      </c>
      <c r="E1222" s="2" t="str">
        <f>CONCATENATE(Table1[[#This Row],[date]],"-",Table1[[#This Row],[month]],"-",Table1[[#This Row],[year]])</f>
        <v>19-Oct-1972</v>
      </c>
      <c r="F1222" s="2">
        <f>DATEDIF(Table1[[#This Row],[Date Of Birth]],DATE(2023,6,8),"Y")</f>
        <v>50</v>
      </c>
      <c r="G1222" s="2">
        <v>1</v>
      </c>
      <c r="H1222" s="13">
        <v>10106.129999999999</v>
      </c>
      <c r="I1222" s="2" t="s">
        <v>2355</v>
      </c>
      <c r="J1222" s="2" t="s">
        <v>2358</v>
      </c>
      <c r="K1222" s="6" t="s">
        <v>2371</v>
      </c>
    </row>
    <row r="1223" spans="1:11" x14ac:dyDescent="0.4">
      <c r="A1223" s="5" t="s">
        <v>1117</v>
      </c>
      <c r="B1223" s="2">
        <v>1972</v>
      </c>
      <c r="C1223" s="2" t="s">
        <v>2363</v>
      </c>
      <c r="D1223" s="2">
        <v>8</v>
      </c>
      <c r="E1223" s="2" t="str">
        <f>CONCATENATE(Table1[[#This Row],[date]],"-",Table1[[#This Row],[month]],"-",Table1[[#This Row],[year]])</f>
        <v>8-Aug-1972</v>
      </c>
      <c r="F1223" s="2">
        <f>DATEDIF(Table1[[#This Row],[Date Of Birth]],DATE(2023,6,8),"Y")</f>
        <v>50</v>
      </c>
      <c r="G1223" s="2">
        <v>2</v>
      </c>
      <c r="H1223" s="13">
        <v>10107.219999999999</v>
      </c>
      <c r="I1223" s="2" t="s">
        <v>2355</v>
      </c>
      <c r="J1223" s="2" t="s">
        <v>2358</v>
      </c>
      <c r="K1223" s="6" t="s">
        <v>2356</v>
      </c>
    </row>
    <row r="1224" spans="1:11" x14ac:dyDescent="0.4">
      <c r="A1224" s="5" t="s">
        <v>1116</v>
      </c>
      <c r="B1224" s="2">
        <v>1975</v>
      </c>
      <c r="C1224" s="2" t="s">
        <v>2353</v>
      </c>
      <c r="D1224" s="2">
        <v>2</v>
      </c>
      <c r="E1224" s="2" t="str">
        <f>CONCATENATE(Table1[[#This Row],[date]],"-",Table1[[#This Row],[month]],"-",Table1[[#This Row],[year]])</f>
        <v>2-Jul-1975</v>
      </c>
      <c r="F1224" s="2">
        <f>DATEDIF(Table1[[#This Row],[Date Of Birth]],DATE(2023,6,8),"Y")</f>
        <v>47</v>
      </c>
      <c r="G1224" s="2">
        <v>3</v>
      </c>
      <c r="H1224" s="13">
        <v>10115.01</v>
      </c>
      <c r="I1224" s="2" t="s">
        <v>2355</v>
      </c>
      <c r="J1224" s="2" t="s">
        <v>2355</v>
      </c>
      <c r="K1224" s="6" t="s">
        <v>2361</v>
      </c>
    </row>
    <row r="1225" spans="1:11" x14ac:dyDescent="0.4">
      <c r="A1225" s="5" t="s">
        <v>1115</v>
      </c>
      <c r="B1225" s="2">
        <v>1972</v>
      </c>
      <c r="C1225" s="2" t="s">
        <v>2357</v>
      </c>
      <c r="D1225" s="2">
        <v>16</v>
      </c>
      <c r="E1225" s="2" t="str">
        <f>CONCATENATE(Table1[[#This Row],[date]],"-",Table1[[#This Row],[month]],"-",Table1[[#This Row],[year]])</f>
        <v>16-Nov-1972</v>
      </c>
      <c r="F1225" s="2">
        <f>DATEDIF(Table1[[#This Row],[Date Of Birth]],DATE(2023,6,8),"Y")</f>
        <v>50</v>
      </c>
      <c r="G1225" s="2">
        <v>2</v>
      </c>
      <c r="H1225" s="13">
        <v>10118.42</v>
      </c>
      <c r="I1225" s="2" t="s">
        <v>2355</v>
      </c>
      <c r="J1225" s="2" t="s">
        <v>2355</v>
      </c>
      <c r="K1225" s="6" t="s">
        <v>2365</v>
      </c>
    </row>
    <row r="1226" spans="1:11" x14ac:dyDescent="0.4">
      <c r="A1226" s="5" t="s">
        <v>1114</v>
      </c>
      <c r="B1226" s="2">
        <v>1997</v>
      </c>
      <c r="C1226" s="2" t="s">
        <v>2360</v>
      </c>
      <c r="D1226" s="2">
        <v>5</v>
      </c>
      <c r="E1226" s="2" t="str">
        <f>CONCATENATE(Table1[[#This Row],[date]],"-",Table1[[#This Row],[month]],"-",Table1[[#This Row],[year]])</f>
        <v>5-Sep-1997</v>
      </c>
      <c r="F1226" s="2">
        <f>DATEDIF(Table1[[#This Row],[Date Of Birth]],DATE(2023,6,8),"Y")</f>
        <v>25</v>
      </c>
      <c r="G1226" s="2">
        <v>0</v>
      </c>
      <c r="H1226" s="13">
        <v>10139.84</v>
      </c>
      <c r="I1226" s="2" t="s">
        <v>2355</v>
      </c>
      <c r="J1226" s="2" t="s">
        <v>2354</v>
      </c>
      <c r="K1226" s="6" t="s">
        <v>2361</v>
      </c>
    </row>
    <row r="1227" spans="1:11" x14ac:dyDescent="0.4">
      <c r="A1227" s="5" t="s">
        <v>1113</v>
      </c>
      <c r="B1227" s="2">
        <v>1974</v>
      </c>
      <c r="C1227" s="2" t="s">
        <v>2362</v>
      </c>
      <c r="D1227" s="2">
        <v>30</v>
      </c>
      <c r="E1227" s="2" t="str">
        <f>CONCATENATE(Table1[[#This Row],[date]],"-",Table1[[#This Row],[month]],"-",Table1[[#This Row],[year]])</f>
        <v>30-Dec-1974</v>
      </c>
      <c r="F1227" s="2">
        <f>DATEDIF(Table1[[#This Row],[Date Of Birth]],DATE(2023,6,8),"Y")</f>
        <v>48</v>
      </c>
      <c r="G1227" s="2">
        <v>3</v>
      </c>
      <c r="H1227" s="13">
        <v>10141.14</v>
      </c>
      <c r="I1227" s="2" t="s">
        <v>2355</v>
      </c>
      <c r="J1227" s="2" t="s">
        <v>2358</v>
      </c>
      <c r="K1227" s="6" t="s">
        <v>2368</v>
      </c>
    </row>
    <row r="1228" spans="1:11" x14ac:dyDescent="0.4">
      <c r="A1228" s="5" t="s">
        <v>1112</v>
      </c>
      <c r="B1228" s="2">
        <v>1981</v>
      </c>
      <c r="C1228" s="2" t="s">
        <v>2359</v>
      </c>
      <c r="D1228" s="2">
        <v>12</v>
      </c>
      <c r="E1228" s="2" t="str">
        <f>CONCATENATE(Table1[[#This Row],[date]],"-",Table1[[#This Row],[month]],"-",Table1[[#This Row],[year]])</f>
        <v>12-Jun-1981</v>
      </c>
      <c r="F1228" s="2">
        <f>DATEDIF(Table1[[#This Row],[Date Of Birth]],DATE(2023,6,8),"Y")</f>
        <v>41</v>
      </c>
      <c r="G1228" s="2">
        <v>1</v>
      </c>
      <c r="H1228" s="13">
        <v>10146.129999999999</v>
      </c>
      <c r="I1228" s="2" t="s">
        <v>2355</v>
      </c>
      <c r="J1228" s="2" t="s">
        <v>2358</v>
      </c>
      <c r="K1228" s="6" t="s">
        <v>2370</v>
      </c>
    </row>
    <row r="1229" spans="1:11" x14ac:dyDescent="0.4">
      <c r="A1229" s="5" t="s">
        <v>1111</v>
      </c>
      <c r="B1229" s="2">
        <v>1973</v>
      </c>
      <c r="C1229" s="2" t="s">
        <v>2364</v>
      </c>
      <c r="D1229" s="2">
        <v>13</v>
      </c>
      <c r="E1229" s="2" t="str">
        <f>CONCATENATE(Table1[[#This Row],[date]],"-",Table1[[#This Row],[month]],"-",Table1[[#This Row],[year]])</f>
        <v>13-Oct-1973</v>
      </c>
      <c r="F1229" s="2">
        <f>DATEDIF(Table1[[#This Row],[Date Of Birth]],DATE(2023,6,8),"Y")</f>
        <v>49</v>
      </c>
      <c r="G1229" s="2">
        <v>2</v>
      </c>
      <c r="H1229" s="13">
        <v>10156.780000000001</v>
      </c>
      <c r="I1229" s="2" t="s">
        <v>2355</v>
      </c>
      <c r="J1229" s="2" t="s">
        <v>2354</v>
      </c>
      <c r="K1229" s="6" t="s">
        <v>2361</v>
      </c>
    </row>
    <row r="1230" spans="1:11" x14ac:dyDescent="0.4">
      <c r="A1230" s="5" t="s">
        <v>1110</v>
      </c>
      <c r="B1230" s="2">
        <v>1972</v>
      </c>
      <c r="C1230" s="2" t="s">
        <v>2353</v>
      </c>
      <c r="D1230" s="2">
        <v>10</v>
      </c>
      <c r="E1230" s="2" t="str">
        <f>CONCATENATE(Table1[[#This Row],[date]],"-",Table1[[#This Row],[month]],"-",Table1[[#This Row],[year]])</f>
        <v>10-Jul-1972</v>
      </c>
      <c r="F1230" s="2">
        <f>DATEDIF(Table1[[#This Row],[Date Of Birth]],DATE(2023,6,8),"Y")</f>
        <v>50</v>
      </c>
      <c r="G1230" s="2">
        <v>0</v>
      </c>
      <c r="H1230" s="13">
        <v>10160.870000000001</v>
      </c>
      <c r="I1230" s="2" t="s">
        <v>2355</v>
      </c>
      <c r="J1230" s="2" t="s">
        <v>2355</v>
      </c>
      <c r="K1230" s="6" t="s">
        <v>2370</v>
      </c>
    </row>
    <row r="1231" spans="1:11" x14ac:dyDescent="0.4">
      <c r="A1231" s="5" t="s">
        <v>1109</v>
      </c>
      <c r="B1231" s="2">
        <v>1985</v>
      </c>
      <c r="C1231" s="2" t="s">
        <v>2364</v>
      </c>
      <c r="D1231" s="2">
        <v>16</v>
      </c>
      <c r="E1231" s="2" t="str">
        <f>CONCATENATE(Table1[[#This Row],[date]],"-",Table1[[#This Row],[month]],"-",Table1[[#This Row],[year]])</f>
        <v>16-Oct-1985</v>
      </c>
      <c r="F1231" s="2">
        <f>DATEDIF(Table1[[#This Row],[Date Of Birth]],DATE(2023,6,8),"Y")</f>
        <v>37</v>
      </c>
      <c r="G1231" s="2">
        <v>3</v>
      </c>
      <c r="H1231" s="13">
        <v>10191.82</v>
      </c>
      <c r="I1231" s="2" t="s">
        <v>2355</v>
      </c>
      <c r="J1231" s="2" t="s">
        <v>2354</v>
      </c>
      <c r="K1231" s="6" t="s">
        <v>2377</v>
      </c>
    </row>
    <row r="1232" spans="1:11" x14ac:dyDescent="0.4">
      <c r="A1232" s="5" t="s">
        <v>1108</v>
      </c>
      <c r="B1232" s="2">
        <v>1970</v>
      </c>
      <c r="C1232" s="2" t="s">
        <v>2362</v>
      </c>
      <c r="D1232" s="2">
        <v>24</v>
      </c>
      <c r="E1232" s="2" t="str">
        <f>CONCATENATE(Table1[[#This Row],[date]],"-",Table1[[#This Row],[month]],"-",Table1[[#This Row],[year]])</f>
        <v>24-Dec-1970</v>
      </c>
      <c r="F1232" s="2">
        <f>DATEDIF(Table1[[#This Row],[Date Of Birth]],DATE(2023,6,8),"Y")</f>
        <v>52</v>
      </c>
      <c r="G1232" s="2">
        <v>0</v>
      </c>
      <c r="H1232" s="13">
        <v>10197.77</v>
      </c>
      <c r="I1232" s="2" t="s">
        <v>2355</v>
      </c>
      <c r="J1232" s="2" t="s">
        <v>2358</v>
      </c>
      <c r="K1232" s="6" t="s">
        <v>2371</v>
      </c>
    </row>
    <row r="1233" spans="1:11" x14ac:dyDescent="0.4">
      <c r="A1233" s="5" t="s">
        <v>1107</v>
      </c>
      <c r="B1233" s="2">
        <v>1967</v>
      </c>
      <c r="C1233" s="2" t="s">
        <v>2360</v>
      </c>
      <c r="D1233" s="2">
        <v>26</v>
      </c>
      <c r="E1233" s="2" t="str">
        <f>CONCATENATE(Table1[[#This Row],[date]],"-",Table1[[#This Row],[month]],"-",Table1[[#This Row],[year]])</f>
        <v>26-Sep-1967</v>
      </c>
      <c r="F1233" s="2">
        <f>DATEDIF(Table1[[#This Row],[Date Of Birth]],DATE(2023,6,8),"Y")</f>
        <v>55</v>
      </c>
      <c r="G1233" s="2">
        <v>0</v>
      </c>
      <c r="H1233" s="13">
        <v>10214.64</v>
      </c>
      <c r="I1233" s="2" t="s">
        <v>2355</v>
      </c>
      <c r="J1233" s="2" t="s">
        <v>2354</v>
      </c>
      <c r="K1233" s="6" t="s">
        <v>2365</v>
      </c>
    </row>
    <row r="1234" spans="1:11" x14ac:dyDescent="0.4">
      <c r="A1234" s="5" t="s">
        <v>1106</v>
      </c>
      <c r="B1234" s="2">
        <v>1967</v>
      </c>
      <c r="C1234" s="2" t="s">
        <v>2359</v>
      </c>
      <c r="D1234" s="2">
        <v>28</v>
      </c>
      <c r="E1234" s="2" t="str">
        <f>CONCATENATE(Table1[[#This Row],[date]],"-",Table1[[#This Row],[month]],"-",Table1[[#This Row],[year]])</f>
        <v>28-Jun-1967</v>
      </c>
      <c r="F1234" s="2">
        <f>DATEDIF(Table1[[#This Row],[Date Of Birth]],DATE(2023,6,8),"Y")</f>
        <v>55</v>
      </c>
      <c r="G1234" s="2">
        <v>0</v>
      </c>
      <c r="H1234" s="13">
        <v>10226.280000000001</v>
      </c>
      <c r="I1234" s="2" t="s">
        <v>2355</v>
      </c>
      <c r="J1234" s="2" t="s">
        <v>2355</v>
      </c>
      <c r="K1234" s="6" t="s">
        <v>2356</v>
      </c>
    </row>
    <row r="1235" spans="1:11" x14ac:dyDescent="0.4">
      <c r="A1235" s="5" t="s">
        <v>1105</v>
      </c>
      <c r="B1235" s="2">
        <v>1968</v>
      </c>
      <c r="C1235" s="2" t="s">
        <v>2360</v>
      </c>
      <c r="D1235" s="2">
        <v>23</v>
      </c>
      <c r="E1235" s="2" t="str">
        <f>CONCATENATE(Table1[[#This Row],[date]],"-",Table1[[#This Row],[month]],"-",Table1[[#This Row],[year]])</f>
        <v>23-Sep-1968</v>
      </c>
      <c r="F1235" s="2">
        <f>DATEDIF(Table1[[#This Row],[Date Of Birth]],DATE(2023,6,8),"Y")</f>
        <v>54</v>
      </c>
      <c r="G1235" s="2">
        <v>0</v>
      </c>
      <c r="H1235" s="13">
        <v>10231.5</v>
      </c>
      <c r="I1235" s="2" t="s">
        <v>2355</v>
      </c>
      <c r="J1235" s="2" t="s">
        <v>2358</v>
      </c>
      <c r="K1235" s="6" t="s">
        <v>2361</v>
      </c>
    </row>
    <row r="1236" spans="1:11" x14ac:dyDescent="0.4">
      <c r="A1236" s="5" t="s">
        <v>1104</v>
      </c>
      <c r="B1236" s="2">
        <v>1975</v>
      </c>
      <c r="C1236" s="2" t="s">
        <v>2363</v>
      </c>
      <c r="D1236" s="2">
        <v>15</v>
      </c>
      <c r="E1236" s="2" t="str">
        <f>CONCATENATE(Table1[[#This Row],[date]],"-",Table1[[#This Row],[month]],"-",Table1[[#This Row],[year]])</f>
        <v>15-Aug-1975</v>
      </c>
      <c r="F1236" s="2">
        <f>DATEDIF(Table1[[#This Row],[Date Of Birth]],DATE(2023,6,8),"Y")</f>
        <v>47</v>
      </c>
      <c r="G1236" s="2">
        <v>1</v>
      </c>
      <c r="H1236" s="13">
        <v>10259.129999999999</v>
      </c>
      <c r="I1236" s="2" t="s">
        <v>2355</v>
      </c>
      <c r="J1236" s="2" t="s">
        <v>2354</v>
      </c>
      <c r="K1236" s="6" t="s">
        <v>2365</v>
      </c>
    </row>
    <row r="1237" spans="1:11" x14ac:dyDescent="0.4">
      <c r="A1237" s="5" t="s">
        <v>1103</v>
      </c>
      <c r="B1237" s="2">
        <v>1973</v>
      </c>
      <c r="C1237" s="2" t="s">
        <v>2360</v>
      </c>
      <c r="D1237" s="2">
        <v>5</v>
      </c>
      <c r="E1237" s="2" t="str">
        <f>CONCATENATE(Table1[[#This Row],[date]],"-",Table1[[#This Row],[month]],"-",Table1[[#This Row],[year]])</f>
        <v>5-Sep-1973</v>
      </c>
      <c r="F1237" s="2">
        <f>DATEDIF(Table1[[#This Row],[Date Of Birth]],DATE(2023,6,8),"Y")</f>
        <v>49</v>
      </c>
      <c r="G1237" s="2">
        <v>3</v>
      </c>
      <c r="H1237" s="13">
        <v>10264.44</v>
      </c>
      <c r="I1237" s="2" t="s">
        <v>2355</v>
      </c>
      <c r="J1237" s="2" t="s">
        <v>2354</v>
      </c>
      <c r="K1237" s="6" t="s">
        <v>2361</v>
      </c>
    </row>
    <row r="1238" spans="1:11" x14ac:dyDescent="0.4">
      <c r="A1238" s="5" t="s">
        <v>1102</v>
      </c>
      <c r="B1238" s="2">
        <v>1973</v>
      </c>
      <c r="C1238" s="2" t="s">
        <v>2357</v>
      </c>
      <c r="D1238" s="2">
        <v>27</v>
      </c>
      <c r="E1238" s="2" t="str">
        <f>CONCATENATE(Table1[[#This Row],[date]],"-",Table1[[#This Row],[month]],"-",Table1[[#This Row],[year]])</f>
        <v>27-Nov-1973</v>
      </c>
      <c r="F1238" s="2">
        <f>DATEDIF(Table1[[#This Row],[Date Of Birth]],DATE(2023,6,8),"Y")</f>
        <v>49</v>
      </c>
      <c r="G1238" s="2">
        <v>3</v>
      </c>
      <c r="H1238" s="13">
        <v>10269.459999999999</v>
      </c>
      <c r="I1238" s="2" t="s">
        <v>2355</v>
      </c>
      <c r="J1238" s="2" t="s">
        <v>2355</v>
      </c>
      <c r="K1238" s="6" t="s">
        <v>2361</v>
      </c>
    </row>
    <row r="1239" spans="1:11" x14ac:dyDescent="0.4">
      <c r="A1239" s="5" t="s">
        <v>1101</v>
      </c>
      <c r="B1239" s="2">
        <v>1970</v>
      </c>
      <c r="C1239" s="2" t="s">
        <v>2359</v>
      </c>
      <c r="D1239" s="2">
        <v>21</v>
      </c>
      <c r="E1239" s="2" t="str">
        <f>CONCATENATE(Table1[[#This Row],[date]],"-",Table1[[#This Row],[month]],"-",Table1[[#This Row],[year]])</f>
        <v>21-Jun-1970</v>
      </c>
      <c r="F1239" s="2">
        <f>DATEDIF(Table1[[#This Row],[Date Of Birth]],DATE(2023,6,8),"Y")</f>
        <v>52</v>
      </c>
      <c r="G1239" s="2">
        <v>0</v>
      </c>
      <c r="H1239" s="13">
        <v>10274.33</v>
      </c>
      <c r="I1239" s="2" t="s">
        <v>2355</v>
      </c>
      <c r="J1239" s="2" t="s">
        <v>2358</v>
      </c>
      <c r="K1239" s="6" t="s">
        <v>2371</v>
      </c>
    </row>
    <row r="1240" spans="1:11" x14ac:dyDescent="0.4">
      <c r="A1240" s="5" t="s">
        <v>1100</v>
      </c>
      <c r="B1240" s="2">
        <v>1988</v>
      </c>
      <c r="C1240" s="2" t="s">
        <v>2360</v>
      </c>
      <c r="D1240" s="2">
        <v>14</v>
      </c>
      <c r="E1240" s="2" t="str">
        <f>CONCATENATE(Table1[[#This Row],[date]],"-",Table1[[#This Row],[month]],"-",Table1[[#This Row],[year]])</f>
        <v>14-Sep-1988</v>
      </c>
      <c r="F1240" s="2">
        <f>DATEDIF(Table1[[#This Row],[Date Of Birth]],DATE(2023,6,8),"Y")</f>
        <v>34</v>
      </c>
      <c r="G1240" s="2">
        <v>3</v>
      </c>
      <c r="H1240" s="13">
        <v>10276.99</v>
      </c>
      <c r="I1240" s="2" t="s">
        <v>2355</v>
      </c>
      <c r="J1240" s="2" t="s">
        <v>2358</v>
      </c>
      <c r="K1240" s="6" t="s">
        <v>2374</v>
      </c>
    </row>
    <row r="1241" spans="1:11" x14ac:dyDescent="0.4">
      <c r="A1241" s="5" t="s">
        <v>1099</v>
      </c>
      <c r="B1241" s="2">
        <v>1963</v>
      </c>
      <c r="C1241" s="2" t="s">
        <v>2360</v>
      </c>
      <c r="D1241" s="2">
        <v>24</v>
      </c>
      <c r="E1241" s="2" t="str">
        <f>CONCATENATE(Table1[[#This Row],[date]],"-",Table1[[#This Row],[month]],"-",Table1[[#This Row],[year]])</f>
        <v>24-Sep-1963</v>
      </c>
      <c r="F1241" s="2">
        <f>DATEDIF(Table1[[#This Row],[Date Of Birth]],DATE(2023,6,8),"Y")</f>
        <v>59</v>
      </c>
      <c r="G1241" s="2">
        <v>0</v>
      </c>
      <c r="H1241" s="13">
        <v>10308.040000000001</v>
      </c>
      <c r="I1241" s="2" t="s">
        <v>2355</v>
      </c>
      <c r="J1241" s="2" t="s">
        <v>2358</v>
      </c>
      <c r="K1241" s="6" t="s">
        <v>2356</v>
      </c>
    </row>
    <row r="1242" spans="1:11" x14ac:dyDescent="0.4">
      <c r="A1242" s="5" t="s">
        <v>1098</v>
      </c>
      <c r="B1242" s="2">
        <v>1962</v>
      </c>
      <c r="C1242" s="2" t="s">
        <v>2353</v>
      </c>
      <c r="D1242" s="2">
        <v>12</v>
      </c>
      <c r="E1242" s="2" t="str">
        <f>CONCATENATE(Table1[[#This Row],[date]],"-",Table1[[#This Row],[month]],"-",Table1[[#This Row],[year]])</f>
        <v>12-Jul-1962</v>
      </c>
      <c r="F1242" s="2">
        <f>DATEDIF(Table1[[#This Row],[Date Of Birth]],DATE(2023,6,8),"Y")</f>
        <v>60</v>
      </c>
      <c r="G1242" s="2">
        <v>0</v>
      </c>
      <c r="H1242" s="13">
        <v>10310.780000000001</v>
      </c>
      <c r="I1242" s="2" t="s">
        <v>2355</v>
      </c>
      <c r="J1242" s="2" t="s">
        <v>2355</v>
      </c>
      <c r="K1242" s="6" t="s">
        <v>2361</v>
      </c>
    </row>
    <row r="1243" spans="1:11" x14ac:dyDescent="0.4">
      <c r="A1243" s="5" t="s">
        <v>1097</v>
      </c>
      <c r="B1243" s="2">
        <v>1991</v>
      </c>
      <c r="C1243" s="2" t="s">
        <v>2357</v>
      </c>
      <c r="D1243" s="2">
        <v>17</v>
      </c>
      <c r="E1243" s="2" t="str">
        <f>CONCATENATE(Table1[[#This Row],[date]],"-",Table1[[#This Row],[month]],"-",Table1[[#This Row],[year]])</f>
        <v>17-Nov-1991</v>
      </c>
      <c r="F1243" s="2">
        <f>DATEDIF(Table1[[#This Row],[Date Of Birth]],DATE(2023,6,8),"Y")</f>
        <v>31</v>
      </c>
      <c r="G1243" s="2">
        <v>3</v>
      </c>
      <c r="H1243" s="13">
        <v>10315.91</v>
      </c>
      <c r="I1243" s="2" t="s">
        <v>2355</v>
      </c>
      <c r="J1243" s="2" t="s">
        <v>2354</v>
      </c>
      <c r="K1243" s="6" t="s">
        <v>2361</v>
      </c>
    </row>
    <row r="1244" spans="1:11" x14ac:dyDescent="0.4">
      <c r="A1244" s="5" t="s">
        <v>1096</v>
      </c>
      <c r="B1244" s="2">
        <v>1991</v>
      </c>
      <c r="C1244" s="2" t="s">
        <v>2363</v>
      </c>
      <c r="D1244" s="2">
        <v>21</v>
      </c>
      <c r="E1244" s="2" t="str">
        <f>CONCATENATE(Table1[[#This Row],[date]],"-",Table1[[#This Row],[month]],"-",Table1[[#This Row],[year]])</f>
        <v>21-Aug-1991</v>
      </c>
      <c r="F1244" s="2">
        <f>DATEDIF(Table1[[#This Row],[Date Of Birth]],DATE(2023,6,8),"Y")</f>
        <v>31</v>
      </c>
      <c r="G1244" s="2">
        <v>3</v>
      </c>
      <c r="H1244" s="13">
        <v>10322.9</v>
      </c>
      <c r="I1244" s="2" t="s">
        <v>2355</v>
      </c>
      <c r="J1244" s="2" t="s">
        <v>2358</v>
      </c>
      <c r="K1244" s="6" t="s">
        <v>2377</v>
      </c>
    </row>
    <row r="1245" spans="1:11" x14ac:dyDescent="0.4">
      <c r="A1245" s="5" t="s">
        <v>1095</v>
      </c>
      <c r="B1245" s="2">
        <v>1970</v>
      </c>
      <c r="C1245" s="2" t="s">
        <v>2362</v>
      </c>
      <c r="D1245" s="2">
        <v>1</v>
      </c>
      <c r="E1245" s="2" t="str">
        <f>CONCATENATE(Table1[[#This Row],[date]],"-",Table1[[#This Row],[month]],"-",Table1[[#This Row],[year]])</f>
        <v>1-Dec-1970</v>
      </c>
      <c r="F1245" s="2">
        <f>DATEDIF(Table1[[#This Row],[Date Of Birth]],DATE(2023,6,8),"Y")</f>
        <v>52</v>
      </c>
      <c r="G1245" s="2">
        <v>2</v>
      </c>
      <c r="H1245" s="13">
        <v>10325.209999999999</v>
      </c>
      <c r="I1245" s="2" t="s">
        <v>2355</v>
      </c>
      <c r="J1245" s="2" t="s">
        <v>2355</v>
      </c>
      <c r="K1245" s="6" t="s">
        <v>2365</v>
      </c>
    </row>
    <row r="1246" spans="1:11" x14ac:dyDescent="0.4">
      <c r="A1246" s="5" t="s">
        <v>1094</v>
      </c>
      <c r="B1246" s="2">
        <v>1982</v>
      </c>
      <c r="C1246" s="2" t="s">
        <v>2353</v>
      </c>
      <c r="D1246" s="2">
        <v>21</v>
      </c>
      <c r="E1246" s="2" t="str">
        <f>CONCATENATE(Table1[[#This Row],[date]],"-",Table1[[#This Row],[month]],"-",Table1[[#This Row],[year]])</f>
        <v>21-Jul-1982</v>
      </c>
      <c r="F1246" s="2">
        <f>DATEDIF(Table1[[#This Row],[Date Of Birth]],DATE(2023,6,8),"Y")</f>
        <v>40</v>
      </c>
      <c r="G1246" s="2">
        <v>3</v>
      </c>
      <c r="H1246" s="13">
        <v>10329.06</v>
      </c>
      <c r="I1246" s="2" t="s">
        <v>2355</v>
      </c>
      <c r="J1246" s="2" t="s">
        <v>2358</v>
      </c>
      <c r="K1246" s="6" t="s">
        <v>2374</v>
      </c>
    </row>
    <row r="1247" spans="1:11" x14ac:dyDescent="0.4">
      <c r="A1247" s="5" t="s">
        <v>1093</v>
      </c>
      <c r="B1247" s="2">
        <v>1968</v>
      </c>
      <c r="C1247" s="2" t="s">
        <v>2353</v>
      </c>
      <c r="D1247" s="2">
        <v>19</v>
      </c>
      <c r="E1247" s="2" t="str">
        <f>CONCATENATE(Table1[[#This Row],[date]],"-",Table1[[#This Row],[month]],"-",Table1[[#This Row],[year]])</f>
        <v>19-Jul-1968</v>
      </c>
      <c r="F1247" s="2">
        <f>DATEDIF(Table1[[#This Row],[Date Of Birth]],DATE(2023,6,8),"Y")</f>
        <v>54</v>
      </c>
      <c r="G1247" s="2">
        <v>0</v>
      </c>
      <c r="H1247" s="13">
        <v>10338.93</v>
      </c>
      <c r="I1247" s="2" t="s">
        <v>2355</v>
      </c>
      <c r="J1247" s="2" t="s">
        <v>2358</v>
      </c>
      <c r="K1247" s="6" t="s">
        <v>2356</v>
      </c>
    </row>
    <row r="1248" spans="1:11" x14ac:dyDescent="0.4">
      <c r="A1248" s="5" t="s">
        <v>1092</v>
      </c>
      <c r="B1248" s="2">
        <v>1973</v>
      </c>
      <c r="C1248" s="2" t="s">
        <v>2363</v>
      </c>
      <c r="D1248" s="2">
        <v>8</v>
      </c>
      <c r="E1248" s="2" t="str">
        <f>CONCATENATE(Table1[[#This Row],[date]],"-",Table1[[#This Row],[month]],"-",Table1[[#This Row],[year]])</f>
        <v>8-Aug-1973</v>
      </c>
      <c r="F1248" s="2">
        <f>DATEDIF(Table1[[#This Row],[Date Of Birth]],DATE(2023,6,8),"Y")</f>
        <v>49</v>
      </c>
      <c r="G1248" s="2">
        <v>0</v>
      </c>
      <c r="H1248" s="13">
        <v>10345.93</v>
      </c>
      <c r="I1248" s="2" t="s">
        <v>2355</v>
      </c>
      <c r="J1248" s="2" t="s">
        <v>2354</v>
      </c>
      <c r="K1248" s="6" t="s">
        <v>2374</v>
      </c>
    </row>
    <row r="1249" spans="1:11" x14ac:dyDescent="0.4">
      <c r="A1249" s="5" t="s">
        <v>1091</v>
      </c>
      <c r="B1249" s="2">
        <v>1974</v>
      </c>
      <c r="C1249" s="2" t="s">
        <v>2360</v>
      </c>
      <c r="D1249" s="2">
        <v>29</v>
      </c>
      <c r="E1249" s="2" t="str">
        <f>CONCATENATE(Table1[[#This Row],[date]],"-",Table1[[#This Row],[month]],"-",Table1[[#This Row],[year]])</f>
        <v>29-Sep-1974</v>
      </c>
      <c r="F1249" s="2">
        <f>DATEDIF(Table1[[#This Row],[Date Of Birth]],DATE(2023,6,8),"Y")</f>
        <v>48</v>
      </c>
      <c r="G1249" s="2">
        <v>0</v>
      </c>
      <c r="H1249" s="13">
        <v>10352.48</v>
      </c>
      <c r="I1249" s="2" t="s">
        <v>2355</v>
      </c>
      <c r="J1249" s="2" t="s">
        <v>2358</v>
      </c>
      <c r="K1249" s="6" t="s">
        <v>2361</v>
      </c>
    </row>
    <row r="1250" spans="1:11" x14ac:dyDescent="0.4">
      <c r="A1250" s="5" t="s">
        <v>1090</v>
      </c>
      <c r="B1250" s="2">
        <v>1969</v>
      </c>
      <c r="C1250" s="2" t="s">
        <v>2359</v>
      </c>
      <c r="D1250" s="2">
        <v>17</v>
      </c>
      <c r="E1250" s="2" t="str">
        <f>CONCATENATE(Table1[[#This Row],[date]],"-",Table1[[#This Row],[month]],"-",Table1[[#This Row],[year]])</f>
        <v>17-Jun-1969</v>
      </c>
      <c r="F1250" s="2">
        <f>DATEDIF(Table1[[#This Row],[Date Of Birth]],DATE(2023,6,8),"Y")</f>
        <v>53</v>
      </c>
      <c r="G1250" s="2">
        <v>0</v>
      </c>
      <c r="H1250" s="13">
        <v>10355.64</v>
      </c>
      <c r="I1250" s="2" t="s">
        <v>2355</v>
      </c>
      <c r="J1250" s="2" t="s">
        <v>2358</v>
      </c>
      <c r="K1250" s="6" t="s">
        <v>2361</v>
      </c>
    </row>
    <row r="1251" spans="1:11" x14ac:dyDescent="0.4">
      <c r="A1251" s="5" t="s">
        <v>1089</v>
      </c>
      <c r="B1251" s="2">
        <v>1971</v>
      </c>
      <c r="C1251" s="2" t="s">
        <v>2360</v>
      </c>
      <c r="D1251" s="2">
        <v>6</v>
      </c>
      <c r="E1251" s="2" t="str">
        <f>CONCATENATE(Table1[[#This Row],[date]],"-",Table1[[#This Row],[month]],"-",Table1[[#This Row],[year]])</f>
        <v>6-Sep-1971</v>
      </c>
      <c r="F1251" s="2">
        <f>DATEDIF(Table1[[#This Row],[Date Of Birth]],DATE(2023,6,8),"Y")</f>
        <v>51</v>
      </c>
      <c r="G1251" s="2">
        <v>0</v>
      </c>
      <c r="H1251" s="13">
        <v>10356.67</v>
      </c>
      <c r="I1251" s="2" t="s">
        <v>2355</v>
      </c>
      <c r="J1251" s="2" t="s">
        <v>2358</v>
      </c>
      <c r="K1251" s="6" t="s">
        <v>2370</v>
      </c>
    </row>
    <row r="1252" spans="1:11" x14ac:dyDescent="0.4">
      <c r="A1252" s="5" t="s">
        <v>1088</v>
      </c>
      <c r="B1252" s="2">
        <v>1973</v>
      </c>
      <c r="C1252" s="2" t="s">
        <v>2360</v>
      </c>
      <c r="D1252" s="2">
        <v>29</v>
      </c>
      <c r="E1252" s="2" t="str">
        <f>CONCATENATE(Table1[[#This Row],[date]],"-",Table1[[#This Row],[month]],"-",Table1[[#This Row],[year]])</f>
        <v>29-Sep-1973</v>
      </c>
      <c r="F1252" s="2">
        <f>DATEDIF(Table1[[#This Row],[Date Of Birth]],DATE(2023,6,8),"Y")</f>
        <v>49</v>
      </c>
      <c r="G1252" s="2">
        <v>2</v>
      </c>
      <c r="H1252" s="13">
        <v>10370.91</v>
      </c>
      <c r="I1252" s="2" t="s">
        <v>2355</v>
      </c>
      <c r="J1252" s="2" t="s">
        <v>2355</v>
      </c>
      <c r="K1252" s="6" t="s">
        <v>2371</v>
      </c>
    </row>
    <row r="1253" spans="1:11" x14ac:dyDescent="0.4">
      <c r="A1253" s="5" t="s">
        <v>1087</v>
      </c>
      <c r="B1253" s="2">
        <v>1973</v>
      </c>
      <c r="C1253" s="2" t="s">
        <v>2360</v>
      </c>
      <c r="D1253" s="2">
        <v>19</v>
      </c>
      <c r="E1253" s="2" t="str">
        <f>CONCATENATE(Table1[[#This Row],[date]],"-",Table1[[#This Row],[month]],"-",Table1[[#This Row],[year]])</f>
        <v>19-Sep-1973</v>
      </c>
      <c r="F1253" s="2">
        <f>DATEDIF(Table1[[#This Row],[Date Of Birth]],DATE(2023,6,8),"Y")</f>
        <v>49</v>
      </c>
      <c r="G1253" s="2">
        <v>3</v>
      </c>
      <c r="H1253" s="13">
        <v>10381.48</v>
      </c>
      <c r="I1253" s="2" t="s">
        <v>2355</v>
      </c>
      <c r="J1253" s="2" t="s">
        <v>2355</v>
      </c>
      <c r="K1253" s="6" t="s">
        <v>2356</v>
      </c>
    </row>
    <row r="1254" spans="1:11" x14ac:dyDescent="0.4">
      <c r="A1254" s="5" t="s">
        <v>1086</v>
      </c>
      <c r="B1254" s="2">
        <v>1969</v>
      </c>
      <c r="C1254" s="2" t="s">
        <v>2353</v>
      </c>
      <c r="D1254" s="2">
        <v>7</v>
      </c>
      <c r="E1254" s="2" t="str">
        <f>CONCATENATE(Table1[[#This Row],[date]],"-",Table1[[#This Row],[month]],"-",Table1[[#This Row],[year]])</f>
        <v>7-Jul-1969</v>
      </c>
      <c r="F1254" s="2">
        <f>DATEDIF(Table1[[#This Row],[Date Of Birth]],DATE(2023,6,8),"Y")</f>
        <v>53</v>
      </c>
      <c r="G1254" s="2">
        <v>0</v>
      </c>
      <c r="H1254" s="13">
        <v>10403.27</v>
      </c>
      <c r="I1254" s="2" t="s">
        <v>2355</v>
      </c>
      <c r="J1254" s="2" t="s">
        <v>2354</v>
      </c>
      <c r="K1254" s="6" t="s">
        <v>2376</v>
      </c>
    </row>
    <row r="1255" spans="1:11" x14ac:dyDescent="0.4">
      <c r="A1255" s="5" t="s">
        <v>1085</v>
      </c>
      <c r="B1255" s="2">
        <v>1975</v>
      </c>
      <c r="C1255" s="2" t="s">
        <v>2359</v>
      </c>
      <c r="D1255" s="2">
        <v>5</v>
      </c>
      <c r="E1255" s="2" t="str">
        <f>CONCATENATE(Table1[[#This Row],[date]],"-",Table1[[#This Row],[month]],"-",Table1[[#This Row],[year]])</f>
        <v>5-Jun-1975</v>
      </c>
      <c r="F1255" s="2">
        <f>DATEDIF(Table1[[#This Row],[Date Of Birth]],DATE(2023,6,8),"Y")</f>
        <v>48</v>
      </c>
      <c r="G1255" s="2">
        <v>4</v>
      </c>
      <c r="H1255" s="13">
        <v>10407.09</v>
      </c>
      <c r="I1255" s="2" t="s">
        <v>2355</v>
      </c>
      <c r="J1255" s="2" t="s">
        <v>2358</v>
      </c>
      <c r="K1255" s="6" t="s">
        <v>2366</v>
      </c>
    </row>
    <row r="1256" spans="1:11" x14ac:dyDescent="0.4">
      <c r="A1256" s="5" t="s">
        <v>1084</v>
      </c>
      <c r="B1256" s="2">
        <v>1980</v>
      </c>
      <c r="C1256" s="2" t="s">
        <v>2364</v>
      </c>
      <c r="D1256" s="2">
        <v>24</v>
      </c>
      <c r="E1256" s="2" t="str">
        <f>CONCATENATE(Table1[[#This Row],[date]],"-",Table1[[#This Row],[month]],"-",Table1[[#This Row],[year]])</f>
        <v>24-Oct-1980</v>
      </c>
      <c r="F1256" s="2">
        <f>DATEDIF(Table1[[#This Row],[Date Of Birth]],DATE(2023,6,8),"Y")</f>
        <v>42</v>
      </c>
      <c r="G1256" s="2">
        <v>2</v>
      </c>
      <c r="H1256" s="13">
        <v>10407.98</v>
      </c>
      <c r="I1256" s="2" t="s">
        <v>2355</v>
      </c>
      <c r="J1256" s="2" t="s">
        <v>2358</v>
      </c>
      <c r="K1256" s="6" t="s">
        <v>2374</v>
      </c>
    </row>
    <row r="1257" spans="1:11" x14ac:dyDescent="0.4">
      <c r="A1257" s="5" t="s">
        <v>1083</v>
      </c>
      <c r="B1257" s="2">
        <v>1973</v>
      </c>
      <c r="C1257" s="2" t="s">
        <v>2364</v>
      </c>
      <c r="D1257" s="2">
        <v>11</v>
      </c>
      <c r="E1257" s="2" t="str">
        <f>CONCATENATE(Table1[[#This Row],[date]],"-",Table1[[#This Row],[month]],"-",Table1[[#This Row],[year]])</f>
        <v>11-Oct-1973</v>
      </c>
      <c r="F1257" s="2">
        <f>DATEDIF(Table1[[#This Row],[Date Of Birth]],DATE(2023,6,8),"Y")</f>
        <v>49</v>
      </c>
      <c r="G1257" s="2">
        <v>0</v>
      </c>
      <c r="H1257" s="13">
        <v>10419.59</v>
      </c>
      <c r="I1257" s="2" t="s">
        <v>2355</v>
      </c>
      <c r="J1257" s="2" t="s">
        <v>2354</v>
      </c>
      <c r="K1257" s="6" t="s">
        <v>2370</v>
      </c>
    </row>
    <row r="1258" spans="1:11" x14ac:dyDescent="0.4">
      <c r="A1258" s="5" t="s">
        <v>1082</v>
      </c>
      <c r="B1258" s="2">
        <v>1979</v>
      </c>
      <c r="C1258" s="2" t="s">
        <v>2357</v>
      </c>
      <c r="D1258" s="2">
        <v>25</v>
      </c>
      <c r="E1258" s="2" t="str">
        <f>CONCATENATE(Table1[[#This Row],[date]],"-",Table1[[#This Row],[month]],"-",Table1[[#This Row],[year]])</f>
        <v>25-Nov-1979</v>
      </c>
      <c r="F1258" s="2">
        <f>DATEDIF(Table1[[#This Row],[Date Of Birth]],DATE(2023,6,8),"Y")</f>
        <v>43</v>
      </c>
      <c r="G1258" s="2">
        <v>2</v>
      </c>
      <c r="H1258" s="13">
        <v>10419.65</v>
      </c>
      <c r="I1258" s="2" t="s">
        <v>2355</v>
      </c>
      <c r="J1258" s="2" t="s">
        <v>2354</v>
      </c>
      <c r="K1258" s="6" t="s">
        <v>2370</v>
      </c>
    </row>
    <row r="1259" spans="1:11" x14ac:dyDescent="0.4">
      <c r="A1259" s="5" t="s">
        <v>1081</v>
      </c>
      <c r="B1259" s="2">
        <v>1968</v>
      </c>
      <c r="C1259" s="2" t="s">
        <v>2362</v>
      </c>
      <c r="D1259" s="2">
        <v>27</v>
      </c>
      <c r="E1259" s="2" t="str">
        <f>CONCATENATE(Table1[[#This Row],[date]],"-",Table1[[#This Row],[month]],"-",Table1[[#This Row],[year]])</f>
        <v>27-Dec-1968</v>
      </c>
      <c r="F1259" s="2">
        <f>DATEDIF(Table1[[#This Row],[Date Of Birth]],DATE(2023,6,8),"Y")</f>
        <v>54</v>
      </c>
      <c r="G1259" s="2">
        <v>0</v>
      </c>
      <c r="H1259" s="13">
        <v>10422.92</v>
      </c>
      <c r="I1259" s="2" t="s">
        <v>2355</v>
      </c>
      <c r="J1259" s="2" t="s">
        <v>2358</v>
      </c>
      <c r="K1259" s="6" t="s">
        <v>2375</v>
      </c>
    </row>
    <row r="1260" spans="1:11" x14ac:dyDescent="0.4">
      <c r="A1260" s="5" t="s">
        <v>1080</v>
      </c>
      <c r="B1260" s="2">
        <v>1968</v>
      </c>
      <c r="C1260" s="2" t="s">
        <v>2363</v>
      </c>
      <c r="D1260" s="2">
        <v>23</v>
      </c>
      <c r="E1260" s="2" t="str">
        <f>CONCATENATE(Table1[[#This Row],[date]],"-",Table1[[#This Row],[month]],"-",Table1[[#This Row],[year]])</f>
        <v>23-Aug-1968</v>
      </c>
      <c r="F1260" s="2">
        <f>DATEDIF(Table1[[#This Row],[Date Of Birth]],DATE(2023,6,8),"Y")</f>
        <v>54</v>
      </c>
      <c r="G1260" s="2">
        <v>0</v>
      </c>
      <c r="H1260" s="13">
        <v>10435.07</v>
      </c>
      <c r="I1260" s="2" t="s">
        <v>2355</v>
      </c>
      <c r="J1260" s="2" t="s">
        <v>2358</v>
      </c>
      <c r="K1260" s="6" t="s">
        <v>2368</v>
      </c>
    </row>
    <row r="1261" spans="1:11" x14ac:dyDescent="0.4">
      <c r="A1261" s="5" t="s">
        <v>1079</v>
      </c>
      <c r="B1261" s="2">
        <v>1968</v>
      </c>
      <c r="C1261" s="2" t="s">
        <v>2363</v>
      </c>
      <c r="D1261" s="2">
        <v>29</v>
      </c>
      <c r="E1261" s="2" t="str">
        <f>CONCATENATE(Table1[[#This Row],[date]],"-",Table1[[#This Row],[month]],"-",Table1[[#This Row],[year]])</f>
        <v>29-Aug-1968</v>
      </c>
      <c r="F1261" s="2">
        <f>DATEDIF(Table1[[#This Row],[Date Of Birth]],DATE(2023,6,8),"Y")</f>
        <v>54</v>
      </c>
      <c r="G1261" s="2">
        <v>1</v>
      </c>
      <c r="H1261" s="13">
        <v>10436.1</v>
      </c>
      <c r="I1261" s="2" t="s">
        <v>2355</v>
      </c>
      <c r="J1261" s="2" t="s">
        <v>2355</v>
      </c>
      <c r="K1261" s="6" t="s">
        <v>2365</v>
      </c>
    </row>
    <row r="1262" spans="1:11" x14ac:dyDescent="0.4">
      <c r="A1262" s="5" t="s">
        <v>1078</v>
      </c>
      <c r="B1262" s="2">
        <v>1968</v>
      </c>
      <c r="C1262" s="2" t="s">
        <v>2357</v>
      </c>
      <c r="D1262" s="2">
        <v>8</v>
      </c>
      <c r="E1262" s="2" t="str">
        <f>CONCATENATE(Table1[[#This Row],[date]],"-",Table1[[#This Row],[month]],"-",Table1[[#This Row],[year]])</f>
        <v>8-Nov-1968</v>
      </c>
      <c r="F1262" s="2">
        <f>DATEDIF(Table1[[#This Row],[Date Of Birth]],DATE(2023,6,8),"Y")</f>
        <v>54</v>
      </c>
      <c r="G1262" s="2">
        <v>1</v>
      </c>
      <c r="H1262" s="13">
        <v>10450.549999999999</v>
      </c>
      <c r="I1262" s="2" t="s">
        <v>2355</v>
      </c>
      <c r="J1262" s="2" t="s">
        <v>2358</v>
      </c>
      <c r="K1262" s="6" t="s">
        <v>2365</v>
      </c>
    </row>
    <row r="1263" spans="1:11" x14ac:dyDescent="0.4">
      <c r="A1263" s="5" t="s">
        <v>1077</v>
      </c>
      <c r="B1263" s="2">
        <v>1964</v>
      </c>
      <c r="C1263" s="2" t="s">
        <v>2364</v>
      </c>
      <c r="D1263" s="2">
        <v>14</v>
      </c>
      <c r="E1263" s="2" t="str">
        <f>CONCATENATE(Table1[[#This Row],[date]],"-",Table1[[#This Row],[month]],"-",Table1[[#This Row],[year]])</f>
        <v>14-Oct-1964</v>
      </c>
      <c r="F1263" s="2">
        <f>DATEDIF(Table1[[#This Row],[Date Of Birth]],DATE(2023,6,8),"Y")</f>
        <v>58</v>
      </c>
      <c r="G1263" s="2">
        <v>0</v>
      </c>
      <c r="H1263" s="13">
        <v>10455.1</v>
      </c>
      <c r="I1263" s="2" t="s">
        <v>2355</v>
      </c>
      <c r="J1263" s="2" t="s">
        <v>2358</v>
      </c>
      <c r="K1263" s="6" t="s">
        <v>2361</v>
      </c>
    </row>
    <row r="1264" spans="1:11" x14ac:dyDescent="0.4">
      <c r="A1264" s="5" t="s">
        <v>1076</v>
      </c>
      <c r="B1264" s="2">
        <v>1976</v>
      </c>
      <c r="C1264" s="2" t="s">
        <v>2363</v>
      </c>
      <c r="D1264" s="2">
        <v>3</v>
      </c>
      <c r="E1264" s="2" t="str">
        <f>CONCATENATE(Table1[[#This Row],[date]],"-",Table1[[#This Row],[month]],"-",Table1[[#This Row],[year]])</f>
        <v>3-Aug-1976</v>
      </c>
      <c r="F1264" s="2">
        <f>DATEDIF(Table1[[#This Row],[Date Of Birth]],DATE(2023,6,8),"Y")</f>
        <v>46</v>
      </c>
      <c r="G1264" s="2">
        <v>2</v>
      </c>
      <c r="H1264" s="13">
        <v>10455.14</v>
      </c>
      <c r="I1264" s="2" t="s">
        <v>2355</v>
      </c>
      <c r="J1264" s="2" t="s">
        <v>2354</v>
      </c>
      <c r="K1264" s="6" t="s">
        <v>2374</v>
      </c>
    </row>
    <row r="1265" spans="1:11" x14ac:dyDescent="0.4">
      <c r="A1265" s="5" t="s">
        <v>1075</v>
      </c>
      <c r="B1265" s="2">
        <v>1964</v>
      </c>
      <c r="C1265" s="2" t="s">
        <v>2353</v>
      </c>
      <c r="D1265" s="2">
        <v>27</v>
      </c>
      <c r="E1265" s="2" t="str">
        <f>CONCATENATE(Table1[[#This Row],[date]],"-",Table1[[#This Row],[month]],"-",Table1[[#This Row],[year]])</f>
        <v>27-Jul-1964</v>
      </c>
      <c r="F1265" s="2">
        <f>DATEDIF(Table1[[#This Row],[Date Of Birth]],DATE(2023,6,8),"Y")</f>
        <v>58</v>
      </c>
      <c r="G1265" s="2">
        <v>0</v>
      </c>
      <c r="H1265" s="13">
        <v>10459.19</v>
      </c>
      <c r="I1265" s="2" t="s">
        <v>2355</v>
      </c>
      <c r="J1265" s="2" t="s">
        <v>2358</v>
      </c>
      <c r="K1265" s="6" t="s">
        <v>2356</v>
      </c>
    </row>
    <row r="1266" spans="1:11" x14ac:dyDescent="0.4">
      <c r="A1266" s="5" t="s">
        <v>1074</v>
      </c>
      <c r="B1266" s="2">
        <v>1969</v>
      </c>
      <c r="C1266" s="2" t="s">
        <v>2360</v>
      </c>
      <c r="D1266" s="2">
        <v>22</v>
      </c>
      <c r="E1266" s="2" t="str">
        <f>CONCATENATE(Table1[[#This Row],[date]],"-",Table1[[#This Row],[month]],"-",Table1[[#This Row],[year]])</f>
        <v>22-Sep-1969</v>
      </c>
      <c r="F1266" s="2">
        <f>DATEDIF(Table1[[#This Row],[Date Of Birth]],DATE(2023,6,8),"Y")</f>
        <v>53</v>
      </c>
      <c r="G1266" s="2">
        <v>1</v>
      </c>
      <c r="H1266" s="13">
        <v>10461.98</v>
      </c>
      <c r="I1266" s="2" t="s">
        <v>2355</v>
      </c>
      <c r="J1266" s="2" t="s">
        <v>2358</v>
      </c>
      <c r="K1266" s="6" t="s">
        <v>2361</v>
      </c>
    </row>
    <row r="1267" spans="1:11" x14ac:dyDescent="0.4">
      <c r="A1267" s="5" t="s">
        <v>1073</v>
      </c>
      <c r="B1267" s="2">
        <v>1987</v>
      </c>
      <c r="C1267" s="2" t="s">
        <v>2359</v>
      </c>
      <c r="D1267" s="2">
        <v>28</v>
      </c>
      <c r="E1267" s="2" t="str">
        <f>CONCATENATE(Table1[[#This Row],[date]],"-",Table1[[#This Row],[month]],"-",Table1[[#This Row],[year]])</f>
        <v>28-Jun-1987</v>
      </c>
      <c r="F1267" s="2">
        <f>DATEDIF(Table1[[#This Row],[Date Of Birth]],DATE(2023,6,8),"Y")</f>
        <v>35</v>
      </c>
      <c r="G1267" s="2">
        <v>3</v>
      </c>
      <c r="H1267" s="13">
        <v>10464.83</v>
      </c>
      <c r="I1267" s="2" t="s">
        <v>2355</v>
      </c>
      <c r="J1267" s="2" t="s">
        <v>2358</v>
      </c>
      <c r="K1267" s="6" t="s">
        <v>2361</v>
      </c>
    </row>
    <row r="1268" spans="1:11" x14ac:dyDescent="0.4">
      <c r="A1268" s="5" t="s">
        <v>1072</v>
      </c>
      <c r="B1268" s="2">
        <v>1978</v>
      </c>
      <c r="C1268" s="2" t="s">
        <v>2363</v>
      </c>
      <c r="D1268" s="2">
        <v>21</v>
      </c>
      <c r="E1268" s="2" t="str">
        <f>CONCATENATE(Table1[[#This Row],[date]],"-",Table1[[#This Row],[month]],"-",Table1[[#This Row],[year]])</f>
        <v>21-Aug-1978</v>
      </c>
      <c r="F1268" s="2">
        <f>DATEDIF(Table1[[#This Row],[Date Of Birth]],DATE(2023,6,8),"Y")</f>
        <v>44</v>
      </c>
      <c r="G1268" s="2">
        <v>2</v>
      </c>
      <c r="H1268" s="13">
        <v>10486.55</v>
      </c>
      <c r="I1268" s="2" t="s">
        <v>2355</v>
      </c>
      <c r="J1268" s="2" t="s">
        <v>2355</v>
      </c>
      <c r="K1268" s="6" t="s">
        <v>2370</v>
      </c>
    </row>
    <row r="1269" spans="1:11" x14ac:dyDescent="0.4">
      <c r="A1269" s="5" t="s">
        <v>1071</v>
      </c>
      <c r="B1269" s="2">
        <v>1972</v>
      </c>
      <c r="C1269" s="2" t="s">
        <v>2364</v>
      </c>
      <c r="D1269" s="2">
        <v>19</v>
      </c>
      <c r="E1269" s="2" t="str">
        <f>CONCATENATE(Table1[[#This Row],[date]],"-",Table1[[#This Row],[month]],"-",Table1[[#This Row],[year]])</f>
        <v>19-Oct-1972</v>
      </c>
      <c r="F1269" s="2">
        <f>DATEDIF(Table1[[#This Row],[Date Of Birth]],DATE(2023,6,8),"Y")</f>
        <v>50</v>
      </c>
      <c r="G1269" s="2">
        <v>2</v>
      </c>
      <c r="H1269" s="13">
        <v>10493.95</v>
      </c>
      <c r="I1269" s="2" t="s">
        <v>2355</v>
      </c>
      <c r="J1269" s="2" t="s">
        <v>2358</v>
      </c>
      <c r="K1269" s="6" t="s">
        <v>2361</v>
      </c>
    </row>
    <row r="1270" spans="1:11" x14ac:dyDescent="0.4">
      <c r="A1270" s="5" t="s">
        <v>1070</v>
      </c>
      <c r="B1270" s="2">
        <v>1977</v>
      </c>
      <c r="C1270" s="2" t="s">
        <v>2364</v>
      </c>
      <c r="D1270" s="2">
        <v>25</v>
      </c>
      <c r="E1270" s="2" t="str">
        <f>CONCATENATE(Table1[[#This Row],[date]],"-",Table1[[#This Row],[month]],"-",Table1[[#This Row],[year]])</f>
        <v>25-Oct-1977</v>
      </c>
      <c r="F1270" s="2">
        <f>DATEDIF(Table1[[#This Row],[Date Of Birth]],DATE(2023,6,8),"Y")</f>
        <v>45</v>
      </c>
      <c r="G1270" s="2">
        <v>2</v>
      </c>
      <c r="H1270" s="13">
        <v>10495.6</v>
      </c>
      <c r="I1270" s="2" t="s">
        <v>2355</v>
      </c>
      <c r="J1270" s="2" t="s">
        <v>2358</v>
      </c>
      <c r="K1270" s="6" t="s">
        <v>2361</v>
      </c>
    </row>
    <row r="1271" spans="1:11" x14ac:dyDescent="0.4">
      <c r="A1271" s="5" t="s">
        <v>1069</v>
      </c>
      <c r="B1271" s="2">
        <v>1971</v>
      </c>
      <c r="C1271" s="2" t="s">
        <v>2360</v>
      </c>
      <c r="D1271" s="2">
        <v>26</v>
      </c>
      <c r="E1271" s="2" t="str">
        <f>CONCATENATE(Table1[[#This Row],[date]],"-",Table1[[#This Row],[month]],"-",Table1[[#This Row],[year]])</f>
        <v>26-Sep-1971</v>
      </c>
      <c r="F1271" s="2">
        <f>DATEDIF(Table1[[#This Row],[Date Of Birth]],DATE(2023,6,8),"Y")</f>
        <v>51</v>
      </c>
      <c r="G1271" s="2">
        <v>0</v>
      </c>
      <c r="H1271" s="13">
        <v>10546.48</v>
      </c>
      <c r="I1271" s="2" t="s">
        <v>2355</v>
      </c>
      <c r="J1271" s="2" t="s">
        <v>2355</v>
      </c>
      <c r="K1271" s="6" t="s">
        <v>2365</v>
      </c>
    </row>
    <row r="1272" spans="1:11" x14ac:dyDescent="0.4">
      <c r="A1272" s="5" t="s">
        <v>1068</v>
      </c>
      <c r="B1272" s="2">
        <v>1971</v>
      </c>
      <c r="C1272" s="2" t="s">
        <v>2359</v>
      </c>
      <c r="D1272" s="2">
        <v>29</v>
      </c>
      <c r="E1272" s="2" t="str">
        <f>CONCATENATE(Table1[[#This Row],[date]],"-",Table1[[#This Row],[month]],"-",Table1[[#This Row],[year]])</f>
        <v>29-Jun-1971</v>
      </c>
      <c r="F1272" s="2">
        <f>DATEDIF(Table1[[#This Row],[Date Of Birth]],DATE(2023,6,8),"Y")</f>
        <v>51</v>
      </c>
      <c r="G1272" s="2">
        <v>3</v>
      </c>
      <c r="H1272" s="13">
        <v>10560.49</v>
      </c>
      <c r="I1272" s="2" t="s">
        <v>2355</v>
      </c>
      <c r="J1272" s="2" t="s">
        <v>2354</v>
      </c>
      <c r="K1272" s="6" t="s">
        <v>2356</v>
      </c>
    </row>
    <row r="1273" spans="1:11" x14ac:dyDescent="0.4">
      <c r="A1273" s="5" t="s">
        <v>1067</v>
      </c>
      <c r="B1273" s="2">
        <v>1969</v>
      </c>
      <c r="C1273" s="2" t="s">
        <v>2353</v>
      </c>
      <c r="D1273" s="2">
        <v>17</v>
      </c>
      <c r="E1273" s="2" t="str">
        <f>CONCATENATE(Table1[[#This Row],[date]],"-",Table1[[#This Row],[month]],"-",Table1[[#This Row],[year]])</f>
        <v>17-Jul-1969</v>
      </c>
      <c r="F1273" s="2">
        <f>DATEDIF(Table1[[#This Row],[Date Of Birth]],DATE(2023,6,8),"Y")</f>
        <v>53</v>
      </c>
      <c r="G1273" s="2">
        <v>0</v>
      </c>
      <c r="H1273" s="13">
        <v>10564.88</v>
      </c>
      <c r="I1273" s="2" t="s">
        <v>2355</v>
      </c>
      <c r="J1273" s="2" t="s">
        <v>2358</v>
      </c>
      <c r="K1273" s="6" t="s">
        <v>2371</v>
      </c>
    </row>
    <row r="1274" spans="1:11" x14ac:dyDescent="0.4">
      <c r="A1274" s="5" t="s">
        <v>1066</v>
      </c>
      <c r="B1274" s="2">
        <v>1966</v>
      </c>
      <c r="C1274" s="2" t="s">
        <v>2362</v>
      </c>
      <c r="D1274" s="2">
        <v>11</v>
      </c>
      <c r="E1274" s="2" t="str">
        <f>CONCATENATE(Table1[[#This Row],[date]],"-",Table1[[#This Row],[month]],"-",Table1[[#This Row],[year]])</f>
        <v>11-Dec-1966</v>
      </c>
      <c r="F1274" s="2">
        <f>DATEDIF(Table1[[#This Row],[Date Of Birth]],DATE(2023,6,8),"Y")</f>
        <v>56</v>
      </c>
      <c r="G1274" s="2">
        <v>0</v>
      </c>
      <c r="H1274" s="13">
        <v>10577.09</v>
      </c>
      <c r="I1274" s="2" t="s">
        <v>2355</v>
      </c>
      <c r="J1274" s="2" t="s">
        <v>2355</v>
      </c>
      <c r="K1274" s="6" t="s">
        <v>2365</v>
      </c>
    </row>
    <row r="1275" spans="1:11" x14ac:dyDescent="0.4">
      <c r="A1275" s="5" t="s">
        <v>1065</v>
      </c>
      <c r="B1275" s="2">
        <v>1969</v>
      </c>
      <c r="C1275" s="2" t="s">
        <v>2362</v>
      </c>
      <c r="D1275" s="2">
        <v>25</v>
      </c>
      <c r="E1275" s="2" t="str">
        <f>CONCATENATE(Table1[[#This Row],[date]],"-",Table1[[#This Row],[month]],"-",Table1[[#This Row],[year]])</f>
        <v>25-Dec-1969</v>
      </c>
      <c r="F1275" s="2">
        <f>DATEDIF(Table1[[#This Row],[Date Of Birth]],DATE(2023,6,8),"Y")</f>
        <v>53</v>
      </c>
      <c r="G1275" s="2">
        <v>1</v>
      </c>
      <c r="H1275" s="13">
        <v>10579.71</v>
      </c>
      <c r="I1275" s="2" t="s">
        <v>2355</v>
      </c>
      <c r="J1275" s="2" t="s">
        <v>2355</v>
      </c>
      <c r="K1275" s="6" t="s">
        <v>2356</v>
      </c>
    </row>
    <row r="1276" spans="1:11" x14ac:dyDescent="0.4">
      <c r="A1276" s="5" t="s">
        <v>1064</v>
      </c>
      <c r="B1276" s="2">
        <v>1966</v>
      </c>
      <c r="C1276" s="2" t="s">
        <v>2357</v>
      </c>
      <c r="D1276" s="2">
        <v>3</v>
      </c>
      <c r="E1276" s="2" t="str">
        <f>CONCATENATE(Table1[[#This Row],[date]],"-",Table1[[#This Row],[month]],"-",Table1[[#This Row],[year]])</f>
        <v>3-Nov-1966</v>
      </c>
      <c r="F1276" s="2">
        <f>DATEDIF(Table1[[#This Row],[Date Of Birth]],DATE(2023,6,8),"Y")</f>
        <v>56</v>
      </c>
      <c r="G1276" s="2">
        <v>0</v>
      </c>
      <c r="H1276" s="13">
        <v>10594.23</v>
      </c>
      <c r="I1276" s="2" t="s">
        <v>2355</v>
      </c>
      <c r="J1276" s="2" t="s">
        <v>2355</v>
      </c>
      <c r="K1276" s="6" t="s">
        <v>2356</v>
      </c>
    </row>
    <row r="1277" spans="1:11" x14ac:dyDescent="0.4">
      <c r="A1277" s="5" t="s">
        <v>1063</v>
      </c>
      <c r="B1277" s="2">
        <v>1967</v>
      </c>
      <c r="C1277" s="2" t="s">
        <v>2357</v>
      </c>
      <c r="D1277" s="2">
        <v>29</v>
      </c>
      <c r="E1277" s="2" t="str">
        <f>CONCATENATE(Table1[[#This Row],[date]],"-",Table1[[#This Row],[month]],"-",Table1[[#This Row],[year]])</f>
        <v>29-Nov-1967</v>
      </c>
      <c r="F1277" s="2">
        <f>DATEDIF(Table1[[#This Row],[Date Of Birth]],DATE(2023,6,8),"Y")</f>
        <v>55</v>
      </c>
      <c r="G1277" s="2">
        <v>0</v>
      </c>
      <c r="H1277" s="13">
        <v>10594.5</v>
      </c>
      <c r="I1277" s="2" t="s">
        <v>2355</v>
      </c>
      <c r="J1277" s="2" t="s">
        <v>2358</v>
      </c>
      <c r="K1277" s="6" t="s">
        <v>2361</v>
      </c>
    </row>
    <row r="1278" spans="1:11" x14ac:dyDescent="0.4">
      <c r="A1278" s="5" t="s">
        <v>1062</v>
      </c>
      <c r="B1278" s="2">
        <v>1972</v>
      </c>
      <c r="C1278" s="2" t="s">
        <v>2362</v>
      </c>
      <c r="D1278" s="2">
        <v>14</v>
      </c>
      <c r="E1278" s="2" t="str">
        <f>CONCATENATE(Table1[[#This Row],[date]],"-",Table1[[#This Row],[month]],"-",Table1[[#This Row],[year]])</f>
        <v>14-Dec-1972</v>
      </c>
      <c r="F1278" s="2">
        <f>DATEDIF(Table1[[#This Row],[Date Of Birth]],DATE(2023,6,8),"Y")</f>
        <v>50</v>
      </c>
      <c r="G1278" s="2">
        <v>3</v>
      </c>
      <c r="H1278" s="13">
        <v>10600.55</v>
      </c>
      <c r="I1278" s="2" t="s">
        <v>2355</v>
      </c>
      <c r="J1278" s="2" t="s">
        <v>2358</v>
      </c>
      <c r="K1278" s="6" t="s">
        <v>2361</v>
      </c>
    </row>
    <row r="1279" spans="1:11" x14ac:dyDescent="0.4">
      <c r="A1279" s="5" t="s">
        <v>1061</v>
      </c>
      <c r="B1279" s="2">
        <v>1966</v>
      </c>
      <c r="C1279" s="2" t="s">
        <v>2353</v>
      </c>
      <c r="D1279" s="2">
        <v>20</v>
      </c>
      <c r="E1279" s="2" t="str">
        <f>CONCATENATE(Table1[[#This Row],[date]],"-",Table1[[#This Row],[month]],"-",Table1[[#This Row],[year]])</f>
        <v>20-Jul-1966</v>
      </c>
      <c r="F1279" s="2">
        <f>DATEDIF(Table1[[#This Row],[Date Of Birth]],DATE(2023,6,8),"Y")</f>
        <v>56</v>
      </c>
      <c r="G1279" s="2">
        <v>0</v>
      </c>
      <c r="H1279" s="13">
        <v>10601.41</v>
      </c>
      <c r="I1279" s="2" t="s">
        <v>2355</v>
      </c>
      <c r="J1279" s="2" t="s">
        <v>2354</v>
      </c>
      <c r="K1279" s="6" t="s">
        <v>2365</v>
      </c>
    </row>
    <row r="1280" spans="1:11" x14ac:dyDescent="0.4">
      <c r="A1280" s="5" t="s">
        <v>1060</v>
      </c>
      <c r="B1280" s="2">
        <v>1967</v>
      </c>
      <c r="C1280" s="2" t="s">
        <v>2359</v>
      </c>
      <c r="D1280" s="2">
        <v>23</v>
      </c>
      <c r="E1280" s="2" t="str">
        <f>CONCATENATE(Table1[[#This Row],[date]],"-",Table1[[#This Row],[month]],"-",Table1[[#This Row],[year]])</f>
        <v>23-Jun-1967</v>
      </c>
      <c r="F1280" s="2">
        <f>DATEDIF(Table1[[#This Row],[Date Of Birth]],DATE(2023,6,8),"Y")</f>
        <v>55</v>
      </c>
      <c r="G1280" s="2">
        <v>0</v>
      </c>
      <c r="H1280" s="13">
        <v>10601.63</v>
      </c>
      <c r="I1280" s="2" t="s">
        <v>2355</v>
      </c>
      <c r="J1280" s="2" t="s">
        <v>2354</v>
      </c>
      <c r="K1280" s="6" t="s">
        <v>2361</v>
      </c>
    </row>
    <row r="1281" spans="1:11" x14ac:dyDescent="0.4">
      <c r="A1281" s="5" t="s">
        <v>1059</v>
      </c>
      <c r="B1281" s="2">
        <v>1966</v>
      </c>
      <c r="C1281" s="2" t="s">
        <v>2353</v>
      </c>
      <c r="D1281" s="2">
        <v>2</v>
      </c>
      <c r="E1281" s="2" t="str">
        <f>CONCATENATE(Table1[[#This Row],[date]],"-",Table1[[#This Row],[month]],"-",Table1[[#This Row],[year]])</f>
        <v>2-Jul-1966</v>
      </c>
      <c r="F1281" s="2">
        <f>DATEDIF(Table1[[#This Row],[Date Of Birth]],DATE(2023,6,8),"Y")</f>
        <v>56</v>
      </c>
      <c r="G1281" s="2">
        <v>0</v>
      </c>
      <c r="H1281" s="13">
        <v>10602.39</v>
      </c>
      <c r="I1281" s="2" t="s">
        <v>2355</v>
      </c>
      <c r="J1281" s="2" t="s">
        <v>2355</v>
      </c>
      <c r="K1281" s="6" t="s">
        <v>2365</v>
      </c>
    </row>
    <row r="1282" spans="1:11" x14ac:dyDescent="0.4">
      <c r="A1282" s="5" t="s">
        <v>1058</v>
      </c>
      <c r="B1282" s="2">
        <v>1965</v>
      </c>
      <c r="C1282" s="2" t="s">
        <v>2359</v>
      </c>
      <c r="D1282" s="2">
        <v>27</v>
      </c>
      <c r="E1282" s="2" t="str">
        <f>CONCATENATE(Table1[[#This Row],[date]],"-",Table1[[#This Row],[month]],"-",Table1[[#This Row],[year]])</f>
        <v>27-Jun-1965</v>
      </c>
      <c r="F1282" s="2">
        <f>DATEDIF(Table1[[#This Row],[Date Of Birth]],DATE(2023,6,8),"Y")</f>
        <v>57</v>
      </c>
      <c r="G1282" s="2">
        <v>0</v>
      </c>
      <c r="H1282" s="13">
        <v>10608.67</v>
      </c>
      <c r="I1282" s="2" t="s">
        <v>2355</v>
      </c>
      <c r="J1282" s="2" t="s">
        <v>2355</v>
      </c>
      <c r="K1282" s="6" t="s">
        <v>2361</v>
      </c>
    </row>
    <row r="1283" spans="1:11" x14ac:dyDescent="0.4">
      <c r="A1283" s="5" t="s">
        <v>1057</v>
      </c>
      <c r="B1283" s="2">
        <v>1992</v>
      </c>
      <c r="C1283" s="2" t="s">
        <v>2353</v>
      </c>
      <c r="D1283" s="2">
        <v>23</v>
      </c>
      <c r="E1283" s="2" t="str">
        <f>CONCATENATE(Table1[[#This Row],[date]],"-",Table1[[#This Row],[month]],"-",Table1[[#This Row],[year]])</f>
        <v>23-Jul-1992</v>
      </c>
      <c r="F1283" s="2">
        <f>DATEDIF(Table1[[#This Row],[Date Of Birth]],DATE(2023,6,8),"Y")</f>
        <v>30</v>
      </c>
      <c r="G1283" s="2">
        <v>0</v>
      </c>
      <c r="H1283" s="13">
        <v>10617.04</v>
      </c>
      <c r="I1283" s="2" t="s">
        <v>2355</v>
      </c>
      <c r="J1283" s="2" t="s">
        <v>2355</v>
      </c>
      <c r="K1283" s="6" t="s">
        <v>2377</v>
      </c>
    </row>
    <row r="1284" spans="1:11" x14ac:dyDescent="0.4">
      <c r="A1284" s="5" t="s">
        <v>1056</v>
      </c>
      <c r="B1284" s="2">
        <v>1990</v>
      </c>
      <c r="C1284" s="2" t="s">
        <v>2353</v>
      </c>
      <c r="D1284" s="2">
        <v>6</v>
      </c>
      <c r="E1284" s="2" t="str">
        <f>CONCATENATE(Table1[[#This Row],[date]],"-",Table1[[#This Row],[month]],"-",Table1[[#This Row],[year]])</f>
        <v>6-Jul-1990</v>
      </c>
      <c r="F1284" s="2">
        <f>DATEDIF(Table1[[#This Row],[Date Of Birth]],DATE(2023,6,8),"Y")</f>
        <v>32</v>
      </c>
      <c r="G1284" s="2">
        <v>3</v>
      </c>
      <c r="H1284" s="13">
        <v>10620.26</v>
      </c>
      <c r="I1284" s="2" t="s">
        <v>2355</v>
      </c>
      <c r="J1284" s="2" t="s">
        <v>2355</v>
      </c>
      <c r="K1284" s="6" t="s">
        <v>2361</v>
      </c>
    </row>
    <row r="1285" spans="1:11" x14ac:dyDescent="0.4">
      <c r="A1285" s="5" t="s">
        <v>1055</v>
      </c>
      <c r="B1285" s="2">
        <v>1964</v>
      </c>
      <c r="C1285" s="2" t="s">
        <v>2363</v>
      </c>
      <c r="D1285" s="2">
        <v>8</v>
      </c>
      <c r="E1285" s="2" t="str">
        <f>CONCATENATE(Table1[[#This Row],[date]],"-",Table1[[#This Row],[month]],"-",Table1[[#This Row],[year]])</f>
        <v>8-Aug-1964</v>
      </c>
      <c r="F1285" s="2">
        <f>DATEDIF(Table1[[#This Row],[Date Of Birth]],DATE(2023,6,8),"Y")</f>
        <v>58</v>
      </c>
      <c r="G1285" s="2">
        <v>0</v>
      </c>
      <c r="H1285" s="13">
        <v>10627.81</v>
      </c>
      <c r="I1285" s="2" t="s">
        <v>2355</v>
      </c>
      <c r="J1285" s="2" t="s">
        <v>2355</v>
      </c>
      <c r="K1285" s="6" t="s">
        <v>2356</v>
      </c>
    </row>
    <row r="1286" spans="1:11" x14ac:dyDescent="0.4">
      <c r="A1286" s="5" t="s">
        <v>1054</v>
      </c>
      <c r="B1286" s="2">
        <v>1976</v>
      </c>
      <c r="C1286" s="2" t="s">
        <v>2357</v>
      </c>
      <c r="D1286" s="2">
        <v>22</v>
      </c>
      <c r="E1286" s="2" t="str">
        <f>CONCATENATE(Table1[[#This Row],[date]],"-",Table1[[#This Row],[month]],"-",Table1[[#This Row],[year]])</f>
        <v>22-Nov-1976</v>
      </c>
      <c r="F1286" s="2">
        <f>DATEDIF(Table1[[#This Row],[Date Of Birth]],DATE(2023,6,8),"Y")</f>
        <v>46</v>
      </c>
      <c r="G1286" s="2">
        <v>2</v>
      </c>
      <c r="H1286" s="13">
        <v>10665.44</v>
      </c>
      <c r="I1286" s="2" t="s">
        <v>2355</v>
      </c>
      <c r="J1286" s="2" t="s">
        <v>2354</v>
      </c>
      <c r="K1286" s="6" t="s">
        <v>2374</v>
      </c>
    </row>
    <row r="1287" spans="1:11" x14ac:dyDescent="0.4">
      <c r="A1287" s="5" t="s">
        <v>1053</v>
      </c>
      <c r="B1287" s="2">
        <v>1962</v>
      </c>
      <c r="C1287" s="2" t="s">
        <v>2360</v>
      </c>
      <c r="D1287" s="2">
        <v>7</v>
      </c>
      <c r="E1287" s="2" t="str">
        <f>CONCATENATE(Table1[[#This Row],[date]],"-",Table1[[#This Row],[month]],"-",Table1[[#This Row],[year]])</f>
        <v>7-Sep-1962</v>
      </c>
      <c r="F1287" s="2">
        <f>DATEDIF(Table1[[#This Row],[Date Of Birth]],DATE(2023,6,8),"Y")</f>
        <v>60</v>
      </c>
      <c r="G1287" s="2">
        <v>0</v>
      </c>
      <c r="H1287" s="13">
        <v>10676.83</v>
      </c>
      <c r="I1287" s="2" t="s">
        <v>2355</v>
      </c>
      <c r="J1287" s="2" t="s">
        <v>2355</v>
      </c>
      <c r="K1287" s="6" t="s">
        <v>2356</v>
      </c>
    </row>
    <row r="1288" spans="1:11" x14ac:dyDescent="0.4">
      <c r="A1288" s="5" t="s">
        <v>1052</v>
      </c>
      <c r="B1288" s="2">
        <v>1977</v>
      </c>
      <c r="C1288" s="2" t="s">
        <v>2363</v>
      </c>
      <c r="D1288" s="2">
        <v>2</v>
      </c>
      <c r="E1288" s="2" t="str">
        <f>CONCATENATE(Table1[[#This Row],[date]],"-",Table1[[#This Row],[month]],"-",Table1[[#This Row],[year]])</f>
        <v>2-Aug-1977</v>
      </c>
      <c r="F1288" s="2">
        <f>DATEDIF(Table1[[#This Row],[Date Of Birth]],DATE(2023,6,8),"Y")</f>
        <v>45</v>
      </c>
      <c r="G1288" s="2">
        <v>2</v>
      </c>
      <c r="H1288" s="13">
        <v>10690.11</v>
      </c>
      <c r="I1288" s="2" t="s">
        <v>2355</v>
      </c>
      <c r="J1288" s="2" t="s">
        <v>2354</v>
      </c>
      <c r="K1288" s="6" t="s">
        <v>2374</v>
      </c>
    </row>
    <row r="1289" spans="1:11" x14ac:dyDescent="0.4">
      <c r="A1289" s="5" t="s">
        <v>1051</v>
      </c>
      <c r="B1289" s="2">
        <v>1976</v>
      </c>
      <c r="C1289" s="2" t="s">
        <v>2360</v>
      </c>
      <c r="D1289" s="2">
        <v>30</v>
      </c>
      <c r="E1289" s="2" t="str">
        <f>CONCATENATE(Table1[[#This Row],[date]],"-",Table1[[#This Row],[month]],"-",Table1[[#This Row],[year]])</f>
        <v>30-Sep-1976</v>
      </c>
      <c r="F1289" s="2">
        <f>DATEDIF(Table1[[#This Row],[Date Of Birth]],DATE(2023,6,8),"Y")</f>
        <v>46</v>
      </c>
      <c r="G1289" s="2">
        <v>2</v>
      </c>
      <c r="H1289" s="13">
        <v>10698.38</v>
      </c>
      <c r="I1289" s="2" t="s">
        <v>2355</v>
      </c>
      <c r="J1289" s="2" t="s">
        <v>2358</v>
      </c>
      <c r="K1289" s="6" t="s">
        <v>2370</v>
      </c>
    </row>
    <row r="1290" spans="1:11" x14ac:dyDescent="0.4">
      <c r="A1290" s="5" t="s">
        <v>1050</v>
      </c>
      <c r="B1290" s="2">
        <v>1972</v>
      </c>
      <c r="C1290" s="2" t="s">
        <v>2364</v>
      </c>
      <c r="D1290" s="2">
        <v>24</v>
      </c>
      <c r="E1290" s="2" t="str">
        <f>CONCATENATE(Table1[[#This Row],[date]],"-",Table1[[#This Row],[month]],"-",Table1[[#This Row],[year]])</f>
        <v>24-Oct-1972</v>
      </c>
      <c r="F1290" s="2">
        <f>DATEDIF(Table1[[#This Row],[Date Of Birth]],DATE(2023,6,8),"Y")</f>
        <v>50</v>
      </c>
      <c r="G1290" s="2">
        <v>3</v>
      </c>
      <c r="H1290" s="13">
        <v>10702.64</v>
      </c>
      <c r="I1290" s="2" t="s">
        <v>2355</v>
      </c>
      <c r="J1290" s="2" t="s">
        <v>2355</v>
      </c>
      <c r="K1290" s="6" t="s">
        <v>2356</v>
      </c>
    </row>
    <row r="1291" spans="1:11" x14ac:dyDescent="0.4">
      <c r="A1291" s="5" t="s">
        <v>1049</v>
      </c>
      <c r="B1291" s="2">
        <v>1967</v>
      </c>
      <c r="C1291" s="2" t="s">
        <v>2353</v>
      </c>
      <c r="D1291" s="2">
        <v>30</v>
      </c>
      <c r="E1291" s="2" t="str">
        <f>CONCATENATE(Table1[[#This Row],[date]],"-",Table1[[#This Row],[month]],"-",Table1[[#This Row],[year]])</f>
        <v>30-Jul-1967</v>
      </c>
      <c r="F1291" s="2">
        <f>DATEDIF(Table1[[#This Row],[Date Of Birth]],DATE(2023,6,8),"Y")</f>
        <v>55</v>
      </c>
      <c r="G1291" s="2">
        <v>0</v>
      </c>
      <c r="H1291" s="13">
        <v>10704.47</v>
      </c>
      <c r="I1291" s="2" t="s">
        <v>2355</v>
      </c>
      <c r="J1291" s="2" t="s">
        <v>2354</v>
      </c>
      <c r="K1291" s="6" t="s">
        <v>2365</v>
      </c>
    </row>
    <row r="1292" spans="1:11" x14ac:dyDescent="0.4">
      <c r="A1292" s="5" t="s">
        <v>1048</v>
      </c>
      <c r="B1292" s="2">
        <v>1967</v>
      </c>
      <c r="C1292" s="2" t="s">
        <v>2364</v>
      </c>
      <c r="D1292" s="2">
        <v>5</v>
      </c>
      <c r="E1292" s="2" t="str">
        <f>CONCATENATE(Table1[[#This Row],[date]],"-",Table1[[#This Row],[month]],"-",Table1[[#This Row],[year]])</f>
        <v>5-Oct-1967</v>
      </c>
      <c r="F1292" s="2">
        <f>DATEDIF(Table1[[#This Row],[Date Of Birth]],DATE(2023,6,8),"Y")</f>
        <v>55</v>
      </c>
      <c r="G1292" s="2">
        <v>0</v>
      </c>
      <c r="H1292" s="13">
        <v>10713.64</v>
      </c>
      <c r="I1292" s="2" t="s">
        <v>2355</v>
      </c>
      <c r="J1292" s="2" t="s">
        <v>2355</v>
      </c>
      <c r="K1292" s="6" t="s">
        <v>2365</v>
      </c>
    </row>
    <row r="1293" spans="1:11" x14ac:dyDescent="0.4">
      <c r="A1293" s="5" t="s">
        <v>1047</v>
      </c>
      <c r="B1293" s="2">
        <v>1992</v>
      </c>
      <c r="C1293" s="2" t="s">
        <v>2359</v>
      </c>
      <c r="D1293" s="2">
        <v>25</v>
      </c>
      <c r="E1293" s="2" t="str">
        <f>CONCATENATE(Table1[[#This Row],[date]],"-",Table1[[#This Row],[month]],"-",Table1[[#This Row],[year]])</f>
        <v>25-Jun-1992</v>
      </c>
      <c r="F1293" s="2">
        <f>DATEDIF(Table1[[#This Row],[Date Of Birth]],DATE(2023,6,8),"Y")</f>
        <v>30</v>
      </c>
      <c r="G1293" s="2">
        <v>0</v>
      </c>
      <c r="H1293" s="13">
        <v>10719.57</v>
      </c>
      <c r="I1293" s="2" t="s">
        <v>2355</v>
      </c>
      <c r="J1293" s="2" t="s">
        <v>2358</v>
      </c>
      <c r="K1293" s="6" t="s">
        <v>2361</v>
      </c>
    </row>
    <row r="1294" spans="1:11" x14ac:dyDescent="0.4">
      <c r="A1294" s="5" t="s">
        <v>1046</v>
      </c>
      <c r="B1294" s="2">
        <v>1974</v>
      </c>
      <c r="C1294" s="2" t="s">
        <v>2362</v>
      </c>
      <c r="D1294" s="2">
        <v>9</v>
      </c>
      <c r="E1294" s="2" t="str">
        <f>CONCATENATE(Table1[[#This Row],[date]],"-",Table1[[#This Row],[month]],"-",Table1[[#This Row],[year]])</f>
        <v>9-Dec-1974</v>
      </c>
      <c r="F1294" s="2">
        <f>DATEDIF(Table1[[#This Row],[Date Of Birth]],DATE(2023,6,8),"Y")</f>
        <v>48</v>
      </c>
      <c r="G1294" s="2">
        <v>4</v>
      </c>
      <c r="H1294" s="13">
        <v>10736.87</v>
      </c>
      <c r="I1294" s="2" t="s">
        <v>2355</v>
      </c>
      <c r="J1294" s="2" t="s">
        <v>2358</v>
      </c>
      <c r="K1294" s="6" t="s">
        <v>2368</v>
      </c>
    </row>
    <row r="1295" spans="1:11" x14ac:dyDescent="0.4">
      <c r="A1295" s="5" t="s">
        <v>1045</v>
      </c>
      <c r="B1295" s="2">
        <v>1986</v>
      </c>
      <c r="C1295" s="2" t="s">
        <v>2363</v>
      </c>
      <c r="D1295" s="2">
        <v>29</v>
      </c>
      <c r="E1295" s="2" t="str">
        <f>CONCATENATE(Table1[[#This Row],[date]],"-",Table1[[#This Row],[month]],"-",Table1[[#This Row],[year]])</f>
        <v>29-Aug-1986</v>
      </c>
      <c r="F1295" s="2">
        <f>DATEDIF(Table1[[#This Row],[Date Of Birth]],DATE(2023,6,8),"Y")</f>
        <v>36</v>
      </c>
      <c r="G1295" s="2">
        <v>3</v>
      </c>
      <c r="H1295" s="13">
        <v>10749.02</v>
      </c>
      <c r="I1295" s="2" t="s">
        <v>2355</v>
      </c>
      <c r="J1295" s="2" t="s">
        <v>2358</v>
      </c>
      <c r="K1295" s="6" t="s">
        <v>2377</v>
      </c>
    </row>
    <row r="1296" spans="1:11" x14ac:dyDescent="0.4">
      <c r="A1296" s="5" t="s">
        <v>1044</v>
      </c>
      <c r="B1296" s="2">
        <v>1989</v>
      </c>
      <c r="C1296" s="2" t="s">
        <v>2357</v>
      </c>
      <c r="D1296" s="2">
        <v>25</v>
      </c>
      <c r="E1296" s="2" t="str">
        <f>CONCATENATE(Table1[[#This Row],[date]],"-",Table1[[#This Row],[month]],"-",Table1[[#This Row],[year]])</f>
        <v>25-Nov-1989</v>
      </c>
      <c r="F1296" s="2">
        <f>DATEDIF(Table1[[#This Row],[Date Of Birth]],DATE(2023,6,8),"Y")</f>
        <v>33</v>
      </c>
      <c r="G1296" s="2">
        <v>3</v>
      </c>
      <c r="H1296" s="13">
        <v>10769.75</v>
      </c>
      <c r="I1296" s="2" t="s">
        <v>2355</v>
      </c>
      <c r="J1296" s="2" t="s">
        <v>2354</v>
      </c>
      <c r="K1296" s="6" t="s">
        <v>2378</v>
      </c>
    </row>
    <row r="1297" spans="1:11" x14ac:dyDescent="0.4">
      <c r="A1297" s="5" t="s">
        <v>1043</v>
      </c>
      <c r="B1297" s="2">
        <v>1967</v>
      </c>
      <c r="C1297" s="2" t="s">
        <v>2357</v>
      </c>
      <c r="D1297" s="2">
        <v>11</v>
      </c>
      <c r="E1297" s="2" t="str">
        <f>CONCATENATE(Table1[[#This Row],[date]],"-",Table1[[#This Row],[month]],"-",Table1[[#This Row],[year]])</f>
        <v>11-Nov-1967</v>
      </c>
      <c r="F1297" s="2">
        <f>DATEDIF(Table1[[#This Row],[Date Of Birth]],DATE(2023,6,8),"Y")</f>
        <v>55</v>
      </c>
      <c r="G1297" s="2">
        <v>1</v>
      </c>
      <c r="H1297" s="13">
        <v>10791.96</v>
      </c>
      <c r="I1297" s="2" t="s">
        <v>2355</v>
      </c>
      <c r="J1297" s="2" t="s">
        <v>2354</v>
      </c>
      <c r="K1297" s="6" t="s">
        <v>2365</v>
      </c>
    </row>
    <row r="1298" spans="1:11" x14ac:dyDescent="0.4">
      <c r="A1298" s="5" t="s">
        <v>1042</v>
      </c>
      <c r="B1298" s="2">
        <v>1999</v>
      </c>
      <c r="C1298" s="2" t="s">
        <v>2362</v>
      </c>
      <c r="D1298" s="2">
        <v>24</v>
      </c>
      <c r="E1298" s="2" t="str">
        <f>CONCATENATE(Table1[[#This Row],[date]],"-",Table1[[#This Row],[month]],"-",Table1[[#This Row],[year]])</f>
        <v>24-Dec-1999</v>
      </c>
      <c r="F1298" s="2">
        <f>DATEDIF(Table1[[#This Row],[Date Of Birth]],DATE(2023,6,8),"Y")</f>
        <v>23</v>
      </c>
      <c r="G1298" s="2">
        <v>0</v>
      </c>
      <c r="H1298" s="13">
        <v>10795.94</v>
      </c>
      <c r="I1298" s="2" t="s">
        <v>2355</v>
      </c>
      <c r="J1298" s="2" t="s">
        <v>2358</v>
      </c>
      <c r="K1298" s="6" t="s">
        <v>2365</v>
      </c>
    </row>
    <row r="1299" spans="1:11" x14ac:dyDescent="0.4">
      <c r="A1299" s="5" t="s">
        <v>1041</v>
      </c>
      <c r="B1299" s="2">
        <v>1967</v>
      </c>
      <c r="C1299" s="2" t="s">
        <v>2364</v>
      </c>
      <c r="D1299" s="2">
        <v>23</v>
      </c>
      <c r="E1299" s="2" t="str">
        <f>CONCATENATE(Table1[[#This Row],[date]],"-",Table1[[#This Row],[month]],"-",Table1[[#This Row],[year]])</f>
        <v>23-Oct-1967</v>
      </c>
      <c r="F1299" s="2">
        <f>DATEDIF(Table1[[#This Row],[Date Of Birth]],DATE(2023,6,8),"Y")</f>
        <v>55</v>
      </c>
      <c r="G1299" s="2">
        <v>0</v>
      </c>
      <c r="H1299" s="13">
        <v>10796.35</v>
      </c>
      <c r="I1299" s="2" t="s">
        <v>2355</v>
      </c>
      <c r="J1299" s="2" t="s">
        <v>2358</v>
      </c>
      <c r="K1299" s="6" t="s">
        <v>2367</v>
      </c>
    </row>
    <row r="1300" spans="1:11" x14ac:dyDescent="0.4">
      <c r="A1300" s="5" t="s">
        <v>1040</v>
      </c>
      <c r="B1300" s="2">
        <v>1970</v>
      </c>
      <c r="C1300" s="2" t="s">
        <v>2364</v>
      </c>
      <c r="D1300" s="2">
        <v>28</v>
      </c>
      <c r="E1300" s="2" t="str">
        <f>CONCATENATE(Table1[[#This Row],[date]],"-",Table1[[#This Row],[month]],"-",Table1[[#This Row],[year]])</f>
        <v>28-Oct-1970</v>
      </c>
      <c r="F1300" s="2">
        <f>DATEDIF(Table1[[#This Row],[Date Of Birth]],DATE(2023,6,8),"Y")</f>
        <v>52</v>
      </c>
      <c r="G1300" s="2">
        <v>1</v>
      </c>
      <c r="H1300" s="13">
        <v>10797.34</v>
      </c>
      <c r="I1300" s="2" t="s">
        <v>2355</v>
      </c>
      <c r="J1300" s="2" t="s">
        <v>2354</v>
      </c>
      <c r="K1300" s="6" t="s">
        <v>2372</v>
      </c>
    </row>
    <row r="1301" spans="1:11" x14ac:dyDescent="0.4">
      <c r="A1301" s="5" t="s">
        <v>1039</v>
      </c>
      <c r="B1301" s="2">
        <v>1970</v>
      </c>
      <c r="C1301" s="2" t="s">
        <v>2362</v>
      </c>
      <c r="D1301" s="2">
        <v>18</v>
      </c>
      <c r="E1301" s="2" t="str">
        <f>CONCATENATE(Table1[[#This Row],[date]],"-",Table1[[#This Row],[month]],"-",Table1[[#This Row],[year]])</f>
        <v>18-Dec-1970</v>
      </c>
      <c r="F1301" s="2">
        <f>DATEDIF(Table1[[#This Row],[Date Of Birth]],DATE(2023,6,8),"Y")</f>
        <v>52</v>
      </c>
      <c r="G1301" s="2">
        <v>2</v>
      </c>
      <c r="H1301" s="13">
        <v>10806.84</v>
      </c>
      <c r="I1301" s="2" t="s">
        <v>2355</v>
      </c>
      <c r="J1301" s="2" t="s">
        <v>2354</v>
      </c>
      <c r="K1301" s="6" t="s">
        <v>2365</v>
      </c>
    </row>
    <row r="1302" spans="1:11" x14ac:dyDescent="0.4">
      <c r="A1302" s="5" t="s">
        <v>1038</v>
      </c>
      <c r="B1302" s="2">
        <v>1967</v>
      </c>
      <c r="C1302" s="2" t="s">
        <v>2364</v>
      </c>
      <c r="D1302" s="2">
        <v>2</v>
      </c>
      <c r="E1302" s="2" t="str">
        <f>CONCATENATE(Table1[[#This Row],[date]],"-",Table1[[#This Row],[month]],"-",Table1[[#This Row],[year]])</f>
        <v>2-Oct-1967</v>
      </c>
      <c r="F1302" s="2">
        <f>DATEDIF(Table1[[#This Row],[Date Of Birth]],DATE(2023,6,8),"Y")</f>
        <v>55</v>
      </c>
      <c r="G1302" s="2">
        <v>1</v>
      </c>
      <c r="H1302" s="13">
        <v>10807.49</v>
      </c>
      <c r="I1302" s="2" t="s">
        <v>2355</v>
      </c>
      <c r="J1302" s="2" t="s">
        <v>2354</v>
      </c>
      <c r="K1302" s="6" t="s">
        <v>2356</v>
      </c>
    </row>
    <row r="1303" spans="1:11" x14ac:dyDescent="0.4">
      <c r="A1303" s="5" t="s">
        <v>1037</v>
      </c>
      <c r="B1303" s="2">
        <v>1968</v>
      </c>
      <c r="C1303" s="2" t="s">
        <v>2353</v>
      </c>
      <c r="D1303" s="2">
        <v>28</v>
      </c>
      <c r="E1303" s="2" t="str">
        <f>CONCATENATE(Table1[[#This Row],[date]],"-",Table1[[#This Row],[month]],"-",Table1[[#This Row],[year]])</f>
        <v>28-Jul-1968</v>
      </c>
      <c r="F1303" s="2">
        <f>DATEDIF(Table1[[#This Row],[Date Of Birth]],DATE(2023,6,8),"Y")</f>
        <v>54</v>
      </c>
      <c r="G1303" s="2">
        <v>1</v>
      </c>
      <c r="H1303" s="13">
        <v>10825.25</v>
      </c>
      <c r="I1303" s="2" t="s">
        <v>2355</v>
      </c>
      <c r="J1303" s="2" t="s">
        <v>2355</v>
      </c>
      <c r="K1303" s="6" t="s">
        <v>2361</v>
      </c>
    </row>
    <row r="1304" spans="1:11" x14ac:dyDescent="0.4">
      <c r="A1304" s="5" t="s">
        <v>1036</v>
      </c>
      <c r="B1304" s="2">
        <v>1971</v>
      </c>
      <c r="C1304" s="2" t="s">
        <v>2362</v>
      </c>
      <c r="D1304" s="2">
        <v>20</v>
      </c>
      <c r="E1304" s="2" t="str">
        <f>CONCATENATE(Table1[[#This Row],[date]],"-",Table1[[#This Row],[month]],"-",Table1[[#This Row],[year]])</f>
        <v>20-Dec-1971</v>
      </c>
      <c r="F1304" s="2">
        <f>DATEDIF(Table1[[#This Row],[Date Of Birth]],DATE(2023,6,8),"Y")</f>
        <v>51</v>
      </c>
      <c r="G1304" s="2">
        <v>2</v>
      </c>
      <c r="H1304" s="13">
        <v>10848.13</v>
      </c>
      <c r="I1304" s="2" t="s">
        <v>2355</v>
      </c>
      <c r="J1304" s="2" t="s">
        <v>2355</v>
      </c>
      <c r="K1304" s="6" t="s">
        <v>2361</v>
      </c>
    </row>
    <row r="1305" spans="1:11" x14ac:dyDescent="0.4">
      <c r="A1305" s="5" t="s">
        <v>1035</v>
      </c>
      <c r="B1305" s="2">
        <v>1994</v>
      </c>
      <c r="C1305" s="2" t="s">
        <v>2360</v>
      </c>
      <c r="D1305" s="2">
        <v>6</v>
      </c>
      <c r="E1305" s="2" t="str">
        <f>CONCATENATE(Table1[[#This Row],[date]],"-",Table1[[#This Row],[month]],"-",Table1[[#This Row],[year]])</f>
        <v>6-Sep-1994</v>
      </c>
      <c r="F1305" s="2">
        <f>DATEDIF(Table1[[#This Row],[Date Of Birth]],DATE(2023,6,8),"Y")</f>
        <v>28</v>
      </c>
      <c r="G1305" s="2">
        <v>0</v>
      </c>
      <c r="H1305" s="13">
        <v>10886.66</v>
      </c>
      <c r="I1305" s="2" t="s">
        <v>2355</v>
      </c>
      <c r="J1305" s="2" t="s">
        <v>2355</v>
      </c>
      <c r="K1305" s="6" t="s">
        <v>2361</v>
      </c>
    </row>
    <row r="1306" spans="1:11" x14ac:dyDescent="0.4">
      <c r="A1306" s="5" t="s">
        <v>1034</v>
      </c>
      <c r="B1306" s="2">
        <v>1968</v>
      </c>
      <c r="C1306" s="2" t="s">
        <v>2357</v>
      </c>
      <c r="D1306" s="2">
        <v>13</v>
      </c>
      <c r="E1306" s="2" t="str">
        <f>CONCATENATE(Table1[[#This Row],[date]],"-",Table1[[#This Row],[month]],"-",Table1[[#This Row],[year]])</f>
        <v>13-Nov-1968</v>
      </c>
      <c r="F1306" s="2">
        <f>DATEDIF(Table1[[#This Row],[Date Of Birth]],DATE(2023,6,8),"Y")</f>
        <v>54</v>
      </c>
      <c r="G1306" s="2">
        <v>0</v>
      </c>
      <c r="H1306" s="13">
        <v>10923.93</v>
      </c>
      <c r="I1306" s="2" t="s">
        <v>2355</v>
      </c>
      <c r="J1306" s="2" t="s">
        <v>2358</v>
      </c>
      <c r="K1306" s="6" t="s">
        <v>2371</v>
      </c>
    </row>
    <row r="1307" spans="1:11" x14ac:dyDescent="0.4">
      <c r="A1307" s="5" t="s">
        <v>1033</v>
      </c>
      <c r="B1307" s="2">
        <v>1968</v>
      </c>
      <c r="C1307" s="2" t="s">
        <v>2357</v>
      </c>
      <c r="D1307" s="2">
        <v>12</v>
      </c>
      <c r="E1307" s="2" t="str">
        <f>CONCATENATE(Table1[[#This Row],[date]],"-",Table1[[#This Row],[month]],"-",Table1[[#This Row],[year]])</f>
        <v>12-Nov-1968</v>
      </c>
      <c r="F1307" s="2">
        <f>DATEDIF(Table1[[#This Row],[Date Of Birth]],DATE(2023,6,8),"Y")</f>
        <v>54</v>
      </c>
      <c r="G1307" s="2">
        <v>1</v>
      </c>
      <c r="H1307" s="13">
        <v>10928.85</v>
      </c>
      <c r="I1307" s="2" t="s">
        <v>2355</v>
      </c>
      <c r="J1307" s="2" t="s">
        <v>2355</v>
      </c>
      <c r="K1307" s="6" t="s">
        <v>2356</v>
      </c>
    </row>
    <row r="1308" spans="1:11" x14ac:dyDescent="0.4">
      <c r="A1308" s="5" t="s">
        <v>1032</v>
      </c>
      <c r="B1308" s="2">
        <v>1969</v>
      </c>
      <c r="C1308" s="2" t="s">
        <v>2357</v>
      </c>
      <c r="D1308" s="2">
        <v>10</v>
      </c>
      <c r="E1308" s="2" t="str">
        <f>CONCATENATE(Table1[[#This Row],[date]],"-",Table1[[#This Row],[month]],"-",Table1[[#This Row],[year]])</f>
        <v>10-Nov-1969</v>
      </c>
      <c r="F1308" s="2">
        <f>DATEDIF(Table1[[#This Row],[Date Of Birth]],DATE(2023,6,8),"Y")</f>
        <v>53</v>
      </c>
      <c r="G1308" s="2">
        <v>1</v>
      </c>
      <c r="H1308" s="13">
        <v>10942.13</v>
      </c>
      <c r="I1308" s="2" t="s">
        <v>2355</v>
      </c>
      <c r="J1308" s="2" t="s">
        <v>2355</v>
      </c>
      <c r="K1308" s="6" t="s">
        <v>2361</v>
      </c>
    </row>
    <row r="1309" spans="1:11" x14ac:dyDescent="0.4">
      <c r="A1309" s="5" t="s">
        <v>1031</v>
      </c>
      <c r="B1309" s="2">
        <v>1965</v>
      </c>
      <c r="C1309" s="2" t="s">
        <v>2362</v>
      </c>
      <c r="D1309" s="2">
        <v>4</v>
      </c>
      <c r="E1309" s="2" t="str">
        <f>CONCATENATE(Table1[[#This Row],[date]],"-",Table1[[#This Row],[month]],"-",Table1[[#This Row],[year]])</f>
        <v>4-Dec-1965</v>
      </c>
      <c r="F1309" s="2">
        <f>DATEDIF(Table1[[#This Row],[Date Of Birth]],DATE(2023,6,8),"Y")</f>
        <v>57</v>
      </c>
      <c r="G1309" s="2">
        <v>0</v>
      </c>
      <c r="H1309" s="13">
        <v>10959.33</v>
      </c>
      <c r="I1309" s="2" t="s">
        <v>2355</v>
      </c>
      <c r="J1309" s="2" t="s">
        <v>2355</v>
      </c>
      <c r="K1309" s="6" t="s">
        <v>2365</v>
      </c>
    </row>
    <row r="1310" spans="1:11" x14ac:dyDescent="0.4">
      <c r="A1310" s="5" t="s">
        <v>1030</v>
      </c>
      <c r="B1310" s="2">
        <v>1969</v>
      </c>
      <c r="C1310" s="2" t="s">
        <v>2363</v>
      </c>
      <c r="D1310" s="2">
        <v>14</v>
      </c>
      <c r="E1310" s="2" t="str">
        <f>CONCATENATE(Table1[[#This Row],[date]],"-",Table1[[#This Row],[month]],"-",Table1[[#This Row],[year]])</f>
        <v>14-Aug-1969</v>
      </c>
      <c r="F1310" s="2">
        <f>DATEDIF(Table1[[#This Row],[Date Of Birth]],DATE(2023,6,8),"Y")</f>
        <v>53</v>
      </c>
      <c r="G1310" s="2">
        <v>1</v>
      </c>
      <c r="H1310" s="13">
        <v>10959.69</v>
      </c>
      <c r="I1310" s="2" t="s">
        <v>2355</v>
      </c>
      <c r="J1310" s="2" t="s">
        <v>2355</v>
      </c>
      <c r="K1310" s="6" t="s">
        <v>2361</v>
      </c>
    </row>
    <row r="1311" spans="1:11" x14ac:dyDescent="0.4">
      <c r="A1311" s="5" t="s">
        <v>1029</v>
      </c>
      <c r="B1311" s="2">
        <v>1965</v>
      </c>
      <c r="C1311" s="2" t="s">
        <v>2359</v>
      </c>
      <c r="D1311" s="2">
        <v>19</v>
      </c>
      <c r="E1311" s="2" t="str">
        <f>CONCATENATE(Table1[[#This Row],[date]],"-",Table1[[#This Row],[month]],"-",Table1[[#This Row],[year]])</f>
        <v>19-Jun-1965</v>
      </c>
      <c r="F1311" s="2">
        <f>DATEDIF(Table1[[#This Row],[Date Of Birth]],DATE(2023,6,8),"Y")</f>
        <v>57</v>
      </c>
      <c r="G1311" s="2">
        <v>0</v>
      </c>
      <c r="H1311" s="13">
        <v>10965.45</v>
      </c>
      <c r="I1311" s="2" t="s">
        <v>2355</v>
      </c>
      <c r="J1311" s="2" t="s">
        <v>2354</v>
      </c>
      <c r="K1311" s="6" t="s">
        <v>2365</v>
      </c>
    </row>
    <row r="1312" spans="1:11" x14ac:dyDescent="0.4">
      <c r="A1312" s="5" t="s">
        <v>1028</v>
      </c>
      <c r="B1312" s="2">
        <v>1966</v>
      </c>
      <c r="C1312" s="2" t="s">
        <v>2353</v>
      </c>
      <c r="D1312" s="2">
        <v>9</v>
      </c>
      <c r="E1312" s="2" t="str">
        <f>CONCATENATE(Table1[[#This Row],[date]],"-",Table1[[#This Row],[month]],"-",Table1[[#This Row],[year]])</f>
        <v>9-Jul-1966</v>
      </c>
      <c r="F1312" s="2">
        <f>DATEDIF(Table1[[#This Row],[Date Of Birth]],DATE(2023,6,8),"Y")</f>
        <v>56</v>
      </c>
      <c r="G1312" s="2">
        <v>0</v>
      </c>
      <c r="H1312" s="13">
        <v>10976.25</v>
      </c>
      <c r="I1312" s="2" t="s">
        <v>2355</v>
      </c>
      <c r="J1312" s="2" t="s">
        <v>2354</v>
      </c>
      <c r="K1312" s="6" t="s">
        <v>2361</v>
      </c>
    </row>
    <row r="1313" spans="1:11" x14ac:dyDescent="0.4">
      <c r="A1313" s="5" t="s">
        <v>1027</v>
      </c>
      <c r="B1313" s="2">
        <v>1973</v>
      </c>
      <c r="C1313" s="2" t="s">
        <v>2364</v>
      </c>
      <c r="D1313" s="2">
        <v>21</v>
      </c>
      <c r="E1313" s="2" t="str">
        <f>CONCATENATE(Table1[[#This Row],[date]],"-",Table1[[#This Row],[month]],"-",Table1[[#This Row],[year]])</f>
        <v>21-Oct-1973</v>
      </c>
      <c r="F1313" s="2">
        <f>DATEDIF(Table1[[#This Row],[Date Of Birth]],DATE(2023,6,8),"Y")</f>
        <v>49</v>
      </c>
      <c r="G1313" s="2">
        <v>4</v>
      </c>
      <c r="H1313" s="13">
        <v>10977.21</v>
      </c>
      <c r="I1313" s="2" t="s">
        <v>2355</v>
      </c>
      <c r="J1313" s="2" t="s">
        <v>2358</v>
      </c>
      <c r="K1313" s="6" t="s">
        <v>2356</v>
      </c>
    </row>
    <row r="1314" spans="1:11" x14ac:dyDescent="0.4">
      <c r="A1314" s="5" t="s">
        <v>1026</v>
      </c>
      <c r="B1314" s="2">
        <v>1965</v>
      </c>
      <c r="C1314" s="2" t="s">
        <v>2362</v>
      </c>
      <c r="D1314" s="2">
        <v>18</v>
      </c>
      <c r="E1314" s="2" t="str">
        <f>CONCATENATE(Table1[[#This Row],[date]],"-",Table1[[#This Row],[month]],"-",Table1[[#This Row],[year]])</f>
        <v>18-Dec-1965</v>
      </c>
      <c r="F1314" s="2">
        <f>DATEDIF(Table1[[#This Row],[Date Of Birth]],DATE(2023,6,8),"Y")</f>
        <v>57</v>
      </c>
      <c r="G1314" s="2">
        <v>0</v>
      </c>
      <c r="H1314" s="13">
        <v>10982.5</v>
      </c>
      <c r="I1314" s="2" t="s">
        <v>2355</v>
      </c>
      <c r="J1314" s="2" t="s">
        <v>2355</v>
      </c>
      <c r="K1314" s="6" t="s">
        <v>2356</v>
      </c>
    </row>
    <row r="1315" spans="1:11" x14ac:dyDescent="0.4">
      <c r="A1315" s="5" t="s">
        <v>1025</v>
      </c>
      <c r="B1315" s="2">
        <v>2000</v>
      </c>
      <c r="C1315" s="2" t="s">
        <v>2360</v>
      </c>
      <c r="D1315" s="2">
        <v>17</v>
      </c>
      <c r="E1315" s="2" t="str">
        <f>CONCATENATE(Table1[[#This Row],[date]],"-",Table1[[#This Row],[month]],"-",Table1[[#This Row],[year]])</f>
        <v>17-Sep-2000</v>
      </c>
      <c r="F1315" s="2">
        <f>DATEDIF(Table1[[#This Row],[Date Of Birth]],DATE(2023,6,8),"Y")</f>
        <v>22</v>
      </c>
      <c r="G1315" s="2">
        <v>0</v>
      </c>
      <c r="H1315" s="13">
        <v>10991.58</v>
      </c>
      <c r="I1315" s="2" t="s">
        <v>2355</v>
      </c>
      <c r="J1315" s="2" t="s">
        <v>2355</v>
      </c>
      <c r="K1315" s="6" t="s">
        <v>2361</v>
      </c>
    </row>
    <row r="1316" spans="1:11" x14ac:dyDescent="0.4">
      <c r="A1316" s="5" t="s">
        <v>1024</v>
      </c>
      <c r="B1316" s="2">
        <v>1968</v>
      </c>
      <c r="C1316" s="2" t="s">
        <v>2364</v>
      </c>
      <c r="D1316" s="2">
        <v>24</v>
      </c>
      <c r="E1316" s="2" t="str">
        <f>CONCATENATE(Table1[[#This Row],[date]],"-",Table1[[#This Row],[month]],"-",Table1[[#This Row],[year]])</f>
        <v>24-Oct-1968</v>
      </c>
      <c r="F1316" s="2">
        <f>DATEDIF(Table1[[#This Row],[Date Of Birth]],DATE(2023,6,8),"Y")</f>
        <v>54</v>
      </c>
      <c r="G1316" s="2">
        <v>2</v>
      </c>
      <c r="H1316" s="13">
        <v>11013.71</v>
      </c>
      <c r="I1316" s="2" t="s">
        <v>2355</v>
      </c>
      <c r="J1316" s="2" t="s">
        <v>2358</v>
      </c>
      <c r="K1316" s="6" t="s">
        <v>2356</v>
      </c>
    </row>
    <row r="1317" spans="1:11" x14ac:dyDescent="0.4">
      <c r="A1317" s="5" t="s">
        <v>1023</v>
      </c>
      <c r="B1317" s="2">
        <v>1974</v>
      </c>
      <c r="C1317" s="2" t="s">
        <v>2362</v>
      </c>
      <c r="D1317" s="2">
        <v>15</v>
      </c>
      <c r="E1317" s="2" t="str">
        <f>CONCATENATE(Table1[[#This Row],[date]],"-",Table1[[#This Row],[month]],"-",Table1[[#This Row],[year]])</f>
        <v>15-Dec-1974</v>
      </c>
      <c r="F1317" s="2">
        <f>DATEDIF(Table1[[#This Row],[Date Of Birth]],DATE(2023,6,8),"Y")</f>
        <v>48</v>
      </c>
      <c r="G1317" s="2">
        <v>4</v>
      </c>
      <c r="H1317" s="13">
        <v>11015.17</v>
      </c>
      <c r="I1317" s="2" t="s">
        <v>2355</v>
      </c>
      <c r="J1317" s="2" t="s">
        <v>2358</v>
      </c>
      <c r="K1317" s="6" t="s">
        <v>2361</v>
      </c>
    </row>
    <row r="1318" spans="1:11" x14ac:dyDescent="0.4">
      <c r="A1318" s="5" t="s">
        <v>1022</v>
      </c>
      <c r="B1318" s="2">
        <v>1991</v>
      </c>
      <c r="C1318" s="2" t="s">
        <v>2359</v>
      </c>
      <c r="D1318" s="2">
        <v>26</v>
      </c>
      <c r="E1318" s="2" t="str">
        <f>CONCATENATE(Table1[[#This Row],[date]],"-",Table1[[#This Row],[month]],"-",Table1[[#This Row],[year]])</f>
        <v>26-Jun-1991</v>
      </c>
      <c r="F1318" s="2">
        <f>DATEDIF(Table1[[#This Row],[Date Of Birth]],DATE(2023,6,8),"Y")</f>
        <v>31</v>
      </c>
      <c r="G1318" s="2">
        <v>3</v>
      </c>
      <c r="H1318" s="13">
        <v>11018.05</v>
      </c>
      <c r="I1318" s="2" t="s">
        <v>2355</v>
      </c>
      <c r="J1318" s="2" t="s">
        <v>2354</v>
      </c>
      <c r="K1318" s="6" t="s">
        <v>2361</v>
      </c>
    </row>
    <row r="1319" spans="1:11" x14ac:dyDescent="0.4">
      <c r="A1319" s="5" t="s">
        <v>1021</v>
      </c>
      <c r="B1319" s="2">
        <v>1996</v>
      </c>
      <c r="C1319" s="2" t="s">
        <v>2353</v>
      </c>
      <c r="D1319" s="2">
        <v>21</v>
      </c>
      <c r="E1319" s="2" t="str">
        <f>CONCATENATE(Table1[[#This Row],[date]],"-",Table1[[#This Row],[month]],"-",Table1[[#This Row],[year]])</f>
        <v>21-Jul-1996</v>
      </c>
      <c r="F1319" s="2">
        <f>DATEDIF(Table1[[#This Row],[Date Of Birth]],DATE(2023,6,8),"Y")</f>
        <v>26</v>
      </c>
      <c r="G1319" s="2">
        <v>0</v>
      </c>
      <c r="H1319" s="13">
        <v>11028.56</v>
      </c>
      <c r="I1319" s="2" t="s">
        <v>2355</v>
      </c>
      <c r="J1319" s="2" t="s">
        <v>2355</v>
      </c>
      <c r="K1319" s="6" t="s">
        <v>2361</v>
      </c>
    </row>
    <row r="1320" spans="1:11" x14ac:dyDescent="0.4">
      <c r="A1320" s="5" t="s">
        <v>1020</v>
      </c>
      <c r="B1320" s="2">
        <v>1974</v>
      </c>
      <c r="C1320" s="2" t="s">
        <v>2362</v>
      </c>
      <c r="D1320" s="2">
        <v>10</v>
      </c>
      <c r="E1320" s="2" t="str">
        <f>CONCATENATE(Table1[[#This Row],[date]],"-",Table1[[#This Row],[month]],"-",Table1[[#This Row],[year]])</f>
        <v>10-Dec-1974</v>
      </c>
      <c r="F1320" s="2">
        <f>DATEDIF(Table1[[#This Row],[Date Of Birth]],DATE(2023,6,8),"Y")</f>
        <v>48</v>
      </c>
      <c r="G1320" s="2">
        <v>4</v>
      </c>
      <c r="H1320" s="13">
        <v>11033.66</v>
      </c>
      <c r="I1320" s="2" t="s">
        <v>2355</v>
      </c>
      <c r="J1320" s="2" t="s">
        <v>2355</v>
      </c>
      <c r="K1320" s="6" t="s">
        <v>2361</v>
      </c>
    </row>
    <row r="1321" spans="1:11" x14ac:dyDescent="0.4">
      <c r="A1321" s="5" t="s">
        <v>1019</v>
      </c>
      <c r="B1321" s="2">
        <v>1989</v>
      </c>
      <c r="C1321" s="2" t="s">
        <v>2364</v>
      </c>
      <c r="D1321" s="2">
        <v>25</v>
      </c>
      <c r="E1321" s="2" t="str">
        <f>CONCATENATE(Table1[[#This Row],[date]],"-",Table1[[#This Row],[month]],"-",Table1[[#This Row],[year]])</f>
        <v>25-Oct-1989</v>
      </c>
      <c r="F1321" s="2">
        <f>DATEDIF(Table1[[#This Row],[Date Of Birth]],DATE(2023,6,8),"Y")</f>
        <v>33</v>
      </c>
      <c r="G1321" s="2">
        <v>3</v>
      </c>
      <c r="H1321" s="13">
        <v>11037.51</v>
      </c>
      <c r="I1321" s="2" t="s">
        <v>2355</v>
      </c>
      <c r="J1321" s="2" t="s">
        <v>2358</v>
      </c>
      <c r="K1321" s="6" t="s">
        <v>2361</v>
      </c>
    </row>
    <row r="1322" spans="1:11" x14ac:dyDescent="0.4">
      <c r="A1322" s="5" t="s">
        <v>1018</v>
      </c>
      <c r="B1322" s="2">
        <v>1974</v>
      </c>
      <c r="C1322" s="2" t="s">
        <v>2363</v>
      </c>
      <c r="D1322" s="2">
        <v>30</v>
      </c>
      <c r="E1322" s="2" t="str">
        <f>CONCATENATE(Table1[[#This Row],[date]],"-",Table1[[#This Row],[month]],"-",Table1[[#This Row],[year]])</f>
        <v>30-Aug-1974</v>
      </c>
      <c r="F1322" s="2">
        <f>DATEDIF(Table1[[#This Row],[Date Of Birth]],DATE(2023,6,8),"Y")</f>
        <v>48</v>
      </c>
      <c r="G1322" s="2">
        <v>0</v>
      </c>
      <c r="H1322" s="13">
        <v>11037.85</v>
      </c>
      <c r="I1322" s="2" t="s">
        <v>2355</v>
      </c>
      <c r="J1322" s="2" t="s">
        <v>2354</v>
      </c>
      <c r="K1322" s="6" t="s">
        <v>2370</v>
      </c>
    </row>
    <row r="1323" spans="1:11" x14ac:dyDescent="0.4">
      <c r="A1323" s="5" t="s">
        <v>1017</v>
      </c>
      <c r="B1323" s="2">
        <v>2001</v>
      </c>
      <c r="C1323" s="2" t="s">
        <v>2362</v>
      </c>
      <c r="D1323" s="2">
        <v>17</v>
      </c>
      <c r="E1323" s="2" t="str">
        <f>CONCATENATE(Table1[[#This Row],[date]],"-",Table1[[#This Row],[month]],"-",Table1[[#This Row],[year]])</f>
        <v>17-Dec-2001</v>
      </c>
      <c r="F1323" s="2">
        <f>DATEDIF(Table1[[#This Row],[Date Of Birth]],DATE(2023,6,8),"Y")</f>
        <v>21</v>
      </c>
      <c r="G1323" s="2">
        <v>0</v>
      </c>
      <c r="H1323" s="13">
        <v>11046.02</v>
      </c>
      <c r="I1323" s="2" t="s">
        <v>2355</v>
      </c>
      <c r="J1323" s="2" t="s">
        <v>2358</v>
      </c>
      <c r="K1323" s="6" t="s">
        <v>2377</v>
      </c>
    </row>
    <row r="1324" spans="1:11" x14ac:dyDescent="0.4">
      <c r="A1324" s="5" t="s">
        <v>1016</v>
      </c>
      <c r="B1324" s="2">
        <v>2000</v>
      </c>
      <c r="C1324" s="2" t="s">
        <v>2360</v>
      </c>
      <c r="D1324" s="2">
        <v>18</v>
      </c>
      <c r="E1324" s="2" t="str">
        <f>CONCATENATE(Table1[[#This Row],[date]],"-",Table1[[#This Row],[month]],"-",Table1[[#This Row],[year]])</f>
        <v>18-Sep-2000</v>
      </c>
      <c r="F1324" s="2">
        <f>DATEDIF(Table1[[#This Row],[Date Of Birth]],DATE(2023,6,8),"Y")</f>
        <v>22</v>
      </c>
      <c r="G1324" s="2">
        <v>0</v>
      </c>
      <c r="H1324" s="13">
        <v>11068.7</v>
      </c>
      <c r="I1324" s="2" t="s">
        <v>2355</v>
      </c>
      <c r="J1324" s="2" t="s">
        <v>2358</v>
      </c>
      <c r="K1324" s="6" t="s">
        <v>2365</v>
      </c>
    </row>
    <row r="1325" spans="1:11" x14ac:dyDescent="0.4">
      <c r="A1325" s="5" t="s">
        <v>1015</v>
      </c>
      <c r="B1325" s="2">
        <v>1971</v>
      </c>
      <c r="C1325" s="2" t="s">
        <v>2357</v>
      </c>
      <c r="D1325" s="2">
        <v>9</v>
      </c>
      <c r="E1325" s="2" t="str">
        <f>CONCATENATE(Table1[[#This Row],[date]],"-",Table1[[#This Row],[month]],"-",Table1[[#This Row],[year]])</f>
        <v>9-Nov-1971</v>
      </c>
      <c r="F1325" s="2">
        <f>DATEDIF(Table1[[#This Row],[Date Of Birth]],DATE(2023,6,8),"Y")</f>
        <v>51</v>
      </c>
      <c r="G1325" s="2">
        <v>0</v>
      </c>
      <c r="H1325" s="13">
        <v>11068.77</v>
      </c>
      <c r="I1325" s="2" t="s">
        <v>2355</v>
      </c>
      <c r="J1325" s="2" t="s">
        <v>2354</v>
      </c>
      <c r="K1325" s="6" t="s">
        <v>2361</v>
      </c>
    </row>
    <row r="1326" spans="1:11" x14ac:dyDescent="0.4">
      <c r="A1326" s="5" t="s">
        <v>1014</v>
      </c>
      <c r="B1326" s="2">
        <v>1966</v>
      </c>
      <c r="C1326" s="2" t="s">
        <v>2357</v>
      </c>
      <c r="D1326" s="2">
        <v>7</v>
      </c>
      <c r="E1326" s="2" t="str">
        <f>CONCATENATE(Table1[[#This Row],[date]],"-",Table1[[#This Row],[month]],"-",Table1[[#This Row],[year]])</f>
        <v>7-Nov-1966</v>
      </c>
      <c r="F1326" s="2">
        <f>DATEDIF(Table1[[#This Row],[Date Of Birth]],DATE(2023,6,8),"Y")</f>
        <v>56</v>
      </c>
      <c r="G1326" s="2">
        <v>0</v>
      </c>
      <c r="H1326" s="13">
        <v>11070.54</v>
      </c>
      <c r="I1326" s="2" t="s">
        <v>2355</v>
      </c>
      <c r="J1326" s="2" t="s">
        <v>2355</v>
      </c>
      <c r="K1326" s="6" t="s">
        <v>2365</v>
      </c>
    </row>
    <row r="1327" spans="1:11" x14ac:dyDescent="0.4">
      <c r="A1327" s="5" t="s">
        <v>1013</v>
      </c>
      <c r="B1327" s="2">
        <v>1966</v>
      </c>
      <c r="C1327" s="2" t="s">
        <v>2357</v>
      </c>
      <c r="D1327" s="2">
        <v>20</v>
      </c>
      <c r="E1327" s="2" t="str">
        <f>CONCATENATE(Table1[[#This Row],[date]],"-",Table1[[#This Row],[month]],"-",Table1[[#This Row],[year]])</f>
        <v>20-Nov-1966</v>
      </c>
      <c r="F1327" s="2">
        <f>DATEDIF(Table1[[#This Row],[Date Of Birth]],DATE(2023,6,8),"Y")</f>
        <v>56</v>
      </c>
      <c r="G1327" s="2">
        <v>0</v>
      </c>
      <c r="H1327" s="13">
        <v>11073.18</v>
      </c>
      <c r="I1327" s="2" t="s">
        <v>2355</v>
      </c>
      <c r="J1327" s="2" t="s">
        <v>2355</v>
      </c>
      <c r="K1327" s="6" t="s">
        <v>2365</v>
      </c>
    </row>
    <row r="1328" spans="1:11" x14ac:dyDescent="0.4">
      <c r="A1328" s="5" t="s">
        <v>1012</v>
      </c>
      <c r="B1328" s="2">
        <v>1967</v>
      </c>
      <c r="C1328" s="2" t="s">
        <v>2360</v>
      </c>
      <c r="D1328" s="2">
        <v>4</v>
      </c>
      <c r="E1328" s="2" t="str">
        <f>CONCATENATE(Table1[[#This Row],[date]],"-",Table1[[#This Row],[month]],"-",Table1[[#This Row],[year]])</f>
        <v>4-Sep-1967</v>
      </c>
      <c r="F1328" s="2">
        <f>DATEDIF(Table1[[#This Row],[Date Of Birth]],DATE(2023,6,8),"Y")</f>
        <v>55</v>
      </c>
      <c r="G1328" s="2">
        <v>0</v>
      </c>
      <c r="H1328" s="13">
        <v>11082.58</v>
      </c>
      <c r="I1328" s="2" t="s">
        <v>2355</v>
      </c>
      <c r="J1328" s="2" t="s">
        <v>2354</v>
      </c>
      <c r="K1328" s="6" t="s">
        <v>2361</v>
      </c>
    </row>
    <row r="1329" spans="1:11" x14ac:dyDescent="0.4">
      <c r="A1329" s="5" t="s">
        <v>1011</v>
      </c>
      <c r="B1329" s="2">
        <v>1972</v>
      </c>
      <c r="C1329" s="2" t="s">
        <v>2364</v>
      </c>
      <c r="D1329" s="2">
        <v>7</v>
      </c>
      <c r="E1329" s="2" t="str">
        <f>CONCATENATE(Table1[[#This Row],[date]],"-",Table1[[#This Row],[month]],"-",Table1[[#This Row],[year]])</f>
        <v>7-Oct-1972</v>
      </c>
      <c r="F1329" s="2">
        <f>DATEDIF(Table1[[#This Row],[Date Of Birth]],DATE(2023,6,8),"Y")</f>
        <v>50</v>
      </c>
      <c r="G1329" s="2">
        <v>3</v>
      </c>
      <c r="H1329" s="13">
        <v>11085.59</v>
      </c>
      <c r="I1329" s="2" t="s">
        <v>2355</v>
      </c>
      <c r="J1329" s="2" t="s">
        <v>2354</v>
      </c>
      <c r="K1329" s="6" t="s">
        <v>2361</v>
      </c>
    </row>
    <row r="1330" spans="1:11" x14ac:dyDescent="0.4">
      <c r="A1330" s="5" t="s">
        <v>1010</v>
      </c>
      <c r="B1330" s="2">
        <v>1966</v>
      </c>
      <c r="C1330" s="2" t="s">
        <v>2360</v>
      </c>
      <c r="D1330" s="2">
        <v>9</v>
      </c>
      <c r="E1330" s="2" t="str">
        <f>CONCATENATE(Table1[[#This Row],[date]],"-",Table1[[#This Row],[month]],"-",Table1[[#This Row],[year]])</f>
        <v>9-Sep-1966</v>
      </c>
      <c r="F1330" s="2">
        <f>DATEDIF(Table1[[#This Row],[Date Of Birth]],DATE(2023,6,8),"Y")</f>
        <v>56</v>
      </c>
      <c r="G1330" s="2">
        <v>0</v>
      </c>
      <c r="H1330" s="13">
        <v>11090.72</v>
      </c>
      <c r="I1330" s="2" t="s">
        <v>2355</v>
      </c>
      <c r="J1330" s="2" t="s">
        <v>2358</v>
      </c>
      <c r="K1330" s="6" t="s">
        <v>2356</v>
      </c>
    </row>
    <row r="1331" spans="1:11" x14ac:dyDescent="0.4">
      <c r="A1331" s="5" t="s">
        <v>1009</v>
      </c>
      <c r="B1331" s="2">
        <v>1966</v>
      </c>
      <c r="C1331" s="2" t="s">
        <v>2353</v>
      </c>
      <c r="D1331" s="2">
        <v>5</v>
      </c>
      <c r="E1331" s="2" t="str">
        <f>CONCATENATE(Table1[[#This Row],[date]],"-",Table1[[#This Row],[month]],"-",Table1[[#This Row],[year]])</f>
        <v>5-Jul-1966</v>
      </c>
      <c r="F1331" s="2">
        <f>DATEDIF(Table1[[#This Row],[Date Of Birth]],DATE(2023,6,8),"Y")</f>
        <v>56</v>
      </c>
      <c r="G1331" s="2">
        <v>0</v>
      </c>
      <c r="H1331" s="13">
        <v>11093.62</v>
      </c>
      <c r="I1331" s="2" t="s">
        <v>2355</v>
      </c>
      <c r="J1331" s="2" t="s">
        <v>2358</v>
      </c>
      <c r="K1331" s="6" t="s">
        <v>2356</v>
      </c>
    </row>
    <row r="1332" spans="1:11" x14ac:dyDescent="0.4">
      <c r="A1332" s="5" t="s">
        <v>1008</v>
      </c>
      <c r="B1332" s="2">
        <v>1980</v>
      </c>
      <c r="C1332" s="2" t="s">
        <v>2363</v>
      </c>
      <c r="D1332" s="2">
        <v>20</v>
      </c>
      <c r="E1332" s="2" t="str">
        <f>CONCATENATE(Table1[[#This Row],[date]],"-",Table1[[#This Row],[month]],"-",Table1[[#This Row],[year]])</f>
        <v>20-Aug-1980</v>
      </c>
      <c r="F1332" s="2">
        <f>DATEDIF(Table1[[#This Row],[Date Of Birth]],DATE(2023,6,8),"Y")</f>
        <v>42</v>
      </c>
      <c r="G1332" s="2">
        <v>2</v>
      </c>
      <c r="H1332" s="13">
        <v>11103.33</v>
      </c>
      <c r="I1332" s="2" t="s">
        <v>2355</v>
      </c>
      <c r="J1332" s="2" t="s">
        <v>2358</v>
      </c>
      <c r="K1332" s="6" t="s">
        <v>2374</v>
      </c>
    </row>
    <row r="1333" spans="1:11" x14ac:dyDescent="0.4">
      <c r="A1333" s="5" t="s">
        <v>1007</v>
      </c>
      <c r="B1333" s="2">
        <v>1969</v>
      </c>
      <c r="C1333" s="2" t="s">
        <v>2357</v>
      </c>
      <c r="D1333" s="2">
        <v>30</v>
      </c>
      <c r="E1333" s="2" t="str">
        <f>CONCATENATE(Table1[[#This Row],[date]],"-",Table1[[#This Row],[month]],"-",Table1[[#This Row],[year]])</f>
        <v>30-Nov-1969</v>
      </c>
      <c r="F1333" s="2">
        <f>DATEDIF(Table1[[#This Row],[Date Of Birth]],DATE(2023,6,8),"Y")</f>
        <v>53</v>
      </c>
      <c r="G1333" s="2">
        <v>2</v>
      </c>
      <c r="H1333" s="13">
        <v>11150.78</v>
      </c>
      <c r="I1333" s="2" t="s">
        <v>2355</v>
      </c>
      <c r="J1333" s="2" t="s">
        <v>2354</v>
      </c>
      <c r="K1333" s="6" t="s">
        <v>2365</v>
      </c>
    </row>
    <row r="1334" spans="1:11" x14ac:dyDescent="0.4">
      <c r="A1334" s="5" t="s">
        <v>1006</v>
      </c>
      <c r="B1334" s="2">
        <v>1969</v>
      </c>
      <c r="C1334" s="2" t="s">
        <v>2359</v>
      </c>
      <c r="D1334" s="2">
        <v>25</v>
      </c>
      <c r="E1334" s="2" t="str">
        <f>CONCATENATE(Table1[[#This Row],[date]],"-",Table1[[#This Row],[month]],"-",Table1[[#This Row],[year]])</f>
        <v>25-Jun-1969</v>
      </c>
      <c r="F1334" s="2">
        <f>DATEDIF(Table1[[#This Row],[Date Of Birth]],DATE(2023,6,8),"Y")</f>
        <v>53</v>
      </c>
      <c r="G1334" s="2">
        <v>2</v>
      </c>
      <c r="H1334" s="13">
        <v>11163.57</v>
      </c>
      <c r="I1334" s="2" t="s">
        <v>2355</v>
      </c>
      <c r="J1334" s="2" t="s">
        <v>2354</v>
      </c>
      <c r="K1334" s="6" t="s">
        <v>2365</v>
      </c>
    </row>
    <row r="1335" spans="1:11" x14ac:dyDescent="0.4">
      <c r="A1335" s="5" t="s">
        <v>1005</v>
      </c>
      <c r="B1335" s="2">
        <v>1966</v>
      </c>
      <c r="C1335" s="2" t="s">
        <v>2363</v>
      </c>
      <c r="D1335" s="2">
        <v>6</v>
      </c>
      <c r="E1335" s="2" t="str">
        <f>CONCATENATE(Table1[[#This Row],[date]],"-",Table1[[#This Row],[month]],"-",Table1[[#This Row],[year]])</f>
        <v>6-Aug-1966</v>
      </c>
      <c r="F1335" s="2">
        <f>DATEDIF(Table1[[#This Row],[Date Of Birth]],DATE(2023,6,8),"Y")</f>
        <v>56</v>
      </c>
      <c r="G1335" s="2">
        <v>0</v>
      </c>
      <c r="H1335" s="13">
        <v>11165.42</v>
      </c>
      <c r="I1335" s="2" t="s">
        <v>2355</v>
      </c>
      <c r="J1335" s="2" t="s">
        <v>2358</v>
      </c>
      <c r="K1335" s="6" t="s">
        <v>2368</v>
      </c>
    </row>
    <row r="1336" spans="1:11" x14ac:dyDescent="0.4">
      <c r="A1336" s="5" t="s">
        <v>1004</v>
      </c>
      <c r="B1336" s="2">
        <v>1972</v>
      </c>
      <c r="C1336" s="2" t="s">
        <v>2360</v>
      </c>
      <c r="D1336" s="2">
        <v>3</v>
      </c>
      <c r="E1336" s="2" t="str">
        <f>CONCATENATE(Table1[[#This Row],[date]],"-",Table1[[#This Row],[month]],"-",Table1[[#This Row],[year]])</f>
        <v>3-Sep-1972</v>
      </c>
      <c r="F1336" s="2">
        <f>DATEDIF(Table1[[#This Row],[Date Of Birth]],DATE(2023,6,8),"Y")</f>
        <v>50</v>
      </c>
      <c r="G1336" s="2">
        <v>0</v>
      </c>
      <c r="H1336" s="13">
        <v>11186.2</v>
      </c>
      <c r="I1336" s="2" t="s">
        <v>2355</v>
      </c>
      <c r="J1336" s="2" t="s">
        <v>2354</v>
      </c>
      <c r="K1336" s="6" t="s">
        <v>2374</v>
      </c>
    </row>
    <row r="1337" spans="1:11" x14ac:dyDescent="0.4">
      <c r="A1337" s="5" t="s">
        <v>1003</v>
      </c>
      <c r="B1337" s="2">
        <v>1970</v>
      </c>
      <c r="C1337" s="2" t="s">
        <v>2359</v>
      </c>
      <c r="D1337" s="2">
        <v>14</v>
      </c>
      <c r="E1337" s="2" t="str">
        <f>CONCATENATE(Table1[[#This Row],[date]],"-",Table1[[#This Row],[month]],"-",Table1[[#This Row],[year]])</f>
        <v>14-Jun-1970</v>
      </c>
      <c r="F1337" s="2">
        <f>DATEDIF(Table1[[#This Row],[Date Of Birth]],DATE(2023,6,8),"Y")</f>
        <v>52</v>
      </c>
      <c r="G1337" s="2">
        <v>2</v>
      </c>
      <c r="H1337" s="13">
        <v>11187.66</v>
      </c>
      <c r="I1337" s="2" t="s">
        <v>2355</v>
      </c>
      <c r="J1337" s="2" t="s">
        <v>2354</v>
      </c>
      <c r="K1337" s="6" t="s">
        <v>2361</v>
      </c>
    </row>
    <row r="1338" spans="1:11" x14ac:dyDescent="0.4">
      <c r="A1338" s="5" t="s">
        <v>1002</v>
      </c>
      <c r="B1338" s="2">
        <v>1976</v>
      </c>
      <c r="C1338" s="2" t="s">
        <v>2359</v>
      </c>
      <c r="D1338" s="2">
        <v>28</v>
      </c>
      <c r="E1338" s="2" t="str">
        <f>CONCATENATE(Table1[[#This Row],[date]],"-",Table1[[#This Row],[month]],"-",Table1[[#This Row],[year]])</f>
        <v>28-Jun-1976</v>
      </c>
      <c r="F1338" s="2">
        <f>DATEDIF(Table1[[#This Row],[Date Of Birth]],DATE(2023,6,8),"Y")</f>
        <v>46</v>
      </c>
      <c r="G1338" s="2">
        <v>2</v>
      </c>
      <c r="H1338" s="13">
        <v>11217.35</v>
      </c>
      <c r="I1338" s="2" t="s">
        <v>2355</v>
      </c>
      <c r="J1338" s="2" t="s">
        <v>2354</v>
      </c>
      <c r="K1338" s="6" t="s">
        <v>2370</v>
      </c>
    </row>
    <row r="1339" spans="1:11" x14ac:dyDescent="0.4">
      <c r="A1339" s="5" t="s">
        <v>1001</v>
      </c>
      <c r="B1339" s="2">
        <v>1969</v>
      </c>
      <c r="C1339" s="2" t="s">
        <v>2362</v>
      </c>
      <c r="D1339" s="2">
        <v>30</v>
      </c>
      <c r="E1339" s="2" t="str">
        <f>CONCATENATE(Table1[[#This Row],[date]],"-",Table1[[#This Row],[month]],"-",Table1[[#This Row],[year]])</f>
        <v>30-Dec-1969</v>
      </c>
      <c r="F1339" s="2">
        <f>DATEDIF(Table1[[#This Row],[Date Of Birth]],DATE(2023,6,8),"Y")</f>
        <v>53</v>
      </c>
      <c r="G1339" s="2">
        <v>2</v>
      </c>
      <c r="H1339" s="13">
        <v>11244.38</v>
      </c>
      <c r="I1339" s="2" t="s">
        <v>2355</v>
      </c>
      <c r="J1339" s="2" t="s">
        <v>2358</v>
      </c>
      <c r="K1339" s="6" t="s">
        <v>2368</v>
      </c>
    </row>
    <row r="1340" spans="1:11" x14ac:dyDescent="0.4">
      <c r="A1340" s="5" t="s">
        <v>1000</v>
      </c>
      <c r="B1340" s="2">
        <v>1989</v>
      </c>
      <c r="C1340" s="2" t="s">
        <v>2362</v>
      </c>
      <c r="D1340" s="2">
        <v>17</v>
      </c>
      <c r="E1340" s="2" t="str">
        <f>CONCATENATE(Table1[[#This Row],[date]],"-",Table1[[#This Row],[month]],"-",Table1[[#This Row],[year]])</f>
        <v>17-Dec-1989</v>
      </c>
      <c r="F1340" s="2">
        <f>DATEDIF(Table1[[#This Row],[Date Of Birth]],DATE(2023,6,8),"Y")</f>
        <v>33</v>
      </c>
      <c r="G1340" s="2">
        <v>3</v>
      </c>
      <c r="H1340" s="13">
        <v>11250.43</v>
      </c>
      <c r="I1340" s="2" t="s">
        <v>2355</v>
      </c>
      <c r="J1340" s="2" t="s">
        <v>2354</v>
      </c>
      <c r="K1340" s="6" t="s">
        <v>2377</v>
      </c>
    </row>
    <row r="1341" spans="1:11" x14ac:dyDescent="0.4">
      <c r="A1341" s="5" t="s">
        <v>999</v>
      </c>
      <c r="B1341" s="2">
        <v>1969</v>
      </c>
      <c r="C1341" s="2" t="s">
        <v>2363</v>
      </c>
      <c r="D1341" s="2">
        <v>20</v>
      </c>
      <c r="E1341" s="2" t="str">
        <f>CONCATENATE(Table1[[#This Row],[date]],"-",Table1[[#This Row],[month]],"-",Table1[[#This Row],[year]])</f>
        <v>20-Aug-1969</v>
      </c>
      <c r="F1341" s="2">
        <f>DATEDIF(Table1[[#This Row],[Date Of Birth]],DATE(2023,6,8),"Y")</f>
        <v>53</v>
      </c>
      <c r="G1341" s="2">
        <v>3</v>
      </c>
      <c r="H1341" s="13">
        <v>11253.42</v>
      </c>
      <c r="I1341" s="2" t="s">
        <v>2355</v>
      </c>
      <c r="J1341" s="2" t="s">
        <v>2358</v>
      </c>
      <c r="K1341" s="6" t="s">
        <v>2365</v>
      </c>
    </row>
    <row r="1342" spans="1:11" x14ac:dyDescent="0.4">
      <c r="A1342" s="5" t="s">
        <v>998</v>
      </c>
      <c r="B1342" s="2">
        <v>1981</v>
      </c>
      <c r="C1342" s="2" t="s">
        <v>2364</v>
      </c>
      <c r="D1342" s="2">
        <v>2</v>
      </c>
      <c r="E1342" s="2" t="str">
        <f>CONCATENATE(Table1[[#This Row],[date]],"-",Table1[[#This Row],[month]],"-",Table1[[#This Row],[year]])</f>
        <v>2-Oct-1981</v>
      </c>
      <c r="F1342" s="2">
        <f>DATEDIF(Table1[[#This Row],[Date Of Birth]],DATE(2023,6,8),"Y")</f>
        <v>41</v>
      </c>
      <c r="G1342" s="2">
        <v>1</v>
      </c>
      <c r="H1342" s="13">
        <v>11255.29</v>
      </c>
      <c r="I1342" s="2" t="s">
        <v>2355</v>
      </c>
      <c r="J1342" s="2" t="s">
        <v>2358</v>
      </c>
      <c r="K1342" s="6" t="s">
        <v>2377</v>
      </c>
    </row>
    <row r="1343" spans="1:11" x14ac:dyDescent="0.4">
      <c r="A1343" s="5" t="s">
        <v>997</v>
      </c>
      <c r="B1343" s="2">
        <v>1969</v>
      </c>
      <c r="C1343" s="2" t="s">
        <v>2364</v>
      </c>
      <c r="D1343" s="2">
        <v>11</v>
      </c>
      <c r="E1343" s="2" t="str">
        <f>CONCATENATE(Table1[[#This Row],[date]],"-",Table1[[#This Row],[month]],"-",Table1[[#This Row],[year]])</f>
        <v>11-Oct-1969</v>
      </c>
      <c r="F1343" s="2">
        <f>DATEDIF(Table1[[#This Row],[Date Of Birth]],DATE(2023,6,8),"Y")</f>
        <v>53</v>
      </c>
      <c r="G1343" s="2">
        <v>3</v>
      </c>
      <c r="H1343" s="13">
        <v>11264.54</v>
      </c>
      <c r="I1343" s="2" t="s">
        <v>2355</v>
      </c>
      <c r="J1343" s="2" t="s">
        <v>2354</v>
      </c>
      <c r="K1343" s="6" t="s">
        <v>2365</v>
      </c>
    </row>
    <row r="1344" spans="1:11" x14ac:dyDescent="0.4">
      <c r="A1344" s="5" t="s">
        <v>996</v>
      </c>
      <c r="B1344" s="2">
        <v>1971</v>
      </c>
      <c r="C1344" s="2" t="s">
        <v>2362</v>
      </c>
      <c r="D1344" s="2">
        <v>26</v>
      </c>
      <c r="E1344" s="2" t="str">
        <f>CONCATENATE(Table1[[#This Row],[date]],"-",Table1[[#This Row],[month]],"-",Table1[[#This Row],[year]])</f>
        <v>26-Dec-1971</v>
      </c>
      <c r="F1344" s="2">
        <f>DATEDIF(Table1[[#This Row],[Date Of Birth]],DATE(2023,6,8),"Y")</f>
        <v>51</v>
      </c>
      <c r="G1344" s="2">
        <v>0</v>
      </c>
      <c r="H1344" s="13">
        <v>11265.71</v>
      </c>
      <c r="I1344" s="2" t="s">
        <v>2355</v>
      </c>
      <c r="J1344" s="2" t="s">
        <v>2358</v>
      </c>
      <c r="K1344" s="6" t="s">
        <v>2370</v>
      </c>
    </row>
    <row r="1345" spans="1:11" x14ac:dyDescent="0.4">
      <c r="A1345" s="5" t="s">
        <v>995</v>
      </c>
      <c r="B1345" s="2">
        <v>2004</v>
      </c>
      <c r="C1345" s="2" t="s">
        <v>2364</v>
      </c>
      <c r="D1345" s="2">
        <v>4</v>
      </c>
      <c r="E1345" s="2" t="str">
        <f>CONCATENATE(Table1[[#This Row],[date]],"-",Table1[[#This Row],[month]],"-",Table1[[#This Row],[year]])</f>
        <v>4-Oct-2004</v>
      </c>
      <c r="F1345" s="2">
        <f>DATEDIF(Table1[[#This Row],[Date Of Birth]],DATE(2023,6,8),"Y")</f>
        <v>18</v>
      </c>
      <c r="G1345" s="2">
        <v>1</v>
      </c>
      <c r="H1345" s="13">
        <v>11272.33</v>
      </c>
      <c r="I1345" s="2" t="s">
        <v>2355</v>
      </c>
      <c r="J1345" s="2" t="s">
        <v>2354</v>
      </c>
      <c r="K1345" s="6" t="s">
        <v>2367</v>
      </c>
    </row>
    <row r="1346" spans="1:11" x14ac:dyDescent="0.4">
      <c r="A1346" s="5" t="s">
        <v>994</v>
      </c>
      <c r="B1346" s="2">
        <v>1967</v>
      </c>
      <c r="C1346" s="2" t="s">
        <v>2359</v>
      </c>
      <c r="D1346" s="2">
        <v>14</v>
      </c>
      <c r="E1346" s="2" t="str">
        <f>CONCATENATE(Table1[[#This Row],[date]],"-",Table1[[#This Row],[month]],"-",Table1[[#This Row],[year]])</f>
        <v>14-Jun-1967</v>
      </c>
      <c r="F1346" s="2">
        <f>DATEDIF(Table1[[#This Row],[Date Of Birth]],DATE(2023,6,8),"Y")</f>
        <v>55</v>
      </c>
      <c r="G1346" s="2">
        <v>0</v>
      </c>
      <c r="H1346" s="13">
        <v>11286.54</v>
      </c>
      <c r="I1346" s="2" t="s">
        <v>2355</v>
      </c>
      <c r="J1346" s="2" t="s">
        <v>2355</v>
      </c>
      <c r="K1346" s="6" t="s">
        <v>2371</v>
      </c>
    </row>
    <row r="1347" spans="1:11" x14ac:dyDescent="0.4">
      <c r="A1347" s="5" t="s">
        <v>993</v>
      </c>
      <c r="B1347" s="2">
        <v>1970</v>
      </c>
      <c r="C1347" s="2" t="s">
        <v>2359</v>
      </c>
      <c r="D1347" s="2">
        <v>22</v>
      </c>
      <c r="E1347" s="2" t="str">
        <f>CONCATENATE(Table1[[#This Row],[date]],"-",Table1[[#This Row],[month]],"-",Table1[[#This Row],[year]])</f>
        <v>22-Jun-1970</v>
      </c>
      <c r="F1347" s="2">
        <f>DATEDIF(Table1[[#This Row],[Date Of Birth]],DATE(2023,6,8),"Y")</f>
        <v>52</v>
      </c>
      <c r="G1347" s="2">
        <v>3</v>
      </c>
      <c r="H1347" s="13">
        <v>11289.11</v>
      </c>
      <c r="I1347" s="2" t="s">
        <v>2355</v>
      </c>
      <c r="J1347" s="2" t="s">
        <v>2358</v>
      </c>
      <c r="K1347" s="6" t="s">
        <v>2361</v>
      </c>
    </row>
    <row r="1348" spans="1:11" x14ac:dyDescent="0.4">
      <c r="A1348" s="5" t="s">
        <v>992</v>
      </c>
      <c r="B1348" s="2">
        <v>1988</v>
      </c>
      <c r="C1348" s="2" t="s">
        <v>2357</v>
      </c>
      <c r="D1348" s="2">
        <v>14</v>
      </c>
      <c r="E1348" s="2" t="str">
        <f>CONCATENATE(Table1[[#This Row],[date]],"-",Table1[[#This Row],[month]],"-",Table1[[#This Row],[year]])</f>
        <v>14-Nov-1988</v>
      </c>
      <c r="F1348" s="2">
        <f>DATEDIF(Table1[[#This Row],[Date Of Birth]],DATE(2023,6,8),"Y")</f>
        <v>34</v>
      </c>
      <c r="G1348" s="2">
        <v>3</v>
      </c>
      <c r="H1348" s="13">
        <v>11294.57</v>
      </c>
      <c r="I1348" s="2" t="s">
        <v>2355</v>
      </c>
      <c r="J1348" s="2" t="s">
        <v>2358</v>
      </c>
      <c r="K1348" s="6" t="s">
        <v>2378</v>
      </c>
    </row>
    <row r="1349" spans="1:11" x14ac:dyDescent="0.4">
      <c r="A1349" s="5" t="s">
        <v>991</v>
      </c>
      <c r="B1349" s="2">
        <v>1972</v>
      </c>
      <c r="C1349" s="2" t="s">
        <v>2360</v>
      </c>
      <c r="D1349" s="2">
        <v>25</v>
      </c>
      <c r="E1349" s="2" t="str">
        <f>CONCATENATE(Table1[[#This Row],[date]],"-",Table1[[#This Row],[month]],"-",Table1[[#This Row],[year]])</f>
        <v>25-Sep-1972</v>
      </c>
      <c r="F1349" s="2">
        <f>DATEDIF(Table1[[#This Row],[Date Of Birth]],DATE(2023,6,8),"Y")</f>
        <v>50</v>
      </c>
      <c r="G1349" s="2">
        <v>4</v>
      </c>
      <c r="H1349" s="13">
        <v>11299.34</v>
      </c>
      <c r="I1349" s="2" t="s">
        <v>2355</v>
      </c>
      <c r="J1349" s="2" t="s">
        <v>2354</v>
      </c>
      <c r="K1349" s="6" t="s">
        <v>2365</v>
      </c>
    </row>
    <row r="1350" spans="1:11" x14ac:dyDescent="0.4">
      <c r="A1350" s="5" t="s">
        <v>990</v>
      </c>
      <c r="B1350" s="2">
        <v>1968</v>
      </c>
      <c r="C1350" s="2" t="s">
        <v>2364</v>
      </c>
      <c r="D1350" s="2">
        <v>6</v>
      </c>
      <c r="E1350" s="2" t="str">
        <f>CONCATENATE(Table1[[#This Row],[date]],"-",Table1[[#This Row],[month]],"-",Table1[[#This Row],[year]])</f>
        <v>6-Oct-1968</v>
      </c>
      <c r="F1350" s="2">
        <f>DATEDIF(Table1[[#This Row],[Date Of Birth]],DATE(2023,6,8),"Y")</f>
        <v>54</v>
      </c>
      <c r="G1350" s="2">
        <v>1</v>
      </c>
      <c r="H1350" s="13">
        <v>11305.93</v>
      </c>
      <c r="I1350" s="2" t="s">
        <v>2355</v>
      </c>
      <c r="J1350" s="2" t="s">
        <v>2358</v>
      </c>
      <c r="K1350" s="6" t="s">
        <v>2361</v>
      </c>
    </row>
    <row r="1351" spans="1:11" x14ac:dyDescent="0.4">
      <c r="A1351" s="5" t="s">
        <v>989</v>
      </c>
      <c r="B1351" s="2">
        <v>1963</v>
      </c>
      <c r="C1351" s="2" t="s">
        <v>2357</v>
      </c>
      <c r="D1351" s="2">
        <v>22</v>
      </c>
      <c r="E1351" s="2" t="str">
        <f>CONCATENATE(Table1[[#This Row],[date]],"-",Table1[[#This Row],[month]],"-",Table1[[#This Row],[year]])</f>
        <v>22-Nov-1963</v>
      </c>
      <c r="F1351" s="2">
        <f>DATEDIF(Table1[[#This Row],[Date Of Birth]],DATE(2023,6,8),"Y")</f>
        <v>59</v>
      </c>
      <c r="G1351" s="2">
        <v>0</v>
      </c>
      <c r="H1351" s="13">
        <v>11312.33</v>
      </c>
      <c r="I1351" s="2" t="s">
        <v>2355</v>
      </c>
      <c r="J1351" s="2" t="s">
        <v>2355</v>
      </c>
      <c r="K1351" s="6" t="s">
        <v>2361</v>
      </c>
    </row>
    <row r="1352" spans="1:11" x14ac:dyDescent="0.4">
      <c r="A1352" s="5" t="s">
        <v>988</v>
      </c>
      <c r="B1352" s="2">
        <v>1995</v>
      </c>
      <c r="C1352" s="2" t="s">
        <v>2362</v>
      </c>
      <c r="D1352" s="2">
        <v>10</v>
      </c>
      <c r="E1352" s="2" t="str">
        <f>CONCATENATE(Table1[[#This Row],[date]],"-",Table1[[#This Row],[month]],"-",Table1[[#This Row],[year]])</f>
        <v>10-Dec-1995</v>
      </c>
      <c r="F1352" s="2">
        <f>DATEDIF(Table1[[#This Row],[Date Of Birth]],DATE(2023,6,8),"Y")</f>
        <v>27</v>
      </c>
      <c r="G1352" s="2">
        <v>0</v>
      </c>
      <c r="H1352" s="13">
        <v>11318.57</v>
      </c>
      <c r="I1352" s="2" t="s">
        <v>2355</v>
      </c>
      <c r="J1352" s="2" t="s">
        <v>2354</v>
      </c>
      <c r="K1352" s="6" t="s">
        <v>2377</v>
      </c>
    </row>
    <row r="1353" spans="1:11" x14ac:dyDescent="0.4">
      <c r="A1353" s="5" t="s">
        <v>987</v>
      </c>
      <c r="B1353" s="2">
        <v>1963</v>
      </c>
      <c r="C1353" s="2" t="s">
        <v>2353</v>
      </c>
      <c r="D1353" s="2">
        <v>11</v>
      </c>
      <c r="E1353" s="2" t="str">
        <f>CONCATENATE(Table1[[#This Row],[date]],"-",Table1[[#This Row],[month]],"-",Table1[[#This Row],[year]])</f>
        <v>11-Jul-1963</v>
      </c>
      <c r="F1353" s="2">
        <f>DATEDIF(Table1[[#This Row],[Date Of Birth]],DATE(2023,6,8),"Y")</f>
        <v>59</v>
      </c>
      <c r="G1353" s="2">
        <v>0</v>
      </c>
      <c r="H1353" s="13">
        <v>11319.12</v>
      </c>
      <c r="I1353" s="2" t="s">
        <v>2355</v>
      </c>
      <c r="J1353" s="2" t="s">
        <v>2358</v>
      </c>
      <c r="K1353" s="6" t="s">
        <v>2361</v>
      </c>
    </row>
    <row r="1354" spans="1:11" x14ac:dyDescent="0.4">
      <c r="A1354" s="5" t="s">
        <v>986</v>
      </c>
      <c r="B1354" s="2">
        <v>2002</v>
      </c>
      <c r="C1354" s="2" t="s">
        <v>2360</v>
      </c>
      <c r="D1354" s="2">
        <v>20</v>
      </c>
      <c r="E1354" s="2" t="str">
        <f>CONCATENATE(Table1[[#This Row],[date]],"-",Table1[[#This Row],[month]],"-",Table1[[#This Row],[year]])</f>
        <v>20-Sep-2002</v>
      </c>
      <c r="F1354" s="2">
        <f>DATEDIF(Table1[[#This Row],[Date Of Birth]],DATE(2023,6,8),"Y")</f>
        <v>20</v>
      </c>
      <c r="G1354" s="2">
        <v>0</v>
      </c>
      <c r="H1354" s="13">
        <v>11321.49</v>
      </c>
      <c r="I1354" s="2" t="s">
        <v>2355</v>
      </c>
      <c r="J1354" s="2" t="s">
        <v>2355</v>
      </c>
      <c r="K1354" s="6" t="s">
        <v>2361</v>
      </c>
    </row>
    <row r="1355" spans="1:11" x14ac:dyDescent="0.4">
      <c r="A1355" s="5" t="s">
        <v>985</v>
      </c>
      <c r="B1355" s="2">
        <v>1989</v>
      </c>
      <c r="C1355" s="2" t="s">
        <v>2363</v>
      </c>
      <c r="D1355" s="2">
        <v>19</v>
      </c>
      <c r="E1355" s="2" t="str">
        <f>CONCATENATE(Table1[[#This Row],[date]],"-",Table1[[#This Row],[month]],"-",Table1[[#This Row],[year]])</f>
        <v>19-Aug-1989</v>
      </c>
      <c r="F1355" s="2">
        <f>DATEDIF(Table1[[#This Row],[Date Of Birth]],DATE(2023,6,8),"Y")</f>
        <v>33</v>
      </c>
      <c r="G1355" s="2">
        <v>1</v>
      </c>
      <c r="H1355" s="13">
        <v>11326.71</v>
      </c>
      <c r="I1355" s="2" t="s">
        <v>2355</v>
      </c>
      <c r="J1355" s="2" t="s">
        <v>2355</v>
      </c>
      <c r="K1355" s="6" t="s">
        <v>2356</v>
      </c>
    </row>
    <row r="1356" spans="1:11" x14ac:dyDescent="0.4">
      <c r="A1356" s="5" t="s">
        <v>984</v>
      </c>
      <c r="B1356" s="2">
        <v>1968</v>
      </c>
      <c r="C1356" s="2" t="s">
        <v>2357</v>
      </c>
      <c r="D1356" s="2">
        <v>2</v>
      </c>
      <c r="E1356" s="2" t="str">
        <f>CONCATENATE(Table1[[#This Row],[date]],"-",Table1[[#This Row],[month]],"-",Table1[[#This Row],[year]])</f>
        <v>2-Nov-1968</v>
      </c>
      <c r="F1356" s="2">
        <f>DATEDIF(Table1[[#This Row],[Date Of Birth]],DATE(2023,6,8),"Y")</f>
        <v>54</v>
      </c>
      <c r="G1356" s="2">
        <v>0</v>
      </c>
      <c r="H1356" s="13">
        <v>11344.32</v>
      </c>
      <c r="I1356" s="2" t="s">
        <v>2355</v>
      </c>
      <c r="J1356" s="2" t="s">
        <v>2354</v>
      </c>
      <c r="K1356" s="6" t="s">
        <v>2370</v>
      </c>
    </row>
    <row r="1357" spans="1:11" x14ac:dyDescent="0.4">
      <c r="A1357" s="5" t="s">
        <v>983</v>
      </c>
      <c r="B1357" s="2">
        <v>1964</v>
      </c>
      <c r="C1357" s="2" t="s">
        <v>2353</v>
      </c>
      <c r="D1357" s="2">
        <v>12</v>
      </c>
      <c r="E1357" s="2" t="str">
        <f>CONCATENATE(Table1[[#This Row],[date]],"-",Table1[[#This Row],[month]],"-",Table1[[#This Row],[year]])</f>
        <v>12-Jul-1964</v>
      </c>
      <c r="F1357" s="2">
        <f>DATEDIF(Table1[[#This Row],[Date Of Birth]],DATE(2023,6,8),"Y")</f>
        <v>58</v>
      </c>
      <c r="G1357" s="2">
        <v>0</v>
      </c>
      <c r="H1357" s="13">
        <v>11345.52</v>
      </c>
      <c r="I1357" s="2" t="s">
        <v>2355</v>
      </c>
      <c r="J1357" s="2" t="s">
        <v>2355</v>
      </c>
      <c r="K1357" s="6" t="s">
        <v>2365</v>
      </c>
    </row>
    <row r="1358" spans="1:11" x14ac:dyDescent="0.4">
      <c r="A1358" s="5" t="s">
        <v>982</v>
      </c>
      <c r="B1358" s="2">
        <v>1965</v>
      </c>
      <c r="C1358" s="2" t="s">
        <v>2357</v>
      </c>
      <c r="D1358" s="2">
        <v>29</v>
      </c>
      <c r="E1358" s="2" t="str">
        <f>CONCATENATE(Table1[[#This Row],[date]],"-",Table1[[#This Row],[month]],"-",Table1[[#This Row],[year]])</f>
        <v>29-Nov-1965</v>
      </c>
      <c r="F1358" s="2">
        <f>DATEDIF(Table1[[#This Row],[Date Of Birth]],DATE(2023,6,8),"Y")</f>
        <v>57</v>
      </c>
      <c r="G1358" s="2">
        <v>0</v>
      </c>
      <c r="H1358" s="13">
        <v>11353.23</v>
      </c>
      <c r="I1358" s="2" t="s">
        <v>2355</v>
      </c>
      <c r="J1358" s="2" t="s">
        <v>2358</v>
      </c>
      <c r="K1358" s="6" t="s">
        <v>2361</v>
      </c>
    </row>
    <row r="1359" spans="1:11" x14ac:dyDescent="0.4">
      <c r="A1359" s="5" t="s">
        <v>981</v>
      </c>
      <c r="B1359" s="2">
        <v>1965</v>
      </c>
      <c r="C1359" s="2" t="s">
        <v>2360</v>
      </c>
      <c r="D1359" s="2">
        <v>26</v>
      </c>
      <c r="E1359" s="2" t="str">
        <f>CONCATENATE(Table1[[#This Row],[date]],"-",Table1[[#This Row],[month]],"-",Table1[[#This Row],[year]])</f>
        <v>26-Sep-1965</v>
      </c>
      <c r="F1359" s="2">
        <f>DATEDIF(Table1[[#This Row],[Date Of Birth]],DATE(2023,6,8),"Y")</f>
        <v>57</v>
      </c>
      <c r="G1359" s="2">
        <v>0</v>
      </c>
      <c r="H1359" s="13">
        <v>11356.66</v>
      </c>
      <c r="I1359" s="2" t="s">
        <v>2355</v>
      </c>
      <c r="J1359" s="2" t="s">
        <v>2355</v>
      </c>
      <c r="K1359" s="6" t="s">
        <v>2361</v>
      </c>
    </row>
    <row r="1360" spans="1:11" x14ac:dyDescent="0.4">
      <c r="A1360" s="5" t="s">
        <v>980</v>
      </c>
      <c r="B1360" s="2">
        <v>1964</v>
      </c>
      <c r="C1360" s="2" t="s">
        <v>2353</v>
      </c>
      <c r="D1360" s="2">
        <v>4</v>
      </c>
      <c r="E1360" s="2" t="str">
        <f>CONCATENATE(Table1[[#This Row],[date]],"-",Table1[[#This Row],[month]],"-",Table1[[#This Row],[year]])</f>
        <v>4-Jul-1964</v>
      </c>
      <c r="F1360" s="2">
        <f>DATEDIF(Table1[[#This Row],[Date Of Birth]],DATE(2023,6,8),"Y")</f>
        <v>58</v>
      </c>
      <c r="G1360" s="2">
        <v>0</v>
      </c>
      <c r="H1360" s="13">
        <v>11362.76</v>
      </c>
      <c r="I1360" s="2" t="s">
        <v>2355</v>
      </c>
      <c r="J1360" s="2" t="s">
        <v>2358</v>
      </c>
      <c r="K1360" s="6" t="s">
        <v>2365</v>
      </c>
    </row>
    <row r="1361" spans="1:11" x14ac:dyDescent="0.4">
      <c r="A1361" s="5" t="s">
        <v>979</v>
      </c>
      <c r="B1361" s="2">
        <v>1964</v>
      </c>
      <c r="C1361" s="2" t="s">
        <v>2353</v>
      </c>
      <c r="D1361" s="2">
        <v>3</v>
      </c>
      <c r="E1361" s="2" t="str">
        <f>CONCATENATE(Table1[[#This Row],[date]],"-",Table1[[#This Row],[month]],"-",Table1[[#This Row],[year]])</f>
        <v>3-Jul-1964</v>
      </c>
      <c r="F1361" s="2">
        <f>DATEDIF(Table1[[#This Row],[Date Of Birth]],DATE(2023,6,8),"Y")</f>
        <v>58</v>
      </c>
      <c r="G1361" s="2">
        <v>0</v>
      </c>
      <c r="H1361" s="13">
        <v>11363.28</v>
      </c>
      <c r="I1361" s="2" t="s">
        <v>2355</v>
      </c>
      <c r="J1361" s="2" t="s">
        <v>2358</v>
      </c>
      <c r="K1361" s="6" t="s">
        <v>2356</v>
      </c>
    </row>
    <row r="1362" spans="1:11" x14ac:dyDescent="0.4">
      <c r="A1362" s="5" t="s">
        <v>978</v>
      </c>
      <c r="B1362" s="2">
        <v>1964</v>
      </c>
      <c r="C1362" s="2" t="s">
        <v>2362</v>
      </c>
      <c r="D1362" s="2">
        <v>13</v>
      </c>
      <c r="E1362" s="2" t="str">
        <f>CONCATENATE(Table1[[#This Row],[date]],"-",Table1[[#This Row],[month]],"-",Table1[[#This Row],[year]])</f>
        <v>13-Dec-1964</v>
      </c>
      <c r="F1362" s="2">
        <f>DATEDIF(Table1[[#This Row],[Date Of Birth]],DATE(2023,6,8),"Y")</f>
        <v>58</v>
      </c>
      <c r="G1362" s="2">
        <v>0</v>
      </c>
      <c r="H1362" s="13">
        <v>11365.95</v>
      </c>
      <c r="I1362" s="2" t="s">
        <v>2355</v>
      </c>
      <c r="J1362" s="2" t="s">
        <v>2354</v>
      </c>
      <c r="K1362" s="6" t="s">
        <v>2365</v>
      </c>
    </row>
    <row r="1363" spans="1:11" x14ac:dyDescent="0.4">
      <c r="A1363" s="5" t="s">
        <v>977</v>
      </c>
      <c r="B1363" s="2">
        <v>1979</v>
      </c>
      <c r="C1363" s="2" t="s">
        <v>2359</v>
      </c>
      <c r="D1363" s="2">
        <v>7</v>
      </c>
      <c r="E1363" s="2" t="str">
        <f>CONCATENATE(Table1[[#This Row],[date]],"-",Table1[[#This Row],[month]],"-",Table1[[#This Row],[year]])</f>
        <v>7-Jun-1979</v>
      </c>
      <c r="F1363" s="2">
        <f>DATEDIF(Table1[[#This Row],[Date Of Birth]],DATE(2023,6,8),"Y")</f>
        <v>44</v>
      </c>
      <c r="G1363" s="2">
        <v>2</v>
      </c>
      <c r="H1363" s="13">
        <v>11369.39</v>
      </c>
      <c r="I1363" s="2" t="s">
        <v>2355</v>
      </c>
      <c r="J1363" s="2" t="s">
        <v>2358</v>
      </c>
      <c r="K1363" s="6" t="s">
        <v>2377</v>
      </c>
    </row>
    <row r="1364" spans="1:11" x14ac:dyDescent="0.4">
      <c r="A1364" s="5" t="s">
        <v>976</v>
      </c>
      <c r="B1364" s="2">
        <v>1972</v>
      </c>
      <c r="C1364" s="2" t="s">
        <v>2362</v>
      </c>
      <c r="D1364" s="2">
        <v>6</v>
      </c>
      <c r="E1364" s="2" t="str">
        <f>CONCATENATE(Table1[[#This Row],[date]],"-",Table1[[#This Row],[month]],"-",Table1[[#This Row],[year]])</f>
        <v>6-Dec-1972</v>
      </c>
      <c r="F1364" s="2">
        <f>DATEDIF(Table1[[#This Row],[Date Of Birth]],DATE(2023,6,8),"Y")</f>
        <v>50</v>
      </c>
      <c r="G1364" s="2">
        <v>0</v>
      </c>
      <c r="H1364" s="13">
        <v>11378.57</v>
      </c>
      <c r="I1364" s="2" t="s">
        <v>2355</v>
      </c>
      <c r="J1364" s="2" t="s">
        <v>2354</v>
      </c>
      <c r="K1364" s="6" t="s">
        <v>2370</v>
      </c>
    </row>
    <row r="1365" spans="1:11" x14ac:dyDescent="0.4">
      <c r="A1365" s="5" t="s">
        <v>975</v>
      </c>
      <c r="B1365" s="2">
        <v>1964</v>
      </c>
      <c r="C1365" s="2" t="s">
        <v>2359</v>
      </c>
      <c r="D1365" s="2">
        <v>13</v>
      </c>
      <c r="E1365" s="2" t="str">
        <f>CONCATENATE(Table1[[#This Row],[date]],"-",Table1[[#This Row],[month]],"-",Table1[[#This Row],[year]])</f>
        <v>13-Jun-1964</v>
      </c>
      <c r="F1365" s="2">
        <f>DATEDIF(Table1[[#This Row],[Date Of Birth]],DATE(2023,6,8),"Y")</f>
        <v>58</v>
      </c>
      <c r="G1365" s="2">
        <v>0</v>
      </c>
      <c r="H1365" s="13">
        <v>11381.33</v>
      </c>
      <c r="I1365" s="2" t="s">
        <v>2355</v>
      </c>
      <c r="J1365" s="2" t="s">
        <v>2354</v>
      </c>
      <c r="K1365" s="6" t="s">
        <v>2356</v>
      </c>
    </row>
    <row r="1366" spans="1:11" x14ac:dyDescent="0.4">
      <c r="A1366" s="5" t="s">
        <v>974</v>
      </c>
      <c r="B1366" s="2">
        <v>1997</v>
      </c>
      <c r="C1366" s="2" t="s">
        <v>2353</v>
      </c>
      <c r="D1366" s="2">
        <v>28</v>
      </c>
      <c r="E1366" s="2" t="str">
        <f>CONCATENATE(Table1[[#This Row],[date]],"-",Table1[[#This Row],[month]],"-",Table1[[#This Row],[year]])</f>
        <v>28-Jul-1997</v>
      </c>
      <c r="F1366" s="2">
        <f>DATEDIF(Table1[[#This Row],[Date Of Birth]],DATE(2023,6,8),"Y")</f>
        <v>25</v>
      </c>
      <c r="G1366" s="2">
        <v>0</v>
      </c>
      <c r="H1366" s="13">
        <v>11388.27</v>
      </c>
      <c r="I1366" s="2" t="s">
        <v>2355</v>
      </c>
      <c r="J1366" s="2" t="s">
        <v>2354</v>
      </c>
      <c r="K1366" s="6" t="s">
        <v>2377</v>
      </c>
    </row>
    <row r="1367" spans="1:11" x14ac:dyDescent="0.4">
      <c r="A1367" s="5" t="s">
        <v>973</v>
      </c>
      <c r="B1367" s="2">
        <v>1967</v>
      </c>
      <c r="C1367" s="2" t="s">
        <v>2362</v>
      </c>
      <c r="D1367" s="2">
        <v>19</v>
      </c>
      <c r="E1367" s="2" t="str">
        <f>CONCATENATE(Table1[[#This Row],[date]],"-",Table1[[#This Row],[month]],"-",Table1[[#This Row],[year]])</f>
        <v>19-Dec-1967</v>
      </c>
      <c r="F1367" s="2">
        <f>DATEDIF(Table1[[#This Row],[Date Of Birth]],DATE(2023,6,8),"Y")</f>
        <v>55</v>
      </c>
      <c r="G1367" s="2">
        <v>1</v>
      </c>
      <c r="H1367" s="13">
        <v>11394.07</v>
      </c>
      <c r="I1367" s="2" t="s">
        <v>2355</v>
      </c>
      <c r="J1367" s="2" t="s">
        <v>2358</v>
      </c>
      <c r="K1367" s="6" t="s">
        <v>2369</v>
      </c>
    </row>
    <row r="1368" spans="1:11" x14ac:dyDescent="0.4">
      <c r="A1368" s="5" t="s">
        <v>972</v>
      </c>
      <c r="B1368" s="2">
        <v>1970</v>
      </c>
      <c r="C1368" s="2" t="s">
        <v>2364</v>
      </c>
      <c r="D1368" s="2">
        <v>2</v>
      </c>
      <c r="E1368" s="2" t="str">
        <f>CONCATENATE(Table1[[#This Row],[date]],"-",Table1[[#This Row],[month]],"-",Table1[[#This Row],[year]])</f>
        <v>2-Oct-1970</v>
      </c>
      <c r="F1368" s="2">
        <f>DATEDIF(Table1[[#This Row],[Date Of Birth]],DATE(2023,6,8),"Y")</f>
        <v>52</v>
      </c>
      <c r="G1368" s="2">
        <v>2</v>
      </c>
      <c r="H1368" s="13">
        <v>11396.9</v>
      </c>
      <c r="I1368" s="2" t="s">
        <v>2355</v>
      </c>
      <c r="J1368" s="2" t="s">
        <v>2355</v>
      </c>
      <c r="K1368" s="6" t="s">
        <v>2371</v>
      </c>
    </row>
    <row r="1369" spans="1:11" x14ac:dyDescent="0.4">
      <c r="A1369" s="5" t="s">
        <v>971</v>
      </c>
      <c r="B1369" s="2">
        <v>1970</v>
      </c>
      <c r="C1369" s="2" t="s">
        <v>2364</v>
      </c>
      <c r="D1369" s="2">
        <v>7</v>
      </c>
      <c r="E1369" s="2" t="str">
        <f>CONCATENATE(Table1[[#This Row],[date]],"-",Table1[[#This Row],[month]],"-",Table1[[#This Row],[year]])</f>
        <v>7-Oct-1970</v>
      </c>
      <c r="F1369" s="2">
        <f>DATEDIF(Table1[[#This Row],[Date Of Birth]],DATE(2023,6,8),"Y")</f>
        <v>52</v>
      </c>
      <c r="G1369" s="2">
        <v>3</v>
      </c>
      <c r="H1369" s="13">
        <v>11411.69</v>
      </c>
      <c r="I1369" s="2" t="s">
        <v>2355</v>
      </c>
      <c r="J1369" s="2" t="s">
        <v>2354</v>
      </c>
      <c r="K1369" s="6" t="s">
        <v>2365</v>
      </c>
    </row>
    <row r="1370" spans="1:11" x14ac:dyDescent="0.4">
      <c r="A1370" s="5" t="s">
        <v>970</v>
      </c>
      <c r="B1370" s="2">
        <v>1983</v>
      </c>
      <c r="C1370" s="2" t="s">
        <v>2364</v>
      </c>
      <c r="D1370" s="2">
        <v>23</v>
      </c>
      <c r="E1370" s="2" t="str">
        <f>CONCATENATE(Table1[[#This Row],[date]],"-",Table1[[#This Row],[month]],"-",Table1[[#This Row],[year]])</f>
        <v>23-Oct-1983</v>
      </c>
      <c r="F1370" s="2">
        <f>DATEDIF(Table1[[#This Row],[Date Of Birth]],DATE(2023,6,8),"Y")</f>
        <v>39</v>
      </c>
      <c r="G1370" s="2">
        <v>3</v>
      </c>
      <c r="H1370" s="13">
        <v>11412.02</v>
      </c>
      <c r="I1370" s="2" t="s">
        <v>2355</v>
      </c>
      <c r="J1370" s="2" t="s">
        <v>2358</v>
      </c>
      <c r="K1370" s="6" t="s">
        <v>2374</v>
      </c>
    </row>
    <row r="1371" spans="1:11" x14ac:dyDescent="0.4">
      <c r="A1371" s="5" t="s">
        <v>969</v>
      </c>
      <c r="B1371" s="2">
        <v>1985</v>
      </c>
      <c r="C1371" s="2" t="s">
        <v>2359</v>
      </c>
      <c r="D1371" s="2">
        <v>9</v>
      </c>
      <c r="E1371" s="2" t="str">
        <f>CONCATENATE(Table1[[#This Row],[date]],"-",Table1[[#This Row],[month]],"-",Table1[[#This Row],[year]])</f>
        <v>9-Jun-1985</v>
      </c>
      <c r="F1371" s="2">
        <f>DATEDIF(Table1[[#This Row],[Date Of Birth]],DATE(2023,6,8),"Y")</f>
        <v>37</v>
      </c>
      <c r="G1371" s="2">
        <v>3</v>
      </c>
      <c r="H1371" s="13">
        <v>11419.49</v>
      </c>
      <c r="I1371" s="2" t="s">
        <v>2355</v>
      </c>
      <c r="J1371" s="2" t="s">
        <v>2358</v>
      </c>
      <c r="K1371" s="6" t="s">
        <v>2361</v>
      </c>
    </row>
    <row r="1372" spans="1:11" x14ac:dyDescent="0.4">
      <c r="A1372" s="5" t="s">
        <v>968</v>
      </c>
      <c r="B1372" s="2">
        <v>1980</v>
      </c>
      <c r="C1372" s="2" t="s">
        <v>2353</v>
      </c>
      <c r="D1372" s="2">
        <v>17</v>
      </c>
      <c r="E1372" s="2" t="str">
        <f>CONCATENATE(Table1[[#This Row],[date]],"-",Table1[[#This Row],[month]],"-",Table1[[#This Row],[year]])</f>
        <v>17-Jul-1980</v>
      </c>
      <c r="F1372" s="2">
        <f>DATEDIF(Table1[[#This Row],[Date Of Birth]],DATE(2023,6,8),"Y")</f>
        <v>42</v>
      </c>
      <c r="G1372" s="2">
        <v>2</v>
      </c>
      <c r="H1372" s="13">
        <v>11435.74</v>
      </c>
      <c r="I1372" s="2" t="s">
        <v>2355</v>
      </c>
      <c r="J1372" s="2" t="s">
        <v>2355</v>
      </c>
      <c r="K1372" s="6" t="s">
        <v>2374</v>
      </c>
    </row>
    <row r="1373" spans="1:11" x14ac:dyDescent="0.4">
      <c r="A1373" s="5" t="s">
        <v>967</v>
      </c>
      <c r="B1373" s="2">
        <v>1971</v>
      </c>
      <c r="C1373" s="2" t="s">
        <v>2360</v>
      </c>
      <c r="D1373" s="2">
        <v>12</v>
      </c>
      <c r="E1373" s="2" t="str">
        <f>CONCATENATE(Table1[[#This Row],[date]],"-",Table1[[#This Row],[month]],"-",Table1[[#This Row],[year]])</f>
        <v>12-Sep-1971</v>
      </c>
      <c r="F1373" s="2">
        <f>DATEDIF(Table1[[#This Row],[Date Of Birth]],DATE(2023,6,8),"Y")</f>
        <v>51</v>
      </c>
      <c r="G1373" s="2">
        <v>3</v>
      </c>
      <c r="H1373" s="13">
        <v>11436.74</v>
      </c>
      <c r="I1373" s="2" t="s">
        <v>2355</v>
      </c>
      <c r="J1373" s="2" t="s">
        <v>2355</v>
      </c>
      <c r="K1373" s="6" t="s">
        <v>2361</v>
      </c>
    </row>
    <row r="1374" spans="1:11" x14ac:dyDescent="0.4">
      <c r="A1374" s="5" t="s">
        <v>966</v>
      </c>
      <c r="B1374" s="2">
        <v>1966</v>
      </c>
      <c r="C1374" s="2" t="s">
        <v>2359</v>
      </c>
      <c r="D1374" s="2">
        <v>14</v>
      </c>
      <c r="E1374" s="2" t="str">
        <f>CONCATENATE(Table1[[#This Row],[date]],"-",Table1[[#This Row],[month]],"-",Table1[[#This Row],[year]])</f>
        <v>14-Jun-1966</v>
      </c>
      <c r="F1374" s="2">
        <f>DATEDIF(Table1[[#This Row],[Date Of Birth]],DATE(2023,6,8),"Y")</f>
        <v>56</v>
      </c>
      <c r="G1374" s="2">
        <v>0</v>
      </c>
      <c r="H1374" s="13">
        <v>11454.02</v>
      </c>
      <c r="I1374" s="2" t="s">
        <v>2355</v>
      </c>
      <c r="J1374" s="2" t="s">
        <v>2358</v>
      </c>
      <c r="K1374" s="6" t="s">
        <v>2361</v>
      </c>
    </row>
    <row r="1375" spans="1:11" x14ac:dyDescent="0.4">
      <c r="A1375" s="5" t="s">
        <v>965</v>
      </c>
      <c r="B1375" s="2">
        <v>1965</v>
      </c>
      <c r="C1375" s="2" t="s">
        <v>2359</v>
      </c>
      <c r="D1375" s="2">
        <v>23</v>
      </c>
      <c r="E1375" s="2" t="str">
        <f>CONCATENATE(Table1[[#This Row],[date]],"-",Table1[[#This Row],[month]],"-",Table1[[#This Row],[year]])</f>
        <v>23-Jun-1965</v>
      </c>
      <c r="F1375" s="2">
        <f>DATEDIF(Table1[[#This Row],[Date Of Birth]],DATE(2023,6,8),"Y")</f>
        <v>57</v>
      </c>
      <c r="G1375" s="2">
        <v>0</v>
      </c>
      <c r="H1375" s="13">
        <v>11455.28</v>
      </c>
      <c r="I1375" s="2" t="s">
        <v>2355</v>
      </c>
      <c r="J1375" s="2" t="s">
        <v>2354</v>
      </c>
      <c r="K1375" s="6" t="s">
        <v>2365</v>
      </c>
    </row>
    <row r="1376" spans="1:11" x14ac:dyDescent="0.4">
      <c r="A1376" s="5" t="s">
        <v>964</v>
      </c>
      <c r="B1376" s="2">
        <v>1966</v>
      </c>
      <c r="C1376" s="2" t="s">
        <v>2360</v>
      </c>
      <c r="D1376" s="2">
        <v>7</v>
      </c>
      <c r="E1376" s="2" t="str">
        <f>CONCATENATE(Table1[[#This Row],[date]],"-",Table1[[#This Row],[month]],"-",Table1[[#This Row],[year]])</f>
        <v>7-Sep-1966</v>
      </c>
      <c r="F1376" s="2">
        <f>DATEDIF(Table1[[#This Row],[Date Of Birth]],DATE(2023,6,8),"Y")</f>
        <v>56</v>
      </c>
      <c r="G1376" s="2">
        <v>0</v>
      </c>
      <c r="H1376" s="13">
        <v>11478.14</v>
      </c>
      <c r="I1376" s="2" t="s">
        <v>2355</v>
      </c>
      <c r="J1376" s="2" t="s">
        <v>2354</v>
      </c>
      <c r="K1376" s="6" t="s">
        <v>2370</v>
      </c>
    </row>
    <row r="1377" spans="1:11" x14ac:dyDescent="0.4">
      <c r="A1377" s="5" t="s">
        <v>963</v>
      </c>
      <c r="B1377" s="2">
        <v>2004</v>
      </c>
      <c r="C1377" s="2" t="s">
        <v>2360</v>
      </c>
      <c r="D1377" s="2">
        <v>10</v>
      </c>
      <c r="E1377" s="2" t="str">
        <f>CONCATENATE(Table1[[#This Row],[date]],"-",Table1[[#This Row],[month]],"-",Table1[[#This Row],[year]])</f>
        <v>10-Sep-2004</v>
      </c>
      <c r="F1377" s="2">
        <f>DATEDIF(Table1[[#This Row],[Date Of Birth]],DATE(2023,6,8),"Y")</f>
        <v>18</v>
      </c>
      <c r="G1377" s="2">
        <v>0</v>
      </c>
      <c r="H1377" s="13">
        <v>11482.63</v>
      </c>
      <c r="I1377" s="2" t="s">
        <v>2355</v>
      </c>
      <c r="J1377" s="2" t="s">
        <v>2354</v>
      </c>
      <c r="K1377" s="6" t="s">
        <v>2356</v>
      </c>
    </row>
    <row r="1378" spans="1:11" x14ac:dyDescent="0.4">
      <c r="A1378" s="5" t="s">
        <v>962</v>
      </c>
      <c r="B1378" s="2">
        <v>1970</v>
      </c>
      <c r="C1378" s="2" t="s">
        <v>2364</v>
      </c>
      <c r="D1378" s="2">
        <v>13</v>
      </c>
      <c r="E1378" s="2" t="str">
        <f>CONCATENATE(Table1[[#This Row],[date]],"-",Table1[[#This Row],[month]],"-",Table1[[#This Row],[year]])</f>
        <v>13-Oct-1970</v>
      </c>
      <c r="F1378" s="2">
        <f>DATEDIF(Table1[[#This Row],[Date Of Birth]],DATE(2023,6,8),"Y")</f>
        <v>52</v>
      </c>
      <c r="G1378" s="2">
        <v>3</v>
      </c>
      <c r="H1378" s="13">
        <v>11488.32</v>
      </c>
      <c r="I1378" s="2" t="s">
        <v>2355</v>
      </c>
      <c r="J1378" s="2" t="s">
        <v>2358</v>
      </c>
      <c r="K1378" s="6" t="s">
        <v>2373</v>
      </c>
    </row>
    <row r="1379" spans="1:11" x14ac:dyDescent="0.4">
      <c r="A1379" s="5" t="s">
        <v>961</v>
      </c>
      <c r="B1379" s="2">
        <v>1983</v>
      </c>
      <c r="C1379" s="2" t="s">
        <v>2359</v>
      </c>
      <c r="D1379" s="2">
        <v>7</v>
      </c>
      <c r="E1379" s="2" t="str">
        <f>CONCATENATE(Table1[[#This Row],[date]],"-",Table1[[#This Row],[month]],"-",Table1[[#This Row],[year]])</f>
        <v>7-Jun-1983</v>
      </c>
      <c r="F1379" s="2">
        <f>DATEDIF(Table1[[#This Row],[Date Of Birth]],DATE(2023,6,8),"Y")</f>
        <v>40</v>
      </c>
      <c r="G1379" s="2">
        <v>3</v>
      </c>
      <c r="H1379" s="13">
        <v>11492.46</v>
      </c>
      <c r="I1379" s="2" t="s">
        <v>2355</v>
      </c>
      <c r="J1379" s="2" t="s">
        <v>2355</v>
      </c>
      <c r="K1379" s="6" t="s">
        <v>2377</v>
      </c>
    </row>
    <row r="1380" spans="1:11" x14ac:dyDescent="0.4">
      <c r="A1380" s="5" t="s">
        <v>960</v>
      </c>
      <c r="B1380" s="2">
        <v>1969</v>
      </c>
      <c r="C1380" s="2" t="s">
        <v>2363</v>
      </c>
      <c r="D1380" s="2">
        <v>11</v>
      </c>
      <c r="E1380" s="2" t="str">
        <f>CONCATENATE(Table1[[#This Row],[date]],"-",Table1[[#This Row],[month]],"-",Table1[[#This Row],[year]])</f>
        <v>11-Aug-1969</v>
      </c>
      <c r="F1380" s="2">
        <f>DATEDIF(Table1[[#This Row],[Date Of Birth]],DATE(2023,6,8),"Y")</f>
        <v>53</v>
      </c>
      <c r="G1380" s="2">
        <v>0</v>
      </c>
      <c r="H1380" s="13">
        <v>11497.69</v>
      </c>
      <c r="I1380" s="2" t="s">
        <v>2355</v>
      </c>
      <c r="J1380" s="2" t="s">
        <v>2358</v>
      </c>
      <c r="K1380" s="6" t="s">
        <v>2361</v>
      </c>
    </row>
    <row r="1381" spans="1:11" x14ac:dyDescent="0.4">
      <c r="A1381" s="5" t="s">
        <v>959</v>
      </c>
      <c r="B1381" s="2">
        <v>1989</v>
      </c>
      <c r="C1381" s="2" t="s">
        <v>2364</v>
      </c>
      <c r="D1381" s="2">
        <v>6</v>
      </c>
      <c r="E1381" s="2" t="str">
        <f>CONCATENATE(Table1[[#This Row],[date]],"-",Table1[[#This Row],[month]],"-",Table1[[#This Row],[year]])</f>
        <v>6-Oct-1989</v>
      </c>
      <c r="F1381" s="2">
        <f>DATEDIF(Table1[[#This Row],[Date Of Birth]],DATE(2023,6,8),"Y")</f>
        <v>33</v>
      </c>
      <c r="G1381" s="2">
        <v>3</v>
      </c>
      <c r="H1381" s="13">
        <v>11511.61</v>
      </c>
      <c r="I1381" s="2" t="s">
        <v>2355</v>
      </c>
      <c r="J1381" s="2" t="s">
        <v>2355</v>
      </c>
      <c r="K1381" s="6" t="s">
        <v>2377</v>
      </c>
    </row>
    <row r="1382" spans="1:11" x14ac:dyDescent="0.4">
      <c r="A1382" s="5" t="s">
        <v>958</v>
      </c>
      <c r="B1382" s="2">
        <v>1968</v>
      </c>
      <c r="C1382" s="2" t="s">
        <v>2359</v>
      </c>
      <c r="D1382" s="2">
        <v>24</v>
      </c>
      <c r="E1382" s="2" t="str">
        <f>CONCATENATE(Table1[[#This Row],[date]],"-",Table1[[#This Row],[month]],"-",Table1[[#This Row],[year]])</f>
        <v>24-Jun-1968</v>
      </c>
      <c r="F1382" s="2">
        <f>DATEDIF(Table1[[#This Row],[Date Of Birth]],DATE(2023,6,8),"Y")</f>
        <v>54</v>
      </c>
      <c r="G1382" s="2">
        <v>1</v>
      </c>
      <c r="H1382" s="13">
        <v>11512.41</v>
      </c>
      <c r="I1382" s="2" t="s">
        <v>2355</v>
      </c>
      <c r="J1382" s="2" t="s">
        <v>2358</v>
      </c>
      <c r="K1382" s="6" t="s">
        <v>2371</v>
      </c>
    </row>
    <row r="1383" spans="1:11" x14ac:dyDescent="0.4">
      <c r="A1383" s="5" t="s">
        <v>957</v>
      </c>
      <c r="B1383" s="2">
        <v>1971</v>
      </c>
      <c r="C1383" s="2" t="s">
        <v>2362</v>
      </c>
      <c r="D1383" s="2">
        <v>19</v>
      </c>
      <c r="E1383" s="2" t="str">
        <f>CONCATENATE(Table1[[#This Row],[date]],"-",Table1[[#This Row],[month]],"-",Table1[[#This Row],[year]])</f>
        <v>19-Dec-1971</v>
      </c>
      <c r="F1383" s="2">
        <f>DATEDIF(Table1[[#This Row],[Date Of Birth]],DATE(2023,6,8),"Y")</f>
        <v>51</v>
      </c>
      <c r="G1383" s="2">
        <v>4</v>
      </c>
      <c r="H1383" s="13">
        <v>11520.1</v>
      </c>
      <c r="I1383" s="2" t="s">
        <v>2355</v>
      </c>
      <c r="J1383" s="2" t="s">
        <v>2358</v>
      </c>
      <c r="K1383" s="6" t="s">
        <v>2361</v>
      </c>
    </row>
    <row r="1384" spans="1:11" x14ac:dyDescent="0.4">
      <c r="A1384" s="5" t="s">
        <v>956</v>
      </c>
      <c r="B1384" s="2">
        <v>1988</v>
      </c>
      <c r="C1384" s="2" t="s">
        <v>2359</v>
      </c>
      <c r="D1384" s="2">
        <v>12</v>
      </c>
      <c r="E1384" s="2" t="str">
        <f>CONCATENATE(Table1[[#This Row],[date]],"-",Table1[[#This Row],[month]],"-",Table1[[#This Row],[year]])</f>
        <v>12-Jun-1988</v>
      </c>
      <c r="F1384" s="2">
        <f>DATEDIF(Table1[[#This Row],[Date Of Birth]],DATE(2023,6,8),"Y")</f>
        <v>34</v>
      </c>
      <c r="G1384" s="2">
        <v>3</v>
      </c>
      <c r="H1384" s="13">
        <v>11524.25</v>
      </c>
      <c r="I1384" s="2" t="s">
        <v>2355</v>
      </c>
      <c r="J1384" s="2" t="s">
        <v>2358</v>
      </c>
      <c r="K1384" s="6" t="s">
        <v>2377</v>
      </c>
    </row>
    <row r="1385" spans="1:11" x14ac:dyDescent="0.4">
      <c r="A1385" s="5" t="s">
        <v>955</v>
      </c>
      <c r="B1385" s="2">
        <v>1970</v>
      </c>
      <c r="C1385" s="2" t="s">
        <v>2353</v>
      </c>
      <c r="D1385" s="2">
        <v>23</v>
      </c>
      <c r="E1385" s="2" t="str">
        <f>CONCATENATE(Table1[[#This Row],[date]],"-",Table1[[#This Row],[month]],"-",Table1[[#This Row],[year]])</f>
        <v>23-Jul-1970</v>
      </c>
      <c r="F1385" s="2">
        <f>DATEDIF(Table1[[#This Row],[Date Of Birth]],DATE(2023,6,8),"Y")</f>
        <v>52</v>
      </c>
      <c r="G1385" s="2">
        <v>0</v>
      </c>
      <c r="H1385" s="13">
        <v>11530.12</v>
      </c>
      <c r="I1385" s="2" t="s">
        <v>2355</v>
      </c>
      <c r="J1385" s="2" t="s">
        <v>2358</v>
      </c>
      <c r="K1385" s="6" t="s">
        <v>2361</v>
      </c>
    </row>
    <row r="1386" spans="1:11" x14ac:dyDescent="0.4">
      <c r="A1386" s="5" t="s">
        <v>954</v>
      </c>
      <c r="B1386" s="2">
        <v>1965</v>
      </c>
      <c r="C1386" s="2" t="s">
        <v>2364</v>
      </c>
      <c r="D1386" s="2">
        <v>3</v>
      </c>
      <c r="E1386" s="2" t="str">
        <f>CONCATENATE(Table1[[#This Row],[date]],"-",Table1[[#This Row],[month]],"-",Table1[[#This Row],[year]])</f>
        <v>3-Oct-1965</v>
      </c>
      <c r="F1386" s="2">
        <f>DATEDIF(Table1[[#This Row],[Date Of Birth]],DATE(2023,6,8),"Y")</f>
        <v>57</v>
      </c>
      <c r="G1386" s="2">
        <v>0</v>
      </c>
      <c r="H1386" s="13">
        <v>11534.87</v>
      </c>
      <c r="I1386" s="2" t="s">
        <v>2355</v>
      </c>
      <c r="J1386" s="2" t="s">
        <v>2358</v>
      </c>
      <c r="K1386" s="6" t="s">
        <v>2375</v>
      </c>
    </row>
    <row r="1387" spans="1:11" x14ac:dyDescent="0.4">
      <c r="A1387" s="5" t="s">
        <v>953</v>
      </c>
      <c r="B1387" s="2">
        <v>1968</v>
      </c>
      <c r="C1387" s="2" t="s">
        <v>2357</v>
      </c>
      <c r="D1387" s="2">
        <v>14</v>
      </c>
      <c r="E1387" s="2" t="str">
        <f>CONCATENATE(Table1[[#This Row],[date]],"-",Table1[[#This Row],[month]],"-",Table1[[#This Row],[year]])</f>
        <v>14-Nov-1968</v>
      </c>
      <c r="F1387" s="2">
        <f>DATEDIF(Table1[[#This Row],[Date Of Birth]],DATE(2023,6,8),"Y")</f>
        <v>54</v>
      </c>
      <c r="G1387" s="2">
        <v>2</v>
      </c>
      <c r="H1387" s="13">
        <v>11538.42</v>
      </c>
      <c r="I1387" s="2" t="s">
        <v>2355</v>
      </c>
      <c r="J1387" s="2" t="s">
        <v>2358</v>
      </c>
      <c r="K1387" s="6" t="s">
        <v>2365</v>
      </c>
    </row>
    <row r="1388" spans="1:11" x14ac:dyDescent="0.4">
      <c r="A1388" s="5" t="s">
        <v>952</v>
      </c>
      <c r="B1388" s="2">
        <v>1971</v>
      </c>
      <c r="C1388" s="2" t="s">
        <v>2362</v>
      </c>
      <c r="D1388" s="2">
        <v>1</v>
      </c>
      <c r="E1388" s="2" t="str">
        <f>CONCATENATE(Table1[[#This Row],[date]],"-",Table1[[#This Row],[month]],"-",Table1[[#This Row],[year]])</f>
        <v>1-Dec-1971</v>
      </c>
      <c r="F1388" s="2">
        <f>DATEDIF(Table1[[#This Row],[Date Of Birth]],DATE(2023,6,8),"Y")</f>
        <v>51</v>
      </c>
      <c r="G1388" s="2">
        <v>0</v>
      </c>
      <c r="H1388" s="13">
        <v>11540.25</v>
      </c>
      <c r="I1388" s="2" t="s">
        <v>2355</v>
      </c>
      <c r="J1388" s="2" t="s">
        <v>2358</v>
      </c>
      <c r="K1388" s="6" t="s">
        <v>2361</v>
      </c>
    </row>
    <row r="1389" spans="1:11" x14ac:dyDescent="0.4">
      <c r="A1389" s="5" t="s">
        <v>951</v>
      </c>
      <c r="B1389" s="2">
        <v>1973</v>
      </c>
      <c r="C1389" s="2" t="s">
        <v>2353</v>
      </c>
      <c r="D1389" s="2">
        <v>23</v>
      </c>
      <c r="E1389" s="2" t="str">
        <f>CONCATENATE(Table1[[#This Row],[date]],"-",Table1[[#This Row],[month]],"-",Table1[[#This Row],[year]])</f>
        <v>23-Jul-1973</v>
      </c>
      <c r="F1389" s="2">
        <f>DATEDIF(Table1[[#This Row],[Date Of Birth]],DATE(2023,6,8),"Y")</f>
        <v>49</v>
      </c>
      <c r="G1389" s="2">
        <v>5</v>
      </c>
      <c r="H1389" s="13">
        <v>11552.9</v>
      </c>
      <c r="I1389" s="2" t="s">
        <v>2355</v>
      </c>
      <c r="J1389" s="2" t="s">
        <v>2354</v>
      </c>
      <c r="K1389" s="6" t="s">
        <v>2365</v>
      </c>
    </row>
    <row r="1390" spans="1:11" x14ac:dyDescent="0.4">
      <c r="A1390" s="5" t="s">
        <v>950</v>
      </c>
      <c r="B1390" s="2">
        <v>1965</v>
      </c>
      <c r="C1390" s="2" t="s">
        <v>2364</v>
      </c>
      <c r="D1390" s="2">
        <v>27</v>
      </c>
      <c r="E1390" s="2" t="str">
        <f>CONCATENATE(Table1[[#This Row],[date]],"-",Table1[[#This Row],[month]],"-",Table1[[#This Row],[year]])</f>
        <v>27-Oct-1965</v>
      </c>
      <c r="F1390" s="2">
        <f>DATEDIF(Table1[[#This Row],[Date Of Birth]],DATE(2023,6,8),"Y")</f>
        <v>57</v>
      </c>
      <c r="G1390" s="2">
        <v>1</v>
      </c>
      <c r="H1390" s="13">
        <v>11554.22</v>
      </c>
      <c r="I1390" s="2" t="s">
        <v>2355</v>
      </c>
      <c r="J1390" s="2" t="s">
        <v>2358</v>
      </c>
      <c r="K1390" s="6" t="s">
        <v>2356</v>
      </c>
    </row>
    <row r="1391" spans="1:11" x14ac:dyDescent="0.4">
      <c r="A1391" s="5" t="s">
        <v>949</v>
      </c>
      <c r="B1391" s="2">
        <v>1965</v>
      </c>
      <c r="C1391" s="2" t="s">
        <v>2362</v>
      </c>
      <c r="D1391" s="2">
        <v>25</v>
      </c>
      <c r="E1391" s="2" t="str">
        <f>CONCATENATE(Table1[[#This Row],[date]],"-",Table1[[#This Row],[month]],"-",Table1[[#This Row],[year]])</f>
        <v>25-Dec-1965</v>
      </c>
      <c r="F1391" s="2">
        <f>DATEDIF(Table1[[#This Row],[Date Of Birth]],DATE(2023,6,8),"Y")</f>
        <v>57</v>
      </c>
      <c r="G1391" s="2">
        <v>0</v>
      </c>
      <c r="H1391" s="13">
        <v>11566.3</v>
      </c>
      <c r="I1391" s="2" t="s">
        <v>2355</v>
      </c>
      <c r="J1391" s="2" t="s">
        <v>2355</v>
      </c>
      <c r="K1391" s="6" t="s">
        <v>2368</v>
      </c>
    </row>
    <row r="1392" spans="1:11" x14ac:dyDescent="0.4">
      <c r="A1392" s="5" t="s">
        <v>948</v>
      </c>
      <c r="B1392" s="2">
        <v>1965</v>
      </c>
      <c r="C1392" s="2" t="s">
        <v>2357</v>
      </c>
      <c r="D1392" s="2">
        <v>6</v>
      </c>
      <c r="E1392" s="2" t="str">
        <f>CONCATENATE(Table1[[#This Row],[date]],"-",Table1[[#This Row],[month]],"-",Table1[[#This Row],[year]])</f>
        <v>6-Nov-1965</v>
      </c>
      <c r="F1392" s="2">
        <f>DATEDIF(Table1[[#This Row],[Date Of Birth]],DATE(2023,6,8),"Y")</f>
        <v>57</v>
      </c>
      <c r="G1392" s="2">
        <v>1</v>
      </c>
      <c r="H1392" s="13">
        <v>11576.13</v>
      </c>
      <c r="I1392" s="2" t="s">
        <v>2355</v>
      </c>
      <c r="J1392" s="2" t="s">
        <v>2355</v>
      </c>
      <c r="K1392" s="6" t="s">
        <v>2365</v>
      </c>
    </row>
    <row r="1393" spans="1:11" x14ac:dyDescent="0.4">
      <c r="A1393" s="5" t="s">
        <v>947</v>
      </c>
      <c r="B1393" s="2">
        <v>1964</v>
      </c>
      <c r="C1393" s="2" t="s">
        <v>2359</v>
      </c>
      <c r="D1393" s="2">
        <v>20</v>
      </c>
      <c r="E1393" s="2" t="str">
        <f>CONCATENATE(Table1[[#This Row],[date]],"-",Table1[[#This Row],[month]],"-",Table1[[#This Row],[year]])</f>
        <v>20-Jun-1964</v>
      </c>
      <c r="F1393" s="2">
        <f>DATEDIF(Table1[[#This Row],[Date Of Birth]],DATE(2023,6,8),"Y")</f>
        <v>58</v>
      </c>
      <c r="G1393" s="2">
        <v>0</v>
      </c>
      <c r="H1393" s="13">
        <v>11602.75</v>
      </c>
      <c r="I1393" s="2" t="s">
        <v>2355</v>
      </c>
      <c r="J1393" s="2" t="s">
        <v>2358</v>
      </c>
      <c r="K1393" s="6" t="s">
        <v>2376</v>
      </c>
    </row>
    <row r="1394" spans="1:11" x14ac:dyDescent="0.4">
      <c r="A1394" s="5" t="s">
        <v>946</v>
      </c>
      <c r="B1394" s="2">
        <v>1986</v>
      </c>
      <c r="C1394" s="2" t="s">
        <v>2353</v>
      </c>
      <c r="D1394" s="2">
        <v>17</v>
      </c>
      <c r="E1394" s="2" t="str">
        <f>CONCATENATE(Table1[[#This Row],[date]],"-",Table1[[#This Row],[month]],"-",Table1[[#This Row],[year]])</f>
        <v>17-Jul-1986</v>
      </c>
      <c r="F1394" s="2">
        <f>DATEDIF(Table1[[#This Row],[Date Of Birth]],DATE(2023,6,8),"Y")</f>
        <v>36</v>
      </c>
      <c r="G1394" s="2">
        <v>3</v>
      </c>
      <c r="H1394" s="13">
        <v>11625.11</v>
      </c>
      <c r="I1394" s="2" t="s">
        <v>2355</v>
      </c>
      <c r="J1394" s="2" t="s">
        <v>2355</v>
      </c>
      <c r="K1394" s="6" t="s">
        <v>2378</v>
      </c>
    </row>
    <row r="1395" spans="1:11" x14ac:dyDescent="0.4">
      <c r="A1395" s="5" t="s">
        <v>945</v>
      </c>
      <c r="B1395" s="2">
        <v>1966</v>
      </c>
      <c r="C1395" s="2" t="s">
        <v>2364</v>
      </c>
      <c r="D1395" s="2">
        <v>4</v>
      </c>
      <c r="E1395" s="2" t="str">
        <f>CONCATENATE(Table1[[#This Row],[date]],"-",Table1[[#This Row],[month]],"-",Table1[[#This Row],[year]])</f>
        <v>4-Oct-1966</v>
      </c>
      <c r="F1395" s="2">
        <f>DATEDIF(Table1[[#This Row],[Date Of Birth]],DATE(2023,6,8),"Y")</f>
        <v>56</v>
      </c>
      <c r="G1395" s="2">
        <v>0</v>
      </c>
      <c r="H1395" s="13">
        <v>11657.72</v>
      </c>
      <c r="I1395" s="2" t="s">
        <v>2355</v>
      </c>
      <c r="J1395" s="2" t="s">
        <v>2354</v>
      </c>
      <c r="K1395" s="6" t="s">
        <v>2371</v>
      </c>
    </row>
    <row r="1396" spans="1:11" x14ac:dyDescent="0.4">
      <c r="A1396" s="5" t="s">
        <v>944</v>
      </c>
      <c r="B1396" s="2">
        <v>1994</v>
      </c>
      <c r="C1396" s="2" t="s">
        <v>2353</v>
      </c>
      <c r="D1396" s="2">
        <v>20</v>
      </c>
      <c r="E1396" s="2" t="str">
        <f>CONCATENATE(Table1[[#This Row],[date]],"-",Table1[[#This Row],[month]],"-",Table1[[#This Row],[year]])</f>
        <v>20-Jul-1994</v>
      </c>
      <c r="F1396" s="2">
        <f>DATEDIF(Table1[[#This Row],[Date Of Birth]],DATE(2023,6,8),"Y")</f>
        <v>28</v>
      </c>
      <c r="G1396" s="2">
        <v>0</v>
      </c>
      <c r="H1396" s="13">
        <v>11657.81</v>
      </c>
      <c r="I1396" s="2" t="s">
        <v>2355</v>
      </c>
      <c r="J1396" s="2" t="s">
        <v>2354</v>
      </c>
      <c r="K1396" s="6" t="s">
        <v>2372</v>
      </c>
    </row>
    <row r="1397" spans="1:11" x14ac:dyDescent="0.4">
      <c r="A1397" s="5" t="s">
        <v>943</v>
      </c>
      <c r="B1397" s="2">
        <v>1966</v>
      </c>
      <c r="C1397" s="2" t="s">
        <v>2353</v>
      </c>
      <c r="D1397" s="2">
        <v>6</v>
      </c>
      <c r="E1397" s="2" t="str">
        <f>CONCATENATE(Table1[[#This Row],[date]],"-",Table1[[#This Row],[month]],"-",Table1[[#This Row],[year]])</f>
        <v>6-Jul-1966</v>
      </c>
      <c r="F1397" s="2">
        <f>DATEDIF(Table1[[#This Row],[Date Of Birth]],DATE(2023,6,8),"Y")</f>
        <v>56</v>
      </c>
      <c r="G1397" s="2">
        <v>0</v>
      </c>
      <c r="H1397" s="13">
        <v>11658.12</v>
      </c>
      <c r="I1397" s="2" t="s">
        <v>2355</v>
      </c>
      <c r="J1397" s="2" t="s">
        <v>2358</v>
      </c>
      <c r="K1397" s="6" t="s">
        <v>2371</v>
      </c>
    </row>
    <row r="1398" spans="1:11" x14ac:dyDescent="0.4">
      <c r="A1398" s="5" t="s">
        <v>942</v>
      </c>
      <c r="B1398" s="2">
        <v>1966</v>
      </c>
      <c r="C1398" s="2" t="s">
        <v>2363</v>
      </c>
      <c r="D1398" s="2">
        <v>23</v>
      </c>
      <c r="E1398" s="2" t="str">
        <f>CONCATENATE(Table1[[#This Row],[date]],"-",Table1[[#This Row],[month]],"-",Table1[[#This Row],[year]])</f>
        <v>23-Aug-1966</v>
      </c>
      <c r="F1398" s="2">
        <f>DATEDIF(Table1[[#This Row],[Date Of Birth]],DATE(2023,6,8),"Y")</f>
        <v>56</v>
      </c>
      <c r="G1398" s="2">
        <v>0</v>
      </c>
      <c r="H1398" s="13">
        <v>11658.38</v>
      </c>
      <c r="I1398" s="2" t="s">
        <v>2355</v>
      </c>
      <c r="J1398" s="2" t="s">
        <v>2355</v>
      </c>
      <c r="K1398" s="6" t="s">
        <v>2371</v>
      </c>
    </row>
    <row r="1399" spans="1:11" x14ac:dyDescent="0.4">
      <c r="A1399" s="5" t="s">
        <v>941</v>
      </c>
      <c r="B1399" s="2">
        <v>1966</v>
      </c>
      <c r="C1399" s="2" t="s">
        <v>2357</v>
      </c>
      <c r="D1399" s="2">
        <v>9</v>
      </c>
      <c r="E1399" s="2" t="str">
        <f>CONCATENATE(Table1[[#This Row],[date]],"-",Table1[[#This Row],[month]],"-",Table1[[#This Row],[year]])</f>
        <v>9-Nov-1966</v>
      </c>
      <c r="F1399" s="2">
        <f>DATEDIF(Table1[[#This Row],[Date Of Birth]],DATE(2023,6,8),"Y")</f>
        <v>56</v>
      </c>
      <c r="G1399" s="2">
        <v>1</v>
      </c>
      <c r="H1399" s="13">
        <v>11674.13</v>
      </c>
      <c r="I1399" s="2" t="s">
        <v>2355</v>
      </c>
      <c r="J1399" s="2" t="s">
        <v>2358</v>
      </c>
      <c r="K1399" s="6" t="s">
        <v>2365</v>
      </c>
    </row>
    <row r="1400" spans="1:11" x14ac:dyDescent="0.4">
      <c r="A1400" s="5" t="s">
        <v>940</v>
      </c>
      <c r="B1400" s="2">
        <v>1970</v>
      </c>
      <c r="C1400" s="2" t="s">
        <v>2362</v>
      </c>
      <c r="D1400" s="2">
        <v>1</v>
      </c>
      <c r="E1400" s="2" t="str">
        <f>CONCATENATE(Table1[[#This Row],[date]],"-",Table1[[#This Row],[month]],"-",Table1[[#This Row],[year]])</f>
        <v>1-Dec-1970</v>
      </c>
      <c r="F1400" s="2">
        <f>DATEDIF(Table1[[#This Row],[Date Of Birth]],DATE(2023,6,8),"Y")</f>
        <v>52</v>
      </c>
      <c r="G1400" s="2">
        <v>0</v>
      </c>
      <c r="H1400" s="13">
        <v>11696.52</v>
      </c>
      <c r="I1400" s="2" t="s">
        <v>2355</v>
      </c>
      <c r="J1400" s="2" t="s">
        <v>2358</v>
      </c>
      <c r="K1400" s="6" t="s">
        <v>2374</v>
      </c>
    </row>
    <row r="1401" spans="1:11" x14ac:dyDescent="0.4">
      <c r="A1401" s="5" t="s">
        <v>939</v>
      </c>
      <c r="B1401" s="2">
        <v>1982</v>
      </c>
      <c r="C1401" s="2" t="s">
        <v>2364</v>
      </c>
      <c r="D1401" s="2">
        <v>21</v>
      </c>
      <c r="E1401" s="2" t="str">
        <f>CONCATENATE(Table1[[#This Row],[date]],"-",Table1[[#This Row],[month]],"-",Table1[[#This Row],[year]])</f>
        <v>21-Oct-1982</v>
      </c>
      <c r="F1401" s="2">
        <f>DATEDIF(Table1[[#This Row],[Date Of Birth]],DATE(2023,6,8),"Y")</f>
        <v>40</v>
      </c>
      <c r="G1401" s="2">
        <v>3</v>
      </c>
      <c r="H1401" s="13">
        <v>11712.97</v>
      </c>
      <c r="I1401" s="2" t="s">
        <v>2355</v>
      </c>
      <c r="J1401" s="2" t="s">
        <v>2354</v>
      </c>
      <c r="K1401" s="6" t="s">
        <v>2374</v>
      </c>
    </row>
    <row r="1402" spans="1:11" x14ac:dyDescent="0.4">
      <c r="A1402" s="5" t="s">
        <v>938</v>
      </c>
      <c r="B1402" s="2">
        <v>1969</v>
      </c>
      <c r="C1402" s="2" t="s">
        <v>2364</v>
      </c>
      <c r="D1402" s="2">
        <v>12</v>
      </c>
      <c r="E1402" s="2" t="str">
        <f>CONCATENATE(Table1[[#This Row],[date]],"-",Table1[[#This Row],[month]],"-",Table1[[#This Row],[year]])</f>
        <v>12-Oct-1969</v>
      </c>
      <c r="F1402" s="2">
        <f>DATEDIF(Table1[[#This Row],[Date Of Birth]],DATE(2023,6,8),"Y")</f>
        <v>53</v>
      </c>
      <c r="G1402" s="2">
        <v>2</v>
      </c>
      <c r="H1402" s="13">
        <v>11729.68</v>
      </c>
      <c r="I1402" s="2" t="s">
        <v>2355</v>
      </c>
      <c r="J1402" s="2" t="s">
        <v>2358</v>
      </c>
      <c r="K1402" s="6" t="s">
        <v>2371</v>
      </c>
    </row>
    <row r="1403" spans="1:11" x14ac:dyDescent="0.4">
      <c r="A1403" s="5" t="s">
        <v>937</v>
      </c>
      <c r="B1403" s="2">
        <v>1984</v>
      </c>
      <c r="C1403" s="2" t="s">
        <v>2357</v>
      </c>
      <c r="D1403" s="2">
        <v>26</v>
      </c>
      <c r="E1403" s="2" t="str">
        <f>CONCATENATE(Table1[[#This Row],[date]],"-",Table1[[#This Row],[month]],"-",Table1[[#This Row],[year]])</f>
        <v>26-Nov-1984</v>
      </c>
      <c r="F1403" s="2">
        <f>DATEDIF(Table1[[#This Row],[Date Of Birth]],DATE(2023,6,8),"Y")</f>
        <v>38</v>
      </c>
      <c r="G1403" s="2">
        <v>3</v>
      </c>
      <c r="H1403" s="13">
        <v>11730.82</v>
      </c>
      <c r="I1403" s="2" t="s">
        <v>2355</v>
      </c>
      <c r="J1403" s="2" t="s">
        <v>2355</v>
      </c>
      <c r="K1403" s="6" t="s">
        <v>2377</v>
      </c>
    </row>
    <row r="1404" spans="1:11" x14ac:dyDescent="0.4">
      <c r="A1404" s="5" t="s">
        <v>936</v>
      </c>
      <c r="B1404" s="2">
        <v>1964</v>
      </c>
      <c r="C1404" s="2" t="s">
        <v>2357</v>
      </c>
      <c r="D1404" s="2">
        <v>9</v>
      </c>
      <c r="E1404" s="2" t="str">
        <f>CONCATENATE(Table1[[#This Row],[date]],"-",Table1[[#This Row],[month]],"-",Table1[[#This Row],[year]])</f>
        <v>9-Nov-1964</v>
      </c>
      <c r="F1404" s="2">
        <f>DATEDIF(Table1[[#This Row],[Date Of Birth]],DATE(2023,6,8),"Y")</f>
        <v>58</v>
      </c>
      <c r="G1404" s="2">
        <v>0</v>
      </c>
      <c r="H1404" s="13">
        <v>11735.88</v>
      </c>
      <c r="I1404" s="2" t="s">
        <v>2355</v>
      </c>
      <c r="J1404" s="2" t="s">
        <v>2358</v>
      </c>
      <c r="K1404" s="6" t="s">
        <v>2361</v>
      </c>
    </row>
    <row r="1405" spans="1:11" x14ac:dyDescent="0.4">
      <c r="A1405" s="5" t="s">
        <v>935</v>
      </c>
      <c r="B1405" s="2">
        <v>1988</v>
      </c>
      <c r="C1405" s="2" t="s">
        <v>2360</v>
      </c>
      <c r="D1405" s="2">
        <v>5</v>
      </c>
      <c r="E1405" s="2" t="str">
        <f>CONCATENATE(Table1[[#This Row],[date]],"-",Table1[[#This Row],[month]],"-",Table1[[#This Row],[year]])</f>
        <v>5-Sep-1988</v>
      </c>
      <c r="F1405" s="2">
        <f>DATEDIF(Table1[[#This Row],[Date Of Birth]],DATE(2023,6,8),"Y")</f>
        <v>34</v>
      </c>
      <c r="G1405" s="2">
        <v>2</v>
      </c>
      <c r="H1405" s="13">
        <v>11737.85</v>
      </c>
      <c r="I1405" s="2" t="s">
        <v>2355</v>
      </c>
      <c r="J1405" s="2" t="s">
        <v>2358</v>
      </c>
      <c r="K1405" s="6" t="s">
        <v>2365</v>
      </c>
    </row>
    <row r="1406" spans="1:11" x14ac:dyDescent="0.4">
      <c r="A1406" s="5" t="s">
        <v>934</v>
      </c>
      <c r="B1406" s="2">
        <v>1969</v>
      </c>
      <c r="C1406" s="2" t="s">
        <v>2357</v>
      </c>
      <c r="D1406" s="2">
        <v>12</v>
      </c>
      <c r="E1406" s="2" t="str">
        <f>CONCATENATE(Table1[[#This Row],[date]],"-",Table1[[#This Row],[month]],"-",Table1[[#This Row],[year]])</f>
        <v>12-Nov-1969</v>
      </c>
      <c r="F1406" s="2">
        <f>DATEDIF(Table1[[#This Row],[Date Of Birth]],DATE(2023,6,8),"Y")</f>
        <v>53</v>
      </c>
      <c r="G1406" s="2">
        <v>3</v>
      </c>
      <c r="H1406" s="13">
        <v>11741.73</v>
      </c>
      <c r="I1406" s="2" t="s">
        <v>2355</v>
      </c>
      <c r="J1406" s="2" t="s">
        <v>2358</v>
      </c>
      <c r="K1406" s="6" t="s">
        <v>2365</v>
      </c>
    </row>
    <row r="1407" spans="1:11" x14ac:dyDescent="0.4">
      <c r="A1407" s="5" t="s">
        <v>933</v>
      </c>
      <c r="B1407" s="2">
        <v>1963</v>
      </c>
      <c r="C1407" s="2" t="s">
        <v>2359</v>
      </c>
      <c r="D1407" s="2">
        <v>9</v>
      </c>
      <c r="E1407" s="2" t="str">
        <f>CONCATENATE(Table1[[#This Row],[date]],"-",Table1[[#This Row],[month]],"-",Table1[[#This Row],[year]])</f>
        <v>9-Jun-1963</v>
      </c>
      <c r="F1407" s="2">
        <f>DATEDIF(Table1[[#This Row],[Date Of Birth]],DATE(2023,6,8),"Y")</f>
        <v>59</v>
      </c>
      <c r="G1407" s="2">
        <v>0</v>
      </c>
      <c r="H1407" s="13">
        <v>11743.3</v>
      </c>
      <c r="I1407" s="2" t="s">
        <v>2355</v>
      </c>
      <c r="J1407" s="2" t="s">
        <v>2355</v>
      </c>
      <c r="K1407" s="6" t="s">
        <v>2356</v>
      </c>
    </row>
    <row r="1408" spans="1:11" x14ac:dyDescent="0.4">
      <c r="A1408" s="5" t="s">
        <v>932</v>
      </c>
      <c r="B1408" s="2">
        <v>1964</v>
      </c>
      <c r="C1408" s="2" t="s">
        <v>2362</v>
      </c>
      <c r="D1408" s="2">
        <v>2</v>
      </c>
      <c r="E1408" s="2" t="str">
        <f>CONCATENATE(Table1[[#This Row],[date]],"-",Table1[[#This Row],[month]],"-",Table1[[#This Row],[year]])</f>
        <v>2-Dec-1964</v>
      </c>
      <c r="F1408" s="2">
        <f>DATEDIF(Table1[[#This Row],[Date Of Birth]],DATE(2023,6,8),"Y")</f>
        <v>58</v>
      </c>
      <c r="G1408" s="2">
        <v>0</v>
      </c>
      <c r="H1408" s="13">
        <v>11743.93</v>
      </c>
      <c r="I1408" s="2" t="s">
        <v>2355</v>
      </c>
      <c r="J1408" s="2" t="s">
        <v>2358</v>
      </c>
      <c r="K1408" s="6" t="s">
        <v>2361</v>
      </c>
    </row>
    <row r="1409" spans="1:11" x14ac:dyDescent="0.4">
      <c r="A1409" s="5" t="s">
        <v>931</v>
      </c>
      <c r="B1409" s="2">
        <v>1979</v>
      </c>
      <c r="C1409" s="2" t="s">
        <v>2357</v>
      </c>
      <c r="D1409" s="2">
        <v>6</v>
      </c>
      <c r="E1409" s="2" t="str">
        <f>CONCATENATE(Table1[[#This Row],[date]],"-",Table1[[#This Row],[month]],"-",Table1[[#This Row],[year]])</f>
        <v>6-Nov-1979</v>
      </c>
      <c r="F1409" s="2">
        <f>DATEDIF(Table1[[#This Row],[Date Of Birth]],DATE(2023,6,8),"Y")</f>
        <v>43</v>
      </c>
      <c r="G1409" s="2">
        <v>2</v>
      </c>
      <c r="H1409" s="13">
        <v>11752.68</v>
      </c>
      <c r="I1409" s="2" t="s">
        <v>2355</v>
      </c>
      <c r="J1409" s="2" t="s">
        <v>2358</v>
      </c>
      <c r="K1409" s="6" t="s">
        <v>2377</v>
      </c>
    </row>
    <row r="1410" spans="1:11" x14ac:dyDescent="0.4">
      <c r="A1410" s="5" t="s">
        <v>930</v>
      </c>
      <c r="B1410" s="2">
        <v>1966</v>
      </c>
      <c r="C1410" s="2" t="s">
        <v>2353</v>
      </c>
      <c r="D1410" s="2">
        <v>25</v>
      </c>
      <c r="E1410" s="2" t="str">
        <f>CONCATENATE(Table1[[#This Row],[date]],"-",Table1[[#This Row],[month]],"-",Table1[[#This Row],[year]])</f>
        <v>25-Jul-1966</v>
      </c>
      <c r="F1410" s="2">
        <f>DATEDIF(Table1[[#This Row],[Date Of Birth]],DATE(2023,6,8),"Y")</f>
        <v>56</v>
      </c>
      <c r="G1410" s="2">
        <v>1</v>
      </c>
      <c r="H1410" s="13">
        <v>11763</v>
      </c>
      <c r="I1410" s="2" t="s">
        <v>2355</v>
      </c>
      <c r="J1410" s="2" t="s">
        <v>2355</v>
      </c>
      <c r="K1410" s="6" t="s">
        <v>2368</v>
      </c>
    </row>
    <row r="1411" spans="1:11" x14ac:dyDescent="0.4">
      <c r="A1411" s="5" t="s">
        <v>929</v>
      </c>
      <c r="B1411" s="2">
        <v>1982</v>
      </c>
      <c r="C1411" s="2" t="s">
        <v>2357</v>
      </c>
      <c r="D1411" s="2">
        <v>20</v>
      </c>
      <c r="E1411" s="2" t="str">
        <f>CONCATENATE(Table1[[#This Row],[date]],"-",Table1[[#This Row],[month]],"-",Table1[[#This Row],[year]])</f>
        <v>20-Nov-1982</v>
      </c>
      <c r="F1411" s="2">
        <f>DATEDIF(Table1[[#This Row],[Date Of Birth]],DATE(2023,6,8),"Y")</f>
        <v>40</v>
      </c>
      <c r="G1411" s="2">
        <v>3</v>
      </c>
      <c r="H1411" s="13">
        <v>11773.06</v>
      </c>
      <c r="I1411" s="2" t="s">
        <v>2355</v>
      </c>
      <c r="J1411" s="2" t="s">
        <v>2355</v>
      </c>
      <c r="K1411" s="6" t="s">
        <v>2377</v>
      </c>
    </row>
    <row r="1412" spans="1:11" x14ac:dyDescent="0.4">
      <c r="A1412" s="5" t="s">
        <v>928</v>
      </c>
      <c r="B1412" s="2">
        <v>1965</v>
      </c>
      <c r="C1412" s="2" t="s">
        <v>2364</v>
      </c>
      <c r="D1412" s="2">
        <v>3</v>
      </c>
      <c r="E1412" s="2" t="str">
        <f>CONCATENATE(Table1[[#This Row],[date]],"-",Table1[[#This Row],[month]],"-",Table1[[#This Row],[year]])</f>
        <v>3-Oct-1965</v>
      </c>
      <c r="F1412" s="2">
        <f>DATEDIF(Table1[[#This Row],[Date Of Birth]],DATE(2023,6,8),"Y")</f>
        <v>57</v>
      </c>
      <c r="G1412" s="2">
        <v>0</v>
      </c>
      <c r="H1412" s="13">
        <v>11830.61</v>
      </c>
      <c r="I1412" s="2" t="s">
        <v>2355</v>
      </c>
      <c r="J1412" s="2" t="s">
        <v>2358</v>
      </c>
      <c r="K1412" s="6" t="s">
        <v>2361</v>
      </c>
    </row>
    <row r="1413" spans="1:11" x14ac:dyDescent="0.4">
      <c r="A1413" s="5" t="s">
        <v>927</v>
      </c>
      <c r="B1413" s="2">
        <v>1964</v>
      </c>
      <c r="C1413" s="2" t="s">
        <v>2359</v>
      </c>
      <c r="D1413" s="2">
        <v>27</v>
      </c>
      <c r="E1413" s="2" t="str">
        <f>CONCATENATE(Table1[[#This Row],[date]],"-",Table1[[#This Row],[month]],"-",Table1[[#This Row],[year]])</f>
        <v>27-Jun-1964</v>
      </c>
      <c r="F1413" s="2">
        <f>DATEDIF(Table1[[#This Row],[Date Of Birth]],DATE(2023,6,8),"Y")</f>
        <v>58</v>
      </c>
      <c r="G1413" s="2">
        <v>0</v>
      </c>
      <c r="H1413" s="13">
        <v>11833.78</v>
      </c>
      <c r="I1413" s="2" t="s">
        <v>2355</v>
      </c>
      <c r="J1413" s="2" t="s">
        <v>2355</v>
      </c>
      <c r="K1413" s="6" t="s">
        <v>2356</v>
      </c>
    </row>
    <row r="1414" spans="1:11" x14ac:dyDescent="0.4">
      <c r="A1414" s="5" t="s">
        <v>926</v>
      </c>
      <c r="B1414" s="2">
        <v>1964</v>
      </c>
      <c r="C1414" s="2" t="s">
        <v>2360</v>
      </c>
      <c r="D1414" s="2">
        <v>11</v>
      </c>
      <c r="E1414" s="2" t="str">
        <f>CONCATENATE(Table1[[#This Row],[date]],"-",Table1[[#This Row],[month]],"-",Table1[[#This Row],[year]])</f>
        <v>11-Sep-1964</v>
      </c>
      <c r="F1414" s="2">
        <f>DATEDIF(Table1[[#This Row],[Date Of Birth]],DATE(2023,6,8),"Y")</f>
        <v>58</v>
      </c>
      <c r="G1414" s="2">
        <v>0</v>
      </c>
      <c r="H1414" s="13">
        <v>11837.16</v>
      </c>
      <c r="I1414" s="2" t="s">
        <v>2355</v>
      </c>
      <c r="J1414" s="2" t="s">
        <v>2355</v>
      </c>
      <c r="K1414" s="6" t="s">
        <v>2365</v>
      </c>
    </row>
    <row r="1415" spans="1:11" x14ac:dyDescent="0.4">
      <c r="A1415" s="5" t="s">
        <v>925</v>
      </c>
      <c r="B1415" s="2">
        <v>1965</v>
      </c>
      <c r="C1415" s="2" t="s">
        <v>2360</v>
      </c>
      <c r="D1415" s="2">
        <v>25</v>
      </c>
      <c r="E1415" s="2" t="str">
        <f>CONCATENATE(Table1[[#This Row],[date]],"-",Table1[[#This Row],[month]],"-",Table1[[#This Row],[year]])</f>
        <v>25-Sep-1965</v>
      </c>
      <c r="F1415" s="2">
        <f>DATEDIF(Table1[[#This Row],[Date Of Birth]],DATE(2023,6,8),"Y")</f>
        <v>57</v>
      </c>
      <c r="G1415" s="2">
        <v>0</v>
      </c>
      <c r="H1415" s="13">
        <v>11840.78</v>
      </c>
      <c r="I1415" s="2" t="s">
        <v>2355</v>
      </c>
      <c r="J1415" s="2" t="s">
        <v>2354</v>
      </c>
      <c r="K1415" s="6" t="s">
        <v>2361</v>
      </c>
    </row>
    <row r="1416" spans="1:11" x14ac:dyDescent="0.4">
      <c r="A1416" s="5" t="s">
        <v>924</v>
      </c>
      <c r="B1416" s="2">
        <v>1964</v>
      </c>
      <c r="C1416" s="2" t="s">
        <v>2353</v>
      </c>
      <c r="D1416" s="2">
        <v>11</v>
      </c>
      <c r="E1416" s="2" t="str">
        <f>CONCATENATE(Table1[[#This Row],[date]],"-",Table1[[#This Row],[month]],"-",Table1[[#This Row],[year]])</f>
        <v>11-Jul-1964</v>
      </c>
      <c r="F1416" s="2">
        <f>DATEDIF(Table1[[#This Row],[Date Of Birth]],DATE(2023,6,8),"Y")</f>
        <v>58</v>
      </c>
      <c r="G1416" s="2">
        <v>0</v>
      </c>
      <c r="H1416" s="13">
        <v>11842.44</v>
      </c>
      <c r="I1416" s="2" t="s">
        <v>2355</v>
      </c>
      <c r="J1416" s="2" t="s">
        <v>2354</v>
      </c>
      <c r="K1416" s="6" t="s">
        <v>2365</v>
      </c>
    </row>
    <row r="1417" spans="1:11" x14ac:dyDescent="0.4">
      <c r="A1417" s="5" t="s">
        <v>923</v>
      </c>
      <c r="B1417" s="2">
        <v>1965</v>
      </c>
      <c r="C1417" s="2" t="s">
        <v>2357</v>
      </c>
      <c r="D1417" s="2">
        <v>10</v>
      </c>
      <c r="E1417" s="2" t="str">
        <f>CONCATENATE(Table1[[#This Row],[date]],"-",Table1[[#This Row],[month]],"-",Table1[[#This Row],[year]])</f>
        <v>10-Nov-1965</v>
      </c>
      <c r="F1417" s="2">
        <f>DATEDIF(Table1[[#This Row],[Date Of Birth]],DATE(2023,6,8),"Y")</f>
        <v>57</v>
      </c>
      <c r="G1417" s="2">
        <v>0</v>
      </c>
      <c r="H1417" s="13">
        <v>11842.62</v>
      </c>
      <c r="I1417" s="2" t="s">
        <v>2355</v>
      </c>
      <c r="J1417" s="2" t="s">
        <v>2355</v>
      </c>
      <c r="K1417" s="6" t="s">
        <v>2361</v>
      </c>
    </row>
    <row r="1418" spans="1:11" x14ac:dyDescent="0.4">
      <c r="A1418" s="5" t="s">
        <v>922</v>
      </c>
      <c r="B1418" s="2">
        <v>1964</v>
      </c>
      <c r="C1418" s="2" t="s">
        <v>2359</v>
      </c>
      <c r="D1418" s="2">
        <v>27</v>
      </c>
      <c r="E1418" s="2" t="str">
        <f>CONCATENATE(Table1[[#This Row],[date]],"-",Table1[[#This Row],[month]],"-",Table1[[#This Row],[year]])</f>
        <v>27-Jun-1964</v>
      </c>
      <c r="F1418" s="2">
        <f>DATEDIF(Table1[[#This Row],[Date Of Birth]],DATE(2023,6,8),"Y")</f>
        <v>58</v>
      </c>
      <c r="G1418" s="2">
        <v>0</v>
      </c>
      <c r="H1418" s="13">
        <v>11848.14</v>
      </c>
      <c r="I1418" s="2" t="s">
        <v>2355</v>
      </c>
      <c r="J1418" s="2" t="s">
        <v>2354</v>
      </c>
      <c r="K1418" s="6" t="s">
        <v>2365</v>
      </c>
    </row>
    <row r="1419" spans="1:11" x14ac:dyDescent="0.4">
      <c r="A1419" s="5" t="s">
        <v>921</v>
      </c>
      <c r="B1419" s="2">
        <v>1964</v>
      </c>
      <c r="C1419" s="2" t="s">
        <v>2360</v>
      </c>
      <c r="D1419" s="2">
        <v>29</v>
      </c>
      <c r="E1419" s="2" t="str">
        <f>CONCATENATE(Table1[[#This Row],[date]],"-",Table1[[#This Row],[month]],"-",Table1[[#This Row],[year]])</f>
        <v>29-Sep-1964</v>
      </c>
      <c r="F1419" s="2">
        <f>DATEDIF(Table1[[#This Row],[Date Of Birth]],DATE(2023,6,8),"Y")</f>
        <v>58</v>
      </c>
      <c r="G1419" s="2">
        <v>0</v>
      </c>
      <c r="H1419" s="13">
        <v>11856.41</v>
      </c>
      <c r="I1419" s="2" t="s">
        <v>2355</v>
      </c>
      <c r="J1419" s="2" t="s">
        <v>2354</v>
      </c>
      <c r="K1419" s="6" t="s">
        <v>2356</v>
      </c>
    </row>
    <row r="1420" spans="1:11" x14ac:dyDescent="0.4">
      <c r="A1420" s="5" t="s">
        <v>920</v>
      </c>
      <c r="B1420" s="2">
        <v>1974</v>
      </c>
      <c r="C1420" s="2" t="s">
        <v>2353</v>
      </c>
      <c r="D1420" s="2">
        <v>7</v>
      </c>
      <c r="E1420" s="2" t="str">
        <f>CONCATENATE(Table1[[#This Row],[date]],"-",Table1[[#This Row],[month]],"-",Table1[[#This Row],[year]])</f>
        <v>7-Jul-1974</v>
      </c>
      <c r="F1420" s="2">
        <f>DATEDIF(Table1[[#This Row],[Date Of Birth]],DATE(2023,6,8),"Y")</f>
        <v>48</v>
      </c>
      <c r="G1420" s="2">
        <v>0</v>
      </c>
      <c r="H1420" s="13">
        <v>11858.56</v>
      </c>
      <c r="I1420" s="2" t="s">
        <v>2355</v>
      </c>
      <c r="J1420" s="2" t="s">
        <v>2355</v>
      </c>
      <c r="K1420" s="6" t="s">
        <v>2365</v>
      </c>
    </row>
    <row r="1421" spans="1:11" x14ac:dyDescent="0.4">
      <c r="A1421" s="5" t="s">
        <v>919</v>
      </c>
      <c r="B1421" s="2">
        <v>1967</v>
      </c>
      <c r="C1421" s="2" t="s">
        <v>2363</v>
      </c>
      <c r="D1421" s="2">
        <v>24</v>
      </c>
      <c r="E1421" s="2" t="str">
        <f>CONCATENATE(Table1[[#This Row],[date]],"-",Table1[[#This Row],[month]],"-",Table1[[#This Row],[year]])</f>
        <v>24-Aug-1967</v>
      </c>
      <c r="F1421" s="2">
        <f>DATEDIF(Table1[[#This Row],[Date Of Birth]],DATE(2023,6,8),"Y")</f>
        <v>55</v>
      </c>
      <c r="G1421" s="2">
        <v>1</v>
      </c>
      <c r="H1421" s="13">
        <v>11879.1</v>
      </c>
      <c r="I1421" s="2" t="s">
        <v>2355</v>
      </c>
      <c r="J1421" s="2" t="s">
        <v>2355</v>
      </c>
      <c r="K1421" s="6" t="s">
        <v>2371</v>
      </c>
    </row>
    <row r="1422" spans="1:11" x14ac:dyDescent="0.4">
      <c r="A1422" s="5" t="s">
        <v>918</v>
      </c>
      <c r="B1422" s="2">
        <v>1967</v>
      </c>
      <c r="C1422" s="2" t="s">
        <v>2353</v>
      </c>
      <c r="D1422" s="2">
        <v>14</v>
      </c>
      <c r="E1422" s="2" t="str">
        <f>CONCATENATE(Table1[[#This Row],[date]],"-",Table1[[#This Row],[month]],"-",Table1[[#This Row],[year]])</f>
        <v>14-Jul-1967</v>
      </c>
      <c r="F1422" s="2">
        <f>DATEDIF(Table1[[#This Row],[Date Of Birth]],DATE(2023,6,8),"Y")</f>
        <v>55</v>
      </c>
      <c r="G1422" s="2">
        <v>2</v>
      </c>
      <c r="H1422" s="13">
        <v>11881.36</v>
      </c>
      <c r="I1422" s="2" t="s">
        <v>2355</v>
      </c>
      <c r="J1422" s="2" t="s">
        <v>2354</v>
      </c>
      <c r="K1422" s="6" t="s">
        <v>2365</v>
      </c>
    </row>
    <row r="1423" spans="1:11" x14ac:dyDescent="0.4">
      <c r="A1423" s="5" t="s">
        <v>917</v>
      </c>
      <c r="B1423" s="2">
        <v>1967</v>
      </c>
      <c r="C1423" s="2" t="s">
        <v>2364</v>
      </c>
      <c r="D1423" s="2">
        <v>29</v>
      </c>
      <c r="E1423" s="2" t="str">
        <f>CONCATENATE(Table1[[#This Row],[date]],"-",Table1[[#This Row],[month]],"-",Table1[[#This Row],[year]])</f>
        <v>29-Oct-1967</v>
      </c>
      <c r="F1423" s="2">
        <f>DATEDIF(Table1[[#This Row],[Date Of Birth]],DATE(2023,6,8),"Y")</f>
        <v>55</v>
      </c>
      <c r="G1423" s="2">
        <v>2</v>
      </c>
      <c r="H1423" s="13">
        <v>11881.97</v>
      </c>
      <c r="I1423" s="2" t="s">
        <v>2355</v>
      </c>
      <c r="J1423" s="2" t="s">
        <v>2358</v>
      </c>
      <c r="K1423" s="6" t="s">
        <v>2356</v>
      </c>
    </row>
    <row r="1424" spans="1:11" x14ac:dyDescent="0.4">
      <c r="A1424" s="5" t="s">
        <v>916</v>
      </c>
      <c r="B1424" s="2">
        <v>2004</v>
      </c>
      <c r="C1424" s="2" t="s">
        <v>2359</v>
      </c>
      <c r="D1424" s="2">
        <v>2</v>
      </c>
      <c r="E1424" s="2" t="str">
        <f>CONCATENATE(Table1[[#This Row],[date]],"-",Table1[[#This Row],[month]],"-",Table1[[#This Row],[year]])</f>
        <v>2-Jun-2004</v>
      </c>
      <c r="F1424" s="2">
        <f>DATEDIF(Table1[[#This Row],[Date Of Birth]],DATE(2023,6,8),"Y")</f>
        <v>19</v>
      </c>
      <c r="G1424" s="2">
        <v>2</v>
      </c>
      <c r="H1424" s="13">
        <v>11884.05</v>
      </c>
      <c r="I1424" s="2" t="s">
        <v>2355</v>
      </c>
      <c r="J1424" s="2" t="s">
        <v>2355</v>
      </c>
      <c r="K1424" s="6" t="s">
        <v>2356</v>
      </c>
    </row>
    <row r="1425" spans="1:11" x14ac:dyDescent="0.4">
      <c r="A1425" s="5" t="s">
        <v>915</v>
      </c>
      <c r="B1425" s="2">
        <v>1964</v>
      </c>
      <c r="C1425" s="2" t="s">
        <v>2357</v>
      </c>
      <c r="D1425" s="2">
        <v>19</v>
      </c>
      <c r="E1425" s="2" t="str">
        <f>CONCATENATE(Table1[[#This Row],[date]],"-",Table1[[#This Row],[month]],"-",Table1[[#This Row],[year]])</f>
        <v>19-Nov-1964</v>
      </c>
      <c r="F1425" s="2">
        <f>DATEDIF(Table1[[#This Row],[Date Of Birth]],DATE(2023,6,8),"Y")</f>
        <v>58</v>
      </c>
      <c r="G1425" s="2">
        <v>0</v>
      </c>
      <c r="H1425" s="13">
        <v>11918.2</v>
      </c>
      <c r="I1425" s="2" t="s">
        <v>2355</v>
      </c>
      <c r="J1425" s="2" t="s">
        <v>2358</v>
      </c>
      <c r="K1425" s="6" t="s">
        <v>2374</v>
      </c>
    </row>
    <row r="1426" spans="1:11" x14ac:dyDescent="0.4">
      <c r="A1426" s="5" t="s">
        <v>914</v>
      </c>
      <c r="B1426" s="2">
        <v>1964</v>
      </c>
      <c r="C1426" s="2" t="s">
        <v>2362</v>
      </c>
      <c r="D1426" s="2">
        <v>20</v>
      </c>
      <c r="E1426" s="2" t="str">
        <f>CONCATENATE(Table1[[#This Row],[date]],"-",Table1[[#This Row],[month]],"-",Table1[[#This Row],[year]])</f>
        <v>20-Dec-1964</v>
      </c>
      <c r="F1426" s="2">
        <f>DATEDIF(Table1[[#This Row],[Date Of Birth]],DATE(2023,6,8),"Y")</f>
        <v>58</v>
      </c>
      <c r="G1426" s="2">
        <v>0</v>
      </c>
      <c r="H1426" s="13">
        <v>11931.13</v>
      </c>
      <c r="I1426" s="2" t="s">
        <v>2355</v>
      </c>
      <c r="J1426" s="2" t="s">
        <v>2358</v>
      </c>
      <c r="K1426" s="6" t="s">
        <v>2367</v>
      </c>
    </row>
    <row r="1427" spans="1:11" x14ac:dyDescent="0.4">
      <c r="A1427" s="5" t="s">
        <v>913</v>
      </c>
      <c r="B1427" s="2">
        <v>1964</v>
      </c>
      <c r="C1427" s="2" t="s">
        <v>2363</v>
      </c>
      <c r="D1427" s="2">
        <v>2</v>
      </c>
      <c r="E1427" s="2" t="str">
        <f>CONCATENATE(Table1[[#This Row],[date]],"-",Table1[[#This Row],[month]],"-",Table1[[#This Row],[year]])</f>
        <v>2-Aug-1964</v>
      </c>
      <c r="F1427" s="2">
        <f>DATEDIF(Table1[[#This Row],[Date Of Birth]],DATE(2023,6,8),"Y")</f>
        <v>58</v>
      </c>
      <c r="G1427" s="2">
        <v>0</v>
      </c>
      <c r="H1427" s="13">
        <v>11938.26</v>
      </c>
      <c r="I1427" s="2" t="s">
        <v>2355</v>
      </c>
      <c r="J1427" s="2" t="s">
        <v>2355</v>
      </c>
      <c r="K1427" s="6" t="s">
        <v>2367</v>
      </c>
    </row>
    <row r="1428" spans="1:11" x14ac:dyDescent="0.4">
      <c r="A1428" s="5" t="s">
        <v>912</v>
      </c>
      <c r="B1428" s="2">
        <v>1991</v>
      </c>
      <c r="C1428" s="2" t="s">
        <v>2364</v>
      </c>
      <c r="D1428" s="2">
        <v>19</v>
      </c>
      <c r="E1428" s="2" t="str">
        <f>CONCATENATE(Table1[[#This Row],[date]],"-",Table1[[#This Row],[month]],"-",Table1[[#This Row],[year]])</f>
        <v>19-Oct-1991</v>
      </c>
      <c r="F1428" s="2">
        <f>DATEDIF(Table1[[#This Row],[Date Of Birth]],DATE(2023,6,8),"Y")</f>
        <v>31</v>
      </c>
      <c r="G1428" s="2">
        <v>3</v>
      </c>
      <c r="H1428" s="13">
        <v>11941.83</v>
      </c>
      <c r="I1428" s="2" t="s">
        <v>2355</v>
      </c>
      <c r="J1428" s="2" t="s">
        <v>2358</v>
      </c>
      <c r="K1428" s="6" t="s">
        <v>2372</v>
      </c>
    </row>
    <row r="1429" spans="1:11" x14ac:dyDescent="0.4">
      <c r="A1429" s="5" t="s">
        <v>911</v>
      </c>
      <c r="B1429" s="2">
        <v>1964</v>
      </c>
      <c r="C1429" s="2" t="s">
        <v>2362</v>
      </c>
      <c r="D1429" s="2">
        <v>25</v>
      </c>
      <c r="E1429" s="2" t="str">
        <f>CONCATENATE(Table1[[#This Row],[date]],"-",Table1[[#This Row],[month]],"-",Table1[[#This Row],[year]])</f>
        <v>25-Dec-1964</v>
      </c>
      <c r="F1429" s="2">
        <f>DATEDIF(Table1[[#This Row],[Date Of Birth]],DATE(2023,6,8),"Y")</f>
        <v>58</v>
      </c>
      <c r="G1429" s="2">
        <v>0</v>
      </c>
      <c r="H1429" s="13">
        <v>11944.59</v>
      </c>
      <c r="I1429" s="2" t="s">
        <v>2355</v>
      </c>
      <c r="J1429" s="2" t="s">
        <v>2354</v>
      </c>
      <c r="K1429" s="6" t="s">
        <v>2368</v>
      </c>
    </row>
    <row r="1430" spans="1:11" x14ac:dyDescent="0.4">
      <c r="A1430" s="5" t="s">
        <v>910</v>
      </c>
      <c r="B1430" s="2">
        <v>1965</v>
      </c>
      <c r="C1430" s="2" t="s">
        <v>2357</v>
      </c>
      <c r="D1430" s="2">
        <v>1</v>
      </c>
      <c r="E1430" s="2" t="str">
        <f>CONCATENATE(Table1[[#This Row],[date]],"-",Table1[[#This Row],[month]],"-",Table1[[#This Row],[year]])</f>
        <v>1-Nov-1965</v>
      </c>
      <c r="F1430" s="2">
        <f>DATEDIF(Table1[[#This Row],[Date Of Birth]],DATE(2023,6,8),"Y")</f>
        <v>57</v>
      </c>
      <c r="G1430" s="2">
        <v>1</v>
      </c>
      <c r="H1430" s="13">
        <v>11945.13</v>
      </c>
      <c r="I1430" s="2" t="s">
        <v>2355</v>
      </c>
      <c r="J1430" s="2" t="s">
        <v>2354</v>
      </c>
      <c r="K1430" s="6" t="s">
        <v>2361</v>
      </c>
    </row>
    <row r="1431" spans="1:11" x14ac:dyDescent="0.4">
      <c r="A1431" s="5" t="s">
        <v>909</v>
      </c>
      <c r="B1431" s="2">
        <v>1964</v>
      </c>
      <c r="C1431" s="2" t="s">
        <v>2360</v>
      </c>
      <c r="D1431" s="2">
        <v>29</v>
      </c>
      <c r="E1431" s="2" t="str">
        <f>CONCATENATE(Table1[[#This Row],[date]],"-",Table1[[#This Row],[month]],"-",Table1[[#This Row],[year]])</f>
        <v>29-Sep-1964</v>
      </c>
      <c r="F1431" s="2">
        <f>DATEDIF(Table1[[#This Row],[Date Of Birth]],DATE(2023,6,8),"Y")</f>
        <v>58</v>
      </c>
      <c r="G1431" s="2">
        <v>1</v>
      </c>
      <c r="H1431" s="13">
        <v>11946.63</v>
      </c>
      <c r="I1431" s="2" t="s">
        <v>2355</v>
      </c>
      <c r="J1431" s="2" t="s">
        <v>2354</v>
      </c>
      <c r="K1431" s="6" t="s">
        <v>2356</v>
      </c>
    </row>
    <row r="1432" spans="1:11" x14ac:dyDescent="0.4">
      <c r="A1432" s="5" t="s">
        <v>908</v>
      </c>
      <c r="B1432" s="2">
        <v>1967</v>
      </c>
      <c r="C1432" s="2" t="s">
        <v>2362</v>
      </c>
      <c r="D1432" s="2">
        <v>22</v>
      </c>
      <c r="E1432" s="2" t="str">
        <f>CONCATENATE(Table1[[#This Row],[date]],"-",Table1[[#This Row],[month]],"-",Table1[[#This Row],[year]])</f>
        <v>22-Dec-1967</v>
      </c>
      <c r="F1432" s="2">
        <f>DATEDIF(Table1[[#This Row],[Date Of Birth]],DATE(2023,6,8),"Y")</f>
        <v>55</v>
      </c>
      <c r="G1432" s="2">
        <v>3</v>
      </c>
      <c r="H1432" s="13">
        <v>11987.17</v>
      </c>
      <c r="I1432" s="2" t="s">
        <v>2355</v>
      </c>
      <c r="J1432" s="2" t="s">
        <v>2355</v>
      </c>
      <c r="K1432" s="6" t="s">
        <v>2356</v>
      </c>
    </row>
    <row r="1433" spans="1:11" x14ac:dyDescent="0.4">
      <c r="A1433" s="5" t="s">
        <v>907</v>
      </c>
      <c r="B1433" s="2">
        <v>1983</v>
      </c>
      <c r="C1433" s="2" t="s">
        <v>2353</v>
      </c>
      <c r="D1433" s="2">
        <v>4</v>
      </c>
      <c r="E1433" s="2" t="str">
        <f>CONCATENATE(Table1[[#This Row],[date]],"-",Table1[[#This Row],[month]],"-",Table1[[#This Row],[year]])</f>
        <v>4-Jul-1983</v>
      </c>
      <c r="F1433" s="2">
        <f>DATEDIF(Table1[[#This Row],[Date Of Birth]],DATE(2023,6,8),"Y")</f>
        <v>39</v>
      </c>
      <c r="G1433" s="2">
        <v>3</v>
      </c>
      <c r="H1433" s="13">
        <v>11987.68</v>
      </c>
      <c r="I1433" s="2" t="s">
        <v>2355</v>
      </c>
      <c r="J1433" s="2" t="s">
        <v>2354</v>
      </c>
      <c r="K1433" s="6" t="s">
        <v>2377</v>
      </c>
    </row>
    <row r="1434" spans="1:11" x14ac:dyDescent="0.4">
      <c r="A1434" s="5" t="s">
        <v>906</v>
      </c>
      <c r="B1434" s="2">
        <v>1993</v>
      </c>
      <c r="C1434" s="2" t="s">
        <v>2362</v>
      </c>
      <c r="D1434" s="2">
        <v>12</v>
      </c>
      <c r="E1434" s="2" t="str">
        <f>CONCATENATE(Table1[[#This Row],[date]],"-",Table1[[#This Row],[month]],"-",Table1[[#This Row],[year]])</f>
        <v>12-Dec-1993</v>
      </c>
      <c r="F1434" s="2">
        <f>DATEDIF(Table1[[#This Row],[Date Of Birth]],DATE(2023,6,8),"Y")</f>
        <v>29</v>
      </c>
      <c r="G1434" s="2">
        <v>0</v>
      </c>
      <c r="H1434" s="13">
        <v>11994.89</v>
      </c>
      <c r="I1434" s="2" t="s">
        <v>2355</v>
      </c>
      <c r="J1434" s="2" t="s">
        <v>2354</v>
      </c>
      <c r="K1434" s="6" t="s">
        <v>2361</v>
      </c>
    </row>
    <row r="1435" spans="1:11" x14ac:dyDescent="0.4">
      <c r="A1435" s="5" t="s">
        <v>905</v>
      </c>
      <c r="B1435" s="2">
        <v>1982</v>
      </c>
      <c r="C1435" s="2" t="s">
        <v>2364</v>
      </c>
      <c r="D1435" s="2">
        <v>17</v>
      </c>
      <c r="E1435" s="2" t="str">
        <f>CONCATENATE(Table1[[#This Row],[date]],"-",Table1[[#This Row],[month]],"-",Table1[[#This Row],[year]])</f>
        <v>17-Oct-1982</v>
      </c>
      <c r="F1435" s="2">
        <f>DATEDIF(Table1[[#This Row],[Date Of Birth]],DATE(2023,6,8),"Y")</f>
        <v>40</v>
      </c>
      <c r="G1435" s="2">
        <v>3</v>
      </c>
      <c r="H1435" s="13">
        <v>12001.29</v>
      </c>
      <c r="I1435" s="2" t="s">
        <v>2355</v>
      </c>
      <c r="J1435" s="2" t="s">
        <v>2355</v>
      </c>
      <c r="K1435" s="6" t="s">
        <v>2374</v>
      </c>
    </row>
    <row r="1436" spans="1:11" x14ac:dyDescent="0.4">
      <c r="A1436" s="5" t="s">
        <v>904</v>
      </c>
      <c r="B1436" s="2">
        <v>1965</v>
      </c>
      <c r="C1436" s="2" t="s">
        <v>2359</v>
      </c>
      <c r="D1436" s="2">
        <v>9</v>
      </c>
      <c r="E1436" s="2" t="str">
        <f>CONCATENATE(Table1[[#This Row],[date]],"-",Table1[[#This Row],[month]],"-",Table1[[#This Row],[year]])</f>
        <v>9-Jun-1965</v>
      </c>
      <c r="F1436" s="2">
        <f>DATEDIF(Table1[[#This Row],[Date Of Birth]],DATE(2023,6,8),"Y")</f>
        <v>57</v>
      </c>
      <c r="G1436" s="2">
        <v>0</v>
      </c>
      <c r="H1436" s="13">
        <v>12029.29</v>
      </c>
      <c r="I1436" s="2" t="s">
        <v>2355</v>
      </c>
      <c r="J1436" s="2" t="s">
        <v>2354</v>
      </c>
      <c r="K1436" s="6" t="s">
        <v>2371</v>
      </c>
    </row>
    <row r="1437" spans="1:11" x14ac:dyDescent="0.4">
      <c r="A1437" s="5" t="s">
        <v>903</v>
      </c>
      <c r="B1437" s="2">
        <v>1965</v>
      </c>
      <c r="C1437" s="2" t="s">
        <v>2364</v>
      </c>
      <c r="D1437" s="2">
        <v>29</v>
      </c>
      <c r="E1437" s="2" t="str">
        <f>CONCATENATE(Table1[[#This Row],[date]],"-",Table1[[#This Row],[month]],"-",Table1[[#This Row],[year]])</f>
        <v>29-Oct-1965</v>
      </c>
      <c r="F1437" s="2">
        <f>DATEDIF(Table1[[#This Row],[Date Of Birth]],DATE(2023,6,8),"Y")</f>
        <v>57</v>
      </c>
      <c r="G1437" s="2">
        <v>1</v>
      </c>
      <c r="H1437" s="13">
        <v>12032.33</v>
      </c>
      <c r="I1437" s="2" t="s">
        <v>2355</v>
      </c>
      <c r="J1437" s="2" t="s">
        <v>2358</v>
      </c>
      <c r="K1437" s="6" t="s">
        <v>2365</v>
      </c>
    </row>
    <row r="1438" spans="1:11" x14ac:dyDescent="0.4">
      <c r="A1438" s="5" t="s">
        <v>902</v>
      </c>
      <c r="B1438" s="2">
        <v>1979</v>
      </c>
      <c r="C1438" s="2" t="s">
        <v>2364</v>
      </c>
      <c r="D1438" s="2">
        <v>16</v>
      </c>
      <c r="E1438" s="2" t="str">
        <f>CONCATENATE(Table1[[#This Row],[date]],"-",Table1[[#This Row],[month]],"-",Table1[[#This Row],[year]])</f>
        <v>16-Oct-1979</v>
      </c>
      <c r="F1438" s="2">
        <f>DATEDIF(Table1[[#This Row],[Date Of Birth]],DATE(2023,6,8),"Y")</f>
        <v>43</v>
      </c>
      <c r="G1438" s="2">
        <v>2</v>
      </c>
      <c r="H1438" s="13">
        <v>12035.18</v>
      </c>
      <c r="I1438" s="2" t="s">
        <v>2355</v>
      </c>
      <c r="J1438" s="2" t="s">
        <v>2355</v>
      </c>
      <c r="K1438" s="6" t="s">
        <v>2374</v>
      </c>
    </row>
    <row r="1439" spans="1:11" x14ac:dyDescent="0.4">
      <c r="A1439" s="5" t="s">
        <v>901</v>
      </c>
      <c r="B1439" s="2">
        <v>1966</v>
      </c>
      <c r="C1439" s="2" t="s">
        <v>2357</v>
      </c>
      <c r="D1439" s="2">
        <v>24</v>
      </c>
      <c r="E1439" s="2" t="str">
        <f>CONCATENATE(Table1[[#This Row],[date]],"-",Table1[[#This Row],[month]],"-",Table1[[#This Row],[year]])</f>
        <v>24-Nov-1966</v>
      </c>
      <c r="F1439" s="2">
        <f>DATEDIF(Table1[[#This Row],[Date Of Birth]],DATE(2023,6,8),"Y")</f>
        <v>56</v>
      </c>
      <c r="G1439" s="2">
        <v>1</v>
      </c>
      <c r="H1439" s="13">
        <v>12044.34</v>
      </c>
      <c r="I1439" s="2" t="s">
        <v>2355</v>
      </c>
      <c r="J1439" s="2" t="s">
        <v>2358</v>
      </c>
      <c r="K1439" s="6" t="s">
        <v>2361</v>
      </c>
    </row>
    <row r="1440" spans="1:11" x14ac:dyDescent="0.4">
      <c r="A1440" s="5" t="s">
        <v>900</v>
      </c>
      <c r="B1440" s="2">
        <v>1986</v>
      </c>
      <c r="C1440" s="2" t="s">
        <v>2360</v>
      </c>
      <c r="D1440" s="2">
        <v>7</v>
      </c>
      <c r="E1440" s="2" t="str">
        <f>CONCATENATE(Table1[[#This Row],[date]],"-",Table1[[#This Row],[month]],"-",Table1[[#This Row],[year]])</f>
        <v>7-Sep-1986</v>
      </c>
      <c r="F1440" s="2">
        <f>DATEDIF(Table1[[#This Row],[Date Of Birth]],DATE(2023,6,8),"Y")</f>
        <v>36</v>
      </c>
      <c r="G1440" s="2">
        <v>3</v>
      </c>
      <c r="H1440" s="13">
        <v>12048.13</v>
      </c>
      <c r="I1440" s="2" t="s">
        <v>2355</v>
      </c>
      <c r="J1440" s="2" t="s">
        <v>2354</v>
      </c>
      <c r="K1440" s="6" t="s">
        <v>2377</v>
      </c>
    </row>
    <row r="1441" spans="1:11" x14ac:dyDescent="0.4">
      <c r="A1441" s="5" t="s">
        <v>899</v>
      </c>
      <c r="B1441" s="2">
        <v>1984</v>
      </c>
      <c r="C1441" s="2" t="s">
        <v>2360</v>
      </c>
      <c r="D1441" s="2">
        <v>2</v>
      </c>
      <c r="E1441" s="2" t="str">
        <f>CONCATENATE(Table1[[#This Row],[date]],"-",Table1[[#This Row],[month]],"-",Table1[[#This Row],[year]])</f>
        <v>2-Sep-1984</v>
      </c>
      <c r="F1441" s="2">
        <f>DATEDIF(Table1[[#This Row],[Date Of Birth]],DATE(2023,6,8),"Y")</f>
        <v>38</v>
      </c>
      <c r="G1441" s="2">
        <v>3</v>
      </c>
      <c r="H1441" s="13">
        <v>12091.34</v>
      </c>
      <c r="I1441" s="2" t="s">
        <v>2355</v>
      </c>
      <c r="J1441" s="2" t="s">
        <v>2354</v>
      </c>
      <c r="K1441" s="6" t="s">
        <v>2378</v>
      </c>
    </row>
    <row r="1442" spans="1:11" x14ac:dyDescent="0.4">
      <c r="A1442" s="5" t="s">
        <v>898</v>
      </c>
      <c r="B1442" s="2">
        <v>1968</v>
      </c>
      <c r="C1442" s="2" t="s">
        <v>2359</v>
      </c>
      <c r="D1442" s="2">
        <v>21</v>
      </c>
      <c r="E1442" s="2" t="str">
        <f>CONCATENATE(Table1[[#This Row],[date]],"-",Table1[[#This Row],[month]],"-",Table1[[#This Row],[year]])</f>
        <v>21-Jun-1968</v>
      </c>
      <c r="F1442" s="2">
        <f>DATEDIF(Table1[[#This Row],[Date Of Birth]],DATE(2023,6,8),"Y")</f>
        <v>54</v>
      </c>
      <c r="G1442" s="2">
        <v>3</v>
      </c>
      <c r="H1442" s="13">
        <v>12094.48</v>
      </c>
      <c r="I1442" s="2" t="s">
        <v>2355</v>
      </c>
      <c r="J1442" s="2" t="s">
        <v>2355</v>
      </c>
      <c r="K1442" s="6" t="s">
        <v>2365</v>
      </c>
    </row>
    <row r="1443" spans="1:11" x14ac:dyDescent="0.4">
      <c r="A1443" s="5" t="s">
        <v>897</v>
      </c>
      <c r="B1443" s="2">
        <v>1968</v>
      </c>
      <c r="C1443" s="2" t="s">
        <v>2362</v>
      </c>
      <c r="D1443" s="2">
        <v>9</v>
      </c>
      <c r="E1443" s="2" t="str">
        <f>CONCATENATE(Table1[[#This Row],[date]],"-",Table1[[#This Row],[month]],"-",Table1[[#This Row],[year]])</f>
        <v>9-Dec-1968</v>
      </c>
      <c r="F1443" s="2">
        <f>DATEDIF(Table1[[#This Row],[Date Of Birth]],DATE(2023,6,8),"Y")</f>
        <v>54</v>
      </c>
      <c r="G1443" s="2">
        <v>2</v>
      </c>
      <c r="H1443" s="13">
        <v>12096.65</v>
      </c>
      <c r="I1443" s="2" t="s">
        <v>2355</v>
      </c>
      <c r="J1443" s="2" t="s">
        <v>2358</v>
      </c>
      <c r="K1443" s="6" t="s">
        <v>2371</v>
      </c>
    </row>
    <row r="1444" spans="1:11" x14ac:dyDescent="0.4">
      <c r="A1444" s="5" t="s">
        <v>896</v>
      </c>
      <c r="B1444" s="2">
        <v>1968</v>
      </c>
      <c r="C1444" s="2" t="s">
        <v>2364</v>
      </c>
      <c r="D1444" s="2">
        <v>25</v>
      </c>
      <c r="E1444" s="2" t="str">
        <f>CONCATENATE(Table1[[#This Row],[date]],"-",Table1[[#This Row],[month]],"-",Table1[[#This Row],[year]])</f>
        <v>25-Oct-1968</v>
      </c>
      <c r="F1444" s="2">
        <f>DATEDIF(Table1[[#This Row],[Date Of Birth]],DATE(2023,6,8),"Y")</f>
        <v>54</v>
      </c>
      <c r="G1444" s="2">
        <v>3</v>
      </c>
      <c r="H1444" s="13">
        <v>12105.32</v>
      </c>
      <c r="I1444" s="2" t="s">
        <v>2355</v>
      </c>
      <c r="J1444" s="2" t="s">
        <v>2355</v>
      </c>
      <c r="K1444" s="6" t="s">
        <v>2365</v>
      </c>
    </row>
    <row r="1445" spans="1:11" x14ac:dyDescent="0.4">
      <c r="A1445" s="5" t="s">
        <v>895</v>
      </c>
      <c r="B1445" s="2">
        <v>1963</v>
      </c>
      <c r="C1445" s="2" t="s">
        <v>2353</v>
      </c>
      <c r="D1445" s="2">
        <v>20</v>
      </c>
      <c r="E1445" s="2" t="str">
        <f>CONCATENATE(Table1[[#This Row],[date]],"-",Table1[[#This Row],[month]],"-",Table1[[#This Row],[year]])</f>
        <v>20-Jul-1963</v>
      </c>
      <c r="F1445" s="2">
        <f>DATEDIF(Table1[[#This Row],[Date Of Birth]],DATE(2023,6,8),"Y")</f>
        <v>59</v>
      </c>
      <c r="G1445" s="2">
        <v>0</v>
      </c>
      <c r="H1445" s="13">
        <v>12124.99</v>
      </c>
      <c r="I1445" s="2" t="s">
        <v>2355</v>
      </c>
      <c r="J1445" s="2" t="s">
        <v>2358</v>
      </c>
      <c r="K1445" s="6" t="s">
        <v>2361</v>
      </c>
    </row>
    <row r="1446" spans="1:11" x14ac:dyDescent="0.4">
      <c r="A1446" s="5" t="s">
        <v>894</v>
      </c>
      <c r="B1446" s="2">
        <v>1963</v>
      </c>
      <c r="C1446" s="2" t="s">
        <v>2359</v>
      </c>
      <c r="D1446" s="2">
        <v>4</v>
      </c>
      <c r="E1446" s="2" t="str">
        <f>CONCATENATE(Table1[[#This Row],[date]],"-",Table1[[#This Row],[month]],"-",Table1[[#This Row],[year]])</f>
        <v>4-Jun-1963</v>
      </c>
      <c r="F1446" s="2">
        <f>DATEDIF(Table1[[#This Row],[Date Of Birth]],DATE(2023,6,8),"Y")</f>
        <v>60</v>
      </c>
      <c r="G1446" s="2">
        <v>0</v>
      </c>
      <c r="H1446" s="13">
        <v>12129.61</v>
      </c>
      <c r="I1446" s="2" t="s">
        <v>2355</v>
      </c>
      <c r="J1446" s="2" t="s">
        <v>2358</v>
      </c>
      <c r="K1446" s="6" t="s">
        <v>2361</v>
      </c>
    </row>
    <row r="1447" spans="1:11" x14ac:dyDescent="0.4">
      <c r="A1447" s="5" t="s">
        <v>893</v>
      </c>
      <c r="B1447" s="2">
        <v>1991</v>
      </c>
      <c r="C1447" s="2" t="s">
        <v>2357</v>
      </c>
      <c r="D1447" s="2">
        <v>6</v>
      </c>
      <c r="E1447" s="2" t="str">
        <f>CONCATENATE(Table1[[#This Row],[date]],"-",Table1[[#This Row],[month]],"-",Table1[[#This Row],[year]])</f>
        <v>6-Nov-1991</v>
      </c>
      <c r="F1447" s="2">
        <f>DATEDIF(Table1[[#This Row],[Date Of Birth]],DATE(2023,6,8),"Y")</f>
        <v>31</v>
      </c>
      <c r="G1447" s="2">
        <v>3</v>
      </c>
      <c r="H1447" s="13">
        <v>12130.8</v>
      </c>
      <c r="I1447" s="2" t="s">
        <v>2355</v>
      </c>
      <c r="J1447" s="2" t="s">
        <v>2355</v>
      </c>
      <c r="K1447" s="6" t="s">
        <v>2377</v>
      </c>
    </row>
    <row r="1448" spans="1:11" x14ac:dyDescent="0.4">
      <c r="A1448" s="5" t="s">
        <v>892</v>
      </c>
      <c r="B1448" s="2">
        <v>1974</v>
      </c>
      <c r="C1448" s="2" t="s">
        <v>2360</v>
      </c>
      <c r="D1448" s="2">
        <v>16</v>
      </c>
      <c r="E1448" s="2" t="str">
        <f>CONCATENATE(Table1[[#This Row],[date]],"-",Table1[[#This Row],[month]],"-",Table1[[#This Row],[year]])</f>
        <v>16-Sep-1974</v>
      </c>
      <c r="F1448" s="2">
        <f>DATEDIF(Table1[[#This Row],[Date Of Birth]],DATE(2023,6,8),"Y")</f>
        <v>48</v>
      </c>
      <c r="G1448" s="2">
        <v>0</v>
      </c>
      <c r="H1448" s="13">
        <v>12137.6</v>
      </c>
      <c r="I1448" s="2" t="s">
        <v>2355</v>
      </c>
      <c r="J1448" s="2" t="s">
        <v>2355</v>
      </c>
      <c r="K1448" s="6" t="s">
        <v>2361</v>
      </c>
    </row>
    <row r="1449" spans="1:11" x14ac:dyDescent="0.4">
      <c r="A1449" s="5" t="s">
        <v>891</v>
      </c>
      <c r="B1449" s="2">
        <v>1962</v>
      </c>
      <c r="C1449" s="2" t="s">
        <v>2357</v>
      </c>
      <c r="D1449" s="2">
        <v>4</v>
      </c>
      <c r="E1449" s="2" t="str">
        <f>CONCATENATE(Table1[[#This Row],[date]],"-",Table1[[#This Row],[month]],"-",Table1[[#This Row],[year]])</f>
        <v>4-Nov-1962</v>
      </c>
      <c r="F1449" s="2">
        <f>DATEDIF(Table1[[#This Row],[Date Of Birth]],DATE(2023,6,8),"Y")</f>
        <v>60</v>
      </c>
      <c r="G1449" s="2">
        <v>0</v>
      </c>
      <c r="H1449" s="13">
        <v>12142.58</v>
      </c>
      <c r="I1449" s="2" t="s">
        <v>2355</v>
      </c>
      <c r="J1449" s="2" t="s">
        <v>2354</v>
      </c>
      <c r="K1449" s="6" t="s">
        <v>2356</v>
      </c>
    </row>
    <row r="1450" spans="1:11" x14ac:dyDescent="0.4">
      <c r="A1450" s="5" t="s">
        <v>890</v>
      </c>
      <c r="B1450" s="2">
        <v>1962</v>
      </c>
      <c r="C1450" s="2" t="s">
        <v>2360</v>
      </c>
      <c r="D1450" s="2">
        <v>15</v>
      </c>
      <c r="E1450" s="2" t="str">
        <f>CONCATENATE(Table1[[#This Row],[date]],"-",Table1[[#This Row],[month]],"-",Table1[[#This Row],[year]])</f>
        <v>15-Sep-1962</v>
      </c>
      <c r="F1450" s="2">
        <f>DATEDIF(Table1[[#This Row],[Date Of Birth]],DATE(2023,6,8),"Y")</f>
        <v>60</v>
      </c>
      <c r="G1450" s="2">
        <v>0</v>
      </c>
      <c r="H1450" s="13">
        <v>12146.97</v>
      </c>
      <c r="I1450" s="2" t="s">
        <v>2355</v>
      </c>
      <c r="J1450" s="2" t="s">
        <v>2355</v>
      </c>
      <c r="K1450" s="6" t="s">
        <v>2365</v>
      </c>
    </row>
    <row r="1451" spans="1:11" x14ac:dyDescent="0.4">
      <c r="A1451" s="5" t="s">
        <v>889</v>
      </c>
      <c r="B1451" s="2">
        <v>1987</v>
      </c>
      <c r="C1451" s="2" t="s">
        <v>2364</v>
      </c>
      <c r="D1451" s="2">
        <v>5</v>
      </c>
      <c r="E1451" s="2" t="str">
        <f>CONCATENATE(Table1[[#This Row],[date]],"-",Table1[[#This Row],[month]],"-",Table1[[#This Row],[year]])</f>
        <v>5-Oct-1987</v>
      </c>
      <c r="F1451" s="2">
        <f>DATEDIF(Table1[[#This Row],[Date Of Birth]],DATE(2023,6,8),"Y")</f>
        <v>35</v>
      </c>
      <c r="G1451" s="2">
        <v>3</v>
      </c>
      <c r="H1451" s="13">
        <v>12148.2</v>
      </c>
      <c r="I1451" s="2" t="s">
        <v>2355</v>
      </c>
      <c r="J1451" s="2" t="s">
        <v>2355</v>
      </c>
      <c r="K1451" s="6" t="s">
        <v>2361</v>
      </c>
    </row>
    <row r="1452" spans="1:11" x14ac:dyDescent="0.4">
      <c r="A1452" s="5" t="s">
        <v>888</v>
      </c>
      <c r="B1452" s="2">
        <v>1991</v>
      </c>
      <c r="C1452" s="2" t="s">
        <v>2363</v>
      </c>
      <c r="D1452" s="2">
        <v>29</v>
      </c>
      <c r="E1452" s="2" t="str">
        <f>CONCATENATE(Table1[[#This Row],[date]],"-",Table1[[#This Row],[month]],"-",Table1[[#This Row],[year]])</f>
        <v>29-Aug-1991</v>
      </c>
      <c r="F1452" s="2">
        <f>DATEDIF(Table1[[#This Row],[Date Of Birth]],DATE(2023,6,8),"Y")</f>
        <v>31</v>
      </c>
      <c r="G1452" s="2">
        <v>3</v>
      </c>
      <c r="H1452" s="13">
        <v>12198.64</v>
      </c>
      <c r="I1452" s="2" t="s">
        <v>2355</v>
      </c>
      <c r="J1452" s="2" t="s">
        <v>2355</v>
      </c>
      <c r="K1452" s="6" t="s">
        <v>2377</v>
      </c>
    </row>
    <row r="1453" spans="1:11" x14ac:dyDescent="0.4">
      <c r="A1453" s="5" t="s">
        <v>887</v>
      </c>
      <c r="B1453" s="2">
        <v>1977</v>
      </c>
      <c r="C1453" s="2" t="s">
        <v>2363</v>
      </c>
      <c r="D1453" s="2">
        <v>14</v>
      </c>
      <c r="E1453" s="2" t="str">
        <f>CONCATENATE(Table1[[#This Row],[date]],"-",Table1[[#This Row],[month]],"-",Table1[[#This Row],[year]])</f>
        <v>14-Aug-1977</v>
      </c>
      <c r="F1453" s="2">
        <f>DATEDIF(Table1[[#This Row],[Date Of Birth]],DATE(2023,6,8),"Y")</f>
        <v>45</v>
      </c>
      <c r="G1453" s="2">
        <v>2</v>
      </c>
      <c r="H1453" s="13">
        <v>12218.7</v>
      </c>
      <c r="I1453" s="2" t="s">
        <v>2355</v>
      </c>
      <c r="J1453" s="2" t="s">
        <v>2358</v>
      </c>
      <c r="K1453" s="6" t="s">
        <v>2361</v>
      </c>
    </row>
    <row r="1454" spans="1:11" x14ac:dyDescent="0.4">
      <c r="A1454" s="5" t="s">
        <v>886</v>
      </c>
      <c r="B1454" s="2">
        <v>1964</v>
      </c>
      <c r="C1454" s="2" t="s">
        <v>2353</v>
      </c>
      <c r="D1454" s="2">
        <v>20</v>
      </c>
      <c r="E1454" s="2" t="str">
        <f>CONCATENATE(Table1[[#This Row],[date]],"-",Table1[[#This Row],[month]],"-",Table1[[#This Row],[year]])</f>
        <v>20-Jul-1964</v>
      </c>
      <c r="F1454" s="2">
        <f>DATEDIF(Table1[[#This Row],[Date Of Birth]],DATE(2023,6,8),"Y")</f>
        <v>58</v>
      </c>
      <c r="G1454" s="2">
        <v>0</v>
      </c>
      <c r="H1454" s="13">
        <v>12222.9</v>
      </c>
      <c r="I1454" s="2" t="s">
        <v>2355</v>
      </c>
      <c r="J1454" s="2" t="s">
        <v>2354</v>
      </c>
      <c r="K1454" s="6" t="s">
        <v>2361</v>
      </c>
    </row>
    <row r="1455" spans="1:11" x14ac:dyDescent="0.4">
      <c r="A1455" s="5" t="s">
        <v>885</v>
      </c>
      <c r="B1455" s="2">
        <v>1964</v>
      </c>
      <c r="C1455" s="2" t="s">
        <v>2353</v>
      </c>
      <c r="D1455" s="2">
        <v>2</v>
      </c>
      <c r="E1455" s="2" t="str">
        <f>CONCATENATE(Table1[[#This Row],[date]],"-",Table1[[#This Row],[month]],"-",Table1[[#This Row],[year]])</f>
        <v>2-Jul-1964</v>
      </c>
      <c r="F1455" s="2">
        <f>DATEDIF(Table1[[#This Row],[Date Of Birth]],DATE(2023,6,8),"Y")</f>
        <v>58</v>
      </c>
      <c r="G1455" s="2">
        <v>0</v>
      </c>
      <c r="H1455" s="13">
        <v>12224.35</v>
      </c>
      <c r="I1455" s="2" t="s">
        <v>2355</v>
      </c>
      <c r="J1455" s="2" t="s">
        <v>2358</v>
      </c>
      <c r="K1455" s="6" t="s">
        <v>2361</v>
      </c>
    </row>
    <row r="1456" spans="1:11" x14ac:dyDescent="0.4">
      <c r="A1456" s="5" t="s">
        <v>884</v>
      </c>
      <c r="B1456" s="2">
        <v>1964</v>
      </c>
      <c r="C1456" s="2" t="s">
        <v>2359</v>
      </c>
      <c r="D1456" s="2">
        <v>24</v>
      </c>
      <c r="E1456" s="2" t="str">
        <f>CONCATENATE(Table1[[#This Row],[date]],"-",Table1[[#This Row],[month]],"-",Table1[[#This Row],[year]])</f>
        <v>24-Jun-1964</v>
      </c>
      <c r="F1456" s="2">
        <f>DATEDIF(Table1[[#This Row],[Date Of Birth]],DATE(2023,6,8),"Y")</f>
        <v>58</v>
      </c>
      <c r="G1456" s="2">
        <v>0</v>
      </c>
      <c r="H1456" s="13">
        <v>12231.61</v>
      </c>
      <c r="I1456" s="2" t="s">
        <v>2355</v>
      </c>
      <c r="J1456" s="2" t="s">
        <v>2355</v>
      </c>
      <c r="K1456" s="6" t="s">
        <v>2361</v>
      </c>
    </row>
    <row r="1457" spans="1:11" x14ac:dyDescent="0.4">
      <c r="A1457" s="5" t="s">
        <v>883</v>
      </c>
      <c r="B1457" s="2">
        <v>1963</v>
      </c>
      <c r="C1457" s="2" t="s">
        <v>2353</v>
      </c>
      <c r="D1457" s="2">
        <v>19</v>
      </c>
      <c r="E1457" s="2" t="str">
        <f>CONCATENATE(Table1[[#This Row],[date]],"-",Table1[[#This Row],[month]],"-",Table1[[#This Row],[year]])</f>
        <v>19-Jul-1963</v>
      </c>
      <c r="F1457" s="2">
        <f>DATEDIF(Table1[[#This Row],[Date Of Birth]],DATE(2023,6,8),"Y")</f>
        <v>59</v>
      </c>
      <c r="G1457" s="2">
        <v>0</v>
      </c>
      <c r="H1457" s="13">
        <v>12233.83</v>
      </c>
      <c r="I1457" s="2" t="s">
        <v>2355</v>
      </c>
      <c r="J1457" s="2" t="s">
        <v>2358</v>
      </c>
      <c r="K1457" s="6" t="s">
        <v>2365</v>
      </c>
    </row>
    <row r="1458" spans="1:11" x14ac:dyDescent="0.4">
      <c r="A1458" s="5" t="s">
        <v>882</v>
      </c>
      <c r="B1458" s="2">
        <v>1964</v>
      </c>
      <c r="C1458" s="2" t="s">
        <v>2364</v>
      </c>
      <c r="D1458" s="2">
        <v>15</v>
      </c>
      <c r="E1458" s="2" t="str">
        <f>CONCATENATE(Table1[[#This Row],[date]],"-",Table1[[#This Row],[month]],"-",Table1[[#This Row],[year]])</f>
        <v>15-Oct-1964</v>
      </c>
      <c r="F1458" s="2">
        <f>DATEDIF(Table1[[#This Row],[Date Of Birth]],DATE(2023,6,8),"Y")</f>
        <v>58</v>
      </c>
      <c r="G1458" s="2">
        <v>0</v>
      </c>
      <c r="H1458" s="13">
        <v>12235.84</v>
      </c>
      <c r="I1458" s="2" t="s">
        <v>2355</v>
      </c>
      <c r="J1458" s="2" t="s">
        <v>2355</v>
      </c>
      <c r="K1458" s="6" t="s">
        <v>2361</v>
      </c>
    </row>
    <row r="1459" spans="1:11" x14ac:dyDescent="0.4">
      <c r="A1459" s="5" t="s">
        <v>881</v>
      </c>
      <c r="B1459" s="2">
        <v>1966</v>
      </c>
      <c r="C1459" s="2" t="s">
        <v>2353</v>
      </c>
      <c r="D1459" s="2">
        <v>29</v>
      </c>
      <c r="E1459" s="2" t="str">
        <f>CONCATENATE(Table1[[#This Row],[date]],"-",Table1[[#This Row],[month]],"-",Table1[[#This Row],[year]])</f>
        <v>29-Jul-1966</v>
      </c>
      <c r="F1459" s="2">
        <f>DATEDIF(Table1[[#This Row],[Date Of Birth]],DATE(2023,6,8),"Y")</f>
        <v>56</v>
      </c>
      <c r="G1459" s="2">
        <v>0</v>
      </c>
      <c r="H1459" s="13">
        <v>12237.73</v>
      </c>
      <c r="I1459" s="2" t="s">
        <v>2355</v>
      </c>
      <c r="J1459" s="2" t="s">
        <v>2355</v>
      </c>
      <c r="K1459" s="6" t="s">
        <v>2361</v>
      </c>
    </row>
    <row r="1460" spans="1:11" x14ac:dyDescent="0.4">
      <c r="A1460" s="5" t="s">
        <v>880</v>
      </c>
      <c r="B1460" s="2">
        <v>1963</v>
      </c>
      <c r="C1460" s="2" t="s">
        <v>2353</v>
      </c>
      <c r="D1460" s="2">
        <v>17</v>
      </c>
      <c r="E1460" s="2" t="str">
        <f>CONCATENATE(Table1[[#This Row],[date]],"-",Table1[[#This Row],[month]],"-",Table1[[#This Row],[year]])</f>
        <v>17-Jul-1963</v>
      </c>
      <c r="F1460" s="2">
        <f>DATEDIF(Table1[[#This Row],[Date Of Birth]],DATE(2023,6,8),"Y")</f>
        <v>59</v>
      </c>
      <c r="G1460" s="2">
        <v>0</v>
      </c>
      <c r="H1460" s="13">
        <v>12244.53</v>
      </c>
      <c r="I1460" s="2" t="s">
        <v>2355</v>
      </c>
      <c r="J1460" s="2" t="s">
        <v>2358</v>
      </c>
      <c r="K1460" s="6" t="s">
        <v>2356</v>
      </c>
    </row>
    <row r="1461" spans="1:11" x14ac:dyDescent="0.4">
      <c r="A1461" s="5" t="s">
        <v>879</v>
      </c>
      <c r="B1461" s="2">
        <v>1974</v>
      </c>
      <c r="C1461" s="2" t="s">
        <v>2359</v>
      </c>
      <c r="D1461" s="2">
        <v>23</v>
      </c>
      <c r="E1461" s="2" t="str">
        <f>CONCATENATE(Table1[[#This Row],[date]],"-",Table1[[#This Row],[month]],"-",Table1[[#This Row],[year]])</f>
        <v>23-Jun-1974</v>
      </c>
      <c r="F1461" s="2">
        <f>DATEDIF(Table1[[#This Row],[Date Of Birth]],DATE(2023,6,8),"Y")</f>
        <v>48</v>
      </c>
      <c r="G1461" s="2">
        <v>0</v>
      </c>
      <c r="H1461" s="13">
        <v>12245.17</v>
      </c>
      <c r="I1461" s="2" t="s">
        <v>2355</v>
      </c>
      <c r="J1461" s="2" t="s">
        <v>2358</v>
      </c>
      <c r="K1461" s="6" t="s">
        <v>2361</v>
      </c>
    </row>
    <row r="1462" spans="1:11" x14ac:dyDescent="0.4">
      <c r="A1462" s="5" t="s">
        <v>878</v>
      </c>
      <c r="B1462" s="2">
        <v>1989</v>
      </c>
      <c r="C1462" s="2" t="s">
        <v>2357</v>
      </c>
      <c r="D1462" s="2">
        <v>23</v>
      </c>
      <c r="E1462" s="2" t="str">
        <f>CONCATENATE(Table1[[#This Row],[date]],"-",Table1[[#This Row],[month]],"-",Table1[[#This Row],[year]])</f>
        <v>23-Nov-1989</v>
      </c>
      <c r="F1462" s="2">
        <f>DATEDIF(Table1[[#This Row],[Date Of Birth]],DATE(2023,6,8),"Y")</f>
        <v>33</v>
      </c>
      <c r="G1462" s="2">
        <v>3</v>
      </c>
      <c r="H1462" s="13">
        <v>12254.44</v>
      </c>
      <c r="I1462" s="2" t="s">
        <v>2355</v>
      </c>
      <c r="J1462" s="2" t="s">
        <v>2355</v>
      </c>
      <c r="K1462" s="6" t="s">
        <v>2377</v>
      </c>
    </row>
    <row r="1463" spans="1:11" x14ac:dyDescent="0.4">
      <c r="A1463" s="5" t="s">
        <v>877</v>
      </c>
      <c r="B1463" s="2">
        <v>1986</v>
      </c>
      <c r="C1463" s="2" t="s">
        <v>2363</v>
      </c>
      <c r="D1463" s="2">
        <v>13</v>
      </c>
      <c r="E1463" s="2" t="str">
        <f>CONCATENATE(Table1[[#This Row],[date]],"-",Table1[[#This Row],[month]],"-",Table1[[#This Row],[year]])</f>
        <v>13-Aug-1986</v>
      </c>
      <c r="F1463" s="2">
        <f>DATEDIF(Table1[[#This Row],[Date Of Birth]],DATE(2023,6,8),"Y")</f>
        <v>36</v>
      </c>
      <c r="G1463" s="2">
        <v>3</v>
      </c>
      <c r="H1463" s="13">
        <v>12255.04</v>
      </c>
      <c r="I1463" s="2" t="s">
        <v>2355</v>
      </c>
      <c r="J1463" s="2" t="s">
        <v>2354</v>
      </c>
      <c r="K1463" s="6" t="s">
        <v>2377</v>
      </c>
    </row>
    <row r="1464" spans="1:11" x14ac:dyDescent="0.4">
      <c r="A1464" s="5" t="s">
        <v>876</v>
      </c>
      <c r="B1464" s="2">
        <v>1966</v>
      </c>
      <c r="C1464" s="2" t="s">
        <v>2362</v>
      </c>
      <c r="D1464" s="2">
        <v>6</v>
      </c>
      <c r="E1464" s="2" t="str">
        <f>CONCATENATE(Table1[[#This Row],[date]],"-",Table1[[#This Row],[month]],"-",Table1[[#This Row],[year]])</f>
        <v>6-Dec-1966</v>
      </c>
      <c r="F1464" s="2">
        <f>DATEDIF(Table1[[#This Row],[Date Of Birth]],DATE(2023,6,8),"Y")</f>
        <v>56</v>
      </c>
      <c r="G1464" s="2">
        <v>2</v>
      </c>
      <c r="H1464" s="13">
        <v>12265.51</v>
      </c>
      <c r="I1464" s="2" t="s">
        <v>2355</v>
      </c>
      <c r="J1464" s="2" t="s">
        <v>2355</v>
      </c>
      <c r="K1464" s="6" t="s">
        <v>2356</v>
      </c>
    </row>
    <row r="1465" spans="1:11" x14ac:dyDescent="0.4">
      <c r="A1465" s="5" t="s">
        <v>875</v>
      </c>
      <c r="B1465" s="2">
        <v>1967</v>
      </c>
      <c r="C1465" s="2" t="s">
        <v>2362</v>
      </c>
      <c r="D1465" s="2">
        <v>30</v>
      </c>
      <c r="E1465" s="2" t="str">
        <f>CONCATENATE(Table1[[#This Row],[date]],"-",Table1[[#This Row],[month]],"-",Table1[[#This Row],[year]])</f>
        <v>30-Dec-1967</v>
      </c>
      <c r="F1465" s="2">
        <f>DATEDIF(Table1[[#This Row],[Date Of Birth]],DATE(2023,6,8),"Y")</f>
        <v>55</v>
      </c>
      <c r="G1465" s="2">
        <v>2</v>
      </c>
      <c r="H1465" s="13">
        <v>12268.63</v>
      </c>
      <c r="I1465" s="2" t="s">
        <v>2355</v>
      </c>
      <c r="J1465" s="2" t="s">
        <v>2358</v>
      </c>
      <c r="K1465" s="6" t="s">
        <v>2361</v>
      </c>
    </row>
    <row r="1466" spans="1:11" x14ac:dyDescent="0.4">
      <c r="A1466" s="5" t="s">
        <v>874</v>
      </c>
      <c r="B1466" s="2">
        <v>1967</v>
      </c>
      <c r="C1466" s="2" t="s">
        <v>2363</v>
      </c>
      <c r="D1466" s="2">
        <v>28</v>
      </c>
      <c r="E1466" s="2" t="str">
        <f>CONCATENATE(Table1[[#This Row],[date]],"-",Table1[[#This Row],[month]],"-",Table1[[#This Row],[year]])</f>
        <v>28-Aug-1967</v>
      </c>
      <c r="F1466" s="2">
        <f>DATEDIF(Table1[[#This Row],[Date Of Birth]],DATE(2023,6,8),"Y")</f>
        <v>55</v>
      </c>
      <c r="G1466" s="2">
        <v>2</v>
      </c>
      <c r="H1466" s="13">
        <v>12269.69</v>
      </c>
      <c r="I1466" s="2" t="s">
        <v>2355</v>
      </c>
      <c r="J1466" s="2" t="s">
        <v>2354</v>
      </c>
      <c r="K1466" s="6" t="s">
        <v>2361</v>
      </c>
    </row>
    <row r="1467" spans="1:11" x14ac:dyDescent="0.4">
      <c r="A1467" s="5" t="s">
        <v>873</v>
      </c>
      <c r="B1467" s="2">
        <v>1966</v>
      </c>
      <c r="C1467" s="2" t="s">
        <v>2357</v>
      </c>
      <c r="D1467" s="2">
        <v>16</v>
      </c>
      <c r="E1467" s="2" t="str">
        <f>CONCATENATE(Table1[[#This Row],[date]],"-",Table1[[#This Row],[month]],"-",Table1[[#This Row],[year]])</f>
        <v>16-Nov-1966</v>
      </c>
      <c r="F1467" s="2">
        <f>DATEDIF(Table1[[#This Row],[Date Of Birth]],DATE(2023,6,8),"Y")</f>
        <v>56</v>
      </c>
      <c r="G1467" s="2">
        <v>0</v>
      </c>
      <c r="H1467" s="13">
        <v>12282.03</v>
      </c>
      <c r="I1467" s="2" t="s">
        <v>2355</v>
      </c>
      <c r="J1467" s="2" t="s">
        <v>2358</v>
      </c>
      <c r="K1467" s="6" t="s">
        <v>2370</v>
      </c>
    </row>
    <row r="1468" spans="1:11" x14ac:dyDescent="0.4">
      <c r="A1468" s="5" t="s">
        <v>872</v>
      </c>
      <c r="B1468" s="2">
        <v>1990</v>
      </c>
      <c r="C1468" s="2" t="s">
        <v>2364</v>
      </c>
      <c r="D1468" s="2">
        <v>29</v>
      </c>
      <c r="E1468" s="2" t="str">
        <f>CONCATENATE(Table1[[#This Row],[date]],"-",Table1[[#This Row],[month]],"-",Table1[[#This Row],[year]])</f>
        <v>29-Oct-1990</v>
      </c>
      <c r="F1468" s="2">
        <f>DATEDIF(Table1[[#This Row],[Date Of Birth]],DATE(2023,6,8),"Y")</f>
        <v>32</v>
      </c>
      <c r="G1468" s="2">
        <v>3</v>
      </c>
      <c r="H1468" s="13">
        <v>12282.38</v>
      </c>
      <c r="I1468" s="2" t="s">
        <v>2355</v>
      </c>
      <c r="J1468" s="2" t="s">
        <v>2358</v>
      </c>
      <c r="K1468" s="6" t="s">
        <v>2365</v>
      </c>
    </row>
    <row r="1469" spans="1:11" x14ac:dyDescent="0.4">
      <c r="A1469" s="5" t="s">
        <v>871</v>
      </c>
      <c r="B1469" s="2">
        <v>1963</v>
      </c>
      <c r="C1469" s="2" t="s">
        <v>2364</v>
      </c>
      <c r="D1469" s="2">
        <v>28</v>
      </c>
      <c r="E1469" s="2" t="str">
        <f>CONCATENATE(Table1[[#This Row],[date]],"-",Table1[[#This Row],[month]],"-",Table1[[#This Row],[year]])</f>
        <v>28-Oct-1963</v>
      </c>
      <c r="F1469" s="2">
        <f>DATEDIF(Table1[[#This Row],[Date Of Birth]],DATE(2023,6,8),"Y")</f>
        <v>59</v>
      </c>
      <c r="G1469" s="2">
        <v>0</v>
      </c>
      <c r="H1469" s="13">
        <v>12299.59</v>
      </c>
      <c r="I1469" s="2" t="s">
        <v>2355</v>
      </c>
      <c r="J1469" s="2" t="s">
        <v>2358</v>
      </c>
      <c r="K1469" s="6" t="s">
        <v>2370</v>
      </c>
    </row>
    <row r="1470" spans="1:11" x14ac:dyDescent="0.4">
      <c r="A1470" s="5" t="s">
        <v>870</v>
      </c>
      <c r="B1470" s="2">
        <v>1963</v>
      </c>
      <c r="C1470" s="2" t="s">
        <v>2363</v>
      </c>
      <c r="D1470" s="2">
        <v>29</v>
      </c>
      <c r="E1470" s="2" t="str">
        <f>CONCATENATE(Table1[[#This Row],[date]],"-",Table1[[#This Row],[month]],"-",Table1[[#This Row],[year]])</f>
        <v>29-Aug-1963</v>
      </c>
      <c r="F1470" s="2">
        <f>DATEDIF(Table1[[#This Row],[Date Of Birth]],DATE(2023,6,8),"Y")</f>
        <v>59</v>
      </c>
      <c r="G1470" s="2">
        <v>0</v>
      </c>
      <c r="H1470" s="13">
        <v>12323.94</v>
      </c>
      <c r="I1470" s="2" t="s">
        <v>2355</v>
      </c>
      <c r="J1470" s="2" t="s">
        <v>2355</v>
      </c>
      <c r="K1470" s="6" t="s">
        <v>2375</v>
      </c>
    </row>
    <row r="1471" spans="1:11" x14ac:dyDescent="0.4">
      <c r="A1471" s="5" t="s">
        <v>869</v>
      </c>
      <c r="B1471" s="2">
        <v>1963</v>
      </c>
      <c r="C1471" s="2" t="s">
        <v>2363</v>
      </c>
      <c r="D1471" s="2">
        <v>2</v>
      </c>
      <c r="E1471" s="2" t="str">
        <f>CONCATENATE(Table1[[#This Row],[date]],"-",Table1[[#This Row],[month]],"-",Table1[[#This Row],[year]])</f>
        <v>2-Aug-1963</v>
      </c>
      <c r="F1471" s="2">
        <f>DATEDIF(Table1[[#This Row],[Date Of Birth]],DATE(2023,6,8),"Y")</f>
        <v>59</v>
      </c>
      <c r="G1471" s="2">
        <v>1</v>
      </c>
      <c r="H1471" s="13">
        <v>12333.83</v>
      </c>
      <c r="I1471" s="2" t="s">
        <v>2355</v>
      </c>
      <c r="J1471" s="2" t="s">
        <v>2354</v>
      </c>
      <c r="K1471" s="6" t="s">
        <v>2365</v>
      </c>
    </row>
    <row r="1472" spans="1:11" x14ac:dyDescent="0.4">
      <c r="A1472" s="5" t="s">
        <v>868</v>
      </c>
      <c r="B1472" s="2">
        <v>1963</v>
      </c>
      <c r="C1472" s="2" t="s">
        <v>2360</v>
      </c>
      <c r="D1472" s="2">
        <v>22</v>
      </c>
      <c r="E1472" s="2" t="str">
        <f>CONCATENATE(Table1[[#This Row],[date]],"-",Table1[[#This Row],[month]],"-",Table1[[#This Row],[year]])</f>
        <v>22-Sep-1963</v>
      </c>
      <c r="F1472" s="2">
        <f>DATEDIF(Table1[[#This Row],[Date Of Birth]],DATE(2023,6,8),"Y")</f>
        <v>59</v>
      </c>
      <c r="G1472" s="2">
        <v>1</v>
      </c>
      <c r="H1472" s="13">
        <v>12347.17</v>
      </c>
      <c r="I1472" s="2" t="s">
        <v>2355</v>
      </c>
      <c r="J1472" s="2" t="s">
        <v>2355</v>
      </c>
      <c r="K1472" s="6" t="s">
        <v>2365</v>
      </c>
    </row>
    <row r="1473" spans="1:11" x14ac:dyDescent="0.4">
      <c r="A1473" s="5" t="s">
        <v>867</v>
      </c>
      <c r="B1473" s="2">
        <v>1966</v>
      </c>
      <c r="C1473" s="2" t="s">
        <v>2362</v>
      </c>
      <c r="D1473" s="2">
        <v>29</v>
      </c>
      <c r="E1473" s="2" t="str">
        <f>CONCATENATE(Table1[[#This Row],[date]],"-",Table1[[#This Row],[month]],"-",Table1[[#This Row],[year]])</f>
        <v>29-Dec-1966</v>
      </c>
      <c r="F1473" s="2">
        <f>DATEDIF(Table1[[#This Row],[Date Of Birth]],DATE(2023,6,8),"Y")</f>
        <v>56</v>
      </c>
      <c r="G1473" s="2">
        <v>3</v>
      </c>
      <c r="H1473" s="13">
        <v>12363.55</v>
      </c>
      <c r="I1473" s="2" t="s">
        <v>2355</v>
      </c>
      <c r="J1473" s="2" t="s">
        <v>2355</v>
      </c>
      <c r="K1473" s="6" t="s">
        <v>2365</v>
      </c>
    </row>
    <row r="1474" spans="1:11" x14ac:dyDescent="0.4">
      <c r="A1474" s="5" t="s">
        <v>866</v>
      </c>
      <c r="B1474" s="2">
        <v>1962</v>
      </c>
      <c r="C1474" s="2" t="s">
        <v>2360</v>
      </c>
      <c r="D1474" s="2">
        <v>26</v>
      </c>
      <c r="E1474" s="2" t="str">
        <f>CONCATENATE(Table1[[#This Row],[date]],"-",Table1[[#This Row],[month]],"-",Table1[[#This Row],[year]])</f>
        <v>26-Sep-1962</v>
      </c>
      <c r="F1474" s="2">
        <f>DATEDIF(Table1[[#This Row],[Date Of Birth]],DATE(2023,6,8),"Y")</f>
        <v>60</v>
      </c>
      <c r="G1474" s="2">
        <v>0</v>
      </c>
      <c r="H1474" s="13">
        <v>12369.89</v>
      </c>
      <c r="I1474" s="2" t="s">
        <v>2355</v>
      </c>
      <c r="J1474" s="2" t="s">
        <v>2354</v>
      </c>
      <c r="K1474" s="6" t="s">
        <v>2371</v>
      </c>
    </row>
    <row r="1475" spans="1:11" x14ac:dyDescent="0.4">
      <c r="A1475" s="5" t="s">
        <v>865</v>
      </c>
      <c r="B1475" s="2">
        <v>1989</v>
      </c>
      <c r="C1475" s="2" t="s">
        <v>2362</v>
      </c>
      <c r="D1475" s="2">
        <v>29</v>
      </c>
      <c r="E1475" s="2" t="str">
        <f>CONCATENATE(Table1[[#This Row],[date]],"-",Table1[[#This Row],[month]],"-",Table1[[#This Row],[year]])</f>
        <v>29-Dec-1989</v>
      </c>
      <c r="F1475" s="2">
        <f>DATEDIF(Table1[[#This Row],[Date Of Birth]],DATE(2023,6,8),"Y")</f>
        <v>33</v>
      </c>
      <c r="G1475" s="2">
        <v>0</v>
      </c>
      <c r="H1475" s="13">
        <v>12404.88</v>
      </c>
      <c r="I1475" s="2" t="s">
        <v>2355</v>
      </c>
      <c r="J1475" s="2" t="s">
        <v>2355</v>
      </c>
      <c r="K1475" s="6" t="s">
        <v>2368</v>
      </c>
    </row>
    <row r="1476" spans="1:11" x14ac:dyDescent="0.4">
      <c r="A1476" s="5" t="s">
        <v>864</v>
      </c>
      <c r="B1476" s="2">
        <v>1972</v>
      </c>
      <c r="C1476" s="2" t="s">
        <v>2363</v>
      </c>
      <c r="D1476" s="2">
        <v>21</v>
      </c>
      <c r="E1476" s="2" t="str">
        <f>CONCATENATE(Table1[[#This Row],[date]],"-",Table1[[#This Row],[month]],"-",Table1[[#This Row],[year]])</f>
        <v>21-Aug-1972</v>
      </c>
      <c r="F1476" s="2">
        <f>DATEDIF(Table1[[#This Row],[Date Of Birth]],DATE(2023,6,8),"Y")</f>
        <v>50</v>
      </c>
      <c r="G1476" s="2">
        <v>0</v>
      </c>
      <c r="H1476" s="13">
        <v>12407.3</v>
      </c>
      <c r="I1476" s="2" t="s">
        <v>2355</v>
      </c>
      <c r="J1476" s="2" t="s">
        <v>2354</v>
      </c>
      <c r="K1476" s="6" t="s">
        <v>2374</v>
      </c>
    </row>
    <row r="1477" spans="1:11" x14ac:dyDescent="0.4">
      <c r="A1477" s="5" t="s">
        <v>863</v>
      </c>
      <c r="B1477" s="2">
        <v>1979</v>
      </c>
      <c r="C1477" s="2" t="s">
        <v>2353</v>
      </c>
      <c r="D1477" s="2">
        <v>14</v>
      </c>
      <c r="E1477" s="2" t="str">
        <f>CONCATENATE(Table1[[#This Row],[date]],"-",Table1[[#This Row],[month]],"-",Table1[[#This Row],[year]])</f>
        <v>14-Jul-1979</v>
      </c>
      <c r="F1477" s="2">
        <f>DATEDIF(Table1[[#This Row],[Date Of Birth]],DATE(2023,6,8),"Y")</f>
        <v>43</v>
      </c>
      <c r="G1477" s="2">
        <v>2</v>
      </c>
      <c r="H1477" s="13">
        <v>12408.29</v>
      </c>
      <c r="I1477" s="2" t="s">
        <v>2355</v>
      </c>
      <c r="J1477" s="2" t="s">
        <v>2358</v>
      </c>
      <c r="K1477" s="6" t="s">
        <v>2378</v>
      </c>
    </row>
    <row r="1478" spans="1:11" x14ac:dyDescent="0.4">
      <c r="A1478" s="5" t="s">
        <v>862</v>
      </c>
      <c r="B1478" s="2">
        <v>1964</v>
      </c>
      <c r="C1478" s="2" t="s">
        <v>2363</v>
      </c>
      <c r="D1478" s="2">
        <v>4</v>
      </c>
      <c r="E1478" s="2" t="str">
        <f>CONCATENATE(Table1[[#This Row],[date]],"-",Table1[[#This Row],[month]],"-",Table1[[#This Row],[year]])</f>
        <v>4-Aug-1964</v>
      </c>
      <c r="F1478" s="2">
        <f>DATEDIF(Table1[[#This Row],[Date Of Birth]],DATE(2023,6,8),"Y")</f>
        <v>58</v>
      </c>
      <c r="G1478" s="2">
        <v>0</v>
      </c>
      <c r="H1478" s="13">
        <v>12430.95</v>
      </c>
      <c r="I1478" s="2" t="s">
        <v>2355</v>
      </c>
      <c r="J1478" s="2" t="s">
        <v>2355</v>
      </c>
      <c r="K1478" s="6" t="s">
        <v>2371</v>
      </c>
    </row>
    <row r="1479" spans="1:11" x14ac:dyDescent="0.4">
      <c r="A1479" s="5" t="s">
        <v>861</v>
      </c>
      <c r="B1479" s="2">
        <v>1995</v>
      </c>
      <c r="C1479" s="2" t="s">
        <v>2363</v>
      </c>
      <c r="D1479" s="2">
        <v>9</v>
      </c>
      <c r="E1479" s="2" t="str">
        <f>CONCATENATE(Table1[[#This Row],[date]],"-",Table1[[#This Row],[month]],"-",Table1[[#This Row],[year]])</f>
        <v>9-Aug-1995</v>
      </c>
      <c r="F1479" s="2">
        <f>DATEDIF(Table1[[#This Row],[Date Of Birth]],DATE(2023,6,8),"Y")</f>
        <v>27</v>
      </c>
      <c r="G1479" s="2">
        <v>0</v>
      </c>
      <c r="H1479" s="13">
        <v>12452.25</v>
      </c>
      <c r="I1479" s="2" t="s">
        <v>2355</v>
      </c>
      <c r="J1479" s="2" t="s">
        <v>2355</v>
      </c>
      <c r="K1479" s="6" t="s">
        <v>2361</v>
      </c>
    </row>
    <row r="1480" spans="1:11" x14ac:dyDescent="0.4">
      <c r="A1480" s="5" t="s">
        <v>860</v>
      </c>
      <c r="B1480" s="2">
        <v>1968</v>
      </c>
      <c r="C1480" s="2" t="s">
        <v>2357</v>
      </c>
      <c r="D1480" s="2">
        <v>26</v>
      </c>
      <c r="E1480" s="2" t="str">
        <f>CONCATENATE(Table1[[#This Row],[date]],"-",Table1[[#This Row],[month]],"-",Table1[[#This Row],[year]])</f>
        <v>26-Nov-1968</v>
      </c>
      <c r="F1480" s="2">
        <f>DATEDIF(Table1[[#This Row],[Date Of Birth]],DATE(2023,6,8),"Y")</f>
        <v>54</v>
      </c>
      <c r="G1480" s="2">
        <v>3</v>
      </c>
      <c r="H1480" s="13">
        <v>12475.35</v>
      </c>
      <c r="I1480" s="2" t="s">
        <v>2355</v>
      </c>
      <c r="J1480" s="2" t="s">
        <v>2358</v>
      </c>
      <c r="K1480" s="6" t="s">
        <v>2361</v>
      </c>
    </row>
    <row r="1481" spans="1:11" x14ac:dyDescent="0.4">
      <c r="A1481" s="5" t="s">
        <v>859</v>
      </c>
      <c r="B1481" s="2">
        <v>1968</v>
      </c>
      <c r="C1481" s="2" t="s">
        <v>2357</v>
      </c>
      <c r="D1481" s="2">
        <v>12</v>
      </c>
      <c r="E1481" s="2" t="str">
        <f>CONCATENATE(Table1[[#This Row],[date]],"-",Table1[[#This Row],[month]],"-",Table1[[#This Row],[year]])</f>
        <v>12-Nov-1968</v>
      </c>
      <c r="F1481" s="2">
        <f>DATEDIF(Table1[[#This Row],[Date Of Birth]],DATE(2023,6,8),"Y")</f>
        <v>54</v>
      </c>
      <c r="G1481" s="2">
        <v>3</v>
      </c>
      <c r="H1481" s="13">
        <v>12479.71</v>
      </c>
      <c r="I1481" s="2" t="s">
        <v>2355</v>
      </c>
      <c r="J1481" s="2" t="s">
        <v>2355</v>
      </c>
      <c r="K1481" s="6" t="s">
        <v>2361</v>
      </c>
    </row>
    <row r="1482" spans="1:11" x14ac:dyDescent="0.4">
      <c r="A1482" s="5" t="s">
        <v>858</v>
      </c>
      <c r="B1482" s="2">
        <v>1967</v>
      </c>
      <c r="C1482" s="2" t="s">
        <v>2360</v>
      </c>
      <c r="D1482" s="2">
        <v>1</v>
      </c>
      <c r="E1482" s="2" t="str">
        <f>CONCATENATE(Table1[[#This Row],[date]],"-",Table1[[#This Row],[month]],"-",Table1[[#This Row],[year]])</f>
        <v>1-Sep-1967</v>
      </c>
      <c r="F1482" s="2">
        <f>DATEDIF(Table1[[#This Row],[Date Of Birth]],DATE(2023,6,8),"Y")</f>
        <v>55</v>
      </c>
      <c r="G1482" s="2">
        <v>3</v>
      </c>
      <c r="H1482" s="13">
        <v>12485.8</v>
      </c>
      <c r="I1482" s="2" t="s">
        <v>2355</v>
      </c>
      <c r="J1482" s="2" t="s">
        <v>2355</v>
      </c>
      <c r="K1482" s="6" t="s">
        <v>2356</v>
      </c>
    </row>
    <row r="1483" spans="1:11" x14ac:dyDescent="0.4">
      <c r="A1483" s="5" t="s">
        <v>857</v>
      </c>
      <c r="B1483" s="2">
        <v>1968</v>
      </c>
      <c r="C1483" s="2" t="s">
        <v>2362</v>
      </c>
      <c r="D1483" s="2">
        <v>3</v>
      </c>
      <c r="E1483" s="2" t="str">
        <f>CONCATENATE(Table1[[#This Row],[date]],"-",Table1[[#This Row],[month]],"-",Table1[[#This Row],[year]])</f>
        <v>3-Dec-1968</v>
      </c>
      <c r="F1483" s="2">
        <f>DATEDIF(Table1[[#This Row],[Date Of Birth]],DATE(2023,6,8),"Y")</f>
        <v>54</v>
      </c>
      <c r="G1483" s="2">
        <v>3</v>
      </c>
      <c r="H1483" s="13">
        <v>12495.29</v>
      </c>
      <c r="I1483" s="2" t="s">
        <v>2355</v>
      </c>
      <c r="J1483" s="2" t="s">
        <v>2355</v>
      </c>
      <c r="K1483" s="6" t="s">
        <v>2361</v>
      </c>
    </row>
    <row r="1484" spans="1:11" x14ac:dyDescent="0.4">
      <c r="A1484" s="5" t="s">
        <v>856</v>
      </c>
      <c r="B1484" s="2">
        <v>1966</v>
      </c>
      <c r="C1484" s="2" t="s">
        <v>2353</v>
      </c>
      <c r="D1484" s="2">
        <v>12</v>
      </c>
      <c r="E1484" s="2" t="str">
        <f>CONCATENATE(Table1[[#This Row],[date]],"-",Table1[[#This Row],[month]],"-",Table1[[#This Row],[year]])</f>
        <v>12-Jul-1966</v>
      </c>
      <c r="F1484" s="2">
        <f>DATEDIF(Table1[[#This Row],[Date Of Birth]],DATE(2023,6,8),"Y")</f>
        <v>56</v>
      </c>
      <c r="G1484" s="2">
        <v>0</v>
      </c>
      <c r="H1484" s="13">
        <v>12499.88</v>
      </c>
      <c r="I1484" s="2" t="s">
        <v>2355</v>
      </c>
      <c r="J1484" s="2" t="s">
        <v>2354</v>
      </c>
      <c r="K1484" s="6" t="s">
        <v>2361</v>
      </c>
    </row>
    <row r="1485" spans="1:11" x14ac:dyDescent="0.4">
      <c r="A1485" s="5" t="s">
        <v>855</v>
      </c>
      <c r="B1485" s="2">
        <v>1962</v>
      </c>
      <c r="C1485" s="2" t="s">
        <v>2364</v>
      </c>
      <c r="D1485" s="2">
        <v>16</v>
      </c>
      <c r="E1485" s="2" t="str">
        <f>CONCATENATE(Table1[[#This Row],[date]],"-",Table1[[#This Row],[month]],"-",Table1[[#This Row],[year]])</f>
        <v>16-Oct-1962</v>
      </c>
      <c r="F1485" s="2">
        <f>DATEDIF(Table1[[#This Row],[Date Of Birth]],DATE(2023,6,8),"Y")</f>
        <v>60</v>
      </c>
      <c r="G1485" s="2">
        <v>0</v>
      </c>
      <c r="H1485" s="13">
        <v>12523.6</v>
      </c>
      <c r="I1485" s="2" t="s">
        <v>2355</v>
      </c>
      <c r="J1485" s="2" t="s">
        <v>2355</v>
      </c>
      <c r="K1485" s="6" t="s">
        <v>2361</v>
      </c>
    </row>
    <row r="1486" spans="1:11" x14ac:dyDescent="0.4">
      <c r="A1486" s="5" t="s">
        <v>854</v>
      </c>
      <c r="B1486" s="2">
        <v>1961</v>
      </c>
      <c r="C1486" s="2" t="s">
        <v>2357</v>
      </c>
      <c r="D1486" s="2">
        <v>28</v>
      </c>
      <c r="E1486" s="2" t="str">
        <f>CONCATENATE(Table1[[#This Row],[date]],"-",Table1[[#This Row],[month]],"-",Table1[[#This Row],[year]])</f>
        <v>28-Nov-1961</v>
      </c>
      <c r="F1486" s="2">
        <f>DATEDIF(Table1[[#This Row],[Date Of Birth]],DATE(2023,6,8),"Y")</f>
        <v>61</v>
      </c>
      <c r="G1486" s="2">
        <v>0</v>
      </c>
      <c r="H1486" s="13">
        <v>12557.61</v>
      </c>
      <c r="I1486" s="2" t="s">
        <v>2355</v>
      </c>
      <c r="J1486" s="2" t="s">
        <v>2355</v>
      </c>
      <c r="K1486" s="6" t="s">
        <v>2356</v>
      </c>
    </row>
    <row r="1487" spans="1:11" x14ac:dyDescent="0.4">
      <c r="A1487" s="5" t="s">
        <v>853</v>
      </c>
      <c r="B1487" s="2">
        <v>1961</v>
      </c>
      <c r="C1487" s="2" t="s">
        <v>2357</v>
      </c>
      <c r="D1487" s="2">
        <v>28</v>
      </c>
      <c r="E1487" s="2" t="str">
        <f>CONCATENATE(Table1[[#This Row],[date]],"-",Table1[[#This Row],[month]],"-",Table1[[#This Row],[year]])</f>
        <v>28-Nov-1961</v>
      </c>
      <c r="F1487" s="2">
        <f>DATEDIF(Table1[[#This Row],[Date Of Birth]],DATE(2023,6,8),"Y")</f>
        <v>61</v>
      </c>
      <c r="G1487" s="2">
        <v>0</v>
      </c>
      <c r="H1487" s="13">
        <v>12574.05</v>
      </c>
      <c r="I1487" s="2" t="s">
        <v>2355</v>
      </c>
      <c r="J1487" s="2" t="s">
        <v>2358</v>
      </c>
      <c r="K1487" s="6" t="s">
        <v>2365</v>
      </c>
    </row>
    <row r="1488" spans="1:11" x14ac:dyDescent="0.4">
      <c r="A1488" s="5" t="s">
        <v>852</v>
      </c>
      <c r="B1488" s="2">
        <v>1969</v>
      </c>
      <c r="C1488" s="2" t="s">
        <v>2357</v>
      </c>
      <c r="D1488" s="2">
        <v>26</v>
      </c>
      <c r="E1488" s="2" t="str">
        <f>CONCATENATE(Table1[[#This Row],[date]],"-",Table1[[#This Row],[month]],"-",Table1[[#This Row],[year]])</f>
        <v>26-Nov-1969</v>
      </c>
      <c r="F1488" s="2">
        <f>DATEDIF(Table1[[#This Row],[Date Of Birth]],DATE(2023,6,8),"Y")</f>
        <v>53</v>
      </c>
      <c r="G1488" s="2">
        <v>0</v>
      </c>
      <c r="H1488" s="13">
        <v>12579.92</v>
      </c>
      <c r="I1488" s="2" t="s">
        <v>2355</v>
      </c>
      <c r="J1488" s="2" t="s">
        <v>2358</v>
      </c>
      <c r="K1488" s="6" t="s">
        <v>2370</v>
      </c>
    </row>
    <row r="1489" spans="1:11" x14ac:dyDescent="0.4">
      <c r="A1489" s="5" t="s">
        <v>851</v>
      </c>
      <c r="B1489" s="2">
        <v>1970</v>
      </c>
      <c r="C1489" s="2" t="s">
        <v>2359</v>
      </c>
      <c r="D1489" s="2">
        <v>18</v>
      </c>
      <c r="E1489" s="2" t="str">
        <f>CONCATENATE(Table1[[#This Row],[date]],"-",Table1[[#This Row],[month]],"-",Table1[[#This Row],[year]])</f>
        <v>18-Jun-1970</v>
      </c>
      <c r="F1489" s="2">
        <f>DATEDIF(Table1[[#This Row],[Date Of Birth]],DATE(2023,6,8),"Y")</f>
        <v>52</v>
      </c>
      <c r="G1489" s="2">
        <v>5</v>
      </c>
      <c r="H1489" s="13">
        <v>12592.53</v>
      </c>
      <c r="I1489" s="2" t="s">
        <v>2355</v>
      </c>
      <c r="J1489" s="2" t="s">
        <v>2354</v>
      </c>
      <c r="K1489" s="6" t="s">
        <v>2356</v>
      </c>
    </row>
    <row r="1490" spans="1:11" x14ac:dyDescent="0.4">
      <c r="A1490" s="5" t="s">
        <v>850</v>
      </c>
      <c r="B1490" s="2">
        <v>1988</v>
      </c>
      <c r="C1490" s="2" t="s">
        <v>2363</v>
      </c>
      <c r="D1490" s="2">
        <v>11</v>
      </c>
      <c r="E1490" s="2" t="str">
        <f>CONCATENATE(Table1[[#This Row],[date]],"-",Table1[[#This Row],[month]],"-",Table1[[#This Row],[year]])</f>
        <v>11-Aug-1988</v>
      </c>
      <c r="F1490" s="2">
        <f>DATEDIF(Table1[[#This Row],[Date Of Birth]],DATE(2023,6,8),"Y")</f>
        <v>34</v>
      </c>
      <c r="G1490" s="2">
        <v>3</v>
      </c>
      <c r="H1490" s="13">
        <v>12600.46</v>
      </c>
      <c r="I1490" s="2" t="s">
        <v>2355</v>
      </c>
      <c r="J1490" s="2" t="s">
        <v>2358</v>
      </c>
      <c r="K1490" s="6" t="s">
        <v>2372</v>
      </c>
    </row>
    <row r="1491" spans="1:11" x14ac:dyDescent="0.4">
      <c r="A1491" s="5" t="s">
        <v>849</v>
      </c>
      <c r="B1491" s="2">
        <v>1998</v>
      </c>
      <c r="C1491" s="2" t="s">
        <v>2357</v>
      </c>
      <c r="D1491" s="2">
        <v>18</v>
      </c>
      <c r="E1491" s="2" t="str">
        <f>CONCATENATE(Table1[[#This Row],[date]],"-",Table1[[#This Row],[month]],"-",Table1[[#This Row],[year]])</f>
        <v>18-Nov-1998</v>
      </c>
      <c r="F1491" s="2">
        <f>DATEDIF(Table1[[#This Row],[Date Of Birth]],DATE(2023,6,8),"Y")</f>
        <v>24</v>
      </c>
      <c r="G1491" s="2">
        <v>1</v>
      </c>
      <c r="H1491" s="13">
        <v>12609.89</v>
      </c>
      <c r="I1491" s="2" t="s">
        <v>2355</v>
      </c>
      <c r="J1491" s="2" t="s">
        <v>2355</v>
      </c>
      <c r="K1491" s="6" t="s">
        <v>2361</v>
      </c>
    </row>
    <row r="1492" spans="1:11" x14ac:dyDescent="0.4">
      <c r="A1492" s="5" t="s">
        <v>848</v>
      </c>
      <c r="B1492" s="2">
        <v>1963</v>
      </c>
      <c r="C1492" s="2" t="s">
        <v>2363</v>
      </c>
      <c r="D1492" s="2">
        <v>19</v>
      </c>
      <c r="E1492" s="2" t="str">
        <f>CONCATENATE(Table1[[#This Row],[date]],"-",Table1[[#This Row],[month]],"-",Table1[[#This Row],[year]])</f>
        <v>19-Aug-1963</v>
      </c>
      <c r="F1492" s="2">
        <f>DATEDIF(Table1[[#This Row],[Date Of Birth]],DATE(2023,6,8),"Y")</f>
        <v>59</v>
      </c>
      <c r="G1492" s="2">
        <v>0</v>
      </c>
      <c r="H1492" s="13">
        <v>12622.18</v>
      </c>
      <c r="I1492" s="2" t="s">
        <v>2355</v>
      </c>
      <c r="J1492" s="2" t="s">
        <v>2358</v>
      </c>
      <c r="K1492" s="6" t="s">
        <v>2361</v>
      </c>
    </row>
    <row r="1493" spans="1:11" x14ac:dyDescent="0.4">
      <c r="A1493" s="5" t="s">
        <v>847</v>
      </c>
      <c r="B1493" s="2">
        <v>1970</v>
      </c>
      <c r="C1493" s="2" t="s">
        <v>2362</v>
      </c>
      <c r="D1493" s="2">
        <v>28</v>
      </c>
      <c r="E1493" s="2" t="str">
        <f>CONCATENATE(Table1[[#This Row],[date]],"-",Table1[[#This Row],[month]],"-",Table1[[#This Row],[year]])</f>
        <v>28-Dec-1970</v>
      </c>
      <c r="F1493" s="2">
        <f>DATEDIF(Table1[[#This Row],[Date Of Birth]],DATE(2023,6,8),"Y")</f>
        <v>52</v>
      </c>
      <c r="G1493" s="2">
        <v>0</v>
      </c>
      <c r="H1493" s="13">
        <v>12624.74</v>
      </c>
      <c r="I1493" s="2" t="s">
        <v>2355</v>
      </c>
      <c r="J1493" s="2" t="s">
        <v>2358</v>
      </c>
      <c r="K1493" s="6" t="s">
        <v>2361</v>
      </c>
    </row>
    <row r="1494" spans="1:11" x14ac:dyDescent="0.4">
      <c r="A1494" s="5" t="s">
        <v>846</v>
      </c>
      <c r="B1494" s="2">
        <v>1965</v>
      </c>
      <c r="C1494" s="2" t="s">
        <v>2364</v>
      </c>
      <c r="D1494" s="2">
        <v>4</v>
      </c>
      <c r="E1494" s="2" t="str">
        <f>CONCATENATE(Table1[[#This Row],[date]],"-",Table1[[#This Row],[month]],"-",Table1[[#This Row],[year]])</f>
        <v>4-Oct-1965</v>
      </c>
      <c r="F1494" s="2">
        <f>DATEDIF(Table1[[#This Row],[Date Of Birth]],DATE(2023,6,8),"Y")</f>
        <v>57</v>
      </c>
      <c r="G1494" s="2">
        <v>2</v>
      </c>
      <c r="H1494" s="13">
        <v>12629.17</v>
      </c>
      <c r="I1494" s="2" t="s">
        <v>2355</v>
      </c>
      <c r="J1494" s="2" t="s">
        <v>2358</v>
      </c>
      <c r="K1494" s="6" t="s">
        <v>2356</v>
      </c>
    </row>
    <row r="1495" spans="1:11" x14ac:dyDescent="0.4">
      <c r="A1495" s="5" t="s">
        <v>845</v>
      </c>
      <c r="B1495" s="2">
        <v>1962</v>
      </c>
      <c r="C1495" s="2" t="s">
        <v>2357</v>
      </c>
      <c r="D1495" s="2">
        <v>22</v>
      </c>
      <c r="E1495" s="2" t="str">
        <f>CONCATENATE(Table1[[#This Row],[date]],"-",Table1[[#This Row],[month]],"-",Table1[[#This Row],[year]])</f>
        <v>22-Nov-1962</v>
      </c>
      <c r="F1495" s="2">
        <f>DATEDIF(Table1[[#This Row],[Date Of Birth]],DATE(2023,6,8),"Y")</f>
        <v>60</v>
      </c>
      <c r="G1495" s="2">
        <v>0</v>
      </c>
      <c r="H1495" s="13">
        <v>12629.9</v>
      </c>
      <c r="I1495" s="2" t="s">
        <v>2355</v>
      </c>
      <c r="J1495" s="2" t="s">
        <v>2355</v>
      </c>
      <c r="K1495" s="6" t="s">
        <v>2356</v>
      </c>
    </row>
    <row r="1496" spans="1:11" x14ac:dyDescent="0.4">
      <c r="A1496" s="5" t="s">
        <v>844</v>
      </c>
      <c r="B1496" s="2">
        <v>1962</v>
      </c>
      <c r="C1496" s="2" t="s">
        <v>2353</v>
      </c>
      <c r="D1496" s="2">
        <v>22</v>
      </c>
      <c r="E1496" s="2" t="str">
        <f>CONCATENATE(Table1[[#This Row],[date]],"-",Table1[[#This Row],[month]],"-",Table1[[#This Row],[year]])</f>
        <v>22-Jul-1962</v>
      </c>
      <c r="F1496" s="2">
        <f>DATEDIF(Table1[[#This Row],[Date Of Birth]],DATE(2023,6,8),"Y")</f>
        <v>60</v>
      </c>
      <c r="G1496" s="2">
        <v>0</v>
      </c>
      <c r="H1496" s="13">
        <v>12638.2</v>
      </c>
      <c r="I1496" s="2" t="s">
        <v>2355</v>
      </c>
      <c r="J1496" s="2" t="s">
        <v>2358</v>
      </c>
      <c r="K1496" s="6" t="s">
        <v>2365</v>
      </c>
    </row>
    <row r="1497" spans="1:11" x14ac:dyDescent="0.4">
      <c r="A1497" s="5" t="s">
        <v>843</v>
      </c>
      <c r="B1497" s="2">
        <v>1972</v>
      </c>
      <c r="C1497" s="2" t="s">
        <v>2360</v>
      </c>
      <c r="D1497" s="2">
        <v>5</v>
      </c>
      <c r="E1497" s="2" t="str">
        <f>CONCATENATE(Table1[[#This Row],[date]],"-",Table1[[#This Row],[month]],"-",Table1[[#This Row],[year]])</f>
        <v>5-Sep-1972</v>
      </c>
      <c r="F1497" s="2">
        <f>DATEDIF(Table1[[#This Row],[Date Of Birth]],DATE(2023,6,8),"Y")</f>
        <v>50</v>
      </c>
      <c r="G1497" s="2">
        <v>0</v>
      </c>
      <c r="H1497" s="13">
        <v>12640.24</v>
      </c>
      <c r="I1497" s="2" t="s">
        <v>2355</v>
      </c>
      <c r="J1497" s="2" t="s">
        <v>2358</v>
      </c>
      <c r="K1497" s="6" t="s">
        <v>2365</v>
      </c>
    </row>
    <row r="1498" spans="1:11" x14ac:dyDescent="0.4">
      <c r="A1498" s="5" t="s">
        <v>842</v>
      </c>
      <c r="B1498" s="2">
        <v>1966</v>
      </c>
      <c r="C1498" s="2" t="s">
        <v>2362</v>
      </c>
      <c r="D1498" s="2">
        <v>17</v>
      </c>
      <c r="E1498" s="2" t="str">
        <f>CONCATENATE(Table1[[#This Row],[date]],"-",Table1[[#This Row],[month]],"-",Table1[[#This Row],[year]])</f>
        <v>17-Dec-1966</v>
      </c>
      <c r="F1498" s="2">
        <f>DATEDIF(Table1[[#This Row],[Date Of Birth]],DATE(2023,6,8),"Y")</f>
        <v>56</v>
      </c>
      <c r="G1498" s="2">
        <v>2</v>
      </c>
      <c r="H1498" s="13">
        <v>12643.38</v>
      </c>
      <c r="I1498" s="2" t="s">
        <v>2355</v>
      </c>
      <c r="J1498" s="2" t="s">
        <v>2358</v>
      </c>
      <c r="K1498" s="6" t="s">
        <v>2361</v>
      </c>
    </row>
    <row r="1499" spans="1:11" x14ac:dyDescent="0.4">
      <c r="A1499" s="5" t="s">
        <v>841</v>
      </c>
      <c r="B1499" s="2">
        <v>1962</v>
      </c>
      <c r="C1499" s="2" t="s">
        <v>2353</v>
      </c>
      <c r="D1499" s="2">
        <v>11</v>
      </c>
      <c r="E1499" s="2" t="str">
        <f>CONCATENATE(Table1[[#This Row],[date]],"-",Table1[[#This Row],[month]],"-",Table1[[#This Row],[year]])</f>
        <v>11-Jul-1962</v>
      </c>
      <c r="F1499" s="2">
        <f>DATEDIF(Table1[[#This Row],[Date Of Birth]],DATE(2023,6,8),"Y")</f>
        <v>60</v>
      </c>
      <c r="G1499" s="2">
        <v>0</v>
      </c>
      <c r="H1499" s="13">
        <v>12644.59</v>
      </c>
      <c r="I1499" s="2" t="s">
        <v>2355</v>
      </c>
      <c r="J1499" s="2" t="s">
        <v>2354</v>
      </c>
      <c r="K1499" s="6" t="s">
        <v>2365</v>
      </c>
    </row>
    <row r="1500" spans="1:11" x14ac:dyDescent="0.4">
      <c r="A1500" s="5" t="s">
        <v>840</v>
      </c>
      <c r="B1500" s="2">
        <v>1965</v>
      </c>
      <c r="C1500" s="2" t="s">
        <v>2360</v>
      </c>
      <c r="D1500" s="2">
        <v>14</v>
      </c>
      <c r="E1500" s="2" t="str">
        <f>CONCATENATE(Table1[[#This Row],[date]],"-",Table1[[#This Row],[month]],"-",Table1[[#This Row],[year]])</f>
        <v>14-Sep-1965</v>
      </c>
      <c r="F1500" s="2">
        <f>DATEDIF(Table1[[#This Row],[Date Of Birth]],DATE(2023,6,8),"Y")</f>
        <v>57</v>
      </c>
      <c r="G1500" s="2">
        <v>2</v>
      </c>
      <c r="H1500" s="13">
        <v>12646.21</v>
      </c>
      <c r="I1500" s="2" t="s">
        <v>2355</v>
      </c>
      <c r="J1500" s="2" t="s">
        <v>2354</v>
      </c>
      <c r="K1500" s="6" t="s">
        <v>2365</v>
      </c>
    </row>
    <row r="1501" spans="1:11" x14ac:dyDescent="0.4">
      <c r="A1501" s="5" t="s">
        <v>839</v>
      </c>
      <c r="B1501" s="2">
        <v>1962</v>
      </c>
      <c r="C1501" s="2" t="s">
        <v>2363</v>
      </c>
      <c r="D1501" s="2">
        <v>27</v>
      </c>
      <c r="E1501" s="2" t="str">
        <f>CONCATENATE(Table1[[#This Row],[date]],"-",Table1[[#This Row],[month]],"-",Table1[[#This Row],[year]])</f>
        <v>27-Aug-1962</v>
      </c>
      <c r="F1501" s="2">
        <f>DATEDIF(Table1[[#This Row],[Date Of Birth]],DATE(2023,6,8),"Y")</f>
        <v>60</v>
      </c>
      <c r="G1501" s="2">
        <v>0</v>
      </c>
      <c r="H1501" s="13">
        <v>12648.7</v>
      </c>
      <c r="I1501" s="2" t="s">
        <v>2355</v>
      </c>
      <c r="J1501" s="2" t="s">
        <v>2354</v>
      </c>
      <c r="K1501" s="6" t="s">
        <v>2356</v>
      </c>
    </row>
    <row r="1502" spans="1:11" x14ac:dyDescent="0.4">
      <c r="A1502" s="5" t="s">
        <v>838</v>
      </c>
      <c r="B1502" s="2">
        <v>1974</v>
      </c>
      <c r="C1502" s="2" t="s">
        <v>2360</v>
      </c>
      <c r="D1502" s="2">
        <v>24</v>
      </c>
      <c r="E1502" s="2" t="str">
        <f>CONCATENATE(Table1[[#This Row],[date]],"-",Table1[[#This Row],[month]],"-",Table1[[#This Row],[year]])</f>
        <v>24-Sep-1974</v>
      </c>
      <c r="F1502" s="2">
        <f>DATEDIF(Table1[[#This Row],[Date Of Birth]],DATE(2023,6,8),"Y")</f>
        <v>48</v>
      </c>
      <c r="G1502" s="2">
        <v>0</v>
      </c>
      <c r="H1502" s="13">
        <v>12697.48</v>
      </c>
      <c r="I1502" s="2" t="s">
        <v>2355</v>
      </c>
      <c r="J1502" s="2" t="s">
        <v>2355</v>
      </c>
      <c r="K1502" s="6" t="s">
        <v>2374</v>
      </c>
    </row>
    <row r="1503" spans="1:11" x14ac:dyDescent="0.4">
      <c r="A1503" s="5" t="s">
        <v>837</v>
      </c>
      <c r="B1503" s="2">
        <v>1992</v>
      </c>
      <c r="C1503" s="2" t="s">
        <v>2353</v>
      </c>
      <c r="D1503" s="2">
        <v>7</v>
      </c>
      <c r="E1503" s="2" t="str">
        <f>CONCATENATE(Table1[[#This Row],[date]],"-",Table1[[#This Row],[month]],"-",Table1[[#This Row],[year]])</f>
        <v>7-Jul-1992</v>
      </c>
      <c r="F1503" s="2">
        <f>DATEDIF(Table1[[#This Row],[Date Of Birth]],DATE(2023,6,8),"Y")</f>
        <v>30</v>
      </c>
      <c r="G1503" s="2">
        <v>0</v>
      </c>
      <c r="H1503" s="13">
        <v>12699.56</v>
      </c>
      <c r="I1503" s="2" t="s">
        <v>2355</v>
      </c>
      <c r="J1503" s="2" t="s">
        <v>2354</v>
      </c>
      <c r="K1503" s="6" t="s">
        <v>2365</v>
      </c>
    </row>
    <row r="1504" spans="1:11" x14ac:dyDescent="0.4">
      <c r="A1504" s="5" t="s">
        <v>836</v>
      </c>
      <c r="B1504" s="2">
        <v>1964</v>
      </c>
      <c r="C1504" s="2" t="s">
        <v>2357</v>
      </c>
      <c r="D1504" s="2">
        <v>28</v>
      </c>
      <c r="E1504" s="2" t="str">
        <f>CONCATENATE(Table1[[#This Row],[date]],"-",Table1[[#This Row],[month]],"-",Table1[[#This Row],[year]])</f>
        <v>28-Nov-1964</v>
      </c>
      <c r="F1504" s="2">
        <f>DATEDIF(Table1[[#This Row],[Date Of Birth]],DATE(2023,6,8),"Y")</f>
        <v>58</v>
      </c>
      <c r="G1504" s="2">
        <v>0</v>
      </c>
      <c r="H1504" s="13">
        <v>12700.63</v>
      </c>
      <c r="I1504" s="2" t="s">
        <v>2355</v>
      </c>
      <c r="J1504" s="2" t="s">
        <v>2355</v>
      </c>
      <c r="K1504" s="6" t="s">
        <v>2365</v>
      </c>
    </row>
    <row r="1505" spans="1:11" x14ac:dyDescent="0.4">
      <c r="A1505" s="5" t="s">
        <v>835</v>
      </c>
      <c r="B1505" s="2">
        <v>1970</v>
      </c>
      <c r="C1505" s="2" t="s">
        <v>2353</v>
      </c>
      <c r="D1505" s="2">
        <v>8</v>
      </c>
      <c r="E1505" s="2" t="str">
        <f>CONCATENATE(Table1[[#This Row],[date]],"-",Table1[[#This Row],[month]],"-",Table1[[#This Row],[year]])</f>
        <v>8-Jul-1970</v>
      </c>
      <c r="F1505" s="2">
        <f>DATEDIF(Table1[[#This Row],[Date Of Birth]],DATE(2023,6,8),"Y")</f>
        <v>52</v>
      </c>
      <c r="G1505" s="2">
        <v>0</v>
      </c>
      <c r="H1505" s="13">
        <v>12713</v>
      </c>
      <c r="I1505" s="2" t="s">
        <v>2355</v>
      </c>
      <c r="J1505" s="2" t="s">
        <v>2358</v>
      </c>
      <c r="K1505" s="6" t="s">
        <v>2365</v>
      </c>
    </row>
    <row r="1506" spans="1:11" x14ac:dyDescent="0.4">
      <c r="A1506" s="5" t="s">
        <v>834</v>
      </c>
      <c r="B1506" s="2">
        <v>1988</v>
      </c>
      <c r="C1506" s="2" t="s">
        <v>2353</v>
      </c>
      <c r="D1506" s="2">
        <v>17</v>
      </c>
      <c r="E1506" s="2" t="str">
        <f>CONCATENATE(Table1[[#This Row],[date]],"-",Table1[[#This Row],[month]],"-",Table1[[#This Row],[year]])</f>
        <v>17-Jul-1988</v>
      </c>
      <c r="F1506" s="2">
        <f>DATEDIF(Table1[[#This Row],[Date Of Birth]],DATE(2023,6,8),"Y")</f>
        <v>34</v>
      </c>
      <c r="G1506" s="2">
        <v>3</v>
      </c>
      <c r="H1506" s="13">
        <v>12718.21</v>
      </c>
      <c r="I1506" s="2" t="s">
        <v>2355</v>
      </c>
      <c r="J1506" s="2" t="s">
        <v>2358</v>
      </c>
      <c r="K1506" s="6" t="s">
        <v>2377</v>
      </c>
    </row>
    <row r="1507" spans="1:11" x14ac:dyDescent="0.4">
      <c r="A1507" s="5" t="s">
        <v>833</v>
      </c>
      <c r="B1507" s="2">
        <v>1962</v>
      </c>
      <c r="C1507" s="2" t="s">
        <v>2360</v>
      </c>
      <c r="D1507" s="2">
        <v>2</v>
      </c>
      <c r="E1507" s="2" t="str">
        <f>CONCATENATE(Table1[[#This Row],[date]],"-",Table1[[#This Row],[month]],"-",Table1[[#This Row],[year]])</f>
        <v>2-Sep-1962</v>
      </c>
      <c r="F1507" s="2">
        <f>DATEDIF(Table1[[#This Row],[Date Of Birth]],DATE(2023,6,8),"Y")</f>
        <v>60</v>
      </c>
      <c r="G1507" s="2">
        <v>0</v>
      </c>
      <c r="H1507" s="13">
        <v>12731</v>
      </c>
      <c r="I1507" s="2" t="s">
        <v>2355</v>
      </c>
      <c r="J1507" s="2" t="s">
        <v>2355</v>
      </c>
      <c r="K1507" s="6" t="s">
        <v>2368</v>
      </c>
    </row>
    <row r="1508" spans="1:11" x14ac:dyDescent="0.4">
      <c r="A1508" s="5" t="s">
        <v>832</v>
      </c>
      <c r="B1508" s="2">
        <v>1962</v>
      </c>
      <c r="C1508" s="2" t="s">
        <v>2364</v>
      </c>
      <c r="D1508" s="2">
        <v>1</v>
      </c>
      <c r="E1508" s="2" t="str">
        <f>CONCATENATE(Table1[[#This Row],[date]],"-",Table1[[#This Row],[month]],"-",Table1[[#This Row],[year]])</f>
        <v>1-Oct-1962</v>
      </c>
      <c r="F1508" s="2">
        <f>DATEDIF(Table1[[#This Row],[Date Of Birth]],DATE(2023,6,8),"Y")</f>
        <v>60</v>
      </c>
      <c r="G1508" s="2">
        <v>0</v>
      </c>
      <c r="H1508" s="13">
        <v>12741.17</v>
      </c>
      <c r="I1508" s="2" t="s">
        <v>2355</v>
      </c>
      <c r="J1508" s="2" t="s">
        <v>2358</v>
      </c>
      <c r="K1508" s="6" t="s">
        <v>2375</v>
      </c>
    </row>
    <row r="1509" spans="1:11" x14ac:dyDescent="0.4">
      <c r="A1509" s="5" t="s">
        <v>831</v>
      </c>
      <c r="B1509" s="2">
        <v>1975</v>
      </c>
      <c r="C1509" s="2" t="s">
        <v>2360</v>
      </c>
      <c r="D1509" s="2">
        <v>25</v>
      </c>
      <c r="E1509" s="2" t="str">
        <f>CONCATENATE(Table1[[#This Row],[date]],"-",Table1[[#This Row],[month]],"-",Table1[[#This Row],[year]])</f>
        <v>25-Sep-1975</v>
      </c>
      <c r="F1509" s="2">
        <f>DATEDIF(Table1[[#This Row],[Date Of Birth]],DATE(2023,6,8),"Y")</f>
        <v>47</v>
      </c>
      <c r="G1509" s="2">
        <v>1</v>
      </c>
      <c r="H1509" s="13">
        <v>12770.27</v>
      </c>
      <c r="I1509" s="2" t="s">
        <v>2355</v>
      </c>
      <c r="J1509" s="2" t="s">
        <v>2355</v>
      </c>
      <c r="K1509" s="6" t="s">
        <v>2374</v>
      </c>
    </row>
    <row r="1510" spans="1:11" x14ac:dyDescent="0.4">
      <c r="A1510" s="5" t="s">
        <v>830</v>
      </c>
      <c r="B1510" s="2">
        <v>1972</v>
      </c>
      <c r="C1510" s="2" t="s">
        <v>2364</v>
      </c>
      <c r="D1510" s="2">
        <v>7</v>
      </c>
      <c r="E1510" s="2" t="str">
        <f>CONCATENATE(Table1[[#This Row],[date]],"-",Table1[[#This Row],[month]],"-",Table1[[#This Row],[year]])</f>
        <v>7-Oct-1972</v>
      </c>
      <c r="F1510" s="2">
        <f>DATEDIF(Table1[[#This Row],[Date Of Birth]],DATE(2023,6,8),"Y")</f>
        <v>50</v>
      </c>
      <c r="G1510" s="2">
        <v>0</v>
      </c>
      <c r="H1510" s="13">
        <v>12776.05</v>
      </c>
      <c r="I1510" s="2" t="s">
        <v>2355</v>
      </c>
      <c r="J1510" s="2" t="s">
        <v>2355</v>
      </c>
      <c r="K1510" s="6" t="s">
        <v>2377</v>
      </c>
    </row>
    <row r="1511" spans="1:11" x14ac:dyDescent="0.4">
      <c r="A1511" s="5" t="s">
        <v>829</v>
      </c>
      <c r="B1511" s="2">
        <v>1963</v>
      </c>
      <c r="C1511" s="2" t="s">
        <v>2362</v>
      </c>
      <c r="D1511" s="2">
        <v>5</v>
      </c>
      <c r="E1511" s="2" t="str">
        <f>CONCATENATE(Table1[[#This Row],[date]],"-",Table1[[#This Row],[month]],"-",Table1[[#This Row],[year]])</f>
        <v>5-Dec-1963</v>
      </c>
      <c r="F1511" s="2">
        <f>DATEDIF(Table1[[#This Row],[Date Of Birth]],DATE(2023,6,8),"Y")</f>
        <v>59</v>
      </c>
      <c r="G1511" s="2">
        <v>0</v>
      </c>
      <c r="H1511" s="13">
        <v>12788.03</v>
      </c>
      <c r="I1511" s="2" t="s">
        <v>2355</v>
      </c>
      <c r="J1511" s="2" t="s">
        <v>2355</v>
      </c>
      <c r="K1511" s="6" t="s">
        <v>2370</v>
      </c>
    </row>
    <row r="1512" spans="1:11" x14ac:dyDescent="0.4">
      <c r="A1512" s="5" t="s">
        <v>828</v>
      </c>
      <c r="B1512" s="2">
        <v>1983</v>
      </c>
      <c r="C1512" s="2" t="s">
        <v>2364</v>
      </c>
      <c r="D1512" s="2">
        <v>29</v>
      </c>
      <c r="E1512" s="2" t="str">
        <f>CONCATENATE(Table1[[#This Row],[date]],"-",Table1[[#This Row],[month]],"-",Table1[[#This Row],[year]])</f>
        <v>29-Oct-1983</v>
      </c>
      <c r="F1512" s="2">
        <f>DATEDIF(Table1[[#This Row],[Date Of Birth]],DATE(2023,6,8),"Y")</f>
        <v>39</v>
      </c>
      <c r="G1512" s="2">
        <v>3</v>
      </c>
      <c r="H1512" s="13">
        <v>12788.18</v>
      </c>
      <c r="I1512" s="2" t="s">
        <v>2355</v>
      </c>
      <c r="J1512" s="2" t="s">
        <v>2358</v>
      </c>
      <c r="K1512" s="6" t="s">
        <v>2377</v>
      </c>
    </row>
    <row r="1513" spans="1:11" x14ac:dyDescent="0.4">
      <c r="A1513" s="5" t="s">
        <v>827</v>
      </c>
      <c r="B1513" s="2">
        <v>1978</v>
      </c>
      <c r="C1513" s="2" t="s">
        <v>2353</v>
      </c>
      <c r="D1513" s="2">
        <v>24</v>
      </c>
      <c r="E1513" s="2" t="str">
        <f>CONCATENATE(Table1[[#This Row],[date]],"-",Table1[[#This Row],[month]],"-",Table1[[#This Row],[year]])</f>
        <v>24-Jul-1978</v>
      </c>
      <c r="F1513" s="2">
        <f>DATEDIF(Table1[[#This Row],[Date Of Birth]],DATE(2023,6,8),"Y")</f>
        <v>44</v>
      </c>
      <c r="G1513" s="2">
        <v>0</v>
      </c>
      <c r="H1513" s="13">
        <v>12797.21</v>
      </c>
      <c r="I1513" s="2" t="s">
        <v>2355</v>
      </c>
      <c r="J1513" s="2" t="s">
        <v>2358</v>
      </c>
      <c r="K1513" s="6" t="s">
        <v>2371</v>
      </c>
    </row>
    <row r="1514" spans="1:11" x14ac:dyDescent="0.4">
      <c r="A1514" s="5" t="s">
        <v>826</v>
      </c>
      <c r="B1514" s="2">
        <v>1963</v>
      </c>
      <c r="C1514" s="2" t="s">
        <v>2353</v>
      </c>
      <c r="D1514" s="2">
        <v>20</v>
      </c>
      <c r="E1514" s="2" t="str">
        <f>CONCATENATE(Table1[[#This Row],[date]],"-",Table1[[#This Row],[month]],"-",Table1[[#This Row],[year]])</f>
        <v>20-Jul-1963</v>
      </c>
      <c r="F1514" s="2">
        <f>DATEDIF(Table1[[#This Row],[Date Of Birth]],DATE(2023,6,8),"Y")</f>
        <v>59</v>
      </c>
      <c r="G1514" s="2">
        <v>0</v>
      </c>
      <c r="H1514" s="13">
        <v>12815.44</v>
      </c>
      <c r="I1514" s="2" t="s">
        <v>2355</v>
      </c>
      <c r="J1514" s="2" t="s">
        <v>2355</v>
      </c>
      <c r="K1514" s="6" t="s">
        <v>2371</v>
      </c>
    </row>
    <row r="1515" spans="1:11" x14ac:dyDescent="0.4">
      <c r="A1515" s="5" t="s">
        <v>825</v>
      </c>
      <c r="B1515" s="2">
        <v>1967</v>
      </c>
      <c r="C1515" s="2" t="s">
        <v>2360</v>
      </c>
      <c r="D1515" s="2">
        <v>25</v>
      </c>
      <c r="E1515" s="2" t="str">
        <f>CONCATENATE(Table1[[#This Row],[date]],"-",Table1[[#This Row],[month]],"-",Table1[[#This Row],[year]])</f>
        <v>25-Sep-1967</v>
      </c>
      <c r="F1515" s="2">
        <f>DATEDIF(Table1[[#This Row],[Date Of Birth]],DATE(2023,6,8),"Y")</f>
        <v>55</v>
      </c>
      <c r="G1515" s="2">
        <v>0</v>
      </c>
      <c r="H1515" s="13">
        <v>12823.25</v>
      </c>
      <c r="I1515" s="2" t="s">
        <v>2355</v>
      </c>
      <c r="J1515" s="2" t="s">
        <v>2355</v>
      </c>
      <c r="K1515" s="6" t="s">
        <v>2374</v>
      </c>
    </row>
    <row r="1516" spans="1:11" x14ac:dyDescent="0.4">
      <c r="A1516" s="5" t="s">
        <v>824</v>
      </c>
      <c r="B1516" s="2">
        <v>2004</v>
      </c>
      <c r="C1516" s="2" t="s">
        <v>2357</v>
      </c>
      <c r="D1516" s="2">
        <v>9</v>
      </c>
      <c r="E1516" s="2" t="str">
        <f>CONCATENATE(Table1[[#This Row],[date]],"-",Table1[[#This Row],[month]],"-",Table1[[#This Row],[year]])</f>
        <v>9-Nov-2004</v>
      </c>
      <c r="F1516" s="2">
        <f>DATEDIF(Table1[[#This Row],[Date Of Birth]],DATE(2023,6,8),"Y")</f>
        <v>18</v>
      </c>
      <c r="G1516" s="2">
        <v>2</v>
      </c>
      <c r="H1516" s="13">
        <v>12829.46</v>
      </c>
      <c r="I1516" s="2" t="s">
        <v>2355</v>
      </c>
      <c r="J1516" s="2" t="s">
        <v>2355</v>
      </c>
      <c r="K1516" s="6" t="s">
        <v>2368</v>
      </c>
    </row>
    <row r="1517" spans="1:11" x14ac:dyDescent="0.4">
      <c r="A1517" s="5" t="s">
        <v>823</v>
      </c>
      <c r="B1517" s="2">
        <v>1993</v>
      </c>
      <c r="C1517" s="2" t="s">
        <v>2360</v>
      </c>
      <c r="D1517" s="2">
        <v>27</v>
      </c>
      <c r="E1517" s="2" t="str">
        <f>CONCATENATE(Table1[[#This Row],[date]],"-",Table1[[#This Row],[month]],"-",Table1[[#This Row],[year]])</f>
        <v>27-Sep-1993</v>
      </c>
      <c r="F1517" s="2">
        <f>DATEDIF(Table1[[#This Row],[Date Of Birth]],DATE(2023,6,8),"Y")</f>
        <v>29</v>
      </c>
      <c r="G1517" s="2">
        <v>0</v>
      </c>
      <c r="H1517" s="13">
        <v>12847.24</v>
      </c>
      <c r="I1517" s="2" t="s">
        <v>2355</v>
      </c>
      <c r="J1517" s="2" t="s">
        <v>2354</v>
      </c>
      <c r="K1517" s="6" t="s">
        <v>2361</v>
      </c>
    </row>
    <row r="1518" spans="1:11" x14ac:dyDescent="0.4">
      <c r="A1518" s="5" t="s">
        <v>822</v>
      </c>
      <c r="B1518" s="2">
        <v>1973</v>
      </c>
      <c r="C1518" s="2" t="s">
        <v>2360</v>
      </c>
      <c r="D1518" s="2">
        <v>22</v>
      </c>
      <c r="E1518" s="2" t="str">
        <f>CONCATENATE(Table1[[#This Row],[date]],"-",Table1[[#This Row],[month]],"-",Table1[[#This Row],[year]])</f>
        <v>22-Sep-1973</v>
      </c>
      <c r="F1518" s="2">
        <f>DATEDIF(Table1[[#This Row],[Date Of Birth]],DATE(2023,6,8),"Y")</f>
        <v>49</v>
      </c>
      <c r="G1518" s="2">
        <v>0</v>
      </c>
      <c r="H1518" s="13">
        <v>12852.37</v>
      </c>
      <c r="I1518" s="2" t="s">
        <v>2355</v>
      </c>
      <c r="J1518" s="2" t="s">
        <v>2358</v>
      </c>
      <c r="K1518" s="6" t="s">
        <v>2361</v>
      </c>
    </row>
    <row r="1519" spans="1:11" x14ac:dyDescent="0.4">
      <c r="A1519" s="5" t="s">
        <v>821</v>
      </c>
      <c r="B1519" s="2">
        <v>1963</v>
      </c>
      <c r="C1519" s="2" t="s">
        <v>2360</v>
      </c>
      <c r="D1519" s="2">
        <v>27</v>
      </c>
      <c r="E1519" s="2" t="str">
        <f>CONCATENATE(Table1[[#This Row],[date]],"-",Table1[[#This Row],[month]],"-",Table1[[#This Row],[year]])</f>
        <v>27-Sep-1963</v>
      </c>
      <c r="F1519" s="2">
        <f>DATEDIF(Table1[[#This Row],[Date Of Birth]],DATE(2023,6,8),"Y")</f>
        <v>59</v>
      </c>
      <c r="G1519" s="2">
        <v>0</v>
      </c>
      <c r="H1519" s="13">
        <v>12856.84</v>
      </c>
      <c r="I1519" s="2" t="s">
        <v>2355</v>
      </c>
      <c r="J1519" s="2" t="s">
        <v>2355</v>
      </c>
      <c r="K1519" s="6" t="s">
        <v>2374</v>
      </c>
    </row>
    <row r="1520" spans="1:11" x14ac:dyDescent="0.4">
      <c r="A1520" s="5" t="s">
        <v>820</v>
      </c>
      <c r="B1520" s="2">
        <v>1984</v>
      </c>
      <c r="C1520" s="2" t="s">
        <v>2363</v>
      </c>
      <c r="D1520" s="2">
        <v>6</v>
      </c>
      <c r="E1520" s="2" t="str">
        <f>CONCATENATE(Table1[[#This Row],[date]],"-",Table1[[#This Row],[month]],"-",Table1[[#This Row],[year]])</f>
        <v>6-Aug-1984</v>
      </c>
      <c r="F1520" s="2">
        <f>DATEDIF(Table1[[#This Row],[Date Of Birth]],DATE(2023,6,8),"Y")</f>
        <v>38</v>
      </c>
      <c r="G1520" s="2">
        <v>3</v>
      </c>
      <c r="H1520" s="13">
        <v>12870.31</v>
      </c>
      <c r="I1520" s="2" t="s">
        <v>2355</v>
      </c>
      <c r="J1520" s="2" t="s">
        <v>2355</v>
      </c>
      <c r="K1520" s="6" t="s">
        <v>2361</v>
      </c>
    </row>
    <row r="1521" spans="1:11" x14ac:dyDescent="0.4">
      <c r="A1521" s="5" t="s">
        <v>819</v>
      </c>
      <c r="B1521" s="2">
        <v>2004</v>
      </c>
      <c r="C1521" s="2" t="s">
        <v>2353</v>
      </c>
      <c r="D1521" s="2">
        <v>9</v>
      </c>
      <c r="E1521" s="2" t="str">
        <f>CONCATENATE(Table1[[#This Row],[date]],"-",Table1[[#This Row],[month]],"-",Table1[[#This Row],[year]])</f>
        <v>9-Jul-2004</v>
      </c>
      <c r="F1521" s="2">
        <f>DATEDIF(Table1[[#This Row],[Date Of Birth]],DATE(2023,6,8),"Y")</f>
        <v>18</v>
      </c>
      <c r="G1521" s="2">
        <v>0</v>
      </c>
      <c r="H1521" s="13">
        <v>12890.06</v>
      </c>
      <c r="I1521" s="2" t="s">
        <v>2355</v>
      </c>
      <c r="J1521" s="2" t="s">
        <v>2358</v>
      </c>
      <c r="K1521" s="6" t="s">
        <v>2367</v>
      </c>
    </row>
    <row r="1522" spans="1:11" x14ac:dyDescent="0.4">
      <c r="A1522" s="5" t="s">
        <v>818</v>
      </c>
      <c r="B1522" s="2">
        <v>1963</v>
      </c>
      <c r="C1522" s="2" t="s">
        <v>2363</v>
      </c>
      <c r="D1522" s="2">
        <v>16</v>
      </c>
      <c r="E1522" s="2" t="str">
        <f>CONCATENATE(Table1[[#This Row],[date]],"-",Table1[[#This Row],[month]],"-",Table1[[#This Row],[year]])</f>
        <v>16-Aug-1963</v>
      </c>
      <c r="F1522" s="2">
        <f>DATEDIF(Table1[[#This Row],[Date Of Birth]],DATE(2023,6,8),"Y")</f>
        <v>59</v>
      </c>
      <c r="G1522" s="2">
        <v>1</v>
      </c>
      <c r="H1522" s="13">
        <v>12913.99</v>
      </c>
      <c r="I1522" s="2" t="s">
        <v>2355</v>
      </c>
      <c r="J1522" s="2" t="s">
        <v>2354</v>
      </c>
      <c r="K1522" s="6" t="s">
        <v>2368</v>
      </c>
    </row>
    <row r="1523" spans="1:11" x14ac:dyDescent="0.4">
      <c r="A1523" s="5" t="s">
        <v>817</v>
      </c>
      <c r="B1523" s="2">
        <v>1963</v>
      </c>
      <c r="C1523" s="2" t="s">
        <v>2360</v>
      </c>
      <c r="D1523" s="2">
        <v>1</v>
      </c>
      <c r="E1523" s="2" t="str">
        <f>CONCATENATE(Table1[[#This Row],[date]],"-",Table1[[#This Row],[month]],"-",Table1[[#This Row],[year]])</f>
        <v>1-Sep-1963</v>
      </c>
      <c r="F1523" s="2">
        <f>DATEDIF(Table1[[#This Row],[Date Of Birth]],DATE(2023,6,8),"Y")</f>
        <v>59</v>
      </c>
      <c r="G1523" s="2">
        <v>2</v>
      </c>
      <c r="H1523" s="13">
        <v>12925.89</v>
      </c>
      <c r="I1523" s="2" t="s">
        <v>2355</v>
      </c>
      <c r="J1523" s="2" t="s">
        <v>2354</v>
      </c>
      <c r="K1523" s="6" t="s">
        <v>2356</v>
      </c>
    </row>
    <row r="1524" spans="1:11" x14ac:dyDescent="0.4">
      <c r="A1524" s="5" t="s">
        <v>816</v>
      </c>
      <c r="B1524" s="2">
        <v>1963</v>
      </c>
      <c r="C1524" s="2" t="s">
        <v>2363</v>
      </c>
      <c r="D1524" s="2">
        <v>14</v>
      </c>
      <c r="E1524" s="2" t="str">
        <f>CONCATENATE(Table1[[#This Row],[date]],"-",Table1[[#This Row],[month]],"-",Table1[[#This Row],[year]])</f>
        <v>14-Aug-1963</v>
      </c>
      <c r="F1524" s="2">
        <f>DATEDIF(Table1[[#This Row],[Date Of Birth]],DATE(2023,6,8),"Y")</f>
        <v>59</v>
      </c>
      <c r="G1524" s="2">
        <v>2</v>
      </c>
      <c r="H1524" s="13">
        <v>12928.79</v>
      </c>
      <c r="I1524" s="2" t="s">
        <v>2355</v>
      </c>
      <c r="J1524" s="2" t="s">
        <v>2354</v>
      </c>
      <c r="K1524" s="6" t="s">
        <v>2356</v>
      </c>
    </row>
    <row r="1525" spans="1:11" x14ac:dyDescent="0.4">
      <c r="A1525" s="5" t="s">
        <v>815</v>
      </c>
      <c r="B1525" s="2">
        <v>1966</v>
      </c>
      <c r="C1525" s="2" t="s">
        <v>2362</v>
      </c>
      <c r="D1525" s="2">
        <v>22</v>
      </c>
      <c r="E1525" s="2" t="str">
        <f>CONCATENATE(Table1[[#This Row],[date]],"-",Table1[[#This Row],[month]],"-",Table1[[#This Row],[year]])</f>
        <v>22-Dec-1966</v>
      </c>
      <c r="F1525" s="2">
        <f>DATEDIF(Table1[[#This Row],[Date Of Birth]],DATE(2023,6,8),"Y")</f>
        <v>56</v>
      </c>
      <c r="G1525" s="2">
        <v>4</v>
      </c>
      <c r="H1525" s="13">
        <v>12949.16</v>
      </c>
      <c r="I1525" s="2" t="s">
        <v>2355</v>
      </c>
      <c r="J1525" s="2" t="s">
        <v>2355</v>
      </c>
      <c r="K1525" s="6" t="s">
        <v>2356</v>
      </c>
    </row>
    <row r="1526" spans="1:11" x14ac:dyDescent="0.4">
      <c r="A1526" s="5" t="s">
        <v>814</v>
      </c>
      <c r="B1526" s="2">
        <v>1961</v>
      </c>
      <c r="C1526" s="2" t="s">
        <v>2363</v>
      </c>
      <c r="D1526" s="2">
        <v>20</v>
      </c>
      <c r="E1526" s="2" t="str">
        <f>CONCATENATE(Table1[[#This Row],[date]],"-",Table1[[#This Row],[month]],"-",Table1[[#This Row],[year]])</f>
        <v>20-Aug-1961</v>
      </c>
      <c r="F1526" s="2">
        <f>DATEDIF(Table1[[#This Row],[Date Of Birth]],DATE(2023,6,8),"Y")</f>
        <v>61</v>
      </c>
      <c r="G1526" s="2">
        <v>0</v>
      </c>
      <c r="H1526" s="13">
        <v>12950.07</v>
      </c>
      <c r="I1526" s="2" t="s">
        <v>2355</v>
      </c>
      <c r="J1526" s="2" t="s">
        <v>2358</v>
      </c>
      <c r="K1526" s="6" t="s">
        <v>2361</v>
      </c>
    </row>
    <row r="1527" spans="1:11" x14ac:dyDescent="0.4">
      <c r="A1527" s="5" t="s">
        <v>813</v>
      </c>
      <c r="B1527" s="2">
        <v>1960</v>
      </c>
      <c r="C1527" s="2" t="s">
        <v>2357</v>
      </c>
      <c r="D1527" s="2">
        <v>4</v>
      </c>
      <c r="E1527" s="2" t="str">
        <f>CONCATENATE(Table1[[#This Row],[date]],"-",Table1[[#This Row],[month]],"-",Table1[[#This Row],[year]])</f>
        <v>4-Nov-1960</v>
      </c>
      <c r="F1527" s="2">
        <f>DATEDIF(Table1[[#This Row],[Date Of Birth]],DATE(2023,6,8),"Y")</f>
        <v>62</v>
      </c>
      <c r="G1527" s="2">
        <v>0</v>
      </c>
      <c r="H1527" s="13">
        <v>12957.12</v>
      </c>
      <c r="I1527" s="2" t="s">
        <v>2355</v>
      </c>
      <c r="J1527" s="2" t="s">
        <v>2358</v>
      </c>
      <c r="K1527" s="6" t="s">
        <v>2365</v>
      </c>
    </row>
    <row r="1528" spans="1:11" x14ac:dyDescent="0.4">
      <c r="A1528" s="5" t="s">
        <v>812</v>
      </c>
      <c r="B1528" s="2">
        <v>1960</v>
      </c>
      <c r="C1528" s="2" t="s">
        <v>2359</v>
      </c>
      <c r="D1528" s="2">
        <v>22</v>
      </c>
      <c r="E1528" s="2" t="str">
        <f>CONCATENATE(Table1[[#This Row],[date]],"-",Table1[[#This Row],[month]],"-",Table1[[#This Row],[year]])</f>
        <v>22-Jun-1960</v>
      </c>
      <c r="F1528" s="2">
        <f>DATEDIF(Table1[[#This Row],[Date Of Birth]],DATE(2023,6,8),"Y")</f>
        <v>62</v>
      </c>
      <c r="G1528" s="2">
        <v>0</v>
      </c>
      <c r="H1528" s="13">
        <v>12979.36</v>
      </c>
      <c r="I1528" s="2" t="s">
        <v>2355</v>
      </c>
      <c r="J1528" s="2" t="s">
        <v>2358</v>
      </c>
      <c r="K1528" s="6" t="s">
        <v>2365</v>
      </c>
    </row>
    <row r="1529" spans="1:11" x14ac:dyDescent="0.4">
      <c r="A1529" s="5" t="s">
        <v>811</v>
      </c>
      <c r="B1529" s="2">
        <v>1960</v>
      </c>
      <c r="C1529" s="2" t="s">
        <v>2360</v>
      </c>
      <c r="D1529" s="2">
        <v>23</v>
      </c>
      <c r="E1529" s="2" t="str">
        <f>CONCATENATE(Table1[[#This Row],[date]],"-",Table1[[#This Row],[month]],"-",Table1[[#This Row],[year]])</f>
        <v>23-Sep-1960</v>
      </c>
      <c r="F1529" s="2">
        <f>DATEDIF(Table1[[#This Row],[Date Of Birth]],DATE(2023,6,8),"Y")</f>
        <v>62</v>
      </c>
      <c r="G1529" s="2">
        <v>0</v>
      </c>
      <c r="H1529" s="13">
        <v>12981.35</v>
      </c>
      <c r="I1529" s="2" t="s">
        <v>2355</v>
      </c>
      <c r="J1529" s="2" t="s">
        <v>2355</v>
      </c>
      <c r="K1529" s="6" t="s">
        <v>2356</v>
      </c>
    </row>
    <row r="1530" spans="1:11" x14ac:dyDescent="0.4">
      <c r="A1530" s="5" t="s">
        <v>810</v>
      </c>
      <c r="B1530" s="2">
        <v>1960</v>
      </c>
      <c r="C1530" s="2" t="s">
        <v>2357</v>
      </c>
      <c r="D1530" s="2">
        <v>28</v>
      </c>
      <c r="E1530" s="2" t="str">
        <f>CONCATENATE(Table1[[#This Row],[date]],"-",Table1[[#This Row],[month]],"-",Table1[[#This Row],[year]])</f>
        <v>28-Nov-1960</v>
      </c>
      <c r="F1530" s="2">
        <f>DATEDIF(Table1[[#This Row],[Date Of Birth]],DATE(2023,6,8),"Y")</f>
        <v>62</v>
      </c>
      <c r="G1530" s="2">
        <v>0</v>
      </c>
      <c r="H1530" s="13">
        <v>12982.87</v>
      </c>
      <c r="I1530" s="2" t="s">
        <v>2355</v>
      </c>
      <c r="J1530" s="2" t="s">
        <v>2358</v>
      </c>
      <c r="K1530" s="6" t="s">
        <v>2356</v>
      </c>
    </row>
    <row r="1531" spans="1:11" x14ac:dyDescent="0.4">
      <c r="A1531" s="5" t="s">
        <v>809</v>
      </c>
      <c r="B1531" s="2">
        <v>1979</v>
      </c>
      <c r="C1531" s="2" t="s">
        <v>2357</v>
      </c>
      <c r="D1531" s="2">
        <v>27</v>
      </c>
      <c r="E1531" s="2" t="str">
        <f>CONCATENATE(Table1[[#This Row],[date]],"-",Table1[[#This Row],[month]],"-",Table1[[#This Row],[year]])</f>
        <v>27-Nov-1979</v>
      </c>
      <c r="F1531" s="2">
        <f>DATEDIF(Table1[[#This Row],[Date Of Birth]],DATE(2023,6,8),"Y")</f>
        <v>43</v>
      </c>
      <c r="G1531" s="2">
        <v>2</v>
      </c>
      <c r="H1531" s="13">
        <v>12994.12</v>
      </c>
      <c r="I1531" s="2" t="s">
        <v>2355</v>
      </c>
      <c r="J1531" s="2" t="s">
        <v>2354</v>
      </c>
      <c r="K1531" s="6" t="s">
        <v>2377</v>
      </c>
    </row>
    <row r="1532" spans="1:11" x14ac:dyDescent="0.4">
      <c r="A1532" s="5" t="s">
        <v>808</v>
      </c>
      <c r="B1532" s="2">
        <v>1981</v>
      </c>
      <c r="C1532" s="2" t="s">
        <v>2364</v>
      </c>
      <c r="D1532" s="2">
        <v>30</v>
      </c>
      <c r="E1532" s="2" t="str">
        <f>CONCATENATE(Table1[[#This Row],[date]],"-",Table1[[#This Row],[month]],"-",Table1[[#This Row],[year]])</f>
        <v>30-Oct-1981</v>
      </c>
      <c r="F1532" s="2">
        <f>DATEDIF(Table1[[#This Row],[Date Of Birth]],DATE(2023,6,8),"Y")</f>
        <v>41</v>
      </c>
      <c r="G1532" s="2">
        <v>1</v>
      </c>
      <c r="H1532" s="13">
        <v>13002.91</v>
      </c>
      <c r="I1532" s="2" t="s">
        <v>2355</v>
      </c>
      <c r="J1532" s="2" t="s">
        <v>2358</v>
      </c>
      <c r="K1532" s="6" t="s">
        <v>2361</v>
      </c>
    </row>
    <row r="1533" spans="1:11" x14ac:dyDescent="0.4">
      <c r="A1533" s="5" t="s">
        <v>807</v>
      </c>
      <c r="B1533" s="2">
        <v>1962</v>
      </c>
      <c r="C1533" s="2" t="s">
        <v>2359</v>
      </c>
      <c r="D1533" s="2">
        <v>24</v>
      </c>
      <c r="E1533" s="2" t="str">
        <f>CONCATENATE(Table1[[#This Row],[date]],"-",Table1[[#This Row],[month]],"-",Table1[[#This Row],[year]])</f>
        <v>24-Jun-1962</v>
      </c>
      <c r="F1533" s="2">
        <f>DATEDIF(Table1[[#This Row],[Date Of Birth]],DATE(2023,6,8),"Y")</f>
        <v>60</v>
      </c>
      <c r="G1533" s="2">
        <v>0</v>
      </c>
      <c r="H1533" s="13">
        <v>13004.95</v>
      </c>
      <c r="I1533" s="2" t="s">
        <v>2355</v>
      </c>
      <c r="J1533" s="2" t="s">
        <v>2358</v>
      </c>
      <c r="K1533" s="6" t="s">
        <v>2361</v>
      </c>
    </row>
    <row r="1534" spans="1:11" x14ac:dyDescent="0.4">
      <c r="A1534" s="5" t="s">
        <v>806</v>
      </c>
      <c r="B1534" s="2">
        <v>1969</v>
      </c>
      <c r="C1534" s="2" t="s">
        <v>2362</v>
      </c>
      <c r="D1534" s="2">
        <v>13</v>
      </c>
      <c r="E1534" s="2" t="str">
        <f>CONCATENATE(Table1[[#This Row],[date]],"-",Table1[[#This Row],[month]],"-",Table1[[#This Row],[year]])</f>
        <v>13-Dec-1969</v>
      </c>
      <c r="F1534" s="2">
        <f>DATEDIF(Table1[[#This Row],[Date Of Birth]],DATE(2023,6,8),"Y")</f>
        <v>53</v>
      </c>
      <c r="G1534" s="2">
        <v>0</v>
      </c>
      <c r="H1534" s="13">
        <v>13008.07</v>
      </c>
      <c r="I1534" s="2" t="s">
        <v>2355</v>
      </c>
      <c r="J1534" s="2" t="s">
        <v>2355</v>
      </c>
      <c r="K1534" s="6" t="s">
        <v>2361</v>
      </c>
    </row>
    <row r="1535" spans="1:11" x14ac:dyDescent="0.4">
      <c r="A1535" s="5" t="s">
        <v>805</v>
      </c>
      <c r="B1535" s="2">
        <v>1972</v>
      </c>
      <c r="C1535" s="2" t="s">
        <v>2360</v>
      </c>
      <c r="D1535" s="2">
        <v>27</v>
      </c>
      <c r="E1535" s="2" t="str">
        <f>CONCATENATE(Table1[[#This Row],[date]],"-",Table1[[#This Row],[month]],"-",Table1[[#This Row],[year]])</f>
        <v>27-Sep-1972</v>
      </c>
      <c r="F1535" s="2">
        <f>DATEDIF(Table1[[#This Row],[Date Of Birth]],DATE(2023,6,8),"Y")</f>
        <v>50</v>
      </c>
      <c r="G1535" s="2">
        <v>0</v>
      </c>
      <c r="H1535" s="13">
        <v>13010.86</v>
      </c>
      <c r="I1535" s="2" t="s">
        <v>2355</v>
      </c>
      <c r="J1535" s="2" t="s">
        <v>2354</v>
      </c>
      <c r="K1535" s="6" t="s">
        <v>2361</v>
      </c>
    </row>
    <row r="1536" spans="1:11" x14ac:dyDescent="0.4">
      <c r="A1536" s="5" t="s">
        <v>804</v>
      </c>
      <c r="B1536" s="2">
        <v>1962</v>
      </c>
      <c r="C1536" s="2" t="s">
        <v>2353</v>
      </c>
      <c r="D1536" s="2">
        <v>20</v>
      </c>
      <c r="E1536" s="2" t="str">
        <f>CONCATENATE(Table1[[#This Row],[date]],"-",Table1[[#This Row],[month]],"-",Table1[[#This Row],[year]])</f>
        <v>20-Jul-1962</v>
      </c>
      <c r="F1536" s="2">
        <f>DATEDIF(Table1[[#This Row],[Date Of Birth]],DATE(2023,6,8),"Y")</f>
        <v>60</v>
      </c>
      <c r="G1536" s="2">
        <v>0</v>
      </c>
      <c r="H1536" s="13">
        <v>13012.21</v>
      </c>
      <c r="I1536" s="2" t="s">
        <v>2355</v>
      </c>
      <c r="J1536" s="2" t="s">
        <v>2358</v>
      </c>
      <c r="K1536" s="6" t="s">
        <v>2361</v>
      </c>
    </row>
    <row r="1537" spans="1:11" x14ac:dyDescent="0.4">
      <c r="A1537" s="5" t="s">
        <v>803</v>
      </c>
      <c r="B1537" s="2">
        <v>1964</v>
      </c>
      <c r="C1537" s="2" t="s">
        <v>2360</v>
      </c>
      <c r="D1537" s="2">
        <v>23</v>
      </c>
      <c r="E1537" s="2" t="str">
        <f>CONCATENATE(Table1[[#This Row],[date]],"-",Table1[[#This Row],[month]],"-",Table1[[#This Row],[year]])</f>
        <v>23-Sep-1964</v>
      </c>
      <c r="F1537" s="2">
        <f>DATEDIF(Table1[[#This Row],[Date Of Birth]],DATE(2023,6,8),"Y")</f>
        <v>58</v>
      </c>
      <c r="G1537" s="2">
        <v>1</v>
      </c>
      <c r="H1537" s="13">
        <v>13019.16</v>
      </c>
      <c r="I1537" s="2" t="s">
        <v>2355</v>
      </c>
      <c r="J1537" s="2" t="s">
        <v>2358</v>
      </c>
      <c r="K1537" s="6" t="s">
        <v>2371</v>
      </c>
    </row>
    <row r="1538" spans="1:11" x14ac:dyDescent="0.4">
      <c r="A1538" s="5" t="s">
        <v>802</v>
      </c>
      <c r="B1538" s="2">
        <v>1965</v>
      </c>
      <c r="C1538" s="2" t="s">
        <v>2357</v>
      </c>
      <c r="D1538" s="2">
        <v>4</v>
      </c>
      <c r="E1538" s="2" t="str">
        <f>CONCATENATE(Table1[[#This Row],[date]],"-",Table1[[#This Row],[month]],"-",Table1[[#This Row],[year]])</f>
        <v>4-Nov-1965</v>
      </c>
      <c r="F1538" s="2">
        <f>DATEDIF(Table1[[#This Row],[Date Of Birth]],DATE(2023,6,8),"Y")</f>
        <v>57</v>
      </c>
      <c r="G1538" s="2">
        <v>0</v>
      </c>
      <c r="H1538" s="13">
        <v>13023.93</v>
      </c>
      <c r="I1538" s="2" t="s">
        <v>2355</v>
      </c>
      <c r="J1538" s="2" t="s">
        <v>2354</v>
      </c>
      <c r="K1538" s="6" t="s">
        <v>2370</v>
      </c>
    </row>
    <row r="1539" spans="1:11" x14ac:dyDescent="0.4">
      <c r="A1539" s="5" t="s">
        <v>801</v>
      </c>
      <c r="B1539" s="2">
        <v>1961</v>
      </c>
      <c r="C1539" s="2" t="s">
        <v>2357</v>
      </c>
      <c r="D1539" s="2">
        <v>9</v>
      </c>
      <c r="E1539" s="2" t="str">
        <f>CONCATENATE(Table1[[#This Row],[date]],"-",Table1[[#This Row],[month]],"-",Table1[[#This Row],[year]])</f>
        <v>9-Nov-1961</v>
      </c>
      <c r="F1539" s="2">
        <f>DATEDIF(Table1[[#This Row],[Date Of Birth]],DATE(2023,6,8),"Y")</f>
        <v>61</v>
      </c>
      <c r="G1539" s="2">
        <v>0</v>
      </c>
      <c r="H1539" s="13">
        <v>13041.92</v>
      </c>
      <c r="I1539" s="2" t="s">
        <v>2355</v>
      </c>
      <c r="J1539" s="2" t="s">
        <v>2358</v>
      </c>
      <c r="K1539" s="6" t="s">
        <v>2365</v>
      </c>
    </row>
    <row r="1540" spans="1:11" x14ac:dyDescent="0.4">
      <c r="A1540" s="5" t="s">
        <v>800</v>
      </c>
      <c r="B1540" s="2">
        <v>1969</v>
      </c>
      <c r="C1540" s="2" t="s">
        <v>2360</v>
      </c>
      <c r="D1540" s="2">
        <v>23</v>
      </c>
      <c r="E1540" s="2" t="str">
        <f>CONCATENATE(Table1[[#This Row],[date]],"-",Table1[[#This Row],[month]],"-",Table1[[#This Row],[year]])</f>
        <v>23-Sep-1969</v>
      </c>
      <c r="F1540" s="2">
        <f>DATEDIF(Table1[[#This Row],[Date Of Birth]],DATE(2023,6,8),"Y")</f>
        <v>53</v>
      </c>
      <c r="G1540" s="2">
        <v>0</v>
      </c>
      <c r="H1540" s="13">
        <v>13044.41</v>
      </c>
      <c r="I1540" s="2" t="s">
        <v>2355</v>
      </c>
      <c r="J1540" s="2" t="s">
        <v>2358</v>
      </c>
      <c r="K1540" s="6" t="s">
        <v>2361</v>
      </c>
    </row>
    <row r="1541" spans="1:11" x14ac:dyDescent="0.4">
      <c r="A1541" s="5" t="s">
        <v>799</v>
      </c>
      <c r="B1541" s="2">
        <v>1967</v>
      </c>
      <c r="C1541" s="2" t="s">
        <v>2363</v>
      </c>
      <c r="D1541" s="2">
        <v>6</v>
      </c>
      <c r="E1541" s="2" t="str">
        <f>CONCATENATE(Table1[[#This Row],[date]],"-",Table1[[#This Row],[month]],"-",Table1[[#This Row],[year]])</f>
        <v>6-Aug-1967</v>
      </c>
      <c r="F1541" s="2">
        <f>DATEDIF(Table1[[#This Row],[Date Of Birth]],DATE(2023,6,8),"Y")</f>
        <v>55</v>
      </c>
      <c r="G1541" s="2">
        <v>3</v>
      </c>
      <c r="H1541" s="13">
        <v>13047.33</v>
      </c>
      <c r="I1541" s="2" t="s">
        <v>2355</v>
      </c>
      <c r="J1541" s="2" t="s">
        <v>2355</v>
      </c>
      <c r="K1541" s="6" t="s">
        <v>2371</v>
      </c>
    </row>
    <row r="1542" spans="1:11" x14ac:dyDescent="0.4">
      <c r="A1542" s="5" t="s">
        <v>798</v>
      </c>
      <c r="B1542" s="2">
        <v>1985</v>
      </c>
      <c r="C1542" s="2" t="s">
        <v>2364</v>
      </c>
      <c r="D1542" s="2">
        <v>26</v>
      </c>
      <c r="E1542" s="2" t="str">
        <f>CONCATENATE(Table1[[#This Row],[date]],"-",Table1[[#This Row],[month]],"-",Table1[[#This Row],[year]])</f>
        <v>26-Oct-1985</v>
      </c>
      <c r="F1542" s="2">
        <f>DATEDIF(Table1[[#This Row],[Date Of Birth]],DATE(2023,6,8),"Y")</f>
        <v>37</v>
      </c>
      <c r="G1542" s="2">
        <v>3</v>
      </c>
      <c r="H1542" s="13">
        <v>13051.22</v>
      </c>
      <c r="I1542" s="2" t="s">
        <v>2355</v>
      </c>
      <c r="J1542" s="2" t="s">
        <v>2358</v>
      </c>
      <c r="K1542" s="6" t="s">
        <v>2377</v>
      </c>
    </row>
    <row r="1543" spans="1:11" x14ac:dyDescent="0.4">
      <c r="A1543" s="5" t="s">
        <v>797</v>
      </c>
      <c r="B1543" s="2">
        <v>1961</v>
      </c>
      <c r="C1543" s="2" t="s">
        <v>2357</v>
      </c>
      <c r="D1543" s="2">
        <v>6</v>
      </c>
      <c r="E1543" s="2" t="str">
        <f>CONCATENATE(Table1[[#This Row],[date]],"-",Table1[[#This Row],[month]],"-",Table1[[#This Row],[year]])</f>
        <v>6-Nov-1961</v>
      </c>
      <c r="F1543" s="2">
        <f>DATEDIF(Table1[[#This Row],[Date Of Birth]],DATE(2023,6,8),"Y")</f>
        <v>61</v>
      </c>
      <c r="G1543" s="2">
        <v>0</v>
      </c>
      <c r="H1543" s="13">
        <v>13063.88</v>
      </c>
      <c r="I1543" s="2" t="s">
        <v>2355</v>
      </c>
      <c r="J1543" s="2" t="s">
        <v>2354</v>
      </c>
      <c r="K1543" s="6" t="s">
        <v>2365</v>
      </c>
    </row>
    <row r="1544" spans="1:11" x14ac:dyDescent="0.4">
      <c r="A1544" s="5" t="s">
        <v>796</v>
      </c>
      <c r="B1544" s="2">
        <v>1978</v>
      </c>
      <c r="C1544" s="2" t="s">
        <v>2353</v>
      </c>
      <c r="D1544" s="2">
        <v>17</v>
      </c>
      <c r="E1544" s="2" t="str">
        <f>CONCATENATE(Table1[[#This Row],[date]],"-",Table1[[#This Row],[month]],"-",Table1[[#This Row],[year]])</f>
        <v>17-Jul-1978</v>
      </c>
      <c r="F1544" s="2">
        <f>DATEDIF(Table1[[#This Row],[Date Of Birth]],DATE(2023,6,8),"Y")</f>
        <v>44</v>
      </c>
      <c r="G1544" s="2">
        <v>2</v>
      </c>
      <c r="H1544" s="13">
        <v>13101.74</v>
      </c>
      <c r="I1544" s="2" t="s">
        <v>2355</v>
      </c>
      <c r="J1544" s="2" t="s">
        <v>2354</v>
      </c>
      <c r="K1544" s="6" t="s">
        <v>2377</v>
      </c>
    </row>
    <row r="1545" spans="1:11" x14ac:dyDescent="0.4">
      <c r="A1545" s="5" t="s">
        <v>795</v>
      </c>
      <c r="B1545" s="2">
        <v>1971</v>
      </c>
      <c r="C1545" s="2" t="s">
        <v>2364</v>
      </c>
      <c r="D1545" s="2">
        <v>30</v>
      </c>
      <c r="E1545" s="2" t="str">
        <f>CONCATENATE(Table1[[#This Row],[date]],"-",Table1[[#This Row],[month]],"-",Table1[[#This Row],[year]])</f>
        <v>30-Oct-1971</v>
      </c>
      <c r="F1545" s="2">
        <f>DATEDIF(Table1[[#This Row],[Date Of Birth]],DATE(2023,6,8),"Y")</f>
        <v>51</v>
      </c>
      <c r="G1545" s="2">
        <v>0</v>
      </c>
      <c r="H1545" s="13">
        <v>13110.79</v>
      </c>
      <c r="I1545" s="2" t="s">
        <v>2355</v>
      </c>
      <c r="J1545" s="2" t="s">
        <v>2354</v>
      </c>
      <c r="K1545" s="6" t="s">
        <v>2365</v>
      </c>
    </row>
    <row r="1546" spans="1:11" x14ac:dyDescent="0.4">
      <c r="A1546" s="5" t="s">
        <v>794</v>
      </c>
      <c r="B1546" s="2">
        <v>1962</v>
      </c>
      <c r="C1546" s="2" t="s">
        <v>2363</v>
      </c>
      <c r="D1546" s="2">
        <v>2</v>
      </c>
      <c r="E1546" s="2" t="str">
        <f>CONCATENATE(Table1[[#This Row],[date]],"-",Table1[[#This Row],[month]],"-",Table1[[#This Row],[year]])</f>
        <v>2-Aug-1962</v>
      </c>
      <c r="F1546" s="2">
        <f>DATEDIF(Table1[[#This Row],[Date Of Birth]],DATE(2023,6,8),"Y")</f>
        <v>60</v>
      </c>
      <c r="G1546" s="2">
        <v>1</v>
      </c>
      <c r="H1546" s="13">
        <v>13112.6</v>
      </c>
      <c r="I1546" s="2" t="s">
        <v>2355</v>
      </c>
      <c r="J1546" s="2" t="s">
        <v>2355</v>
      </c>
      <c r="K1546" s="6" t="s">
        <v>2361</v>
      </c>
    </row>
    <row r="1547" spans="1:11" x14ac:dyDescent="0.4">
      <c r="A1547" s="5" t="s">
        <v>793</v>
      </c>
      <c r="B1547" s="2">
        <v>1992</v>
      </c>
      <c r="C1547" s="2" t="s">
        <v>2363</v>
      </c>
      <c r="D1547" s="2">
        <v>12</v>
      </c>
      <c r="E1547" s="2" t="str">
        <f>CONCATENATE(Table1[[#This Row],[date]],"-",Table1[[#This Row],[month]],"-",Table1[[#This Row],[year]])</f>
        <v>12-Aug-1992</v>
      </c>
      <c r="F1547" s="2">
        <f>DATEDIF(Table1[[#This Row],[Date Of Birth]],DATE(2023,6,8),"Y")</f>
        <v>30</v>
      </c>
      <c r="G1547" s="2">
        <v>0</v>
      </c>
      <c r="H1547" s="13">
        <v>13113.51</v>
      </c>
      <c r="I1547" s="2" t="s">
        <v>2355</v>
      </c>
      <c r="J1547" s="2" t="s">
        <v>2354</v>
      </c>
      <c r="K1547" s="6" t="s">
        <v>2377</v>
      </c>
    </row>
    <row r="1548" spans="1:11" x14ac:dyDescent="0.4">
      <c r="A1548" s="5" t="s">
        <v>792</v>
      </c>
      <c r="B1548" s="2">
        <v>1963</v>
      </c>
      <c r="C1548" s="2" t="s">
        <v>2360</v>
      </c>
      <c r="D1548" s="2">
        <v>14</v>
      </c>
      <c r="E1548" s="2" t="str">
        <f>CONCATENATE(Table1[[#This Row],[date]],"-",Table1[[#This Row],[month]],"-",Table1[[#This Row],[year]])</f>
        <v>14-Sep-1963</v>
      </c>
      <c r="F1548" s="2">
        <f>DATEDIF(Table1[[#This Row],[Date Of Birth]],DATE(2023,6,8),"Y")</f>
        <v>59</v>
      </c>
      <c r="G1548" s="2">
        <v>0</v>
      </c>
      <c r="H1548" s="13">
        <v>13116.84</v>
      </c>
      <c r="I1548" s="2" t="s">
        <v>2355</v>
      </c>
      <c r="J1548" s="2" t="s">
        <v>2358</v>
      </c>
      <c r="K1548" s="6" t="s">
        <v>2361</v>
      </c>
    </row>
    <row r="1549" spans="1:11" x14ac:dyDescent="0.4">
      <c r="A1549" s="5" t="s">
        <v>791</v>
      </c>
      <c r="B1549" s="2">
        <v>1999</v>
      </c>
      <c r="C1549" s="2" t="s">
        <v>2363</v>
      </c>
      <c r="D1549" s="2">
        <v>16</v>
      </c>
      <c r="E1549" s="2" t="str">
        <f>CONCATENATE(Table1[[#This Row],[date]],"-",Table1[[#This Row],[month]],"-",Table1[[#This Row],[year]])</f>
        <v>16-Aug-1999</v>
      </c>
      <c r="F1549" s="2">
        <f>DATEDIF(Table1[[#This Row],[Date Of Birth]],DATE(2023,6,8),"Y")</f>
        <v>23</v>
      </c>
      <c r="G1549" s="2">
        <v>0</v>
      </c>
      <c r="H1549" s="13">
        <v>13126.68</v>
      </c>
      <c r="I1549" s="2" t="s">
        <v>2355</v>
      </c>
      <c r="J1549" s="2" t="s">
        <v>2355</v>
      </c>
      <c r="K1549" s="6" t="s">
        <v>2365</v>
      </c>
    </row>
    <row r="1550" spans="1:11" x14ac:dyDescent="0.4">
      <c r="A1550" s="5" t="s">
        <v>790</v>
      </c>
      <c r="B1550" s="2">
        <v>1961</v>
      </c>
      <c r="C1550" s="2" t="s">
        <v>2360</v>
      </c>
      <c r="D1550" s="2">
        <v>7</v>
      </c>
      <c r="E1550" s="2" t="str">
        <f>CONCATENATE(Table1[[#This Row],[date]],"-",Table1[[#This Row],[month]],"-",Table1[[#This Row],[year]])</f>
        <v>7-Sep-1961</v>
      </c>
      <c r="F1550" s="2">
        <f>DATEDIF(Table1[[#This Row],[Date Of Birth]],DATE(2023,6,8),"Y")</f>
        <v>61</v>
      </c>
      <c r="G1550" s="2">
        <v>0</v>
      </c>
      <c r="H1550" s="13">
        <v>13129.6</v>
      </c>
      <c r="I1550" s="2" t="s">
        <v>2355</v>
      </c>
      <c r="J1550" s="2" t="s">
        <v>2354</v>
      </c>
      <c r="K1550" s="6" t="s">
        <v>2375</v>
      </c>
    </row>
    <row r="1551" spans="1:11" x14ac:dyDescent="0.4">
      <c r="A1551" s="5" t="s">
        <v>789</v>
      </c>
      <c r="B1551" s="2">
        <v>1961</v>
      </c>
      <c r="C1551" s="2" t="s">
        <v>2362</v>
      </c>
      <c r="D1551" s="2">
        <v>6</v>
      </c>
      <c r="E1551" s="2" t="str">
        <f>CONCATENATE(Table1[[#This Row],[date]],"-",Table1[[#This Row],[month]],"-",Table1[[#This Row],[year]])</f>
        <v>6-Dec-1961</v>
      </c>
      <c r="F1551" s="2">
        <f>DATEDIF(Table1[[#This Row],[Date Of Birth]],DATE(2023,6,8),"Y")</f>
        <v>61</v>
      </c>
      <c r="G1551" s="2">
        <v>0</v>
      </c>
      <c r="H1551" s="13">
        <v>13143.34</v>
      </c>
      <c r="I1551" s="2" t="s">
        <v>2355</v>
      </c>
      <c r="J1551" s="2" t="s">
        <v>2354</v>
      </c>
      <c r="K1551" s="6" t="s">
        <v>2376</v>
      </c>
    </row>
    <row r="1552" spans="1:11" x14ac:dyDescent="0.4">
      <c r="A1552" s="5" t="s">
        <v>788</v>
      </c>
      <c r="B1552" s="2">
        <v>1961</v>
      </c>
      <c r="C1552" s="2" t="s">
        <v>2362</v>
      </c>
      <c r="D1552" s="2">
        <v>6</v>
      </c>
      <c r="E1552" s="2" t="str">
        <f>CONCATENATE(Table1[[#This Row],[date]],"-",Table1[[#This Row],[month]],"-",Table1[[#This Row],[year]])</f>
        <v>6-Dec-1961</v>
      </c>
      <c r="F1552" s="2">
        <f>DATEDIF(Table1[[#This Row],[Date Of Birth]],DATE(2023,6,8),"Y")</f>
        <v>61</v>
      </c>
      <c r="G1552" s="2">
        <v>0</v>
      </c>
      <c r="H1552" s="13">
        <v>13143.86</v>
      </c>
      <c r="I1552" s="2" t="s">
        <v>2355</v>
      </c>
      <c r="J1552" s="2" t="s">
        <v>2354</v>
      </c>
      <c r="K1552" s="6" t="s">
        <v>2368</v>
      </c>
    </row>
    <row r="1553" spans="1:11" x14ac:dyDescent="0.4">
      <c r="A1553" s="5" t="s">
        <v>787</v>
      </c>
      <c r="B1553" s="2">
        <v>1962</v>
      </c>
      <c r="C1553" s="2" t="s">
        <v>2363</v>
      </c>
      <c r="D1553" s="2">
        <v>5</v>
      </c>
      <c r="E1553" s="2" t="str">
        <f>CONCATENATE(Table1[[#This Row],[date]],"-",Table1[[#This Row],[month]],"-",Table1[[#This Row],[year]])</f>
        <v>5-Aug-1962</v>
      </c>
      <c r="F1553" s="2">
        <f>DATEDIF(Table1[[#This Row],[Date Of Birth]],DATE(2023,6,8),"Y")</f>
        <v>60</v>
      </c>
      <c r="G1553" s="2">
        <v>0</v>
      </c>
      <c r="H1553" s="13">
        <v>13204.29</v>
      </c>
      <c r="I1553" s="2" t="s">
        <v>2355</v>
      </c>
      <c r="J1553" s="2" t="s">
        <v>2358</v>
      </c>
      <c r="K1553" s="6" t="s">
        <v>2371</v>
      </c>
    </row>
    <row r="1554" spans="1:11" x14ac:dyDescent="0.4">
      <c r="A1554" s="5" t="s">
        <v>786</v>
      </c>
      <c r="B1554" s="2">
        <v>1982</v>
      </c>
      <c r="C1554" s="2" t="s">
        <v>2364</v>
      </c>
      <c r="D1554" s="2">
        <v>15</v>
      </c>
      <c r="E1554" s="2" t="str">
        <f>CONCATENATE(Table1[[#This Row],[date]],"-",Table1[[#This Row],[month]],"-",Table1[[#This Row],[year]])</f>
        <v>15-Oct-1982</v>
      </c>
      <c r="F1554" s="2">
        <f>DATEDIF(Table1[[#This Row],[Date Of Birth]],DATE(2023,6,8),"Y")</f>
        <v>40</v>
      </c>
      <c r="G1554" s="2">
        <v>3</v>
      </c>
      <c r="H1554" s="13">
        <v>13214.43</v>
      </c>
      <c r="I1554" s="2" t="s">
        <v>2355</v>
      </c>
      <c r="J1554" s="2" t="s">
        <v>2354</v>
      </c>
      <c r="K1554" s="6" t="s">
        <v>2361</v>
      </c>
    </row>
    <row r="1555" spans="1:11" x14ac:dyDescent="0.4">
      <c r="A1555" s="5" t="s">
        <v>785</v>
      </c>
      <c r="B1555" s="2">
        <v>1962</v>
      </c>
      <c r="C1555" s="2" t="s">
        <v>2362</v>
      </c>
      <c r="D1555" s="2">
        <v>7</v>
      </c>
      <c r="E1555" s="2" t="str">
        <f>CONCATENATE(Table1[[#This Row],[date]],"-",Table1[[#This Row],[month]],"-",Table1[[#This Row],[year]])</f>
        <v>7-Dec-1962</v>
      </c>
      <c r="F1555" s="2">
        <f>DATEDIF(Table1[[#This Row],[Date Of Birth]],DATE(2023,6,8),"Y")</f>
        <v>60</v>
      </c>
      <c r="G1555" s="2">
        <v>0</v>
      </c>
      <c r="H1555" s="13">
        <v>13217.09</v>
      </c>
      <c r="I1555" s="2" t="s">
        <v>2355</v>
      </c>
      <c r="J1555" s="2" t="s">
        <v>2358</v>
      </c>
      <c r="K1555" s="6" t="s">
        <v>2371</v>
      </c>
    </row>
    <row r="1556" spans="1:11" x14ac:dyDescent="0.4">
      <c r="A1556" s="5" t="s">
        <v>784</v>
      </c>
      <c r="B1556" s="2">
        <v>1965</v>
      </c>
      <c r="C1556" s="2" t="s">
        <v>2357</v>
      </c>
      <c r="D1556" s="2">
        <v>13</v>
      </c>
      <c r="E1556" s="2" t="str">
        <f>CONCATENATE(Table1[[#This Row],[date]],"-",Table1[[#This Row],[month]],"-",Table1[[#This Row],[year]])</f>
        <v>13-Nov-1965</v>
      </c>
      <c r="F1556" s="2">
        <f>DATEDIF(Table1[[#This Row],[Date Of Birth]],DATE(2023,6,8),"Y")</f>
        <v>57</v>
      </c>
      <c r="G1556" s="2">
        <v>2</v>
      </c>
      <c r="H1556" s="13">
        <v>13224.06</v>
      </c>
      <c r="I1556" s="2" t="s">
        <v>2355</v>
      </c>
      <c r="J1556" s="2" t="s">
        <v>2355</v>
      </c>
      <c r="K1556" s="6" t="s">
        <v>2371</v>
      </c>
    </row>
    <row r="1557" spans="1:11" x14ac:dyDescent="0.4">
      <c r="A1557" s="5" t="s">
        <v>783</v>
      </c>
      <c r="B1557" s="2">
        <v>1962</v>
      </c>
      <c r="C1557" s="2" t="s">
        <v>2357</v>
      </c>
      <c r="D1557" s="2">
        <v>24</v>
      </c>
      <c r="E1557" s="2" t="str">
        <f>CONCATENATE(Table1[[#This Row],[date]],"-",Table1[[#This Row],[month]],"-",Table1[[#This Row],[year]])</f>
        <v>24-Nov-1962</v>
      </c>
      <c r="F1557" s="2">
        <f>DATEDIF(Table1[[#This Row],[Date Of Birth]],DATE(2023,6,8),"Y")</f>
        <v>60</v>
      </c>
      <c r="G1557" s="2">
        <v>1</v>
      </c>
      <c r="H1557" s="13">
        <v>13224.69</v>
      </c>
      <c r="I1557" s="2" t="s">
        <v>2355</v>
      </c>
      <c r="J1557" s="2" t="s">
        <v>2354</v>
      </c>
      <c r="K1557" s="6" t="s">
        <v>2365</v>
      </c>
    </row>
    <row r="1558" spans="1:11" x14ac:dyDescent="0.4">
      <c r="A1558" s="5" t="s">
        <v>782</v>
      </c>
      <c r="B1558" s="2">
        <v>1962</v>
      </c>
      <c r="C1558" s="2" t="s">
        <v>2364</v>
      </c>
      <c r="D1558" s="2">
        <v>11</v>
      </c>
      <c r="E1558" s="2" t="str">
        <f>CONCATENATE(Table1[[#This Row],[date]],"-",Table1[[#This Row],[month]],"-",Table1[[#This Row],[year]])</f>
        <v>11-Oct-1962</v>
      </c>
      <c r="F1558" s="2">
        <f>DATEDIF(Table1[[#This Row],[Date Of Birth]],DATE(2023,6,8),"Y")</f>
        <v>60</v>
      </c>
      <c r="G1558" s="2">
        <v>0</v>
      </c>
      <c r="H1558" s="13">
        <v>13228.85</v>
      </c>
      <c r="I1558" s="2" t="s">
        <v>2355</v>
      </c>
      <c r="J1558" s="2" t="s">
        <v>2355</v>
      </c>
      <c r="K1558" s="6" t="s">
        <v>2372</v>
      </c>
    </row>
    <row r="1559" spans="1:11" x14ac:dyDescent="0.4">
      <c r="A1559" s="5" t="s">
        <v>781</v>
      </c>
      <c r="B1559" s="2">
        <v>1994</v>
      </c>
      <c r="C1559" s="2" t="s">
        <v>2353</v>
      </c>
      <c r="D1559" s="2">
        <v>1</v>
      </c>
      <c r="E1559" s="2" t="str">
        <f>CONCATENATE(Table1[[#This Row],[date]],"-",Table1[[#This Row],[month]],"-",Table1[[#This Row],[year]])</f>
        <v>1-Jul-1994</v>
      </c>
      <c r="F1559" s="2">
        <f>DATEDIF(Table1[[#This Row],[Date Of Birth]],DATE(2023,6,8),"Y")</f>
        <v>28</v>
      </c>
      <c r="G1559" s="2">
        <v>0</v>
      </c>
      <c r="H1559" s="13">
        <v>13292.52</v>
      </c>
      <c r="I1559" s="2" t="s">
        <v>2355</v>
      </c>
      <c r="J1559" s="2" t="s">
        <v>2355</v>
      </c>
      <c r="K1559" s="6" t="s">
        <v>2361</v>
      </c>
    </row>
    <row r="1560" spans="1:11" x14ac:dyDescent="0.4">
      <c r="A1560" s="5" t="s">
        <v>780</v>
      </c>
      <c r="B1560" s="2">
        <v>1976</v>
      </c>
      <c r="C1560" s="2" t="s">
        <v>2363</v>
      </c>
      <c r="D1560" s="2">
        <v>23</v>
      </c>
      <c r="E1560" s="2" t="str">
        <f>CONCATENATE(Table1[[#This Row],[date]],"-",Table1[[#This Row],[month]],"-",Table1[[#This Row],[year]])</f>
        <v>23-Aug-1976</v>
      </c>
      <c r="F1560" s="2">
        <f>DATEDIF(Table1[[#This Row],[Date Of Birth]],DATE(2023,6,8),"Y")</f>
        <v>46</v>
      </c>
      <c r="G1560" s="2">
        <v>2</v>
      </c>
      <c r="H1560" s="13">
        <v>13333.71</v>
      </c>
      <c r="I1560" s="2" t="s">
        <v>2355</v>
      </c>
      <c r="J1560" s="2" t="s">
        <v>2354</v>
      </c>
      <c r="K1560" s="6" t="s">
        <v>2361</v>
      </c>
    </row>
    <row r="1561" spans="1:11" x14ac:dyDescent="0.4">
      <c r="A1561" s="5" t="s">
        <v>779</v>
      </c>
      <c r="B1561" s="2">
        <v>1960</v>
      </c>
      <c r="C1561" s="2" t="s">
        <v>2357</v>
      </c>
      <c r="D1561" s="2">
        <v>11</v>
      </c>
      <c r="E1561" s="2" t="str">
        <f>CONCATENATE(Table1[[#This Row],[date]],"-",Table1[[#This Row],[month]],"-",Table1[[#This Row],[year]])</f>
        <v>11-Nov-1960</v>
      </c>
      <c r="F1561" s="2">
        <f>DATEDIF(Table1[[#This Row],[Date Of Birth]],DATE(2023,6,8),"Y")</f>
        <v>62</v>
      </c>
      <c r="G1561" s="2">
        <v>0</v>
      </c>
      <c r="H1561" s="13">
        <v>13352.1</v>
      </c>
      <c r="I1561" s="2" t="s">
        <v>2355</v>
      </c>
      <c r="J1561" s="2" t="s">
        <v>2358</v>
      </c>
      <c r="K1561" s="6" t="s">
        <v>2361</v>
      </c>
    </row>
    <row r="1562" spans="1:11" x14ac:dyDescent="0.4">
      <c r="A1562" s="5" t="s">
        <v>778</v>
      </c>
      <c r="B1562" s="2">
        <v>1990</v>
      </c>
      <c r="C1562" s="2" t="s">
        <v>2364</v>
      </c>
      <c r="D1562" s="2">
        <v>2</v>
      </c>
      <c r="E1562" s="2" t="str">
        <f>CONCATENATE(Table1[[#This Row],[date]],"-",Table1[[#This Row],[month]],"-",Table1[[#This Row],[year]])</f>
        <v>2-Oct-1990</v>
      </c>
      <c r="F1562" s="2">
        <f>DATEDIF(Table1[[#This Row],[Date Of Birth]],DATE(2023,6,8),"Y")</f>
        <v>32</v>
      </c>
      <c r="G1562" s="2">
        <v>3</v>
      </c>
      <c r="H1562" s="13">
        <v>13360.94</v>
      </c>
      <c r="I1562" s="2" t="s">
        <v>2355</v>
      </c>
      <c r="J1562" s="2" t="s">
        <v>2358</v>
      </c>
      <c r="K1562" s="6" t="s">
        <v>2361</v>
      </c>
    </row>
    <row r="1563" spans="1:11" x14ac:dyDescent="0.4">
      <c r="A1563" s="5" t="s">
        <v>777</v>
      </c>
      <c r="B1563" s="2">
        <v>1964</v>
      </c>
      <c r="C1563" s="2" t="s">
        <v>2360</v>
      </c>
      <c r="D1563" s="2">
        <v>24</v>
      </c>
      <c r="E1563" s="2" t="str">
        <f>CONCATENATE(Table1[[#This Row],[date]],"-",Table1[[#This Row],[month]],"-",Table1[[#This Row],[year]])</f>
        <v>24-Sep-1964</v>
      </c>
      <c r="F1563" s="2">
        <f>DATEDIF(Table1[[#This Row],[Date Of Birth]],DATE(2023,6,8),"Y")</f>
        <v>58</v>
      </c>
      <c r="G1563" s="2">
        <v>0</v>
      </c>
      <c r="H1563" s="13">
        <v>13375.76</v>
      </c>
      <c r="I1563" s="2" t="s">
        <v>2355</v>
      </c>
      <c r="J1563" s="2" t="s">
        <v>2354</v>
      </c>
      <c r="K1563" s="6" t="s">
        <v>2370</v>
      </c>
    </row>
    <row r="1564" spans="1:11" x14ac:dyDescent="0.4">
      <c r="A1564" s="5" t="s">
        <v>776</v>
      </c>
      <c r="B1564" s="2">
        <v>1979</v>
      </c>
      <c r="C1564" s="2" t="s">
        <v>2360</v>
      </c>
      <c r="D1564" s="2">
        <v>30</v>
      </c>
      <c r="E1564" s="2" t="str">
        <f>CONCATENATE(Table1[[#This Row],[date]],"-",Table1[[#This Row],[month]],"-",Table1[[#This Row],[year]])</f>
        <v>30-Sep-1979</v>
      </c>
      <c r="F1564" s="2">
        <f>DATEDIF(Table1[[#This Row],[Date Of Birth]],DATE(2023,6,8),"Y")</f>
        <v>43</v>
      </c>
      <c r="G1564" s="2">
        <v>2</v>
      </c>
      <c r="H1564" s="13">
        <v>13377.41</v>
      </c>
      <c r="I1564" s="2" t="s">
        <v>2355</v>
      </c>
      <c r="J1564" s="2" t="s">
        <v>2355</v>
      </c>
      <c r="K1564" s="6" t="s">
        <v>2377</v>
      </c>
    </row>
    <row r="1565" spans="1:11" x14ac:dyDescent="0.4">
      <c r="A1565" s="5" t="s">
        <v>775</v>
      </c>
      <c r="B1565" s="2">
        <v>1984</v>
      </c>
      <c r="C1565" s="2" t="s">
        <v>2359</v>
      </c>
      <c r="D1565" s="2">
        <v>6</v>
      </c>
      <c r="E1565" s="2" t="str">
        <f>CONCATENATE(Table1[[#This Row],[date]],"-",Table1[[#This Row],[month]],"-",Table1[[#This Row],[year]])</f>
        <v>6-Jun-1984</v>
      </c>
      <c r="F1565" s="2">
        <f>DATEDIF(Table1[[#This Row],[Date Of Birth]],DATE(2023,6,8),"Y")</f>
        <v>39</v>
      </c>
      <c r="G1565" s="2">
        <v>3</v>
      </c>
      <c r="H1565" s="13">
        <v>13383.67</v>
      </c>
      <c r="I1565" s="2" t="s">
        <v>2355</v>
      </c>
      <c r="J1565" s="2" t="s">
        <v>2354</v>
      </c>
      <c r="K1565" s="6" t="s">
        <v>2372</v>
      </c>
    </row>
    <row r="1566" spans="1:11" x14ac:dyDescent="0.4">
      <c r="A1566" s="5" t="s">
        <v>774</v>
      </c>
      <c r="B1566" s="2">
        <v>1959</v>
      </c>
      <c r="C1566" s="2" t="s">
        <v>2362</v>
      </c>
      <c r="D1566" s="2">
        <v>9</v>
      </c>
      <c r="E1566" s="2" t="str">
        <f>CONCATENATE(Table1[[#This Row],[date]],"-",Table1[[#This Row],[month]],"-",Table1[[#This Row],[year]])</f>
        <v>9-Dec-1959</v>
      </c>
      <c r="F1566" s="2">
        <f>DATEDIF(Table1[[#This Row],[Date Of Birth]],DATE(2023,6,8),"Y")</f>
        <v>63</v>
      </c>
      <c r="G1566" s="2">
        <v>0</v>
      </c>
      <c r="H1566" s="13">
        <v>13390.56</v>
      </c>
      <c r="I1566" s="2" t="s">
        <v>2355</v>
      </c>
      <c r="J1566" s="2" t="s">
        <v>2355</v>
      </c>
      <c r="K1566" s="6" t="s">
        <v>2365</v>
      </c>
    </row>
    <row r="1567" spans="1:11" x14ac:dyDescent="0.4">
      <c r="A1567" s="5" t="s">
        <v>773</v>
      </c>
      <c r="B1567" s="2">
        <v>1959</v>
      </c>
      <c r="C1567" s="2" t="s">
        <v>2357</v>
      </c>
      <c r="D1567" s="2">
        <v>25</v>
      </c>
      <c r="E1567" s="2" t="str">
        <f>CONCATENATE(Table1[[#This Row],[date]],"-",Table1[[#This Row],[month]],"-",Table1[[#This Row],[year]])</f>
        <v>25-Nov-1959</v>
      </c>
      <c r="F1567" s="2">
        <f>DATEDIF(Table1[[#This Row],[Date Of Birth]],DATE(2023,6,8),"Y")</f>
        <v>63</v>
      </c>
      <c r="G1567" s="2">
        <v>0</v>
      </c>
      <c r="H1567" s="13">
        <v>13393.76</v>
      </c>
      <c r="I1567" s="2" t="s">
        <v>2355</v>
      </c>
      <c r="J1567" s="2" t="s">
        <v>2358</v>
      </c>
      <c r="K1567" s="6" t="s">
        <v>2365</v>
      </c>
    </row>
    <row r="1568" spans="1:11" x14ac:dyDescent="0.4">
      <c r="A1568" s="5" t="s">
        <v>772</v>
      </c>
      <c r="B1568" s="2">
        <v>1959</v>
      </c>
      <c r="C1568" s="2" t="s">
        <v>2362</v>
      </c>
      <c r="D1568" s="2">
        <v>20</v>
      </c>
      <c r="E1568" s="2" t="str">
        <f>CONCATENATE(Table1[[#This Row],[date]],"-",Table1[[#This Row],[month]],"-",Table1[[#This Row],[year]])</f>
        <v>20-Dec-1959</v>
      </c>
      <c r="F1568" s="2">
        <f>DATEDIF(Table1[[#This Row],[Date Of Birth]],DATE(2023,6,8),"Y")</f>
        <v>63</v>
      </c>
      <c r="G1568" s="2">
        <v>0</v>
      </c>
      <c r="H1568" s="13">
        <v>13405.39</v>
      </c>
      <c r="I1568" s="2" t="s">
        <v>2355</v>
      </c>
      <c r="J1568" s="2" t="s">
        <v>2355</v>
      </c>
      <c r="K1568" s="6" t="s">
        <v>2356</v>
      </c>
    </row>
    <row r="1569" spans="1:11" x14ac:dyDescent="0.4">
      <c r="A1569" s="5" t="s">
        <v>771</v>
      </c>
      <c r="B1569" s="2">
        <v>1992</v>
      </c>
      <c r="C1569" s="2" t="s">
        <v>2362</v>
      </c>
      <c r="D1569" s="2">
        <v>19</v>
      </c>
      <c r="E1569" s="2" t="str">
        <f>CONCATENATE(Table1[[#This Row],[date]],"-",Table1[[#This Row],[month]],"-",Table1[[#This Row],[year]])</f>
        <v>19-Dec-1992</v>
      </c>
      <c r="F1569" s="2">
        <f>DATEDIF(Table1[[#This Row],[Date Of Birth]],DATE(2023,6,8),"Y")</f>
        <v>30</v>
      </c>
      <c r="G1569" s="2">
        <v>0</v>
      </c>
      <c r="H1569" s="13">
        <v>13412.97</v>
      </c>
      <c r="I1569" s="2" t="s">
        <v>2355</v>
      </c>
      <c r="J1569" s="2" t="s">
        <v>2355</v>
      </c>
      <c r="K1569" s="6" t="s">
        <v>2372</v>
      </c>
    </row>
    <row r="1570" spans="1:11" x14ac:dyDescent="0.4">
      <c r="A1570" s="5" t="s">
        <v>770</v>
      </c>
      <c r="B1570" s="2">
        <v>1961</v>
      </c>
      <c r="C1570" s="2" t="s">
        <v>2353</v>
      </c>
      <c r="D1570" s="2">
        <v>22</v>
      </c>
      <c r="E1570" s="2" t="str">
        <f>CONCATENATE(Table1[[#This Row],[date]],"-",Table1[[#This Row],[month]],"-",Table1[[#This Row],[year]])</f>
        <v>22-Jul-1961</v>
      </c>
      <c r="F1570" s="2">
        <f>DATEDIF(Table1[[#This Row],[Date Of Birth]],DATE(2023,6,8),"Y")</f>
        <v>61</v>
      </c>
      <c r="G1570" s="2">
        <v>0</v>
      </c>
      <c r="H1570" s="13">
        <v>13415.04</v>
      </c>
      <c r="I1570" s="2" t="s">
        <v>2355</v>
      </c>
      <c r="J1570" s="2" t="s">
        <v>2354</v>
      </c>
      <c r="K1570" s="6" t="s">
        <v>2361</v>
      </c>
    </row>
    <row r="1571" spans="1:11" x14ac:dyDescent="0.4">
      <c r="A1571" s="5" t="s">
        <v>769</v>
      </c>
      <c r="B1571" s="2">
        <v>1994</v>
      </c>
      <c r="C1571" s="2" t="s">
        <v>2359</v>
      </c>
      <c r="D1571" s="2">
        <v>17</v>
      </c>
      <c r="E1571" s="2" t="str">
        <f>CONCATENATE(Table1[[#This Row],[date]],"-",Table1[[#This Row],[month]],"-",Table1[[#This Row],[year]])</f>
        <v>17-Jun-1994</v>
      </c>
      <c r="F1571" s="2">
        <f>DATEDIF(Table1[[#This Row],[Date Of Birth]],DATE(2023,6,8),"Y")</f>
        <v>28</v>
      </c>
      <c r="G1571" s="2">
        <v>0</v>
      </c>
      <c r="H1571" s="13">
        <v>13417.05</v>
      </c>
      <c r="I1571" s="2" t="s">
        <v>2355</v>
      </c>
      <c r="J1571" s="2" t="s">
        <v>2355</v>
      </c>
      <c r="K1571" s="6" t="s">
        <v>2361</v>
      </c>
    </row>
    <row r="1572" spans="1:11" x14ac:dyDescent="0.4">
      <c r="A1572" s="5" t="s">
        <v>768</v>
      </c>
      <c r="B1572" s="2">
        <v>1961</v>
      </c>
      <c r="C1572" s="2" t="s">
        <v>2357</v>
      </c>
      <c r="D1572" s="2">
        <v>3</v>
      </c>
      <c r="E1572" s="2" t="str">
        <f>CONCATENATE(Table1[[#This Row],[date]],"-",Table1[[#This Row],[month]],"-",Table1[[#This Row],[year]])</f>
        <v>3-Nov-1961</v>
      </c>
      <c r="F1572" s="2">
        <f>DATEDIF(Table1[[#This Row],[Date Of Birth]],DATE(2023,6,8),"Y")</f>
        <v>61</v>
      </c>
      <c r="G1572" s="2">
        <v>0</v>
      </c>
      <c r="H1572" s="13">
        <v>13429.04</v>
      </c>
      <c r="I1572" s="2" t="s">
        <v>2355</v>
      </c>
      <c r="J1572" s="2" t="s">
        <v>2355</v>
      </c>
      <c r="K1572" s="6" t="s">
        <v>2361</v>
      </c>
    </row>
    <row r="1573" spans="1:11" x14ac:dyDescent="0.4">
      <c r="A1573" s="5" t="s">
        <v>767</v>
      </c>
      <c r="B1573" s="2">
        <v>1966</v>
      </c>
      <c r="C1573" s="2" t="s">
        <v>2357</v>
      </c>
      <c r="D1573" s="2">
        <v>14</v>
      </c>
      <c r="E1573" s="2" t="str">
        <f>CONCATENATE(Table1[[#This Row],[date]],"-",Table1[[#This Row],[month]],"-",Table1[[#This Row],[year]])</f>
        <v>14-Nov-1966</v>
      </c>
      <c r="F1573" s="2">
        <f>DATEDIF(Table1[[#This Row],[Date Of Birth]],DATE(2023,6,8),"Y")</f>
        <v>56</v>
      </c>
      <c r="G1573" s="2">
        <v>3</v>
      </c>
      <c r="H1573" s="13">
        <v>13430.27</v>
      </c>
      <c r="I1573" s="2" t="s">
        <v>2355</v>
      </c>
      <c r="J1573" s="2" t="s">
        <v>2355</v>
      </c>
      <c r="K1573" s="6" t="s">
        <v>2371</v>
      </c>
    </row>
    <row r="1574" spans="1:11" x14ac:dyDescent="0.4">
      <c r="A1574" s="5" t="s">
        <v>766</v>
      </c>
      <c r="B1574" s="2">
        <v>1975</v>
      </c>
      <c r="C1574" s="2" t="s">
        <v>2359</v>
      </c>
      <c r="D1574" s="2">
        <v>29</v>
      </c>
      <c r="E1574" s="2" t="str">
        <f>CONCATENATE(Table1[[#This Row],[date]],"-",Table1[[#This Row],[month]],"-",Table1[[#This Row],[year]])</f>
        <v>29-Jun-1975</v>
      </c>
      <c r="F1574" s="2">
        <f>DATEDIF(Table1[[#This Row],[Date Of Birth]],DATE(2023,6,8),"Y")</f>
        <v>47</v>
      </c>
      <c r="G1574" s="2">
        <v>1</v>
      </c>
      <c r="H1574" s="13">
        <v>13440.7</v>
      </c>
      <c r="I1574" s="2" t="s">
        <v>2355</v>
      </c>
      <c r="J1574" s="2" t="s">
        <v>2354</v>
      </c>
      <c r="K1574" s="6" t="s">
        <v>2361</v>
      </c>
    </row>
    <row r="1575" spans="1:11" x14ac:dyDescent="0.4">
      <c r="A1575" s="5" t="s">
        <v>765</v>
      </c>
      <c r="B1575" s="2">
        <v>1960</v>
      </c>
      <c r="C1575" s="2" t="s">
        <v>2363</v>
      </c>
      <c r="D1575" s="2">
        <v>13</v>
      </c>
      <c r="E1575" s="2" t="str">
        <f>CONCATENATE(Table1[[#This Row],[date]],"-",Table1[[#This Row],[month]],"-",Table1[[#This Row],[year]])</f>
        <v>13-Aug-1960</v>
      </c>
      <c r="F1575" s="2">
        <f>DATEDIF(Table1[[#This Row],[Date Of Birth]],DATE(2023,6,8),"Y")</f>
        <v>62</v>
      </c>
      <c r="G1575" s="2">
        <v>0</v>
      </c>
      <c r="H1575" s="13">
        <v>13451.12</v>
      </c>
      <c r="I1575" s="2" t="s">
        <v>2355</v>
      </c>
      <c r="J1575" s="2" t="s">
        <v>2358</v>
      </c>
      <c r="K1575" s="6" t="s">
        <v>2365</v>
      </c>
    </row>
    <row r="1576" spans="1:11" x14ac:dyDescent="0.4">
      <c r="A1576" s="5" t="s">
        <v>764</v>
      </c>
      <c r="B1576" s="2">
        <v>1960</v>
      </c>
      <c r="C1576" s="2" t="s">
        <v>2353</v>
      </c>
      <c r="D1576" s="2">
        <v>11</v>
      </c>
      <c r="E1576" s="2" t="str">
        <f>CONCATENATE(Table1[[#This Row],[date]],"-",Table1[[#This Row],[month]],"-",Table1[[#This Row],[year]])</f>
        <v>11-Jul-1960</v>
      </c>
      <c r="F1576" s="2">
        <f>DATEDIF(Table1[[#This Row],[Date Of Birth]],DATE(2023,6,8),"Y")</f>
        <v>62</v>
      </c>
      <c r="G1576" s="2">
        <v>0</v>
      </c>
      <c r="H1576" s="13">
        <v>13457.96</v>
      </c>
      <c r="I1576" s="2" t="s">
        <v>2355</v>
      </c>
      <c r="J1576" s="2" t="s">
        <v>2358</v>
      </c>
      <c r="K1576" s="6" t="s">
        <v>2356</v>
      </c>
    </row>
    <row r="1577" spans="1:11" x14ac:dyDescent="0.4">
      <c r="A1577" s="5" t="s">
        <v>763</v>
      </c>
      <c r="B1577" s="2">
        <v>1960</v>
      </c>
      <c r="C1577" s="2" t="s">
        <v>2362</v>
      </c>
      <c r="D1577" s="2">
        <v>16</v>
      </c>
      <c r="E1577" s="2" t="str">
        <f>CONCATENATE(Table1[[#This Row],[date]],"-",Table1[[#This Row],[month]],"-",Table1[[#This Row],[year]])</f>
        <v>16-Dec-1960</v>
      </c>
      <c r="F1577" s="2">
        <f>DATEDIF(Table1[[#This Row],[Date Of Birth]],DATE(2023,6,8),"Y")</f>
        <v>62</v>
      </c>
      <c r="G1577" s="2">
        <v>0</v>
      </c>
      <c r="H1577" s="13">
        <v>13462.52</v>
      </c>
      <c r="I1577" s="2" t="s">
        <v>2355</v>
      </c>
      <c r="J1577" s="2" t="s">
        <v>2354</v>
      </c>
      <c r="K1577" s="6" t="s">
        <v>2365</v>
      </c>
    </row>
    <row r="1578" spans="1:11" x14ac:dyDescent="0.4">
      <c r="A1578" s="5" t="s">
        <v>762</v>
      </c>
      <c r="B1578" s="2">
        <v>1985</v>
      </c>
      <c r="C1578" s="2" t="s">
        <v>2363</v>
      </c>
      <c r="D1578" s="2">
        <v>19</v>
      </c>
      <c r="E1578" s="2" t="str">
        <f>CONCATENATE(Table1[[#This Row],[date]],"-",Table1[[#This Row],[month]],"-",Table1[[#This Row],[year]])</f>
        <v>19-Aug-1985</v>
      </c>
      <c r="F1578" s="2">
        <f>DATEDIF(Table1[[#This Row],[Date Of Birth]],DATE(2023,6,8),"Y")</f>
        <v>37</v>
      </c>
      <c r="G1578" s="2">
        <v>3</v>
      </c>
      <c r="H1578" s="13">
        <v>13465.8</v>
      </c>
      <c r="I1578" s="2" t="s">
        <v>2355</v>
      </c>
      <c r="J1578" s="2" t="s">
        <v>2358</v>
      </c>
      <c r="K1578" s="6" t="s">
        <v>2361</v>
      </c>
    </row>
    <row r="1579" spans="1:11" x14ac:dyDescent="0.4">
      <c r="A1579" s="5" t="s">
        <v>761</v>
      </c>
      <c r="B1579" s="2">
        <v>1960</v>
      </c>
      <c r="C1579" s="2" t="s">
        <v>2353</v>
      </c>
      <c r="D1579" s="2">
        <v>28</v>
      </c>
      <c r="E1579" s="2" t="str">
        <f>CONCATENATE(Table1[[#This Row],[date]],"-",Table1[[#This Row],[month]],"-",Table1[[#This Row],[year]])</f>
        <v>28-Jul-1960</v>
      </c>
      <c r="F1579" s="2">
        <f>DATEDIF(Table1[[#This Row],[Date Of Birth]],DATE(2023,6,8),"Y")</f>
        <v>62</v>
      </c>
      <c r="G1579" s="2">
        <v>0</v>
      </c>
      <c r="H1579" s="13">
        <v>13470.8</v>
      </c>
      <c r="I1579" s="2" t="s">
        <v>2355</v>
      </c>
      <c r="J1579" s="2" t="s">
        <v>2354</v>
      </c>
      <c r="K1579" s="6" t="s">
        <v>2356</v>
      </c>
    </row>
    <row r="1580" spans="1:11" x14ac:dyDescent="0.4">
      <c r="A1580" s="5" t="s">
        <v>760</v>
      </c>
      <c r="B1580" s="2">
        <v>1960</v>
      </c>
      <c r="C1580" s="2" t="s">
        <v>2353</v>
      </c>
      <c r="D1580" s="2">
        <v>24</v>
      </c>
      <c r="E1580" s="2" t="str">
        <f>CONCATENATE(Table1[[#This Row],[date]],"-",Table1[[#This Row],[month]],"-",Table1[[#This Row],[year]])</f>
        <v>24-Jul-1960</v>
      </c>
      <c r="F1580" s="2">
        <f>DATEDIF(Table1[[#This Row],[Date Of Birth]],DATE(2023,6,8),"Y")</f>
        <v>62</v>
      </c>
      <c r="G1580" s="2">
        <v>0</v>
      </c>
      <c r="H1580" s="13">
        <v>13470.86</v>
      </c>
      <c r="I1580" s="2" t="s">
        <v>2355</v>
      </c>
      <c r="J1580" s="2" t="s">
        <v>2355</v>
      </c>
      <c r="K1580" s="6" t="s">
        <v>2365</v>
      </c>
    </row>
    <row r="1581" spans="1:11" x14ac:dyDescent="0.4">
      <c r="A1581" s="5" t="s">
        <v>759</v>
      </c>
      <c r="B1581" s="2">
        <v>1975</v>
      </c>
      <c r="C1581" s="2" t="s">
        <v>2363</v>
      </c>
      <c r="D1581" s="2">
        <v>7</v>
      </c>
      <c r="E1581" s="2" t="str">
        <f>CONCATENATE(Table1[[#This Row],[date]],"-",Table1[[#This Row],[month]],"-",Table1[[#This Row],[year]])</f>
        <v>7-Aug-1975</v>
      </c>
      <c r="F1581" s="2">
        <f>DATEDIF(Table1[[#This Row],[Date Of Birth]],DATE(2023,6,8),"Y")</f>
        <v>47</v>
      </c>
      <c r="G1581" s="2">
        <v>1</v>
      </c>
      <c r="H1581" s="13">
        <v>13472.19</v>
      </c>
      <c r="I1581" s="2" t="s">
        <v>2355</v>
      </c>
      <c r="J1581" s="2" t="s">
        <v>2354</v>
      </c>
      <c r="K1581" s="6" t="s">
        <v>2361</v>
      </c>
    </row>
    <row r="1582" spans="1:11" x14ac:dyDescent="0.4">
      <c r="A1582" s="5" t="s">
        <v>758</v>
      </c>
      <c r="B1582" s="2">
        <v>1990</v>
      </c>
      <c r="C1582" s="2" t="s">
        <v>2363</v>
      </c>
      <c r="D1582" s="2">
        <v>30</v>
      </c>
      <c r="E1582" s="2" t="str">
        <f>CONCATENATE(Table1[[#This Row],[date]],"-",Table1[[#This Row],[month]],"-",Table1[[#This Row],[year]])</f>
        <v>30-Aug-1990</v>
      </c>
      <c r="F1582" s="2">
        <f>DATEDIF(Table1[[#This Row],[Date Of Birth]],DATE(2023,6,8),"Y")</f>
        <v>32</v>
      </c>
      <c r="G1582" s="2">
        <v>3</v>
      </c>
      <c r="H1582" s="13">
        <v>13480.83</v>
      </c>
      <c r="I1582" s="2" t="s">
        <v>2355</v>
      </c>
      <c r="J1582" s="2" t="s">
        <v>2354</v>
      </c>
      <c r="K1582" s="6" t="s">
        <v>2372</v>
      </c>
    </row>
    <row r="1583" spans="1:11" x14ac:dyDescent="0.4">
      <c r="A1583" s="5" t="s">
        <v>757</v>
      </c>
      <c r="B1583" s="2">
        <v>1963</v>
      </c>
      <c r="C1583" s="2" t="s">
        <v>2364</v>
      </c>
      <c r="D1583" s="2">
        <v>14</v>
      </c>
      <c r="E1583" s="2" t="str">
        <f>CONCATENATE(Table1[[#This Row],[date]],"-",Table1[[#This Row],[month]],"-",Table1[[#This Row],[year]])</f>
        <v>14-Oct-1963</v>
      </c>
      <c r="F1583" s="2">
        <f>DATEDIF(Table1[[#This Row],[Date Of Birth]],DATE(2023,6,8),"Y")</f>
        <v>59</v>
      </c>
      <c r="G1583" s="2">
        <v>0</v>
      </c>
      <c r="H1583" s="13">
        <v>13511.28</v>
      </c>
      <c r="I1583" s="2" t="s">
        <v>2355</v>
      </c>
      <c r="J1583" s="2" t="s">
        <v>2358</v>
      </c>
      <c r="K1583" s="6" t="s">
        <v>2361</v>
      </c>
    </row>
    <row r="1584" spans="1:11" x14ac:dyDescent="0.4">
      <c r="A1584" s="5" t="s">
        <v>756</v>
      </c>
      <c r="B1584" s="2">
        <v>1960</v>
      </c>
      <c r="C1584" s="2" t="s">
        <v>2353</v>
      </c>
      <c r="D1584" s="2">
        <v>11</v>
      </c>
      <c r="E1584" s="2" t="str">
        <f>CONCATENATE(Table1[[#This Row],[date]],"-",Table1[[#This Row],[month]],"-",Table1[[#This Row],[year]])</f>
        <v>11-Jul-1960</v>
      </c>
      <c r="F1584" s="2">
        <f>DATEDIF(Table1[[#This Row],[Date Of Birth]],DATE(2023,6,8),"Y")</f>
        <v>62</v>
      </c>
      <c r="G1584" s="2">
        <v>0</v>
      </c>
      <c r="H1584" s="13">
        <v>13555</v>
      </c>
      <c r="I1584" s="2" t="s">
        <v>2355</v>
      </c>
      <c r="J1584" s="2" t="s">
        <v>2355</v>
      </c>
      <c r="K1584" s="6" t="s">
        <v>2375</v>
      </c>
    </row>
    <row r="1585" spans="1:11" x14ac:dyDescent="0.4">
      <c r="A1585" s="5" t="s">
        <v>755</v>
      </c>
      <c r="B1585" s="2">
        <v>1968</v>
      </c>
      <c r="C1585" s="2" t="s">
        <v>2353</v>
      </c>
      <c r="D1585" s="2">
        <v>15</v>
      </c>
      <c r="E1585" s="2" t="str">
        <f>CONCATENATE(Table1[[#This Row],[date]],"-",Table1[[#This Row],[month]],"-",Table1[[#This Row],[year]])</f>
        <v>15-Jul-1968</v>
      </c>
      <c r="F1585" s="2">
        <f>DATEDIF(Table1[[#This Row],[Date Of Birth]],DATE(2023,6,8),"Y")</f>
        <v>54</v>
      </c>
      <c r="G1585" s="2">
        <v>0</v>
      </c>
      <c r="H1585" s="13">
        <v>13566.04</v>
      </c>
      <c r="I1585" s="2" t="s">
        <v>2355</v>
      </c>
      <c r="J1585" s="2" t="s">
        <v>2355</v>
      </c>
      <c r="K1585" s="6" t="s">
        <v>2377</v>
      </c>
    </row>
    <row r="1586" spans="1:11" x14ac:dyDescent="0.4">
      <c r="A1586" s="5" t="s">
        <v>754</v>
      </c>
      <c r="B1586" s="2">
        <v>1992</v>
      </c>
      <c r="C1586" s="2" t="s">
        <v>2363</v>
      </c>
      <c r="D1586" s="2">
        <v>14</v>
      </c>
      <c r="E1586" s="2" t="str">
        <f>CONCATENATE(Table1[[#This Row],[date]],"-",Table1[[#This Row],[month]],"-",Table1[[#This Row],[year]])</f>
        <v>14-Aug-1992</v>
      </c>
      <c r="F1586" s="2">
        <f>DATEDIF(Table1[[#This Row],[Date Of Birth]],DATE(2023,6,8),"Y")</f>
        <v>30</v>
      </c>
      <c r="G1586" s="2">
        <v>0</v>
      </c>
      <c r="H1586" s="13">
        <v>13588.17</v>
      </c>
      <c r="I1586" s="2" t="s">
        <v>2355</v>
      </c>
      <c r="J1586" s="2" t="s">
        <v>2358</v>
      </c>
      <c r="K1586" s="6" t="s">
        <v>2361</v>
      </c>
    </row>
    <row r="1587" spans="1:11" x14ac:dyDescent="0.4">
      <c r="A1587" s="5" t="s">
        <v>753</v>
      </c>
      <c r="B1587" s="2">
        <v>1964</v>
      </c>
      <c r="C1587" s="2" t="s">
        <v>2360</v>
      </c>
      <c r="D1587" s="2">
        <v>10</v>
      </c>
      <c r="E1587" s="2" t="str">
        <f>CONCATENATE(Table1[[#This Row],[date]],"-",Table1[[#This Row],[month]],"-",Table1[[#This Row],[year]])</f>
        <v>10-Sep-1964</v>
      </c>
      <c r="F1587" s="2">
        <f>DATEDIF(Table1[[#This Row],[Date Of Birth]],DATE(2023,6,8),"Y")</f>
        <v>58</v>
      </c>
      <c r="G1587" s="2">
        <v>2</v>
      </c>
      <c r="H1587" s="13">
        <v>13607.37</v>
      </c>
      <c r="I1587" s="2" t="s">
        <v>2355</v>
      </c>
      <c r="J1587" s="2" t="s">
        <v>2358</v>
      </c>
      <c r="K1587" s="6" t="s">
        <v>2371</v>
      </c>
    </row>
    <row r="1588" spans="1:11" x14ac:dyDescent="0.4">
      <c r="A1588" s="5" t="s">
        <v>752</v>
      </c>
      <c r="B1588" s="2">
        <v>1961</v>
      </c>
      <c r="C1588" s="2" t="s">
        <v>2357</v>
      </c>
      <c r="D1588" s="2">
        <v>18</v>
      </c>
      <c r="E1588" s="2" t="str">
        <f>CONCATENATE(Table1[[#This Row],[date]],"-",Table1[[#This Row],[month]],"-",Table1[[#This Row],[year]])</f>
        <v>18-Nov-1961</v>
      </c>
      <c r="F1588" s="2">
        <f>DATEDIF(Table1[[#This Row],[Date Of Birth]],DATE(2023,6,8),"Y")</f>
        <v>61</v>
      </c>
      <c r="G1588" s="2">
        <v>0</v>
      </c>
      <c r="H1588" s="13">
        <v>13616.36</v>
      </c>
      <c r="I1588" s="2" t="s">
        <v>2355</v>
      </c>
      <c r="J1588" s="2" t="s">
        <v>2355</v>
      </c>
      <c r="K1588" s="6" t="s">
        <v>2371</v>
      </c>
    </row>
    <row r="1589" spans="1:11" x14ac:dyDescent="0.4">
      <c r="A1589" s="5" t="s">
        <v>751</v>
      </c>
      <c r="B1589" s="2">
        <v>1969</v>
      </c>
      <c r="C1589" s="2" t="s">
        <v>2353</v>
      </c>
      <c r="D1589" s="2">
        <v>26</v>
      </c>
      <c r="E1589" s="2" t="str">
        <f>CONCATENATE(Table1[[#This Row],[date]],"-",Table1[[#This Row],[month]],"-",Table1[[#This Row],[year]])</f>
        <v>26-Jul-1969</v>
      </c>
      <c r="F1589" s="2">
        <f>DATEDIF(Table1[[#This Row],[Date Of Birth]],DATE(2023,6,8),"Y")</f>
        <v>53</v>
      </c>
      <c r="G1589" s="2">
        <v>0</v>
      </c>
      <c r="H1589" s="13">
        <v>13622.01</v>
      </c>
      <c r="I1589" s="2" t="s">
        <v>2355</v>
      </c>
      <c r="J1589" s="2" t="s">
        <v>2355</v>
      </c>
      <c r="K1589" s="6" t="s">
        <v>2361</v>
      </c>
    </row>
    <row r="1590" spans="1:11" x14ac:dyDescent="0.4">
      <c r="A1590" s="5" t="s">
        <v>750</v>
      </c>
      <c r="B1590" s="2">
        <v>1961</v>
      </c>
      <c r="C1590" s="2" t="s">
        <v>2362</v>
      </c>
      <c r="D1590" s="2">
        <v>24</v>
      </c>
      <c r="E1590" s="2" t="str">
        <f>CONCATENATE(Table1[[#This Row],[date]],"-",Table1[[#This Row],[month]],"-",Table1[[#This Row],[year]])</f>
        <v>24-Dec-1961</v>
      </c>
      <c r="F1590" s="2">
        <f>DATEDIF(Table1[[#This Row],[Date Of Birth]],DATE(2023,6,8),"Y")</f>
        <v>61</v>
      </c>
      <c r="G1590" s="2">
        <v>0</v>
      </c>
      <c r="H1590" s="13">
        <v>13635.64</v>
      </c>
      <c r="I1590" s="2" t="s">
        <v>2355</v>
      </c>
      <c r="J1590" s="2" t="s">
        <v>2355</v>
      </c>
      <c r="K1590" s="6" t="s">
        <v>2371</v>
      </c>
    </row>
    <row r="1591" spans="1:11" x14ac:dyDescent="0.4">
      <c r="A1591" s="5" t="s">
        <v>749</v>
      </c>
      <c r="B1591" s="2">
        <v>1984</v>
      </c>
      <c r="C1591" s="2" t="s">
        <v>2353</v>
      </c>
      <c r="D1591" s="2">
        <v>20</v>
      </c>
      <c r="E1591" s="2" t="str">
        <f>CONCATENATE(Table1[[#This Row],[date]],"-",Table1[[#This Row],[month]],"-",Table1[[#This Row],[year]])</f>
        <v>20-Jul-1984</v>
      </c>
      <c r="F1591" s="2">
        <f>DATEDIF(Table1[[#This Row],[Date Of Birth]],DATE(2023,6,8),"Y")</f>
        <v>38</v>
      </c>
      <c r="G1591" s="2">
        <v>3</v>
      </c>
      <c r="H1591" s="13">
        <v>13638.06</v>
      </c>
      <c r="I1591" s="2" t="s">
        <v>2355</v>
      </c>
      <c r="J1591" s="2" t="s">
        <v>2355</v>
      </c>
      <c r="K1591" s="6" t="s">
        <v>2372</v>
      </c>
    </row>
    <row r="1592" spans="1:11" x14ac:dyDescent="0.4">
      <c r="A1592" s="5" t="s">
        <v>748</v>
      </c>
      <c r="B1592" s="2">
        <v>1963</v>
      </c>
      <c r="C1592" s="2" t="s">
        <v>2363</v>
      </c>
      <c r="D1592" s="2">
        <v>4</v>
      </c>
      <c r="E1592" s="2" t="str">
        <f>CONCATENATE(Table1[[#This Row],[date]],"-",Table1[[#This Row],[month]],"-",Table1[[#This Row],[year]])</f>
        <v>4-Aug-1963</v>
      </c>
      <c r="F1592" s="2">
        <f>DATEDIF(Table1[[#This Row],[Date Of Birth]],DATE(2023,6,8),"Y")</f>
        <v>59</v>
      </c>
      <c r="G1592" s="2">
        <v>0</v>
      </c>
      <c r="H1592" s="13">
        <v>13677.68</v>
      </c>
      <c r="I1592" s="2" t="s">
        <v>2355</v>
      </c>
      <c r="J1592" s="2" t="s">
        <v>2354</v>
      </c>
      <c r="K1592" s="6" t="s">
        <v>2374</v>
      </c>
    </row>
    <row r="1593" spans="1:11" x14ac:dyDescent="0.4">
      <c r="A1593" s="5" t="s">
        <v>747</v>
      </c>
      <c r="B1593" s="2">
        <v>1985</v>
      </c>
      <c r="C1593" s="2" t="s">
        <v>2360</v>
      </c>
      <c r="D1593" s="2">
        <v>14</v>
      </c>
      <c r="E1593" s="2" t="str">
        <f>CONCATENATE(Table1[[#This Row],[date]],"-",Table1[[#This Row],[month]],"-",Table1[[#This Row],[year]])</f>
        <v>14-Sep-1985</v>
      </c>
      <c r="F1593" s="2">
        <f>DATEDIF(Table1[[#This Row],[Date Of Birth]],DATE(2023,6,8),"Y")</f>
        <v>37</v>
      </c>
      <c r="G1593" s="2">
        <v>3</v>
      </c>
      <c r="H1593" s="13">
        <v>13685.51</v>
      </c>
      <c r="I1593" s="2" t="s">
        <v>2355</v>
      </c>
      <c r="J1593" s="2" t="s">
        <v>2358</v>
      </c>
      <c r="K1593" s="6" t="s">
        <v>2377</v>
      </c>
    </row>
    <row r="1594" spans="1:11" x14ac:dyDescent="0.4">
      <c r="A1594" s="5" t="s">
        <v>746</v>
      </c>
      <c r="B1594" s="2">
        <v>1986</v>
      </c>
      <c r="C1594" s="2" t="s">
        <v>2357</v>
      </c>
      <c r="D1594" s="2">
        <v>24</v>
      </c>
      <c r="E1594" s="2" t="str">
        <f>CONCATENATE(Table1[[#This Row],[date]],"-",Table1[[#This Row],[month]],"-",Table1[[#This Row],[year]])</f>
        <v>24-Nov-1986</v>
      </c>
      <c r="F1594" s="2">
        <f>DATEDIF(Table1[[#This Row],[Date Of Birth]],DATE(2023,6,8),"Y")</f>
        <v>36</v>
      </c>
      <c r="G1594" s="2">
        <v>3</v>
      </c>
      <c r="H1594" s="13">
        <v>13714.55</v>
      </c>
      <c r="I1594" s="2" t="s">
        <v>2355</v>
      </c>
      <c r="J1594" s="2" t="s">
        <v>2354</v>
      </c>
      <c r="K1594" s="6" t="s">
        <v>2372</v>
      </c>
    </row>
    <row r="1595" spans="1:11" x14ac:dyDescent="0.4">
      <c r="A1595" s="5" t="s">
        <v>745</v>
      </c>
      <c r="B1595" s="2">
        <v>1981</v>
      </c>
      <c r="C1595" s="2" t="s">
        <v>2363</v>
      </c>
      <c r="D1595" s="2">
        <v>2</v>
      </c>
      <c r="E1595" s="2" t="str">
        <f>CONCATENATE(Table1[[#This Row],[date]],"-",Table1[[#This Row],[month]],"-",Table1[[#This Row],[year]])</f>
        <v>2-Aug-1981</v>
      </c>
      <c r="F1595" s="2">
        <f>DATEDIF(Table1[[#This Row],[Date Of Birth]],DATE(2023,6,8),"Y")</f>
        <v>41</v>
      </c>
      <c r="G1595" s="2">
        <v>1</v>
      </c>
      <c r="H1595" s="13">
        <v>13725.47</v>
      </c>
      <c r="I1595" s="2" t="s">
        <v>2355</v>
      </c>
      <c r="J1595" s="2" t="s">
        <v>2354</v>
      </c>
      <c r="K1595" s="6" t="s">
        <v>2371</v>
      </c>
    </row>
    <row r="1596" spans="1:11" x14ac:dyDescent="0.4">
      <c r="A1596" s="5" t="s">
        <v>744</v>
      </c>
      <c r="B1596" s="2">
        <v>1985</v>
      </c>
      <c r="C1596" s="2" t="s">
        <v>2363</v>
      </c>
      <c r="D1596" s="2">
        <v>29</v>
      </c>
      <c r="E1596" s="2" t="str">
        <f>CONCATENATE(Table1[[#This Row],[date]],"-",Table1[[#This Row],[month]],"-",Table1[[#This Row],[year]])</f>
        <v>29-Aug-1985</v>
      </c>
      <c r="F1596" s="2">
        <f>DATEDIF(Table1[[#This Row],[Date Of Birth]],DATE(2023,6,8),"Y")</f>
        <v>37</v>
      </c>
      <c r="G1596" s="2">
        <v>3</v>
      </c>
      <c r="H1596" s="13">
        <v>13726.21</v>
      </c>
      <c r="I1596" s="2" t="s">
        <v>2355</v>
      </c>
      <c r="J1596" s="2" t="s">
        <v>2355</v>
      </c>
      <c r="K1596" s="6" t="s">
        <v>2377</v>
      </c>
    </row>
    <row r="1597" spans="1:11" x14ac:dyDescent="0.4">
      <c r="A1597" s="5" t="s">
        <v>743</v>
      </c>
      <c r="B1597" s="2">
        <v>1969</v>
      </c>
      <c r="C1597" s="2" t="s">
        <v>2364</v>
      </c>
      <c r="D1597" s="2">
        <v>23</v>
      </c>
      <c r="E1597" s="2" t="str">
        <f>CONCATENATE(Table1[[#This Row],[date]],"-",Table1[[#This Row],[month]],"-",Table1[[#This Row],[year]])</f>
        <v>23-Oct-1969</v>
      </c>
      <c r="F1597" s="2">
        <f>DATEDIF(Table1[[#This Row],[Date Of Birth]],DATE(2023,6,8),"Y")</f>
        <v>53</v>
      </c>
      <c r="G1597" s="2">
        <v>0</v>
      </c>
      <c r="H1597" s="13">
        <v>13746.74</v>
      </c>
      <c r="I1597" s="2" t="s">
        <v>2355</v>
      </c>
      <c r="J1597" s="2" t="s">
        <v>2354</v>
      </c>
      <c r="K1597" s="6" t="s">
        <v>2377</v>
      </c>
    </row>
    <row r="1598" spans="1:11" x14ac:dyDescent="0.4">
      <c r="A1598" s="5" t="s">
        <v>742</v>
      </c>
      <c r="B1598" s="2">
        <v>2004</v>
      </c>
      <c r="C1598" s="2" t="s">
        <v>2353</v>
      </c>
      <c r="D1598" s="2">
        <v>16</v>
      </c>
      <c r="E1598" s="2" t="str">
        <f>CONCATENATE(Table1[[#This Row],[date]],"-",Table1[[#This Row],[month]],"-",Table1[[#This Row],[year]])</f>
        <v>16-Jul-2004</v>
      </c>
      <c r="F1598" s="2">
        <f>DATEDIF(Table1[[#This Row],[Date Of Birth]],DATE(2023,6,8),"Y")</f>
        <v>18</v>
      </c>
      <c r="G1598" s="2">
        <v>0</v>
      </c>
      <c r="H1598" s="13">
        <v>13747.87</v>
      </c>
      <c r="I1598" s="2" t="s">
        <v>2355</v>
      </c>
      <c r="J1598" s="2" t="s">
        <v>2354</v>
      </c>
      <c r="K1598" s="6" t="s">
        <v>2369</v>
      </c>
    </row>
    <row r="1599" spans="1:11" x14ac:dyDescent="0.4">
      <c r="A1599" s="5" t="s">
        <v>741</v>
      </c>
      <c r="B1599" s="2">
        <v>1959</v>
      </c>
      <c r="C1599" s="2" t="s">
        <v>2363</v>
      </c>
      <c r="D1599" s="2">
        <v>6</v>
      </c>
      <c r="E1599" s="2" t="str">
        <f>CONCATENATE(Table1[[#This Row],[date]],"-",Table1[[#This Row],[month]],"-",Table1[[#This Row],[year]])</f>
        <v>6-Aug-1959</v>
      </c>
      <c r="F1599" s="2">
        <f>DATEDIF(Table1[[#This Row],[Date Of Birth]],DATE(2023,6,8),"Y")</f>
        <v>63</v>
      </c>
      <c r="G1599" s="2">
        <v>0</v>
      </c>
      <c r="H1599" s="13">
        <v>13770.1</v>
      </c>
      <c r="I1599" s="2" t="s">
        <v>2355</v>
      </c>
      <c r="J1599" s="2" t="s">
        <v>2358</v>
      </c>
      <c r="K1599" s="6" t="s">
        <v>2361</v>
      </c>
    </row>
    <row r="1600" spans="1:11" x14ac:dyDescent="0.4">
      <c r="A1600" s="5" t="s">
        <v>740</v>
      </c>
      <c r="B1600" s="2">
        <v>1966</v>
      </c>
      <c r="C1600" s="2" t="s">
        <v>2357</v>
      </c>
      <c r="D1600" s="2">
        <v>10</v>
      </c>
      <c r="E1600" s="2" t="str">
        <f>CONCATENATE(Table1[[#This Row],[date]],"-",Table1[[#This Row],[month]],"-",Table1[[#This Row],[year]])</f>
        <v>10-Nov-1966</v>
      </c>
      <c r="F1600" s="2">
        <f>DATEDIF(Table1[[#This Row],[Date Of Birth]],DATE(2023,6,8),"Y")</f>
        <v>56</v>
      </c>
      <c r="G1600" s="2">
        <v>0</v>
      </c>
      <c r="H1600" s="13">
        <v>13801.61</v>
      </c>
      <c r="I1600" s="2" t="s">
        <v>2355</v>
      </c>
      <c r="J1600" s="2" t="s">
        <v>2355</v>
      </c>
      <c r="K1600" s="6" t="s">
        <v>2377</v>
      </c>
    </row>
    <row r="1601" spans="1:11" x14ac:dyDescent="0.4">
      <c r="A1601" s="5" t="s">
        <v>739</v>
      </c>
      <c r="B1601" s="2">
        <v>1986</v>
      </c>
      <c r="C1601" s="2" t="s">
        <v>2362</v>
      </c>
      <c r="D1601" s="2">
        <v>8</v>
      </c>
      <c r="E1601" s="2" t="str">
        <f>CONCATENATE(Table1[[#This Row],[date]],"-",Table1[[#This Row],[month]],"-",Table1[[#This Row],[year]])</f>
        <v>8-Dec-1986</v>
      </c>
      <c r="F1601" s="2">
        <f>DATEDIF(Table1[[#This Row],[Date Of Birth]],DATE(2023,6,8),"Y")</f>
        <v>36</v>
      </c>
      <c r="G1601" s="2">
        <v>3</v>
      </c>
      <c r="H1601" s="13">
        <v>13819.49</v>
      </c>
      <c r="I1601" s="2" t="s">
        <v>2355</v>
      </c>
      <c r="J1601" s="2" t="s">
        <v>2354</v>
      </c>
      <c r="K1601" s="6" t="s">
        <v>2361</v>
      </c>
    </row>
    <row r="1602" spans="1:11" x14ac:dyDescent="0.4">
      <c r="A1602" s="5" t="s">
        <v>738</v>
      </c>
      <c r="B1602" s="2">
        <v>1958</v>
      </c>
      <c r="C1602" s="2" t="s">
        <v>2357</v>
      </c>
      <c r="D1602" s="2">
        <v>25</v>
      </c>
      <c r="E1602" s="2" t="str">
        <f>CONCATENATE(Table1[[#This Row],[date]],"-",Table1[[#This Row],[month]],"-",Table1[[#This Row],[year]])</f>
        <v>25-Nov-1958</v>
      </c>
      <c r="F1602" s="2">
        <f>DATEDIF(Table1[[#This Row],[Date Of Birth]],DATE(2023,6,8),"Y")</f>
        <v>64</v>
      </c>
      <c r="G1602" s="2">
        <v>0</v>
      </c>
      <c r="H1602" s="13">
        <v>13822.8</v>
      </c>
      <c r="I1602" s="2" t="s">
        <v>2355</v>
      </c>
      <c r="J1602" s="2" t="s">
        <v>2355</v>
      </c>
      <c r="K1602" s="6" t="s">
        <v>2365</v>
      </c>
    </row>
    <row r="1603" spans="1:11" x14ac:dyDescent="0.4">
      <c r="A1603" s="5" t="s">
        <v>737</v>
      </c>
      <c r="B1603" s="2">
        <v>1958</v>
      </c>
      <c r="C1603" s="2" t="s">
        <v>2362</v>
      </c>
      <c r="D1603" s="2">
        <v>10</v>
      </c>
      <c r="E1603" s="2" t="str">
        <f>CONCATENATE(Table1[[#This Row],[date]],"-",Table1[[#This Row],[month]],"-",Table1[[#This Row],[year]])</f>
        <v>10-Dec-1958</v>
      </c>
      <c r="F1603" s="2">
        <f>DATEDIF(Table1[[#This Row],[Date Of Birth]],DATE(2023,6,8),"Y")</f>
        <v>64</v>
      </c>
      <c r="G1603" s="2">
        <v>0</v>
      </c>
      <c r="H1603" s="13">
        <v>13831.12</v>
      </c>
      <c r="I1603" s="2" t="s">
        <v>2355</v>
      </c>
      <c r="J1603" s="2" t="s">
        <v>2358</v>
      </c>
      <c r="K1603" s="6" t="s">
        <v>2356</v>
      </c>
    </row>
    <row r="1604" spans="1:11" x14ac:dyDescent="0.4">
      <c r="A1604" s="5" t="s">
        <v>736</v>
      </c>
      <c r="B1604" s="2">
        <v>2003</v>
      </c>
      <c r="C1604" s="2" t="s">
        <v>2359</v>
      </c>
      <c r="D1604" s="2">
        <v>7</v>
      </c>
      <c r="E1604" s="2" t="str">
        <f>CONCATENATE(Table1[[#This Row],[date]],"-",Table1[[#This Row],[month]],"-",Table1[[#This Row],[year]])</f>
        <v>7-Jun-2003</v>
      </c>
      <c r="F1604" s="2">
        <f>DATEDIF(Table1[[#This Row],[Date Of Birth]],DATE(2023,6,8),"Y")</f>
        <v>20</v>
      </c>
      <c r="G1604" s="2">
        <v>0</v>
      </c>
      <c r="H1604" s="13">
        <v>13844.51</v>
      </c>
      <c r="I1604" s="2" t="s">
        <v>2354</v>
      </c>
      <c r="J1604" s="2" t="s">
        <v>2358</v>
      </c>
      <c r="K1604" s="6" t="s">
        <v>2365</v>
      </c>
    </row>
    <row r="1605" spans="1:11" x14ac:dyDescent="0.4">
      <c r="A1605" s="5" t="s">
        <v>735</v>
      </c>
      <c r="B1605" s="2">
        <v>1960</v>
      </c>
      <c r="C1605" s="2" t="s">
        <v>2353</v>
      </c>
      <c r="D1605" s="2">
        <v>21</v>
      </c>
      <c r="E1605" s="2" t="str">
        <f>CONCATENATE(Table1[[#This Row],[date]],"-",Table1[[#This Row],[month]],"-",Table1[[#This Row],[year]])</f>
        <v>21-Jul-1960</v>
      </c>
      <c r="F1605" s="2">
        <f>DATEDIF(Table1[[#This Row],[Date Of Birth]],DATE(2023,6,8),"Y")</f>
        <v>62</v>
      </c>
      <c r="G1605" s="2">
        <v>0</v>
      </c>
      <c r="H1605" s="13">
        <v>13844.8</v>
      </c>
      <c r="I1605" s="2" t="s">
        <v>2354</v>
      </c>
      <c r="J1605" s="2" t="s">
        <v>2354</v>
      </c>
      <c r="K1605" s="6" t="s">
        <v>2361</v>
      </c>
    </row>
    <row r="1606" spans="1:11" x14ac:dyDescent="0.4">
      <c r="A1606" s="5" t="s">
        <v>734</v>
      </c>
      <c r="B1606" s="2">
        <v>1978</v>
      </c>
      <c r="C1606" s="2" t="s">
        <v>2362</v>
      </c>
      <c r="D1606" s="2">
        <v>19</v>
      </c>
      <c r="E1606" s="2" t="str">
        <f>CONCATENATE(Table1[[#This Row],[date]],"-",Table1[[#This Row],[month]],"-",Table1[[#This Row],[year]])</f>
        <v>19-Dec-1978</v>
      </c>
      <c r="F1606" s="2">
        <f>DATEDIF(Table1[[#This Row],[Date Of Birth]],DATE(2023,6,8),"Y")</f>
        <v>44</v>
      </c>
      <c r="G1606" s="2">
        <v>2</v>
      </c>
      <c r="H1606" s="13">
        <v>13874.89</v>
      </c>
      <c r="I1606" s="2" t="s">
        <v>2354</v>
      </c>
      <c r="J1606" s="2" t="s">
        <v>2358</v>
      </c>
      <c r="K1606" s="6" t="s">
        <v>2361</v>
      </c>
    </row>
    <row r="1607" spans="1:11" x14ac:dyDescent="0.4">
      <c r="A1607" s="5" t="s">
        <v>733</v>
      </c>
      <c r="B1607" s="2">
        <v>1959</v>
      </c>
      <c r="C1607" s="2" t="s">
        <v>2364</v>
      </c>
      <c r="D1607" s="2">
        <v>5</v>
      </c>
      <c r="E1607" s="2" t="str">
        <f>CONCATENATE(Table1[[#This Row],[date]],"-",Table1[[#This Row],[month]],"-",Table1[[#This Row],[year]])</f>
        <v>5-Oct-1959</v>
      </c>
      <c r="F1607" s="2">
        <f>DATEDIF(Table1[[#This Row],[Date Of Birth]],DATE(2023,6,8),"Y")</f>
        <v>63</v>
      </c>
      <c r="G1607" s="2">
        <v>0</v>
      </c>
      <c r="H1607" s="13">
        <v>13880.95</v>
      </c>
      <c r="I1607" s="2" t="s">
        <v>2354</v>
      </c>
      <c r="J1607" s="2" t="s">
        <v>2354</v>
      </c>
      <c r="K1607" s="6" t="s">
        <v>2365</v>
      </c>
    </row>
    <row r="1608" spans="1:11" x14ac:dyDescent="0.4">
      <c r="A1608" s="5" t="s">
        <v>732</v>
      </c>
      <c r="B1608" s="2">
        <v>1985</v>
      </c>
      <c r="C1608" s="2" t="s">
        <v>2360</v>
      </c>
      <c r="D1608" s="2">
        <v>25</v>
      </c>
      <c r="E1608" s="2" t="str">
        <f>CONCATENATE(Table1[[#This Row],[date]],"-",Table1[[#This Row],[month]],"-",Table1[[#This Row],[year]])</f>
        <v>25-Sep-1985</v>
      </c>
      <c r="F1608" s="2">
        <f>DATEDIF(Table1[[#This Row],[Date Of Birth]],DATE(2023,6,8),"Y")</f>
        <v>37</v>
      </c>
      <c r="G1608" s="2">
        <v>3</v>
      </c>
      <c r="H1608" s="13">
        <v>13886.4</v>
      </c>
      <c r="I1608" s="2" t="s">
        <v>2354</v>
      </c>
      <c r="J1608" s="2" t="s">
        <v>2354</v>
      </c>
      <c r="K1608" s="6" t="s">
        <v>2361</v>
      </c>
    </row>
    <row r="1609" spans="1:11" x14ac:dyDescent="0.4">
      <c r="A1609" s="5" t="s">
        <v>731</v>
      </c>
      <c r="B1609" s="2">
        <v>1959</v>
      </c>
      <c r="C1609" s="2" t="s">
        <v>2362</v>
      </c>
      <c r="D1609" s="2">
        <v>29</v>
      </c>
      <c r="E1609" s="2" t="str">
        <f>CONCATENATE(Table1[[#This Row],[date]],"-",Table1[[#This Row],[month]],"-",Table1[[#This Row],[year]])</f>
        <v>29-Dec-1959</v>
      </c>
      <c r="F1609" s="2">
        <f>DATEDIF(Table1[[#This Row],[Date Of Birth]],DATE(2023,6,8),"Y")</f>
        <v>63</v>
      </c>
      <c r="G1609" s="2">
        <v>0</v>
      </c>
      <c r="H1609" s="13">
        <v>13887.2</v>
      </c>
      <c r="I1609" s="2" t="s">
        <v>2354</v>
      </c>
      <c r="J1609" s="2" t="s">
        <v>2355</v>
      </c>
      <c r="K1609" s="6" t="s">
        <v>2356</v>
      </c>
    </row>
    <row r="1610" spans="1:11" x14ac:dyDescent="0.4">
      <c r="A1610" s="5" t="s">
        <v>730</v>
      </c>
      <c r="B1610" s="2">
        <v>1959</v>
      </c>
      <c r="C1610" s="2" t="s">
        <v>2353</v>
      </c>
      <c r="D1610" s="2">
        <v>7</v>
      </c>
      <c r="E1610" s="2" t="str">
        <f>CONCATENATE(Table1[[#This Row],[date]],"-",Table1[[#This Row],[month]],"-",Table1[[#This Row],[year]])</f>
        <v>7-Jul-1959</v>
      </c>
      <c r="F1610" s="2">
        <f>DATEDIF(Table1[[#This Row],[Date Of Birth]],DATE(2023,6,8),"Y")</f>
        <v>63</v>
      </c>
      <c r="G1610" s="2">
        <v>0</v>
      </c>
      <c r="H1610" s="13">
        <v>13887.97</v>
      </c>
      <c r="I1610" s="2" t="s">
        <v>2354</v>
      </c>
      <c r="J1610" s="2" t="s">
        <v>2354</v>
      </c>
      <c r="K1610" s="6" t="s">
        <v>2356</v>
      </c>
    </row>
    <row r="1611" spans="1:11" x14ac:dyDescent="0.4">
      <c r="A1611" s="5" t="s">
        <v>729</v>
      </c>
      <c r="B1611" s="2">
        <v>1962</v>
      </c>
      <c r="C1611" s="2" t="s">
        <v>2353</v>
      </c>
      <c r="D1611" s="2">
        <v>27</v>
      </c>
      <c r="E1611" s="2" t="str">
        <f>CONCATENATE(Table1[[#This Row],[date]],"-",Table1[[#This Row],[month]],"-",Table1[[#This Row],[year]])</f>
        <v>27-Jul-1962</v>
      </c>
      <c r="F1611" s="2">
        <f>DATEDIF(Table1[[#This Row],[Date Of Birth]],DATE(2023,6,8),"Y")</f>
        <v>60</v>
      </c>
      <c r="G1611" s="2">
        <v>3</v>
      </c>
      <c r="H1611" s="13">
        <v>13919.82</v>
      </c>
      <c r="I1611" s="2" t="s">
        <v>2354</v>
      </c>
      <c r="J1611" s="2" t="s">
        <v>2354</v>
      </c>
      <c r="K1611" s="6" t="s">
        <v>2356</v>
      </c>
    </row>
    <row r="1612" spans="1:11" x14ac:dyDescent="0.4">
      <c r="A1612" s="5" t="s">
        <v>728</v>
      </c>
      <c r="B1612" s="2">
        <v>1960</v>
      </c>
      <c r="C1612" s="2" t="s">
        <v>2359</v>
      </c>
      <c r="D1612" s="2">
        <v>18</v>
      </c>
      <c r="E1612" s="2" t="str">
        <f>CONCATENATE(Table1[[#This Row],[date]],"-",Table1[[#This Row],[month]],"-",Table1[[#This Row],[year]])</f>
        <v>18-Jun-1960</v>
      </c>
      <c r="F1612" s="2">
        <f>DATEDIF(Table1[[#This Row],[Date Of Birth]],DATE(2023,6,8),"Y")</f>
        <v>62</v>
      </c>
      <c r="G1612" s="2">
        <v>1</v>
      </c>
      <c r="H1612" s="13">
        <v>13937.67</v>
      </c>
      <c r="I1612" s="2" t="s">
        <v>2354</v>
      </c>
      <c r="J1612" s="2" t="s">
        <v>2358</v>
      </c>
      <c r="K1612" s="6" t="s">
        <v>2361</v>
      </c>
    </row>
    <row r="1613" spans="1:11" x14ac:dyDescent="0.4">
      <c r="A1613" s="5" t="s">
        <v>727</v>
      </c>
      <c r="B1613" s="2">
        <v>1959</v>
      </c>
      <c r="C1613" s="2" t="s">
        <v>2363</v>
      </c>
      <c r="D1613" s="2">
        <v>29</v>
      </c>
      <c r="E1613" s="2" t="str">
        <f>CONCATENATE(Table1[[#This Row],[date]],"-",Table1[[#This Row],[month]],"-",Table1[[#This Row],[year]])</f>
        <v>29-Aug-1959</v>
      </c>
      <c r="F1613" s="2">
        <f>DATEDIF(Table1[[#This Row],[Date Of Birth]],DATE(2023,6,8),"Y")</f>
        <v>63</v>
      </c>
      <c r="G1613" s="2">
        <v>0</v>
      </c>
      <c r="H1613" s="13">
        <v>13974.46</v>
      </c>
      <c r="I1613" s="2" t="s">
        <v>2354</v>
      </c>
      <c r="J1613" s="2" t="s">
        <v>2354</v>
      </c>
      <c r="K1613" s="6" t="s">
        <v>2367</v>
      </c>
    </row>
    <row r="1614" spans="1:11" x14ac:dyDescent="0.4">
      <c r="A1614" s="5" t="s">
        <v>726</v>
      </c>
      <c r="B1614" s="2">
        <v>1990</v>
      </c>
      <c r="C1614" s="2" t="s">
        <v>2353</v>
      </c>
      <c r="D1614" s="2">
        <v>13</v>
      </c>
      <c r="E1614" s="2" t="str">
        <f>CONCATENATE(Table1[[#This Row],[date]],"-",Table1[[#This Row],[month]],"-",Table1[[#This Row],[year]])</f>
        <v>13-Jul-1990</v>
      </c>
      <c r="F1614" s="2">
        <f>DATEDIF(Table1[[#This Row],[Date Of Birth]],DATE(2023,6,8),"Y")</f>
        <v>32</v>
      </c>
      <c r="G1614" s="2">
        <v>3</v>
      </c>
      <c r="H1614" s="13">
        <v>13979.45</v>
      </c>
      <c r="I1614" s="2" t="s">
        <v>2354</v>
      </c>
      <c r="J1614" s="2" t="s">
        <v>2358</v>
      </c>
      <c r="K1614" s="6" t="s">
        <v>2372</v>
      </c>
    </row>
    <row r="1615" spans="1:11" x14ac:dyDescent="0.4">
      <c r="A1615" s="5" t="s">
        <v>725</v>
      </c>
      <c r="B1615" s="2">
        <v>1959</v>
      </c>
      <c r="C1615" s="2" t="s">
        <v>2360</v>
      </c>
      <c r="D1615" s="2">
        <v>6</v>
      </c>
      <c r="E1615" s="2" t="str">
        <f>CONCATENATE(Table1[[#This Row],[date]],"-",Table1[[#This Row],[month]],"-",Table1[[#This Row],[year]])</f>
        <v>6-Sep-1959</v>
      </c>
      <c r="F1615" s="2">
        <f>DATEDIF(Table1[[#This Row],[Date Of Birth]],DATE(2023,6,8),"Y")</f>
        <v>63</v>
      </c>
      <c r="G1615" s="2">
        <v>0</v>
      </c>
      <c r="H1615" s="13">
        <v>13981.85</v>
      </c>
      <c r="I1615" s="2" t="s">
        <v>2354</v>
      </c>
      <c r="J1615" s="2" t="s">
        <v>2358</v>
      </c>
      <c r="K1615" s="6" t="s">
        <v>2368</v>
      </c>
    </row>
    <row r="1616" spans="1:11" x14ac:dyDescent="0.4">
      <c r="A1616" s="5" t="s">
        <v>724</v>
      </c>
      <c r="B1616" s="2">
        <v>1963</v>
      </c>
      <c r="C1616" s="2" t="s">
        <v>2362</v>
      </c>
      <c r="D1616" s="2">
        <v>23</v>
      </c>
      <c r="E1616" s="2" t="str">
        <f>CONCATENATE(Table1[[#This Row],[date]],"-",Table1[[#This Row],[month]],"-",Table1[[#This Row],[year]])</f>
        <v>23-Dec-1963</v>
      </c>
      <c r="F1616" s="2">
        <f>DATEDIF(Table1[[#This Row],[Date Of Birth]],DATE(2023,6,8),"Y")</f>
        <v>59</v>
      </c>
      <c r="G1616" s="2">
        <v>3</v>
      </c>
      <c r="H1616" s="13">
        <v>14001.13</v>
      </c>
      <c r="I1616" s="2" t="s">
        <v>2354</v>
      </c>
      <c r="J1616" s="2" t="s">
        <v>2358</v>
      </c>
      <c r="K1616" s="6" t="s">
        <v>2356</v>
      </c>
    </row>
    <row r="1617" spans="1:11" x14ac:dyDescent="0.4">
      <c r="A1617" s="5" t="s">
        <v>723</v>
      </c>
      <c r="B1617" s="2">
        <v>1963</v>
      </c>
      <c r="C1617" s="2" t="s">
        <v>2353</v>
      </c>
      <c r="D1617" s="2">
        <v>6</v>
      </c>
      <c r="E1617" s="2" t="str">
        <f>CONCATENATE(Table1[[#This Row],[date]],"-",Table1[[#This Row],[month]],"-",Table1[[#This Row],[year]])</f>
        <v>6-Jul-1963</v>
      </c>
      <c r="F1617" s="2">
        <f>DATEDIF(Table1[[#This Row],[Date Of Birth]],DATE(2023,6,8),"Y")</f>
        <v>59</v>
      </c>
      <c r="G1617" s="2">
        <v>3</v>
      </c>
      <c r="H1617" s="13">
        <v>14001.29</v>
      </c>
      <c r="I1617" s="2" t="s">
        <v>2354</v>
      </c>
      <c r="J1617" s="2" t="s">
        <v>2354</v>
      </c>
      <c r="K1617" s="6" t="s">
        <v>2356</v>
      </c>
    </row>
    <row r="1618" spans="1:11" x14ac:dyDescent="0.4">
      <c r="A1618" s="5" t="s">
        <v>722</v>
      </c>
      <c r="B1618" s="2">
        <v>1963</v>
      </c>
      <c r="C1618" s="2" t="s">
        <v>2353</v>
      </c>
      <c r="D1618" s="2">
        <v>8</v>
      </c>
      <c r="E1618" s="2" t="str">
        <f>CONCATENATE(Table1[[#This Row],[date]],"-",Table1[[#This Row],[month]],"-",Table1[[#This Row],[year]])</f>
        <v>8-Jul-1963</v>
      </c>
      <c r="F1618" s="2">
        <f>DATEDIF(Table1[[#This Row],[Date Of Birth]],DATE(2023,6,8),"Y")</f>
        <v>59</v>
      </c>
      <c r="G1618" s="2">
        <v>3</v>
      </c>
      <c r="H1618" s="13">
        <v>14007.22</v>
      </c>
      <c r="I1618" s="2" t="s">
        <v>2354</v>
      </c>
      <c r="J1618" s="2" t="s">
        <v>2355</v>
      </c>
      <c r="K1618" s="6" t="s">
        <v>2365</v>
      </c>
    </row>
    <row r="1619" spans="1:11" x14ac:dyDescent="0.4">
      <c r="A1619" s="5" t="s">
        <v>721</v>
      </c>
      <c r="B1619" s="2">
        <v>1960</v>
      </c>
      <c r="C1619" s="2" t="s">
        <v>2357</v>
      </c>
      <c r="D1619" s="2">
        <v>8</v>
      </c>
      <c r="E1619" s="2" t="str">
        <f>CONCATENATE(Table1[[#This Row],[date]],"-",Table1[[#This Row],[month]],"-",Table1[[#This Row],[year]])</f>
        <v>8-Nov-1960</v>
      </c>
      <c r="F1619" s="2">
        <f>DATEDIF(Table1[[#This Row],[Date Of Birth]],DATE(2023,6,8),"Y")</f>
        <v>62</v>
      </c>
      <c r="G1619" s="2">
        <v>0</v>
      </c>
      <c r="H1619" s="13">
        <v>14043.48</v>
      </c>
      <c r="I1619" s="2" t="s">
        <v>2354</v>
      </c>
      <c r="J1619" s="2" t="s">
        <v>2355</v>
      </c>
      <c r="K1619" s="6" t="s">
        <v>2371</v>
      </c>
    </row>
    <row r="1620" spans="1:11" x14ac:dyDescent="0.4">
      <c r="A1620" s="5" t="s">
        <v>720</v>
      </c>
      <c r="B1620" s="2">
        <v>1991</v>
      </c>
      <c r="C1620" s="2" t="s">
        <v>2360</v>
      </c>
      <c r="D1620" s="2">
        <v>12</v>
      </c>
      <c r="E1620" s="2" t="str">
        <f>CONCATENATE(Table1[[#This Row],[date]],"-",Table1[[#This Row],[month]],"-",Table1[[#This Row],[year]])</f>
        <v>12-Sep-1991</v>
      </c>
      <c r="F1620" s="2">
        <f>DATEDIF(Table1[[#This Row],[Date Of Birth]],DATE(2023,6,8),"Y")</f>
        <v>31</v>
      </c>
      <c r="G1620" s="2">
        <v>3</v>
      </c>
      <c r="H1620" s="13">
        <v>14081.93</v>
      </c>
      <c r="I1620" s="2" t="s">
        <v>2354</v>
      </c>
      <c r="J1620" s="2" t="s">
        <v>2355</v>
      </c>
      <c r="K1620" s="6" t="s">
        <v>2361</v>
      </c>
    </row>
    <row r="1621" spans="1:11" x14ac:dyDescent="0.4">
      <c r="A1621" s="5" t="s">
        <v>719</v>
      </c>
      <c r="B1621" s="2">
        <v>1976</v>
      </c>
      <c r="C1621" s="2" t="s">
        <v>2360</v>
      </c>
      <c r="D1621" s="2">
        <v>26</v>
      </c>
      <c r="E1621" s="2" t="str">
        <f>CONCATENATE(Table1[[#This Row],[date]],"-",Table1[[#This Row],[month]],"-",Table1[[#This Row],[year]])</f>
        <v>26-Sep-1976</v>
      </c>
      <c r="F1621" s="2">
        <f>DATEDIF(Table1[[#This Row],[Date Of Birth]],DATE(2023,6,8),"Y")</f>
        <v>46</v>
      </c>
      <c r="G1621" s="2">
        <v>2</v>
      </c>
      <c r="H1621" s="13">
        <v>14098.07</v>
      </c>
      <c r="I1621" s="2" t="s">
        <v>2354</v>
      </c>
      <c r="J1621" s="2" t="s">
        <v>2355</v>
      </c>
      <c r="K1621" s="6" t="s">
        <v>2372</v>
      </c>
    </row>
    <row r="1622" spans="1:11" x14ac:dyDescent="0.4">
      <c r="A1622" s="5" t="s">
        <v>718</v>
      </c>
      <c r="B1622" s="2">
        <v>1961</v>
      </c>
      <c r="C1622" s="2" t="s">
        <v>2359</v>
      </c>
      <c r="D1622" s="2">
        <v>14</v>
      </c>
      <c r="E1622" s="2" t="str">
        <f>CONCATENATE(Table1[[#This Row],[date]],"-",Table1[[#This Row],[month]],"-",Table1[[#This Row],[year]])</f>
        <v>14-Jun-1961</v>
      </c>
      <c r="F1622" s="2">
        <f>DATEDIF(Table1[[#This Row],[Date Of Birth]],DATE(2023,6,8),"Y")</f>
        <v>61</v>
      </c>
      <c r="G1622" s="2">
        <v>2</v>
      </c>
      <c r="H1622" s="13">
        <v>14119.62</v>
      </c>
      <c r="I1622" s="2" t="s">
        <v>2354</v>
      </c>
      <c r="J1622" s="2" t="s">
        <v>2358</v>
      </c>
      <c r="K1622" s="6" t="s">
        <v>2361</v>
      </c>
    </row>
    <row r="1623" spans="1:11" x14ac:dyDescent="0.4">
      <c r="A1623" s="5" t="s">
        <v>717</v>
      </c>
      <c r="B1623" s="2">
        <v>2004</v>
      </c>
      <c r="C1623" s="2" t="s">
        <v>2353</v>
      </c>
      <c r="D1623" s="2">
        <v>6</v>
      </c>
      <c r="E1623" s="2" t="str">
        <f>CONCATENATE(Table1[[#This Row],[date]],"-",Table1[[#This Row],[month]],"-",Table1[[#This Row],[year]])</f>
        <v>6-Jul-2004</v>
      </c>
      <c r="F1623" s="2">
        <f>DATEDIF(Table1[[#This Row],[Date Of Birth]],DATE(2023,6,8),"Y")</f>
        <v>18</v>
      </c>
      <c r="G1623" s="2">
        <v>0</v>
      </c>
      <c r="H1623" s="13">
        <v>14133.04</v>
      </c>
      <c r="I1623" s="2" t="s">
        <v>2354</v>
      </c>
      <c r="J1623" s="2" t="s">
        <v>2355</v>
      </c>
      <c r="K1623" s="6" t="s">
        <v>2356</v>
      </c>
    </row>
    <row r="1624" spans="1:11" x14ac:dyDescent="0.4">
      <c r="A1624" s="5" t="s">
        <v>716</v>
      </c>
      <c r="B1624" s="2">
        <v>1984</v>
      </c>
      <c r="C1624" s="2" t="s">
        <v>2353</v>
      </c>
      <c r="D1624" s="2">
        <v>7</v>
      </c>
      <c r="E1624" s="2" t="str">
        <f>CONCATENATE(Table1[[#This Row],[date]],"-",Table1[[#This Row],[month]],"-",Table1[[#This Row],[year]])</f>
        <v>7-Jul-1984</v>
      </c>
      <c r="F1624" s="2">
        <f>DATEDIF(Table1[[#This Row],[Date Of Birth]],DATE(2023,6,8),"Y")</f>
        <v>38</v>
      </c>
      <c r="G1624" s="2">
        <v>3</v>
      </c>
      <c r="H1624" s="13">
        <v>14152.46</v>
      </c>
      <c r="I1624" s="2" t="s">
        <v>2354</v>
      </c>
      <c r="J1624" s="2" t="s">
        <v>2358</v>
      </c>
      <c r="K1624" s="6" t="s">
        <v>2361</v>
      </c>
    </row>
    <row r="1625" spans="1:11" x14ac:dyDescent="0.4">
      <c r="A1625" s="5" t="s">
        <v>715</v>
      </c>
      <c r="B1625" s="2">
        <v>1968</v>
      </c>
      <c r="C1625" s="2" t="s">
        <v>2362</v>
      </c>
      <c r="D1625" s="2">
        <v>25</v>
      </c>
      <c r="E1625" s="2" t="str">
        <f>CONCATENATE(Table1[[#This Row],[date]],"-",Table1[[#This Row],[month]],"-",Table1[[#This Row],[year]])</f>
        <v>25-Dec-1968</v>
      </c>
      <c r="F1625" s="2">
        <f>DATEDIF(Table1[[#This Row],[Date Of Birth]],DATE(2023,6,8),"Y")</f>
        <v>54</v>
      </c>
      <c r="G1625" s="2">
        <v>0</v>
      </c>
      <c r="H1625" s="13">
        <v>14193.55</v>
      </c>
      <c r="I1625" s="2" t="s">
        <v>2354</v>
      </c>
      <c r="J1625" s="2" t="s">
        <v>2358</v>
      </c>
      <c r="K1625" s="6" t="s">
        <v>2377</v>
      </c>
    </row>
    <row r="1626" spans="1:11" x14ac:dyDescent="0.4">
      <c r="A1626" s="5" t="s">
        <v>714</v>
      </c>
      <c r="B1626" s="2">
        <v>1983</v>
      </c>
      <c r="C1626" s="2" t="s">
        <v>2357</v>
      </c>
      <c r="D1626" s="2">
        <v>17</v>
      </c>
      <c r="E1626" s="2" t="str">
        <f>CONCATENATE(Table1[[#This Row],[date]],"-",Table1[[#This Row],[month]],"-",Table1[[#This Row],[year]])</f>
        <v>17-Nov-1983</v>
      </c>
      <c r="F1626" s="2">
        <f>DATEDIF(Table1[[#This Row],[Date Of Birth]],DATE(2023,6,8),"Y")</f>
        <v>39</v>
      </c>
      <c r="G1626" s="2">
        <v>3</v>
      </c>
      <c r="H1626" s="13">
        <v>14209.4</v>
      </c>
      <c r="I1626" s="2" t="s">
        <v>2354</v>
      </c>
      <c r="J1626" s="2" t="s">
        <v>2358</v>
      </c>
      <c r="K1626" s="6" t="s">
        <v>2377</v>
      </c>
    </row>
    <row r="1627" spans="1:11" x14ac:dyDescent="0.4">
      <c r="A1627" s="5" t="s">
        <v>713</v>
      </c>
      <c r="B1627" s="2">
        <v>1958</v>
      </c>
      <c r="C1627" s="2" t="s">
        <v>2360</v>
      </c>
      <c r="D1627" s="2">
        <v>21</v>
      </c>
      <c r="E1627" s="2" t="str">
        <f>CONCATENATE(Table1[[#This Row],[date]],"-",Table1[[#This Row],[month]],"-",Table1[[#This Row],[year]])</f>
        <v>21-Sep-1958</v>
      </c>
      <c r="F1627" s="2">
        <f>DATEDIF(Table1[[#This Row],[Date Of Birth]],DATE(2023,6,8),"Y")</f>
        <v>64</v>
      </c>
      <c r="G1627" s="2">
        <v>0</v>
      </c>
      <c r="H1627" s="13">
        <v>14210.54</v>
      </c>
      <c r="I1627" s="2" t="s">
        <v>2354</v>
      </c>
      <c r="J1627" s="2" t="s">
        <v>2354</v>
      </c>
      <c r="K1627" s="6" t="s">
        <v>2361</v>
      </c>
    </row>
    <row r="1628" spans="1:11" x14ac:dyDescent="0.4">
      <c r="A1628" s="5" t="s">
        <v>712</v>
      </c>
      <c r="B1628" s="2">
        <v>1961</v>
      </c>
      <c r="C1628" s="2" t="s">
        <v>2360</v>
      </c>
      <c r="D1628" s="2">
        <v>25</v>
      </c>
      <c r="E1628" s="2" t="str">
        <f>CONCATENATE(Table1[[#This Row],[date]],"-",Table1[[#This Row],[month]],"-",Table1[[#This Row],[year]])</f>
        <v>25-Sep-1961</v>
      </c>
      <c r="F1628" s="2">
        <f>DATEDIF(Table1[[#This Row],[Date Of Birth]],DATE(2023,6,8),"Y")</f>
        <v>61</v>
      </c>
      <c r="G1628" s="2">
        <v>2</v>
      </c>
      <c r="H1628" s="13">
        <v>14235.07</v>
      </c>
      <c r="I1628" s="2" t="s">
        <v>2354</v>
      </c>
      <c r="J1628" s="2" t="s">
        <v>2358</v>
      </c>
      <c r="K1628" s="6" t="s">
        <v>2365</v>
      </c>
    </row>
    <row r="1629" spans="1:11" x14ac:dyDescent="0.4">
      <c r="A1629" s="5" t="s">
        <v>711</v>
      </c>
      <c r="B1629" s="2">
        <v>1959</v>
      </c>
      <c r="C1629" s="2" t="s">
        <v>2364</v>
      </c>
      <c r="D1629" s="2">
        <v>10</v>
      </c>
      <c r="E1629" s="2" t="str">
        <f>CONCATENATE(Table1[[#This Row],[date]],"-",Table1[[#This Row],[month]],"-",Table1[[#This Row],[year]])</f>
        <v>10-Oct-1959</v>
      </c>
      <c r="F1629" s="2">
        <f>DATEDIF(Table1[[#This Row],[Date Of Birth]],DATE(2023,6,8),"Y")</f>
        <v>63</v>
      </c>
      <c r="G1629" s="2">
        <v>0</v>
      </c>
      <c r="H1629" s="13">
        <v>14254.61</v>
      </c>
      <c r="I1629" s="2" t="s">
        <v>2354</v>
      </c>
      <c r="J1629" s="2" t="s">
        <v>2358</v>
      </c>
      <c r="K1629" s="6" t="s">
        <v>2361</v>
      </c>
    </row>
    <row r="1630" spans="1:11" x14ac:dyDescent="0.4">
      <c r="A1630" s="5" t="s">
        <v>710</v>
      </c>
      <c r="B1630" s="2">
        <v>1959</v>
      </c>
      <c r="C1630" s="2" t="s">
        <v>2357</v>
      </c>
      <c r="D1630" s="2">
        <v>8</v>
      </c>
      <c r="E1630" s="2" t="str">
        <f>CONCATENATE(Table1[[#This Row],[date]],"-",Table1[[#This Row],[month]],"-",Table1[[#This Row],[year]])</f>
        <v>8-Nov-1959</v>
      </c>
      <c r="F1630" s="2">
        <f>DATEDIF(Table1[[#This Row],[Date Of Birth]],DATE(2023,6,8),"Y")</f>
        <v>63</v>
      </c>
      <c r="G1630" s="2">
        <v>0</v>
      </c>
      <c r="H1630" s="13">
        <v>14256.19</v>
      </c>
      <c r="I1630" s="2" t="s">
        <v>2354</v>
      </c>
      <c r="J1630" s="2" t="s">
        <v>2355</v>
      </c>
      <c r="K1630" s="6" t="s">
        <v>2361</v>
      </c>
    </row>
    <row r="1631" spans="1:11" x14ac:dyDescent="0.4">
      <c r="A1631" s="5" t="s">
        <v>709</v>
      </c>
      <c r="B1631" s="2">
        <v>1974</v>
      </c>
      <c r="C1631" s="2" t="s">
        <v>2362</v>
      </c>
      <c r="D1631" s="2">
        <v>26</v>
      </c>
      <c r="E1631" s="2" t="str">
        <f>CONCATENATE(Table1[[#This Row],[date]],"-",Table1[[#This Row],[month]],"-",Table1[[#This Row],[year]])</f>
        <v>26-Dec-1974</v>
      </c>
      <c r="F1631" s="2">
        <f>DATEDIF(Table1[[#This Row],[Date Of Birth]],DATE(2023,6,8),"Y")</f>
        <v>48</v>
      </c>
      <c r="G1631" s="2">
        <v>0</v>
      </c>
      <c r="H1631" s="13">
        <v>14256.79</v>
      </c>
      <c r="I1631" s="2" t="s">
        <v>2354</v>
      </c>
      <c r="J1631" s="2" t="s">
        <v>2354</v>
      </c>
      <c r="K1631" s="6" t="s">
        <v>2377</v>
      </c>
    </row>
    <row r="1632" spans="1:11" x14ac:dyDescent="0.4">
      <c r="A1632" s="5" t="s">
        <v>708</v>
      </c>
      <c r="B1632" s="2">
        <v>1972</v>
      </c>
      <c r="C1632" s="2" t="s">
        <v>2353</v>
      </c>
      <c r="D1632" s="2">
        <v>13</v>
      </c>
      <c r="E1632" s="2" t="str">
        <f>CONCATENATE(Table1[[#This Row],[date]],"-",Table1[[#This Row],[month]],"-",Table1[[#This Row],[year]])</f>
        <v>13-Jul-1972</v>
      </c>
      <c r="F1632" s="2">
        <f>DATEDIF(Table1[[#This Row],[Date Of Birth]],DATE(2023,6,8),"Y")</f>
        <v>50</v>
      </c>
      <c r="G1632" s="2">
        <v>0</v>
      </c>
      <c r="H1632" s="13">
        <v>14258.33</v>
      </c>
      <c r="I1632" s="2" t="s">
        <v>2354</v>
      </c>
      <c r="J1632" s="2" t="s">
        <v>2354</v>
      </c>
      <c r="K1632" s="6" t="s">
        <v>2377</v>
      </c>
    </row>
    <row r="1633" spans="1:11" x14ac:dyDescent="0.4">
      <c r="A1633" s="5" t="s">
        <v>707</v>
      </c>
      <c r="B1633" s="2">
        <v>2004</v>
      </c>
      <c r="C1633" s="2" t="s">
        <v>2360</v>
      </c>
      <c r="D1633" s="2">
        <v>6</v>
      </c>
      <c r="E1633" s="2" t="str">
        <f>CONCATENATE(Table1[[#This Row],[date]],"-",Table1[[#This Row],[month]],"-",Table1[[#This Row],[year]])</f>
        <v>6-Sep-2004</v>
      </c>
      <c r="F1633" s="2">
        <f>DATEDIF(Table1[[#This Row],[Date Of Birth]],DATE(2023,6,8),"Y")</f>
        <v>18</v>
      </c>
      <c r="G1633" s="2">
        <v>0</v>
      </c>
      <c r="H1633" s="13">
        <v>14283.46</v>
      </c>
      <c r="I1633" s="2" t="s">
        <v>2354</v>
      </c>
      <c r="J1633" s="2" t="s">
        <v>2354</v>
      </c>
      <c r="K1633" s="6" t="s">
        <v>2371</v>
      </c>
    </row>
    <row r="1634" spans="1:11" x14ac:dyDescent="0.4">
      <c r="A1634" s="5" t="s">
        <v>706</v>
      </c>
      <c r="B1634" s="2">
        <v>1968</v>
      </c>
      <c r="C1634" s="2" t="s">
        <v>2362</v>
      </c>
      <c r="D1634" s="2">
        <v>15</v>
      </c>
      <c r="E1634" s="2" t="str">
        <f>CONCATENATE(Table1[[#This Row],[date]],"-",Table1[[#This Row],[month]],"-",Table1[[#This Row],[year]])</f>
        <v>15-Dec-1968</v>
      </c>
      <c r="F1634" s="2">
        <f>DATEDIF(Table1[[#This Row],[Date Of Birth]],DATE(2023,6,8),"Y")</f>
        <v>54</v>
      </c>
      <c r="G1634" s="2">
        <v>0</v>
      </c>
      <c r="H1634" s="13">
        <v>14285.9</v>
      </c>
      <c r="I1634" s="2" t="s">
        <v>2354</v>
      </c>
      <c r="J1634" s="2" t="s">
        <v>2355</v>
      </c>
      <c r="K1634" s="6" t="s">
        <v>2361</v>
      </c>
    </row>
    <row r="1635" spans="1:11" x14ac:dyDescent="0.4">
      <c r="A1635" s="5" t="s">
        <v>705</v>
      </c>
      <c r="B1635" s="2">
        <v>1958</v>
      </c>
      <c r="C1635" s="2" t="s">
        <v>2364</v>
      </c>
      <c r="D1635" s="2">
        <v>15</v>
      </c>
      <c r="E1635" s="2" t="str">
        <f>CONCATENATE(Table1[[#This Row],[date]],"-",Table1[[#This Row],[month]],"-",Table1[[#This Row],[year]])</f>
        <v>15-Oct-1958</v>
      </c>
      <c r="F1635" s="2">
        <f>DATEDIF(Table1[[#This Row],[Date Of Birth]],DATE(2023,6,8),"Y")</f>
        <v>64</v>
      </c>
      <c r="G1635" s="2">
        <v>0</v>
      </c>
      <c r="H1635" s="13">
        <v>14313.85</v>
      </c>
      <c r="I1635" s="2" t="s">
        <v>2354</v>
      </c>
      <c r="J1635" s="2" t="s">
        <v>2355</v>
      </c>
      <c r="K1635" s="6" t="s">
        <v>2356</v>
      </c>
    </row>
    <row r="1636" spans="1:11" x14ac:dyDescent="0.4">
      <c r="A1636" s="5" t="s">
        <v>704</v>
      </c>
      <c r="B1636" s="2">
        <v>1958</v>
      </c>
      <c r="C1636" s="2" t="s">
        <v>2353</v>
      </c>
      <c r="D1636" s="2">
        <v>10</v>
      </c>
      <c r="E1636" s="2" t="str">
        <f>CONCATENATE(Table1[[#This Row],[date]],"-",Table1[[#This Row],[month]],"-",Table1[[#This Row],[year]])</f>
        <v>10-Jul-1958</v>
      </c>
      <c r="F1636" s="2">
        <f>DATEDIF(Table1[[#This Row],[Date Of Birth]],DATE(2023,6,8),"Y")</f>
        <v>64</v>
      </c>
      <c r="G1636" s="2">
        <v>0</v>
      </c>
      <c r="H1636" s="13">
        <v>14319.03</v>
      </c>
      <c r="I1636" s="2" t="s">
        <v>2354</v>
      </c>
      <c r="J1636" s="2" t="s">
        <v>2354</v>
      </c>
      <c r="K1636" s="6" t="s">
        <v>2365</v>
      </c>
    </row>
    <row r="1637" spans="1:11" x14ac:dyDescent="0.4">
      <c r="A1637" s="5" t="s">
        <v>703</v>
      </c>
      <c r="B1637" s="2">
        <v>1969</v>
      </c>
      <c r="C1637" s="2" t="s">
        <v>2360</v>
      </c>
      <c r="D1637" s="2">
        <v>26</v>
      </c>
      <c r="E1637" s="2" t="str">
        <f>CONCATENATE(Table1[[#This Row],[date]],"-",Table1[[#This Row],[month]],"-",Table1[[#This Row],[year]])</f>
        <v>26-Sep-1969</v>
      </c>
      <c r="F1637" s="2">
        <f>DATEDIF(Table1[[#This Row],[Date Of Birth]],DATE(2023,6,8),"Y")</f>
        <v>53</v>
      </c>
      <c r="G1637" s="2">
        <v>0</v>
      </c>
      <c r="H1637" s="13">
        <v>14337.91</v>
      </c>
      <c r="I1637" s="2" t="s">
        <v>2354</v>
      </c>
      <c r="J1637" s="2" t="s">
        <v>2355</v>
      </c>
      <c r="K1637" s="6" t="s">
        <v>2378</v>
      </c>
    </row>
    <row r="1638" spans="1:11" x14ac:dyDescent="0.4">
      <c r="A1638" s="5" t="s">
        <v>702</v>
      </c>
      <c r="B1638" s="2">
        <v>1959</v>
      </c>
      <c r="C1638" s="2" t="s">
        <v>2362</v>
      </c>
      <c r="D1638" s="2">
        <v>24</v>
      </c>
      <c r="E1638" s="2" t="str">
        <f>CONCATENATE(Table1[[#This Row],[date]],"-",Table1[[#This Row],[month]],"-",Table1[[#This Row],[year]])</f>
        <v>24-Dec-1959</v>
      </c>
      <c r="F1638" s="2">
        <f>DATEDIF(Table1[[#This Row],[Date Of Birth]],DATE(2023,6,8),"Y")</f>
        <v>63</v>
      </c>
      <c r="G1638" s="2">
        <v>1</v>
      </c>
      <c r="H1638" s="13">
        <v>14349.85</v>
      </c>
      <c r="I1638" s="2" t="s">
        <v>2354</v>
      </c>
      <c r="J1638" s="2" t="s">
        <v>2354</v>
      </c>
      <c r="K1638" s="6" t="s">
        <v>2361</v>
      </c>
    </row>
    <row r="1639" spans="1:11" x14ac:dyDescent="0.4">
      <c r="A1639" s="5" t="s">
        <v>701</v>
      </c>
      <c r="B1639" s="2">
        <v>1967</v>
      </c>
      <c r="C1639" s="2" t="s">
        <v>2364</v>
      </c>
      <c r="D1639" s="2">
        <v>10</v>
      </c>
      <c r="E1639" s="2" t="str">
        <f>CONCATENATE(Table1[[#This Row],[date]],"-",Table1[[#This Row],[month]],"-",Table1[[#This Row],[year]])</f>
        <v>10-Oct-1967</v>
      </c>
      <c r="F1639" s="2">
        <f>DATEDIF(Table1[[#This Row],[Date Of Birth]],DATE(2023,6,8),"Y")</f>
        <v>55</v>
      </c>
      <c r="G1639" s="2">
        <v>0</v>
      </c>
      <c r="H1639" s="13">
        <v>14355.43</v>
      </c>
      <c r="I1639" s="2" t="s">
        <v>2354</v>
      </c>
      <c r="J1639" s="2" t="s">
        <v>2358</v>
      </c>
      <c r="K1639" s="6" t="s">
        <v>2377</v>
      </c>
    </row>
    <row r="1640" spans="1:11" x14ac:dyDescent="0.4">
      <c r="A1640" s="5" t="s">
        <v>700</v>
      </c>
      <c r="B1640" s="2">
        <v>1988</v>
      </c>
      <c r="C1640" s="2" t="s">
        <v>2357</v>
      </c>
      <c r="D1640" s="2">
        <v>16</v>
      </c>
      <c r="E1640" s="2" t="str">
        <f>CONCATENATE(Table1[[#This Row],[date]],"-",Table1[[#This Row],[month]],"-",Table1[[#This Row],[year]])</f>
        <v>16-Nov-1988</v>
      </c>
      <c r="F1640" s="2">
        <f>DATEDIF(Table1[[#This Row],[Date Of Birth]],DATE(2023,6,8),"Y")</f>
        <v>34</v>
      </c>
      <c r="G1640" s="2">
        <v>1</v>
      </c>
      <c r="H1640" s="13">
        <v>14358.36</v>
      </c>
      <c r="I1640" s="2" t="s">
        <v>2354</v>
      </c>
      <c r="J1640" s="2" t="s">
        <v>2354</v>
      </c>
      <c r="K1640" s="6" t="s">
        <v>2365</v>
      </c>
    </row>
    <row r="1641" spans="1:11" x14ac:dyDescent="0.4">
      <c r="A1641" s="5" t="s">
        <v>699</v>
      </c>
      <c r="B1641" s="2">
        <v>1963</v>
      </c>
      <c r="C1641" s="2" t="s">
        <v>2353</v>
      </c>
      <c r="D1641" s="2">
        <v>16</v>
      </c>
      <c r="E1641" s="2" t="str">
        <f>CONCATENATE(Table1[[#This Row],[date]],"-",Table1[[#This Row],[month]],"-",Table1[[#This Row],[year]])</f>
        <v>16-Jul-1963</v>
      </c>
      <c r="F1641" s="2">
        <f>DATEDIF(Table1[[#This Row],[Date Of Birth]],DATE(2023,6,8),"Y")</f>
        <v>59</v>
      </c>
      <c r="G1641" s="2">
        <v>3</v>
      </c>
      <c r="H1641" s="13">
        <v>14382.71</v>
      </c>
      <c r="I1641" s="2" t="s">
        <v>2354</v>
      </c>
      <c r="J1641" s="2" t="s">
        <v>2354</v>
      </c>
      <c r="K1641" s="6" t="s">
        <v>2361</v>
      </c>
    </row>
    <row r="1642" spans="1:11" x14ac:dyDescent="0.4">
      <c r="A1642" s="5" t="s">
        <v>698</v>
      </c>
      <c r="B1642" s="2">
        <v>1965</v>
      </c>
      <c r="C1642" s="2" t="s">
        <v>2359</v>
      </c>
      <c r="D1642" s="2">
        <v>22</v>
      </c>
      <c r="E1642" s="2" t="str">
        <f>CONCATENATE(Table1[[#This Row],[date]],"-",Table1[[#This Row],[month]],"-",Table1[[#This Row],[year]])</f>
        <v>22-Jun-1965</v>
      </c>
      <c r="F1642" s="2">
        <f>DATEDIF(Table1[[#This Row],[Date Of Birth]],DATE(2023,6,8),"Y")</f>
        <v>57</v>
      </c>
      <c r="G1642" s="2">
        <v>4</v>
      </c>
      <c r="H1642" s="13">
        <v>14394.4</v>
      </c>
      <c r="I1642" s="2" t="s">
        <v>2354</v>
      </c>
      <c r="J1642" s="2" t="s">
        <v>2355</v>
      </c>
      <c r="K1642" s="6" t="s">
        <v>2371</v>
      </c>
    </row>
    <row r="1643" spans="1:11" x14ac:dyDescent="0.4">
      <c r="A1643" s="5" t="s">
        <v>697</v>
      </c>
      <c r="B1643" s="2">
        <v>1958</v>
      </c>
      <c r="C1643" s="2" t="s">
        <v>2360</v>
      </c>
      <c r="D1643" s="2">
        <v>14</v>
      </c>
      <c r="E1643" s="2" t="str">
        <f>CONCATENATE(Table1[[#This Row],[date]],"-",Table1[[#This Row],[month]],"-",Table1[[#This Row],[year]])</f>
        <v>14-Sep-1958</v>
      </c>
      <c r="F1643" s="2">
        <f>DATEDIF(Table1[[#This Row],[Date Of Birth]],DATE(2023,6,8),"Y")</f>
        <v>64</v>
      </c>
      <c r="G1643" s="2">
        <v>0</v>
      </c>
      <c r="H1643" s="13">
        <v>14394.56</v>
      </c>
      <c r="I1643" s="2" t="s">
        <v>2354</v>
      </c>
      <c r="J1643" s="2" t="s">
        <v>2358</v>
      </c>
      <c r="K1643" s="6" t="s">
        <v>2369</v>
      </c>
    </row>
    <row r="1644" spans="1:11" x14ac:dyDescent="0.4">
      <c r="A1644" s="5" t="s">
        <v>696</v>
      </c>
      <c r="B1644" s="2">
        <v>1958</v>
      </c>
      <c r="C1644" s="2" t="s">
        <v>2353</v>
      </c>
      <c r="D1644" s="2">
        <v>29</v>
      </c>
      <c r="E1644" s="2" t="str">
        <f>CONCATENATE(Table1[[#This Row],[date]],"-",Table1[[#This Row],[month]],"-",Table1[[#This Row],[year]])</f>
        <v>29-Jul-1958</v>
      </c>
      <c r="F1644" s="2">
        <f>DATEDIF(Table1[[#This Row],[Date Of Birth]],DATE(2023,6,8),"Y")</f>
        <v>64</v>
      </c>
      <c r="G1644" s="2">
        <v>0</v>
      </c>
      <c r="H1644" s="13">
        <v>14410.93</v>
      </c>
      <c r="I1644" s="2" t="s">
        <v>2354</v>
      </c>
      <c r="J1644" s="2" t="s">
        <v>2354</v>
      </c>
      <c r="K1644" s="6" t="s">
        <v>2368</v>
      </c>
    </row>
    <row r="1645" spans="1:11" x14ac:dyDescent="0.4">
      <c r="A1645" s="5" t="s">
        <v>695</v>
      </c>
      <c r="B1645" s="2">
        <v>1958</v>
      </c>
      <c r="C1645" s="2" t="s">
        <v>2360</v>
      </c>
      <c r="D1645" s="2">
        <v>20</v>
      </c>
      <c r="E1645" s="2" t="str">
        <f>CONCATENATE(Table1[[#This Row],[date]],"-",Table1[[#This Row],[month]],"-",Table1[[#This Row],[year]])</f>
        <v>20-Sep-1958</v>
      </c>
      <c r="F1645" s="2">
        <f>DATEDIF(Table1[[#This Row],[Date Of Birth]],DATE(2023,6,8),"Y")</f>
        <v>64</v>
      </c>
      <c r="G1645" s="2">
        <v>1</v>
      </c>
      <c r="H1645" s="13">
        <v>14418.28</v>
      </c>
      <c r="I1645" s="2" t="s">
        <v>2354</v>
      </c>
      <c r="J1645" s="2" t="s">
        <v>2355</v>
      </c>
      <c r="K1645" s="6" t="s">
        <v>2356</v>
      </c>
    </row>
    <row r="1646" spans="1:11" x14ac:dyDescent="0.4">
      <c r="A1646" s="5" t="s">
        <v>694</v>
      </c>
      <c r="B1646" s="2">
        <v>1999</v>
      </c>
      <c r="C1646" s="2" t="s">
        <v>2363</v>
      </c>
      <c r="D1646" s="2">
        <v>10</v>
      </c>
      <c r="E1646" s="2" t="str">
        <f>CONCATENATE(Table1[[#This Row],[date]],"-",Table1[[#This Row],[month]],"-",Table1[[#This Row],[year]])</f>
        <v>10-Aug-1999</v>
      </c>
      <c r="F1646" s="2">
        <f>DATEDIF(Table1[[#This Row],[Date Of Birth]],DATE(2023,6,8),"Y")</f>
        <v>23</v>
      </c>
      <c r="G1646" s="2">
        <v>2</v>
      </c>
      <c r="H1646" s="13">
        <v>14426.07</v>
      </c>
      <c r="I1646" s="2" t="s">
        <v>2354</v>
      </c>
      <c r="J1646" s="2" t="s">
        <v>2358</v>
      </c>
      <c r="K1646" s="6" t="s">
        <v>2361</v>
      </c>
    </row>
    <row r="1647" spans="1:11" x14ac:dyDescent="0.4">
      <c r="A1647" s="5" t="s">
        <v>693</v>
      </c>
      <c r="B1647" s="2">
        <v>1967</v>
      </c>
      <c r="C1647" s="2" t="s">
        <v>2363</v>
      </c>
      <c r="D1647" s="2">
        <v>15</v>
      </c>
      <c r="E1647" s="2" t="str">
        <f>CONCATENATE(Table1[[#This Row],[date]],"-",Table1[[#This Row],[month]],"-",Table1[[#This Row],[year]])</f>
        <v>15-Aug-1967</v>
      </c>
      <c r="F1647" s="2">
        <f>DATEDIF(Table1[[#This Row],[Date Of Birth]],DATE(2023,6,8),"Y")</f>
        <v>55</v>
      </c>
      <c r="G1647" s="2">
        <v>0</v>
      </c>
      <c r="H1647" s="13">
        <v>14426.66</v>
      </c>
      <c r="I1647" s="2" t="s">
        <v>2354</v>
      </c>
      <c r="J1647" s="2" t="s">
        <v>2354</v>
      </c>
      <c r="K1647" s="6" t="s">
        <v>2377</v>
      </c>
    </row>
    <row r="1648" spans="1:11" x14ac:dyDescent="0.4">
      <c r="A1648" s="5" t="s">
        <v>692</v>
      </c>
      <c r="B1648" s="2">
        <v>1967</v>
      </c>
      <c r="C1648" s="2" t="s">
        <v>2357</v>
      </c>
      <c r="D1648" s="2">
        <v>4</v>
      </c>
      <c r="E1648" s="2" t="str">
        <f>CONCATENATE(Table1[[#This Row],[date]],"-",Table1[[#This Row],[month]],"-",Table1[[#This Row],[year]])</f>
        <v>4-Nov-1967</v>
      </c>
      <c r="F1648" s="2">
        <f>DATEDIF(Table1[[#This Row],[Date Of Birth]],DATE(2023,6,8),"Y")</f>
        <v>55</v>
      </c>
      <c r="G1648" s="2">
        <v>0</v>
      </c>
      <c r="H1648" s="13">
        <v>14427.63</v>
      </c>
      <c r="I1648" s="2" t="s">
        <v>2354</v>
      </c>
      <c r="J1648" s="2" t="s">
        <v>2354</v>
      </c>
      <c r="K1648" s="6" t="s">
        <v>2374</v>
      </c>
    </row>
    <row r="1649" spans="1:11" x14ac:dyDescent="0.4">
      <c r="A1649" s="5" t="s">
        <v>691</v>
      </c>
      <c r="B1649" s="2">
        <v>1959</v>
      </c>
      <c r="C1649" s="2" t="s">
        <v>2359</v>
      </c>
      <c r="D1649" s="2">
        <v>29</v>
      </c>
      <c r="E1649" s="2" t="str">
        <f>CONCATENATE(Table1[[#This Row],[date]],"-",Table1[[#This Row],[month]],"-",Table1[[#This Row],[year]])</f>
        <v>29-Jun-1959</v>
      </c>
      <c r="F1649" s="2">
        <f>DATEDIF(Table1[[#This Row],[Date Of Birth]],DATE(2023,6,8),"Y")</f>
        <v>63</v>
      </c>
      <c r="G1649" s="2">
        <v>0</v>
      </c>
      <c r="H1649" s="13">
        <v>14449.85</v>
      </c>
      <c r="I1649" s="2" t="s">
        <v>2354</v>
      </c>
      <c r="J1649" s="2" t="s">
        <v>2358</v>
      </c>
      <c r="K1649" s="6" t="s">
        <v>2371</v>
      </c>
    </row>
    <row r="1650" spans="1:11" x14ac:dyDescent="0.4">
      <c r="A1650" s="5" t="s">
        <v>690</v>
      </c>
      <c r="B1650" s="2">
        <v>1959</v>
      </c>
      <c r="C1650" s="2" t="s">
        <v>2363</v>
      </c>
      <c r="D1650" s="2">
        <v>3</v>
      </c>
      <c r="E1650" s="2" t="str">
        <f>CONCATENATE(Table1[[#This Row],[date]],"-",Table1[[#This Row],[month]],"-",Table1[[#This Row],[year]])</f>
        <v>3-Aug-1959</v>
      </c>
      <c r="F1650" s="2">
        <f>DATEDIF(Table1[[#This Row],[Date Of Birth]],DATE(2023,6,8),"Y")</f>
        <v>63</v>
      </c>
      <c r="G1650" s="2">
        <v>0</v>
      </c>
      <c r="H1650" s="13">
        <v>14451.84</v>
      </c>
      <c r="I1650" s="2" t="s">
        <v>2354</v>
      </c>
      <c r="J1650" s="2" t="s">
        <v>2355</v>
      </c>
      <c r="K1650" s="6" t="s">
        <v>2372</v>
      </c>
    </row>
    <row r="1651" spans="1:11" x14ac:dyDescent="0.4">
      <c r="A1651" s="5" t="s">
        <v>689</v>
      </c>
      <c r="B1651" s="2">
        <v>1996</v>
      </c>
      <c r="C1651" s="2" t="s">
        <v>2357</v>
      </c>
      <c r="D1651" s="2">
        <v>10</v>
      </c>
      <c r="E1651" s="2" t="str">
        <f>CONCATENATE(Table1[[#This Row],[date]],"-",Table1[[#This Row],[month]],"-",Table1[[#This Row],[year]])</f>
        <v>10-Nov-1996</v>
      </c>
      <c r="F1651" s="2">
        <f>DATEDIF(Table1[[#This Row],[Date Of Birth]],DATE(2023,6,8),"Y")</f>
        <v>26</v>
      </c>
      <c r="G1651" s="2">
        <v>2</v>
      </c>
      <c r="H1651" s="13">
        <v>14455.64</v>
      </c>
      <c r="I1651" s="2" t="s">
        <v>2354</v>
      </c>
      <c r="J1651" s="2" t="s">
        <v>2355</v>
      </c>
      <c r="K1651" s="6" t="s">
        <v>2371</v>
      </c>
    </row>
    <row r="1652" spans="1:11" x14ac:dyDescent="0.4">
      <c r="A1652" s="5" t="s">
        <v>688</v>
      </c>
      <c r="B1652" s="2">
        <v>1976</v>
      </c>
      <c r="C1652" s="2" t="s">
        <v>2357</v>
      </c>
      <c r="D1652" s="2">
        <v>27</v>
      </c>
      <c r="E1652" s="2" t="str">
        <f>CONCATENATE(Table1[[#This Row],[date]],"-",Table1[[#This Row],[month]],"-",Table1[[#This Row],[year]])</f>
        <v>27-Nov-1976</v>
      </c>
      <c r="F1652" s="2">
        <f>DATEDIF(Table1[[#This Row],[Date Of Birth]],DATE(2023,6,8),"Y")</f>
        <v>46</v>
      </c>
      <c r="G1652" s="2">
        <v>2</v>
      </c>
      <c r="H1652" s="13">
        <v>14470.01</v>
      </c>
      <c r="I1652" s="2" t="s">
        <v>2354</v>
      </c>
      <c r="J1652" s="2" t="s">
        <v>2355</v>
      </c>
      <c r="K1652" s="6" t="s">
        <v>2361</v>
      </c>
    </row>
    <row r="1653" spans="1:11" x14ac:dyDescent="0.4">
      <c r="A1653" s="5" t="s">
        <v>687</v>
      </c>
      <c r="B1653" s="2">
        <v>1959</v>
      </c>
      <c r="C1653" s="2" t="s">
        <v>2357</v>
      </c>
      <c r="D1653" s="2">
        <v>20</v>
      </c>
      <c r="E1653" s="2" t="str">
        <f>CONCATENATE(Table1[[#This Row],[date]],"-",Table1[[#This Row],[month]],"-",Table1[[#This Row],[year]])</f>
        <v>20-Nov-1959</v>
      </c>
      <c r="F1653" s="2">
        <f>DATEDIF(Table1[[#This Row],[Date Of Birth]],DATE(2023,6,8),"Y")</f>
        <v>63</v>
      </c>
      <c r="G1653" s="2">
        <v>1</v>
      </c>
      <c r="H1653" s="13">
        <v>14474.68</v>
      </c>
      <c r="I1653" s="2" t="s">
        <v>2354</v>
      </c>
      <c r="J1653" s="2" t="s">
        <v>2354</v>
      </c>
      <c r="K1653" s="6" t="s">
        <v>2356</v>
      </c>
    </row>
    <row r="1654" spans="1:11" x14ac:dyDescent="0.4">
      <c r="A1654" s="5" t="s">
        <v>686</v>
      </c>
      <c r="B1654" s="2">
        <v>1979</v>
      </c>
      <c r="C1654" s="2" t="s">
        <v>2364</v>
      </c>
      <c r="D1654" s="2">
        <v>20</v>
      </c>
      <c r="E1654" s="2" t="str">
        <f>CONCATENATE(Table1[[#This Row],[date]],"-",Table1[[#This Row],[month]],"-",Table1[[#This Row],[year]])</f>
        <v>20-Oct-1979</v>
      </c>
      <c r="F1654" s="2">
        <f>DATEDIF(Table1[[#This Row],[Date Of Birth]],DATE(2023,6,8),"Y")</f>
        <v>43</v>
      </c>
      <c r="G1654" s="2">
        <v>5</v>
      </c>
      <c r="H1654" s="13">
        <v>14478.33</v>
      </c>
      <c r="I1654" s="2" t="s">
        <v>2354</v>
      </c>
      <c r="J1654" s="2" t="s">
        <v>2354</v>
      </c>
      <c r="K1654" s="6" t="s">
        <v>2356</v>
      </c>
    </row>
    <row r="1655" spans="1:11" x14ac:dyDescent="0.4">
      <c r="A1655" s="5" t="s">
        <v>685</v>
      </c>
      <c r="B1655" s="2">
        <v>1989</v>
      </c>
      <c r="C1655" s="2" t="s">
        <v>2353</v>
      </c>
      <c r="D1655" s="2">
        <v>22</v>
      </c>
      <c r="E1655" s="2" t="str">
        <f>CONCATENATE(Table1[[#This Row],[date]],"-",Table1[[#This Row],[month]],"-",Table1[[#This Row],[year]])</f>
        <v>22-Jul-1989</v>
      </c>
      <c r="F1655" s="2">
        <f>DATEDIF(Table1[[#This Row],[Date Of Birth]],DATE(2023,6,8),"Y")</f>
        <v>33</v>
      </c>
      <c r="G1655" s="2">
        <v>3</v>
      </c>
      <c r="H1655" s="13">
        <v>14507.46</v>
      </c>
      <c r="I1655" s="2" t="s">
        <v>2354</v>
      </c>
      <c r="J1655" s="2" t="s">
        <v>2355</v>
      </c>
      <c r="K1655" s="6" t="s">
        <v>2361</v>
      </c>
    </row>
    <row r="1656" spans="1:11" x14ac:dyDescent="0.4">
      <c r="A1656" s="5" t="s">
        <v>684</v>
      </c>
      <c r="B1656" s="2">
        <v>1989</v>
      </c>
      <c r="C1656" s="2" t="s">
        <v>2353</v>
      </c>
      <c r="D1656" s="2">
        <v>14</v>
      </c>
      <c r="E1656" s="2" t="str">
        <f>CONCATENATE(Table1[[#This Row],[date]],"-",Table1[[#This Row],[month]],"-",Table1[[#This Row],[year]])</f>
        <v>14-Jul-1989</v>
      </c>
      <c r="F1656" s="2">
        <f>DATEDIF(Table1[[#This Row],[Date Of Birth]],DATE(2023,6,8),"Y")</f>
        <v>33</v>
      </c>
      <c r="G1656" s="2">
        <v>3</v>
      </c>
      <c r="H1656" s="13">
        <v>14547.26</v>
      </c>
      <c r="I1656" s="2" t="s">
        <v>2354</v>
      </c>
      <c r="J1656" s="2" t="s">
        <v>2355</v>
      </c>
      <c r="K1656" s="6" t="s">
        <v>2365</v>
      </c>
    </row>
    <row r="1657" spans="1:11" x14ac:dyDescent="0.4">
      <c r="A1657" s="5" t="s">
        <v>683</v>
      </c>
      <c r="B1657" s="2">
        <v>1998</v>
      </c>
      <c r="C1657" s="2" t="s">
        <v>2360</v>
      </c>
      <c r="D1657" s="2">
        <v>12</v>
      </c>
      <c r="E1657" s="2" t="str">
        <f>CONCATENATE(Table1[[#This Row],[date]],"-",Table1[[#This Row],[month]],"-",Table1[[#This Row],[year]])</f>
        <v>12-Sep-1998</v>
      </c>
      <c r="F1657" s="2">
        <f>DATEDIF(Table1[[#This Row],[Date Of Birth]],DATE(2023,6,8),"Y")</f>
        <v>24</v>
      </c>
      <c r="G1657" s="2">
        <v>0</v>
      </c>
      <c r="H1657" s="13">
        <v>14571.89</v>
      </c>
      <c r="I1657" s="2" t="s">
        <v>2354</v>
      </c>
      <c r="J1657" s="2" t="s">
        <v>2358</v>
      </c>
      <c r="K1657" s="6" t="s">
        <v>2371</v>
      </c>
    </row>
    <row r="1658" spans="1:11" x14ac:dyDescent="0.4">
      <c r="A1658" s="5" t="s">
        <v>682</v>
      </c>
      <c r="B1658" s="2">
        <v>1962</v>
      </c>
      <c r="C1658" s="2" t="s">
        <v>2362</v>
      </c>
      <c r="D1658" s="2">
        <v>3</v>
      </c>
      <c r="E1658" s="2" t="str">
        <f>CONCATENATE(Table1[[#This Row],[date]],"-",Table1[[#This Row],[month]],"-",Table1[[#This Row],[year]])</f>
        <v>3-Dec-1962</v>
      </c>
      <c r="F1658" s="2">
        <f>DATEDIF(Table1[[#This Row],[Date Of Birth]],DATE(2023,6,8),"Y")</f>
        <v>60</v>
      </c>
      <c r="G1658" s="2">
        <v>0</v>
      </c>
      <c r="H1658" s="13">
        <v>14574.64</v>
      </c>
      <c r="I1658" s="2" t="s">
        <v>2354</v>
      </c>
      <c r="J1658" s="2" t="s">
        <v>2358</v>
      </c>
      <c r="K1658" s="6" t="s">
        <v>2370</v>
      </c>
    </row>
    <row r="1659" spans="1:11" x14ac:dyDescent="0.4">
      <c r="A1659" s="5" t="s">
        <v>681</v>
      </c>
      <c r="B1659" s="2">
        <v>1963</v>
      </c>
      <c r="C1659" s="2" t="s">
        <v>2364</v>
      </c>
      <c r="D1659" s="2">
        <v>14</v>
      </c>
      <c r="E1659" s="2" t="str">
        <f>CONCATENATE(Table1[[#This Row],[date]],"-",Table1[[#This Row],[month]],"-",Table1[[#This Row],[year]])</f>
        <v>14-Oct-1963</v>
      </c>
      <c r="F1659" s="2">
        <f>DATEDIF(Table1[[#This Row],[Date Of Birth]],DATE(2023,6,8),"Y")</f>
        <v>59</v>
      </c>
      <c r="G1659" s="2">
        <v>3</v>
      </c>
      <c r="H1659" s="13">
        <v>14590.63</v>
      </c>
      <c r="I1659" s="2" t="s">
        <v>2354</v>
      </c>
      <c r="J1659" s="2" t="s">
        <v>2358</v>
      </c>
      <c r="K1659" s="6" t="s">
        <v>2371</v>
      </c>
    </row>
    <row r="1660" spans="1:11" x14ac:dyDescent="0.4">
      <c r="A1660" s="5" t="s">
        <v>680</v>
      </c>
      <c r="B1660" s="2">
        <v>1967</v>
      </c>
      <c r="C1660" s="2" t="s">
        <v>2353</v>
      </c>
      <c r="D1660" s="2">
        <v>18</v>
      </c>
      <c r="E1660" s="2" t="str">
        <f>CONCATENATE(Table1[[#This Row],[date]],"-",Table1[[#This Row],[month]],"-",Table1[[#This Row],[year]])</f>
        <v>18-Jul-1967</v>
      </c>
      <c r="F1660" s="2">
        <f>DATEDIF(Table1[[#This Row],[Date Of Birth]],DATE(2023,6,8),"Y")</f>
        <v>55</v>
      </c>
      <c r="G1660" s="2">
        <v>0</v>
      </c>
      <c r="H1660" s="13">
        <v>14600.62</v>
      </c>
      <c r="I1660" s="2" t="s">
        <v>2354</v>
      </c>
      <c r="J1660" s="2" t="s">
        <v>2355</v>
      </c>
      <c r="K1660" s="6" t="s">
        <v>2378</v>
      </c>
    </row>
    <row r="1661" spans="1:11" x14ac:dyDescent="0.4">
      <c r="A1661" s="5" t="s">
        <v>679</v>
      </c>
      <c r="B1661" s="2">
        <v>1965</v>
      </c>
      <c r="C1661" s="2" t="s">
        <v>2357</v>
      </c>
      <c r="D1661" s="2">
        <v>8</v>
      </c>
      <c r="E1661" s="2" t="str">
        <f>CONCATENATE(Table1[[#This Row],[date]],"-",Table1[[#This Row],[month]],"-",Table1[[#This Row],[year]])</f>
        <v>8-Nov-1965</v>
      </c>
      <c r="F1661" s="2">
        <f>DATEDIF(Table1[[#This Row],[Date Of Birth]],DATE(2023,6,8),"Y")</f>
        <v>57</v>
      </c>
      <c r="G1661" s="2">
        <v>0</v>
      </c>
      <c r="H1661" s="13">
        <v>14612.33</v>
      </c>
      <c r="I1661" s="2" t="s">
        <v>2354</v>
      </c>
      <c r="J1661" s="2" t="s">
        <v>2355</v>
      </c>
      <c r="K1661" s="6" t="s">
        <v>2374</v>
      </c>
    </row>
    <row r="1662" spans="1:11" x14ac:dyDescent="0.4">
      <c r="A1662" s="5" t="s">
        <v>678</v>
      </c>
      <c r="B1662" s="2">
        <v>1991</v>
      </c>
      <c r="C1662" s="2" t="s">
        <v>2363</v>
      </c>
      <c r="D1662" s="2">
        <v>21</v>
      </c>
      <c r="E1662" s="2" t="str">
        <f>CONCATENATE(Table1[[#This Row],[date]],"-",Table1[[#This Row],[month]],"-",Table1[[#This Row],[year]])</f>
        <v>21-Aug-1991</v>
      </c>
      <c r="F1662" s="2">
        <f>DATEDIF(Table1[[#This Row],[Date Of Birth]],DATE(2023,6,8),"Y")</f>
        <v>31</v>
      </c>
      <c r="G1662" s="2">
        <v>3</v>
      </c>
      <c r="H1662" s="13">
        <v>14630.52</v>
      </c>
      <c r="I1662" s="2" t="s">
        <v>2354</v>
      </c>
      <c r="J1662" s="2" t="s">
        <v>2355</v>
      </c>
      <c r="K1662" s="6" t="s">
        <v>2365</v>
      </c>
    </row>
    <row r="1663" spans="1:11" x14ac:dyDescent="0.4">
      <c r="A1663" s="5" t="s">
        <v>677</v>
      </c>
      <c r="B1663" s="2">
        <v>1967</v>
      </c>
      <c r="C1663" s="2" t="s">
        <v>2360</v>
      </c>
      <c r="D1663" s="2">
        <v>1</v>
      </c>
      <c r="E1663" s="2" t="str">
        <f>CONCATENATE(Table1[[#This Row],[date]],"-",Table1[[#This Row],[month]],"-",Table1[[#This Row],[year]])</f>
        <v>1-Sep-1967</v>
      </c>
      <c r="F1663" s="2">
        <f>DATEDIF(Table1[[#This Row],[Date Of Birth]],DATE(2023,6,8),"Y")</f>
        <v>55</v>
      </c>
      <c r="G1663" s="2">
        <v>0</v>
      </c>
      <c r="H1663" s="13">
        <v>14640.35</v>
      </c>
      <c r="I1663" s="2" t="s">
        <v>2354</v>
      </c>
      <c r="J1663" s="2" t="s">
        <v>2355</v>
      </c>
      <c r="K1663" s="6" t="s">
        <v>2377</v>
      </c>
    </row>
    <row r="1664" spans="1:11" x14ac:dyDescent="0.4">
      <c r="A1664" s="5" t="s">
        <v>676</v>
      </c>
      <c r="B1664" s="2">
        <v>1981</v>
      </c>
      <c r="C1664" s="2" t="s">
        <v>2357</v>
      </c>
      <c r="D1664" s="2">
        <v>13</v>
      </c>
      <c r="E1664" s="2" t="str">
        <f>CONCATENATE(Table1[[#This Row],[date]],"-",Table1[[#This Row],[month]],"-",Table1[[#This Row],[year]])</f>
        <v>13-Nov-1981</v>
      </c>
      <c r="F1664" s="2">
        <f>DATEDIF(Table1[[#This Row],[Date Of Birth]],DATE(2023,6,8),"Y")</f>
        <v>41</v>
      </c>
      <c r="G1664" s="2">
        <v>1</v>
      </c>
      <c r="H1664" s="13">
        <v>14657.2</v>
      </c>
      <c r="I1664" s="2" t="s">
        <v>2354</v>
      </c>
      <c r="J1664" s="2" t="s">
        <v>2358</v>
      </c>
      <c r="K1664" s="6" t="s">
        <v>2361</v>
      </c>
    </row>
    <row r="1665" spans="1:11" x14ac:dyDescent="0.4">
      <c r="A1665" s="5" t="s">
        <v>675</v>
      </c>
      <c r="B1665" s="2">
        <v>1969</v>
      </c>
      <c r="C1665" s="2" t="s">
        <v>2364</v>
      </c>
      <c r="D1665" s="2">
        <v>20</v>
      </c>
      <c r="E1665" s="2" t="str">
        <f>CONCATENATE(Table1[[#This Row],[date]],"-",Table1[[#This Row],[month]],"-",Table1[[#This Row],[year]])</f>
        <v>20-Oct-1969</v>
      </c>
      <c r="F1665" s="2">
        <f>DATEDIF(Table1[[#This Row],[Date Of Birth]],DATE(2023,6,8),"Y")</f>
        <v>53</v>
      </c>
      <c r="G1665" s="2">
        <v>0</v>
      </c>
      <c r="H1665" s="13">
        <v>14665.75</v>
      </c>
      <c r="I1665" s="2" t="s">
        <v>2354</v>
      </c>
      <c r="J1665" s="2" t="s">
        <v>2358</v>
      </c>
      <c r="K1665" s="6" t="s">
        <v>2361</v>
      </c>
    </row>
    <row r="1666" spans="1:11" x14ac:dyDescent="0.4">
      <c r="A1666" s="5" t="s">
        <v>674</v>
      </c>
      <c r="B1666" s="2">
        <v>1958</v>
      </c>
      <c r="C1666" s="2" t="s">
        <v>2353</v>
      </c>
      <c r="D1666" s="2">
        <v>23</v>
      </c>
      <c r="E1666" s="2" t="str">
        <f>CONCATENATE(Table1[[#This Row],[date]],"-",Table1[[#This Row],[month]],"-",Table1[[#This Row],[year]])</f>
        <v>23-Jul-1958</v>
      </c>
      <c r="F1666" s="2">
        <f>DATEDIF(Table1[[#This Row],[Date Of Birth]],DATE(2023,6,8),"Y")</f>
        <v>64</v>
      </c>
      <c r="G1666" s="2">
        <v>0</v>
      </c>
      <c r="H1666" s="13">
        <v>14692.67</v>
      </c>
      <c r="I1666" s="2" t="s">
        <v>2354</v>
      </c>
      <c r="J1666" s="2" t="s">
        <v>2358</v>
      </c>
      <c r="K1666" s="6" t="s">
        <v>2361</v>
      </c>
    </row>
    <row r="1667" spans="1:11" x14ac:dyDescent="0.4">
      <c r="A1667" s="5" t="s">
        <v>673</v>
      </c>
      <c r="B1667" s="2">
        <v>1982</v>
      </c>
      <c r="C1667" s="2" t="s">
        <v>2360</v>
      </c>
      <c r="D1667" s="2">
        <v>4</v>
      </c>
      <c r="E1667" s="2" t="str">
        <f>CONCATENATE(Table1[[#This Row],[date]],"-",Table1[[#This Row],[month]],"-",Table1[[#This Row],[year]])</f>
        <v>4-Sep-1982</v>
      </c>
      <c r="F1667" s="2">
        <f>DATEDIF(Table1[[#This Row],[Date Of Birth]],DATE(2023,6,8),"Y")</f>
        <v>40</v>
      </c>
      <c r="G1667" s="2">
        <v>3</v>
      </c>
      <c r="H1667" s="13">
        <v>14696.77</v>
      </c>
      <c r="I1667" s="2" t="s">
        <v>2354</v>
      </c>
      <c r="J1667" s="2" t="s">
        <v>2354</v>
      </c>
      <c r="K1667" s="6" t="s">
        <v>2365</v>
      </c>
    </row>
    <row r="1668" spans="1:11" x14ac:dyDescent="0.4">
      <c r="A1668" s="5" t="s">
        <v>672</v>
      </c>
      <c r="B1668" s="2">
        <v>2002</v>
      </c>
      <c r="C1668" s="2" t="s">
        <v>2360</v>
      </c>
      <c r="D1668" s="2">
        <v>24</v>
      </c>
      <c r="E1668" s="2" t="str">
        <f>CONCATENATE(Table1[[#This Row],[date]],"-",Table1[[#This Row],[month]],"-",Table1[[#This Row],[year]])</f>
        <v>24-Sep-2002</v>
      </c>
      <c r="F1668" s="2">
        <f>DATEDIF(Table1[[#This Row],[Date Of Birth]],DATE(2023,6,8),"Y")</f>
        <v>20</v>
      </c>
      <c r="G1668" s="2">
        <v>0</v>
      </c>
      <c r="H1668" s="13">
        <v>14711.74</v>
      </c>
      <c r="I1668" s="2" t="s">
        <v>2354</v>
      </c>
      <c r="J1668" s="2" t="s">
        <v>2354</v>
      </c>
      <c r="K1668" s="6" t="s">
        <v>2361</v>
      </c>
    </row>
    <row r="1669" spans="1:11" x14ac:dyDescent="0.4">
      <c r="A1669" s="5" t="s">
        <v>671</v>
      </c>
      <c r="B1669" s="2">
        <v>1962</v>
      </c>
      <c r="C1669" s="2" t="s">
        <v>2353</v>
      </c>
      <c r="D1669" s="2">
        <v>29</v>
      </c>
      <c r="E1669" s="2" t="str">
        <f>CONCATENATE(Table1[[#This Row],[date]],"-",Table1[[#This Row],[month]],"-",Table1[[#This Row],[year]])</f>
        <v>29-Jul-1962</v>
      </c>
      <c r="F1669" s="2">
        <f>DATEDIF(Table1[[#This Row],[Date Of Birth]],DATE(2023,6,8),"Y")</f>
        <v>60</v>
      </c>
      <c r="G1669" s="2">
        <v>0</v>
      </c>
      <c r="H1669" s="13">
        <v>14738.43</v>
      </c>
      <c r="I1669" s="2" t="s">
        <v>2354</v>
      </c>
      <c r="J1669" s="2" t="s">
        <v>2355</v>
      </c>
      <c r="K1669" s="6" t="s">
        <v>2374</v>
      </c>
    </row>
    <row r="1670" spans="1:11" x14ac:dyDescent="0.4">
      <c r="A1670" s="5" t="s">
        <v>670</v>
      </c>
      <c r="B1670" s="2">
        <v>1965</v>
      </c>
      <c r="C1670" s="2" t="s">
        <v>2353</v>
      </c>
      <c r="D1670" s="2">
        <v>27</v>
      </c>
      <c r="E1670" s="2" t="str">
        <f>CONCATENATE(Table1[[#This Row],[date]],"-",Table1[[#This Row],[month]],"-",Table1[[#This Row],[year]])</f>
        <v>27-Jul-1965</v>
      </c>
      <c r="F1670" s="2">
        <f>DATEDIF(Table1[[#This Row],[Date Of Birth]],DATE(2023,6,8),"Y")</f>
        <v>57</v>
      </c>
      <c r="G1670" s="2">
        <v>0</v>
      </c>
      <c r="H1670" s="13">
        <v>14750.42</v>
      </c>
      <c r="I1670" s="2" t="s">
        <v>2354</v>
      </c>
      <c r="J1670" s="2" t="s">
        <v>2354</v>
      </c>
      <c r="K1670" s="6" t="s">
        <v>2377</v>
      </c>
    </row>
    <row r="1671" spans="1:11" x14ac:dyDescent="0.4">
      <c r="A1671" s="5" t="s">
        <v>669</v>
      </c>
      <c r="B1671" s="2">
        <v>1975</v>
      </c>
      <c r="C1671" s="2" t="s">
        <v>2362</v>
      </c>
      <c r="D1671" s="2">
        <v>10</v>
      </c>
      <c r="E1671" s="2" t="str">
        <f>CONCATENATE(Table1[[#This Row],[date]],"-",Table1[[#This Row],[month]],"-",Table1[[#This Row],[year]])</f>
        <v>10-Dec-1975</v>
      </c>
      <c r="F1671" s="2">
        <f>DATEDIF(Table1[[#This Row],[Date Of Birth]],DATE(2023,6,8),"Y")</f>
        <v>47</v>
      </c>
      <c r="G1671" s="2">
        <v>1</v>
      </c>
      <c r="H1671" s="13">
        <v>14819</v>
      </c>
      <c r="I1671" s="2" t="s">
        <v>2354</v>
      </c>
      <c r="J1671" s="2" t="s">
        <v>2355</v>
      </c>
      <c r="K1671" s="6" t="s">
        <v>2372</v>
      </c>
    </row>
    <row r="1672" spans="1:11" x14ac:dyDescent="0.4">
      <c r="A1672" s="5" t="s">
        <v>668</v>
      </c>
      <c r="B1672" s="2">
        <v>1979</v>
      </c>
      <c r="C1672" s="2" t="s">
        <v>2364</v>
      </c>
      <c r="D1672" s="2">
        <v>18</v>
      </c>
      <c r="E1672" s="2" t="str">
        <f>CONCATENATE(Table1[[#This Row],[date]],"-",Table1[[#This Row],[month]],"-",Table1[[#This Row],[year]])</f>
        <v>18-Oct-1979</v>
      </c>
      <c r="F1672" s="2">
        <f>DATEDIF(Table1[[#This Row],[Date Of Birth]],DATE(2023,6,8),"Y")</f>
        <v>43</v>
      </c>
      <c r="G1672" s="2">
        <v>2</v>
      </c>
      <c r="H1672" s="13">
        <v>14839.34</v>
      </c>
      <c r="I1672" s="2" t="s">
        <v>2354</v>
      </c>
      <c r="J1672" s="2" t="s">
        <v>2355</v>
      </c>
      <c r="K1672" s="6" t="s">
        <v>2377</v>
      </c>
    </row>
    <row r="1673" spans="1:11" x14ac:dyDescent="0.4">
      <c r="A1673" s="5" t="s">
        <v>667</v>
      </c>
      <c r="B1673" s="2">
        <v>1981</v>
      </c>
      <c r="C1673" s="2" t="s">
        <v>2359</v>
      </c>
      <c r="D1673" s="2">
        <v>5</v>
      </c>
      <c r="E1673" s="2" t="str">
        <f>CONCATENATE(Table1[[#This Row],[date]],"-",Table1[[#This Row],[month]],"-",Table1[[#This Row],[year]])</f>
        <v>5-Jun-1981</v>
      </c>
      <c r="F1673" s="2">
        <f>DATEDIF(Table1[[#This Row],[Date Of Birth]],DATE(2023,6,8),"Y")</f>
        <v>42</v>
      </c>
      <c r="G1673" s="2">
        <v>1</v>
      </c>
      <c r="H1673" s="13">
        <v>14843.96</v>
      </c>
      <c r="I1673" s="2" t="s">
        <v>2354</v>
      </c>
      <c r="J1673" s="2" t="s">
        <v>2355</v>
      </c>
      <c r="K1673" s="6" t="s">
        <v>2377</v>
      </c>
    </row>
    <row r="1674" spans="1:11" x14ac:dyDescent="0.4">
      <c r="A1674" s="5" t="s">
        <v>666</v>
      </c>
      <c r="B1674" s="2">
        <v>1970</v>
      </c>
      <c r="C1674" s="2" t="s">
        <v>2357</v>
      </c>
      <c r="D1674" s="2">
        <v>11</v>
      </c>
      <c r="E1674" s="2" t="str">
        <f>CONCATENATE(Table1[[#This Row],[date]],"-",Table1[[#This Row],[month]],"-",Table1[[#This Row],[year]])</f>
        <v>11-Nov-1970</v>
      </c>
      <c r="F1674" s="2">
        <f>DATEDIF(Table1[[#This Row],[Date Of Birth]],DATE(2023,6,8),"Y")</f>
        <v>52</v>
      </c>
      <c r="G1674" s="2">
        <v>0</v>
      </c>
      <c r="H1674" s="13">
        <v>14847.63</v>
      </c>
      <c r="I1674" s="2" t="s">
        <v>2354</v>
      </c>
      <c r="J1674" s="2" t="s">
        <v>2354</v>
      </c>
      <c r="K1674" s="6" t="s">
        <v>2372</v>
      </c>
    </row>
    <row r="1675" spans="1:11" x14ac:dyDescent="0.4">
      <c r="A1675" s="5" t="s">
        <v>665</v>
      </c>
      <c r="B1675" s="2">
        <v>1958</v>
      </c>
      <c r="C1675" s="2" t="s">
        <v>2364</v>
      </c>
      <c r="D1675" s="2">
        <v>17</v>
      </c>
      <c r="E1675" s="2" t="str">
        <f>CONCATENATE(Table1[[#This Row],[date]],"-",Table1[[#This Row],[month]],"-",Table1[[#This Row],[year]])</f>
        <v>17-Oct-1958</v>
      </c>
      <c r="F1675" s="2">
        <f>DATEDIF(Table1[[#This Row],[Date Of Birth]],DATE(2023,6,8),"Y")</f>
        <v>64</v>
      </c>
      <c r="G1675" s="2">
        <v>0</v>
      </c>
      <c r="H1675" s="13">
        <v>14901.52</v>
      </c>
      <c r="I1675" s="2" t="s">
        <v>2354</v>
      </c>
      <c r="J1675" s="2" t="s">
        <v>2354</v>
      </c>
      <c r="K1675" s="6" t="s">
        <v>2371</v>
      </c>
    </row>
    <row r="1676" spans="1:11" x14ac:dyDescent="0.4">
      <c r="A1676" s="5" t="s">
        <v>664</v>
      </c>
      <c r="B1676" s="2">
        <v>1981</v>
      </c>
      <c r="C1676" s="2" t="s">
        <v>2353</v>
      </c>
      <c r="D1676" s="2">
        <v>4</v>
      </c>
      <c r="E1676" s="2" t="str">
        <f>CONCATENATE(Table1[[#This Row],[date]],"-",Table1[[#This Row],[month]],"-",Table1[[#This Row],[year]])</f>
        <v>4-Jul-1981</v>
      </c>
      <c r="F1676" s="2">
        <f>DATEDIF(Table1[[#This Row],[Date Of Birth]],DATE(2023,6,8),"Y")</f>
        <v>41</v>
      </c>
      <c r="G1676" s="2">
        <v>1</v>
      </c>
      <c r="H1676" s="13">
        <v>14908.27</v>
      </c>
      <c r="I1676" s="2" t="s">
        <v>2354</v>
      </c>
      <c r="J1676" s="2" t="s">
        <v>2358</v>
      </c>
      <c r="K1676" s="6" t="s">
        <v>2365</v>
      </c>
    </row>
    <row r="1677" spans="1:11" x14ac:dyDescent="0.4">
      <c r="A1677" s="5" t="s">
        <v>663</v>
      </c>
      <c r="B1677" s="2">
        <v>1968</v>
      </c>
      <c r="C1677" s="2" t="s">
        <v>2357</v>
      </c>
      <c r="D1677" s="2">
        <v>8</v>
      </c>
      <c r="E1677" s="2" t="str">
        <f>CONCATENATE(Table1[[#This Row],[date]],"-",Table1[[#This Row],[month]],"-",Table1[[#This Row],[year]])</f>
        <v>8-Nov-1968</v>
      </c>
      <c r="F1677" s="2">
        <f>DATEDIF(Table1[[#This Row],[Date Of Birth]],DATE(2023,6,8),"Y")</f>
        <v>54</v>
      </c>
      <c r="G1677" s="2">
        <v>0</v>
      </c>
      <c r="H1677" s="13">
        <v>14926.97</v>
      </c>
      <c r="I1677" s="2" t="s">
        <v>2354</v>
      </c>
      <c r="J1677" s="2" t="s">
        <v>2354</v>
      </c>
      <c r="K1677" s="6" t="s">
        <v>2361</v>
      </c>
    </row>
    <row r="1678" spans="1:11" x14ac:dyDescent="0.4">
      <c r="A1678" s="5" t="s">
        <v>662</v>
      </c>
      <c r="B1678" s="2">
        <v>1962</v>
      </c>
      <c r="C1678" s="2" t="s">
        <v>2357</v>
      </c>
      <c r="D1678" s="2">
        <v>29</v>
      </c>
      <c r="E1678" s="2" t="str">
        <f>CONCATENATE(Table1[[#This Row],[date]],"-",Table1[[#This Row],[month]],"-",Table1[[#This Row],[year]])</f>
        <v>29-Nov-1962</v>
      </c>
      <c r="F1678" s="2">
        <f>DATEDIF(Table1[[#This Row],[Date Of Birth]],DATE(2023,6,8),"Y")</f>
        <v>60</v>
      </c>
      <c r="G1678" s="2">
        <v>0</v>
      </c>
      <c r="H1678" s="13">
        <v>14945.34</v>
      </c>
      <c r="I1678" s="2" t="s">
        <v>2354</v>
      </c>
      <c r="J1678" s="2" t="s">
        <v>2358</v>
      </c>
      <c r="K1678" s="6" t="s">
        <v>2374</v>
      </c>
    </row>
    <row r="1679" spans="1:11" x14ac:dyDescent="0.4">
      <c r="A1679" s="5" t="s">
        <v>661</v>
      </c>
      <c r="B1679" s="2">
        <v>1958</v>
      </c>
      <c r="C1679" s="2" t="s">
        <v>2353</v>
      </c>
      <c r="D1679" s="2">
        <v>29</v>
      </c>
      <c r="E1679" s="2" t="str">
        <f>CONCATENATE(Table1[[#This Row],[date]],"-",Table1[[#This Row],[month]],"-",Table1[[#This Row],[year]])</f>
        <v>29-Jul-1958</v>
      </c>
      <c r="F1679" s="2">
        <f>DATEDIF(Table1[[#This Row],[Date Of Birth]],DATE(2023,6,8),"Y")</f>
        <v>64</v>
      </c>
      <c r="G1679" s="2">
        <v>2</v>
      </c>
      <c r="H1679" s="13">
        <v>14988.43</v>
      </c>
      <c r="I1679" s="2" t="s">
        <v>2354</v>
      </c>
      <c r="J1679" s="2" t="s">
        <v>2355</v>
      </c>
      <c r="K1679" s="6" t="s">
        <v>2365</v>
      </c>
    </row>
    <row r="1680" spans="1:11" x14ac:dyDescent="0.4">
      <c r="A1680" s="5" t="s">
        <v>660</v>
      </c>
      <c r="B1680" s="2">
        <v>1995</v>
      </c>
      <c r="C1680" s="2" t="s">
        <v>2363</v>
      </c>
      <c r="D1680" s="2">
        <v>2</v>
      </c>
      <c r="E1680" s="2" t="str">
        <f>CONCATENATE(Table1[[#This Row],[date]],"-",Table1[[#This Row],[month]],"-",Table1[[#This Row],[year]])</f>
        <v>2-Aug-1995</v>
      </c>
      <c r="F1680" s="2">
        <f>DATEDIF(Table1[[#This Row],[Date Of Birth]],DATE(2023,6,8),"Y")</f>
        <v>27</v>
      </c>
      <c r="G1680" s="2">
        <v>2</v>
      </c>
      <c r="H1680" s="13">
        <v>15006.58</v>
      </c>
      <c r="I1680" s="2" t="s">
        <v>2354</v>
      </c>
      <c r="J1680" s="2" t="s">
        <v>2354</v>
      </c>
      <c r="K1680" s="6" t="s">
        <v>2371</v>
      </c>
    </row>
    <row r="1681" spans="1:11" x14ac:dyDescent="0.4">
      <c r="A1681" s="5" t="s">
        <v>659</v>
      </c>
      <c r="B1681" s="2">
        <v>1960</v>
      </c>
      <c r="C1681" s="2" t="s">
        <v>2363</v>
      </c>
      <c r="D1681" s="2">
        <v>8</v>
      </c>
      <c r="E1681" s="2" t="str">
        <f>CONCATENATE(Table1[[#This Row],[date]],"-",Table1[[#This Row],[month]],"-",Table1[[#This Row],[year]])</f>
        <v>8-Aug-1960</v>
      </c>
      <c r="F1681" s="2">
        <f>DATEDIF(Table1[[#This Row],[Date Of Birth]],DATE(2023,6,8),"Y")</f>
        <v>62</v>
      </c>
      <c r="G1681" s="2">
        <v>2</v>
      </c>
      <c r="H1681" s="13">
        <v>15019.76</v>
      </c>
      <c r="I1681" s="2" t="s">
        <v>2354</v>
      </c>
      <c r="J1681" s="2" t="s">
        <v>2354</v>
      </c>
      <c r="K1681" s="6" t="s">
        <v>2361</v>
      </c>
    </row>
    <row r="1682" spans="1:11" x14ac:dyDescent="0.4">
      <c r="A1682" s="5" t="s">
        <v>658</v>
      </c>
      <c r="B1682" s="2">
        <v>1979</v>
      </c>
      <c r="C1682" s="2" t="s">
        <v>2357</v>
      </c>
      <c r="D1682" s="2">
        <v>25</v>
      </c>
      <c r="E1682" s="2" t="str">
        <f>CONCATENATE(Table1[[#This Row],[date]],"-",Table1[[#This Row],[month]],"-",Table1[[#This Row],[year]])</f>
        <v>25-Nov-1979</v>
      </c>
      <c r="F1682" s="2">
        <f>DATEDIF(Table1[[#This Row],[Date Of Birth]],DATE(2023,6,8),"Y")</f>
        <v>43</v>
      </c>
      <c r="G1682" s="2">
        <v>2</v>
      </c>
      <c r="H1682" s="13">
        <v>15025.76</v>
      </c>
      <c r="I1682" s="2" t="s">
        <v>2354</v>
      </c>
      <c r="J1682" s="2" t="s">
        <v>2358</v>
      </c>
      <c r="K1682" s="6" t="s">
        <v>2365</v>
      </c>
    </row>
    <row r="1683" spans="1:11" x14ac:dyDescent="0.4">
      <c r="A1683" s="5" t="s">
        <v>657</v>
      </c>
      <c r="B1683" s="2">
        <v>1970</v>
      </c>
      <c r="C1683" s="2" t="s">
        <v>2360</v>
      </c>
      <c r="D1683" s="2">
        <v>11</v>
      </c>
      <c r="E1683" s="2" t="str">
        <f>CONCATENATE(Table1[[#This Row],[date]],"-",Table1[[#This Row],[month]],"-",Table1[[#This Row],[year]])</f>
        <v>11-Sep-1970</v>
      </c>
      <c r="F1683" s="2">
        <f>DATEDIF(Table1[[#This Row],[Date Of Birth]],DATE(2023,6,8),"Y")</f>
        <v>52</v>
      </c>
      <c r="G1683" s="2">
        <v>0</v>
      </c>
      <c r="H1683" s="13">
        <v>15026.3</v>
      </c>
      <c r="I1683" s="2" t="s">
        <v>2354</v>
      </c>
      <c r="J1683" s="2" t="s">
        <v>2355</v>
      </c>
      <c r="K1683" s="6" t="s">
        <v>2365</v>
      </c>
    </row>
    <row r="1684" spans="1:11" x14ac:dyDescent="0.4">
      <c r="A1684" s="5" t="s">
        <v>656</v>
      </c>
      <c r="B1684" s="2">
        <v>1971</v>
      </c>
      <c r="C1684" s="2" t="s">
        <v>2363</v>
      </c>
      <c r="D1684" s="2">
        <v>15</v>
      </c>
      <c r="E1684" s="2" t="str">
        <f>CONCATENATE(Table1[[#This Row],[date]],"-",Table1[[#This Row],[month]],"-",Table1[[#This Row],[year]])</f>
        <v>15-Aug-1971</v>
      </c>
      <c r="F1684" s="2">
        <f>DATEDIF(Table1[[#This Row],[Date Of Birth]],DATE(2023,6,8),"Y")</f>
        <v>51</v>
      </c>
      <c r="G1684" s="2">
        <v>0</v>
      </c>
      <c r="H1684" s="13">
        <v>15038.51</v>
      </c>
      <c r="I1684" s="2" t="s">
        <v>2354</v>
      </c>
      <c r="J1684" s="2" t="s">
        <v>2355</v>
      </c>
      <c r="K1684" s="6" t="s">
        <v>2372</v>
      </c>
    </row>
    <row r="1685" spans="1:11" x14ac:dyDescent="0.4">
      <c r="A1685" s="5" t="s">
        <v>655</v>
      </c>
      <c r="B1685" s="2">
        <v>1968</v>
      </c>
      <c r="C1685" s="2" t="s">
        <v>2359</v>
      </c>
      <c r="D1685" s="2">
        <v>12</v>
      </c>
      <c r="E1685" s="2" t="str">
        <f>CONCATENATE(Table1[[#This Row],[date]],"-",Table1[[#This Row],[month]],"-",Table1[[#This Row],[year]])</f>
        <v>12-Jun-1968</v>
      </c>
      <c r="F1685" s="2">
        <f>DATEDIF(Table1[[#This Row],[Date Of Birth]],DATE(2023,6,8),"Y")</f>
        <v>54</v>
      </c>
      <c r="G1685" s="2">
        <v>0</v>
      </c>
      <c r="H1685" s="13">
        <v>15052.68</v>
      </c>
      <c r="I1685" s="2" t="s">
        <v>2354</v>
      </c>
      <c r="J1685" s="2" t="s">
        <v>2354</v>
      </c>
      <c r="K1685" s="6" t="s">
        <v>2378</v>
      </c>
    </row>
    <row r="1686" spans="1:11" x14ac:dyDescent="0.4">
      <c r="A1686" s="5" t="s">
        <v>654</v>
      </c>
      <c r="B1686" s="2">
        <v>1975</v>
      </c>
      <c r="C1686" s="2" t="s">
        <v>2364</v>
      </c>
      <c r="D1686" s="2">
        <v>26</v>
      </c>
      <c r="E1686" s="2" t="str">
        <f>CONCATENATE(Table1[[#This Row],[date]],"-",Table1[[#This Row],[month]],"-",Table1[[#This Row],[year]])</f>
        <v>26-Oct-1975</v>
      </c>
      <c r="F1686" s="2">
        <f>DATEDIF(Table1[[#This Row],[Date Of Birth]],DATE(2023,6,8),"Y")</f>
        <v>47</v>
      </c>
      <c r="G1686" s="2">
        <v>1</v>
      </c>
      <c r="H1686" s="13">
        <v>15090.35</v>
      </c>
      <c r="I1686" s="2" t="s">
        <v>2354</v>
      </c>
      <c r="J1686" s="2" t="s">
        <v>2358</v>
      </c>
      <c r="K1686" s="6" t="s">
        <v>2372</v>
      </c>
    </row>
    <row r="1687" spans="1:11" x14ac:dyDescent="0.4">
      <c r="A1687" s="5" t="s">
        <v>653</v>
      </c>
      <c r="B1687" s="2">
        <v>1972</v>
      </c>
      <c r="C1687" s="2" t="s">
        <v>2357</v>
      </c>
      <c r="D1687" s="2">
        <v>7</v>
      </c>
      <c r="E1687" s="2" t="str">
        <f>CONCATENATE(Table1[[#This Row],[date]],"-",Table1[[#This Row],[month]],"-",Table1[[#This Row],[year]])</f>
        <v>7-Nov-1972</v>
      </c>
      <c r="F1687" s="2">
        <f>DATEDIF(Table1[[#This Row],[Date Of Birth]],DATE(2023,6,8),"Y")</f>
        <v>50</v>
      </c>
      <c r="G1687" s="2">
        <v>0</v>
      </c>
      <c r="H1687" s="13">
        <v>15103.69</v>
      </c>
      <c r="I1687" s="2" t="s">
        <v>2354</v>
      </c>
      <c r="J1687" s="2" t="s">
        <v>2358</v>
      </c>
      <c r="K1687" s="6" t="s">
        <v>2361</v>
      </c>
    </row>
    <row r="1688" spans="1:11" x14ac:dyDescent="0.4">
      <c r="A1688" s="5" t="s">
        <v>652</v>
      </c>
      <c r="B1688" s="2">
        <v>1978</v>
      </c>
      <c r="C1688" s="2" t="s">
        <v>2360</v>
      </c>
      <c r="D1688" s="2">
        <v>5</v>
      </c>
      <c r="E1688" s="2" t="str">
        <f>CONCATENATE(Table1[[#This Row],[date]],"-",Table1[[#This Row],[month]],"-",Table1[[#This Row],[year]])</f>
        <v>5-Sep-1978</v>
      </c>
      <c r="F1688" s="2">
        <f>DATEDIF(Table1[[#This Row],[Date Of Birth]],DATE(2023,6,8),"Y")</f>
        <v>44</v>
      </c>
      <c r="G1688" s="2">
        <v>2</v>
      </c>
      <c r="H1688" s="13">
        <v>15123.19</v>
      </c>
      <c r="I1688" s="2" t="s">
        <v>2354</v>
      </c>
      <c r="J1688" s="2" t="s">
        <v>2358</v>
      </c>
      <c r="K1688" s="6" t="s">
        <v>2365</v>
      </c>
    </row>
    <row r="1689" spans="1:11" x14ac:dyDescent="0.4">
      <c r="A1689" s="5" t="s">
        <v>651</v>
      </c>
      <c r="B1689" s="2">
        <v>1971</v>
      </c>
      <c r="C1689" s="2" t="s">
        <v>2357</v>
      </c>
      <c r="D1689" s="2">
        <v>25</v>
      </c>
      <c r="E1689" s="2" t="str">
        <f>CONCATENATE(Table1[[#This Row],[date]],"-",Table1[[#This Row],[month]],"-",Table1[[#This Row],[year]])</f>
        <v>25-Nov-1971</v>
      </c>
      <c r="F1689" s="2">
        <f>DATEDIF(Table1[[#This Row],[Date Of Birth]],DATE(2023,6,8),"Y")</f>
        <v>51</v>
      </c>
      <c r="G1689" s="2">
        <v>0</v>
      </c>
      <c r="H1689" s="13">
        <v>15150.44</v>
      </c>
      <c r="I1689" s="2" t="s">
        <v>2354</v>
      </c>
      <c r="J1689" s="2" t="s">
        <v>2358</v>
      </c>
      <c r="K1689" s="6" t="s">
        <v>2372</v>
      </c>
    </row>
    <row r="1690" spans="1:11" x14ac:dyDescent="0.4">
      <c r="A1690" s="5" t="s">
        <v>650</v>
      </c>
      <c r="B1690" s="2">
        <v>1962</v>
      </c>
      <c r="C1690" s="2" t="s">
        <v>2364</v>
      </c>
      <c r="D1690" s="2">
        <v>25</v>
      </c>
      <c r="E1690" s="2" t="str">
        <f>CONCATENATE(Table1[[#This Row],[date]],"-",Table1[[#This Row],[month]],"-",Table1[[#This Row],[year]])</f>
        <v>25-Oct-1962</v>
      </c>
      <c r="F1690" s="2">
        <f>DATEDIF(Table1[[#This Row],[Date Of Birth]],DATE(2023,6,8),"Y")</f>
        <v>60</v>
      </c>
      <c r="G1690" s="2">
        <v>0</v>
      </c>
      <c r="H1690" s="13">
        <v>15161.25</v>
      </c>
      <c r="I1690" s="2" t="s">
        <v>2354</v>
      </c>
      <c r="J1690" s="2" t="s">
        <v>2354</v>
      </c>
      <c r="K1690" s="6" t="s">
        <v>2361</v>
      </c>
    </row>
    <row r="1691" spans="1:11" x14ac:dyDescent="0.4">
      <c r="A1691" s="5" t="s">
        <v>649</v>
      </c>
      <c r="B1691" s="2">
        <v>1959</v>
      </c>
      <c r="C1691" s="2" t="s">
        <v>2359</v>
      </c>
      <c r="D1691" s="2">
        <v>4</v>
      </c>
      <c r="E1691" s="2" t="str">
        <f>CONCATENATE(Table1[[#This Row],[date]],"-",Table1[[#This Row],[month]],"-",Table1[[#This Row],[year]])</f>
        <v>4-Jun-1959</v>
      </c>
      <c r="F1691" s="2">
        <f>DATEDIF(Table1[[#This Row],[Date Of Birth]],DATE(2023,6,8),"Y")</f>
        <v>64</v>
      </c>
      <c r="G1691" s="2">
        <v>3</v>
      </c>
      <c r="H1691" s="13">
        <v>15161.53</v>
      </c>
      <c r="I1691" s="2" t="s">
        <v>2354</v>
      </c>
      <c r="J1691" s="2" t="s">
        <v>2358</v>
      </c>
      <c r="K1691" s="6" t="s">
        <v>2356</v>
      </c>
    </row>
    <row r="1692" spans="1:11" x14ac:dyDescent="0.4">
      <c r="A1692" s="5" t="s">
        <v>648</v>
      </c>
      <c r="B1692" s="2">
        <v>1959</v>
      </c>
      <c r="C1692" s="2" t="s">
        <v>2362</v>
      </c>
      <c r="D1692" s="2">
        <v>3</v>
      </c>
      <c r="E1692" s="2" t="str">
        <f>CONCATENATE(Table1[[#This Row],[date]],"-",Table1[[#This Row],[month]],"-",Table1[[#This Row],[year]])</f>
        <v>3-Dec-1959</v>
      </c>
      <c r="F1692" s="2">
        <f>DATEDIF(Table1[[#This Row],[Date Of Birth]],DATE(2023,6,8),"Y")</f>
        <v>63</v>
      </c>
      <c r="G1692" s="2">
        <v>3</v>
      </c>
      <c r="H1692" s="13">
        <v>15170.07</v>
      </c>
      <c r="I1692" s="2" t="s">
        <v>2354</v>
      </c>
      <c r="J1692" s="2" t="s">
        <v>2355</v>
      </c>
      <c r="K1692" s="6" t="s">
        <v>2365</v>
      </c>
    </row>
    <row r="1693" spans="1:11" x14ac:dyDescent="0.4">
      <c r="A1693" s="5" t="s">
        <v>647</v>
      </c>
      <c r="B1693" s="2">
        <v>1962</v>
      </c>
      <c r="C1693" s="2" t="s">
        <v>2359</v>
      </c>
      <c r="D1693" s="2">
        <v>17</v>
      </c>
      <c r="E1693" s="2" t="str">
        <f>CONCATENATE(Table1[[#This Row],[date]],"-",Table1[[#This Row],[month]],"-",Table1[[#This Row],[year]])</f>
        <v>17-Jun-1962</v>
      </c>
      <c r="F1693" s="2">
        <f>DATEDIF(Table1[[#This Row],[Date Of Birth]],DATE(2023,6,8),"Y")</f>
        <v>60</v>
      </c>
      <c r="G1693" s="2">
        <v>0</v>
      </c>
      <c r="H1693" s="13">
        <v>15174.81</v>
      </c>
      <c r="I1693" s="2" t="s">
        <v>2354</v>
      </c>
      <c r="J1693" s="2" t="s">
        <v>2358</v>
      </c>
      <c r="K1693" s="6" t="s">
        <v>2361</v>
      </c>
    </row>
    <row r="1694" spans="1:11" x14ac:dyDescent="0.4">
      <c r="A1694" s="5" t="s">
        <v>646</v>
      </c>
      <c r="B1694" s="2">
        <v>1978</v>
      </c>
      <c r="C1694" s="2" t="s">
        <v>2357</v>
      </c>
      <c r="D1694" s="2">
        <v>23</v>
      </c>
      <c r="E1694" s="2" t="str">
        <f>CONCATENATE(Table1[[#This Row],[date]],"-",Table1[[#This Row],[month]],"-",Table1[[#This Row],[year]])</f>
        <v>23-Nov-1978</v>
      </c>
      <c r="F1694" s="2">
        <f>DATEDIF(Table1[[#This Row],[Date Of Birth]],DATE(2023,6,8),"Y")</f>
        <v>44</v>
      </c>
      <c r="G1694" s="2">
        <v>2</v>
      </c>
      <c r="H1694" s="13">
        <v>15207.92</v>
      </c>
      <c r="I1694" s="2" t="s">
        <v>2354</v>
      </c>
      <c r="J1694" s="2" t="s">
        <v>2358</v>
      </c>
      <c r="K1694" s="6" t="s">
        <v>2361</v>
      </c>
    </row>
    <row r="1695" spans="1:11" x14ac:dyDescent="0.4">
      <c r="A1695" s="5" t="s">
        <v>645</v>
      </c>
      <c r="B1695" s="2">
        <v>1960</v>
      </c>
      <c r="C1695" s="2" t="s">
        <v>2353</v>
      </c>
      <c r="D1695" s="2">
        <v>25</v>
      </c>
      <c r="E1695" s="2" t="str">
        <f>CONCATENATE(Table1[[#This Row],[date]],"-",Table1[[#This Row],[month]],"-",Table1[[#This Row],[year]])</f>
        <v>25-Jul-1960</v>
      </c>
      <c r="F1695" s="2">
        <f>DATEDIF(Table1[[#This Row],[Date Of Birth]],DATE(2023,6,8),"Y")</f>
        <v>62</v>
      </c>
      <c r="G1695" s="2">
        <v>2</v>
      </c>
      <c r="H1695" s="13">
        <v>15230.32</v>
      </c>
      <c r="I1695" s="2" t="s">
        <v>2354</v>
      </c>
      <c r="J1695" s="2" t="s">
        <v>2354</v>
      </c>
      <c r="K1695" s="6" t="s">
        <v>2371</v>
      </c>
    </row>
    <row r="1696" spans="1:11" x14ac:dyDescent="0.4">
      <c r="A1696" s="5" t="s">
        <v>644</v>
      </c>
      <c r="B1696" s="2">
        <v>1969</v>
      </c>
      <c r="C1696" s="2" t="s">
        <v>2360</v>
      </c>
      <c r="D1696" s="2">
        <v>16</v>
      </c>
      <c r="E1696" s="2" t="str">
        <f>CONCATENATE(Table1[[#This Row],[date]],"-",Table1[[#This Row],[month]],"-",Table1[[#This Row],[year]])</f>
        <v>16-Sep-1969</v>
      </c>
      <c r="F1696" s="2">
        <f>DATEDIF(Table1[[#This Row],[Date Of Birth]],DATE(2023,6,8),"Y")</f>
        <v>53</v>
      </c>
      <c r="G1696" s="2">
        <v>0</v>
      </c>
      <c r="H1696" s="13">
        <v>15260.52</v>
      </c>
      <c r="I1696" s="2" t="s">
        <v>2354</v>
      </c>
      <c r="J1696" s="2" t="s">
        <v>2354</v>
      </c>
      <c r="K1696" s="6" t="s">
        <v>2372</v>
      </c>
    </row>
    <row r="1697" spans="1:11" x14ac:dyDescent="0.4">
      <c r="A1697" s="5" t="s">
        <v>643</v>
      </c>
      <c r="B1697" s="2">
        <v>1963</v>
      </c>
      <c r="C1697" s="2" t="s">
        <v>2362</v>
      </c>
      <c r="D1697" s="2">
        <v>13</v>
      </c>
      <c r="E1697" s="2" t="str">
        <f>CONCATENATE(Table1[[#This Row],[date]],"-",Table1[[#This Row],[month]],"-",Table1[[#This Row],[year]])</f>
        <v>13-Dec-1963</v>
      </c>
      <c r="F1697" s="2">
        <f>DATEDIF(Table1[[#This Row],[Date Of Birth]],DATE(2023,6,8),"Y")</f>
        <v>59</v>
      </c>
      <c r="G1697" s="2">
        <v>0</v>
      </c>
      <c r="H1697" s="13">
        <v>15322.77</v>
      </c>
      <c r="I1697" s="2" t="s">
        <v>2354</v>
      </c>
      <c r="J1697" s="2" t="s">
        <v>2355</v>
      </c>
      <c r="K1697" s="6" t="s">
        <v>2374</v>
      </c>
    </row>
    <row r="1698" spans="1:11" x14ac:dyDescent="0.4">
      <c r="A1698" s="5" t="s">
        <v>642</v>
      </c>
      <c r="B1698" s="2">
        <v>2001</v>
      </c>
      <c r="C1698" s="2" t="s">
        <v>2353</v>
      </c>
      <c r="D1698" s="2">
        <v>14</v>
      </c>
      <c r="E1698" s="2" t="str">
        <f>CONCATENATE(Table1[[#This Row],[date]],"-",Table1[[#This Row],[month]],"-",Table1[[#This Row],[year]])</f>
        <v>14-Jul-2001</v>
      </c>
      <c r="F1698" s="2">
        <f>DATEDIF(Table1[[#This Row],[Date Of Birth]],DATE(2023,6,8),"Y")</f>
        <v>21</v>
      </c>
      <c r="G1698" s="2">
        <v>1</v>
      </c>
      <c r="H1698" s="13">
        <v>15359.1</v>
      </c>
      <c r="I1698" s="2" t="s">
        <v>2354</v>
      </c>
      <c r="J1698" s="2" t="s">
        <v>2355</v>
      </c>
      <c r="K1698" s="6" t="s">
        <v>2371</v>
      </c>
    </row>
    <row r="1699" spans="1:11" x14ac:dyDescent="0.4">
      <c r="A1699" s="5" t="s">
        <v>641</v>
      </c>
      <c r="B1699" s="2">
        <v>1988</v>
      </c>
      <c r="C1699" s="2" t="s">
        <v>2362</v>
      </c>
      <c r="D1699" s="2">
        <v>17</v>
      </c>
      <c r="E1699" s="2" t="str">
        <f>CONCATENATE(Table1[[#This Row],[date]],"-",Table1[[#This Row],[month]],"-",Table1[[#This Row],[year]])</f>
        <v>17-Dec-1988</v>
      </c>
      <c r="F1699" s="2">
        <f>DATEDIF(Table1[[#This Row],[Date Of Birth]],DATE(2023,6,8),"Y")</f>
        <v>34</v>
      </c>
      <c r="G1699" s="2">
        <v>3</v>
      </c>
      <c r="H1699" s="13">
        <v>15361.5</v>
      </c>
      <c r="I1699" s="2" t="s">
        <v>2354</v>
      </c>
      <c r="J1699" s="2" t="s">
        <v>2355</v>
      </c>
      <c r="K1699" s="6" t="s">
        <v>2372</v>
      </c>
    </row>
    <row r="1700" spans="1:11" x14ac:dyDescent="0.4">
      <c r="A1700" s="5" t="s">
        <v>640</v>
      </c>
      <c r="B1700" s="2">
        <v>1968</v>
      </c>
      <c r="C1700" s="2" t="s">
        <v>2353</v>
      </c>
      <c r="D1700" s="2">
        <v>18</v>
      </c>
      <c r="E1700" s="2" t="str">
        <f>CONCATENATE(Table1[[#This Row],[date]],"-",Table1[[#This Row],[month]],"-",Table1[[#This Row],[year]])</f>
        <v>18-Jul-1968</v>
      </c>
      <c r="F1700" s="2">
        <f>DATEDIF(Table1[[#This Row],[Date Of Birth]],DATE(2023,6,8),"Y")</f>
        <v>54</v>
      </c>
      <c r="G1700" s="2">
        <v>0</v>
      </c>
      <c r="H1700" s="13">
        <v>15363.77</v>
      </c>
      <c r="I1700" s="2" t="s">
        <v>2354</v>
      </c>
      <c r="J1700" s="2" t="s">
        <v>2358</v>
      </c>
      <c r="K1700" s="6" t="s">
        <v>2377</v>
      </c>
    </row>
    <row r="1701" spans="1:11" x14ac:dyDescent="0.4">
      <c r="A1701" s="5" t="s">
        <v>639</v>
      </c>
      <c r="B1701" s="2">
        <v>1962</v>
      </c>
      <c r="C1701" s="2" t="s">
        <v>2360</v>
      </c>
      <c r="D1701" s="2">
        <v>6</v>
      </c>
      <c r="E1701" s="2" t="str">
        <f>CONCATENATE(Table1[[#This Row],[date]],"-",Table1[[#This Row],[month]],"-",Table1[[#This Row],[year]])</f>
        <v>6-Sep-1962</v>
      </c>
      <c r="F1701" s="2">
        <f>DATEDIF(Table1[[#This Row],[Date Of Birth]],DATE(2023,6,8),"Y")</f>
        <v>60</v>
      </c>
      <c r="G1701" s="2">
        <v>0</v>
      </c>
      <c r="H1701" s="13">
        <v>15368.22</v>
      </c>
      <c r="I1701" s="2" t="s">
        <v>2354</v>
      </c>
      <c r="J1701" s="2" t="s">
        <v>2354</v>
      </c>
      <c r="K1701" s="6" t="s">
        <v>2365</v>
      </c>
    </row>
    <row r="1702" spans="1:11" x14ac:dyDescent="0.4">
      <c r="A1702" s="5" t="s">
        <v>638</v>
      </c>
      <c r="B1702" s="2">
        <v>1964</v>
      </c>
      <c r="C1702" s="2" t="s">
        <v>2360</v>
      </c>
      <c r="D1702" s="2">
        <v>4</v>
      </c>
      <c r="E1702" s="2" t="str">
        <f>CONCATENATE(Table1[[#This Row],[date]],"-",Table1[[#This Row],[month]],"-",Table1[[#This Row],[year]])</f>
        <v>4-Sep-1964</v>
      </c>
      <c r="F1702" s="2">
        <f>DATEDIF(Table1[[#This Row],[Date Of Birth]],DATE(2023,6,8),"Y")</f>
        <v>58</v>
      </c>
      <c r="G1702" s="2">
        <v>0</v>
      </c>
      <c r="H1702" s="13">
        <v>15377.77</v>
      </c>
      <c r="I1702" s="2" t="s">
        <v>2354</v>
      </c>
      <c r="J1702" s="2" t="s">
        <v>2354</v>
      </c>
      <c r="K1702" s="6" t="s">
        <v>2361</v>
      </c>
    </row>
    <row r="1703" spans="1:11" x14ac:dyDescent="0.4">
      <c r="A1703" s="5" t="s">
        <v>637</v>
      </c>
      <c r="B1703" s="2">
        <v>1990</v>
      </c>
      <c r="C1703" s="2" t="s">
        <v>2364</v>
      </c>
      <c r="D1703" s="2">
        <v>25</v>
      </c>
      <c r="E1703" s="2" t="str">
        <f>CONCATENATE(Table1[[#This Row],[date]],"-",Table1[[#This Row],[month]],"-",Table1[[#This Row],[year]])</f>
        <v>25-Oct-1990</v>
      </c>
      <c r="F1703" s="2">
        <f>DATEDIF(Table1[[#This Row],[Date Of Birth]],DATE(2023,6,8),"Y")</f>
        <v>32</v>
      </c>
      <c r="G1703" s="2">
        <v>3</v>
      </c>
      <c r="H1703" s="13">
        <v>15440.2</v>
      </c>
      <c r="I1703" s="2" t="s">
        <v>2354</v>
      </c>
      <c r="J1703" s="2" t="s">
        <v>2358</v>
      </c>
      <c r="K1703" s="6" t="s">
        <v>2361</v>
      </c>
    </row>
    <row r="1704" spans="1:11" x14ac:dyDescent="0.4">
      <c r="A1704" s="5" t="s">
        <v>636</v>
      </c>
      <c r="B1704" s="2">
        <v>1976</v>
      </c>
      <c r="C1704" s="2" t="s">
        <v>2353</v>
      </c>
      <c r="D1704" s="2">
        <v>20</v>
      </c>
      <c r="E1704" s="2" t="str">
        <f>CONCATENATE(Table1[[#This Row],[date]],"-",Table1[[#This Row],[month]],"-",Table1[[#This Row],[year]])</f>
        <v>20-Jul-1976</v>
      </c>
      <c r="F1704" s="2">
        <f>DATEDIF(Table1[[#This Row],[Date Of Birth]],DATE(2023,6,8),"Y")</f>
        <v>46</v>
      </c>
      <c r="G1704" s="2">
        <v>2</v>
      </c>
      <c r="H1704" s="13">
        <v>15450.48</v>
      </c>
      <c r="I1704" s="2" t="s">
        <v>2354</v>
      </c>
      <c r="J1704" s="2" t="s">
        <v>2358</v>
      </c>
      <c r="K1704" s="6" t="s">
        <v>2377</v>
      </c>
    </row>
    <row r="1705" spans="1:11" x14ac:dyDescent="0.4">
      <c r="A1705" s="5" t="s">
        <v>635</v>
      </c>
      <c r="B1705" s="2">
        <v>2004</v>
      </c>
      <c r="C1705" s="2" t="s">
        <v>2353</v>
      </c>
      <c r="D1705" s="2">
        <v>17</v>
      </c>
      <c r="E1705" s="2" t="str">
        <f>CONCATENATE(Table1[[#This Row],[date]],"-",Table1[[#This Row],[month]],"-",Table1[[#This Row],[year]])</f>
        <v>17-Jul-2004</v>
      </c>
      <c r="F1705" s="2">
        <f>DATEDIF(Table1[[#This Row],[Date Of Birth]],DATE(2023,6,8),"Y")</f>
        <v>18</v>
      </c>
      <c r="G1705" s="2">
        <v>0</v>
      </c>
      <c r="H1705" s="13">
        <v>15518.18</v>
      </c>
      <c r="I1705" s="2" t="s">
        <v>2354</v>
      </c>
      <c r="J1705" s="2" t="s">
        <v>2355</v>
      </c>
      <c r="K1705" s="6" t="s">
        <v>2366</v>
      </c>
    </row>
    <row r="1706" spans="1:11" x14ac:dyDescent="0.4">
      <c r="A1706" s="5" t="s">
        <v>634</v>
      </c>
      <c r="B1706" s="2">
        <v>1974</v>
      </c>
      <c r="C1706" s="2" t="s">
        <v>2359</v>
      </c>
      <c r="D1706" s="2">
        <v>28</v>
      </c>
      <c r="E1706" s="2" t="str">
        <f>CONCATENATE(Table1[[#This Row],[date]],"-",Table1[[#This Row],[month]],"-",Table1[[#This Row],[year]])</f>
        <v>28-Jun-1974</v>
      </c>
      <c r="F1706" s="2">
        <f>DATEDIF(Table1[[#This Row],[Date Of Birth]],DATE(2023,6,8),"Y")</f>
        <v>48</v>
      </c>
      <c r="G1706" s="2">
        <v>0</v>
      </c>
      <c r="H1706" s="13">
        <v>15532.16</v>
      </c>
      <c r="I1706" s="2" t="s">
        <v>2354</v>
      </c>
      <c r="J1706" s="2" t="s">
        <v>2354</v>
      </c>
      <c r="K1706" s="6" t="s">
        <v>2377</v>
      </c>
    </row>
    <row r="1707" spans="1:11" x14ac:dyDescent="0.4">
      <c r="A1707" s="5" t="s">
        <v>633</v>
      </c>
      <c r="B1707" s="2">
        <v>1959</v>
      </c>
      <c r="C1707" s="2" t="s">
        <v>2364</v>
      </c>
      <c r="D1707" s="2">
        <v>2</v>
      </c>
      <c r="E1707" s="2" t="str">
        <f>CONCATENATE(Table1[[#This Row],[date]],"-",Table1[[#This Row],[month]],"-",Table1[[#This Row],[year]])</f>
        <v>2-Oct-1959</v>
      </c>
      <c r="F1707" s="2">
        <f>DATEDIF(Table1[[#This Row],[Date Of Birth]],DATE(2023,6,8),"Y")</f>
        <v>63</v>
      </c>
      <c r="G1707" s="2">
        <v>3</v>
      </c>
      <c r="H1707" s="13">
        <v>15555.19</v>
      </c>
      <c r="I1707" s="2" t="s">
        <v>2354</v>
      </c>
      <c r="J1707" s="2" t="s">
        <v>2355</v>
      </c>
      <c r="K1707" s="6" t="s">
        <v>2361</v>
      </c>
    </row>
    <row r="1708" spans="1:11" x14ac:dyDescent="0.4">
      <c r="A1708" s="5" t="s">
        <v>632</v>
      </c>
      <c r="B1708" s="2">
        <v>1974</v>
      </c>
      <c r="C1708" s="2" t="s">
        <v>2353</v>
      </c>
      <c r="D1708" s="2">
        <v>30</v>
      </c>
      <c r="E1708" s="2" t="str">
        <f>CONCATENATE(Table1[[#This Row],[date]],"-",Table1[[#This Row],[month]],"-",Table1[[#This Row],[year]])</f>
        <v>30-Jul-1974</v>
      </c>
      <c r="F1708" s="2">
        <f>DATEDIF(Table1[[#This Row],[Date Of Birth]],DATE(2023,6,8),"Y")</f>
        <v>48</v>
      </c>
      <c r="G1708" s="2">
        <v>0</v>
      </c>
      <c r="H1708" s="13">
        <v>15556.67</v>
      </c>
      <c r="I1708" s="2" t="s">
        <v>2354</v>
      </c>
      <c r="J1708" s="2" t="s">
        <v>2354</v>
      </c>
      <c r="K1708" s="6" t="s">
        <v>2361</v>
      </c>
    </row>
    <row r="1709" spans="1:11" x14ac:dyDescent="0.4">
      <c r="A1709" s="5" t="s">
        <v>631</v>
      </c>
      <c r="B1709" s="2">
        <v>1965</v>
      </c>
      <c r="C1709" s="2" t="s">
        <v>2364</v>
      </c>
      <c r="D1709" s="2">
        <v>28</v>
      </c>
      <c r="E1709" s="2" t="str">
        <f>CONCATENATE(Table1[[#This Row],[date]],"-",Table1[[#This Row],[month]],"-",Table1[[#This Row],[year]])</f>
        <v>28-Oct-1965</v>
      </c>
      <c r="F1709" s="2">
        <f>DATEDIF(Table1[[#This Row],[Date Of Birth]],DATE(2023,6,8),"Y")</f>
        <v>57</v>
      </c>
      <c r="G1709" s="2">
        <v>0</v>
      </c>
      <c r="H1709" s="13">
        <v>15608.58</v>
      </c>
      <c r="I1709" s="2" t="s">
        <v>2354</v>
      </c>
      <c r="J1709" s="2" t="s">
        <v>2354</v>
      </c>
      <c r="K1709" s="6" t="s">
        <v>2377</v>
      </c>
    </row>
    <row r="1710" spans="1:11" x14ac:dyDescent="0.4">
      <c r="A1710" s="5" t="s">
        <v>630</v>
      </c>
      <c r="B1710" s="2">
        <v>1960</v>
      </c>
      <c r="C1710" s="2" t="s">
        <v>2359</v>
      </c>
      <c r="D1710" s="2">
        <v>6</v>
      </c>
      <c r="E1710" s="2" t="str">
        <f>CONCATENATE(Table1[[#This Row],[date]],"-",Table1[[#This Row],[month]],"-",Table1[[#This Row],[year]])</f>
        <v>6-Jun-1960</v>
      </c>
      <c r="F1710" s="2">
        <f>DATEDIF(Table1[[#This Row],[Date Of Birth]],DATE(2023,6,8),"Y")</f>
        <v>63</v>
      </c>
      <c r="G1710" s="2">
        <v>3</v>
      </c>
      <c r="H1710" s="13">
        <v>15612.19</v>
      </c>
      <c r="I1710" s="2" t="s">
        <v>2354</v>
      </c>
      <c r="J1710" s="2" t="s">
        <v>2354</v>
      </c>
      <c r="K1710" s="6" t="s">
        <v>2361</v>
      </c>
    </row>
    <row r="1711" spans="1:11" x14ac:dyDescent="0.4">
      <c r="A1711" s="5" t="s">
        <v>629</v>
      </c>
      <c r="B1711" s="2">
        <v>1988</v>
      </c>
      <c r="C1711" s="2" t="s">
        <v>2362</v>
      </c>
      <c r="D1711" s="2">
        <v>22</v>
      </c>
      <c r="E1711" s="2" t="str">
        <f>CONCATENATE(Table1[[#This Row],[date]],"-",Table1[[#This Row],[month]],"-",Table1[[#This Row],[year]])</f>
        <v>22-Dec-1988</v>
      </c>
      <c r="F1711" s="2">
        <f>DATEDIF(Table1[[#This Row],[Date Of Birth]],DATE(2023,6,8),"Y")</f>
        <v>34</v>
      </c>
      <c r="G1711" s="2">
        <v>3</v>
      </c>
      <c r="H1711" s="13">
        <v>15646.28</v>
      </c>
      <c r="I1711" s="2" t="s">
        <v>2354</v>
      </c>
      <c r="J1711" s="2" t="s">
        <v>2354</v>
      </c>
      <c r="K1711" s="6" t="s">
        <v>2365</v>
      </c>
    </row>
    <row r="1712" spans="1:11" x14ac:dyDescent="0.4">
      <c r="A1712" s="5" t="s">
        <v>628</v>
      </c>
      <c r="B1712" s="2">
        <v>1973</v>
      </c>
      <c r="C1712" s="2" t="s">
        <v>2359</v>
      </c>
      <c r="D1712" s="2">
        <v>26</v>
      </c>
      <c r="E1712" s="2" t="str">
        <f>CONCATENATE(Table1[[#This Row],[date]],"-",Table1[[#This Row],[month]],"-",Table1[[#This Row],[year]])</f>
        <v>26-Jun-1973</v>
      </c>
      <c r="F1712" s="2">
        <f>DATEDIF(Table1[[#This Row],[Date Of Birth]],DATE(2023,6,8),"Y")</f>
        <v>49</v>
      </c>
      <c r="G1712" s="2">
        <v>0</v>
      </c>
      <c r="H1712" s="13">
        <v>15670.3</v>
      </c>
      <c r="I1712" s="2" t="s">
        <v>2354</v>
      </c>
      <c r="J1712" s="2" t="s">
        <v>2354</v>
      </c>
      <c r="K1712" s="6" t="s">
        <v>2377</v>
      </c>
    </row>
    <row r="1713" spans="1:11" x14ac:dyDescent="0.4">
      <c r="A1713" s="5" t="s">
        <v>627</v>
      </c>
      <c r="B1713" s="2">
        <v>1976</v>
      </c>
      <c r="C1713" s="2" t="s">
        <v>2360</v>
      </c>
      <c r="D1713" s="2">
        <v>20</v>
      </c>
      <c r="E1713" s="2" t="str">
        <f>CONCATENATE(Table1[[#This Row],[date]],"-",Table1[[#This Row],[month]],"-",Table1[[#This Row],[year]])</f>
        <v>20-Sep-1976</v>
      </c>
      <c r="F1713" s="2">
        <f>DATEDIF(Table1[[#This Row],[Date Of Birth]],DATE(2023,6,8),"Y")</f>
        <v>46</v>
      </c>
      <c r="G1713" s="2">
        <v>2</v>
      </c>
      <c r="H1713" s="13">
        <v>15698.86</v>
      </c>
      <c r="I1713" s="2" t="s">
        <v>2354</v>
      </c>
      <c r="J1713" s="2" t="s">
        <v>2354</v>
      </c>
      <c r="K1713" s="6" t="s">
        <v>2361</v>
      </c>
    </row>
    <row r="1714" spans="1:11" x14ac:dyDescent="0.4">
      <c r="A1714" s="5" t="s">
        <v>626</v>
      </c>
      <c r="B1714" s="2">
        <v>1974</v>
      </c>
      <c r="C1714" s="2" t="s">
        <v>2363</v>
      </c>
      <c r="D1714" s="2">
        <v>29</v>
      </c>
      <c r="E1714" s="2" t="str">
        <f>CONCATENATE(Table1[[#This Row],[date]],"-",Table1[[#This Row],[month]],"-",Table1[[#This Row],[year]])</f>
        <v>29-Aug-1974</v>
      </c>
      <c r="F1714" s="2">
        <f>DATEDIF(Table1[[#This Row],[Date Of Birth]],DATE(2023,6,8),"Y")</f>
        <v>48</v>
      </c>
      <c r="G1714" s="2">
        <v>0</v>
      </c>
      <c r="H1714" s="13">
        <v>15746.62</v>
      </c>
      <c r="I1714" s="2" t="s">
        <v>2354</v>
      </c>
      <c r="J1714" s="2" t="s">
        <v>2358</v>
      </c>
      <c r="K1714" s="6" t="s">
        <v>2361</v>
      </c>
    </row>
    <row r="1715" spans="1:11" x14ac:dyDescent="0.4">
      <c r="A1715" s="5" t="s">
        <v>625</v>
      </c>
      <c r="B1715" s="2">
        <v>1997</v>
      </c>
      <c r="C1715" s="2" t="s">
        <v>2364</v>
      </c>
      <c r="D1715" s="2">
        <v>9</v>
      </c>
      <c r="E1715" s="2" t="str">
        <f>CONCATENATE(Table1[[#This Row],[date]],"-",Table1[[#This Row],[month]],"-",Table1[[#This Row],[year]])</f>
        <v>9-Oct-1997</v>
      </c>
      <c r="F1715" s="2">
        <f>DATEDIF(Table1[[#This Row],[Date Of Birth]],DATE(2023,6,8),"Y")</f>
        <v>25</v>
      </c>
      <c r="G1715" s="2">
        <v>0</v>
      </c>
      <c r="H1715" s="13">
        <v>15817.99</v>
      </c>
      <c r="I1715" s="2" t="s">
        <v>2354</v>
      </c>
      <c r="J1715" s="2" t="s">
        <v>2354</v>
      </c>
      <c r="K1715" s="6" t="s">
        <v>2361</v>
      </c>
    </row>
    <row r="1716" spans="1:11" x14ac:dyDescent="0.4">
      <c r="A1716" s="5" t="s">
        <v>624</v>
      </c>
      <c r="B1716" s="2">
        <v>1984</v>
      </c>
      <c r="C1716" s="2" t="s">
        <v>2359</v>
      </c>
      <c r="D1716" s="2">
        <v>26</v>
      </c>
      <c r="E1716" s="2" t="str">
        <f>CONCATENATE(Table1[[#This Row],[date]],"-",Table1[[#This Row],[month]],"-",Table1[[#This Row],[year]])</f>
        <v>26-Jun-1984</v>
      </c>
      <c r="F1716" s="2">
        <f>DATEDIF(Table1[[#This Row],[Date Of Birth]],DATE(2023,6,8),"Y")</f>
        <v>38</v>
      </c>
      <c r="G1716" s="2">
        <v>0</v>
      </c>
      <c r="H1716" s="13">
        <v>15820.7</v>
      </c>
      <c r="I1716" s="2" t="s">
        <v>2354</v>
      </c>
      <c r="J1716" s="2" t="s">
        <v>2355</v>
      </c>
      <c r="K1716" s="6" t="s">
        <v>2365</v>
      </c>
    </row>
    <row r="1717" spans="1:11" x14ac:dyDescent="0.4">
      <c r="A1717" s="5" t="s">
        <v>623</v>
      </c>
      <c r="B1717" s="2">
        <v>1982</v>
      </c>
      <c r="C1717" s="2" t="s">
        <v>2357</v>
      </c>
      <c r="D1717" s="2">
        <v>11</v>
      </c>
      <c r="E1717" s="2" t="str">
        <f>CONCATENATE(Table1[[#This Row],[date]],"-",Table1[[#This Row],[month]],"-",Table1[[#This Row],[year]])</f>
        <v>11-Nov-1982</v>
      </c>
      <c r="F1717" s="2">
        <f>DATEDIF(Table1[[#This Row],[Date Of Birth]],DATE(2023,6,8),"Y")</f>
        <v>40</v>
      </c>
      <c r="G1717" s="2">
        <v>4</v>
      </c>
      <c r="H1717" s="13">
        <v>15828.82</v>
      </c>
      <c r="I1717" s="2" t="s">
        <v>2354</v>
      </c>
      <c r="J1717" s="2" t="s">
        <v>2355</v>
      </c>
      <c r="K1717" s="6" t="s">
        <v>2365</v>
      </c>
    </row>
    <row r="1718" spans="1:11" x14ac:dyDescent="0.4">
      <c r="A1718" s="5" t="s">
        <v>622</v>
      </c>
      <c r="B1718" s="2">
        <v>1962</v>
      </c>
      <c r="C1718" s="2" t="s">
        <v>2362</v>
      </c>
      <c r="D1718" s="2">
        <v>25</v>
      </c>
      <c r="E1718" s="2" t="str">
        <f>CONCATENATE(Table1[[#This Row],[date]],"-",Table1[[#This Row],[month]],"-",Table1[[#This Row],[year]])</f>
        <v>25-Dec-1962</v>
      </c>
      <c r="F1718" s="2">
        <f>DATEDIF(Table1[[#This Row],[Date Of Birth]],DATE(2023,6,8),"Y")</f>
        <v>60</v>
      </c>
      <c r="G1718" s="2">
        <v>0</v>
      </c>
      <c r="H1718" s="13">
        <v>15840.81</v>
      </c>
      <c r="I1718" s="2" t="s">
        <v>2354</v>
      </c>
      <c r="J1718" s="2" t="s">
        <v>2358</v>
      </c>
      <c r="K1718" s="6" t="s">
        <v>2378</v>
      </c>
    </row>
    <row r="1719" spans="1:11" x14ac:dyDescent="0.4">
      <c r="A1719" s="5" t="s">
        <v>621</v>
      </c>
      <c r="B1719" s="2">
        <v>1980</v>
      </c>
      <c r="C1719" s="2" t="s">
        <v>2364</v>
      </c>
      <c r="D1719" s="2">
        <v>12</v>
      </c>
      <c r="E1719" s="2" t="str">
        <f>CONCATENATE(Table1[[#This Row],[date]],"-",Table1[[#This Row],[month]],"-",Table1[[#This Row],[year]])</f>
        <v>12-Oct-1980</v>
      </c>
      <c r="F1719" s="2">
        <f>DATEDIF(Table1[[#This Row],[Date Of Birth]],DATE(2023,6,8),"Y")</f>
        <v>42</v>
      </c>
      <c r="G1719" s="2">
        <v>2</v>
      </c>
      <c r="H1719" s="13">
        <v>15922.29</v>
      </c>
      <c r="I1719" s="2" t="s">
        <v>2354</v>
      </c>
      <c r="J1719" s="2" t="s">
        <v>2355</v>
      </c>
      <c r="K1719" s="6" t="s">
        <v>2377</v>
      </c>
    </row>
    <row r="1720" spans="1:11" x14ac:dyDescent="0.4">
      <c r="A1720" s="5" t="s">
        <v>620</v>
      </c>
      <c r="B1720" s="2">
        <v>1982</v>
      </c>
      <c r="C1720" s="2" t="s">
        <v>2353</v>
      </c>
      <c r="D1720" s="2">
        <v>24</v>
      </c>
      <c r="E1720" s="2" t="str">
        <f>CONCATENATE(Table1[[#This Row],[date]],"-",Table1[[#This Row],[month]],"-",Table1[[#This Row],[year]])</f>
        <v>24-Jul-1982</v>
      </c>
      <c r="F1720" s="2">
        <f>DATEDIF(Table1[[#This Row],[Date Of Birth]],DATE(2023,6,8),"Y")</f>
        <v>40</v>
      </c>
      <c r="G1720" s="2">
        <v>3</v>
      </c>
      <c r="H1720" s="13">
        <v>15965.29</v>
      </c>
      <c r="I1720" s="2" t="s">
        <v>2354</v>
      </c>
      <c r="J1720" s="2" t="s">
        <v>2358</v>
      </c>
      <c r="K1720" s="6" t="s">
        <v>2361</v>
      </c>
    </row>
    <row r="1721" spans="1:11" x14ac:dyDescent="0.4">
      <c r="A1721" s="5" t="s">
        <v>619</v>
      </c>
      <c r="B1721" s="2">
        <v>1980</v>
      </c>
      <c r="C1721" s="2" t="s">
        <v>2360</v>
      </c>
      <c r="D1721" s="2">
        <v>19</v>
      </c>
      <c r="E1721" s="2" t="str">
        <f>CONCATENATE(Table1[[#This Row],[date]],"-",Table1[[#This Row],[month]],"-",Table1[[#This Row],[year]])</f>
        <v>19-Sep-1980</v>
      </c>
      <c r="F1721" s="2">
        <f>DATEDIF(Table1[[#This Row],[Date Of Birth]],DATE(2023,6,8),"Y")</f>
        <v>42</v>
      </c>
      <c r="G1721" s="2">
        <v>2</v>
      </c>
      <c r="H1721" s="13">
        <v>15966.19</v>
      </c>
      <c r="I1721" s="2" t="s">
        <v>2354</v>
      </c>
      <c r="J1721" s="2" t="s">
        <v>2354</v>
      </c>
      <c r="K1721" s="6" t="s">
        <v>2361</v>
      </c>
    </row>
    <row r="1722" spans="1:11" x14ac:dyDescent="0.4">
      <c r="A1722" s="5" t="s">
        <v>618</v>
      </c>
      <c r="B1722" s="2">
        <v>1988</v>
      </c>
      <c r="C1722" s="2" t="s">
        <v>2362</v>
      </c>
      <c r="D1722" s="2">
        <v>5</v>
      </c>
      <c r="E1722" s="2" t="str">
        <f>CONCATENATE(Table1[[#This Row],[date]],"-",Table1[[#This Row],[month]],"-",Table1[[#This Row],[year]])</f>
        <v>5-Dec-1988</v>
      </c>
      <c r="F1722" s="2">
        <f>DATEDIF(Table1[[#This Row],[Date Of Birth]],DATE(2023,6,8),"Y")</f>
        <v>34</v>
      </c>
      <c r="G1722" s="2">
        <v>3</v>
      </c>
      <c r="H1722" s="13">
        <v>16059.06</v>
      </c>
      <c r="I1722" s="2" t="s">
        <v>2354</v>
      </c>
      <c r="J1722" s="2" t="s">
        <v>2355</v>
      </c>
      <c r="K1722" s="6" t="s">
        <v>2361</v>
      </c>
    </row>
    <row r="1723" spans="1:11" x14ac:dyDescent="0.4">
      <c r="A1723" s="5" t="s">
        <v>617</v>
      </c>
      <c r="B1723" s="2">
        <v>1978</v>
      </c>
      <c r="C1723" s="2" t="s">
        <v>2360</v>
      </c>
      <c r="D1723" s="2">
        <v>16</v>
      </c>
      <c r="E1723" s="2" t="str">
        <f>CONCATENATE(Table1[[#This Row],[date]],"-",Table1[[#This Row],[month]],"-",Table1[[#This Row],[year]])</f>
        <v>16-Sep-1978</v>
      </c>
      <c r="F1723" s="2">
        <f>DATEDIF(Table1[[#This Row],[Date Of Birth]],DATE(2023,6,8),"Y")</f>
        <v>44</v>
      </c>
      <c r="G1723" s="2">
        <v>2</v>
      </c>
      <c r="H1723" s="13">
        <v>16062.89</v>
      </c>
      <c r="I1723" s="2" t="s">
        <v>2354</v>
      </c>
      <c r="J1723" s="2" t="s">
        <v>2354</v>
      </c>
      <c r="K1723" s="6" t="s">
        <v>2377</v>
      </c>
    </row>
    <row r="1724" spans="1:11" x14ac:dyDescent="0.4">
      <c r="A1724" s="5" t="s">
        <v>616</v>
      </c>
      <c r="B1724" s="2">
        <v>1958</v>
      </c>
      <c r="C1724" s="2" t="s">
        <v>2364</v>
      </c>
      <c r="D1724" s="2">
        <v>22</v>
      </c>
      <c r="E1724" s="2" t="str">
        <f>CONCATENATE(Table1[[#This Row],[date]],"-",Table1[[#This Row],[month]],"-",Table1[[#This Row],[year]])</f>
        <v>22-Oct-1958</v>
      </c>
      <c r="F1724" s="2">
        <f>DATEDIF(Table1[[#This Row],[Date Of Birth]],DATE(2023,6,8),"Y")</f>
        <v>64</v>
      </c>
      <c r="G1724" s="2">
        <v>2</v>
      </c>
      <c r="H1724" s="13">
        <v>16069.08</v>
      </c>
      <c r="I1724" s="2" t="s">
        <v>2354</v>
      </c>
      <c r="J1724" s="2" t="s">
        <v>2354</v>
      </c>
      <c r="K1724" s="6" t="s">
        <v>2371</v>
      </c>
    </row>
    <row r="1725" spans="1:11" x14ac:dyDescent="0.4">
      <c r="A1725" s="5" t="s">
        <v>615</v>
      </c>
      <c r="B1725" s="2">
        <v>1958</v>
      </c>
      <c r="C1725" s="2" t="s">
        <v>2359</v>
      </c>
      <c r="D1725" s="2">
        <v>21</v>
      </c>
      <c r="E1725" s="2" t="str">
        <f>CONCATENATE(Table1[[#This Row],[date]],"-",Table1[[#This Row],[month]],"-",Table1[[#This Row],[year]])</f>
        <v>21-Jun-1958</v>
      </c>
      <c r="F1725" s="2">
        <f>DATEDIF(Table1[[#This Row],[Date Of Birth]],DATE(2023,6,8),"Y")</f>
        <v>64</v>
      </c>
      <c r="G1725" s="2">
        <v>3</v>
      </c>
      <c r="H1725" s="13">
        <v>16085.13</v>
      </c>
      <c r="I1725" s="2" t="s">
        <v>2354</v>
      </c>
      <c r="J1725" s="2" t="s">
        <v>2354</v>
      </c>
      <c r="K1725" s="6" t="s">
        <v>2356</v>
      </c>
    </row>
    <row r="1726" spans="1:11" x14ac:dyDescent="0.4">
      <c r="A1726" s="5" t="s">
        <v>614</v>
      </c>
      <c r="B1726" s="2">
        <v>1985</v>
      </c>
      <c r="C1726" s="2" t="s">
        <v>2363</v>
      </c>
      <c r="D1726" s="2">
        <v>27</v>
      </c>
      <c r="E1726" s="2" t="str">
        <f>CONCATENATE(Table1[[#This Row],[date]],"-",Table1[[#This Row],[month]],"-",Table1[[#This Row],[year]])</f>
        <v>27-Aug-1985</v>
      </c>
      <c r="F1726" s="2">
        <f>DATEDIF(Table1[[#This Row],[Date Of Birth]],DATE(2023,6,8),"Y")</f>
        <v>37</v>
      </c>
      <c r="G1726" s="2">
        <v>3</v>
      </c>
      <c r="H1726" s="13">
        <v>16097.94</v>
      </c>
      <c r="I1726" s="2" t="s">
        <v>2354</v>
      </c>
      <c r="J1726" s="2" t="s">
        <v>2355</v>
      </c>
      <c r="K1726" s="6" t="s">
        <v>2361</v>
      </c>
    </row>
    <row r="1727" spans="1:11" x14ac:dyDescent="0.4">
      <c r="A1727" s="5" t="s">
        <v>613</v>
      </c>
      <c r="B1727" s="2">
        <v>1993</v>
      </c>
      <c r="C1727" s="2" t="s">
        <v>2363</v>
      </c>
      <c r="D1727" s="2">
        <v>8</v>
      </c>
      <c r="E1727" s="2" t="str">
        <f>CONCATENATE(Table1[[#This Row],[date]],"-",Table1[[#This Row],[month]],"-",Table1[[#This Row],[year]])</f>
        <v>8-Aug-1993</v>
      </c>
      <c r="F1727" s="2">
        <f>DATEDIF(Table1[[#This Row],[Date Of Birth]],DATE(2023,6,8),"Y")</f>
        <v>29</v>
      </c>
      <c r="G1727" s="2">
        <v>0</v>
      </c>
      <c r="H1727" s="13">
        <v>16115.3</v>
      </c>
      <c r="I1727" s="2" t="s">
        <v>2354</v>
      </c>
      <c r="J1727" s="2" t="s">
        <v>2358</v>
      </c>
      <c r="K1727" s="6" t="s">
        <v>2371</v>
      </c>
    </row>
    <row r="1728" spans="1:11" x14ac:dyDescent="0.4">
      <c r="A1728" s="5" t="s">
        <v>612</v>
      </c>
      <c r="B1728" s="2">
        <v>1987</v>
      </c>
      <c r="C1728" s="2" t="s">
        <v>2364</v>
      </c>
      <c r="D1728" s="2">
        <v>6</v>
      </c>
      <c r="E1728" s="2" t="str">
        <f>CONCATENATE(Table1[[#This Row],[date]],"-",Table1[[#This Row],[month]],"-",Table1[[#This Row],[year]])</f>
        <v>6-Oct-1987</v>
      </c>
      <c r="F1728" s="2">
        <f>DATEDIF(Table1[[#This Row],[Date Of Birth]],DATE(2023,6,8),"Y")</f>
        <v>35</v>
      </c>
      <c r="G1728" s="2">
        <v>3</v>
      </c>
      <c r="H1728" s="13">
        <v>16122.65</v>
      </c>
      <c r="I1728" s="2" t="s">
        <v>2354</v>
      </c>
      <c r="J1728" s="2" t="s">
        <v>2358</v>
      </c>
      <c r="K1728" s="6" t="s">
        <v>2365</v>
      </c>
    </row>
    <row r="1729" spans="1:11" x14ac:dyDescent="0.4">
      <c r="A1729" s="5" t="s">
        <v>611</v>
      </c>
      <c r="B1729" s="2">
        <v>1993</v>
      </c>
      <c r="C1729" s="2" t="s">
        <v>2362</v>
      </c>
      <c r="D1729" s="2">
        <v>12</v>
      </c>
      <c r="E1729" s="2" t="str">
        <f>CONCATENATE(Table1[[#This Row],[date]],"-",Table1[[#This Row],[month]],"-",Table1[[#This Row],[year]])</f>
        <v>12-Dec-1993</v>
      </c>
      <c r="F1729" s="2">
        <f>DATEDIF(Table1[[#This Row],[Date Of Birth]],DATE(2023,6,8),"Y")</f>
        <v>29</v>
      </c>
      <c r="G1729" s="2">
        <v>0</v>
      </c>
      <c r="H1729" s="13">
        <v>16138.76</v>
      </c>
      <c r="I1729" s="2" t="s">
        <v>2354</v>
      </c>
      <c r="J1729" s="2" t="s">
        <v>2355</v>
      </c>
      <c r="K1729" s="6" t="s">
        <v>2375</v>
      </c>
    </row>
    <row r="1730" spans="1:11" x14ac:dyDescent="0.4">
      <c r="A1730" s="5" t="s">
        <v>610</v>
      </c>
      <c r="B1730" s="2">
        <v>1982</v>
      </c>
      <c r="C1730" s="2" t="s">
        <v>2353</v>
      </c>
      <c r="D1730" s="2">
        <v>6</v>
      </c>
      <c r="E1730" s="2" t="str">
        <f>CONCATENATE(Table1[[#This Row],[date]],"-",Table1[[#This Row],[month]],"-",Table1[[#This Row],[year]])</f>
        <v>6-Jul-1982</v>
      </c>
      <c r="F1730" s="2">
        <f>DATEDIF(Table1[[#This Row],[Date Of Birth]],DATE(2023,6,8),"Y")</f>
        <v>40</v>
      </c>
      <c r="G1730" s="2">
        <v>3</v>
      </c>
      <c r="H1730" s="13">
        <v>16152.04</v>
      </c>
      <c r="I1730" s="2" t="s">
        <v>2354</v>
      </c>
      <c r="J1730" s="2" t="s">
        <v>2358</v>
      </c>
      <c r="K1730" s="6" t="s">
        <v>2377</v>
      </c>
    </row>
    <row r="1731" spans="1:11" x14ac:dyDescent="0.4">
      <c r="A1731" s="5" t="s">
        <v>609</v>
      </c>
      <c r="B1731" s="2">
        <v>1974</v>
      </c>
      <c r="C1731" s="2" t="s">
        <v>2360</v>
      </c>
      <c r="D1731" s="2">
        <v>11</v>
      </c>
      <c r="E1731" s="2" t="str">
        <f>CONCATENATE(Table1[[#This Row],[date]],"-",Table1[[#This Row],[month]],"-",Table1[[#This Row],[year]])</f>
        <v>11-Sep-1974</v>
      </c>
      <c r="F1731" s="2">
        <f>DATEDIF(Table1[[#This Row],[Date Of Birth]],DATE(2023,6,8),"Y")</f>
        <v>48</v>
      </c>
      <c r="G1731" s="2">
        <v>0</v>
      </c>
      <c r="H1731" s="13">
        <v>16190.97</v>
      </c>
      <c r="I1731" s="2" t="s">
        <v>2354</v>
      </c>
      <c r="J1731" s="2" t="s">
        <v>2355</v>
      </c>
      <c r="K1731" s="6" t="s">
        <v>2361</v>
      </c>
    </row>
    <row r="1732" spans="1:11" x14ac:dyDescent="0.4">
      <c r="A1732" s="5" t="s">
        <v>608</v>
      </c>
      <c r="B1732" s="2">
        <v>1988</v>
      </c>
      <c r="C1732" s="2" t="s">
        <v>2363</v>
      </c>
      <c r="D1732" s="2">
        <v>6</v>
      </c>
      <c r="E1732" s="2" t="str">
        <f>CONCATENATE(Table1[[#This Row],[date]],"-",Table1[[#This Row],[month]],"-",Table1[[#This Row],[year]])</f>
        <v>6-Aug-1988</v>
      </c>
      <c r="F1732" s="2">
        <f>DATEDIF(Table1[[#This Row],[Date Of Birth]],DATE(2023,6,8),"Y")</f>
        <v>34</v>
      </c>
      <c r="G1732" s="2">
        <v>3</v>
      </c>
      <c r="H1732" s="13">
        <v>16199.1</v>
      </c>
      <c r="I1732" s="2" t="s">
        <v>2354</v>
      </c>
      <c r="J1732" s="2" t="s">
        <v>2354</v>
      </c>
      <c r="K1732" s="6" t="s">
        <v>2361</v>
      </c>
    </row>
    <row r="1733" spans="1:11" x14ac:dyDescent="0.4">
      <c r="A1733" s="5" t="s">
        <v>607</v>
      </c>
      <c r="B1733" s="2">
        <v>1988</v>
      </c>
      <c r="C1733" s="2" t="s">
        <v>2363</v>
      </c>
      <c r="D1733" s="2">
        <v>21</v>
      </c>
      <c r="E1733" s="2" t="str">
        <f>CONCATENATE(Table1[[#This Row],[date]],"-",Table1[[#This Row],[month]],"-",Table1[[#This Row],[year]])</f>
        <v>21-Aug-1988</v>
      </c>
      <c r="F1733" s="2">
        <f>DATEDIF(Table1[[#This Row],[Date Of Birth]],DATE(2023,6,8),"Y")</f>
        <v>34</v>
      </c>
      <c r="G1733" s="2">
        <v>3</v>
      </c>
      <c r="H1733" s="13">
        <v>16205.88</v>
      </c>
      <c r="I1733" s="2" t="s">
        <v>2354</v>
      </c>
      <c r="J1733" s="2" t="s">
        <v>2358</v>
      </c>
      <c r="K1733" s="6" t="s">
        <v>2361</v>
      </c>
    </row>
    <row r="1734" spans="1:11" x14ac:dyDescent="0.4">
      <c r="A1734" s="5" t="s">
        <v>606</v>
      </c>
      <c r="B1734" s="2">
        <v>2002</v>
      </c>
      <c r="C1734" s="2" t="s">
        <v>2360</v>
      </c>
      <c r="D1734" s="2">
        <v>8</v>
      </c>
      <c r="E1734" s="2" t="str">
        <f>CONCATENATE(Table1[[#This Row],[date]],"-",Table1[[#This Row],[month]],"-",Table1[[#This Row],[year]])</f>
        <v>8-Sep-2002</v>
      </c>
      <c r="F1734" s="2">
        <f>DATEDIF(Table1[[#This Row],[Date Of Birth]],DATE(2023,6,8),"Y")</f>
        <v>20</v>
      </c>
      <c r="G1734" s="2">
        <v>0</v>
      </c>
      <c r="H1734" s="13">
        <v>16232.85</v>
      </c>
      <c r="I1734" s="2" t="s">
        <v>2354</v>
      </c>
      <c r="J1734" s="2" t="s">
        <v>2358</v>
      </c>
      <c r="K1734" s="6" t="s">
        <v>2365</v>
      </c>
    </row>
    <row r="1735" spans="1:11" x14ac:dyDescent="0.4">
      <c r="A1735" s="5" t="s">
        <v>605</v>
      </c>
      <c r="B1735" s="2">
        <v>1972</v>
      </c>
      <c r="C1735" s="2" t="s">
        <v>2353</v>
      </c>
      <c r="D1735" s="2">
        <v>30</v>
      </c>
      <c r="E1735" s="2" t="str">
        <f>CONCATENATE(Table1[[#This Row],[date]],"-",Table1[[#This Row],[month]],"-",Table1[[#This Row],[year]])</f>
        <v>30-Jul-1972</v>
      </c>
      <c r="F1735" s="2">
        <f>DATEDIF(Table1[[#This Row],[Date Of Birth]],DATE(2023,6,8),"Y")</f>
        <v>50</v>
      </c>
      <c r="G1735" s="2">
        <v>0</v>
      </c>
      <c r="H1735" s="13">
        <v>16267.32</v>
      </c>
      <c r="I1735" s="2" t="s">
        <v>2354</v>
      </c>
      <c r="J1735" s="2" t="s">
        <v>2354</v>
      </c>
      <c r="K1735" s="6" t="s">
        <v>2372</v>
      </c>
    </row>
    <row r="1736" spans="1:11" x14ac:dyDescent="0.4">
      <c r="A1736" s="5" t="s">
        <v>604</v>
      </c>
      <c r="B1736" s="2">
        <v>2003</v>
      </c>
      <c r="C1736" s="2" t="s">
        <v>2363</v>
      </c>
      <c r="D1736" s="2">
        <v>24</v>
      </c>
      <c r="E1736" s="2" t="str">
        <f>CONCATENATE(Table1[[#This Row],[date]],"-",Table1[[#This Row],[month]],"-",Table1[[#This Row],[year]])</f>
        <v>24-Aug-2003</v>
      </c>
      <c r="F1736" s="2">
        <f>DATEDIF(Table1[[#This Row],[Date Of Birth]],DATE(2023,6,8),"Y")</f>
        <v>19</v>
      </c>
      <c r="G1736" s="2">
        <v>0</v>
      </c>
      <c r="H1736" s="13">
        <v>16297.85</v>
      </c>
      <c r="I1736" s="2" t="s">
        <v>2354</v>
      </c>
      <c r="J1736" s="2" t="s">
        <v>2355</v>
      </c>
      <c r="K1736" s="6" t="s">
        <v>2365</v>
      </c>
    </row>
    <row r="1737" spans="1:11" x14ac:dyDescent="0.4">
      <c r="A1737" s="5" t="s">
        <v>603</v>
      </c>
      <c r="B1737" s="2">
        <v>1969</v>
      </c>
      <c r="C1737" s="2" t="s">
        <v>2363</v>
      </c>
      <c r="D1737" s="2">
        <v>8</v>
      </c>
      <c r="E1737" s="2" t="str">
        <f>CONCATENATE(Table1[[#This Row],[date]],"-",Table1[[#This Row],[month]],"-",Table1[[#This Row],[year]])</f>
        <v>8-Aug-1969</v>
      </c>
      <c r="F1737" s="2">
        <f>DATEDIF(Table1[[#This Row],[Date Of Birth]],DATE(2023,6,8),"Y")</f>
        <v>53</v>
      </c>
      <c r="G1737" s="2">
        <v>0</v>
      </c>
      <c r="H1737" s="13">
        <v>16311.05</v>
      </c>
      <c r="I1737" s="2" t="s">
        <v>2354</v>
      </c>
      <c r="J1737" s="2" t="s">
        <v>2355</v>
      </c>
      <c r="K1737" s="6" t="s">
        <v>2377</v>
      </c>
    </row>
    <row r="1738" spans="1:11" x14ac:dyDescent="0.4">
      <c r="A1738" s="5" t="s">
        <v>602</v>
      </c>
      <c r="B1738" s="2">
        <v>1965</v>
      </c>
      <c r="C1738" s="2" t="s">
        <v>2362</v>
      </c>
      <c r="D1738" s="2">
        <v>5</v>
      </c>
      <c r="E1738" s="2" t="str">
        <f>CONCATENATE(Table1[[#This Row],[date]],"-",Table1[[#This Row],[month]],"-",Table1[[#This Row],[year]])</f>
        <v>5-Dec-1965</v>
      </c>
      <c r="F1738" s="2">
        <f>DATEDIF(Table1[[#This Row],[Date Of Birth]],DATE(2023,6,8),"Y")</f>
        <v>57</v>
      </c>
      <c r="G1738" s="2">
        <v>0</v>
      </c>
      <c r="H1738" s="13">
        <v>16351.42</v>
      </c>
      <c r="I1738" s="2" t="s">
        <v>2354</v>
      </c>
      <c r="J1738" s="2" t="s">
        <v>2355</v>
      </c>
      <c r="K1738" s="6" t="s">
        <v>2377</v>
      </c>
    </row>
    <row r="1739" spans="1:11" x14ac:dyDescent="0.4">
      <c r="A1739" s="5" t="s">
        <v>601</v>
      </c>
      <c r="B1739" s="2">
        <v>1995</v>
      </c>
      <c r="C1739" s="2" t="s">
        <v>2360</v>
      </c>
      <c r="D1739" s="2">
        <v>28</v>
      </c>
      <c r="E1739" s="2" t="str">
        <f>CONCATENATE(Table1[[#This Row],[date]],"-",Table1[[#This Row],[month]],"-",Table1[[#This Row],[year]])</f>
        <v>28-Sep-1995</v>
      </c>
      <c r="F1739" s="2">
        <f>DATEDIF(Table1[[#This Row],[Date Of Birth]],DATE(2023,6,8),"Y")</f>
        <v>27</v>
      </c>
      <c r="G1739" s="2">
        <v>3</v>
      </c>
      <c r="H1739" s="13">
        <v>16420.490000000002</v>
      </c>
      <c r="I1739" s="2" t="s">
        <v>2354</v>
      </c>
      <c r="J1739" s="2" t="s">
        <v>2355</v>
      </c>
      <c r="K1739" s="6" t="s">
        <v>2361</v>
      </c>
    </row>
    <row r="1740" spans="1:11" x14ac:dyDescent="0.4">
      <c r="A1740" s="5" t="s">
        <v>600</v>
      </c>
      <c r="B1740" s="2">
        <v>2003</v>
      </c>
      <c r="C1740" s="2" t="s">
        <v>2362</v>
      </c>
      <c r="D1740" s="2">
        <v>20</v>
      </c>
      <c r="E1740" s="2" t="str">
        <f>CONCATENATE(Table1[[#This Row],[date]],"-",Table1[[#This Row],[month]],"-",Table1[[#This Row],[year]])</f>
        <v>20-Dec-2003</v>
      </c>
      <c r="F1740" s="2">
        <f>DATEDIF(Table1[[#This Row],[Date Of Birth]],DATE(2023,6,8),"Y")</f>
        <v>19</v>
      </c>
      <c r="G1740" s="2">
        <v>1</v>
      </c>
      <c r="H1740" s="13">
        <v>16450.89</v>
      </c>
      <c r="I1740" s="2" t="s">
        <v>2354</v>
      </c>
      <c r="J1740" s="2" t="s">
        <v>2358</v>
      </c>
      <c r="K1740" s="6" t="s">
        <v>2361</v>
      </c>
    </row>
    <row r="1741" spans="1:11" x14ac:dyDescent="0.4">
      <c r="A1741" s="5" t="s">
        <v>599</v>
      </c>
      <c r="B1741" s="2">
        <v>1958</v>
      </c>
      <c r="C1741" s="2" t="s">
        <v>2364</v>
      </c>
      <c r="D1741" s="2">
        <v>10</v>
      </c>
      <c r="E1741" s="2" t="str">
        <f>CONCATENATE(Table1[[#This Row],[date]],"-",Table1[[#This Row],[month]],"-",Table1[[#This Row],[year]])</f>
        <v>10-Oct-1958</v>
      </c>
      <c r="F1741" s="2">
        <f>DATEDIF(Table1[[#This Row],[Date Of Birth]],DATE(2023,6,8),"Y")</f>
        <v>64</v>
      </c>
      <c r="G1741" s="2">
        <v>3</v>
      </c>
      <c r="H1741" s="13">
        <v>16455.71</v>
      </c>
      <c r="I1741" s="2" t="s">
        <v>2354</v>
      </c>
      <c r="J1741" s="2" t="s">
        <v>2354</v>
      </c>
      <c r="K1741" s="6" t="s">
        <v>2361</v>
      </c>
    </row>
    <row r="1742" spans="1:11" x14ac:dyDescent="0.4">
      <c r="A1742" s="5" t="s">
        <v>598</v>
      </c>
      <c r="B1742" s="2">
        <v>1995</v>
      </c>
      <c r="C1742" s="2" t="s">
        <v>2362</v>
      </c>
      <c r="D1742" s="2">
        <v>23</v>
      </c>
      <c r="E1742" s="2" t="str">
        <f>CONCATENATE(Table1[[#This Row],[date]],"-",Table1[[#This Row],[month]],"-",Table1[[#This Row],[year]])</f>
        <v>23-Dec-1995</v>
      </c>
      <c r="F1742" s="2">
        <f>DATEDIF(Table1[[#This Row],[Date Of Birth]],DATE(2023,6,8),"Y")</f>
        <v>27</v>
      </c>
      <c r="G1742" s="2">
        <v>0</v>
      </c>
      <c r="H1742" s="13">
        <v>16577.78</v>
      </c>
      <c r="I1742" s="2" t="s">
        <v>2354</v>
      </c>
      <c r="J1742" s="2" t="s">
        <v>2358</v>
      </c>
      <c r="K1742" s="6" t="s">
        <v>2356</v>
      </c>
    </row>
    <row r="1743" spans="1:11" x14ac:dyDescent="0.4">
      <c r="A1743" s="5" t="s">
        <v>597</v>
      </c>
      <c r="B1743" s="2">
        <v>2001</v>
      </c>
      <c r="C1743" s="2" t="s">
        <v>2359</v>
      </c>
      <c r="D1743" s="2">
        <v>25</v>
      </c>
      <c r="E1743" s="2" t="str">
        <f>CONCATENATE(Table1[[#This Row],[date]],"-",Table1[[#This Row],[month]],"-",Table1[[#This Row],[year]])</f>
        <v>25-Jun-2001</v>
      </c>
      <c r="F1743" s="2">
        <f>DATEDIF(Table1[[#This Row],[Date Of Birth]],DATE(2023,6,8),"Y")</f>
        <v>21</v>
      </c>
      <c r="G1743" s="2">
        <v>0</v>
      </c>
      <c r="H1743" s="13">
        <v>16586.5</v>
      </c>
      <c r="I1743" s="2" t="s">
        <v>2354</v>
      </c>
      <c r="J1743" s="2" t="s">
        <v>2358</v>
      </c>
      <c r="K1743" s="6" t="s">
        <v>2356</v>
      </c>
    </row>
    <row r="1744" spans="1:11" x14ac:dyDescent="0.4">
      <c r="A1744" s="5" t="s">
        <v>596</v>
      </c>
      <c r="B1744" s="2">
        <v>1963</v>
      </c>
      <c r="C1744" s="2" t="s">
        <v>2359</v>
      </c>
      <c r="D1744" s="2">
        <v>25</v>
      </c>
      <c r="E1744" s="2" t="str">
        <f>CONCATENATE(Table1[[#This Row],[date]],"-",Table1[[#This Row],[month]],"-",Table1[[#This Row],[year]])</f>
        <v>25-Jun-1963</v>
      </c>
      <c r="F1744" s="2">
        <f>DATEDIF(Table1[[#This Row],[Date Of Birth]],DATE(2023,6,8),"Y")</f>
        <v>59</v>
      </c>
      <c r="G1744" s="2">
        <v>0</v>
      </c>
      <c r="H1744" s="13">
        <v>16587.96</v>
      </c>
      <c r="I1744" s="2" t="s">
        <v>2354</v>
      </c>
      <c r="J1744" s="2" t="s">
        <v>2354</v>
      </c>
      <c r="K1744" s="6" t="s">
        <v>2372</v>
      </c>
    </row>
    <row r="1745" spans="1:11" x14ac:dyDescent="0.4">
      <c r="A1745" s="5" t="s">
        <v>595</v>
      </c>
      <c r="B1745" s="2">
        <v>1970</v>
      </c>
      <c r="C1745" s="2" t="s">
        <v>2353</v>
      </c>
      <c r="D1745" s="2">
        <v>10</v>
      </c>
      <c r="E1745" s="2" t="str">
        <f>CONCATENATE(Table1[[#This Row],[date]],"-",Table1[[#This Row],[month]],"-",Table1[[#This Row],[year]])</f>
        <v>10-Jul-1970</v>
      </c>
      <c r="F1745" s="2">
        <f>DATEDIF(Table1[[#This Row],[Date Of Birth]],DATE(2023,6,8),"Y")</f>
        <v>52</v>
      </c>
      <c r="G1745" s="2">
        <v>0</v>
      </c>
      <c r="H1745" s="13">
        <v>16600.16</v>
      </c>
      <c r="I1745" s="2" t="s">
        <v>2354</v>
      </c>
      <c r="J1745" s="2" t="s">
        <v>2354</v>
      </c>
      <c r="K1745" s="6" t="s">
        <v>2365</v>
      </c>
    </row>
    <row r="1746" spans="1:11" x14ac:dyDescent="0.4">
      <c r="A1746" s="5" t="s">
        <v>594</v>
      </c>
      <c r="B1746" s="2">
        <v>1975</v>
      </c>
      <c r="C1746" s="2" t="s">
        <v>2353</v>
      </c>
      <c r="D1746" s="2">
        <v>24</v>
      </c>
      <c r="E1746" s="2" t="str">
        <f>CONCATENATE(Table1[[#This Row],[date]],"-",Table1[[#This Row],[month]],"-",Table1[[#This Row],[year]])</f>
        <v>24-Jul-1975</v>
      </c>
      <c r="F1746" s="2">
        <f>DATEDIF(Table1[[#This Row],[Date Of Birth]],DATE(2023,6,8),"Y")</f>
        <v>47</v>
      </c>
      <c r="G1746" s="2">
        <v>1</v>
      </c>
      <c r="H1746" s="13">
        <v>16602.18</v>
      </c>
      <c r="I1746" s="2" t="s">
        <v>2354</v>
      </c>
      <c r="J1746" s="2" t="s">
        <v>2358</v>
      </c>
      <c r="K1746" s="6" t="s">
        <v>2377</v>
      </c>
    </row>
    <row r="1747" spans="1:11" x14ac:dyDescent="0.4">
      <c r="A1747" s="5" t="s">
        <v>593</v>
      </c>
      <c r="B1747" s="2">
        <v>1977</v>
      </c>
      <c r="C1747" s="2" t="s">
        <v>2360</v>
      </c>
      <c r="D1747" s="2">
        <v>25</v>
      </c>
      <c r="E1747" s="2" t="str">
        <f>CONCATENATE(Table1[[#This Row],[date]],"-",Table1[[#This Row],[month]],"-",Table1[[#This Row],[year]])</f>
        <v>25-Sep-1977</v>
      </c>
      <c r="F1747" s="2">
        <f>DATEDIF(Table1[[#This Row],[Date Of Birth]],DATE(2023,6,8),"Y")</f>
        <v>45</v>
      </c>
      <c r="G1747" s="2">
        <v>2</v>
      </c>
      <c r="H1747" s="13">
        <v>16631.61</v>
      </c>
      <c r="I1747" s="2" t="s">
        <v>2354</v>
      </c>
      <c r="J1747" s="2" t="s">
        <v>2358</v>
      </c>
      <c r="K1747" s="6" t="s">
        <v>2361</v>
      </c>
    </row>
    <row r="1748" spans="1:11" x14ac:dyDescent="0.4">
      <c r="A1748" s="5" t="s">
        <v>592</v>
      </c>
      <c r="B1748" s="2">
        <v>1993</v>
      </c>
      <c r="C1748" s="2" t="s">
        <v>2357</v>
      </c>
      <c r="D1748" s="2">
        <v>5</v>
      </c>
      <c r="E1748" s="2" t="str">
        <f>CONCATENATE(Table1[[#This Row],[date]],"-",Table1[[#This Row],[month]],"-",Table1[[#This Row],[year]])</f>
        <v>5-Nov-1993</v>
      </c>
      <c r="F1748" s="2">
        <f>DATEDIF(Table1[[#This Row],[Date Of Birth]],DATE(2023,6,8),"Y")</f>
        <v>29</v>
      </c>
      <c r="G1748" s="2">
        <v>1</v>
      </c>
      <c r="H1748" s="13">
        <v>16657.72</v>
      </c>
      <c r="I1748" s="2" t="s">
        <v>2354</v>
      </c>
      <c r="J1748" s="2" t="s">
        <v>2358</v>
      </c>
      <c r="K1748" s="6" t="s">
        <v>2371</v>
      </c>
    </row>
    <row r="1749" spans="1:11" x14ac:dyDescent="0.4">
      <c r="A1749" s="5" t="s">
        <v>591</v>
      </c>
      <c r="B1749" s="2">
        <v>1974</v>
      </c>
      <c r="C1749" s="2" t="s">
        <v>2363</v>
      </c>
      <c r="D1749" s="2">
        <v>28</v>
      </c>
      <c r="E1749" s="2" t="str">
        <f>CONCATENATE(Table1[[#This Row],[date]],"-",Table1[[#This Row],[month]],"-",Table1[[#This Row],[year]])</f>
        <v>28-Aug-1974</v>
      </c>
      <c r="F1749" s="2">
        <f>DATEDIF(Table1[[#This Row],[Date Of Birth]],DATE(2023,6,8),"Y")</f>
        <v>48</v>
      </c>
      <c r="G1749" s="2">
        <v>0</v>
      </c>
      <c r="H1749" s="13">
        <v>16770.990000000002</v>
      </c>
      <c r="I1749" s="2" t="s">
        <v>2354</v>
      </c>
      <c r="J1749" s="2" t="s">
        <v>2358</v>
      </c>
      <c r="K1749" s="6" t="s">
        <v>2361</v>
      </c>
    </row>
    <row r="1750" spans="1:11" x14ac:dyDescent="0.4">
      <c r="A1750" s="5" t="s">
        <v>590</v>
      </c>
      <c r="B1750" s="2">
        <v>1989</v>
      </c>
      <c r="C1750" s="2" t="s">
        <v>2360</v>
      </c>
      <c r="D1750" s="2">
        <v>23</v>
      </c>
      <c r="E1750" s="2" t="str">
        <f>CONCATENATE(Table1[[#This Row],[date]],"-",Table1[[#This Row],[month]],"-",Table1[[#This Row],[year]])</f>
        <v>23-Sep-1989</v>
      </c>
      <c r="F1750" s="2">
        <f>DATEDIF(Table1[[#This Row],[Date Of Birth]],DATE(2023,6,8),"Y")</f>
        <v>33</v>
      </c>
      <c r="G1750" s="2">
        <v>2</v>
      </c>
      <c r="H1750" s="13">
        <v>16776.3</v>
      </c>
      <c r="I1750" s="2" t="s">
        <v>2354</v>
      </c>
      <c r="J1750" s="2" t="s">
        <v>2354</v>
      </c>
      <c r="K1750" s="6" t="s">
        <v>2371</v>
      </c>
    </row>
    <row r="1751" spans="1:11" x14ac:dyDescent="0.4">
      <c r="A1751" s="5" t="s">
        <v>589</v>
      </c>
      <c r="B1751" s="2">
        <v>1962</v>
      </c>
      <c r="C1751" s="2" t="s">
        <v>2353</v>
      </c>
      <c r="D1751" s="2">
        <v>29</v>
      </c>
      <c r="E1751" s="2" t="str">
        <f>CONCATENATE(Table1[[#This Row],[date]],"-",Table1[[#This Row],[month]],"-",Table1[[#This Row],[year]])</f>
        <v>29-Jul-1962</v>
      </c>
      <c r="F1751" s="2">
        <f>DATEDIF(Table1[[#This Row],[Date Of Birth]],DATE(2023,6,8),"Y")</f>
        <v>60</v>
      </c>
      <c r="G1751" s="2">
        <v>0</v>
      </c>
      <c r="H1751" s="13">
        <v>16779.400000000001</v>
      </c>
      <c r="I1751" s="2" t="s">
        <v>2354</v>
      </c>
      <c r="J1751" s="2" t="s">
        <v>2354</v>
      </c>
      <c r="K1751" s="6" t="s">
        <v>2377</v>
      </c>
    </row>
    <row r="1752" spans="1:11" x14ac:dyDescent="0.4">
      <c r="A1752" s="5" t="s">
        <v>588</v>
      </c>
      <c r="B1752" s="2">
        <v>1995</v>
      </c>
      <c r="C1752" s="2" t="s">
        <v>2364</v>
      </c>
      <c r="D1752" s="2">
        <v>19</v>
      </c>
      <c r="E1752" s="2" t="str">
        <f>CONCATENATE(Table1[[#This Row],[date]],"-",Table1[[#This Row],[month]],"-",Table1[[#This Row],[year]])</f>
        <v>19-Oct-1995</v>
      </c>
      <c r="F1752" s="2">
        <f>DATEDIF(Table1[[#This Row],[Date Of Birth]],DATE(2023,6,8),"Y")</f>
        <v>27</v>
      </c>
      <c r="G1752" s="2">
        <v>1</v>
      </c>
      <c r="H1752" s="13">
        <v>16796.41</v>
      </c>
      <c r="I1752" s="2" t="s">
        <v>2354</v>
      </c>
      <c r="J1752" s="2" t="s">
        <v>2355</v>
      </c>
      <c r="K1752" s="6" t="s">
        <v>2371</v>
      </c>
    </row>
    <row r="1753" spans="1:11" x14ac:dyDescent="0.4">
      <c r="A1753" s="5" t="s">
        <v>587</v>
      </c>
      <c r="B1753" s="2">
        <v>1974</v>
      </c>
      <c r="C1753" s="2" t="s">
        <v>2363</v>
      </c>
      <c r="D1753" s="2">
        <v>8</v>
      </c>
      <c r="E1753" s="2" t="str">
        <f>CONCATENATE(Table1[[#This Row],[date]],"-",Table1[[#This Row],[month]],"-",Table1[[#This Row],[year]])</f>
        <v>8-Aug-1974</v>
      </c>
      <c r="F1753" s="2">
        <f>DATEDIF(Table1[[#This Row],[Date Of Birth]],DATE(2023,6,8),"Y")</f>
        <v>48</v>
      </c>
      <c r="G1753" s="2">
        <v>0</v>
      </c>
      <c r="H1753" s="13">
        <v>16841.32</v>
      </c>
      <c r="I1753" s="2" t="s">
        <v>2354</v>
      </c>
      <c r="J1753" s="2" t="s">
        <v>2355</v>
      </c>
      <c r="K1753" s="6" t="s">
        <v>2365</v>
      </c>
    </row>
    <row r="1754" spans="1:11" x14ac:dyDescent="0.4">
      <c r="A1754" s="5" t="s">
        <v>586</v>
      </c>
      <c r="B1754" s="2">
        <v>2003</v>
      </c>
      <c r="C1754" s="2" t="s">
        <v>2360</v>
      </c>
      <c r="D1754" s="2">
        <v>10</v>
      </c>
      <c r="E1754" s="2" t="str">
        <f>CONCATENATE(Table1[[#This Row],[date]],"-",Table1[[#This Row],[month]],"-",Table1[[#This Row],[year]])</f>
        <v>10-Sep-2003</v>
      </c>
      <c r="F1754" s="2">
        <f>DATEDIF(Table1[[#This Row],[Date Of Birth]],DATE(2023,6,8),"Y")</f>
        <v>19</v>
      </c>
      <c r="G1754" s="2">
        <v>0</v>
      </c>
      <c r="H1754" s="13">
        <v>16884.919999999998</v>
      </c>
      <c r="I1754" s="2" t="s">
        <v>2354</v>
      </c>
      <c r="J1754" s="2" t="s">
        <v>2354</v>
      </c>
      <c r="K1754" s="6" t="s">
        <v>2365</v>
      </c>
    </row>
    <row r="1755" spans="1:11" x14ac:dyDescent="0.4">
      <c r="A1755" s="5" t="s">
        <v>585</v>
      </c>
      <c r="B1755" s="2">
        <v>1968</v>
      </c>
      <c r="C1755" s="2" t="s">
        <v>2364</v>
      </c>
      <c r="D1755" s="2">
        <v>21</v>
      </c>
      <c r="E1755" s="2" t="str">
        <f>CONCATENATE(Table1[[#This Row],[date]],"-",Table1[[#This Row],[month]],"-",Table1[[#This Row],[year]])</f>
        <v>21-Oct-1968</v>
      </c>
      <c r="F1755" s="2">
        <f>DATEDIF(Table1[[#This Row],[Date Of Birth]],DATE(2023,6,8),"Y")</f>
        <v>54</v>
      </c>
      <c r="G1755" s="2">
        <v>0</v>
      </c>
      <c r="H1755" s="13">
        <v>16903.5</v>
      </c>
      <c r="I1755" s="2" t="s">
        <v>2354</v>
      </c>
      <c r="J1755" s="2" t="s">
        <v>2355</v>
      </c>
      <c r="K1755" s="6" t="s">
        <v>2361</v>
      </c>
    </row>
    <row r="1756" spans="1:11" x14ac:dyDescent="0.4">
      <c r="A1756" s="5" t="s">
        <v>584</v>
      </c>
      <c r="B1756" s="2">
        <v>1977</v>
      </c>
      <c r="C1756" s="2" t="s">
        <v>2363</v>
      </c>
      <c r="D1756" s="2">
        <v>25</v>
      </c>
      <c r="E1756" s="2" t="str">
        <f>CONCATENATE(Table1[[#This Row],[date]],"-",Table1[[#This Row],[month]],"-",Table1[[#This Row],[year]])</f>
        <v>25-Aug-1977</v>
      </c>
      <c r="F1756" s="2">
        <f>DATEDIF(Table1[[#This Row],[Date Of Birth]],DATE(2023,6,8),"Y")</f>
        <v>45</v>
      </c>
      <c r="G1756" s="2">
        <v>2</v>
      </c>
      <c r="H1756" s="13">
        <v>16921.09</v>
      </c>
      <c r="I1756" s="2" t="s">
        <v>2354</v>
      </c>
      <c r="J1756" s="2" t="s">
        <v>2355</v>
      </c>
      <c r="K1756" s="6" t="s">
        <v>2372</v>
      </c>
    </row>
    <row r="1757" spans="1:11" x14ac:dyDescent="0.4">
      <c r="A1757" s="5" t="s">
        <v>583</v>
      </c>
      <c r="B1757" s="2">
        <v>1980</v>
      </c>
      <c r="C1757" s="2" t="s">
        <v>2353</v>
      </c>
      <c r="D1757" s="2">
        <v>16</v>
      </c>
      <c r="E1757" s="2" t="str">
        <f>CONCATENATE(Table1[[#This Row],[date]],"-",Table1[[#This Row],[month]],"-",Table1[[#This Row],[year]])</f>
        <v>16-Jul-1980</v>
      </c>
      <c r="F1757" s="2">
        <f>DATEDIF(Table1[[#This Row],[Date Of Birth]],DATE(2023,6,8),"Y")</f>
        <v>42</v>
      </c>
      <c r="G1757" s="2">
        <v>2</v>
      </c>
      <c r="H1757" s="13">
        <v>16990.55</v>
      </c>
      <c r="I1757" s="2" t="s">
        <v>2354</v>
      </c>
      <c r="J1757" s="2" t="s">
        <v>2355</v>
      </c>
      <c r="K1757" s="6" t="s">
        <v>2361</v>
      </c>
    </row>
    <row r="1758" spans="1:11" x14ac:dyDescent="0.4">
      <c r="A1758" s="5" t="s">
        <v>582</v>
      </c>
      <c r="B1758" s="2">
        <v>1971</v>
      </c>
      <c r="C1758" s="2" t="s">
        <v>2363</v>
      </c>
      <c r="D1758" s="2">
        <v>22</v>
      </c>
      <c r="E1758" s="2" t="str">
        <f>CONCATENATE(Table1[[#This Row],[date]],"-",Table1[[#This Row],[month]],"-",Table1[[#This Row],[year]])</f>
        <v>22-Aug-1971</v>
      </c>
      <c r="F1758" s="2">
        <f>DATEDIF(Table1[[#This Row],[Date Of Birth]],DATE(2023,6,8),"Y")</f>
        <v>51</v>
      </c>
      <c r="G1758" s="2">
        <v>0</v>
      </c>
      <c r="H1758" s="13">
        <v>17016.009999999998</v>
      </c>
      <c r="I1758" s="2" t="s">
        <v>2354</v>
      </c>
      <c r="J1758" s="2" t="s">
        <v>2354</v>
      </c>
      <c r="K1758" s="6" t="s">
        <v>2372</v>
      </c>
    </row>
    <row r="1759" spans="1:11" x14ac:dyDescent="0.4">
      <c r="A1759" s="5" t="s">
        <v>581</v>
      </c>
      <c r="B1759" s="2">
        <v>1996</v>
      </c>
      <c r="C1759" s="2" t="s">
        <v>2359</v>
      </c>
      <c r="D1759" s="2">
        <v>10</v>
      </c>
      <c r="E1759" s="2" t="str">
        <f>CONCATENATE(Table1[[#This Row],[date]],"-",Table1[[#This Row],[month]],"-",Table1[[#This Row],[year]])</f>
        <v>10-Jun-1996</v>
      </c>
      <c r="F1759" s="2">
        <f>DATEDIF(Table1[[#This Row],[Date Of Birth]],DATE(2023,6,8),"Y")</f>
        <v>26</v>
      </c>
      <c r="G1759" s="2">
        <v>0</v>
      </c>
      <c r="H1759" s="13">
        <v>17043.34</v>
      </c>
      <c r="I1759" s="2" t="s">
        <v>2354</v>
      </c>
      <c r="J1759" s="2" t="s">
        <v>2355</v>
      </c>
      <c r="K1759" s="6" t="s">
        <v>2356</v>
      </c>
    </row>
    <row r="1760" spans="1:11" x14ac:dyDescent="0.4">
      <c r="A1760" s="5" t="s">
        <v>580</v>
      </c>
      <c r="B1760" s="2">
        <v>2003</v>
      </c>
      <c r="C1760" s="2" t="s">
        <v>2362</v>
      </c>
      <c r="D1760" s="2">
        <v>26</v>
      </c>
      <c r="E1760" s="2" t="str">
        <f>CONCATENATE(Table1[[#This Row],[date]],"-",Table1[[#This Row],[month]],"-",Table1[[#This Row],[year]])</f>
        <v>26-Dec-2003</v>
      </c>
      <c r="F1760" s="2">
        <f>DATEDIF(Table1[[#This Row],[Date Of Birth]],DATE(2023,6,8),"Y")</f>
        <v>19</v>
      </c>
      <c r="G1760" s="2">
        <v>0</v>
      </c>
      <c r="H1760" s="13">
        <v>17081.080000000002</v>
      </c>
      <c r="I1760" s="2" t="s">
        <v>2354</v>
      </c>
      <c r="J1760" s="2" t="s">
        <v>2354</v>
      </c>
      <c r="K1760" s="6" t="s">
        <v>2365</v>
      </c>
    </row>
    <row r="1761" spans="1:11" x14ac:dyDescent="0.4">
      <c r="A1761" s="5" t="s">
        <v>579</v>
      </c>
      <c r="B1761" s="2">
        <v>2002</v>
      </c>
      <c r="C1761" s="2" t="s">
        <v>2359</v>
      </c>
      <c r="D1761" s="2">
        <v>28</v>
      </c>
      <c r="E1761" s="2" t="str">
        <f>CONCATENATE(Table1[[#This Row],[date]],"-",Table1[[#This Row],[month]],"-",Table1[[#This Row],[year]])</f>
        <v>28-Jun-2002</v>
      </c>
      <c r="F1761" s="2">
        <f>DATEDIF(Table1[[#This Row],[Date Of Birth]],DATE(2023,6,8),"Y")</f>
        <v>20</v>
      </c>
      <c r="G1761" s="2">
        <v>1</v>
      </c>
      <c r="H1761" s="13">
        <v>17085.27</v>
      </c>
      <c r="I1761" s="2" t="s">
        <v>2354</v>
      </c>
      <c r="J1761" s="2" t="s">
        <v>2355</v>
      </c>
      <c r="K1761" s="6" t="s">
        <v>2356</v>
      </c>
    </row>
    <row r="1762" spans="1:11" x14ac:dyDescent="0.4">
      <c r="A1762" s="5" t="s">
        <v>578</v>
      </c>
      <c r="B1762" s="2">
        <v>1998</v>
      </c>
      <c r="C1762" s="2" t="s">
        <v>2359</v>
      </c>
      <c r="D1762" s="2">
        <v>3</v>
      </c>
      <c r="E1762" s="2" t="str">
        <f>CONCATENATE(Table1[[#This Row],[date]],"-",Table1[[#This Row],[month]],"-",Table1[[#This Row],[year]])</f>
        <v>3-Jun-1998</v>
      </c>
      <c r="F1762" s="2">
        <f>DATEDIF(Table1[[#This Row],[Date Of Birth]],DATE(2023,6,8),"Y")</f>
        <v>25</v>
      </c>
      <c r="G1762" s="2">
        <v>4</v>
      </c>
      <c r="H1762" s="13">
        <v>17128.43</v>
      </c>
      <c r="I1762" s="2" t="s">
        <v>2354</v>
      </c>
      <c r="J1762" s="2" t="s">
        <v>2355</v>
      </c>
      <c r="K1762" s="6" t="s">
        <v>2368</v>
      </c>
    </row>
    <row r="1763" spans="1:11" x14ac:dyDescent="0.4">
      <c r="A1763" s="5" t="s">
        <v>577</v>
      </c>
      <c r="B1763" s="2">
        <v>1965</v>
      </c>
      <c r="C1763" s="2" t="s">
        <v>2360</v>
      </c>
      <c r="D1763" s="2">
        <v>16</v>
      </c>
      <c r="E1763" s="2" t="str">
        <f>CONCATENATE(Table1[[#This Row],[date]],"-",Table1[[#This Row],[month]],"-",Table1[[#This Row],[year]])</f>
        <v>16-Sep-1965</v>
      </c>
      <c r="F1763" s="2">
        <f>DATEDIF(Table1[[#This Row],[Date Of Birth]],DATE(2023,6,8),"Y")</f>
        <v>57</v>
      </c>
      <c r="G1763" s="2">
        <v>0</v>
      </c>
      <c r="H1763" s="13">
        <v>17172.27</v>
      </c>
      <c r="I1763" s="2" t="s">
        <v>2354</v>
      </c>
      <c r="J1763" s="2" t="s">
        <v>2354</v>
      </c>
      <c r="K1763" s="6" t="s">
        <v>2377</v>
      </c>
    </row>
    <row r="1764" spans="1:11" x14ac:dyDescent="0.4">
      <c r="A1764" s="5" t="s">
        <v>576</v>
      </c>
      <c r="B1764" s="2">
        <v>1964</v>
      </c>
      <c r="C1764" s="2" t="s">
        <v>2359</v>
      </c>
      <c r="D1764" s="2">
        <v>7</v>
      </c>
      <c r="E1764" s="2" t="str">
        <f>CONCATENATE(Table1[[#This Row],[date]],"-",Table1[[#This Row],[month]],"-",Table1[[#This Row],[year]])</f>
        <v>7-Jun-1964</v>
      </c>
      <c r="F1764" s="2">
        <f>DATEDIF(Table1[[#This Row],[Date Of Birth]],DATE(2023,6,8),"Y")</f>
        <v>59</v>
      </c>
      <c r="G1764" s="2">
        <v>0</v>
      </c>
      <c r="H1764" s="13">
        <v>17174.52</v>
      </c>
      <c r="I1764" s="2" t="s">
        <v>2354</v>
      </c>
      <c r="J1764" s="2" t="s">
        <v>2354</v>
      </c>
      <c r="K1764" s="6" t="s">
        <v>2361</v>
      </c>
    </row>
    <row r="1765" spans="1:11" x14ac:dyDescent="0.4">
      <c r="A1765" s="5" t="s">
        <v>575</v>
      </c>
      <c r="B1765" s="2">
        <v>2004</v>
      </c>
      <c r="C1765" s="2" t="s">
        <v>2363</v>
      </c>
      <c r="D1765" s="2">
        <v>18</v>
      </c>
      <c r="E1765" s="2" t="str">
        <f>CONCATENATE(Table1[[#This Row],[date]],"-",Table1[[#This Row],[month]],"-",Table1[[#This Row],[year]])</f>
        <v>18-Aug-2004</v>
      </c>
      <c r="F1765" s="2">
        <f>DATEDIF(Table1[[#This Row],[Date Of Birth]],DATE(2023,6,8),"Y")</f>
        <v>18</v>
      </c>
      <c r="G1765" s="2">
        <v>1</v>
      </c>
      <c r="H1765" s="13">
        <v>17178.68</v>
      </c>
      <c r="I1765" s="2" t="s">
        <v>2354</v>
      </c>
      <c r="J1765" s="2" t="s">
        <v>2354</v>
      </c>
      <c r="K1765" s="6" t="s">
        <v>2367</v>
      </c>
    </row>
    <row r="1766" spans="1:11" x14ac:dyDescent="0.4">
      <c r="A1766" s="5" t="s">
        <v>574</v>
      </c>
      <c r="B1766" s="2">
        <v>1982</v>
      </c>
      <c r="C1766" s="2" t="s">
        <v>2364</v>
      </c>
      <c r="D1766" s="2">
        <v>22</v>
      </c>
      <c r="E1766" s="2" t="str">
        <f>CONCATENATE(Table1[[#This Row],[date]],"-",Table1[[#This Row],[month]],"-",Table1[[#This Row],[year]])</f>
        <v>22-Oct-1982</v>
      </c>
      <c r="F1766" s="2">
        <f>DATEDIF(Table1[[#This Row],[Date Of Birth]],DATE(2023,6,8),"Y")</f>
        <v>40</v>
      </c>
      <c r="G1766" s="2">
        <v>1</v>
      </c>
      <c r="H1766" s="13">
        <v>17179.52</v>
      </c>
      <c r="I1766" s="2" t="s">
        <v>2354</v>
      </c>
      <c r="J1766" s="2" t="s">
        <v>2358</v>
      </c>
      <c r="K1766" s="6" t="s">
        <v>2356</v>
      </c>
    </row>
    <row r="1767" spans="1:11" x14ac:dyDescent="0.4">
      <c r="A1767" s="5" t="s">
        <v>573</v>
      </c>
      <c r="B1767" s="2">
        <v>1975</v>
      </c>
      <c r="C1767" s="2" t="s">
        <v>2363</v>
      </c>
      <c r="D1767" s="2">
        <v>25</v>
      </c>
      <c r="E1767" s="2" t="str">
        <f>CONCATENATE(Table1[[#This Row],[date]],"-",Table1[[#This Row],[month]],"-",Table1[[#This Row],[year]])</f>
        <v>25-Aug-1975</v>
      </c>
      <c r="F1767" s="2">
        <f>DATEDIF(Table1[[#This Row],[Date Of Birth]],DATE(2023,6,8),"Y")</f>
        <v>47</v>
      </c>
      <c r="G1767" s="2">
        <v>1</v>
      </c>
      <c r="H1767" s="13">
        <v>17253.43</v>
      </c>
      <c r="I1767" s="2" t="s">
        <v>2354</v>
      </c>
      <c r="J1767" s="2" t="s">
        <v>2355</v>
      </c>
      <c r="K1767" s="6" t="s">
        <v>2377</v>
      </c>
    </row>
    <row r="1768" spans="1:11" x14ac:dyDescent="0.4">
      <c r="A1768" s="5" t="s">
        <v>572</v>
      </c>
      <c r="B1768" s="2">
        <v>1963</v>
      </c>
      <c r="C1768" s="2" t="s">
        <v>2353</v>
      </c>
      <c r="D1768" s="2">
        <v>12</v>
      </c>
      <c r="E1768" s="2" t="str">
        <f>CONCATENATE(Table1[[#This Row],[date]],"-",Table1[[#This Row],[month]],"-",Table1[[#This Row],[year]])</f>
        <v>12-Jul-1963</v>
      </c>
      <c r="F1768" s="2">
        <f>DATEDIF(Table1[[#This Row],[Date Of Birth]],DATE(2023,6,8),"Y")</f>
        <v>59</v>
      </c>
      <c r="G1768" s="2">
        <v>0</v>
      </c>
      <c r="H1768" s="13">
        <v>17337.580000000002</v>
      </c>
      <c r="I1768" s="2" t="s">
        <v>2354</v>
      </c>
      <c r="J1768" s="2" t="s">
        <v>2355</v>
      </c>
      <c r="K1768" s="6" t="s">
        <v>2372</v>
      </c>
    </row>
    <row r="1769" spans="1:11" x14ac:dyDescent="0.4">
      <c r="A1769" s="5" t="s">
        <v>571</v>
      </c>
      <c r="B1769" s="2">
        <v>2003</v>
      </c>
      <c r="C1769" s="2" t="s">
        <v>2357</v>
      </c>
      <c r="D1769" s="2">
        <v>1</v>
      </c>
      <c r="E1769" s="2" t="str">
        <f>CONCATENATE(Table1[[#This Row],[date]],"-",Table1[[#This Row],[month]],"-",Table1[[#This Row],[year]])</f>
        <v>1-Nov-2003</v>
      </c>
      <c r="F1769" s="2">
        <f>DATEDIF(Table1[[#This Row],[Date Of Birth]],DATE(2023,6,8),"Y")</f>
        <v>19</v>
      </c>
      <c r="G1769" s="2">
        <v>0</v>
      </c>
      <c r="H1769" s="13">
        <v>17352.68</v>
      </c>
      <c r="I1769" s="2" t="s">
        <v>2354</v>
      </c>
      <c r="J1769" s="2" t="s">
        <v>2355</v>
      </c>
      <c r="K1769" s="6" t="s">
        <v>2361</v>
      </c>
    </row>
    <row r="1770" spans="1:11" x14ac:dyDescent="0.4">
      <c r="A1770" s="5" t="s">
        <v>570</v>
      </c>
      <c r="B1770" s="2">
        <v>1992</v>
      </c>
      <c r="C1770" s="2" t="s">
        <v>2364</v>
      </c>
      <c r="D1770" s="2">
        <v>18</v>
      </c>
      <c r="E1770" s="2" t="str">
        <f>CONCATENATE(Table1[[#This Row],[date]],"-",Table1[[#This Row],[month]],"-",Table1[[#This Row],[year]])</f>
        <v>18-Oct-1992</v>
      </c>
      <c r="F1770" s="2">
        <f>DATEDIF(Table1[[#This Row],[Date Of Birth]],DATE(2023,6,8),"Y")</f>
        <v>30</v>
      </c>
      <c r="G1770" s="2">
        <v>2</v>
      </c>
      <c r="H1770" s="13">
        <v>17361.77</v>
      </c>
      <c r="I1770" s="2" t="s">
        <v>2354</v>
      </c>
      <c r="J1770" s="2" t="s">
        <v>2358</v>
      </c>
      <c r="K1770" s="6" t="s">
        <v>2361</v>
      </c>
    </row>
    <row r="1771" spans="1:11" x14ac:dyDescent="0.4">
      <c r="A1771" s="5" t="s">
        <v>569</v>
      </c>
      <c r="B1771" s="2">
        <v>2003</v>
      </c>
      <c r="C1771" s="2" t="s">
        <v>2357</v>
      </c>
      <c r="D1771" s="2">
        <v>2</v>
      </c>
      <c r="E1771" s="2" t="str">
        <f>CONCATENATE(Table1[[#This Row],[date]],"-",Table1[[#This Row],[month]],"-",Table1[[#This Row],[year]])</f>
        <v>2-Nov-2003</v>
      </c>
      <c r="F1771" s="2">
        <f>DATEDIF(Table1[[#This Row],[Date Of Birth]],DATE(2023,6,8),"Y")</f>
        <v>19</v>
      </c>
      <c r="G1771" s="2">
        <v>0</v>
      </c>
      <c r="H1771" s="13">
        <v>17468.98</v>
      </c>
      <c r="I1771" s="2" t="s">
        <v>2354</v>
      </c>
      <c r="J1771" s="2" t="s">
        <v>2358</v>
      </c>
      <c r="K1771" s="6" t="s">
        <v>2361</v>
      </c>
    </row>
    <row r="1772" spans="1:11" x14ac:dyDescent="0.4">
      <c r="A1772" s="5" t="s">
        <v>568</v>
      </c>
      <c r="B1772" s="2">
        <v>1971</v>
      </c>
      <c r="C1772" s="2" t="s">
        <v>2359</v>
      </c>
      <c r="D1772" s="2">
        <v>8</v>
      </c>
      <c r="E1772" s="2" t="str">
        <f>CONCATENATE(Table1[[#This Row],[date]],"-",Table1[[#This Row],[month]],"-",Table1[[#This Row],[year]])</f>
        <v>8-Jun-1971</v>
      </c>
      <c r="F1772" s="2">
        <f>DATEDIF(Table1[[#This Row],[Date Of Birth]],DATE(2023,6,8),"Y")</f>
        <v>52</v>
      </c>
      <c r="G1772" s="2">
        <v>0</v>
      </c>
      <c r="H1772" s="13">
        <v>17479.53</v>
      </c>
      <c r="I1772" s="2" t="s">
        <v>2358</v>
      </c>
      <c r="J1772" s="2" t="s">
        <v>2358</v>
      </c>
      <c r="K1772" s="6" t="s">
        <v>2361</v>
      </c>
    </row>
    <row r="1773" spans="1:11" x14ac:dyDescent="0.4">
      <c r="A1773" s="5" t="s">
        <v>567</v>
      </c>
      <c r="B1773" s="2">
        <v>1990</v>
      </c>
      <c r="C1773" s="2" t="s">
        <v>2362</v>
      </c>
      <c r="D1773" s="2">
        <v>29</v>
      </c>
      <c r="E1773" s="2" t="str">
        <f>CONCATENATE(Table1[[#This Row],[date]],"-",Table1[[#This Row],[month]],"-",Table1[[#This Row],[year]])</f>
        <v>29-Dec-1990</v>
      </c>
      <c r="F1773" s="2">
        <f>DATEDIF(Table1[[#This Row],[Date Of Birth]],DATE(2023,6,8),"Y")</f>
        <v>32</v>
      </c>
      <c r="G1773" s="2">
        <v>0</v>
      </c>
      <c r="H1773" s="13">
        <v>17496.310000000001</v>
      </c>
      <c r="I1773" s="2" t="s">
        <v>2358</v>
      </c>
      <c r="J1773" s="2" t="s">
        <v>2354</v>
      </c>
      <c r="K1773" s="6" t="s">
        <v>2365</v>
      </c>
    </row>
    <row r="1774" spans="1:11" x14ac:dyDescent="0.4">
      <c r="A1774" s="5" t="s">
        <v>566</v>
      </c>
      <c r="B1774" s="2">
        <v>1965</v>
      </c>
      <c r="C1774" s="2" t="s">
        <v>2359</v>
      </c>
      <c r="D1774" s="2">
        <v>16</v>
      </c>
      <c r="E1774" s="2" t="str">
        <f>CONCATENATE(Table1[[#This Row],[date]],"-",Table1[[#This Row],[month]],"-",Table1[[#This Row],[year]])</f>
        <v>16-Jun-1965</v>
      </c>
      <c r="F1774" s="2">
        <f>DATEDIF(Table1[[#This Row],[Date Of Birth]],DATE(2023,6,8),"Y")</f>
        <v>57</v>
      </c>
      <c r="G1774" s="2">
        <v>0</v>
      </c>
      <c r="H1774" s="13">
        <v>17505.650000000001</v>
      </c>
      <c r="I1774" s="2" t="s">
        <v>2358</v>
      </c>
      <c r="J1774" s="2" t="s">
        <v>2354</v>
      </c>
      <c r="K1774" s="6" t="s">
        <v>2372</v>
      </c>
    </row>
    <row r="1775" spans="1:11" x14ac:dyDescent="0.4">
      <c r="A1775" s="5" t="s">
        <v>565</v>
      </c>
      <c r="B1775" s="2">
        <v>1968</v>
      </c>
      <c r="C1775" s="2" t="s">
        <v>2353</v>
      </c>
      <c r="D1775" s="2">
        <v>12</v>
      </c>
      <c r="E1775" s="2" t="str">
        <f>CONCATENATE(Table1[[#This Row],[date]],"-",Table1[[#This Row],[month]],"-",Table1[[#This Row],[year]])</f>
        <v>12-Jul-1968</v>
      </c>
      <c r="F1775" s="2">
        <f>DATEDIF(Table1[[#This Row],[Date Of Birth]],DATE(2023,6,8),"Y")</f>
        <v>54</v>
      </c>
      <c r="G1775" s="2">
        <v>0</v>
      </c>
      <c r="H1775" s="13">
        <v>17507.47</v>
      </c>
      <c r="I1775" s="2" t="s">
        <v>2358</v>
      </c>
      <c r="J1775" s="2" t="s">
        <v>2358</v>
      </c>
      <c r="K1775" s="6" t="s">
        <v>2377</v>
      </c>
    </row>
    <row r="1776" spans="1:11" x14ac:dyDescent="0.4">
      <c r="A1776" s="5" t="s">
        <v>564</v>
      </c>
      <c r="B1776" s="2">
        <v>1963</v>
      </c>
      <c r="C1776" s="2" t="s">
        <v>2357</v>
      </c>
      <c r="D1776" s="2">
        <v>16</v>
      </c>
      <c r="E1776" s="2" t="str">
        <f>CONCATENATE(Table1[[#This Row],[date]],"-",Table1[[#This Row],[month]],"-",Table1[[#This Row],[year]])</f>
        <v>16-Nov-1963</v>
      </c>
      <c r="F1776" s="2">
        <f>DATEDIF(Table1[[#This Row],[Date Of Birth]],DATE(2023,6,8),"Y")</f>
        <v>59</v>
      </c>
      <c r="G1776" s="2">
        <v>0</v>
      </c>
      <c r="H1776" s="13">
        <v>17556.88</v>
      </c>
      <c r="I1776" s="2" t="s">
        <v>2358</v>
      </c>
      <c r="J1776" s="2" t="s">
        <v>2354</v>
      </c>
      <c r="K1776" s="6" t="s">
        <v>2361</v>
      </c>
    </row>
    <row r="1777" spans="1:11" x14ac:dyDescent="0.4">
      <c r="A1777" s="5" t="s">
        <v>563</v>
      </c>
      <c r="B1777" s="2">
        <v>2002</v>
      </c>
      <c r="C1777" s="2" t="s">
        <v>2363</v>
      </c>
      <c r="D1777" s="2">
        <v>25</v>
      </c>
      <c r="E1777" s="2" t="str">
        <f>CONCATENATE(Table1[[#This Row],[date]],"-",Table1[[#This Row],[month]],"-",Table1[[#This Row],[year]])</f>
        <v>25-Aug-2002</v>
      </c>
      <c r="F1777" s="2">
        <f>DATEDIF(Table1[[#This Row],[Date Of Birth]],DATE(2023,6,8),"Y")</f>
        <v>20</v>
      </c>
      <c r="G1777" s="2">
        <v>1</v>
      </c>
      <c r="H1777" s="13">
        <v>17560.38</v>
      </c>
      <c r="I1777" s="2" t="s">
        <v>2358</v>
      </c>
      <c r="J1777" s="2" t="s">
        <v>2358</v>
      </c>
      <c r="K1777" s="6" t="s">
        <v>2361</v>
      </c>
    </row>
    <row r="1778" spans="1:11" x14ac:dyDescent="0.4">
      <c r="A1778" s="5" t="s">
        <v>562</v>
      </c>
      <c r="B1778" s="2">
        <v>1970</v>
      </c>
      <c r="C1778" s="2" t="s">
        <v>2353</v>
      </c>
      <c r="D1778" s="2">
        <v>26</v>
      </c>
      <c r="E1778" s="2" t="str">
        <f>CONCATENATE(Table1[[#This Row],[date]],"-",Table1[[#This Row],[month]],"-",Table1[[#This Row],[year]])</f>
        <v>26-Jul-1970</v>
      </c>
      <c r="F1778" s="2">
        <f>DATEDIF(Table1[[#This Row],[Date Of Birth]],DATE(2023,6,8),"Y")</f>
        <v>52</v>
      </c>
      <c r="G1778" s="2">
        <v>0</v>
      </c>
      <c r="H1778" s="13">
        <v>17584.72</v>
      </c>
      <c r="I1778" s="2" t="s">
        <v>2358</v>
      </c>
      <c r="J1778" s="2" t="s">
        <v>2355</v>
      </c>
      <c r="K1778" s="6" t="s">
        <v>2361</v>
      </c>
    </row>
    <row r="1779" spans="1:11" x14ac:dyDescent="0.4">
      <c r="A1779" s="5" t="s">
        <v>561</v>
      </c>
      <c r="B1779" s="2">
        <v>1990</v>
      </c>
      <c r="C1779" s="2" t="s">
        <v>2364</v>
      </c>
      <c r="D1779" s="2">
        <v>25</v>
      </c>
      <c r="E1779" s="2" t="str">
        <f>CONCATENATE(Table1[[#This Row],[date]],"-",Table1[[#This Row],[month]],"-",Table1[[#This Row],[year]])</f>
        <v>25-Oct-1990</v>
      </c>
      <c r="F1779" s="2">
        <f>DATEDIF(Table1[[#This Row],[Date Of Birth]],DATE(2023,6,8),"Y")</f>
        <v>32</v>
      </c>
      <c r="G1779" s="2">
        <v>1</v>
      </c>
      <c r="H1779" s="13">
        <v>17626.240000000002</v>
      </c>
      <c r="I1779" s="2" t="s">
        <v>2358</v>
      </c>
      <c r="J1779" s="2" t="s">
        <v>2355</v>
      </c>
      <c r="K1779" s="6" t="s">
        <v>2356</v>
      </c>
    </row>
    <row r="1780" spans="1:11" x14ac:dyDescent="0.4">
      <c r="A1780" s="5" t="s">
        <v>560</v>
      </c>
      <c r="B1780" s="2">
        <v>1994</v>
      </c>
      <c r="C1780" s="2" t="s">
        <v>2353</v>
      </c>
      <c r="D1780" s="2">
        <v>1</v>
      </c>
      <c r="E1780" s="2" t="str">
        <f>CONCATENATE(Table1[[#This Row],[date]],"-",Table1[[#This Row],[month]],"-",Table1[[#This Row],[year]])</f>
        <v>1-Jul-1994</v>
      </c>
      <c r="F1780" s="2">
        <f>DATEDIF(Table1[[#This Row],[Date Of Birth]],DATE(2023,6,8),"Y")</f>
        <v>28</v>
      </c>
      <c r="G1780" s="2">
        <v>3</v>
      </c>
      <c r="H1780" s="13">
        <v>17663.14</v>
      </c>
      <c r="I1780" s="2" t="s">
        <v>2358</v>
      </c>
      <c r="J1780" s="2" t="s">
        <v>2355</v>
      </c>
      <c r="K1780" s="6" t="s">
        <v>2356</v>
      </c>
    </row>
    <row r="1781" spans="1:11" x14ac:dyDescent="0.4">
      <c r="A1781" s="5" t="s">
        <v>559</v>
      </c>
      <c r="B1781" s="2">
        <v>2003</v>
      </c>
      <c r="C1781" s="2" t="s">
        <v>2353</v>
      </c>
      <c r="D1781" s="2">
        <v>14</v>
      </c>
      <c r="E1781" s="2" t="str">
        <f>CONCATENATE(Table1[[#This Row],[date]],"-",Table1[[#This Row],[month]],"-",Table1[[#This Row],[year]])</f>
        <v>14-Jul-2003</v>
      </c>
      <c r="F1781" s="2">
        <f>DATEDIF(Table1[[#This Row],[Date Of Birth]],DATE(2023,6,8),"Y")</f>
        <v>19</v>
      </c>
      <c r="G1781" s="2">
        <v>0</v>
      </c>
      <c r="H1781" s="13">
        <v>17748.509999999998</v>
      </c>
      <c r="I1781" s="2" t="s">
        <v>2358</v>
      </c>
      <c r="J1781" s="2" t="s">
        <v>2358</v>
      </c>
      <c r="K1781" s="6" t="s">
        <v>2361</v>
      </c>
    </row>
    <row r="1782" spans="1:11" x14ac:dyDescent="0.4">
      <c r="A1782" s="5" t="s">
        <v>558</v>
      </c>
      <c r="B1782" s="2">
        <v>1966</v>
      </c>
      <c r="C1782" s="2" t="s">
        <v>2359</v>
      </c>
      <c r="D1782" s="2">
        <v>21</v>
      </c>
      <c r="E1782" s="2" t="str">
        <f>CONCATENATE(Table1[[#This Row],[date]],"-",Table1[[#This Row],[month]],"-",Table1[[#This Row],[year]])</f>
        <v>21-Jun-1966</v>
      </c>
      <c r="F1782" s="2">
        <f>DATEDIF(Table1[[#This Row],[Date Of Birth]],DATE(2023,6,8),"Y")</f>
        <v>56</v>
      </c>
      <c r="G1782" s="2">
        <v>0</v>
      </c>
      <c r="H1782" s="13">
        <v>17777.73</v>
      </c>
      <c r="I1782" s="2" t="s">
        <v>2358</v>
      </c>
      <c r="J1782" s="2" t="s">
        <v>2355</v>
      </c>
      <c r="K1782" s="6" t="s">
        <v>2361</v>
      </c>
    </row>
    <row r="1783" spans="1:11" x14ac:dyDescent="0.4">
      <c r="A1783" s="5" t="s">
        <v>557</v>
      </c>
      <c r="B1783" s="2">
        <v>1979</v>
      </c>
      <c r="C1783" s="2" t="s">
        <v>2364</v>
      </c>
      <c r="D1783" s="2">
        <v>10</v>
      </c>
      <c r="E1783" s="2" t="str">
        <f>CONCATENATE(Table1[[#This Row],[date]],"-",Table1[[#This Row],[month]],"-",Table1[[#This Row],[year]])</f>
        <v>10-Oct-1979</v>
      </c>
      <c r="F1783" s="2">
        <f>DATEDIF(Table1[[#This Row],[Date Of Birth]],DATE(2023,6,8),"Y")</f>
        <v>43</v>
      </c>
      <c r="G1783" s="2">
        <v>2</v>
      </c>
      <c r="H1783" s="13">
        <v>17779.939999999999</v>
      </c>
      <c r="I1783" s="2" t="s">
        <v>2358</v>
      </c>
      <c r="J1783" s="2" t="s">
        <v>2354</v>
      </c>
      <c r="K1783" s="6" t="s">
        <v>2361</v>
      </c>
    </row>
    <row r="1784" spans="1:11" x14ac:dyDescent="0.4">
      <c r="A1784" s="5" t="s">
        <v>556</v>
      </c>
      <c r="B1784" s="2">
        <v>1963</v>
      </c>
      <c r="C1784" s="2" t="s">
        <v>2362</v>
      </c>
      <c r="D1784" s="2">
        <v>8</v>
      </c>
      <c r="E1784" s="2" t="str">
        <f>CONCATENATE(Table1[[#This Row],[date]],"-",Table1[[#This Row],[month]],"-",Table1[[#This Row],[year]])</f>
        <v>8-Dec-1963</v>
      </c>
      <c r="F1784" s="2">
        <f>DATEDIF(Table1[[#This Row],[Date Of Birth]],DATE(2023,6,8),"Y")</f>
        <v>59</v>
      </c>
      <c r="G1784" s="2">
        <v>0</v>
      </c>
      <c r="H1784" s="13">
        <v>17832.599999999999</v>
      </c>
      <c r="I1784" s="2" t="s">
        <v>2358</v>
      </c>
      <c r="J1784" s="2" t="s">
        <v>2354</v>
      </c>
      <c r="K1784" s="6" t="s">
        <v>2361</v>
      </c>
    </row>
    <row r="1785" spans="1:11" x14ac:dyDescent="0.4">
      <c r="A1785" s="5" t="s">
        <v>555</v>
      </c>
      <c r="B1785" s="2">
        <v>1976</v>
      </c>
      <c r="C1785" s="2" t="s">
        <v>2362</v>
      </c>
      <c r="D1785" s="2">
        <v>12</v>
      </c>
      <c r="E1785" s="2" t="str">
        <f>CONCATENATE(Table1[[#This Row],[date]],"-",Table1[[#This Row],[month]],"-",Table1[[#This Row],[year]])</f>
        <v>12-Dec-1976</v>
      </c>
      <c r="F1785" s="2">
        <f>DATEDIF(Table1[[#This Row],[Date Of Birth]],DATE(2023,6,8),"Y")</f>
        <v>46</v>
      </c>
      <c r="G1785" s="2">
        <v>2</v>
      </c>
      <c r="H1785" s="13">
        <v>17862.919999999998</v>
      </c>
      <c r="I1785" s="2" t="s">
        <v>2358</v>
      </c>
      <c r="J1785" s="2" t="s">
        <v>2354</v>
      </c>
      <c r="K1785" s="6" t="s">
        <v>2361</v>
      </c>
    </row>
    <row r="1786" spans="1:11" x14ac:dyDescent="0.4">
      <c r="A1786" s="5" t="s">
        <v>554</v>
      </c>
      <c r="B1786" s="2">
        <v>1997</v>
      </c>
      <c r="C1786" s="2" t="s">
        <v>2363</v>
      </c>
      <c r="D1786" s="2">
        <v>26</v>
      </c>
      <c r="E1786" s="2" t="str">
        <f>CONCATENATE(Table1[[#This Row],[date]],"-",Table1[[#This Row],[month]],"-",Table1[[#This Row],[year]])</f>
        <v>26-Aug-1997</v>
      </c>
      <c r="F1786" s="2">
        <f>DATEDIF(Table1[[#This Row],[Date Of Birth]],DATE(2023,6,8),"Y")</f>
        <v>25</v>
      </c>
      <c r="G1786" s="2">
        <v>0</v>
      </c>
      <c r="H1786" s="13">
        <v>17878.900000000001</v>
      </c>
      <c r="I1786" s="2" t="s">
        <v>2358</v>
      </c>
      <c r="J1786" s="2" t="s">
        <v>2354</v>
      </c>
      <c r="K1786" s="6" t="s">
        <v>2371</v>
      </c>
    </row>
    <row r="1787" spans="1:11" x14ac:dyDescent="0.4">
      <c r="A1787" s="5" t="s">
        <v>553</v>
      </c>
      <c r="B1787" s="2">
        <v>1979</v>
      </c>
      <c r="C1787" s="2" t="s">
        <v>2357</v>
      </c>
      <c r="D1787" s="2">
        <v>12</v>
      </c>
      <c r="E1787" s="2" t="str">
        <f>CONCATENATE(Table1[[#This Row],[date]],"-",Table1[[#This Row],[month]],"-",Table1[[#This Row],[year]])</f>
        <v>12-Nov-1979</v>
      </c>
      <c r="F1787" s="2">
        <f>DATEDIF(Table1[[#This Row],[Date Of Birth]],DATE(2023,6,8),"Y")</f>
        <v>43</v>
      </c>
      <c r="G1787" s="2">
        <v>2</v>
      </c>
      <c r="H1787" s="13">
        <v>17882.669999999998</v>
      </c>
      <c r="I1787" s="2" t="s">
        <v>2358</v>
      </c>
      <c r="J1787" s="2" t="s">
        <v>2355</v>
      </c>
      <c r="K1787" s="6" t="s">
        <v>2361</v>
      </c>
    </row>
    <row r="1788" spans="1:11" x14ac:dyDescent="0.4">
      <c r="A1788" s="5" t="s">
        <v>552</v>
      </c>
      <c r="B1788" s="2">
        <v>1989</v>
      </c>
      <c r="C1788" s="2" t="s">
        <v>2362</v>
      </c>
      <c r="D1788" s="2">
        <v>4</v>
      </c>
      <c r="E1788" s="2" t="str">
        <f>CONCATENATE(Table1[[#This Row],[date]],"-",Table1[[#This Row],[month]],"-",Table1[[#This Row],[year]])</f>
        <v>4-Dec-1989</v>
      </c>
      <c r="F1788" s="2">
        <f>DATEDIF(Table1[[#This Row],[Date Of Birth]],DATE(2023,6,8),"Y")</f>
        <v>33</v>
      </c>
      <c r="G1788" s="2">
        <v>0</v>
      </c>
      <c r="H1788" s="13">
        <v>17904.53</v>
      </c>
      <c r="I1788" s="2" t="s">
        <v>2358</v>
      </c>
      <c r="J1788" s="2" t="s">
        <v>2354</v>
      </c>
      <c r="K1788" s="6" t="s">
        <v>2375</v>
      </c>
    </row>
    <row r="1789" spans="1:11" x14ac:dyDescent="0.4">
      <c r="A1789" s="5" t="s">
        <v>551</v>
      </c>
      <c r="B1789" s="2">
        <v>1977</v>
      </c>
      <c r="C1789" s="2" t="s">
        <v>2364</v>
      </c>
      <c r="D1789" s="2">
        <v>17</v>
      </c>
      <c r="E1789" s="2" t="str">
        <f>CONCATENATE(Table1[[#This Row],[date]],"-",Table1[[#This Row],[month]],"-",Table1[[#This Row],[year]])</f>
        <v>17-Oct-1977</v>
      </c>
      <c r="F1789" s="2">
        <f>DATEDIF(Table1[[#This Row],[Date Of Birth]],DATE(2023,6,8),"Y")</f>
        <v>45</v>
      </c>
      <c r="G1789" s="2">
        <v>0</v>
      </c>
      <c r="H1789" s="13">
        <v>17929.3</v>
      </c>
      <c r="I1789" s="2" t="s">
        <v>2358</v>
      </c>
      <c r="J1789" s="2" t="s">
        <v>2354</v>
      </c>
      <c r="K1789" s="6" t="s">
        <v>2356</v>
      </c>
    </row>
    <row r="1790" spans="1:11" x14ac:dyDescent="0.4">
      <c r="A1790" s="5" t="s">
        <v>550</v>
      </c>
      <c r="B1790" s="2">
        <v>2001</v>
      </c>
      <c r="C1790" s="2" t="s">
        <v>2360</v>
      </c>
      <c r="D1790" s="2">
        <v>28</v>
      </c>
      <c r="E1790" s="2" t="str">
        <f>CONCATENATE(Table1[[#This Row],[date]],"-",Table1[[#This Row],[month]],"-",Table1[[#This Row],[year]])</f>
        <v>28-Sep-2001</v>
      </c>
      <c r="F1790" s="2">
        <f>DATEDIF(Table1[[#This Row],[Date Of Birth]],DATE(2023,6,8),"Y")</f>
        <v>21</v>
      </c>
      <c r="G1790" s="2">
        <v>4</v>
      </c>
      <c r="H1790" s="13">
        <v>17942.11</v>
      </c>
      <c r="I1790" s="2" t="s">
        <v>2358</v>
      </c>
      <c r="J1790" s="2" t="s">
        <v>2354</v>
      </c>
      <c r="K1790" s="6" t="s">
        <v>2365</v>
      </c>
    </row>
    <row r="1791" spans="1:11" x14ac:dyDescent="0.4">
      <c r="A1791" s="5" t="s">
        <v>549</v>
      </c>
      <c r="B1791" s="2">
        <v>1975</v>
      </c>
      <c r="C1791" s="2" t="s">
        <v>2359</v>
      </c>
      <c r="D1791" s="2">
        <v>27</v>
      </c>
      <c r="E1791" s="2" t="str">
        <f>CONCATENATE(Table1[[#This Row],[date]],"-",Table1[[#This Row],[month]],"-",Table1[[#This Row],[year]])</f>
        <v>27-Jun-1975</v>
      </c>
      <c r="F1791" s="2">
        <f>DATEDIF(Table1[[#This Row],[Date Of Birth]],DATE(2023,6,8),"Y")</f>
        <v>47</v>
      </c>
      <c r="G1791" s="2">
        <v>1</v>
      </c>
      <c r="H1791" s="13">
        <v>18031.16</v>
      </c>
      <c r="I1791" s="2" t="s">
        <v>2358</v>
      </c>
      <c r="J1791" s="2" t="s">
        <v>2355</v>
      </c>
      <c r="K1791" s="6" t="s">
        <v>2372</v>
      </c>
    </row>
    <row r="1792" spans="1:11" x14ac:dyDescent="0.4">
      <c r="A1792" s="5" t="s">
        <v>548</v>
      </c>
      <c r="B1792" s="2">
        <v>1965</v>
      </c>
      <c r="C1792" s="2" t="s">
        <v>2364</v>
      </c>
      <c r="D1792" s="2">
        <v>17</v>
      </c>
      <c r="E1792" s="2" t="str">
        <f>CONCATENATE(Table1[[#This Row],[date]],"-",Table1[[#This Row],[month]],"-",Table1[[#This Row],[year]])</f>
        <v>17-Oct-1965</v>
      </c>
      <c r="F1792" s="2">
        <f>DATEDIF(Table1[[#This Row],[Date Of Birth]],DATE(2023,6,8),"Y")</f>
        <v>57</v>
      </c>
      <c r="G1792" s="2">
        <v>0</v>
      </c>
      <c r="H1792" s="13">
        <v>18031.189999999999</v>
      </c>
      <c r="I1792" s="2" t="s">
        <v>2358</v>
      </c>
      <c r="J1792" s="2" t="s">
        <v>2354</v>
      </c>
      <c r="K1792" s="6" t="s">
        <v>2361</v>
      </c>
    </row>
    <row r="1793" spans="1:11" x14ac:dyDescent="0.4">
      <c r="A1793" s="5" t="s">
        <v>547</v>
      </c>
      <c r="B1793" s="2">
        <v>1999</v>
      </c>
      <c r="C1793" s="2" t="s">
        <v>2364</v>
      </c>
      <c r="D1793" s="2">
        <v>24</v>
      </c>
      <c r="E1793" s="2" t="str">
        <f>CONCATENATE(Table1[[#This Row],[date]],"-",Table1[[#This Row],[month]],"-",Table1[[#This Row],[year]])</f>
        <v>24-Oct-1999</v>
      </c>
      <c r="F1793" s="2">
        <f>DATEDIF(Table1[[#This Row],[Date Of Birth]],DATE(2023,6,8),"Y")</f>
        <v>23</v>
      </c>
      <c r="G1793" s="2">
        <v>0</v>
      </c>
      <c r="H1793" s="13">
        <v>18033.97</v>
      </c>
      <c r="I1793" s="2" t="s">
        <v>2358</v>
      </c>
      <c r="J1793" s="2" t="s">
        <v>2358</v>
      </c>
      <c r="K1793" s="6" t="s">
        <v>2361</v>
      </c>
    </row>
    <row r="1794" spans="1:11" x14ac:dyDescent="0.4">
      <c r="A1794" s="5" t="s">
        <v>546</v>
      </c>
      <c r="B1794" s="2">
        <v>1993</v>
      </c>
      <c r="C1794" s="2" t="s">
        <v>2353</v>
      </c>
      <c r="D1794" s="2">
        <v>12</v>
      </c>
      <c r="E1794" s="2" t="str">
        <f>CONCATENATE(Table1[[#This Row],[date]],"-",Table1[[#This Row],[month]],"-",Table1[[#This Row],[year]])</f>
        <v>12-Jul-1993</v>
      </c>
      <c r="F1794" s="2">
        <f>DATEDIF(Table1[[#This Row],[Date Of Birth]],DATE(2023,6,8),"Y")</f>
        <v>29</v>
      </c>
      <c r="G1794" s="2">
        <v>2</v>
      </c>
      <c r="H1794" s="13">
        <v>18157.88</v>
      </c>
      <c r="I1794" s="2" t="s">
        <v>2358</v>
      </c>
      <c r="J1794" s="2" t="s">
        <v>2358</v>
      </c>
      <c r="K1794" s="6" t="s">
        <v>2361</v>
      </c>
    </row>
    <row r="1795" spans="1:11" x14ac:dyDescent="0.4">
      <c r="A1795" s="5" t="s">
        <v>545</v>
      </c>
      <c r="B1795" s="2">
        <v>1963</v>
      </c>
      <c r="C1795" s="2" t="s">
        <v>2353</v>
      </c>
      <c r="D1795" s="2">
        <v>4</v>
      </c>
      <c r="E1795" s="2" t="str">
        <f>CONCATENATE(Table1[[#This Row],[date]],"-",Table1[[#This Row],[month]],"-",Table1[[#This Row],[year]])</f>
        <v>4-Jul-1963</v>
      </c>
      <c r="F1795" s="2">
        <f>DATEDIF(Table1[[#This Row],[Date Of Birth]],DATE(2023,6,8),"Y")</f>
        <v>59</v>
      </c>
      <c r="G1795" s="2">
        <v>0</v>
      </c>
      <c r="H1795" s="13">
        <v>18208.34</v>
      </c>
      <c r="I1795" s="2" t="s">
        <v>2358</v>
      </c>
      <c r="J1795" s="2" t="s">
        <v>2354</v>
      </c>
      <c r="K1795" s="6" t="s">
        <v>2377</v>
      </c>
    </row>
    <row r="1796" spans="1:11" x14ac:dyDescent="0.4">
      <c r="A1796" s="5" t="s">
        <v>544</v>
      </c>
      <c r="B1796" s="2">
        <v>1997</v>
      </c>
      <c r="C1796" s="2" t="s">
        <v>2359</v>
      </c>
      <c r="D1796" s="2">
        <v>15</v>
      </c>
      <c r="E1796" s="2" t="str">
        <f>CONCATENATE(Table1[[#This Row],[date]],"-",Table1[[#This Row],[month]],"-",Table1[[#This Row],[year]])</f>
        <v>15-Jun-1997</v>
      </c>
      <c r="F1796" s="2">
        <f>DATEDIF(Table1[[#This Row],[Date Of Birth]],DATE(2023,6,8),"Y")</f>
        <v>25</v>
      </c>
      <c r="G1796" s="2">
        <v>1</v>
      </c>
      <c r="H1796" s="13">
        <v>18218.16</v>
      </c>
      <c r="I1796" s="2" t="s">
        <v>2358</v>
      </c>
      <c r="J1796" s="2" t="s">
        <v>2358</v>
      </c>
      <c r="K1796" s="6" t="s">
        <v>2356</v>
      </c>
    </row>
    <row r="1797" spans="1:11" x14ac:dyDescent="0.4">
      <c r="A1797" s="5" t="s">
        <v>543</v>
      </c>
      <c r="B1797" s="2">
        <v>2004</v>
      </c>
      <c r="C1797" s="2" t="s">
        <v>2360</v>
      </c>
      <c r="D1797" s="2">
        <v>10</v>
      </c>
      <c r="E1797" s="2" t="str">
        <f>CONCATENATE(Table1[[#This Row],[date]],"-",Table1[[#This Row],[month]],"-",Table1[[#This Row],[year]])</f>
        <v>10-Sep-2004</v>
      </c>
      <c r="F1797" s="2">
        <f>DATEDIF(Table1[[#This Row],[Date Of Birth]],DATE(2023,6,8),"Y")</f>
        <v>18</v>
      </c>
      <c r="G1797" s="2">
        <v>3</v>
      </c>
      <c r="H1797" s="13">
        <v>18223.45</v>
      </c>
      <c r="I1797" s="2" t="s">
        <v>2358</v>
      </c>
      <c r="J1797" s="2" t="s">
        <v>2355</v>
      </c>
      <c r="K1797" s="6" t="s">
        <v>2356</v>
      </c>
    </row>
    <row r="1798" spans="1:11" x14ac:dyDescent="0.4">
      <c r="A1798" s="5" t="s">
        <v>542</v>
      </c>
      <c r="B1798" s="2">
        <v>1995</v>
      </c>
      <c r="C1798" s="2" t="s">
        <v>2363</v>
      </c>
      <c r="D1798" s="2">
        <v>3</v>
      </c>
      <c r="E1798" s="2" t="str">
        <f>CONCATENATE(Table1[[#This Row],[date]],"-",Table1[[#This Row],[month]],"-",Table1[[#This Row],[year]])</f>
        <v>3-Aug-1995</v>
      </c>
      <c r="F1798" s="2">
        <f>DATEDIF(Table1[[#This Row],[Date Of Birth]],DATE(2023,6,8),"Y")</f>
        <v>27</v>
      </c>
      <c r="G1798" s="2">
        <v>0</v>
      </c>
      <c r="H1798" s="13">
        <v>18246.5</v>
      </c>
      <c r="I1798" s="2" t="s">
        <v>2358</v>
      </c>
      <c r="J1798" s="2" t="s">
        <v>2358</v>
      </c>
      <c r="K1798" s="6" t="s">
        <v>2356</v>
      </c>
    </row>
    <row r="1799" spans="1:11" x14ac:dyDescent="0.4">
      <c r="A1799" s="5" t="s">
        <v>541</v>
      </c>
      <c r="B1799" s="2">
        <v>1992</v>
      </c>
      <c r="C1799" s="2" t="s">
        <v>2362</v>
      </c>
      <c r="D1799" s="2">
        <v>25</v>
      </c>
      <c r="E1799" s="2" t="str">
        <f>CONCATENATE(Table1[[#This Row],[date]],"-",Table1[[#This Row],[month]],"-",Table1[[#This Row],[year]])</f>
        <v>25-Dec-1992</v>
      </c>
      <c r="F1799" s="2">
        <f>DATEDIF(Table1[[#This Row],[Date Of Birth]],DATE(2023,6,8),"Y")</f>
        <v>30</v>
      </c>
      <c r="G1799" s="2">
        <v>3</v>
      </c>
      <c r="H1799" s="13">
        <v>18259.22</v>
      </c>
      <c r="I1799" s="2" t="s">
        <v>2358</v>
      </c>
      <c r="J1799" s="2" t="s">
        <v>2355</v>
      </c>
      <c r="K1799" s="6" t="s">
        <v>2365</v>
      </c>
    </row>
    <row r="1800" spans="1:11" x14ac:dyDescent="0.4">
      <c r="A1800" s="5" t="s">
        <v>540</v>
      </c>
      <c r="B1800" s="2">
        <v>1995</v>
      </c>
      <c r="C1800" s="2" t="s">
        <v>2353</v>
      </c>
      <c r="D1800" s="2">
        <v>4</v>
      </c>
      <c r="E1800" s="2" t="str">
        <f>CONCATENATE(Table1[[#This Row],[date]],"-",Table1[[#This Row],[month]],"-",Table1[[#This Row],[year]])</f>
        <v>4-Jul-1995</v>
      </c>
      <c r="F1800" s="2">
        <f>DATEDIF(Table1[[#This Row],[Date Of Birth]],DATE(2023,6,8),"Y")</f>
        <v>27</v>
      </c>
      <c r="G1800" s="2">
        <v>0</v>
      </c>
      <c r="H1800" s="13">
        <v>18310.740000000002</v>
      </c>
      <c r="I1800" s="2" t="s">
        <v>2358</v>
      </c>
      <c r="J1800" s="2" t="s">
        <v>2355</v>
      </c>
      <c r="K1800" s="6" t="s">
        <v>2361</v>
      </c>
    </row>
    <row r="1801" spans="1:11" x14ac:dyDescent="0.4">
      <c r="A1801" s="5" t="s">
        <v>539</v>
      </c>
      <c r="B1801" s="2">
        <v>1999</v>
      </c>
      <c r="C1801" s="2" t="s">
        <v>2362</v>
      </c>
      <c r="D1801" s="2">
        <v>15</v>
      </c>
      <c r="E1801" s="2" t="str">
        <f>CONCATENATE(Table1[[#This Row],[date]],"-",Table1[[#This Row],[month]],"-",Table1[[#This Row],[year]])</f>
        <v>15-Dec-1999</v>
      </c>
      <c r="F1801" s="2">
        <f>DATEDIF(Table1[[#This Row],[Date Of Birth]],DATE(2023,6,8),"Y")</f>
        <v>23</v>
      </c>
      <c r="G1801" s="2">
        <v>1</v>
      </c>
      <c r="H1801" s="13">
        <v>18328.240000000002</v>
      </c>
      <c r="I1801" s="2" t="s">
        <v>2358</v>
      </c>
      <c r="J1801" s="2" t="s">
        <v>2354</v>
      </c>
      <c r="K1801" s="6" t="s">
        <v>2356</v>
      </c>
    </row>
    <row r="1802" spans="1:11" x14ac:dyDescent="0.4">
      <c r="A1802" s="5" t="s">
        <v>538</v>
      </c>
      <c r="B1802" s="2">
        <v>1964</v>
      </c>
      <c r="C1802" s="2" t="s">
        <v>2360</v>
      </c>
      <c r="D1802" s="2">
        <v>26</v>
      </c>
      <c r="E1802" s="2" t="str">
        <f>CONCATENATE(Table1[[#This Row],[date]],"-",Table1[[#This Row],[month]],"-",Table1[[#This Row],[year]])</f>
        <v>26-Sep-1964</v>
      </c>
      <c r="F1802" s="2">
        <f>DATEDIF(Table1[[#This Row],[Date Of Birth]],DATE(2023,6,8),"Y")</f>
        <v>58</v>
      </c>
      <c r="G1802" s="2">
        <v>0</v>
      </c>
      <c r="H1802" s="13">
        <v>18443.11</v>
      </c>
      <c r="I1802" s="2" t="s">
        <v>2358</v>
      </c>
      <c r="J1802" s="2" t="s">
        <v>2354</v>
      </c>
      <c r="K1802" s="6" t="s">
        <v>2361</v>
      </c>
    </row>
    <row r="1803" spans="1:11" x14ac:dyDescent="0.4">
      <c r="A1803" s="5" t="s">
        <v>537</v>
      </c>
      <c r="B1803" s="2">
        <v>1986</v>
      </c>
      <c r="C1803" s="2" t="s">
        <v>2363</v>
      </c>
      <c r="D1803" s="2">
        <v>12</v>
      </c>
      <c r="E1803" s="2" t="str">
        <f>CONCATENATE(Table1[[#This Row],[date]],"-",Table1[[#This Row],[month]],"-",Table1[[#This Row],[year]])</f>
        <v>12-Aug-1986</v>
      </c>
      <c r="F1803" s="2">
        <f>DATEDIF(Table1[[#This Row],[Date Of Birth]],DATE(2023,6,8),"Y")</f>
        <v>36</v>
      </c>
      <c r="G1803" s="2">
        <v>2</v>
      </c>
      <c r="H1803" s="13">
        <v>18608.259999999998</v>
      </c>
      <c r="I1803" s="2" t="s">
        <v>2358</v>
      </c>
      <c r="J1803" s="2" t="s">
        <v>2355</v>
      </c>
      <c r="K1803" s="6" t="s">
        <v>2365</v>
      </c>
    </row>
    <row r="1804" spans="1:11" x14ac:dyDescent="0.4">
      <c r="A1804" s="5" t="s">
        <v>536</v>
      </c>
      <c r="B1804" s="2">
        <v>1998</v>
      </c>
      <c r="C1804" s="2" t="s">
        <v>2360</v>
      </c>
      <c r="D1804" s="2">
        <v>23</v>
      </c>
      <c r="E1804" s="2" t="str">
        <f>CONCATENATE(Table1[[#This Row],[date]],"-",Table1[[#This Row],[month]],"-",Table1[[#This Row],[year]])</f>
        <v>23-Sep-1998</v>
      </c>
      <c r="F1804" s="2">
        <f>DATEDIF(Table1[[#This Row],[Date Of Birth]],DATE(2023,6,8),"Y")</f>
        <v>24</v>
      </c>
      <c r="G1804" s="2">
        <v>0</v>
      </c>
      <c r="H1804" s="13">
        <v>18648.419999999998</v>
      </c>
      <c r="I1804" s="2" t="s">
        <v>2358</v>
      </c>
      <c r="J1804" s="2" t="s">
        <v>2358</v>
      </c>
      <c r="K1804" s="6" t="s">
        <v>2367</v>
      </c>
    </row>
    <row r="1805" spans="1:11" x14ac:dyDescent="0.4">
      <c r="A1805" s="5" t="s">
        <v>535</v>
      </c>
      <c r="B1805" s="2">
        <v>1970</v>
      </c>
      <c r="C1805" s="2" t="s">
        <v>2364</v>
      </c>
      <c r="D1805" s="2">
        <v>17</v>
      </c>
      <c r="E1805" s="2" t="str">
        <f>CONCATENATE(Table1[[#This Row],[date]],"-",Table1[[#This Row],[month]],"-",Table1[[#This Row],[year]])</f>
        <v>17-Oct-1970</v>
      </c>
      <c r="F1805" s="2">
        <f>DATEDIF(Table1[[#This Row],[Date Of Birth]],DATE(2023,6,8),"Y")</f>
        <v>52</v>
      </c>
      <c r="G1805" s="2">
        <v>0</v>
      </c>
      <c r="H1805" s="13">
        <v>18682.740000000002</v>
      </c>
      <c r="I1805" s="2" t="s">
        <v>2358</v>
      </c>
      <c r="J1805" s="2" t="s">
        <v>2355</v>
      </c>
      <c r="K1805" s="6" t="s">
        <v>2361</v>
      </c>
    </row>
    <row r="1806" spans="1:11" x14ac:dyDescent="0.4">
      <c r="A1806" s="5" t="s">
        <v>534</v>
      </c>
      <c r="B1806" s="2">
        <v>1967</v>
      </c>
      <c r="C1806" s="2" t="s">
        <v>2363</v>
      </c>
      <c r="D1806" s="2">
        <v>30</v>
      </c>
      <c r="E1806" s="2" t="str">
        <f>CONCATENATE(Table1[[#This Row],[date]],"-",Table1[[#This Row],[month]],"-",Table1[[#This Row],[year]])</f>
        <v>30-Aug-1967</v>
      </c>
      <c r="F1806" s="2">
        <f>DATEDIF(Table1[[#This Row],[Date Of Birth]],DATE(2023,6,8),"Y")</f>
        <v>55</v>
      </c>
      <c r="G1806" s="2">
        <v>0</v>
      </c>
      <c r="H1806" s="13">
        <v>18694.689999999999</v>
      </c>
      <c r="I1806" s="2" t="s">
        <v>2358</v>
      </c>
      <c r="J1806" s="2" t="s">
        <v>2358</v>
      </c>
      <c r="K1806" s="6" t="s">
        <v>2372</v>
      </c>
    </row>
    <row r="1807" spans="1:11" x14ac:dyDescent="0.4">
      <c r="A1807" s="5" t="s">
        <v>533</v>
      </c>
      <c r="B1807" s="2">
        <v>1992</v>
      </c>
      <c r="C1807" s="2" t="s">
        <v>2362</v>
      </c>
      <c r="D1807" s="2">
        <v>27</v>
      </c>
      <c r="E1807" s="2" t="str">
        <f>CONCATENATE(Table1[[#This Row],[date]],"-",Table1[[#This Row],[month]],"-",Table1[[#This Row],[year]])</f>
        <v>27-Dec-1992</v>
      </c>
      <c r="F1807" s="2">
        <f>DATEDIF(Table1[[#This Row],[Date Of Birth]],DATE(2023,6,8),"Y")</f>
        <v>30</v>
      </c>
      <c r="G1807" s="2">
        <v>3</v>
      </c>
      <c r="H1807" s="13">
        <v>18765.88</v>
      </c>
      <c r="I1807" s="2" t="s">
        <v>2358</v>
      </c>
      <c r="J1807" s="2" t="s">
        <v>2354</v>
      </c>
      <c r="K1807" s="6" t="s">
        <v>2361</v>
      </c>
    </row>
    <row r="1808" spans="1:11" x14ac:dyDescent="0.4">
      <c r="A1808" s="5" t="s">
        <v>532</v>
      </c>
      <c r="B1808" s="2">
        <v>1979</v>
      </c>
      <c r="C1808" s="2" t="s">
        <v>2357</v>
      </c>
      <c r="D1808" s="2">
        <v>19</v>
      </c>
      <c r="E1808" s="2" t="str">
        <f>CONCATENATE(Table1[[#This Row],[date]],"-",Table1[[#This Row],[month]],"-",Table1[[#This Row],[year]])</f>
        <v>19-Nov-1979</v>
      </c>
      <c r="F1808" s="2">
        <f>DATEDIF(Table1[[#This Row],[Date Of Birth]],DATE(2023,6,8),"Y")</f>
        <v>43</v>
      </c>
      <c r="G1808" s="2">
        <v>2</v>
      </c>
      <c r="H1808" s="13">
        <v>18767.740000000002</v>
      </c>
      <c r="I1808" s="2" t="s">
        <v>2358</v>
      </c>
      <c r="J1808" s="2" t="s">
        <v>2358</v>
      </c>
      <c r="K1808" s="6" t="s">
        <v>2356</v>
      </c>
    </row>
    <row r="1809" spans="1:11" x14ac:dyDescent="0.4">
      <c r="A1809" s="5" t="s">
        <v>531</v>
      </c>
      <c r="B1809" s="2">
        <v>1995</v>
      </c>
      <c r="C1809" s="2" t="s">
        <v>2357</v>
      </c>
      <c r="D1809" s="2">
        <v>28</v>
      </c>
      <c r="E1809" s="2" t="str">
        <f>CONCATENATE(Table1[[#This Row],[date]],"-",Table1[[#This Row],[month]],"-",Table1[[#This Row],[year]])</f>
        <v>28-Nov-1995</v>
      </c>
      <c r="F1809" s="2">
        <f>DATEDIF(Table1[[#This Row],[Date Of Birth]],DATE(2023,6,8),"Y")</f>
        <v>27</v>
      </c>
      <c r="G1809" s="2">
        <v>3</v>
      </c>
      <c r="H1809" s="13">
        <v>18804.75</v>
      </c>
      <c r="I1809" s="2" t="s">
        <v>2358</v>
      </c>
      <c r="J1809" s="2" t="s">
        <v>2358</v>
      </c>
      <c r="K1809" s="6" t="s">
        <v>2361</v>
      </c>
    </row>
    <row r="1810" spans="1:11" x14ac:dyDescent="0.4">
      <c r="A1810" s="5" t="s">
        <v>530</v>
      </c>
      <c r="B1810" s="2">
        <v>1979</v>
      </c>
      <c r="C1810" s="2" t="s">
        <v>2364</v>
      </c>
      <c r="D1810" s="2">
        <v>15</v>
      </c>
      <c r="E1810" s="2" t="str">
        <f>CONCATENATE(Table1[[#This Row],[date]],"-",Table1[[#This Row],[month]],"-",Table1[[#This Row],[year]])</f>
        <v>15-Oct-1979</v>
      </c>
      <c r="F1810" s="2">
        <f>DATEDIF(Table1[[#This Row],[Date Of Birth]],DATE(2023,6,8),"Y")</f>
        <v>43</v>
      </c>
      <c r="G1810" s="2">
        <v>2</v>
      </c>
      <c r="H1810" s="13">
        <v>18806.150000000001</v>
      </c>
      <c r="I1810" s="2" t="s">
        <v>2358</v>
      </c>
      <c r="J1810" s="2" t="s">
        <v>2354</v>
      </c>
      <c r="K1810" s="6" t="s">
        <v>2356</v>
      </c>
    </row>
    <row r="1811" spans="1:11" x14ac:dyDescent="0.4">
      <c r="A1811" s="5" t="s">
        <v>529</v>
      </c>
      <c r="B1811" s="2">
        <v>1962</v>
      </c>
      <c r="C1811" s="2" t="s">
        <v>2362</v>
      </c>
      <c r="D1811" s="2">
        <v>18</v>
      </c>
      <c r="E1811" s="2" t="str">
        <f>CONCATENATE(Table1[[#This Row],[date]],"-",Table1[[#This Row],[month]],"-",Table1[[#This Row],[year]])</f>
        <v>18-Dec-1962</v>
      </c>
      <c r="F1811" s="2">
        <f>DATEDIF(Table1[[#This Row],[Date Of Birth]],DATE(2023,6,8),"Y")</f>
        <v>60</v>
      </c>
      <c r="G1811" s="2">
        <v>0</v>
      </c>
      <c r="H1811" s="13">
        <v>18815.53</v>
      </c>
      <c r="I1811" s="2" t="s">
        <v>2358</v>
      </c>
      <c r="J1811" s="2" t="s">
        <v>2358</v>
      </c>
      <c r="K1811" s="6" t="s">
        <v>2372</v>
      </c>
    </row>
    <row r="1812" spans="1:11" x14ac:dyDescent="0.4">
      <c r="A1812" s="5" t="s">
        <v>528</v>
      </c>
      <c r="B1812" s="2">
        <v>2003</v>
      </c>
      <c r="C1812" s="2" t="s">
        <v>2353</v>
      </c>
      <c r="D1812" s="2">
        <v>24</v>
      </c>
      <c r="E1812" s="2" t="str">
        <f>CONCATENATE(Table1[[#This Row],[date]],"-",Table1[[#This Row],[month]],"-",Table1[[#This Row],[year]])</f>
        <v>24-Jul-2003</v>
      </c>
      <c r="F1812" s="2">
        <f>DATEDIF(Table1[[#This Row],[Date Of Birth]],DATE(2023,6,8),"Y")</f>
        <v>19</v>
      </c>
      <c r="G1812" s="2">
        <v>3</v>
      </c>
      <c r="H1812" s="13">
        <v>18838.7</v>
      </c>
      <c r="I1812" s="2" t="s">
        <v>2358</v>
      </c>
      <c r="J1812" s="2" t="s">
        <v>2355</v>
      </c>
      <c r="K1812" s="6" t="s">
        <v>2361</v>
      </c>
    </row>
    <row r="1813" spans="1:11" x14ac:dyDescent="0.4">
      <c r="A1813" s="5" t="s">
        <v>527</v>
      </c>
      <c r="B1813" s="2">
        <v>1963</v>
      </c>
      <c r="C1813" s="2" t="s">
        <v>2362</v>
      </c>
      <c r="D1813" s="2">
        <v>6</v>
      </c>
      <c r="E1813" s="2" t="str">
        <f>CONCATENATE(Table1[[#This Row],[date]],"-",Table1[[#This Row],[month]],"-",Table1[[#This Row],[year]])</f>
        <v>6-Dec-1963</v>
      </c>
      <c r="F1813" s="2">
        <f>DATEDIF(Table1[[#This Row],[Date Of Birth]],DATE(2023,6,8),"Y")</f>
        <v>59</v>
      </c>
      <c r="G1813" s="2">
        <v>0</v>
      </c>
      <c r="H1813" s="13">
        <v>18883.330000000002</v>
      </c>
      <c r="I1813" s="2" t="s">
        <v>2358</v>
      </c>
      <c r="J1813" s="2" t="s">
        <v>2358</v>
      </c>
      <c r="K1813" s="6" t="s">
        <v>2377</v>
      </c>
    </row>
    <row r="1814" spans="1:11" x14ac:dyDescent="0.4">
      <c r="A1814" s="5" t="s">
        <v>526</v>
      </c>
      <c r="B1814" s="2">
        <v>1995</v>
      </c>
      <c r="C1814" s="2" t="s">
        <v>2360</v>
      </c>
      <c r="D1814" s="2">
        <v>27</v>
      </c>
      <c r="E1814" s="2" t="str">
        <f>CONCATENATE(Table1[[#This Row],[date]],"-",Table1[[#This Row],[month]],"-",Table1[[#This Row],[year]])</f>
        <v>27-Sep-1995</v>
      </c>
      <c r="F1814" s="2">
        <f>DATEDIF(Table1[[#This Row],[Date Of Birth]],DATE(2023,6,8),"Y")</f>
        <v>27</v>
      </c>
      <c r="G1814" s="2">
        <v>1</v>
      </c>
      <c r="H1814" s="13">
        <v>18903.490000000002</v>
      </c>
      <c r="I1814" s="2" t="s">
        <v>2358</v>
      </c>
      <c r="J1814" s="2" t="s">
        <v>2354</v>
      </c>
      <c r="K1814" s="6" t="s">
        <v>2371</v>
      </c>
    </row>
    <row r="1815" spans="1:11" x14ac:dyDescent="0.4">
      <c r="A1815" s="5" t="s">
        <v>525</v>
      </c>
      <c r="B1815" s="2">
        <v>1969</v>
      </c>
      <c r="C1815" s="2" t="s">
        <v>2363</v>
      </c>
      <c r="D1815" s="2">
        <v>3</v>
      </c>
      <c r="E1815" s="2" t="str">
        <f>CONCATENATE(Table1[[#This Row],[date]],"-",Table1[[#This Row],[month]],"-",Table1[[#This Row],[year]])</f>
        <v>3-Aug-1969</v>
      </c>
      <c r="F1815" s="2">
        <f>DATEDIF(Table1[[#This Row],[Date Of Birth]],DATE(2023,6,8),"Y")</f>
        <v>53</v>
      </c>
      <c r="G1815" s="2">
        <v>0</v>
      </c>
      <c r="H1815" s="13">
        <v>18932.810000000001</v>
      </c>
      <c r="I1815" s="2" t="s">
        <v>2358</v>
      </c>
      <c r="J1815" s="2" t="s">
        <v>2355</v>
      </c>
      <c r="K1815" s="6" t="s">
        <v>2361</v>
      </c>
    </row>
    <row r="1816" spans="1:11" x14ac:dyDescent="0.4">
      <c r="A1816" s="5" t="s">
        <v>524</v>
      </c>
      <c r="B1816" s="2">
        <v>1963</v>
      </c>
      <c r="C1816" s="2" t="s">
        <v>2364</v>
      </c>
      <c r="D1816" s="2">
        <v>20</v>
      </c>
      <c r="E1816" s="2" t="str">
        <f>CONCATENATE(Table1[[#This Row],[date]],"-",Table1[[#This Row],[month]],"-",Table1[[#This Row],[year]])</f>
        <v>20-Oct-1963</v>
      </c>
      <c r="F1816" s="2">
        <f>DATEDIF(Table1[[#This Row],[Date Of Birth]],DATE(2023,6,8),"Y")</f>
        <v>59</v>
      </c>
      <c r="G1816" s="2">
        <v>0</v>
      </c>
      <c r="H1816" s="13">
        <v>18954.560000000001</v>
      </c>
      <c r="I1816" s="2" t="s">
        <v>2358</v>
      </c>
      <c r="J1816" s="2" t="s">
        <v>2358</v>
      </c>
      <c r="K1816" s="6" t="s">
        <v>2377</v>
      </c>
    </row>
    <row r="1817" spans="1:11" x14ac:dyDescent="0.4">
      <c r="A1817" s="5" t="s">
        <v>523</v>
      </c>
      <c r="B1817" s="2">
        <v>1998</v>
      </c>
      <c r="C1817" s="2" t="s">
        <v>2363</v>
      </c>
      <c r="D1817" s="2">
        <v>6</v>
      </c>
      <c r="E1817" s="2" t="str">
        <f>CONCATENATE(Table1[[#This Row],[date]],"-",Table1[[#This Row],[month]],"-",Table1[[#This Row],[year]])</f>
        <v>6-Aug-1998</v>
      </c>
      <c r="F1817" s="2">
        <f>DATEDIF(Table1[[#This Row],[Date Of Birth]],DATE(2023,6,8),"Y")</f>
        <v>24</v>
      </c>
      <c r="G1817" s="2">
        <v>0</v>
      </c>
      <c r="H1817" s="13">
        <v>18955.22</v>
      </c>
      <c r="I1817" s="2" t="s">
        <v>2358</v>
      </c>
      <c r="J1817" s="2" t="s">
        <v>2355</v>
      </c>
      <c r="K1817" s="6" t="s">
        <v>2365</v>
      </c>
    </row>
    <row r="1818" spans="1:11" x14ac:dyDescent="0.4">
      <c r="A1818" s="5" t="s">
        <v>522</v>
      </c>
      <c r="B1818" s="2">
        <v>1992</v>
      </c>
      <c r="C1818" s="2" t="s">
        <v>2357</v>
      </c>
      <c r="D1818" s="2">
        <v>30</v>
      </c>
      <c r="E1818" s="2" t="str">
        <f>CONCATENATE(Table1[[#This Row],[date]],"-",Table1[[#This Row],[month]],"-",Table1[[#This Row],[year]])</f>
        <v>30-Nov-1992</v>
      </c>
      <c r="F1818" s="2">
        <f>DATEDIF(Table1[[#This Row],[Date Of Birth]],DATE(2023,6,8),"Y")</f>
        <v>30</v>
      </c>
      <c r="G1818" s="2">
        <v>1</v>
      </c>
      <c r="H1818" s="13">
        <v>18963.169999999998</v>
      </c>
      <c r="I1818" s="2" t="s">
        <v>2358</v>
      </c>
      <c r="J1818" s="2" t="s">
        <v>2358</v>
      </c>
      <c r="K1818" s="6" t="s">
        <v>2356</v>
      </c>
    </row>
    <row r="1819" spans="1:11" x14ac:dyDescent="0.4">
      <c r="A1819" s="5" t="s">
        <v>521</v>
      </c>
      <c r="B1819" s="2">
        <v>1988</v>
      </c>
      <c r="C1819" s="2" t="s">
        <v>2364</v>
      </c>
      <c r="D1819" s="2">
        <v>24</v>
      </c>
      <c r="E1819" s="2" t="str">
        <f>CONCATENATE(Table1[[#This Row],[date]],"-",Table1[[#This Row],[month]],"-",Table1[[#This Row],[year]])</f>
        <v>24-Oct-1988</v>
      </c>
      <c r="F1819" s="2">
        <f>DATEDIF(Table1[[#This Row],[Date Of Birth]],DATE(2023,6,8),"Y")</f>
        <v>34</v>
      </c>
      <c r="G1819" s="2">
        <v>2</v>
      </c>
      <c r="H1819" s="13">
        <v>18972.5</v>
      </c>
      <c r="I1819" s="2" t="s">
        <v>2358</v>
      </c>
      <c r="J1819" s="2" t="s">
        <v>2355</v>
      </c>
      <c r="K1819" s="6" t="s">
        <v>2356</v>
      </c>
    </row>
    <row r="1820" spans="1:11" x14ac:dyDescent="0.4">
      <c r="A1820" s="5" t="s">
        <v>520</v>
      </c>
      <c r="B1820" s="2">
        <v>1983</v>
      </c>
      <c r="C1820" s="2" t="s">
        <v>2362</v>
      </c>
      <c r="D1820" s="2">
        <v>19</v>
      </c>
      <c r="E1820" s="2" t="str">
        <f>CONCATENATE(Table1[[#This Row],[date]],"-",Table1[[#This Row],[month]],"-",Table1[[#This Row],[year]])</f>
        <v>19-Dec-1983</v>
      </c>
      <c r="F1820" s="2">
        <f>DATEDIF(Table1[[#This Row],[Date Of Birth]],DATE(2023,6,8),"Y")</f>
        <v>39</v>
      </c>
      <c r="G1820" s="2">
        <v>5</v>
      </c>
      <c r="H1820" s="13">
        <v>19023.259999999998</v>
      </c>
      <c r="I1820" s="2" t="s">
        <v>2358</v>
      </c>
      <c r="J1820" s="2" t="s">
        <v>2355</v>
      </c>
      <c r="K1820" s="6" t="s">
        <v>2365</v>
      </c>
    </row>
    <row r="1821" spans="1:11" x14ac:dyDescent="0.4">
      <c r="A1821" s="5" t="s">
        <v>519</v>
      </c>
      <c r="B1821" s="2">
        <v>1989</v>
      </c>
      <c r="C1821" s="2" t="s">
        <v>2359</v>
      </c>
      <c r="D1821" s="2">
        <v>5</v>
      </c>
      <c r="E1821" s="2" t="str">
        <f>CONCATENATE(Table1[[#This Row],[date]],"-",Table1[[#This Row],[month]],"-",Table1[[#This Row],[year]])</f>
        <v>5-Jun-1989</v>
      </c>
      <c r="F1821" s="2">
        <f>DATEDIF(Table1[[#This Row],[Date Of Birth]],DATE(2023,6,8),"Y")</f>
        <v>34</v>
      </c>
      <c r="G1821" s="2">
        <v>1</v>
      </c>
      <c r="H1821" s="13">
        <v>19040.88</v>
      </c>
      <c r="I1821" s="2" t="s">
        <v>2358</v>
      </c>
      <c r="J1821" s="2" t="s">
        <v>2355</v>
      </c>
      <c r="K1821" s="6" t="s">
        <v>2365</v>
      </c>
    </row>
    <row r="1822" spans="1:11" x14ac:dyDescent="0.4">
      <c r="A1822" s="5" t="s">
        <v>518</v>
      </c>
      <c r="B1822" s="2">
        <v>1993</v>
      </c>
      <c r="C1822" s="2" t="s">
        <v>2360</v>
      </c>
      <c r="D1822" s="2">
        <v>28</v>
      </c>
      <c r="E1822" s="2" t="str">
        <f>CONCATENATE(Table1[[#This Row],[date]],"-",Table1[[#This Row],[month]],"-",Table1[[#This Row],[year]])</f>
        <v>28-Sep-1993</v>
      </c>
      <c r="F1822" s="2">
        <f>DATEDIF(Table1[[#This Row],[Date Of Birth]],DATE(2023,6,8),"Y")</f>
        <v>29</v>
      </c>
      <c r="G1822" s="2">
        <v>1</v>
      </c>
      <c r="H1822" s="13">
        <v>19107.78</v>
      </c>
      <c r="I1822" s="2" t="s">
        <v>2358</v>
      </c>
      <c r="J1822" s="2" t="s">
        <v>2354</v>
      </c>
      <c r="K1822" s="6" t="s">
        <v>2356</v>
      </c>
    </row>
    <row r="1823" spans="1:11" x14ac:dyDescent="0.4">
      <c r="A1823" s="5" t="s">
        <v>517</v>
      </c>
      <c r="B1823" s="2">
        <v>1979</v>
      </c>
      <c r="C1823" s="2" t="s">
        <v>2353</v>
      </c>
      <c r="D1823" s="2">
        <v>2</v>
      </c>
      <c r="E1823" s="2" t="str">
        <f>CONCATENATE(Table1[[#This Row],[date]],"-",Table1[[#This Row],[month]],"-",Table1[[#This Row],[year]])</f>
        <v>2-Jul-1979</v>
      </c>
      <c r="F1823" s="2">
        <f>DATEDIF(Table1[[#This Row],[Date Of Birth]],DATE(2023,6,8),"Y")</f>
        <v>43</v>
      </c>
      <c r="G1823" s="2">
        <v>2</v>
      </c>
      <c r="H1823" s="13">
        <v>19144.580000000002</v>
      </c>
      <c r="I1823" s="2" t="s">
        <v>2358</v>
      </c>
      <c r="J1823" s="2" t="s">
        <v>2358</v>
      </c>
      <c r="K1823" s="6" t="s">
        <v>2371</v>
      </c>
    </row>
    <row r="1824" spans="1:11" x14ac:dyDescent="0.4">
      <c r="A1824" s="5" t="s">
        <v>516</v>
      </c>
      <c r="B1824" s="2">
        <v>1991</v>
      </c>
      <c r="C1824" s="2" t="s">
        <v>2360</v>
      </c>
      <c r="D1824" s="2">
        <v>16</v>
      </c>
      <c r="E1824" s="2" t="str">
        <f>CONCATENATE(Table1[[#This Row],[date]],"-",Table1[[#This Row],[month]],"-",Table1[[#This Row],[year]])</f>
        <v>16-Sep-1991</v>
      </c>
      <c r="F1824" s="2">
        <f>DATEDIF(Table1[[#This Row],[Date Of Birth]],DATE(2023,6,8),"Y")</f>
        <v>31</v>
      </c>
      <c r="G1824" s="2">
        <v>3</v>
      </c>
      <c r="H1824" s="13">
        <v>19199.939999999999</v>
      </c>
      <c r="I1824" s="2" t="s">
        <v>2358</v>
      </c>
      <c r="J1824" s="2" t="s">
        <v>2355</v>
      </c>
      <c r="K1824" s="6" t="s">
        <v>2365</v>
      </c>
    </row>
    <row r="1825" spans="1:11" x14ac:dyDescent="0.4">
      <c r="A1825" s="5" t="s">
        <v>515</v>
      </c>
      <c r="B1825" s="2">
        <v>1985</v>
      </c>
      <c r="C1825" s="2" t="s">
        <v>2362</v>
      </c>
      <c r="D1825" s="2">
        <v>28</v>
      </c>
      <c r="E1825" s="2" t="str">
        <f>CONCATENATE(Table1[[#This Row],[date]],"-",Table1[[#This Row],[month]],"-",Table1[[#This Row],[year]])</f>
        <v>28-Dec-1985</v>
      </c>
      <c r="F1825" s="2">
        <f>DATEDIF(Table1[[#This Row],[Date Of Birth]],DATE(2023,6,8),"Y")</f>
        <v>37</v>
      </c>
      <c r="G1825" s="2">
        <v>0</v>
      </c>
      <c r="H1825" s="13">
        <v>19214.71</v>
      </c>
      <c r="I1825" s="2" t="s">
        <v>2358</v>
      </c>
      <c r="J1825" s="2" t="s">
        <v>2355</v>
      </c>
      <c r="K1825" s="6" t="s">
        <v>2356</v>
      </c>
    </row>
    <row r="1826" spans="1:11" x14ac:dyDescent="0.4">
      <c r="A1826" s="5" t="s">
        <v>514</v>
      </c>
      <c r="B1826" s="2">
        <v>1967</v>
      </c>
      <c r="C1826" s="2" t="s">
        <v>2353</v>
      </c>
      <c r="D1826" s="2">
        <v>29</v>
      </c>
      <c r="E1826" s="2" t="str">
        <f>CONCATENATE(Table1[[#This Row],[date]],"-",Table1[[#This Row],[month]],"-",Table1[[#This Row],[year]])</f>
        <v>29-Jul-1967</v>
      </c>
      <c r="F1826" s="2">
        <f>DATEDIF(Table1[[#This Row],[Date Of Birth]],DATE(2023,6,8),"Y")</f>
        <v>55</v>
      </c>
      <c r="G1826" s="2">
        <v>0</v>
      </c>
      <c r="H1826" s="13">
        <v>19259.96</v>
      </c>
      <c r="I1826" s="2" t="s">
        <v>2358</v>
      </c>
      <c r="J1826" s="2" t="s">
        <v>2358</v>
      </c>
      <c r="K1826" s="6" t="s">
        <v>2361</v>
      </c>
    </row>
    <row r="1827" spans="1:11" x14ac:dyDescent="0.4">
      <c r="A1827" s="5" t="s">
        <v>513</v>
      </c>
      <c r="B1827" s="2">
        <v>1966</v>
      </c>
      <c r="C1827" s="2" t="s">
        <v>2357</v>
      </c>
      <c r="D1827" s="2">
        <v>15</v>
      </c>
      <c r="E1827" s="2" t="str">
        <f>CONCATENATE(Table1[[#This Row],[date]],"-",Table1[[#This Row],[month]],"-",Table1[[#This Row],[year]])</f>
        <v>15-Nov-1966</v>
      </c>
      <c r="F1827" s="2">
        <f>DATEDIF(Table1[[#This Row],[Date Of Birth]],DATE(2023,6,8),"Y")</f>
        <v>56</v>
      </c>
      <c r="G1827" s="2">
        <v>0</v>
      </c>
      <c r="H1827" s="13">
        <v>19321.060000000001</v>
      </c>
      <c r="I1827" s="2" t="s">
        <v>2358</v>
      </c>
      <c r="J1827" s="2" t="s">
        <v>2358</v>
      </c>
      <c r="K1827" s="6" t="s">
        <v>2361</v>
      </c>
    </row>
    <row r="1828" spans="1:11" x14ac:dyDescent="0.4">
      <c r="A1828" s="5" t="s">
        <v>512</v>
      </c>
      <c r="B1828" s="2">
        <v>1991</v>
      </c>
      <c r="C1828" s="2" t="s">
        <v>2363</v>
      </c>
      <c r="D1828" s="2">
        <v>24</v>
      </c>
      <c r="E1828" s="2" t="str">
        <f>CONCATENATE(Table1[[#This Row],[date]],"-",Table1[[#This Row],[month]],"-",Table1[[#This Row],[year]])</f>
        <v>24-Aug-1991</v>
      </c>
      <c r="F1828" s="2">
        <f>DATEDIF(Table1[[#This Row],[Date Of Birth]],DATE(2023,6,8),"Y")</f>
        <v>31</v>
      </c>
      <c r="G1828" s="2">
        <v>0</v>
      </c>
      <c r="H1828" s="13">
        <v>19350.37</v>
      </c>
      <c r="I1828" s="2" t="s">
        <v>2358</v>
      </c>
      <c r="J1828" s="2" t="s">
        <v>2355</v>
      </c>
      <c r="K1828" s="6" t="s">
        <v>2356</v>
      </c>
    </row>
    <row r="1829" spans="1:11" x14ac:dyDescent="0.4">
      <c r="A1829" s="5" t="s">
        <v>511</v>
      </c>
      <c r="B1829" s="2">
        <v>1987</v>
      </c>
      <c r="C1829" s="2" t="s">
        <v>2359</v>
      </c>
      <c r="D1829" s="2">
        <v>30</v>
      </c>
      <c r="E1829" s="2" t="str">
        <f>CONCATENATE(Table1[[#This Row],[date]],"-",Table1[[#This Row],[month]],"-",Table1[[#This Row],[year]])</f>
        <v>30-Jun-1987</v>
      </c>
      <c r="F1829" s="2">
        <f>DATEDIF(Table1[[#This Row],[Date Of Birth]],DATE(2023,6,8),"Y")</f>
        <v>35</v>
      </c>
      <c r="G1829" s="2">
        <v>3</v>
      </c>
      <c r="H1829" s="13">
        <v>19362</v>
      </c>
      <c r="I1829" s="2" t="s">
        <v>2358</v>
      </c>
      <c r="J1829" s="2" t="s">
        <v>2355</v>
      </c>
      <c r="K1829" s="6" t="s">
        <v>2356</v>
      </c>
    </row>
    <row r="1830" spans="1:11" x14ac:dyDescent="0.4">
      <c r="A1830" s="5" t="s">
        <v>510</v>
      </c>
      <c r="B1830" s="2">
        <v>1993</v>
      </c>
      <c r="C1830" s="2" t="s">
        <v>2360</v>
      </c>
      <c r="D1830" s="2">
        <v>6</v>
      </c>
      <c r="E1830" s="2" t="str">
        <f>CONCATENATE(Table1[[#This Row],[date]],"-",Table1[[#This Row],[month]],"-",Table1[[#This Row],[year]])</f>
        <v>6-Sep-1993</v>
      </c>
      <c r="F1830" s="2">
        <f>DATEDIF(Table1[[#This Row],[Date Of Birth]],DATE(2023,6,8),"Y")</f>
        <v>29</v>
      </c>
      <c r="G1830" s="2">
        <v>2</v>
      </c>
      <c r="H1830" s="13">
        <v>19442.349999999999</v>
      </c>
      <c r="I1830" s="2" t="s">
        <v>2358</v>
      </c>
      <c r="J1830" s="2" t="s">
        <v>2355</v>
      </c>
      <c r="K1830" s="6" t="s">
        <v>2361</v>
      </c>
    </row>
    <row r="1831" spans="1:11" x14ac:dyDescent="0.4">
      <c r="A1831" s="5" t="s">
        <v>509</v>
      </c>
      <c r="B1831" s="2">
        <v>1982</v>
      </c>
      <c r="C1831" s="2" t="s">
        <v>2362</v>
      </c>
      <c r="D1831" s="2">
        <v>15</v>
      </c>
      <c r="E1831" s="2" t="str">
        <f>CONCATENATE(Table1[[#This Row],[date]],"-",Table1[[#This Row],[month]],"-",Table1[[#This Row],[year]])</f>
        <v>15-Dec-1982</v>
      </c>
      <c r="F1831" s="2">
        <f>DATEDIF(Table1[[#This Row],[Date Of Birth]],DATE(2023,6,8),"Y")</f>
        <v>40</v>
      </c>
      <c r="G1831" s="2">
        <v>2</v>
      </c>
      <c r="H1831" s="13">
        <v>19444.27</v>
      </c>
      <c r="I1831" s="2" t="s">
        <v>2358</v>
      </c>
      <c r="J1831" s="2" t="s">
        <v>2358</v>
      </c>
      <c r="K1831" s="6" t="s">
        <v>2356</v>
      </c>
    </row>
    <row r="1832" spans="1:11" x14ac:dyDescent="0.4">
      <c r="A1832" s="5" t="s">
        <v>508</v>
      </c>
      <c r="B1832" s="2">
        <v>1987</v>
      </c>
      <c r="C1832" s="2" t="s">
        <v>2357</v>
      </c>
      <c r="D1832" s="2">
        <v>30</v>
      </c>
      <c r="E1832" s="2" t="str">
        <f>CONCATENATE(Table1[[#This Row],[date]],"-",Table1[[#This Row],[month]],"-",Table1[[#This Row],[year]])</f>
        <v>30-Nov-1987</v>
      </c>
      <c r="F1832" s="2">
        <f>DATEDIF(Table1[[#This Row],[Date Of Birth]],DATE(2023,6,8),"Y")</f>
        <v>35</v>
      </c>
      <c r="G1832" s="2">
        <v>4</v>
      </c>
      <c r="H1832" s="13">
        <v>19496.72</v>
      </c>
      <c r="I1832" s="2" t="s">
        <v>2358</v>
      </c>
      <c r="J1832" s="2" t="s">
        <v>2355</v>
      </c>
      <c r="K1832" s="6" t="s">
        <v>2367</v>
      </c>
    </row>
    <row r="1833" spans="1:11" x14ac:dyDescent="0.4">
      <c r="A1833" s="5" t="s">
        <v>507</v>
      </c>
      <c r="B1833" s="2">
        <v>1980</v>
      </c>
      <c r="C1833" s="2" t="s">
        <v>2357</v>
      </c>
      <c r="D1833" s="2">
        <v>8</v>
      </c>
      <c r="E1833" s="2" t="str">
        <f>CONCATENATE(Table1[[#This Row],[date]],"-",Table1[[#This Row],[month]],"-",Table1[[#This Row],[year]])</f>
        <v>8-Nov-1980</v>
      </c>
      <c r="F1833" s="2">
        <f>DATEDIF(Table1[[#This Row],[Date Of Birth]],DATE(2023,6,8),"Y")</f>
        <v>42</v>
      </c>
      <c r="G1833" s="2">
        <v>0</v>
      </c>
      <c r="H1833" s="13">
        <v>19515.54</v>
      </c>
      <c r="I1833" s="2" t="s">
        <v>2358</v>
      </c>
      <c r="J1833" s="2" t="s">
        <v>2358</v>
      </c>
      <c r="K1833" s="6" t="s">
        <v>2356</v>
      </c>
    </row>
    <row r="1834" spans="1:11" x14ac:dyDescent="0.4">
      <c r="A1834" s="5" t="s">
        <v>506</v>
      </c>
      <c r="B1834" s="2">
        <v>1992</v>
      </c>
      <c r="C1834" s="2" t="s">
        <v>2363</v>
      </c>
      <c r="D1834" s="2">
        <v>19</v>
      </c>
      <c r="E1834" s="2" t="str">
        <f>CONCATENATE(Table1[[#This Row],[date]],"-",Table1[[#This Row],[month]],"-",Table1[[#This Row],[year]])</f>
        <v>19-Aug-1992</v>
      </c>
      <c r="F1834" s="2">
        <f>DATEDIF(Table1[[#This Row],[Date Of Birth]],DATE(2023,6,8),"Y")</f>
        <v>30</v>
      </c>
      <c r="G1834" s="2">
        <v>1</v>
      </c>
      <c r="H1834" s="13">
        <v>19521.97</v>
      </c>
      <c r="I1834" s="2" t="s">
        <v>2358</v>
      </c>
      <c r="J1834" s="2" t="s">
        <v>2354</v>
      </c>
      <c r="K1834" s="6" t="s">
        <v>2356</v>
      </c>
    </row>
    <row r="1835" spans="1:11" x14ac:dyDescent="0.4">
      <c r="A1835" s="5" t="s">
        <v>505</v>
      </c>
      <c r="B1835" s="2">
        <v>1985</v>
      </c>
      <c r="C1835" s="2" t="s">
        <v>2360</v>
      </c>
      <c r="D1835" s="2">
        <v>17</v>
      </c>
      <c r="E1835" s="2" t="str">
        <f>CONCATENATE(Table1[[#This Row],[date]],"-",Table1[[#This Row],[month]],"-",Table1[[#This Row],[year]])</f>
        <v>17-Sep-1985</v>
      </c>
      <c r="F1835" s="2">
        <f>DATEDIF(Table1[[#This Row],[Date Of Birth]],DATE(2023,6,8),"Y")</f>
        <v>37</v>
      </c>
      <c r="G1835" s="2">
        <v>0</v>
      </c>
      <c r="H1835" s="13">
        <v>19539.240000000002</v>
      </c>
      <c r="I1835" s="2" t="s">
        <v>2358</v>
      </c>
      <c r="J1835" s="2" t="s">
        <v>2358</v>
      </c>
      <c r="K1835" s="6" t="s">
        <v>2356</v>
      </c>
    </row>
    <row r="1836" spans="1:11" x14ac:dyDescent="0.4">
      <c r="A1836" s="5" t="s">
        <v>504</v>
      </c>
      <c r="B1836" s="2">
        <v>1963</v>
      </c>
      <c r="C1836" s="2" t="s">
        <v>2353</v>
      </c>
      <c r="D1836" s="2">
        <v>14</v>
      </c>
      <c r="E1836" s="2" t="str">
        <f>CONCATENATE(Table1[[#This Row],[date]],"-",Table1[[#This Row],[month]],"-",Table1[[#This Row],[year]])</f>
        <v>14-Jul-1963</v>
      </c>
      <c r="F1836" s="2">
        <f>DATEDIF(Table1[[#This Row],[Date Of Birth]],DATE(2023,6,8),"Y")</f>
        <v>59</v>
      </c>
      <c r="G1836" s="2">
        <v>0</v>
      </c>
      <c r="H1836" s="13">
        <v>19551.34</v>
      </c>
      <c r="I1836" s="2" t="s">
        <v>2358</v>
      </c>
      <c r="J1836" s="2" t="s">
        <v>2355</v>
      </c>
      <c r="K1836" s="6" t="s">
        <v>2361</v>
      </c>
    </row>
    <row r="1837" spans="1:11" x14ac:dyDescent="0.4">
      <c r="A1837" s="5" t="s">
        <v>503</v>
      </c>
      <c r="B1837" s="2">
        <v>1978</v>
      </c>
      <c r="C1837" s="2" t="s">
        <v>2360</v>
      </c>
      <c r="D1837" s="2">
        <v>24</v>
      </c>
      <c r="E1837" s="2" t="str">
        <f>CONCATENATE(Table1[[#This Row],[date]],"-",Table1[[#This Row],[month]],"-",Table1[[#This Row],[year]])</f>
        <v>24-Sep-1978</v>
      </c>
      <c r="F1837" s="2">
        <f>DATEDIF(Table1[[#This Row],[Date Of Birth]],DATE(2023,6,8),"Y")</f>
        <v>44</v>
      </c>
      <c r="G1837" s="2">
        <v>1</v>
      </c>
      <c r="H1837" s="13">
        <v>19594.810000000001</v>
      </c>
      <c r="I1837" s="2" t="s">
        <v>2358</v>
      </c>
      <c r="J1837" s="2" t="s">
        <v>2358</v>
      </c>
      <c r="K1837" s="6" t="s">
        <v>2371</v>
      </c>
    </row>
    <row r="1838" spans="1:11" x14ac:dyDescent="0.4">
      <c r="A1838" s="5" t="s">
        <v>502</v>
      </c>
      <c r="B1838" s="2">
        <v>1994</v>
      </c>
      <c r="C1838" s="2" t="s">
        <v>2363</v>
      </c>
      <c r="D1838" s="2">
        <v>27</v>
      </c>
      <c r="E1838" s="2" t="str">
        <f>CONCATENATE(Table1[[#This Row],[date]],"-",Table1[[#This Row],[month]],"-",Table1[[#This Row],[year]])</f>
        <v>27-Aug-1994</v>
      </c>
      <c r="F1838" s="2">
        <f>DATEDIF(Table1[[#This Row],[Date Of Birth]],DATE(2023,6,8),"Y")</f>
        <v>28</v>
      </c>
      <c r="G1838" s="2">
        <v>0</v>
      </c>
      <c r="H1838" s="13">
        <v>19673.34</v>
      </c>
      <c r="I1838" s="2" t="s">
        <v>2358</v>
      </c>
      <c r="J1838" s="2" t="s">
        <v>2354</v>
      </c>
      <c r="K1838" s="6" t="s">
        <v>2361</v>
      </c>
    </row>
    <row r="1839" spans="1:11" x14ac:dyDescent="0.4">
      <c r="A1839" s="5" t="s">
        <v>501</v>
      </c>
      <c r="B1839" s="2">
        <v>1990</v>
      </c>
      <c r="C1839" s="2" t="s">
        <v>2363</v>
      </c>
      <c r="D1839" s="2">
        <v>8</v>
      </c>
      <c r="E1839" s="2" t="str">
        <f>CONCATENATE(Table1[[#This Row],[date]],"-",Table1[[#This Row],[month]],"-",Table1[[#This Row],[year]])</f>
        <v>8-Aug-1990</v>
      </c>
      <c r="F1839" s="2">
        <f>DATEDIF(Table1[[#This Row],[Date Of Birth]],DATE(2023,6,8),"Y")</f>
        <v>32</v>
      </c>
      <c r="G1839" s="2">
        <v>1</v>
      </c>
      <c r="H1839" s="13">
        <v>19719.689999999999</v>
      </c>
      <c r="I1839" s="2" t="s">
        <v>2358</v>
      </c>
      <c r="J1839" s="2" t="s">
        <v>2354</v>
      </c>
      <c r="K1839" s="6" t="s">
        <v>2356</v>
      </c>
    </row>
    <row r="1840" spans="1:11" x14ac:dyDescent="0.4">
      <c r="A1840" s="5" t="s">
        <v>500</v>
      </c>
      <c r="B1840" s="2">
        <v>1972</v>
      </c>
      <c r="C1840" s="2" t="s">
        <v>2359</v>
      </c>
      <c r="D1840" s="2">
        <v>14</v>
      </c>
      <c r="E1840" s="2" t="str">
        <f>CONCATENATE(Table1[[#This Row],[date]],"-",Table1[[#This Row],[month]],"-",Table1[[#This Row],[year]])</f>
        <v>14-Jun-1972</v>
      </c>
      <c r="F1840" s="2">
        <f>DATEDIF(Table1[[#This Row],[Date Of Birth]],DATE(2023,6,8),"Y")</f>
        <v>50</v>
      </c>
      <c r="G1840" s="2">
        <v>3</v>
      </c>
      <c r="H1840" s="13">
        <v>19749.38</v>
      </c>
      <c r="I1840" s="2" t="s">
        <v>2358</v>
      </c>
      <c r="J1840" s="2" t="s">
        <v>2355</v>
      </c>
      <c r="K1840" s="6" t="s">
        <v>2356</v>
      </c>
    </row>
    <row r="1841" spans="1:11" x14ac:dyDescent="0.4">
      <c r="A1841" s="5" t="s">
        <v>499</v>
      </c>
      <c r="B1841" s="2">
        <v>1979</v>
      </c>
      <c r="C1841" s="2" t="s">
        <v>2364</v>
      </c>
      <c r="D1841" s="2">
        <v>30</v>
      </c>
      <c r="E1841" s="2" t="str">
        <f>CONCATENATE(Table1[[#This Row],[date]],"-",Table1[[#This Row],[month]],"-",Table1[[#This Row],[year]])</f>
        <v>30-Oct-1979</v>
      </c>
      <c r="F1841" s="2">
        <f>DATEDIF(Table1[[#This Row],[Date Of Birth]],DATE(2023,6,8),"Y")</f>
        <v>43</v>
      </c>
      <c r="G1841" s="2">
        <v>2</v>
      </c>
      <c r="H1841" s="13">
        <v>19798.05</v>
      </c>
      <c r="I1841" s="2" t="s">
        <v>2358</v>
      </c>
      <c r="J1841" s="2" t="s">
        <v>2358</v>
      </c>
      <c r="K1841" s="6" t="s">
        <v>2371</v>
      </c>
    </row>
    <row r="1842" spans="1:11" x14ac:dyDescent="0.4">
      <c r="A1842" s="5" t="s">
        <v>498</v>
      </c>
      <c r="B1842" s="2">
        <v>1997</v>
      </c>
      <c r="C1842" s="2" t="s">
        <v>2364</v>
      </c>
      <c r="D1842" s="2">
        <v>18</v>
      </c>
      <c r="E1842" s="2" t="str">
        <f>CONCATENATE(Table1[[#This Row],[date]],"-",Table1[[#This Row],[month]],"-",Table1[[#This Row],[year]])</f>
        <v>18-Oct-1997</v>
      </c>
      <c r="F1842" s="2">
        <f>DATEDIF(Table1[[#This Row],[Date Of Birth]],DATE(2023,6,8),"Y")</f>
        <v>25</v>
      </c>
      <c r="G1842" s="2">
        <v>3</v>
      </c>
      <c r="H1842" s="13">
        <v>19933.46</v>
      </c>
      <c r="I1842" s="2" t="s">
        <v>2358</v>
      </c>
      <c r="J1842" s="2" t="s">
        <v>2355</v>
      </c>
      <c r="K1842" s="6" t="s">
        <v>2365</v>
      </c>
    </row>
    <row r="1843" spans="1:11" x14ac:dyDescent="0.4">
      <c r="A1843" s="5" t="s">
        <v>497</v>
      </c>
      <c r="B1843" s="2">
        <v>1980</v>
      </c>
      <c r="C1843" s="2" t="s">
        <v>2364</v>
      </c>
      <c r="D1843" s="2">
        <v>9</v>
      </c>
      <c r="E1843" s="2" t="str">
        <f>CONCATENATE(Table1[[#This Row],[date]],"-",Table1[[#This Row],[month]],"-",Table1[[#This Row],[year]])</f>
        <v>9-Oct-1980</v>
      </c>
      <c r="F1843" s="2">
        <f>DATEDIF(Table1[[#This Row],[Date Of Birth]],DATE(2023,6,8),"Y")</f>
        <v>42</v>
      </c>
      <c r="G1843" s="2">
        <v>0</v>
      </c>
      <c r="H1843" s="13">
        <v>19964.75</v>
      </c>
      <c r="I1843" s="2" t="s">
        <v>2358</v>
      </c>
      <c r="J1843" s="2" t="s">
        <v>2354</v>
      </c>
      <c r="K1843" s="6" t="s">
        <v>2371</v>
      </c>
    </row>
    <row r="1844" spans="1:11" x14ac:dyDescent="0.4">
      <c r="A1844" s="5" t="s">
        <v>496</v>
      </c>
      <c r="B1844" s="2">
        <v>1966</v>
      </c>
      <c r="C1844" s="2" t="s">
        <v>2363</v>
      </c>
      <c r="D1844" s="2">
        <v>10</v>
      </c>
      <c r="E1844" s="2" t="str">
        <f>CONCATENATE(Table1[[#This Row],[date]],"-",Table1[[#This Row],[month]],"-",Table1[[#This Row],[year]])</f>
        <v>10-Aug-1966</v>
      </c>
      <c r="F1844" s="2">
        <f>DATEDIF(Table1[[#This Row],[Date Of Birth]],DATE(2023,6,8),"Y")</f>
        <v>56</v>
      </c>
      <c r="G1844" s="2">
        <v>0</v>
      </c>
      <c r="H1844" s="13">
        <v>19995.29</v>
      </c>
      <c r="I1844" s="2" t="s">
        <v>2358</v>
      </c>
      <c r="J1844" s="2" t="s">
        <v>2355</v>
      </c>
      <c r="K1844" s="6" t="s">
        <v>2377</v>
      </c>
    </row>
    <row r="1845" spans="1:11" x14ac:dyDescent="0.4">
      <c r="A1845" s="5" t="s">
        <v>495</v>
      </c>
      <c r="B1845" s="2">
        <v>1988</v>
      </c>
      <c r="C1845" s="2" t="s">
        <v>2353</v>
      </c>
      <c r="D1845" s="2">
        <v>25</v>
      </c>
      <c r="E1845" s="2" t="str">
        <f>CONCATENATE(Table1[[#This Row],[date]],"-",Table1[[#This Row],[month]],"-",Table1[[#This Row],[year]])</f>
        <v>25-Jul-1988</v>
      </c>
      <c r="F1845" s="2">
        <f>DATEDIF(Table1[[#This Row],[Date Of Birth]],DATE(2023,6,8),"Y")</f>
        <v>34</v>
      </c>
      <c r="G1845" s="2">
        <v>1</v>
      </c>
      <c r="H1845" s="13">
        <v>20009.63</v>
      </c>
      <c r="I1845" s="2" t="s">
        <v>2354</v>
      </c>
      <c r="J1845" s="2" t="s">
        <v>2358</v>
      </c>
      <c r="K1845" s="6" t="s">
        <v>2361</v>
      </c>
    </row>
    <row r="1846" spans="1:11" x14ac:dyDescent="0.4">
      <c r="A1846" s="5" t="s">
        <v>494</v>
      </c>
      <c r="B1846" s="2">
        <v>1983</v>
      </c>
      <c r="C1846" s="2" t="s">
        <v>2364</v>
      </c>
      <c r="D1846" s="2">
        <v>6</v>
      </c>
      <c r="E1846" s="2" t="str">
        <f>CONCATENATE(Table1[[#This Row],[date]],"-",Table1[[#This Row],[month]],"-",Table1[[#This Row],[year]])</f>
        <v>6-Oct-1983</v>
      </c>
      <c r="F1846" s="2">
        <f>DATEDIF(Table1[[#This Row],[Date Of Birth]],DATE(2023,6,8),"Y")</f>
        <v>39</v>
      </c>
      <c r="G1846" s="2">
        <v>0</v>
      </c>
      <c r="H1846" s="13">
        <v>20149.32</v>
      </c>
      <c r="I1846" s="2" t="s">
        <v>2354</v>
      </c>
      <c r="J1846" s="2" t="s">
        <v>2358</v>
      </c>
      <c r="K1846" s="6" t="s">
        <v>2368</v>
      </c>
    </row>
    <row r="1847" spans="1:11" x14ac:dyDescent="0.4">
      <c r="A1847" s="5" t="s">
        <v>493</v>
      </c>
      <c r="B1847" s="2">
        <v>2002</v>
      </c>
      <c r="C1847" s="2" t="s">
        <v>2353</v>
      </c>
      <c r="D1847" s="2">
        <v>9</v>
      </c>
      <c r="E1847" s="2" t="str">
        <f>CONCATENATE(Table1[[#This Row],[date]],"-",Table1[[#This Row],[month]],"-",Table1[[#This Row],[year]])</f>
        <v>9-Jul-2002</v>
      </c>
      <c r="F1847" s="2">
        <f>DATEDIF(Table1[[#This Row],[Date Of Birth]],DATE(2023,6,8),"Y")</f>
        <v>20</v>
      </c>
      <c r="G1847" s="2">
        <v>0</v>
      </c>
      <c r="H1847" s="13">
        <v>20167.34</v>
      </c>
      <c r="I1847" s="2" t="s">
        <v>2355</v>
      </c>
      <c r="J1847" s="2" t="s">
        <v>2355</v>
      </c>
      <c r="K1847" s="6" t="s">
        <v>2365</v>
      </c>
    </row>
    <row r="1848" spans="1:11" x14ac:dyDescent="0.4">
      <c r="A1848" s="5" t="s">
        <v>492</v>
      </c>
      <c r="B1848" s="2">
        <v>1994</v>
      </c>
      <c r="C1848" s="2" t="s">
        <v>2359</v>
      </c>
      <c r="D1848" s="2">
        <v>8</v>
      </c>
      <c r="E1848" s="2" t="str">
        <f>CONCATENATE(Table1[[#This Row],[date]],"-",Table1[[#This Row],[month]],"-",Table1[[#This Row],[year]])</f>
        <v>8-Jun-1994</v>
      </c>
      <c r="F1848" s="2">
        <f>DATEDIF(Table1[[#This Row],[Date Of Birth]],DATE(2023,6,8),"Y")</f>
        <v>29</v>
      </c>
      <c r="G1848" s="2">
        <v>2</v>
      </c>
      <c r="H1848" s="13">
        <v>20177.669999999998</v>
      </c>
      <c r="I1848" s="2" t="s">
        <v>2354</v>
      </c>
      <c r="J1848" s="2" t="s">
        <v>2358</v>
      </c>
      <c r="K1848" s="6" t="s">
        <v>2365</v>
      </c>
    </row>
    <row r="1849" spans="1:11" x14ac:dyDescent="0.4">
      <c r="A1849" s="5" t="s">
        <v>491</v>
      </c>
      <c r="B1849" s="2">
        <v>1987</v>
      </c>
      <c r="C1849" s="2" t="s">
        <v>2364</v>
      </c>
      <c r="D1849" s="2">
        <v>17</v>
      </c>
      <c r="E1849" s="2" t="str">
        <f>CONCATENATE(Table1[[#This Row],[date]],"-",Table1[[#This Row],[month]],"-",Table1[[#This Row],[year]])</f>
        <v>17-Oct-1987</v>
      </c>
      <c r="F1849" s="2">
        <f>DATEDIF(Table1[[#This Row],[Date Of Birth]],DATE(2023,6,8),"Y")</f>
        <v>35</v>
      </c>
      <c r="G1849" s="2">
        <v>0</v>
      </c>
      <c r="H1849" s="13">
        <v>20234.849999999999</v>
      </c>
      <c r="I1849" s="2" t="s">
        <v>2354</v>
      </c>
      <c r="J1849" s="2" t="s">
        <v>2355</v>
      </c>
      <c r="K1849" s="6" t="s">
        <v>2361</v>
      </c>
    </row>
    <row r="1850" spans="1:11" x14ac:dyDescent="0.4">
      <c r="A1850" s="5" t="s">
        <v>490</v>
      </c>
      <c r="B1850" s="2">
        <v>1966</v>
      </c>
      <c r="C1850" s="2" t="s">
        <v>2363</v>
      </c>
      <c r="D1850" s="2">
        <v>22</v>
      </c>
      <c r="E1850" s="2" t="str">
        <f>CONCATENATE(Table1[[#This Row],[date]],"-",Table1[[#This Row],[month]],"-",Table1[[#This Row],[year]])</f>
        <v>22-Aug-1966</v>
      </c>
      <c r="F1850" s="2">
        <f>DATEDIF(Table1[[#This Row],[Date Of Birth]],DATE(2023,6,8),"Y")</f>
        <v>56</v>
      </c>
      <c r="G1850" s="2">
        <v>0</v>
      </c>
      <c r="H1850" s="13">
        <v>20253.84</v>
      </c>
      <c r="I1850" s="2" t="s">
        <v>2354</v>
      </c>
      <c r="J1850" s="2" t="s">
        <v>2355</v>
      </c>
      <c r="K1850" s="6" t="s">
        <v>2361</v>
      </c>
    </row>
    <row r="1851" spans="1:11" x14ac:dyDescent="0.4">
      <c r="A1851" s="5" t="s">
        <v>489</v>
      </c>
      <c r="B1851" s="2">
        <v>1993</v>
      </c>
      <c r="C1851" s="2" t="s">
        <v>2360</v>
      </c>
      <c r="D1851" s="2">
        <v>7</v>
      </c>
      <c r="E1851" s="2" t="str">
        <f>CONCATENATE(Table1[[#This Row],[date]],"-",Table1[[#This Row],[month]],"-",Table1[[#This Row],[year]])</f>
        <v>7-Sep-1993</v>
      </c>
      <c r="F1851" s="2">
        <f>DATEDIF(Table1[[#This Row],[Date Of Birth]],DATE(2023,6,8),"Y")</f>
        <v>29</v>
      </c>
      <c r="G1851" s="2">
        <v>1</v>
      </c>
      <c r="H1851" s="13">
        <v>20277.810000000001</v>
      </c>
      <c r="I1851" s="2" t="s">
        <v>2355</v>
      </c>
      <c r="J1851" s="2" t="s">
        <v>2355</v>
      </c>
      <c r="K1851" s="6" t="s">
        <v>2368</v>
      </c>
    </row>
    <row r="1852" spans="1:11" x14ac:dyDescent="0.4">
      <c r="A1852" s="5" t="s">
        <v>488</v>
      </c>
      <c r="B1852" s="2">
        <v>1985</v>
      </c>
      <c r="C1852" s="2" t="s">
        <v>2360</v>
      </c>
      <c r="D1852" s="2">
        <v>17</v>
      </c>
      <c r="E1852" s="2" t="str">
        <f>CONCATENATE(Table1[[#This Row],[date]],"-",Table1[[#This Row],[month]],"-",Table1[[#This Row],[year]])</f>
        <v>17-Sep-1985</v>
      </c>
      <c r="F1852" s="2">
        <f>DATEDIF(Table1[[#This Row],[Date Of Birth]],DATE(2023,6,8),"Y")</f>
        <v>37</v>
      </c>
      <c r="G1852" s="2">
        <v>1</v>
      </c>
      <c r="H1852" s="13">
        <v>20296.86</v>
      </c>
      <c r="I1852" s="2" t="s">
        <v>2355</v>
      </c>
      <c r="J1852" s="2" t="s">
        <v>2358</v>
      </c>
      <c r="K1852" s="6" t="s">
        <v>2371</v>
      </c>
    </row>
    <row r="1853" spans="1:11" x14ac:dyDescent="0.4">
      <c r="A1853" s="5" t="s">
        <v>487</v>
      </c>
      <c r="B1853" s="2">
        <v>1962</v>
      </c>
      <c r="C1853" s="2" t="s">
        <v>2353</v>
      </c>
      <c r="D1853" s="2">
        <v>2</v>
      </c>
      <c r="E1853" s="2" t="str">
        <f>CONCATENATE(Table1[[#This Row],[date]],"-",Table1[[#This Row],[month]],"-",Table1[[#This Row],[year]])</f>
        <v>2-Jul-1962</v>
      </c>
      <c r="F1853" s="2">
        <f>DATEDIF(Table1[[#This Row],[Date Of Birth]],DATE(2023,6,8),"Y")</f>
        <v>60</v>
      </c>
      <c r="G1853" s="2">
        <v>0</v>
      </c>
      <c r="H1853" s="13">
        <v>20354.5</v>
      </c>
      <c r="I1853" s="2" t="s">
        <v>2355</v>
      </c>
      <c r="J1853" s="2" t="s">
        <v>2354</v>
      </c>
      <c r="K1853" s="6" t="s">
        <v>2377</v>
      </c>
    </row>
    <row r="1854" spans="1:11" x14ac:dyDescent="0.4">
      <c r="A1854" s="5" t="s">
        <v>486</v>
      </c>
      <c r="B1854" s="2">
        <v>1985</v>
      </c>
      <c r="C1854" s="2" t="s">
        <v>2353</v>
      </c>
      <c r="D1854" s="2">
        <v>12</v>
      </c>
      <c r="E1854" s="2" t="str">
        <f>CONCATENATE(Table1[[#This Row],[date]],"-",Table1[[#This Row],[month]],"-",Table1[[#This Row],[year]])</f>
        <v>12-Jul-1985</v>
      </c>
      <c r="F1854" s="2">
        <f>DATEDIF(Table1[[#This Row],[Date Of Birth]],DATE(2023,6,8),"Y")</f>
        <v>37</v>
      </c>
      <c r="G1854" s="2">
        <v>0</v>
      </c>
      <c r="H1854" s="13">
        <v>20420.599999999999</v>
      </c>
      <c r="I1854" s="2" t="s">
        <v>2355</v>
      </c>
      <c r="J1854" s="2" t="s">
        <v>2354</v>
      </c>
      <c r="K1854" s="6" t="s">
        <v>2365</v>
      </c>
    </row>
    <row r="1855" spans="1:11" x14ac:dyDescent="0.4">
      <c r="A1855" s="5" t="s">
        <v>485</v>
      </c>
      <c r="B1855" s="2">
        <v>1962</v>
      </c>
      <c r="C1855" s="2" t="s">
        <v>2364</v>
      </c>
      <c r="D1855" s="2">
        <v>18</v>
      </c>
      <c r="E1855" s="2" t="str">
        <f>CONCATENATE(Table1[[#This Row],[date]],"-",Table1[[#This Row],[month]],"-",Table1[[#This Row],[year]])</f>
        <v>18-Oct-1962</v>
      </c>
      <c r="F1855" s="2">
        <f>DATEDIF(Table1[[#This Row],[Date Of Birth]],DATE(2023,6,8),"Y")</f>
        <v>60</v>
      </c>
      <c r="G1855" s="2">
        <v>0</v>
      </c>
      <c r="H1855" s="13">
        <v>20446.849999999999</v>
      </c>
      <c r="I1855" s="2" t="s">
        <v>2354</v>
      </c>
      <c r="J1855" s="2" t="s">
        <v>2358</v>
      </c>
      <c r="K1855" s="6" t="s">
        <v>2361</v>
      </c>
    </row>
    <row r="1856" spans="1:11" x14ac:dyDescent="0.4">
      <c r="A1856" s="5" t="s">
        <v>484</v>
      </c>
      <c r="B1856" s="2">
        <v>1969</v>
      </c>
      <c r="C1856" s="2" t="s">
        <v>2364</v>
      </c>
      <c r="D1856" s="2">
        <v>13</v>
      </c>
      <c r="E1856" s="2" t="str">
        <f>CONCATENATE(Table1[[#This Row],[date]],"-",Table1[[#This Row],[month]],"-",Table1[[#This Row],[year]])</f>
        <v>13-Oct-1969</v>
      </c>
      <c r="F1856" s="2">
        <f>DATEDIF(Table1[[#This Row],[Date Of Birth]],DATE(2023,6,8),"Y")</f>
        <v>53</v>
      </c>
      <c r="G1856" s="2">
        <v>3</v>
      </c>
      <c r="H1856" s="13">
        <v>20463</v>
      </c>
      <c r="I1856" s="2" t="s">
        <v>2354</v>
      </c>
      <c r="J1856" s="2" t="s">
        <v>2354</v>
      </c>
      <c r="K1856" s="6" t="s">
        <v>2356</v>
      </c>
    </row>
    <row r="1857" spans="1:11" x14ac:dyDescent="0.4">
      <c r="A1857" s="5" t="s">
        <v>483</v>
      </c>
      <c r="B1857" s="2">
        <v>1966</v>
      </c>
      <c r="C1857" s="2" t="s">
        <v>2353</v>
      </c>
      <c r="D1857" s="2">
        <v>9</v>
      </c>
      <c r="E1857" s="2" t="str">
        <f>CONCATENATE(Table1[[#This Row],[date]],"-",Table1[[#This Row],[month]],"-",Table1[[#This Row],[year]])</f>
        <v>9-Jul-1966</v>
      </c>
      <c r="F1857" s="2">
        <f>DATEDIF(Table1[[#This Row],[Date Of Birth]],DATE(2023,6,8),"Y")</f>
        <v>56</v>
      </c>
      <c r="G1857" s="2">
        <v>0</v>
      </c>
      <c r="H1857" s="13">
        <v>20568.32</v>
      </c>
      <c r="I1857" s="2" t="s">
        <v>2355</v>
      </c>
      <c r="J1857" s="2" t="s">
        <v>2354</v>
      </c>
      <c r="K1857" s="6" t="s">
        <v>2361</v>
      </c>
    </row>
    <row r="1858" spans="1:11" x14ac:dyDescent="0.4">
      <c r="A1858" s="5" t="s">
        <v>482</v>
      </c>
      <c r="B1858" s="2">
        <v>1967</v>
      </c>
      <c r="C1858" s="2" t="s">
        <v>2362</v>
      </c>
      <c r="D1858" s="2">
        <v>17</v>
      </c>
      <c r="E1858" s="2" t="str">
        <f>CONCATENATE(Table1[[#This Row],[date]],"-",Table1[[#This Row],[month]],"-",Table1[[#This Row],[year]])</f>
        <v>17-Dec-1967</v>
      </c>
      <c r="F1858" s="2">
        <f>DATEDIF(Table1[[#This Row],[Date Of Birth]],DATE(2023,6,8),"Y")</f>
        <v>55</v>
      </c>
      <c r="G1858" s="2">
        <v>0</v>
      </c>
      <c r="H1858" s="13">
        <v>20630.28</v>
      </c>
      <c r="I1858" s="2" t="s">
        <v>2354</v>
      </c>
      <c r="J1858" s="2" t="s">
        <v>2355</v>
      </c>
      <c r="K1858" s="6" t="s">
        <v>2365</v>
      </c>
    </row>
    <row r="1859" spans="1:11" x14ac:dyDescent="0.4">
      <c r="A1859" s="5" t="s">
        <v>481</v>
      </c>
      <c r="B1859" s="2">
        <v>1965</v>
      </c>
      <c r="C1859" s="2" t="s">
        <v>2363</v>
      </c>
      <c r="D1859" s="2">
        <v>1</v>
      </c>
      <c r="E1859" s="2" t="str">
        <f>CONCATENATE(Table1[[#This Row],[date]],"-",Table1[[#This Row],[month]],"-",Table1[[#This Row],[year]])</f>
        <v>1-Aug-1965</v>
      </c>
      <c r="F1859" s="2">
        <f>DATEDIF(Table1[[#This Row],[Date Of Birth]],DATE(2023,6,8),"Y")</f>
        <v>57</v>
      </c>
      <c r="G1859" s="2">
        <v>0</v>
      </c>
      <c r="H1859" s="13">
        <v>20709.02</v>
      </c>
      <c r="I1859" s="2" t="s">
        <v>2355</v>
      </c>
      <c r="J1859" s="2" t="s">
        <v>2354</v>
      </c>
      <c r="K1859" s="6" t="s">
        <v>2367</v>
      </c>
    </row>
    <row r="1860" spans="1:11" x14ac:dyDescent="0.4">
      <c r="A1860" s="5" t="s">
        <v>480</v>
      </c>
      <c r="B1860" s="2">
        <v>1992</v>
      </c>
      <c r="C1860" s="2" t="s">
        <v>2360</v>
      </c>
      <c r="D1860" s="2">
        <v>14</v>
      </c>
      <c r="E1860" s="2" t="str">
        <f>CONCATENATE(Table1[[#This Row],[date]],"-",Table1[[#This Row],[month]],"-",Table1[[#This Row],[year]])</f>
        <v>14-Sep-1992</v>
      </c>
      <c r="F1860" s="2">
        <f>DATEDIF(Table1[[#This Row],[Date Of Birth]],DATE(2023,6,8),"Y")</f>
        <v>30</v>
      </c>
      <c r="G1860" s="2">
        <v>3</v>
      </c>
      <c r="H1860" s="13">
        <v>20745.990000000002</v>
      </c>
      <c r="I1860" s="2" t="s">
        <v>2355</v>
      </c>
      <c r="J1860" s="2" t="s">
        <v>2358</v>
      </c>
      <c r="K1860" s="6" t="s">
        <v>2361</v>
      </c>
    </row>
    <row r="1861" spans="1:11" x14ac:dyDescent="0.4">
      <c r="A1861" s="5" t="s">
        <v>479</v>
      </c>
      <c r="B1861" s="2">
        <v>1986</v>
      </c>
      <c r="C1861" s="2" t="s">
        <v>2363</v>
      </c>
      <c r="D1861" s="2">
        <v>4</v>
      </c>
      <c r="E1861" s="2" t="str">
        <f>CONCATENATE(Table1[[#This Row],[date]],"-",Table1[[#This Row],[month]],"-",Table1[[#This Row],[year]])</f>
        <v>4-Aug-1986</v>
      </c>
      <c r="F1861" s="2">
        <f>DATEDIF(Table1[[#This Row],[Date Of Birth]],DATE(2023,6,8),"Y")</f>
        <v>36</v>
      </c>
      <c r="G1861" s="2">
        <v>1</v>
      </c>
      <c r="H1861" s="13">
        <v>20773.63</v>
      </c>
      <c r="I1861" s="2" t="s">
        <v>2354</v>
      </c>
      <c r="J1861" s="2" t="s">
        <v>2355</v>
      </c>
      <c r="K1861" s="6" t="s">
        <v>2375</v>
      </c>
    </row>
    <row r="1862" spans="1:11" x14ac:dyDescent="0.4">
      <c r="A1862" s="5" t="s">
        <v>478</v>
      </c>
      <c r="B1862" s="2">
        <v>1967</v>
      </c>
      <c r="C1862" s="2" t="s">
        <v>2360</v>
      </c>
      <c r="D1862" s="2">
        <v>8</v>
      </c>
      <c r="E1862" s="2" t="str">
        <f>CONCATENATE(Table1[[#This Row],[date]],"-",Table1[[#This Row],[month]],"-",Table1[[#This Row],[year]])</f>
        <v>8-Sep-1967</v>
      </c>
      <c r="F1862" s="2">
        <f>DATEDIF(Table1[[#This Row],[Date Of Birth]],DATE(2023,6,8),"Y")</f>
        <v>55</v>
      </c>
      <c r="G1862" s="2">
        <v>0</v>
      </c>
      <c r="H1862" s="13">
        <v>20781.490000000002</v>
      </c>
      <c r="I1862" s="2" t="s">
        <v>2354</v>
      </c>
      <c r="J1862" s="2" t="s">
        <v>2355</v>
      </c>
      <c r="K1862" s="6" t="s">
        <v>2356</v>
      </c>
    </row>
    <row r="1863" spans="1:11" x14ac:dyDescent="0.4">
      <c r="A1863" s="5" t="s">
        <v>477</v>
      </c>
      <c r="B1863" s="2">
        <v>1975</v>
      </c>
      <c r="C1863" s="2" t="s">
        <v>2362</v>
      </c>
      <c r="D1863" s="2">
        <v>8</v>
      </c>
      <c r="E1863" s="2" t="str">
        <f>CONCATENATE(Table1[[#This Row],[date]],"-",Table1[[#This Row],[month]],"-",Table1[[#This Row],[year]])</f>
        <v>8-Dec-1975</v>
      </c>
      <c r="F1863" s="2">
        <f>DATEDIF(Table1[[#This Row],[Date Of Birth]],DATE(2023,6,8),"Y")</f>
        <v>47</v>
      </c>
      <c r="G1863" s="2">
        <v>0</v>
      </c>
      <c r="H1863" s="13">
        <v>20878.78</v>
      </c>
      <c r="I1863" s="2" t="s">
        <v>2354</v>
      </c>
      <c r="J1863" s="2" t="s">
        <v>2358</v>
      </c>
      <c r="K1863" s="6" t="s">
        <v>2371</v>
      </c>
    </row>
    <row r="1864" spans="1:11" x14ac:dyDescent="0.4">
      <c r="A1864" s="5" t="s">
        <v>476</v>
      </c>
      <c r="B1864" s="2">
        <v>1964</v>
      </c>
      <c r="C1864" s="2" t="s">
        <v>2357</v>
      </c>
      <c r="D1864" s="2">
        <v>19</v>
      </c>
      <c r="E1864" s="2" t="str">
        <f>CONCATENATE(Table1[[#This Row],[date]],"-",Table1[[#This Row],[month]],"-",Table1[[#This Row],[year]])</f>
        <v>19-Nov-1964</v>
      </c>
      <c r="F1864" s="2">
        <f>DATEDIF(Table1[[#This Row],[Date Of Birth]],DATE(2023,6,8),"Y")</f>
        <v>58</v>
      </c>
      <c r="G1864" s="2">
        <v>0</v>
      </c>
      <c r="H1864" s="13">
        <v>20893.060000000001</v>
      </c>
      <c r="I1864" s="2" t="s">
        <v>2354</v>
      </c>
      <c r="J1864" s="2" t="s">
        <v>2355</v>
      </c>
      <c r="K1864" s="6" t="s">
        <v>2361</v>
      </c>
    </row>
    <row r="1865" spans="1:11" x14ac:dyDescent="0.4">
      <c r="A1865" s="5" t="s">
        <v>2379</v>
      </c>
      <c r="B1865" s="2">
        <v>1987</v>
      </c>
      <c r="C1865" s="2" t="s">
        <v>2357</v>
      </c>
      <c r="D1865" s="2">
        <v>27</v>
      </c>
      <c r="E1865" s="2" t="str">
        <f>CONCATENATE(Table1[[#This Row],[date]],"-",Table1[[#This Row],[month]],"-",Table1[[#This Row],[year]])</f>
        <v>27-Nov-1987</v>
      </c>
      <c r="F1865" s="2">
        <f>DATEDIF(Table1[[#This Row],[Date Of Birth]],DATE(2023,6,8),"Y")</f>
        <v>35</v>
      </c>
      <c r="G1865" s="2">
        <v>2</v>
      </c>
      <c r="H1865" s="13">
        <v>20984.09</v>
      </c>
      <c r="I1865" s="2" t="s">
        <v>2354</v>
      </c>
      <c r="J1865" s="2" t="s">
        <v>2354</v>
      </c>
      <c r="K1865" s="6" t="s">
        <v>2366</v>
      </c>
    </row>
    <row r="1866" spans="1:11" x14ac:dyDescent="0.4">
      <c r="A1866" s="5" t="s">
        <v>475</v>
      </c>
      <c r="B1866" s="2">
        <v>1983</v>
      </c>
      <c r="C1866" s="2" t="s">
        <v>2353</v>
      </c>
      <c r="D1866" s="2">
        <v>2</v>
      </c>
      <c r="E1866" s="2" t="str">
        <f>CONCATENATE(Table1[[#This Row],[date]],"-",Table1[[#This Row],[month]],"-",Table1[[#This Row],[year]])</f>
        <v>2-Jul-1983</v>
      </c>
      <c r="F1866" s="2">
        <f>DATEDIF(Table1[[#This Row],[Date Of Birth]],DATE(2023,6,8),"Y")</f>
        <v>39</v>
      </c>
      <c r="G1866" s="2">
        <v>1</v>
      </c>
      <c r="H1866" s="13">
        <v>21082.16</v>
      </c>
      <c r="I1866" s="2" t="s">
        <v>2355</v>
      </c>
      <c r="J1866" s="2" t="s">
        <v>2354</v>
      </c>
      <c r="K1866" s="6" t="s">
        <v>2365</v>
      </c>
    </row>
    <row r="1867" spans="1:11" x14ac:dyDescent="0.4">
      <c r="A1867" s="5" t="s">
        <v>474</v>
      </c>
      <c r="B1867" s="2">
        <v>1977</v>
      </c>
      <c r="C1867" s="2" t="s">
        <v>2357</v>
      </c>
      <c r="D1867" s="2">
        <v>23</v>
      </c>
      <c r="E1867" s="2" t="str">
        <f>CONCATENATE(Table1[[#This Row],[date]],"-",Table1[[#This Row],[month]],"-",Table1[[#This Row],[year]])</f>
        <v>23-Nov-1977</v>
      </c>
      <c r="F1867" s="2">
        <f>DATEDIF(Table1[[#This Row],[Date Of Birth]],DATE(2023,6,8),"Y")</f>
        <v>45</v>
      </c>
      <c r="G1867" s="2">
        <v>2</v>
      </c>
      <c r="H1867" s="13">
        <v>21098.55</v>
      </c>
      <c r="I1867" s="2" t="s">
        <v>2355</v>
      </c>
      <c r="J1867" s="2" t="s">
        <v>2355</v>
      </c>
      <c r="K1867" s="6" t="s">
        <v>2361</v>
      </c>
    </row>
    <row r="1868" spans="1:11" x14ac:dyDescent="0.4">
      <c r="A1868" s="5" t="s">
        <v>473</v>
      </c>
      <c r="B1868" s="2">
        <v>1969</v>
      </c>
      <c r="C1868" s="2" t="s">
        <v>2363</v>
      </c>
      <c r="D1868" s="2">
        <v>26</v>
      </c>
      <c r="E1868" s="2" t="str">
        <f>CONCATENATE(Table1[[#This Row],[date]],"-",Table1[[#This Row],[month]],"-",Table1[[#This Row],[year]])</f>
        <v>26-Aug-1969</v>
      </c>
      <c r="F1868" s="2">
        <f>DATEDIF(Table1[[#This Row],[Date Of Birth]],DATE(2023,6,8),"Y")</f>
        <v>53</v>
      </c>
      <c r="G1868" s="2">
        <v>0</v>
      </c>
      <c r="H1868" s="13">
        <v>21195.82</v>
      </c>
      <c r="I1868" s="2" t="s">
        <v>2355</v>
      </c>
      <c r="J1868" s="2" t="s">
        <v>2358</v>
      </c>
      <c r="K1868" s="6" t="s">
        <v>2356</v>
      </c>
    </row>
    <row r="1869" spans="1:11" x14ac:dyDescent="0.4">
      <c r="A1869" s="5" t="s">
        <v>472</v>
      </c>
      <c r="B1869" s="2">
        <v>1974</v>
      </c>
      <c r="C1869" s="2" t="s">
        <v>2364</v>
      </c>
      <c r="D1869" s="2">
        <v>14</v>
      </c>
      <c r="E1869" s="2" t="str">
        <f>CONCATENATE(Table1[[#This Row],[date]],"-",Table1[[#This Row],[month]],"-",Table1[[#This Row],[year]])</f>
        <v>14-Oct-1974</v>
      </c>
      <c r="F1869" s="2">
        <f>DATEDIF(Table1[[#This Row],[Date Of Birth]],DATE(2023,6,8),"Y")</f>
        <v>48</v>
      </c>
      <c r="G1869" s="2">
        <v>0</v>
      </c>
      <c r="H1869" s="13">
        <v>21223.68</v>
      </c>
      <c r="I1869" s="2" t="s">
        <v>2355</v>
      </c>
      <c r="J1869" s="2" t="s">
        <v>2354</v>
      </c>
      <c r="K1869" s="6" t="s">
        <v>2356</v>
      </c>
    </row>
    <row r="1870" spans="1:11" x14ac:dyDescent="0.4">
      <c r="A1870" s="5" t="s">
        <v>471</v>
      </c>
      <c r="B1870" s="2">
        <v>1974</v>
      </c>
      <c r="C1870" s="2" t="s">
        <v>2360</v>
      </c>
      <c r="D1870" s="2">
        <v>3</v>
      </c>
      <c r="E1870" s="2" t="str">
        <f>CONCATENATE(Table1[[#This Row],[date]],"-",Table1[[#This Row],[month]],"-",Table1[[#This Row],[year]])</f>
        <v>3-Sep-1974</v>
      </c>
      <c r="F1870" s="2">
        <f>DATEDIF(Table1[[#This Row],[Date Of Birth]],DATE(2023,6,8),"Y")</f>
        <v>48</v>
      </c>
      <c r="G1870" s="2">
        <v>0</v>
      </c>
      <c r="H1870" s="13">
        <v>21232.18</v>
      </c>
      <c r="I1870" s="2" t="s">
        <v>2355</v>
      </c>
      <c r="J1870" s="2" t="s">
        <v>2354</v>
      </c>
      <c r="K1870" s="6" t="s">
        <v>2365</v>
      </c>
    </row>
    <row r="1871" spans="1:11" x14ac:dyDescent="0.4">
      <c r="A1871" s="5" t="s">
        <v>470</v>
      </c>
      <c r="B1871" s="2">
        <v>1980</v>
      </c>
      <c r="C1871" s="2" t="s">
        <v>2362</v>
      </c>
      <c r="D1871" s="2">
        <v>10</v>
      </c>
      <c r="E1871" s="2" t="str">
        <f>CONCATENATE(Table1[[#This Row],[date]],"-",Table1[[#This Row],[month]],"-",Table1[[#This Row],[year]])</f>
        <v>10-Dec-1980</v>
      </c>
      <c r="F1871" s="2">
        <f>DATEDIF(Table1[[#This Row],[Date Of Birth]],DATE(2023,6,8),"Y")</f>
        <v>42</v>
      </c>
      <c r="G1871" s="2">
        <v>2</v>
      </c>
      <c r="H1871" s="13">
        <v>21259.38</v>
      </c>
      <c r="I1871" s="2" t="s">
        <v>2355</v>
      </c>
      <c r="J1871" s="2" t="s">
        <v>2355</v>
      </c>
      <c r="K1871" s="6" t="s">
        <v>2367</v>
      </c>
    </row>
    <row r="1872" spans="1:11" x14ac:dyDescent="0.4">
      <c r="A1872" s="5" t="s">
        <v>469</v>
      </c>
      <c r="B1872" s="2">
        <v>2004</v>
      </c>
      <c r="C1872" s="2" t="s">
        <v>2363</v>
      </c>
      <c r="D1872" s="2">
        <v>4</v>
      </c>
      <c r="E1872" s="2" t="str">
        <f>CONCATENATE(Table1[[#This Row],[date]],"-",Table1[[#This Row],[month]],"-",Table1[[#This Row],[year]])</f>
        <v>4-Aug-2004</v>
      </c>
      <c r="F1872" s="2">
        <f>DATEDIF(Table1[[#This Row],[Date Of Birth]],DATE(2023,6,8),"Y")</f>
        <v>18</v>
      </c>
      <c r="G1872" s="2">
        <v>0</v>
      </c>
      <c r="H1872" s="13">
        <v>21344.85</v>
      </c>
      <c r="I1872" s="2" t="s">
        <v>2355</v>
      </c>
      <c r="J1872" s="2" t="s">
        <v>2358</v>
      </c>
      <c r="K1872" s="6" t="s">
        <v>2371</v>
      </c>
    </row>
    <row r="1873" spans="1:11" x14ac:dyDescent="0.4">
      <c r="A1873" s="5" t="s">
        <v>468</v>
      </c>
      <c r="B1873" s="2">
        <v>1980</v>
      </c>
      <c r="C1873" s="2" t="s">
        <v>2360</v>
      </c>
      <c r="D1873" s="2">
        <v>4</v>
      </c>
      <c r="E1873" s="2" t="str">
        <f>CONCATENATE(Table1[[#This Row],[date]],"-",Table1[[#This Row],[month]],"-",Table1[[#This Row],[year]])</f>
        <v>4-Sep-1980</v>
      </c>
      <c r="F1873" s="2">
        <f>DATEDIF(Table1[[#This Row],[Date Of Birth]],DATE(2023,6,8),"Y")</f>
        <v>42</v>
      </c>
      <c r="G1873" s="2">
        <v>0</v>
      </c>
      <c r="H1873" s="13">
        <v>21348.71</v>
      </c>
      <c r="I1873" s="2" t="s">
        <v>2354</v>
      </c>
      <c r="J1873" s="2" t="s">
        <v>2358</v>
      </c>
      <c r="K1873" s="6" t="s">
        <v>2361</v>
      </c>
    </row>
    <row r="1874" spans="1:11" x14ac:dyDescent="0.4">
      <c r="A1874" s="5" t="s">
        <v>467</v>
      </c>
      <c r="B1874" s="2">
        <v>1990</v>
      </c>
      <c r="C1874" s="2" t="s">
        <v>2357</v>
      </c>
      <c r="D1874" s="2">
        <v>21</v>
      </c>
      <c r="E1874" s="2" t="str">
        <f>CONCATENATE(Table1[[#This Row],[date]],"-",Table1[[#This Row],[month]],"-",Table1[[#This Row],[year]])</f>
        <v>21-Nov-1990</v>
      </c>
      <c r="F1874" s="2">
        <f>DATEDIF(Table1[[#This Row],[Date Of Birth]],DATE(2023,6,8),"Y")</f>
        <v>32</v>
      </c>
      <c r="G1874" s="2">
        <v>4</v>
      </c>
      <c r="H1874" s="13">
        <v>21472.48</v>
      </c>
      <c r="I1874" s="2" t="s">
        <v>2354</v>
      </c>
      <c r="J1874" s="2" t="s">
        <v>2354</v>
      </c>
      <c r="K1874" s="6" t="s">
        <v>2361</v>
      </c>
    </row>
    <row r="1875" spans="1:11" x14ac:dyDescent="0.4">
      <c r="A1875" s="5" t="s">
        <v>466</v>
      </c>
      <c r="B1875" s="2">
        <v>1999</v>
      </c>
      <c r="C1875" s="2" t="s">
        <v>2359</v>
      </c>
      <c r="D1875" s="2">
        <v>12</v>
      </c>
      <c r="E1875" s="2" t="str">
        <f>CONCATENATE(Table1[[#This Row],[date]],"-",Table1[[#This Row],[month]],"-",Table1[[#This Row],[year]])</f>
        <v>12-Jun-1999</v>
      </c>
      <c r="F1875" s="2">
        <f>DATEDIF(Table1[[#This Row],[Date Of Birth]],DATE(2023,6,8),"Y")</f>
        <v>23</v>
      </c>
      <c r="G1875" s="2">
        <v>0</v>
      </c>
      <c r="H1875" s="13">
        <v>21595.38</v>
      </c>
      <c r="I1875" s="2" t="s">
        <v>2354</v>
      </c>
      <c r="J1875" s="2" t="s">
        <v>2355</v>
      </c>
      <c r="K1875" s="6" t="s">
        <v>2361</v>
      </c>
    </row>
    <row r="1876" spans="1:11" x14ac:dyDescent="0.4">
      <c r="A1876" s="5" t="s">
        <v>465</v>
      </c>
      <c r="B1876" s="2">
        <v>1983</v>
      </c>
      <c r="C1876" s="2" t="s">
        <v>2362</v>
      </c>
      <c r="D1876" s="2">
        <v>25</v>
      </c>
      <c r="E1876" s="2" t="str">
        <f>CONCATENATE(Table1[[#This Row],[date]],"-",Table1[[#This Row],[month]],"-",Table1[[#This Row],[year]])</f>
        <v>25-Dec-1983</v>
      </c>
      <c r="F1876" s="2">
        <f>DATEDIF(Table1[[#This Row],[Date Of Birth]],DATE(2023,6,8),"Y")</f>
        <v>39</v>
      </c>
      <c r="G1876" s="2">
        <v>3</v>
      </c>
      <c r="H1876" s="13">
        <v>21659.93</v>
      </c>
      <c r="I1876" s="2" t="s">
        <v>2355</v>
      </c>
      <c r="J1876" s="2" t="s">
        <v>2355</v>
      </c>
      <c r="K1876" s="6" t="s">
        <v>2371</v>
      </c>
    </row>
    <row r="1877" spans="1:11" x14ac:dyDescent="0.4">
      <c r="A1877" s="5" t="s">
        <v>464</v>
      </c>
      <c r="B1877" s="2">
        <v>1962</v>
      </c>
      <c r="C1877" s="2" t="s">
        <v>2357</v>
      </c>
      <c r="D1877" s="2">
        <v>16</v>
      </c>
      <c r="E1877" s="2" t="str">
        <f>CONCATENATE(Table1[[#This Row],[date]],"-",Table1[[#This Row],[month]],"-",Table1[[#This Row],[year]])</f>
        <v>16-Nov-1962</v>
      </c>
      <c r="F1877" s="2">
        <f>DATEDIF(Table1[[#This Row],[Date Of Birth]],DATE(2023,6,8),"Y")</f>
        <v>60</v>
      </c>
      <c r="G1877" s="2">
        <v>0</v>
      </c>
      <c r="H1877" s="13">
        <v>21661.16</v>
      </c>
      <c r="I1877" s="2" t="s">
        <v>2354</v>
      </c>
      <c r="J1877" s="2" t="s">
        <v>2354</v>
      </c>
      <c r="K1877" s="6" t="s">
        <v>2361</v>
      </c>
    </row>
    <row r="1878" spans="1:11" x14ac:dyDescent="0.4">
      <c r="A1878" s="5" t="s">
        <v>463</v>
      </c>
      <c r="B1878" s="2">
        <v>1976</v>
      </c>
      <c r="C1878" s="2" t="s">
        <v>2353</v>
      </c>
      <c r="D1878" s="2">
        <v>18</v>
      </c>
      <c r="E1878" s="2" t="str">
        <f>CONCATENATE(Table1[[#This Row],[date]],"-",Table1[[#This Row],[month]],"-",Table1[[#This Row],[year]])</f>
        <v>18-Jul-1976</v>
      </c>
      <c r="F1878" s="2">
        <f>DATEDIF(Table1[[#This Row],[Date Of Birth]],DATE(2023,6,8),"Y")</f>
        <v>46</v>
      </c>
      <c r="G1878" s="2">
        <v>1</v>
      </c>
      <c r="H1878" s="13">
        <v>21677.279999999999</v>
      </c>
      <c r="I1878" s="2" t="s">
        <v>2355</v>
      </c>
      <c r="J1878" s="2" t="s">
        <v>2358</v>
      </c>
      <c r="K1878" s="6" t="s">
        <v>2361</v>
      </c>
    </row>
    <row r="1879" spans="1:11" x14ac:dyDescent="0.4">
      <c r="A1879" s="5" t="s">
        <v>462</v>
      </c>
      <c r="B1879" s="2">
        <v>1979</v>
      </c>
      <c r="C1879" s="2" t="s">
        <v>2360</v>
      </c>
      <c r="D1879" s="2">
        <v>20</v>
      </c>
      <c r="E1879" s="2" t="str">
        <f>CONCATENATE(Table1[[#This Row],[date]],"-",Table1[[#This Row],[month]],"-",Table1[[#This Row],[year]])</f>
        <v>20-Sep-1979</v>
      </c>
      <c r="F1879" s="2">
        <f>DATEDIF(Table1[[#This Row],[Date Of Birth]],DATE(2023,6,8),"Y")</f>
        <v>43</v>
      </c>
      <c r="G1879" s="2">
        <v>1</v>
      </c>
      <c r="H1879" s="13">
        <v>21771.34</v>
      </c>
      <c r="I1879" s="2" t="s">
        <v>2355</v>
      </c>
      <c r="J1879" s="2" t="s">
        <v>2358</v>
      </c>
      <c r="K1879" s="6" t="s">
        <v>2371</v>
      </c>
    </row>
    <row r="1880" spans="1:11" x14ac:dyDescent="0.4">
      <c r="A1880" s="5" t="s">
        <v>461</v>
      </c>
      <c r="B1880" s="2">
        <v>1979</v>
      </c>
      <c r="C1880" s="2" t="s">
        <v>2360</v>
      </c>
      <c r="D1880" s="2">
        <v>28</v>
      </c>
      <c r="E1880" s="2" t="str">
        <f>CONCATENATE(Table1[[#This Row],[date]],"-",Table1[[#This Row],[month]],"-",Table1[[#This Row],[year]])</f>
        <v>28-Sep-1979</v>
      </c>
      <c r="F1880" s="2">
        <f>DATEDIF(Table1[[#This Row],[Date Of Birth]],DATE(2023,6,8),"Y")</f>
        <v>43</v>
      </c>
      <c r="G1880" s="2">
        <v>0</v>
      </c>
      <c r="H1880" s="13">
        <v>21774.32</v>
      </c>
      <c r="I1880" s="2" t="s">
        <v>2355</v>
      </c>
      <c r="J1880" s="2" t="s">
        <v>2354</v>
      </c>
      <c r="K1880" s="6" t="s">
        <v>2361</v>
      </c>
    </row>
    <row r="1881" spans="1:11" x14ac:dyDescent="0.4">
      <c r="A1881" s="5" t="s">
        <v>460</v>
      </c>
      <c r="B1881" s="2">
        <v>1963</v>
      </c>
      <c r="C1881" s="2" t="s">
        <v>2363</v>
      </c>
      <c r="D1881" s="2">
        <v>27</v>
      </c>
      <c r="E1881" s="2" t="str">
        <f>CONCATENATE(Table1[[#This Row],[date]],"-",Table1[[#This Row],[month]],"-",Table1[[#This Row],[year]])</f>
        <v>27-Aug-1963</v>
      </c>
      <c r="F1881" s="2">
        <f>DATEDIF(Table1[[#This Row],[Date Of Birth]],DATE(2023,6,8),"Y")</f>
        <v>59</v>
      </c>
      <c r="G1881" s="2">
        <v>0</v>
      </c>
      <c r="H1881" s="13">
        <v>21797</v>
      </c>
      <c r="I1881" s="2" t="s">
        <v>2355</v>
      </c>
      <c r="J1881" s="2" t="s">
        <v>2358</v>
      </c>
      <c r="K1881" s="6" t="s">
        <v>2365</v>
      </c>
    </row>
    <row r="1882" spans="1:11" x14ac:dyDescent="0.4">
      <c r="A1882" s="5" t="s">
        <v>459</v>
      </c>
      <c r="B1882" s="2">
        <v>1979</v>
      </c>
      <c r="C1882" s="2" t="s">
        <v>2363</v>
      </c>
      <c r="D1882" s="2">
        <v>17</v>
      </c>
      <c r="E1882" s="2" t="str">
        <f>CONCATENATE(Table1[[#This Row],[date]],"-",Table1[[#This Row],[month]],"-",Table1[[#This Row],[year]])</f>
        <v>17-Aug-1979</v>
      </c>
      <c r="F1882" s="2">
        <f>DATEDIF(Table1[[#This Row],[Date Of Birth]],DATE(2023,6,8),"Y")</f>
        <v>43</v>
      </c>
      <c r="G1882" s="2">
        <v>2</v>
      </c>
      <c r="H1882" s="13">
        <v>21880.82</v>
      </c>
      <c r="I1882" s="2" t="s">
        <v>2355</v>
      </c>
      <c r="J1882" s="2" t="s">
        <v>2358</v>
      </c>
      <c r="K1882" s="6" t="s">
        <v>2361</v>
      </c>
    </row>
    <row r="1883" spans="1:11" x14ac:dyDescent="0.4">
      <c r="A1883" s="5" t="s">
        <v>458</v>
      </c>
      <c r="B1883" s="2">
        <v>2003</v>
      </c>
      <c r="C1883" s="2" t="s">
        <v>2360</v>
      </c>
      <c r="D1883" s="2">
        <v>28</v>
      </c>
      <c r="E1883" s="2" t="str">
        <f>CONCATENATE(Table1[[#This Row],[date]],"-",Table1[[#This Row],[month]],"-",Table1[[#This Row],[year]])</f>
        <v>28-Sep-2003</v>
      </c>
      <c r="F1883" s="2">
        <f>DATEDIF(Table1[[#This Row],[Date Of Birth]],DATE(2023,6,8),"Y")</f>
        <v>19</v>
      </c>
      <c r="G1883" s="2">
        <v>0</v>
      </c>
      <c r="H1883" s="13">
        <v>21882.400000000001</v>
      </c>
      <c r="I1883" s="2" t="s">
        <v>2354</v>
      </c>
      <c r="J1883" s="2" t="s">
        <v>2358</v>
      </c>
      <c r="K1883" s="6" t="s">
        <v>2365</v>
      </c>
    </row>
    <row r="1884" spans="1:11" x14ac:dyDescent="0.4">
      <c r="A1884" s="5" t="s">
        <v>457</v>
      </c>
      <c r="B1884" s="2">
        <v>1975</v>
      </c>
      <c r="C1884" s="2" t="s">
        <v>2362</v>
      </c>
      <c r="D1884" s="2">
        <v>19</v>
      </c>
      <c r="E1884" s="2" t="str">
        <f>CONCATENATE(Table1[[#This Row],[date]],"-",Table1[[#This Row],[month]],"-",Table1[[#This Row],[year]])</f>
        <v>19-Dec-1975</v>
      </c>
      <c r="F1884" s="2">
        <f>DATEDIF(Table1[[#This Row],[Date Of Birth]],DATE(2023,6,8),"Y")</f>
        <v>47</v>
      </c>
      <c r="G1884" s="2">
        <v>1</v>
      </c>
      <c r="H1884" s="13">
        <v>21978.68</v>
      </c>
      <c r="I1884" s="2" t="s">
        <v>2355</v>
      </c>
      <c r="J1884" s="2" t="s">
        <v>2355</v>
      </c>
      <c r="K1884" s="6" t="s">
        <v>2356</v>
      </c>
    </row>
    <row r="1885" spans="1:11" x14ac:dyDescent="0.4">
      <c r="A1885" s="5" t="s">
        <v>456</v>
      </c>
      <c r="B1885" s="2">
        <v>1989</v>
      </c>
      <c r="C1885" s="2" t="s">
        <v>2364</v>
      </c>
      <c r="D1885" s="2">
        <v>14</v>
      </c>
      <c r="E1885" s="2" t="str">
        <f>CONCATENATE(Table1[[#This Row],[date]],"-",Table1[[#This Row],[month]],"-",Table1[[#This Row],[year]])</f>
        <v>14-Oct-1989</v>
      </c>
      <c r="F1885" s="2">
        <f>DATEDIF(Table1[[#This Row],[Date Of Birth]],DATE(2023,6,8),"Y")</f>
        <v>33</v>
      </c>
      <c r="G1885" s="2">
        <v>0</v>
      </c>
      <c r="H1885" s="13">
        <v>21984.47</v>
      </c>
      <c r="I1885" s="2" t="s">
        <v>2355</v>
      </c>
      <c r="J1885" s="2" t="s">
        <v>2358</v>
      </c>
      <c r="K1885" s="6" t="s">
        <v>2361</v>
      </c>
    </row>
    <row r="1886" spans="1:11" x14ac:dyDescent="0.4">
      <c r="A1886" s="5" t="s">
        <v>455</v>
      </c>
      <c r="B1886" s="2">
        <v>2001</v>
      </c>
      <c r="C1886" s="2" t="s">
        <v>2363</v>
      </c>
      <c r="D1886" s="2">
        <v>28</v>
      </c>
      <c r="E1886" s="2" t="str">
        <f>CONCATENATE(Table1[[#This Row],[date]],"-",Table1[[#This Row],[month]],"-",Table1[[#This Row],[year]])</f>
        <v>28-Aug-2001</v>
      </c>
      <c r="F1886" s="2">
        <f>DATEDIF(Table1[[#This Row],[Date Of Birth]],DATE(2023,6,8),"Y")</f>
        <v>21</v>
      </c>
      <c r="G1886" s="2">
        <v>0</v>
      </c>
      <c r="H1886" s="13">
        <v>22097.62</v>
      </c>
      <c r="I1886" s="2" t="s">
        <v>2355</v>
      </c>
      <c r="J1886" s="2" t="s">
        <v>2358</v>
      </c>
      <c r="K1886" s="6" t="s">
        <v>2365</v>
      </c>
    </row>
    <row r="1887" spans="1:11" x14ac:dyDescent="0.4">
      <c r="A1887" s="5" t="s">
        <v>454</v>
      </c>
      <c r="B1887" s="2">
        <v>1980</v>
      </c>
      <c r="C1887" s="2" t="s">
        <v>2360</v>
      </c>
      <c r="D1887" s="2">
        <v>12</v>
      </c>
      <c r="E1887" s="2" t="str">
        <f>CONCATENATE(Table1[[#This Row],[date]],"-",Table1[[#This Row],[month]],"-",Table1[[#This Row],[year]])</f>
        <v>12-Sep-1980</v>
      </c>
      <c r="F1887" s="2">
        <f>DATEDIF(Table1[[#This Row],[Date Of Birth]],DATE(2023,6,8),"Y")</f>
        <v>42</v>
      </c>
      <c r="G1887" s="2">
        <v>0</v>
      </c>
      <c r="H1887" s="13">
        <v>22144.03</v>
      </c>
      <c r="I1887" s="2" t="s">
        <v>2354</v>
      </c>
      <c r="J1887" s="2" t="s">
        <v>2354</v>
      </c>
      <c r="K1887" s="6" t="s">
        <v>2365</v>
      </c>
    </row>
    <row r="1888" spans="1:11" x14ac:dyDescent="0.4">
      <c r="A1888" s="5" t="s">
        <v>453</v>
      </c>
      <c r="B1888" s="2">
        <v>1965</v>
      </c>
      <c r="C1888" s="2" t="s">
        <v>2363</v>
      </c>
      <c r="D1888" s="2">
        <v>24</v>
      </c>
      <c r="E1888" s="2" t="str">
        <f>CONCATENATE(Table1[[#This Row],[date]],"-",Table1[[#This Row],[month]],"-",Table1[[#This Row],[year]])</f>
        <v>24-Aug-1965</v>
      </c>
      <c r="F1888" s="2">
        <f>DATEDIF(Table1[[#This Row],[Date Of Birth]],DATE(2023,6,8),"Y")</f>
        <v>57</v>
      </c>
      <c r="G1888" s="2">
        <v>1</v>
      </c>
      <c r="H1888" s="13">
        <v>22192.44</v>
      </c>
      <c r="I1888" s="2" t="s">
        <v>2355</v>
      </c>
      <c r="J1888" s="2" t="s">
        <v>2358</v>
      </c>
      <c r="K1888" s="6" t="s">
        <v>2356</v>
      </c>
    </row>
    <row r="1889" spans="1:11" x14ac:dyDescent="0.4">
      <c r="A1889" s="5" t="s">
        <v>452</v>
      </c>
      <c r="B1889" s="2">
        <v>1971</v>
      </c>
      <c r="C1889" s="2" t="s">
        <v>2359</v>
      </c>
      <c r="D1889" s="2">
        <v>16</v>
      </c>
      <c r="E1889" s="2" t="str">
        <f>CONCATENATE(Table1[[#This Row],[date]],"-",Table1[[#This Row],[month]],"-",Table1[[#This Row],[year]])</f>
        <v>16-Jun-1971</v>
      </c>
      <c r="F1889" s="2">
        <f>DATEDIF(Table1[[#This Row],[Date Of Birth]],DATE(2023,6,8),"Y")</f>
        <v>51</v>
      </c>
      <c r="G1889" s="2">
        <v>1</v>
      </c>
      <c r="H1889" s="13">
        <v>22218.11</v>
      </c>
      <c r="I1889" s="2" t="s">
        <v>2354</v>
      </c>
      <c r="J1889" s="2" t="s">
        <v>2355</v>
      </c>
      <c r="K1889" s="6" t="s">
        <v>2356</v>
      </c>
    </row>
    <row r="1890" spans="1:11" x14ac:dyDescent="0.4">
      <c r="A1890" s="5" t="s">
        <v>451</v>
      </c>
      <c r="B1890" s="2">
        <v>1982</v>
      </c>
      <c r="C1890" s="2" t="s">
        <v>2362</v>
      </c>
      <c r="D1890" s="2">
        <v>27</v>
      </c>
      <c r="E1890" s="2" t="str">
        <f>CONCATENATE(Table1[[#This Row],[date]],"-",Table1[[#This Row],[month]],"-",Table1[[#This Row],[year]])</f>
        <v>27-Dec-1982</v>
      </c>
      <c r="F1890" s="2">
        <f>DATEDIF(Table1[[#This Row],[Date Of Birth]],DATE(2023,6,8),"Y")</f>
        <v>40</v>
      </c>
      <c r="G1890" s="2">
        <v>1</v>
      </c>
      <c r="H1890" s="13">
        <v>22331.57</v>
      </c>
      <c r="I1890" s="2" t="s">
        <v>2354</v>
      </c>
      <c r="J1890" s="2" t="s">
        <v>2355</v>
      </c>
      <c r="K1890" s="6" t="s">
        <v>2371</v>
      </c>
    </row>
    <row r="1891" spans="1:11" x14ac:dyDescent="0.4">
      <c r="A1891" s="5" t="s">
        <v>450</v>
      </c>
      <c r="B1891" s="2">
        <v>1999</v>
      </c>
      <c r="C1891" s="2" t="s">
        <v>2363</v>
      </c>
      <c r="D1891" s="2">
        <v>26</v>
      </c>
      <c r="E1891" s="2" t="str">
        <f>CONCATENATE(Table1[[#This Row],[date]],"-",Table1[[#This Row],[month]],"-",Table1[[#This Row],[year]])</f>
        <v>26-Aug-1999</v>
      </c>
      <c r="F1891" s="2">
        <f>DATEDIF(Table1[[#This Row],[Date Of Birth]],DATE(2023,6,8),"Y")</f>
        <v>23</v>
      </c>
      <c r="G1891" s="2">
        <v>2</v>
      </c>
      <c r="H1891" s="13">
        <v>22395.74</v>
      </c>
      <c r="I1891" s="2" t="s">
        <v>2355</v>
      </c>
      <c r="J1891" s="2" t="s">
        <v>2354</v>
      </c>
      <c r="K1891" s="6" t="s">
        <v>2371</v>
      </c>
    </row>
    <row r="1892" spans="1:11" x14ac:dyDescent="0.4">
      <c r="A1892" s="5" t="s">
        <v>449</v>
      </c>
      <c r="B1892" s="2">
        <v>1966</v>
      </c>
      <c r="C1892" s="2" t="s">
        <v>2363</v>
      </c>
      <c r="D1892" s="2">
        <v>18</v>
      </c>
      <c r="E1892" s="2" t="str">
        <f>CONCATENATE(Table1[[#This Row],[date]],"-",Table1[[#This Row],[month]],"-",Table1[[#This Row],[year]])</f>
        <v>18-Aug-1966</v>
      </c>
      <c r="F1892" s="2">
        <f>DATEDIF(Table1[[#This Row],[Date Of Birth]],DATE(2023,6,8),"Y")</f>
        <v>56</v>
      </c>
      <c r="G1892" s="2">
        <v>0</v>
      </c>
      <c r="H1892" s="13">
        <v>22412.65</v>
      </c>
      <c r="I1892" s="2" t="s">
        <v>2355</v>
      </c>
      <c r="J1892" s="2" t="s">
        <v>2355</v>
      </c>
      <c r="K1892" s="6" t="s">
        <v>2373</v>
      </c>
    </row>
    <row r="1893" spans="1:11" x14ac:dyDescent="0.4">
      <c r="A1893" s="5" t="s">
        <v>448</v>
      </c>
      <c r="B1893" s="2">
        <v>1983</v>
      </c>
      <c r="C1893" s="2" t="s">
        <v>2362</v>
      </c>
      <c r="D1893" s="2">
        <v>21</v>
      </c>
      <c r="E1893" s="2" t="str">
        <f>CONCATENATE(Table1[[#This Row],[date]],"-",Table1[[#This Row],[month]],"-",Table1[[#This Row],[year]])</f>
        <v>21-Dec-1983</v>
      </c>
      <c r="F1893" s="2">
        <f>DATEDIF(Table1[[#This Row],[Date Of Birth]],DATE(2023,6,8),"Y")</f>
        <v>39</v>
      </c>
      <c r="G1893" s="2">
        <v>1</v>
      </c>
      <c r="H1893" s="13">
        <v>22462.04</v>
      </c>
      <c r="I1893" s="2" t="s">
        <v>2355</v>
      </c>
      <c r="J1893" s="2" t="s">
        <v>2358</v>
      </c>
      <c r="K1893" s="6" t="s">
        <v>2367</v>
      </c>
    </row>
    <row r="1894" spans="1:11" x14ac:dyDescent="0.4">
      <c r="A1894" s="5" t="s">
        <v>447</v>
      </c>
      <c r="B1894" s="2">
        <v>1979</v>
      </c>
      <c r="C1894" s="2" t="s">
        <v>2357</v>
      </c>
      <c r="D1894" s="2">
        <v>14</v>
      </c>
      <c r="E1894" s="2" t="str">
        <f>CONCATENATE(Table1[[#This Row],[date]],"-",Table1[[#This Row],[month]],"-",Table1[[#This Row],[year]])</f>
        <v>14-Nov-1979</v>
      </c>
      <c r="F1894" s="2">
        <f>DATEDIF(Table1[[#This Row],[Date Of Birth]],DATE(2023,6,8),"Y")</f>
        <v>43</v>
      </c>
      <c r="G1894" s="2">
        <v>2</v>
      </c>
      <c r="H1894" s="13">
        <v>22478.6</v>
      </c>
      <c r="I1894" s="2" t="s">
        <v>2355</v>
      </c>
      <c r="J1894" s="2" t="s">
        <v>2354</v>
      </c>
      <c r="K1894" s="6" t="s">
        <v>2365</v>
      </c>
    </row>
    <row r="1895" spans="1:11" x14ac:dyDescent="0.4">
      <c r="A1895" s="5" t="s">
        <v>446</v>
      </c>
      <c r="B1895" s="2">
        <v>2003</v>
      </c>
      <c r="C1895" s="2" t="s">
        <v>2353</v>
      </c>
      <c r="D1895" s="2">
        <v>25</v>
      </c>
      <c r="E1895" s="2" t="str">
        <f>CONCATENATE(Table1[[#This Row],[date]],"-",Table1[[#This Row],[month]],"-",Table1[[#This Row],[year]])</f>
        <v>25-Jul-2003</v>
      </c>
      <c r="F1895" s="2">
        <f>DATEDIF(Table1[[#This Row],[Date Of Birth]],DATE(2023,6,8),"Y")</f>
        <v>19</v>
      </c>
      <c r="G1895" s="2">
        <v>2</v>
      </c>
      <c r="H1895" s="13">
        <v>22493.66</v>
      </c>
      <c r="I1895" s="2" t="s">
        <v>2354</v>
      </c>
      <c r="J1895" s="2" t="s">
        <v>2358</v>
      </c>
      <c r="K1895" s="6" t="s">
        <v>2361</v>
      </c>
    </row>
    <row r="1896" spans="1:11" x14ac:dyDescent="0.4">
      <c r="A1896" s="5" t="s">
        <v>445</v>
      </c>
      <c r="B1896" s="2">
        <v>1970</v>
      </c>
      <c r="C1896" s="2" t="s">
        <v>2357</v>
      </c>
      <c r="D1896" s="2">
        <v>9</v>
      </c>
      <c r="E1896" s="2" t="str">
        <f>CONCATENATE(Table1[[#This Row],[date]],"-",Table1[[#This Row],[month]],"-",Table1[[#This Row],[year]])</f>
        <v>9-Nov-1970</v>
      </c>
      <c r="F1896" s="2">
        <f>DATEDIF(Table1[[#This Row],[Date Of Birth]],DATE(2023,6,8),"Y")</f>
        <v>52</v>
      </c>
      <c r="G1896" s="2">
        <v>0</v>
      </c>
      <c r="H1896" s="13">
        <v>23045.57</v>
      </c>
      <c r="I1896" s="2" t="s">
        <v>2354</v>
      </c>
      <c r="J1896" s="2" t="s">
        <v>2354</v>
      </c>
      <c r="K1896" s="6" t="s">
        <v>2371</v>
      </c>
    </row>
    <row r="1897" spans="1:11" x14ac:dyDescent="0.4">
      <c r="A1897" s="5" t="s">
        <v>444</v>
      </c>
      <c r="B1897" s="2">
        <v>1975</v>
      </c>
      <c r="C1897" s="2" t="s">
        <v>2360</v>
      </c>
      <c r="D1897" s="2">
        <v>9</v>
      </c>
      <c r="E1897" s="2" t="str">
        <f>CONCATENATE(Table1[[#This Row],[date]],"-",Table1[[#This Row],[month]],"-",Table1[[#This Row],[year]])</f>
        <v>9-Sep-1975</v>
      </c>
      <c r="F1897" s="2">
        <f>DATEDIF(Table1[[#This Row],[Date Of Birth]],DATE(2023,6,8),"Y")</f>
        <v>47</v>
      </c>
      <c r="G1897" s="2">
        <v>0</v>
      </c>
      <c r="H1897" s="13">
        <v>23065.42</v>
      </c>
      <c r="I1897" s="2" t="s">
        <v>2354</v>
      </c>
      <c r="J1897" s="2" t="s">
        <v>2354</v>
      </c>
      <c r="K1897" s="6" t="s">
        <v>2356</v>
      </c>
    </row>
    <row r="1898" spans="1:11" x14ac:dyDescent="0.4">
      <c r="A1898" s="5" t="s">
        <v>443</v>
      </c>
      <c r="B1898" s="2">
        <v>2003</v>
      </c>
      <c r="C1898" s="2" t="s">
        <v>2362</v>
      </c>
      <c r="D1898" s="2">
        <v>14</v>
      </c>
      <c r="E1898" s="2" t="str">
        <f>CONCATENATE(Table1[[#This Row],[date]],"-",Table1[[#This Row],[month]],"-",Table1[[#This Row],[year]])</f>
        <v>14-Dec-2003</v>
      </c>
      <c r="F1898" s="2">
        <f>DATEDIF(Table1[[#This Row],[Date Of Birth]],DATE(2023,6,8),"Y")</f>
        <v>19</v>
      </c>
      <c r="G1898" s="2">
        <v>0</v>
      </c>
      <c r="H1898" s="13">
        <v>23082.959999999999</v>
      </c>
      <c r="I1898" s="2" t="s">
        <v>2354</v>
      </c>
      <c r="J1898" s="2" t="s">
        <v>2354</v>
      </c>
      <c r="K1898" s="6" t="s">
        <v>2365</v>
      </c>
    </row>
    <row r="1899" spans="1:11" x14ac:dyDescent="0.4">
      <c r="A1899" s="5" t="s">
        <v>442</v>
      </c>
      <c r="B1899" s="2">
        <v>1997</v>
      </c>
      <c r="C1899" s="2" t="s">
        <v>2363</v>
      </c>
      <c r="D1899" s="2">
        <v>7</v>
      </c>
      <c r="E1899" s="2" t="str">
        <f>CONCATENATE(Table1[[#This Row],[date]],"-",Table1[[#This Row],[month]],"-",Table1[[#This Row],[year]])</f>
        <v>7-Aug-1997</v>
      </c>
      <c r="F1899" s="2">
        <f>DATEDIF(Table1[[#This Row],[Date Of Birth]],DATE(2023,6,8),"Y")</f>
        <v>25</v>
      </c>
      <c r="G1899" s="2">
        <v>2</v>
      </c>
      <c r="H1899" s="13">
        <v>23241.47</v>
      </c>
      <c r="I1899" s="2" t="s">
        <v>2354</v>
      </c>
      <c r="J1899" s="2" t="s">
        <v>2355</v>
      </c>
      <c r="K1899" s="6" t="s">
        <v>2369</v>
      </c>
    </row>
    <row r="1900" spans="1:11" x14ac:dyDescent="0.4">
      <c r="A1900" s="5" t="s">
        <v>441</v>
      </c>
      <c r="B1900" s="2">
        <v>1969</v>
      </c>
      <c r="C1900" s="2" t="s">
        <v>2357</v>
      </c>
      <c r="D1900" s="2">
        <v>14</v>
      </c>
      <c r="E1900" s="2" t="str">
        <f>CONCATENATE(Table1[[#This Row],[date]],"-",Table1[[#This Row],[month]],"-",Table1[[#This Row],[year]])</f>
        <v>14-Nov-1969</v>
      </c>
      <c r="F1900" s="2">
        <f>DATEDIF(Table1[[#This Row],[Date Of Birth]],DATE(2023,6,8),"Y")</f>
        <v>53</v>
      </c>
      <c r="G1900" s="2">
        <v>1</v>
      </c>
      <c r="H1900" s="13">
        <v>23244.79</v>
      </c>
      <c r="I1900" s="2" t="s">
        <v>2354</v>
      </c>
      <c r="J1900" s="2" t="s">
        <v>2355</v>
      </c>
      <c r="K1900" s="6" t="s">
        <v>2356</v>
      </c>
    </row>
    <row r="1901" spans="1:11" x14ac:dyDescent="0.4">
      <c r="A1901" s="5" t="s">
        <v>440</v>
      </c>
      <c r="B1901" s="2">
        <v>1994</v>
      </c>
      <c r="C1901" s="2" t="s">
        <v>2364</v>
      </c>
      <c r="D1901" s="2">
        <v>3</v>
      </c>
      <c r="E1901" s="2" t="str">
        <f>CONCATENATE(Table1[[#This Row],[date]],"-",Table1[[#This Row],[month]],"-",Table1[[#This Row],[year]])</f>
        <v>3-Oct-1994</v>
      </c>
      <c r="F1901" s="2">
        <f>DATEDIF(Table1[[#This Row],[Date Of Birth]],DATE(2023,6,8),"Y")</f>
        <v>28</v>
      </c>
      <c r="G1901" s="2">
        <v>1</v>
      </c>
      <c r="H1901" s="13">
        <v>23288.93</v>
      </c>
      <c r="I1901" s="2" t="s">
        <v>2354</v>
      </c>
      <c r="J1901" s="2" t="s">
        <v>2355</v>
      </c>
      <c r="K1901" s="6" t="s">
        <v>2371</v>
      </c>
    </row>
    <row r="1902" spans="1:11" x14ac:dyDescent="0.4">
      <c r="A1902" s="5" t="s">
        <v>439</v>
      </c>
      <c r="B1902" s="2">
        <v>1973</v>
      </c>
      <c r="C1902" s="2" t="s">
        <v>2364</v>
      </c>
      <c r="D1902" s="2">
        <v>22</v>
      </c>
      <c r="E1902" s="2" t="str">
        <f>CONCATENATE(Table1[[#This Row],[date]],"-",Table1[[#This Row],[month]],"-",Table1[[#This Row],[year]])</f>
        <v>22-Oct-1973</v>
      </c>
      <c r="F1902" s="2">
        <f>DATEDIF(Table1[[#This Row],[Date Of Birth]],DATE(2023,6,8),"Y")</f>
        <v>49</v>
      </c>
      <c r="G1902" s="2">
        <v>2</v>
      </c>
      <c r="H1902" s="13">
        <v>23306.55</v>
      </c>
      <c r="I1902" s="2" t="s">
        <v>2354</v>
      </c>
      <c r="J1902" s="2" t="s">
        <v>2354</v>
      </c>
      <c r="K1902" s="6" t="s">
        <v>2365</v>
      </c>
    </row>
    <row r="1903" spans="1:11" x14ac:dyDescent="0.4">
      <c r="A1903" s="5" t="s">
        <v>438</v>
      </c>
      <c r="B1903" s="2">
        <v>1975</v>
      </c>
      <c r="C1903" s="2" t="s">
        <v>2357</v>
      </c>
      <c r="D1903" s="2">
        <v>13</v>
      </c>
      <c r="E1903" s="2" t="str">
        <f>CONCATENATE(Table1[[#This Row],[date]],"-",Table1[[#This Row],[month]],"-",Table1[[#This Row],[year]])</f>
        <v>13-Nov-1975</v>
      </c>
      <c r="F1903" s="2">
        <f>DATEDIF(Table1[[#This Row],[Date Of Birth]],DATE(2023,6,8),"Y")</f>
        <v>47</v>
      </c>
      <c r="G1903" s="2">
        <v>1</v>
      </c>
      <c r="H1903" s="13">
        <v>23401.31</v>
      </c>
      <c r="I1903" s="2" t="s">
        <v>2354</v>
      </c>
      <c r="J1903" s="2" t="s">
        <v>2355</v>
      </c>
      <c r="K1903" s="6" t="s">
        <v>2371</v>
      </c>
    </row>
    <row r="1904" spans="1:11" x14ac:dyDescent="0.4">
      <c r="A1904" s="5" t="s">
        <v>437</v>
      </c>
      <c r="B1904" s="2">
        <v>1983</v>
      </c>
      <c r="C1904" s="2" t="s">
        <v>2363</v>
      </c>
      <c r="D1904" s="2">
        <v>26</v>
      </c>
      <c r="E1904" s="2" t="str">
        <f>CONCATENATE(Table1[[#This Row],[date]],"-",Table1[[#This Row],[month]],"-",Table1[[#This Row],[year]])</f>
        <v>26-Aug-1983</v>
      </c>
      <c r="F1904" s="2">
        <f>DATEDIF(Table1[[#This Row],[Date Of Birth]],DATE(2023,6,8),"Y")</f>
        <v>39</v>
      </c>
      <c r="G1904" s="2">
        <v>2</v>
      </c>
      <c r="H1904" s="13">
        <v>23563.02</v>
      </c>
      <c r="I1904" s="2" t="s">
        <v>2354</v>
      </c>
      <c r="J1904" s="2" t="s">
        <v>2354</v>
      </c>
      <c r="K1904" s="6" t="s">
        <v>2356</v>
      </c>
    </row>
    <row r="1905" spans="1:11" x14ac:dyDescent="0.4">
      <c r="A1905" s="5" t="s">
        <v>436</v>
      </c>
      <c r="B1905" s="2">
        <v>1974</v>
      </c>
      <c r="C1905" s="2" t="s">
        <v>2359</v>
      </c>
      <c r="D1905" s="2">
        <v>2</v>
      </c>
      <c r="E1905" s="2" t="str">
        <f>CONCATENATE(Table1[[#This Row],[date]],"-",Table1[[#This Row],[month]],"-",Table1[[#This Row],[year]])</f>
        <v>2-Jun-1974</v>
      </c>
      <c r="F1905" s="2">
        <f>DATEDIF(Table1[[#This Row],[Date Of Birth]],DATE(2023,6,8),"Y")</f>
        <v>49</v>
      </c>
      <c r="G1905" s="2">
        <v>1</v>
      </c>
      <c r="H1905" s="13">
        <v>23568.27</v>
      </c>
      <c r="I1905" s="2" t="s">
        <v>2354</v>
      </c>
      <c r="J1905" s="2" t="s">
        <v>2354</v>
      </c>
      <c r="K1905" s="6" t="s">
        <v>2365</v>
      </c>
    </row>
    <row r="1906" spans="1:11" x14ac:dyDescent="0.4">
      <c r="A1906" s="5" t="s">
        <v>435</v>
      </c>
      <c r="B1906" s="2">
        <v>1973</v>
      </c>
      <c r="C1906" s="2" t="s">
        <v>2359</v>
      </c>
      <c r="D1906" s="2">
        <v>27</v>
      </c>
      <c r="E1906" s="2" t="str">
        <f>CONCATENATE(Table1[[#This Row],[date]],"-",Table1[[#This Row],[month]],"-",Table1[[#This Row],[year]])</f>
        <v>27-Jun-1973</v>
      </c>
      <c r="F1906" s="2">
        <f>DATEDIF(Table1[[#This Row],[Date Of Birth]],DATE(2023,6,8),"Y")</f>
        <v>49</v>
      </c>
      <c r="G1906" s="2">
        <v>2</v>
      </c>
      <c r="H1906" s="13">
        <v>23807.24</v>
      </c>
      <c r="I1906" s="2" t="s">
        <v>2354</v>
      </c>
      <c r="J1906" s="2" t="s">
        <v>2355</v>
      </c>
      <c r="K1906" s="6" t="s">
        <v>2361</v>
      </c>
    </row>
    <row r="1907" spans="1:11" x14ac:dyDescent="0.4">
      <c r="A1907" s="5" t="s">
        <v>434</v>
      </c>
      <c r="B1907" s="2">
        <v>1970</v>
      </c>
      <c r="C1907" s="2" t="s">
        <v>2363</v>
      </c>
      <c r="D1907" s="2">
        <v>8</v>
      </c>
      <c r="E1907" s="2" t="str">
        <f>CONCATENATE(Table1[[#This Row],[date]],"-",Table1[[#This Row],[month]],"-",Table1[[#This Row],[year]])</f>
        <v>8-Aug-1970</v>
      </c>
      <c r="F1907" s="2">
        <f>DATEDIF(Table1[[#This Row],[Date Of Birth]],DATE(2023,6,8),"Y")</f>
        <v>52</v>
      </c>
      <c r="G1907" s="2">
        <v>1</v>
      </c>
      <c r="H1907" s="13">
        <v>23887.66</v>
      </c>
      <c r="I1907" s="2" t="s">
        <v>2354</v>
      </c>
      <c r="J1907" s="2" t="s">
        <v>2355</v>
      </c>
      <c r="K1907" s="6" t="s">
        <v>2361</v>
      </c>
    </row>
    <row r="1908" spans="1:11" x14ac:dyDescent="0.4">
      <c r="A1908" s="5" t="s">
        <v>433</v>
      </c>
      <c r="B1908" s="2">
        <v>1971</v>
      </c>
      <c r="C1908" s="2" t="s">
        <v>2353</v>
      </c>
      <c r="D1908" s="2">
        <v>10</v>
      </c>
      <c r="E1908" s="2" t="str">
        <f>CONCATENATE(Table1[[#This Row],[date]],"-",Table1[[#This Row],[month]],"-",Table1[[#This Row],[year]])</f>
        <v>10-Jul-1971</v>
      </c>
      <c r="F1908" s="2">
        <f>DATEDIF(Table1[[#This Row],[Date Of Birth]],DATE(2023,6,8),"Y")</f>
        <v>51</v>
      </c>
      <c r="G1908" s="2">
        <v>2</v>
      </c>
      <c r="H1908" s="13">
        <v>23967.38</v>
      </c>
      <c r="I1908" s="2" t="s">
        <v>2354</v>
      </c>
      <c r="J1908" s="2" t="s">
        <v>2354</v>
      </c>
      <c r="K1908" s="6" t="s">
        <v>2361</v>
      </c>
    </row>
    <row r="1909" spans="1:11" x14ac:dyDescent="0.4">
      <c r="A1909" s="5" t="s">
        <v>432</v>
      </c>
      <c r="B1909" s="2">
        <v>2003</v>
      </c>
      <c r="C1909" s="2" t="s">
        <v>2362</v>
      </c>
      <c r="D1909" s="2">
        <v>30</v>
      </c>
      <c r="E1909" s="2" t="str">
        <f>CONCATENATE(Table1[[#This Row],[date]],"-",Table1[[#This Row],[month]],"-",Table1[[#This Row],[year]])</f>
        <v>30-Dec-2003</v>
      </c>
      <c r="F1909" s="2">
        <f>DATEDIF(Table1[[#This Row],[Date Of Birth]],DATE(2023,6,8),"Y")</f>
        <v>19</v>
      </c>
      <c r="G1909" s="2">
        <v>2</v>
      </c>
      <c r="H1909" s="13">
        <v>24059.68</v>
      </c>
      <c r="I1909" s="2" t="s">
        <v>2354</v>
      </c>
      <c r="J1909" s="2" t="s">
        <v>2354</v>
      </c>
      <c r="K1909" s="6" t="s">
        <v>2361</v>
      </c>
    </row>
    <row r="1910" spans="1:11" x14ac:dyDescent="0.4">
      <c r="A1910" s="5" t="s">
        <v>431</v>
      </c>
      <c r="B1910" s="2">
        <v>1973</v>
      </c>
      <c r="C1910" s="2" t="s">
        <v>2359</v>
      </c>
      <c r="D1910" s="2">
        <v>13</v>
      </c>
      <c r="E1910" s="2" t="str">
        <f>CONCATENATE(Table1[[#This Row],[date]],"-",Table1[[#This Row],[month]],"-",Table1[[#This Row],[year]])</f>
        <v>13-Jun-1973</v>
      </c>
      <c r="F1910" s="2">
        <f>DATEDIF(Table1[[#This Row],[Date Of Birth]],DATE(2023,6,8),"Y")</f>
        <v>49</v>
      </c>
      <c r="G1910" s="2">
        <v>3</v>
      </c>
      <c r="H1910" s="13">
        <v>24106.91</v>
      </c>
      <c r="I1910" s="2" t="s">
        <v>2354</v>
      </c>
      <c r="J1910" s="2" t="s">
        <v>2354</v>
      </c>
      <c r="K1910" s="6" t="s">
        <v>2371</v>
      </c>
    </row>
    <row r="1911" spans="1:11" x14ac:dyDescent="0.4">
      <c r="A1911" s="5" t="s">
        <v>430</v>
      </c>
      <c r="B1911" s="2">
        <v>1974</v>
      </c>
      <c r="C1911" s="2" t="s">
        <v>2360</v>
      </c>
      <c r="D1911" s="2">
        <v>10</v>
      </c>
      <c r="E1911" s="2" t="str">
        <f>CONCATENATE(Table1[[#This Row],[date]],"-",Table1[[#This Row],[month]],"-",Table1[[#This Row],[year]])</f>
        <v>10-Sep-1974</v>
      </c>
      <c r="F1911" s="2">
        <f>DATEDIF(Table1[[#This Row],[Date Of Birth]],DATE(2023,6,8),"Y")</f>
        <v>48</v>
      </c>
      <c r="G1911" s="2">
        <v>3</v>
      </c>
      <c r="H1911" s="13">
        <v>24180.93</v>
      </c>
      <c r="I1911" s="2" t="s">
        <v>2354</v>
      </c>
      <c r="J1911" s="2" t="s">
        <v>2358</v>
      </c>
      <c r="K1911" s="6" t="s">
        <v>2356</v>
      </c>
    </row>
    <row r="1912" spans="1:11" x14ac:dyDescent="0.4">
      <c r="A1912" s="5" t="s">
        <v>429</v>
      </c>
      <c r="B1912" s="2">
        <v>1964</v>
      </c>
      <c r="C1912" s="2" t="s">
        <v>2362</v>
      </c>
      <c r="D1912" s="2">
        <v>16</v>
      </c>
      <c r="E1912" s="2" t="str">
        <f>CONCATENATE(Table1[[#This Row],[date]],"-",Table1[[#This Row],[month]],"-",Table1[[#This Row],[year]])</f>
        <v>16-Dec-1964</v>
      </c>
      <c r="F1912" s="2">
        <f>DATEDIF(Table1[[#This Row],[Date Of Birth]],DATE(2023,6,8),"Y")</f>
        <v>58</v>
      </c>
      <c r="G1912" s="2">
        <v>0</v>
      </c>
      <c r="H1912" s="13">
        <v>24227.34</v>
      </c>
      <c r="I1912" s="2" t="s">
        <v>2354</v>
      </c>
      <c r="J1912" s="2" t="s">
        <v>2358</v>
      </c>
      <c r="K1912" s="6" t="s">
        <v>2356</v>
      </c>
    </row>
    <row r="1913" spans="1:11" x14ac:dyDescent="0.4">
      <c r="A1913" s="5" t="s">
        <v>428</v>
      </c>
      <c r="B1913" s="2">
        <v>2004</v>
      </c>
      <c r="C1913" s="2" t="s">
        <v>2363</v>
      </c>
      <c r="D1913" s="2">
        <v>3</v>
      </c>
      <c r="E1913" s="2" t="str">
        <f>CONCATENATE(Table1[[#This Row],[date]],"-",Table1[[#This Row],[month]],"-",Table1[[#This Row],[year]])</f>
        <v>3-Aug-2004</v>
      </c>
      <c r="F1913" s="2">
        <f>DATEDIF(Table1[[#This Row],[Date Of Birth]],DATE(2023,6,8),"Y")</f>
        <v>18</v>
      </c>
      <c r="G1913" s="2">
        <v>0</v>
      </c>
      <c r="H1913" s="13">
        <v>24294.02</v>
      </c>
      <c r="I1913" s="2" t="s">
        <v>2354</v>
      </c>
      <c r="J1913" s="2" t="s">
        <v>2358</v>
      </c>
      <c r="K1913" s="6" t="s">
        <v>2365</v>
      </c>
    </row>
    <row r="1914" spans="1:11" x14ac:dyDescent="0.4">
      <c r="A1914" s="5" t="s">
        <v>427</v>
      </c>
      <c r="B1914" s="2">
        <v>1999</v>
      </c>
      <c r="C1914" s="2" t="s">
        <v>2364</v>
      </c>
      <c r="D1914" s="2">
        <v>7</v>
      </c>
      <c r="E1914" s="2" t="str">
        <f>CONCATENATE(Table1[[#This Row],[date]],"-",Table1[[#This Row],[month]],"-",Table1[[#This Row],[year]])</f>
        <v>7-Oct-1999</v>
      </c>
      <c r="F1914" s="2">
        <f>DATEDIF(Table1[[#This Row],[Date Of Birth]],DATE(2023,6,8),"Y")</f>
        <v>23</v>
      </c>
      <c r="G1914" s="2">
        <v>0</v>
      </c>
      <c r="H1914" s="13">
        <v>24387.74</v>
      </c>
      <c r="I1914" s="2" t="s">
        <v>2354</v>
      </c>
      <c r="J1914" s="2" t="s">
        <v>2358</v>
      </c>
      <c r="K1914" s="6" t="s">
        <v>2365</v>
      </c>
    </row>
    <row r="1915" spans="1:11" x14ac:dyDescent="0.4">
      <c r="A1915" s="5" t="s">
        <v>426</v>
      </c>
      <c r="B1915" s="2">
        <v>1970</v>
      </c>
      <c r="C1915" s="2" t="s">
        <v>2357</v>
      </c>
      <c r="D1915" s="2">
        <v>30</v>
      </c>
      <c r="E1915" s="2" t="str">
        <f>CONCATENATE(Table1[[#This Row],[date]],"-",Table1[[#This Row],[month]],"-",Table1[[#This Row],[year]])</f>
        <v>30-Nov-1970</v>
      </c>
      <c r="F1915" s="2">
        <f>DATEDIF(Table1[[#This Row],[Date Of Birth]],DATE(2023,6,8),"Y")</f>
        <v>52</v>
      </c>
      <c r="G1915" s="2">
        <v>0</v>
      </c>
      <c r="H1915" s="13">
        <v>24393.62</v>
      </c>
      <c r="I1915" s="2" t="s">
        <v>2354</v>
      </c>
      <c r="J1915" s="2" t="s">
        <v>2355</v>
      </c>
      <c r="K1915" s="6" t="s">
        <v>2361</v>
      </c>
    </row>
    <row r="1916" spans="1:11" x14ac:dyDescent="0.4">
      <c r="A1916" s="5" t="s">
        <v>425</v>
      </c>
      <c r="B1916" s="2">
        <v>1968</v>
      </c>
      <c r="C1916" s="2" t="s">
        <v>2353</v>
      </c>
      <c r="D1916" s="2">
        <v>6</v>
      </c>
      <c r="E1916" s="2" t="str">
        <f>CONCATENATE(Table1[[#This Row],[date]],"-",Table1[[#This Row],[month]],"-",Table1[[#This Row],[year]])</f>
        <v>6-Jul-1968</v>
      </c>
      <c r="F1916" s="2">
        <f>DATEDIF(Table1[[#This Row],[Date Of Birth]],DATE(2023,6,8),"Y")</f>
        <v>54</v>
      </c>
      <c r="G1916" s="2">
        <v>0</v>
      </c>
      <c r="H1916" s="13">
        <v>24476.48</v>
      </c>
      <c r="I1916" s="2" t="s">
        <v>2354</v>
      </c>
      <c r="J1916" s="2" t="s">
        <v>2354</v>
      </c>
      <c r="K1916" s="6" t="s">
        <v>2361</v>
      </c>
    </row>
    <row r="1917" spans="1:11" x14ac:dyDescent="0.4">
      <c r="A1917" s="5" t="s">
        <v>424</v>
      </c>
      <c r="B1917" s="2">
        <v>1961</v>
      </c>
      <c r="C1917" s="2" t="s">
        <v>2364</v>
      </c>
      <c r="D1917" s="2">
        <v>21</v>
      </c>
      <c r="E1917" s="2" t="str">
        <f>CONCATENATE(Table1[[#This Row],[date]],"-",Table1[[#This Row],[month]],"-",Table1[[#This Row],[year]])</f>
        <v>21-Oct-1961</v>
      </c>
      <c r="F1917" s="2">
        <f>DATEDIF(Table1[[#This Row],[Date Of Birth]],DATE(2023,6,8),"Y")</f>
        <v>61</v>
      </c>
      <c r="G1917" s="2">
        <v>0</v>
      </c>
      <c r="H1917" s="13">
        <v>24513.09</v>
      </c>
      <c r="I1917" s="2" t="s">
        <v>2354</v>
      </c>
      <c r="J1917" s="2" t="s">
        <v>2354</v>
      </c>
      <c r="K1917" s="6" t="s">
        <v>2356</v>
      </c>
    </row>
    <row r="1918" spans="1:11" x14ac:dyDescent="0.4">
      <c r="A1918" s="5" t="s">
        <v>423</v>
      </c>
      <c r="B1918" s="2">
        <v>1972</v>
      </c>
      <c r="C1918" s="2" t="s">
        <v>2360</v>
      </c>
      <c r="D1918" s="2">
        <v>14</v>
      </c>
      <c r="E1918" s="2" t="str">
        <f>CONCATENATE(Table1[[#This Row],[date]],"-",Table1[[#This Row],[month]],"-",Table1[[#This Row],[year]])</f>
        <v>14-Sep-1972</v>
      </c>
      <c r="F1918" s="2">
        <f>DATEDIF(Table1[[#This Row],[Date Of Birth]],DATE(2023,6,8),"Y")</f>
        <v>50</v>
      </c>
      <c r="G1918" s="2">
        <v>1</v>
      </c>
      <c r="H1918" s="13">
        <v>24520.26</v>
      </c>
      <c r="I1918" s="2" t="s">
        <v>2354</v>
      </c>
      <c r="J1918" s="2" t="s">
        <v>2355</v>
      </c>
      <c r="K1918" s="6" t="s">
        <v>2365</v>
      </c>
    </row>
    <row r="1919" spans="1:11" x14ac:dyDescent="0.4">
      <c r="A1919" s="5" t="s">
        <v>422</v>
      </c>
      <c r="B1919" s="2">
        <v>1975</v>
      </c>
      <c r="C1919" s="2" t="s">
        <v>2359</v>
      </c>
      <c r="D1919" s="2">
        <v>13</v>
      </c>
      <c r="E1919" s="2" t="str">
        <f>CONCATENATE(Table1[[#This Row],[date]],"-",Table1[[#This Row],[month]],"-",Table1[[#This Row],[year]])</f>
        <v>13-Jun-1975</v>
      </c>
      <c r="F1919" s="2">
        <f>DATEDIF(Table1[[#This Row],[Date Of Birth]],DATE(2023,6,8),"Y")</f>
        <v>47</v>
      </c>
      <c r="G1919" s="2">
        <v>2</v>
      </c>
      <c r="H1919" s="13">
        <v>24535.7</v>
      </c>
      <c r="I1919" s="2" t="s">
        <v>2354</v>
      </c>
      <c r="J1919" s="2" t="s">
        <v>2354</v>
      </c>
      <c r="K1919" s="6" t="s">
        <v>2361</v>
      </c>
    </row>
    <row r="1920" spans="1:11" x14ac:dyDescent="0.4">
      <c r="A1920" s="5" t="s">
        <v>421</v>
      </c>
      <c r="B1920" s="2">
        <v>1976</v>
      </c>
      <c r="C1920" s="2" t="s">
        <v>2364</v>
      </c>
      <c r="D1920" s="2">
        <v>12</v>
      </c>
      <c r="E1920" s="2" t="str">
        <f>CONCATENATE(Table1[[#This Row],[date]],"-",Table1[[#This Row],[month]],"-",Table1[[#This Row],[year]])</f>
        <v>12-Oct-1976</v>
      </c>
      <c r="F1920" s="2">
        <f>DATEDIF(Table1[[#This Row],[Date Of Birth]],DATE(2023,6,8),"Y")</f>
        <v>46</v>
      </c>
      <c r="G1920" s="2">
        <v>0</v>
      </c>
      <c r="H1920" s="13">
        <v>24603.05</v>
      </c>
      <c r="I1920" s="2" t="s">
        <v>2354</v>
      </c>
      <c r="J1920" s="2" t="s">
        <v>2354</v>
      </c>
      <c r="K1920" s="6" t="s">
        <v>2365</v>
      </c>
    </row>
    <row r="1921" spans="1:11" x14ac:dyDescent="0.4">
      <c r="A1921" s="5" t="s">
        <v>420</v>
      </c>
      <c r="B1921" s="2">
        <v>1970</v>
      </c>
      <c r="C1921" s="2" t="s">
        <v>2359</v>
      </c>
      <c r="D1921" s="2">
        <v>12</v>
      </c>
      <c r="E1921" s="2" t="str">
        <f>CONCATENATE(Table1[[#This Row],[date]],"-",Table1[[#This Row],[month]],"-",Table1[[#This Row],[year]])</f>
        <v>12-Jun-1970</v>
      </c>
      <c r="F1921" s="2">
        <f>DATEDIF(Table1[[#This Row],[Date Of Birth]],DATE(2023,6,8),"Y")</f>
        <v>52</v>
      </c>
      <c r="G1921" s="2">
        <v>2</v>
      </c>
      <c r="H1921" s="13">
        <v>24667.42</v>
      </c>
      <c r="I1921" s="2" t="s">
        <v>2354</v>
      </c>
      <c r="J1921" s="2" t="s">
        <v>2355</v>
      </c>
      <c r="K1921" s="6" t="s">
        <v>2356</v>
      </c>
    </row>
    <row r="1922" spans="1:11" x14ac:dyDescent="0.4">
      <c r="A1922" s="5" t="s">
        <v>419</v>
      </c>
      <c r="B1922" s="2">
        <v>1996</v>
      </c>
      <c r="C1922" s="2" t="s">
        <v>2363</v>
      </c>
      <c r="D1922" s="2">
        <v>28</v>
      </c>
      <c r="E1922" s="2" t="str">
        <f>CONCATENATE(Table1[[#This Row],[date]],"-",Table1[[#This Row],[month]],"-",Table1[[#This Row],[year]])</f>
        <v>28-Aug-1996</v>
      </c>
      <c r="F1922" s="2">
        <f>DATEDIF(Table1[[#This Row],[Date Of Birth]],DATE(2023,6,8),"Y")</f>
        <v>26</v>
      </c>
      <c r="G1922" s="2">
        <v>4</v>
      </c>
      <c r="H1922" s="13">
        <v>24671.66</v>
      </c>
      <c r="I1922" s="2" t="s">
        <v>2354</v>
      </c>
      <c r="J1922" s="2" t="s">
        <v>2358</v>
      </c>
      <c r="K1922" s="6" t="s">
        <v>2371</v>
      </c>
    </row>
    <row r="1923" spans="1:11" x14ac:dyDescent="0.4">
      <c r="A1923" s="5" t="s">
        <v>418</v>
      </c>
      <c r="B1923" s="2">
        <v>1992</v>
      </c>
      <c r="C1923" s="2" t="s">
        <v>2364</v>
      </c>
      <c r="D1923" s="2">
        <v>11</v>
      </c>
      <c r="E1923" s="2" t="str">
        <f>CONCATENATE(Table1[[#This Row],[date]],"-",Table1[[#This Row],[month]],"-",Table1[[#This Row],[year]])</f>
        <v>11-Oct-1992</v>
      </c>
      <c r="F1923" s="2">
        <f>DATEDIF(Table1[[#This Row],[Date Of Birth]],DATE(2023,6,8),"Y")</f>
        <v>30</v>
      </c>
      <c r="G1923" s="2">
        <v>0</v>
      </c>
      <c r="H1923" s="13">
        <v>24795.040000000001</v>
      </c>
      <c r="I1923" s="2" t="s">
        <v>2354</v>
      </c>
      <c r="J1923" s="2" t="s">
        <v>2355</v>
      </c>
      <c r="K1923" s="6" t="s">
        <v>2365</v>
      </c>
    </row>
    <row r="1924" spans="1:11" x14ac:dyDescent="0.4">
      <c r="A1924" s="5" t="s">
        <v>417</v>
      </c>
      <c r="B1924" s="2">
        <v>1994</v>
      </c>
      <c r="C1924" s="2" t="s">
        <v>2360</v>
      </c>
      <c r="D1924" s="2">
        <v>9</v>
      </c>
      <c r="E1924" s="2" t="str">
        <f>CONCATENATE(Table1[[#This Row],[date]],"-",Table1[[#This Row],[month]],"-",Table1[[#This Row],[year]])</f>
        <v>9-Sep-1994</v>
      </c>
      <c r="F1924" s="2">
        <f>DATEDIF(Table1[[#This Row],[Date Of Birth]],DATE(2023,6,8),"Y")</f>
        <v>28</v>
      </c>
      <c r="G1924" s="2">
        <v>0</v>
      </c>
      <c r="H1924" s="13">
        <v>24817.25</v>
      </c>
      <c r="I1924" s="2" t="s">
        <v>2354</v>
      </c>
      <c r="J1924" s="2" t="s">
        <v>2354</v>
      </c>
      <c r="K1924" s="6" t="s">
        <v>2365</v>
      </c>
    </row>
    <row r="1925" spans="1:11" x14ac:dyDescent="0.4">
      <c r="A1925" s="5" t="s">
        <v>416</v>
      </c>
      <c r="B1925" s="2">
        <v>1995</v>
      </c>
      <c r="C1925" s="2" t="s">
        <v>2359</v>
      </c>
      <c r="D1925" s="2">
        <v>10</v>
      </c>
      <c r="E1925" s="2" t="str">
        <f>CONCATENATE(Table1[[#This Row],[date]],"-",Table1[[#This Row],[month]],"-",Table1[[#This Row],[year]])</f>
        <v>10-Jun-1995</v>
      </c>
      <c r="F1925" s="2">
        <f>DATEDIF(Table1[[#This Row],[Date Of Birth]],DATE(2023,6,8),"Y")</f>
        <v>27</v>
      </c>
      <c r="G1925" s="2">
        <v>0</v>
      </c>
      <c r="H1925" s="13">
        <v>24863.25</v>
      </c>
      <c r="I1925" s="2" t="s">
        <v>2354</v>
      </c>
      <c r="J1925" s="2" t="s">
        <v>2355</v>
      </c>
      <c r="K1925" s="6" t="s">
        <v>2365</v>
      </c>
    </row>
    <row r="1926" spans="1:11" x14ac:dyDescent="0.4">
      <c r="A1926" s="5" t="s">
        <v>415</v>
      </c>
      <c r="B1926" s="2">
        <v>1970</v>
      </c>
      <c r="C1926" s="2" t="s">
        <v>2357</v>
      </c>
      <c r="D1926" s="2">
        <v>26</v>
      </c>
      <c r="E1926" s="2" t="str">
        <f>CONCATENATE(Table1[[#This Row],[date]],"-",Table1[[#This Row],[month]],"-",Table1[[#This Row],[year]])</f>
        <v>26-Nov-1970</v>
      </c>
      <c r="F1926" s="2">
        <f>DATEDIF(Table1[[#This Row],[Date Of Birth]],DATE(2023,6,8),"Y")</f>
        <v>52</v>
      </c>
      <c r="G1926" s="2">
        <v>3</v>
      </c>
      <c r="H1926" s="13">
        <v>24869.84</v>
      </c>
      <c r="I1926" s="2" t="s">
        <v>2354</v>
      </c>
      <c r="J1926" s="2" t="s">
        <v>2354</v>
      </c>
      <c r="K1926" s="6" t="s">
        <v>2368</v>
      </c>
    </row>
    <row r="1927" spans="1:11" x14ac:dyDescent="0.4">
      <c r="A1927" s="5" t="s">
        <v>414</v>
      </c>
      <c r="B1927" s="2">
        <v>1969</v>
      </c>
      <c r="C1927" s="2" t="s">
        <v>2353</v>
      </c>
      <c r="D1927" s="2">
        <v>23</v>
      </c>
      <c r="E1927" s="2" t="str">
        <f>CONCATENATE(Table1[[#This Row],[date]],"-",Table1[[#This Row],[month]],"-",Table1[[#This Row],[year]])</f>
        <v>23-Jul-1969</v>
      </c>
      <c r="F1927" s="2">
        <f>DATEDIF(Table1[[#This Row],[Date Of Birth]],DATE(2023,6,8),"Y")</f>
        <v>53</v>
      </c>
      <c r="G1927" s="2">
        <v>3</v>
      </c>
      <c r="H1927" s="13">
        <v>24873.38</v>
      </c>
      <c r="I1927" s="2" t="s">
        <v>2354</v>
      </c>
      <c r="J1927" s="2" t="s">
        <v>2358</v>
      </c>
      <c r="K1927" s="6" t="s">
        <v>2371</v>
      </c>
    </row>
    <row r="1928" spans="1:11" x14ac:dyDescent="0.4">
      <c r="A1928" s="5" t="s">
        <v>413</v>
      </c>
      <c r="B1928" s="2">
        <v>1987</v>
      </c>
      <c r="C1928" s="2" t="s">
        <v>2359</v>
      </c>
      <c r="D1928" s="2">
        <v>14</v>
      </c>
      <c r="E1928" s="2" t="str">
        <f>CONCATENATE(Table1[[#This Row],[date]],"-",Table1[[#This Row],[month]],"-",Table1[[#This Row],[year]])</f>
        <v>14-Jun-1987</v>
      </c>
      <c r="F1928" s="2">
        <f>DATEDIF(Table1[[#This Row],[Date Of Birth]],DATE(2023,6,8),"Y")</f>
        <v>35</v>
      </c>
      <c r="G1928" s="2">
        <v>2</v>
      </c>
      <c r="H1928" s="13">
        <v>24915.05</v>
      </c>
      <c r="I1928" s="2" t="s">
        <v>2354</v>
      </c>
      <c r="J1928" s="2" t="s">
        <v>2358</v>
      </c>
      <c r="K1928" s="6" t="s">
        <v>2371</v>
      </c>
    </row>
    <row r="1929" spans="1:11" x14ac:dyDescent="0.4">
      <c r="A1929" s="5" t="s">
        <v>412</v>
      </c>
      <c r="B1929" s="2">
        <v>1975</v>
      </c>
      <c r="C1929" s="2" t="s">
        <v>2357</v>
      </c>
      <c r="D1929" s="2">
        <v>14</v>
      </c>
      <c r="E1929" s="2" t="str">
        <f>CONCATENATE(Table1[[#This Row],[date]],"-",Table1[[#This Row],[month]],"-",Table1[[#This Row],[year]])</f>
        <v>14-Nov-1975</v>
      </c>
      <c r="F1929" s="2">
        <f>DATEDIF(Table1[[#This Row],[Date Of Birth]],DATE(2023,6,8),"Y")</f>
        <v>47</v>
      </c>
      <c r="G1929" s="2">
        <v>3</v>
      </c>
      <c r="H1929" s="13">
        <v>24915.22</v>
      </c>
      <c r="I1929" s="2" t="s">
        <v>2354</v>
      </c>
      <c r="J1929" s="2" t="s">
        <v>2355</v>
      </c>
      <c r="K1929" s="6" t="s">
        <v>2361</v>
      </c>
    </row>
    <row r="1930" spans="1:11" x14ac:dyDescent="0.4">
      <c r="A1930" s="5" t="s">
        <v>411</v>
      </c>
      <c r="B1930" s="2">
        <v>1995</v>
      </c>
      <c r="C1930" s="2" t="s">
        <v>2362</v>
      </c>
      <c r="D1930" s="2">
        <v>4</v>
      </c>
      <c r="E1930" s="2" t="str">
        <f>CONCATENATE(Table1[[#This Row],[date]],"-",Table1[[#This Row],[month]],"-",Table1[[#This Row],[year]])</f>
        <v>4-Dec-1995</v>
      </c>
      <c r="F1930" s="2">
        <f>DATEDIF(Table1[[#This Row],[Date Of Birth]],DATE(2023,6,8),"Y")</f>
        <v>27</v>
      </c>
      <c r="G1930" s="2">
        <v>0</v>
      </c>
      <c r="H1930" s="13">
        <v>25075.97</v>
      </c>
      <c r="I1930" s="2" t="s">
        <v>2354</v>
      </c>
      <c r="J1930" s="2" t="s">
        <v>2354</v>
      </c>
      <c r="K1930" s="6" t="s">
        <v>2365</v>
      </c>
    </row>
    <row r="1931" spans="1:11" x14ac:dyDescent="0.4">
      <c r="A1931" s="5" t="s">
        <v>410</v>
      </c>
      <c r="B1931" s="2">
        <v>1998</v>
      </c>
      <c r="C1931" s="2" t="s">
        <v>2359</v>
      </c>
      <c r="D1931" s="2">
        <v>14</v>
      </c>
      <c r="E1931" s="2" t="str">
        <f>CONCATENATE(Table1[[#This Row],[date]],"-",Table1[[#This Row],[month]],"-",Table1[[#This Row],[year]])</f>
        <v>14-Jun-1998</v>
      </c>
      <c r="F1931" s="2">
        <f>DATEDIF(Table1[[#This Row],[Date Of Birth]],DATE(2023,6,8),"Y")</f>
        <v>24</v>
      </c>
      <c r="G1931" s="2">
        <v>0</v>
      </c>
      <c r="H1931" s="13">
        <v>25081.77</v>
      </c>
      <c r="I1931" s="2" t="s">
        <v>2354</v>
      </c>
      <c r="J1931" s="2" t="s">
        <v>2354</v>
      </c>
      <c r="K1931" s="6" t="s">
        <v>2356</v>
      </c>
    </row>
    <row r="1932" spans="1:11" x14ac:dyDescent="0.4">
      <c r="A1932" s="5" t="s">
        <v>409</v>
      </c>
      <c r="B1932" s="2">
        <v>1998</v>
      </c>
      <c r="C1932" s="2" t="s">
        <v>2357</v>
      </c>
      <c r="D1932" s="2">
        <v>24</v>
      </c>
      <c r="E1932" s="2" t="str">
        <f>CONCATENATE(Table1[[#This Row],[date]],"-",Table1[[#This Row],[month]],"-",Table1[[#This Row],[year]])</f>
        <v>24-Nov-1998</v>
      </c>
      <c r="F1932" s="2">
        <f>DATEDIF(Table1[[#This Row],[Date Of Birth]],DATE(2023,6,8),"Y")</f>
        <v>24</v>
      </c>
      <c r="G1932" s="2">
        <v>0</v>
      </c>
      <c r="H1932" s="13">
        <v>25127.22</v>
      </c>
      <c r="I1932" s="2" t="s">
        <v>2354</v>
      </c>
      <c r="J1932" s="2" t="s">
        <v>2355</v>
      </c>
      <c r="K1932" s="6" t="s">
        <v>2365</v>
      </c>
    </row>
    <row r="1933" spans="1:11" x14ac:dyDescent="0.4">
      <c r="A1933" s="5" t="s">
        <v>408</v>
      </c>
      <c r="B1933" s="2">
        <v>1975</v>
      </c>
      <c r="C1933" s="2" t="s">
        <v>2362</v>
      </c>
      <c r="D1933" s="2">
        <v>14</v>
      </c>
      <c r="E1933" s="2" t="str">
        <f>CONCATENATE(Table1[[#This Row],[date]],"-",Table1[[#This Row],[month]],"-",Table1[[#This Row],[year]])</f>
        <v>14-Dec-1975</v>
      </c>
      <c r="F1933" s="2">
        <f>DATEDIF(Table1[[#This Row],[Date Of Birth]],DATE(2023,6,8),"Y")</f>
        <v>47</v>
      </c>
      <c r="G1933" s="2">
        <v>3</v>
      </c>
      <c r="H1933" s="13">
        <v>25309.49</v>
      </c>
      <c r="I1933" s="2" t="s">
        <v>2354</v>
      </c>
      <c r="J1933" s="2" t="s">
        <v>2358</v>
      </c>
      <c r="K1933" s="6" t="s">
        <v>2365</v>
      </c>
    </row>
    <row r="1934" spans="1:11" x14ac:dyDescent="0.4">
      <c r="A1934" s="5" t="s">
        <v>407</v>
      </c>
      <c r="B1934" s="2">
        <v>1972</v>
      </c>
      <c r="C1934" s="2" t="s">
        <v>2360</v>
      </c>
      <c r="D1934" s="2">
        <v>26</v>
      </c>
      <c r="E1934" s="2" t="str">
        <f>CONCATENATE(Table1[[#This Row],[date]],"-",Table1[[#This Row],[month]],"-",Table1[[#This Row],[year]])</f>
        <v>26-Sep-1972</v>
      </c>
      <c r="F1934" s="2">
        <f>DATEDIF(Table1[[#This Row],[Date Of Birth]],DATE(2023,6,8),"Y")</f>
        <v>50</v>
      </c>
      <c r="G1934" s="2">
        <v>2</v>
      </c>
      <c r="H1934" s="13">
        <v>25333.33</v>
      </c>
      <c r="I1934" s="2" t="s">
        <v>2354</v>
      </c>
      <c r="J1934" s="2" t="s">
        <v>2354</v>
      </c>
      <c r="K1934" s="6" t="s">
        <v>2375</v>
      </c>
    </row>
    <row r="1935" spans="1:11" x14ac:dyDescent="0.4">
      <c r="A1935" s="5" t="s">
        <v>406</v>
      </c>
      <c r="B1935" s="2">
        <v>1968</v>
      </c>
      <c r="C1935" s="2" t="s">
        <v>2363</v>
      </c>
      <c r="D1935" s="2">
        <v>22</v>
      </c>
      <c r="E1935" s="2" t="str">
        <f>CONCATENATE(Table1[[#This Row],[date]],"-",Table1[[#This Row],[month]],"-",Table1[[#This Row],[year]])</f>
        <v>22-Aug-1968</v>
      </c>
      <c r="F1935" s="2">
        <f>DATEDIF(Table1[[#This Row],[Date Of Birth]],DATE(2023,6,8),"Y")</f>
        <v>54</v>
      </c>
      <c r="G1935" s="2">
        <v>3</v>
      </c>
      <c r="H1935" s="13">
        <v>25382.3</v>
      </c>
      <c r="I1935" s="2" t="s">
        <v>2354</v>
      </c>
      <c r="J1935" s="2" t="s">
        <v>2354</v>
      </c>
      <c r="K1935" s="6" t="s">
        <v>2365</v>
      </c>
    </row>
    <row r="1936" spans="1:11" x14ac:dyDescent="0.4">
      <c r="A1936" s="5" t="s">
        <v>405</v>
      </c>
      <c r="B1936" s="2">
        <v>1968</v>
      </c>
      <c r="C1936" s="2" t="s">
        <v>2362</v>
      </c>
      <c r="D1936" s="2">
        <v>11</v>
      </c>
      <c r="E1936" s="2" t="str">
        <f>CONCATENATE(Table1[[#This Row],[date]],"-",Table1[[#This Row],[month]],"-",Table1[[#This Row],[year]])</f>
        <v>11-Dec-1968</v>
      </c>
      <c r="F1936" s="2">
        <f>DATEDIF(Table1[[#This Row],[Date Of Birth]],DATE(2023,6,8),"Y")</f>
        <v>54</v>
      </c>
      <c r="G1936" s="2">
        <v>1</v>
      </c>
      <c r="H1936" s="13">
        <v>25517.11</v>
      </c>
      <c r="I1936" s="2" t="s">
        <v>2354</v>
      </c>
      <c r="J1936" s="2" t="s">
        <v>2355</v>
      </c>
      <c r="K1936" s="6" t="s">
        <v>2375</v>
      </c>
    </row>
    <row r="1937" spans="1:11" x14ac:dyDescent="0.4">
      <c r="A1937" s="5" t="s">
        <v>404</v>
      </c>
      <c r="B1937" s="2">
        <v>2001</v>
      </c>
      <c r="C1937" s="2" t="s">
        <v>2363</v>
      </c>
      <c r="D1937" s="2">
        <v>2</v>
      </c>
      <c r="E1937" s="2" t="str">
        <f>CONCATENATE(Table1[[#This Row],[date]],"-",Table1[[#This Row],[month]],"-",Table1[[#This Row],[year]])</f>
        <v>2-Aug-2001</v>
      </c>
      <c r="F1937" s="2">
        <f>DATEDIF(Table1[[#This Row],[Date Of Birth]],DATE(2023,6,8),"Y")</f>
        <v>21</v>
      </c>
      <c r="G1937" s="2">
        <v>0</v>
      </c>
      <c r="H1937" s="13">
        <v>25648.98</v>
      </c>
      <c r="I1937" s="2" t="s">
        <v>2354</v>
      </c>
      <c r="J1937" s="2" t="s">
        <v>2358</v>
      </c>
      <c r="K1937" s="6" t="s">
        <v>2365</v>
      </c>
    </row>
    <row r="1938" spans="1:11" x14ac:dyDescent="0.4">
      <c r="A1938" s="5" t="s">
        <v>403</v>
      </c>
      <c r="B1938" s="2">
        <v>1972</v>
      </c>
      <c r="C1938" s="2" t="s">
        <v>2353</v>
      </c>
      <c r="D1938" s="2">
        <v>17</v>
      </c>
      <c r="E1938" s="2" t="str">
        <f>CONCATENATE(Table1[[#This Row],[date]],"-",Table1[[#This Row],[month]],"-",Table1[[#This Row],[year]])</f>
        <v>17-Jul-1972</v>
      </c>
      <c r="F1938" s="2">
        <f>DATEDIF(Table1[[#This Row],[Date Of Birth]],DATE(2023,6,8),"Y")</f>
        <v>50</v>
      </c>
      <c r="G1938" s="2">
        <v>0</v>
      </c>
      <c r="H1938" s="13">
        <v>25656.58</v>
      </c>
      <c r="I1938" s="2" t="s">
        <v>2354</v>
      </c>
      <c r="J1938" s="2" t="s">
        <v>2355</v>
      </c>
      <c r="K1938" s="6" t="s">
        <v>2371</v>
      </c>
    </row>
    <row r="1939" spans="1:11" x14ac:dyDescent="0.4">
      <c r="A1939" s="5" t="s">
        <v>402</v>
      </c>
      <c r="B1939" s="2">
        <v>1963</v>
      </c>
      <c r="C1939" s="2" t="s">
        <v>2363</v>
      </c>
      <c r="D1939" s="2">
        <v>21</v>
      </c>
      <c r="E1939" s="2" t="str">
        <f>CONCATENATE(Table1[[#This Row],[date]],"-",Table1[[#This Row],[month]],"-",Table1[[#This Row],[year]])</f>
        <v>21-Aug-1963</v>
      </c>
      <c r="F1939" s="2">
        <f>DATEDIF(Table1[[#This Row],[Date Of Birth]],DATE(2023,6,8),"Y")</f>
        <v>59</v>
      </c>
      <c r="G1939" s="2">
        <v>0</v>
      </c>
      <c r="H1939" s="13">
        <v>25678.78</v>
      </c>
      <c r="I1939" s="2" t="s">
        <v>2354</v>
      </c>
      <c r="J1939" s="2" t="s">
        <v>2355</v>
      </c>
      <c r="K1939" s="6" t="s">
        <v>2361</v>
      </c>
    </row>
    <row r="1940" spans="1:11" x14ac:dyDescent="0.4">
      <c r="A1940" s="5" t="s">
        <v>401</v>
      </c>
      <c r="B1940" s="2">
        <v>1970</v>
      </c>
      <c r="C1940" s="2" t="s">
        <v>2362</v>
      </c>
      <c r="D1940" s="2">
        <v>3</v>
      </c>
      <c r="E1940" s="2" t="str">
        <f>CONCATENATE(Table1[[#This Row],[date]],"-",Table1[[#This Row],[month]],"-",Table1[[#This Row],[year]])</f>
        <v>3-Dec-1970</v>
      </c>
      <c r="F1940" s="2">
        <f>DATEDIF(Table1[[#This Row],[Date Of Birth]],DATE(2023,6,8),"Y")</f>
        <v>52</v>
      </c>
      <c r="G1940" s="2">
        <v>3</v>
      </c>
      <c r="H1940" s="13">
        <v>25992.82</v>
      </c>
      <c r="I1940" s="2" t="s">
        <v>2354</v>
      </c>
      <c r="J1940" s="2" t="s">
        <v>2354</v>
      </c>
      <c r="K1940" s="6" t="s">
        <v>2356</v>
      </c>
    </row>
    <row r="1941" spans="1:11" x14ac:dyDescent="0.4">
      <c r="A1941" s="5" t="s">
        <v>400</v>
      </c>
      <c r="B1941" s="2">
        <v>2001</v>
      </c>
      <c r="C1941" s="2" t="s">
        <v>2359</v>
      </c>
      <c r="D1941" s="2">
        <v>5</v>
      </c>
      <c r="E1941" s="2" t="str">
        <f>CONCATENATE(Table1[[#This Row],[date]],"-",Table1[[#This Row],[month]],"-",Table1[[#This Row],[year]])</f>
        <v>5-Jun-2001</v>
      </c>
      <c r="F1941" s="2">
        <f>DATEDIF(Table1[[#This Row],[Date Of Birth]],DATE(2023,6,8),"Y")</f>
        <v>22</v>
      </c>
      <c r="G1941" s="2">
        <v>2</v>
      </c>
      <c r="H1941" s="13">
        <v>26018.95</v>
      </c>
      <c r="I1941" s="2" t="s">
        <v>2354</v>
      </c>
      <c r="J1941" s="2" t="s">
        <v>2354</v>
      </c>
      <c r="K1941" s="6" t="s">
        <v>2361</v>
      </c>
    </row>
    <row r="1942" spans="1:11" x14ac:dyDescent="0.4">
      <c r="A1942" s="5" t="s">
        <v>399</v>
      </c>
      <c r="B1942" s="2">
        <v>2000</v>
      </c>
      <c r="C1942" s="2" t="s">
        <v>2362</v>
      </c>
      <c r="D1942" s="2">
        <v>26</v>
      </c>
      <c r="E1942" s="2" t="str">
        <f>CONCATENATE(Table1[[#This Row],[date]],"-",Table1[[#This Row],[month]],"-",Table1[[#This Row],[year]])</f>
        <v>26-Dec-2000</v>
      </c>
      <c r="F1942" s="2">
        <f>DATEDIF(Table1[[#This Row],[Date Of Birth]],DATE(2023,6,8),"Y")</f>
        <v>22</v>
      </c>
      <c r="G1942" s="2">
        <v>0</v>
      </c>
      <c r="H1942" s="13">
        <v>26026.97</v>
      </c>
      <c r="I1942" s="2" t="s">
        <v>2354</v>
      </c>
      <c r="J1942" s="2" t="s">
        <v>2355</v>
      </c>
      <c r="K1942" s="6" t="s">
        <v>2365</v>
      </c>
    </row>
    <row r="1943" spans="1:11" x14ac:dyDescent="0.4">
      <c r="A1943" s="5" t="s">
        <v>398</v>
      </c>
      <c r="B1943" s="2">
        <v>1966</v>
      </c>
      <c r="C1943" s="2" t="s">
        <v>2353</v>
      </c>
      <c r="D1943" s="2">
        <v>9</v>
      </c>
      <c r="E1943" s="2" t="str">
        <f>CONCATENATE(Table1[[#This Row],[date]],"-",Table1[[#This Row],[month]],"-",Table1[[#This Row],[year]])</f>
        <v>9-Jul-1966</v>
      </c>
      <c r="F1943" s="2">
        <f>DATEDIF(Table1[[#This Row],[Date Of Birth]],DATE(2023,6,8),"Y")</f>
        <v>56</v>
      </c>
      <c r="G1943" s="2">
        <v>1</v>
      </c>
      <c r="H1943" s="13">
        <v>26109.33</v>
      </c>
      <c r="I1943" s="2" t="s">
        <v>2354</v>
      </c>
      <c r="J1943" s="2" t="s">
        <v>2355</v>
      </c>
      <c r="K1943" s="6" t="s">
        <v>2361</v>
      </c>
    </row>
    <row r="1944" spans="1:11" x14ac:dyDescent="0.4">
      <c r="A1944" s="5" t="s">
        <v>397</v>
      </c>
      <c r="B1944" s="2">
        <v>2002</v>
      </c>
      <c r="C1944" s="2" t="s">
        <v>2364</v>
      </c>
      <c r="D1944" s="2">
        <v>11</v>
      </c>
      <c r="E1944" s="2" t="str">
        <f>CONCATENATE(Table1[[#This Row],[date]],"-",Table1[[#This Row],[month]],"-",Table1[[#This Row],[year]])</f>
        <v>11-Oct-2002</v>
      </c>
      <c r="F1944" s="2">
        <f>DATEDIF(Table1[[#This Row],[Date Of Birth]],DATE(2023,6,8),"Y")</f>
        <v>20</v>
      </c>
      <c r="G1944" s="2">
        <v>0</v>
      </c>
      <c r="H1944" s="13">
        <v>26125.67</v>
      </c>
      <c r="I1944" s="2" t="s">
        <v>2354</v>
      </c>
      <c r="J1944" s="2" t="s">
        <v>2358</v>
      </c>
      <c r="K1944" s="6" t="s">
        <v>2356</v>
      </c>
    </row>
    <row r="1945" spans="1:11" x14ac:dyDescent="0.4">
      <c r="A1945" s="5" t="s">
        <v>396</v>
      </c>
      <c r="B1945" s="2">
        <v>1973</v>
      </c>
      <c r="C1945" s="2" t="s">
        <v>2353</v>
      </c>
      <c r="D1945" s="2">
        <v>7</v>
      </c>
      <c r="E1945" s="2" t="str">
        <f>CONCATENATE(Table1[[#This Row],[date]],"-",Table1[[#This Row],[month]],"-",Table1[[#This Row],[year]])</f>
        <v>7-Jul-1973</v>
      </c>
      <c r="F1945" s="2">
        <f>DATEDIF(Table1[[#This Row],[Date Of Birth]],DATE(2023,6,8),"Y")</f>
        <v>49</v>
      </c>
      <c r="G1945" s="2">
        <v>1</v>
      </c>
      <c r="H1945" s="13">
        <v>26140.36</v>
      </c>
      <c r="I1945" s="2" t="s">
        <v>2354</v>
      </c>
      <c r="J1945" s="2" t="s">
        <v>2355</v>
      </c>
      <c r="K1945" s="6" t="s">
        <v>2365</v>
      </c>
    </row>
    <row r="1946" spans="1:11" x14ac:dyDescent="0.4">
      <c r="A1946" s="5" t="s">
        <v>395</v>
      </c>
      <c r="B1946" s="2">
        <v>1975</v>
      </c>
      <c r="C1946" s="2" t="s">
        <v>2359</v>
      </c>
      <c r="D1946" s="2">
        <v>4</v>
      </c>
      <c r="E1946" s="2" t="str">
        <f>CONCATENATE(Table1[[#This Row],[date]],"-",Table1[[#This Row],[month]],"-",Table1[[#This Row],[year]])</f>
        <v>4-Jun-1975</v>
      </c>
      <c r="F1946" s="2">
        <f>DATEDIF(Table1[[#This Row],[Date Of Birth]],DATE(2023,6,8),"Y")</f>
        <v>48</v>
      </c>
      <c r="G1946" s="2">
        <v>1</v>
      </c>
      <c r="H1946" s="13">
        <v>26236.58</v>
      </c>
      <c r="I1946" s="2" t="s">
        <v>2354</v>
      </c>
      <c r="J1946" s="2" t="s">
        <v>2358</v>
      </c>
      <c r="K1946" s="6" t="s">
        <v>2365</v>
      </c>
    </row>
    <row r="1947" spans="1:11" x14ac:dyDescent="0.4">
      <c r="A1947" s="5" t="s">
        <v>394</v>
      </c>
      <c r="B1947" s="2">
        <v>2004</v>
      </c>
      <c r="C1947" s="2" t="s">
        <v>2362</v>
      </c>
      <c r="D1947" s="2">
        <v>5</v>
      </c>
      <c r="E1947" s="2" t="str">
        <f>CONCATENATE(Table1[[#This Row],[date]],"-",Table1[[#This Row],[month]],"-",Table1[[#This Row],[year]])</f>
        <v>5-Dec-2004</v>
      </c>
      <c r="F1947" s="2">
        <f>DATEDIF(Table1[[#This Row],[Date Of Birth]],DATE(2023,6,8),"Y")</f>
        <v>18</v>
      </c>
      <c r="G1947" s="2">
        <v>0</v>
      </c>
      <c r="H1947" s="13">
        <v>26316.59</v>
      </c>
      <c r="I1947" s="2" t="s">
        <v>2354</v>
      </c>
      <c r="J1947" s="2" t="s">
        <v>2355</v>
      </c>
      <c r="K1947" s="6" t="s">
        <v>2365</v>
      </c>
    </row>
    <row r="1948" spans="1:11" x14ac:dyDescent="0.4">
      <c r="A1948" s="5" t="s">
        <v>393</v>
      </c>
      <c r="B1948" s="2">
        <v>1974</v>
      </c>
      <c r="C1948" s="2" t="s">
        <v>2360</v>
      </c>
      <c r="D1948" s="2">
        <v>21</v>
      </c>
      <c r="E1948" s="2" t="str">
        <f>CONCATENATE(Table1[[#This Row],[date]],"-",Table1[[#This Row],[month]],"-",Table1[[#This Row],[year]])</f>
        <v>21-Sep-1974</v>
      </c>
      <c r="F1948" s="2">
        <f>DATEDIF(Table1[[#This Row],[Date Of Birth]],DATE(2023,6,8),"Y")</f>
        <v>48</v>
      </c>
      <c r="G1948" s="2">
        <v>1</v>
      </c>
      <c r="H1948" s="13">
        <v>26392.26</v>
      </c>
      <c r="I1948" s="2" t="s">
        <v>2354</v>
      </c>
      <c r="J1948" s="2" t="s">
        <v>2354</v>
      </c>
      <c r="K1948" s="6" t="s">
        <v>2371</v>
      </c>
    </row>
    <row r="1949" spans="1:11" x14ac:dyDescent="0.4">
      <c r="A1949" s="5" t="s">
        <v>392</v>
      </c>
      <c r="B1949" s="2">
        <v>1970</v>
      </c>
      <c r="C1949" s="2" t="s">
        <v>2363</v>
      </c>
      <c r="D1949" s="2">
        <v>27</v>
      </c>
      <c r="E1949" s="2" t="str">
        <f>CONCATENATE(Table1[[#This Row],[date]],"-",Table1[[#This Row],[month]],"-",Table1[[#This Row],[year]])</f>
        <v>27-Aug-1970</v>
      </c>
      <c r="F1949" s="2">
        <f>DATEDIF(Table1[[#This Row],[Date Of Birth]],DATE(2023,6,8),"Y")</f>
        <v>52</v>
      </c>
      <c r="G1949" s="2">
        <v>2</v>
      </c>
      <c r="H1949" s="13">
        <v>26467.1</v>
      </c>
      <c r="I1949" s="2" t="s">
        <v>2354</v>
      </c>
      <c r="J1949" s="2" t="s">
        <v>2355</v>
      </c>
      <c r="K1949" s="6" t="s">
        <v>2361</v>
      </c>
    </row>
    <row r="1950" spans="1:11" x14ac:dyDescent="0.4">
      <c r="A1950" s="5" t="s">
        <v>391</v>
      </c>
      <c r="B1950" s="2">
        <v>2004</v>
      </c>
      <c r="C1950" s="2" t="s">
        <v>2360</v>
      </c>
      <c r="D1950" s="2">
        <v>5</v>
      </c>
      <c r="E1950" s="2" t="str">
        <f>CONCATENATE(Table1[[#This Row],[date]],"-",Table1[[#This Row],[month]],"-",Table1[[#This Row],[year]])</f>
        <v>5-Sep-2004</v>
      </c>
      <c r="F1950" s="2">
        <f>DATEDIF(Table1[[#This Row],[Date Of Birth]],DATE(2023,6,8),"Y")</f>
        <v>18</v>
      </c>
      <c r="G1950" s="2">
        <v>0</v>
      </c>
      <c r="H1950" s="13">
        <v>26479.4</v>
      </c>
      <c r="I1950" s="2" t="s">
        <v>2354</v>
      </c>
      <c r="J1950" s="2" t="s">
        <v>2354</v>
      </c>
      <c r="K1950" s="6" t="s">
        <v>2365</v>
      </c>
    </row>
    <row r="1951" spans="1:11" x14ac:dyDescent="0.4">
      <c r="A1951" s="5" t="s">
        <v>390</v>
      </c>
      <c r="B1951" s="2">
        <v>1988</v>
      </c>
      <c r="C1951" s="2" t="s">
        <v>2353</v>
      </c>
      <c r="D1951" s="2">
        <v>22</v>
      </c>
      <c r="E1951" s="2" t="str">
        <f>CONCATENATE(Table1[[#This Row],[date]],"-",Table1[[#This Row],[month]],"-",Table1[[#This Row],[year]])</f>
        <v>22-Jul-1988</v>
      </c>
      <c r="F1951" s="2">
        <f>DATEDIF(Table1[[#This Row],[Date Of Birth]],DATE(2023,6,8),"Y")</f>
        <v>34</v>
      </c>
      <c r="G1951" s="2">
        <v>3</v>
      </c>
      <c r="H1951" s="13">
        <v>26607.89</v>
      </c>
      <c r="I1951" s="2" t="s">
        <v>2354</v>
      </c>
      <c r="J1951" s="2" t="s">
        <v>2358</v>
      </c>
      <c r="K1951" s="6" t="s">
        <v>2365</v>
      </c>
    </row>
    <row r="1952" spans="1:11" x14ac:dyDescent="0.4">
      <c r="A1952" s="5" t="s">
        <v>389</v>
      </c>
      <c r="B1952" s="2">
        <v>1991</v>
      </c>
      <c r="C1952" s="2" t="s">
        <v>2363</v>
      </c>
      <c r="D1952" s="2">
        <v>22</v>
      </c>
      <c r="E1952" s="2" t="str">
        <f>CONCATENATE(Table1[[#This Row],[date]],"-",Table1[[#This Row],[month]],"-",Table1[[#This Row],[year]])</f>
        <v>22-Aug-1991</v>
      </c>
      <c r="F1952" s="2">
        <f>DATEDIF(Table1[[#This Row],[Date Of Birth]],DATE(2023,6,8),"Y")</f>
        <v>31</v>
      </c>
      <c r="G1952" s="2">
        <v>3</v>
      </c>
      <c r="H1952" s="13">
        <v>26912.560000000001</v>
      </c>
      <c r="I1952" s="2" t="s">
        <v>2354</v>
      </c>
      <c r="J1952" s="2" t="s">
        <v>2354</v>
      </c>
      <c r="K1952" s="6" t="s">
        <v>2365</v>
      </c>
    </row>
    <row r="1953" spans="1:11" x14ac:dyDescent="0.4">
      <c r="A1953" s="5" t="s">
        <v>388</v>
      </c>
      <c r="B1953" s="2">
        <v>1958</v>
      </c>
      <c r="C1953" s="2" t="s">
        <v>2362</v>
      </c>
      <c r="D1953" s="2">
        <v>25</v>
      </c>
      <c r="E1953" s="2" t="str">
        <f>CONCATENATE(Table1[[#This Row],[date]],"-",Table1[[#This Row],[month]],"-",Table1[[#This Row],[year]])</f>
        <v>25-Dec-1958</v>
      </c>
      <c r="F1953" s="2">
        <f>DATEDIF(Table1[[#This Row],[Date Of Birth]],DATE(2023,6,8),"Y")</f>
        <v>64</v>
      </c>
      <c r="G1953" s="2">
        <v>0</v>
      </c>
      <c r="H1953" s="13">
        <v>26926.51</v>
      </c>
      <c r="I1953" s="2" t="s">
        <v>2354</v>
      </c>
      <c r="J1953" s="2" t="s">
        <v>2358</v>
      </c>
      <c r="K1953" s="6" t="s">
        <v>2356</v>
      </c>
    </row>
    <row r="1954" spans="1:11" x14ac:dyDescent="0.4">
      <c r="A1954" s="5" t="s">
        <v>387</v>
      </c>
      <c r="B1954" s="2">
        <v>2002</v>
      </c>
      <c r="C1954" s="2" t="s">
        <v>2359</v>
      </c>
      <c r="D1954" s="2">
        <v>17</v>
      </c>
      <c r="E1954" s="2" t="str">
        <f>CONCATENATE(Table1[[#This Row],[date]],"-",Table1[[#This Row],[month]],"-",Table1[[#This Row],[year]])</f>
        <v>17-Jun-2002</v>
      </c>
      <c r="F1954" s="2">
        <f>DATEDIF(Table1[[#This Row],[Date Of Birth]],DATE(2023,6,8),"Y")</f>
        <v>20</v>
      </c>
      <c r="G1954" s="2">
        <v>0</v>
      </c>
      <c r="H1954" s="13">
        <v>26927.69</v>
      </c>
      <c r="I1954" s="2" t="s">
        <v>2354</v>
      </c>
      <c r="J1954" s="2" t="s">
        <v>2354</v>
      </c>
      <c r="K1954" s="6" t="s">
        <v>2365</v>
      </c>
    </row>
    <row r="1955" spans="1:11" x14ac:dyDescent="0.4">
      <c r="A1955" s="5" t="s">
        <v>386</v>
      </c>
      <c r="B1955" s="2">
        <v>2000</v>
      </c>
      <c r="C1955" s="2" t="s">
        <v>2357</v>
      </c>
      <c r="D1955" s="2">
        <v>9</v>
      </c>
      <c r="E1955" s="2" t="str">
        <f>CONCATENATE(Table1[[#This Row],[date]],"-",Table1[[#This Row],[month]],"-",Table1[[#This Row],[year]])</f>
        <v>9-Nov-2000</v>
      </c>
      <c r="F1955" s="2">
        <f>DATEDIF(Table1[[#This Row],[Date Of Birth]],DATE(2023,6,8),"Y")</f>
        <v>22</v>
      </c>
      <c r="G1955" s="2">
        <v>0</v>
      </c>
      <c r="H1955" s="13">
        <v>26936.98</v>
      </c>
      <c r="I1955" s="2" t="s">
        <v>2354</v>
      </c>
      <c r="J1955" s="2" t="s">
        <v>2355</v>
      </c>
      <c r="K1955" s="6" t="s">
        <v>2365</v>
      </c>
    </row>
    <row r="1956" spans="1:11" x14ac:dyDescent="0.4">
      <c r="A1956" s="5" t="s">
        <v>385</v>
      </c>
      <c r="B1956" s="2">
        <v>1960</v>
      </c>
      <c r="C1956" s="2" t="s">
        <v>2353</v>
      </c>
      <c r="D1956" s="2">
        <v>9</v>
      </c>
      <c r="E1956" s="2" t="str">
        <f>CONCATENATE(Table1[[#This Row],[date]],"-",Table1[[#This Row],[month]],"-",Table1[[#This Row],[year]])</f>
        <v>9-Jul-1960</v>
      </c>
      <c r="F1956" s="2">
        <f>DATEDIF(Table1[[#This Row],[Date Of Birth]],DATE(2023,6,8),"Y")</f>
        <v>62</v>
      </c>
      <c r="G1956" s="2">
        <v>1</v>
      </c>
      <c r="H1956" s="13">
        <v>27000.98</v>
      </c>
      <c r="I1956" s="2" t="s">
        <v>2354</v>
      </c>
      <c r="J1956" s="2" t="s">
        <v>2354</v>
      </c>
      <c r="K1956" s="6" t="s">
        <v>2356</v>
      </c>
    </row>
    <row r="1957" spans="1:11" x14ac:dyDescent="0.4">
      <c r="A1957" s="5" t="s">
        <v>384</v>
      </c>
      <c r="B1957" s="2">
        <v>1958</v>
      </c>
      <c r="C1957" s="2" t="s">
        <v>2359</v>
      </c>
      <c r="D1957" s="2">
        <v>30</v>
      </c>
      <c r="E1957" s="2" t="str">
        <f>CONCATENATE(Table1[[#This Row],[date]],"-",Table1[[#This Row],[month]],"-",Table1[[#This Row],[year]])</f>
        <v>30-Jun-1958</v>
      </c>
      <c r="F1957" s="2">
        <f>DATEDIF(Table1[[#This Row],[Date Of Birth]],DATE(2023,6,8),"Y")</f>
        <v>64</v>
      </c>
      <c r="G1957" s="2">
        <v>0</v>
      </c>
      <c r="H1957" s="13">
        <v>27037.91</v>
      </c>
      <c r="I1957" s="2" t="s">
        <v>2354</v>
      </c>
      <c r="J1957" s="2" t="s">
        <v>2354</v>
      </c>
      <c r="K1957" s="6" t="s">
        <v>2356</v>
      </c>
    </row>
    <row r="1958" spans="1:11" x14ac:dyDescent="0.4">
      <c r="A1958" s="5" t="s">
        <v>383</v>
      </c>
      <c r="B1958" s="2">
        <v>1994</v>
      </c>
      <c r="C1958" s="2" t="s">
        <v>2353</v>
      </c>
      <c r="D1958" s="2">
        <v>2</v>
      </c>
      <c r="E1958" s="2" t="str">
        <f>CONCATENATE(Table1[[#This Row],[date]],"-",Table1[[#This Row],[month]],"-",Table1[[#This Row],[year]])</f>
        <v>2-Jul-1994</v>
      </c>
      <c r="F1958" s="2">
        <f>DATEDIF(Table1[[#This Row],[Date Of Birth]],DATE(2023,6,8),"Y")</f>
        <v>28</v>
      </c>
      <c r="G1958" s="2">
        <v>0</v>
      </c>
      <c r="H1958" s="13">
        <v>27080.639999999999</v>
      </c>
      <c r="I1958" s="2" t="s">
        <v>2354</v>
      </c>
      <c r="J1958" s="2" t="s">
        <v>2354</v>
      </c>
      <c r="K1958" s="6" t="s">
        <v>2365</v>
      </c>
    </row>
    <row r="1959" spans="1:11" x14ac:dyDescent="0.4">
      <c r="A1959" s="5" t="s">
        <v>382</v>
      </c>
      <c r="B1959" s="2">
        <v>1990</v>
      </c>
      <c r="C1959" s="2" t="s">
        <v>2362</v>
      </c>
      <c r="D1959" s="2">
        <v>13</v>
      </c>
      <c r="E1959" s="2" t="str">
        <f>CONCATENATE(Table1[[#This Row],[date]],"-",Table1[[#This Row],[month]],"-",Table1[[#This Row],[year]])</f>
        <v>13-Dec-1990</v>
      </c>
      <c r="F1959" s="2">
        <f>DATEDIF(Table1[[#This Row],[Date Of Birth]],DATE(2023,6,8),"Y")</f>
        <v>32</v>
      </c>
      <c r="G1959" s="2">
        <v>3</v>
      </c>
      <c r="H1959" s="13">
        <v>27092.38</v>
      </c>
      <c r="I1959" s="2" t="s">
        <v>2354</v>
      </c>
      <c r="J1959" s="2" t="s">
        <v>2355</v>
      </c>
      <c r="K1959" s="6" t="s">
        <v>2365</v>
      </c>
    </row>
    <row r="1960" spans="1:11" x14ac:dyDescent="0.4">
      <c r="A1960" s="5" t="s">
        <v>381</v>
      </c>
      <c r="B1960" s="2">
        <v>1970</v>
      </c>
      <c r="C1960" s="2" t="s">
        <v>2364</v>
      </c>
      <c r="D1960" s="2">
        <v>2</v>
      </c>
      <c r="E1960" s="2" t="str">
        <f>CONCATENATE(Table1[[#This Row],[date]],"-",Table1[[#This Row],[month]],"-",Table1[[#This Row],[year]])</f>
        <v>2-Oct-1970</v>
      </c>
      <c r="F1960" s="2">
        <f>DATEDIF(Table1[[#This Row],[Date Of Birth]],DATE(2023,6,8),"Y")</f>
        <v>52</v>
      </c>
      <c r="G1960" s="2">
        <v>0</v>
      </c>
      <c r="H1960" s="13">
        <v>27117.99</v>
      </c>
      <c r="I1960" s="2" t="s">
        <v>2354</v>
      </c>
      <c r="J1960" s="2" t="s">
        <v>2354</v>
      </c>
      <c r="K1960" s="6" t="s">
        <v>2356</v>
      </c>
    </row>
    <row r="1961" spans="1:11" x14ac:dyDescent="0.4">
      <c r="A1961" s="5" t="s">
        <v>380</v>
      </c>
      <c r="B1961" s="2">
        <v>1965</v>
      </c>
      <c r="C1961" s="2" t="s">
        <v>2362</v>
      </c>
      <c r="D1961" s="2">
        <v>21</v>
      </c>
      <c r="E1961" s="2" t="str">
        <f>CONCATENATE(Table1[[#This Row],[date]],"-",Table1[[#This Row],[month]],"-",Table1[[#This Row],[year]])</f>
        <v>21-Dec-1965</v>
      </c>
      <c r="F1961" s="2">
        <f>DATEDIF(Table1[[#This Row],[Date Of Birth]],DATE(2023,6,8),"Y")</f>
        <v>57</v>
      </c>
      <c r="G1961" s="2">
        <v>0</v>
      </c>
      <c r="H1961" s="13">
        <v>27218.44</v>
      </c>
      <c r="I1961" s="2" t="s">
        <v>2354</v>
      </c>
      <c r="J1961" s="2" t="s">
        <v>2358</v>
      </c>
      <c r="K1961" s="6" t="s">
        <v>2375</v>
      </c>
    </row>
    <row r="1962" spans="1:11" x14ac:dyDescent="0.4">
      <c r="A1962" s="5" t="s">
        <v>379</v>
      </c>
      <c r="B1962" s="2">
        <v>1999</v>
      </c>
      <c r="C1962" s="2" t="s">
        <v>2362</v>
      </c>
      <c r="D1962" s="2">
        <v>2</v>
      </c>
      <c r="E1962" s="2" t="str">
        <f>CONCATENATE(Table1[[#This Row],[date]],"-",Table1[[#This Row],[month]],"-",Table1[[#This Row],[year]])</f>
        <v>2-Dec-1999</v>
      </c>
      <c r="F1962" s="2">
        <f>DATEDIF(Table1[[#This Row],[Date Of Birth]],DATE(2023,6,8),"Y")</f>
        <v>23</v>
      </c>
      <c r="G1962" s="2">
        <v>0</v>
      </c>
      <c r="H1962" s="13">
        <v>27236.959999999999</v>
      </c>
      <c r="I1962" s="2" t="s">
        <v>2354</v>
      </c>
      <c r="J1962" s="2" t="s">
        <v>2358</v>
      </c>
      <c r="K1962" s="6" t="s">
        <v>2365</v>
      </c>
    </row>
    <row r="1963" spans="1:11" x14ac:dyDescent="0.4">
      <c r="A1963" s="5" t="s">
        <v>378</v>
      </c>
      <c r="B1963" s="2">
        <v>1968</v>
      </c>
      <c r="C1963" s="2" t="s">
        <v>2359</v>
      </c>
      <c r="D1963" s="2">
        <v>6</v>
      </c>
      <c r="E1963" s="2" t="str">
        <f>CONCATENATE(Table1[[#This Row],[date]],"-",Table1[[#This Row],[month]],"-",Table1[[#This Row],[year]])</f>
        <v>6-Jun-1968</v>
      </c>
      <c r="F1963" s="2">
        <f>DATEDIF(Table1[[#This Row],[Date Of Birth]],DATE(2023,6,8),"Y")</f>
        <v>55</v>
      </c>
      <c r="G1963" s="2">
        <v>3</v>
      </c>
      <c r="H1963" s="13">
        <v>27322.73</v>
      </c>
      <c r="I1963" s="2" t="s">
        <v>2354</v>
      </c>
      <c r="J1963" s="2" t="s">
        <v>2354</v>
      </c>
      <c r="K1963" s="6" t="s">
        <v>2356</v>
      </c>
    </row>
    <row r="1964" spans="1:11" x14ac:dyDescent="0.4">
      <c r="A1964" s="5" t="s">
        <v>377</v>
      </c>
      <c r="B1964" s="2">
        <v>1969</v>
      </c>
      <c r="C1964" s="2" t="s">
        <v>2364</v>
      </c>
      <c r="D1964" s="2">
        <v>16</v>
      </c>
      <c r="E1964" s="2" t="str">
        <f>CONCATENATE(Table1[[#This Row],[date]],"-",Table1[[#This Row],[month]],"-",Table1[[#This Row],[year]])</f>
        <v>16-Oct-1969</v>
      </c>
      <c r="F1964" s="2">
        <f>DATEDIF(Table1[[#This Row],[Date Of Birth]],DATE(2023,6,8),"Y")</f>
        <v>53</v>
      </c>
      <c r="G1964" s="2">
        <v>0</v>
      </c>
      <c r="H1964" s="13">
        <v>27346.04</v>
      </c>
      <c r="I1964" s="2" t="s">
        <v>2354</v>
      </c>
      <c r="J1964" s="2" t="s">
        <v>2354</v>
      </c>
      <c r="K1964" s="6" t="s">
        <v>2356</v>
      </c>
    </row>
    <row r="1965" spans="1:11" x14ac:dyDescent="0.4">
      <c r="A1965" s="5" t="s">
        <v>376</v>
      </c>
      <c r="B1965" s="2">
        <v>1988</v>
      </c>
      <c r="C1965" s="2" t="s">
        <v>2360</v>
      </c>
      <c r="D1965" s="2">
        <v>15</v>
      </c>
      <c r="E1965" s="2" t="str">
        <f>CONCATENATE(Table1[[#This Row],[date]],"-",Table1[[#This Row],[month]],"-",Table1[[#This Row],[year]])</f>
        <v>15-Sep-1988</v>
      </c>
      <c r="F1965" s="2">
        <f>DATEDIF(Table1[[#This Row],[Date Of Birth]],DATE(2023,6,8),"Y")</f>
        <v>34</v>
      </c>
      <c r="G1965" s="2">
        <v>2</v>
      </c>
      <c r="H1965" s="13">
        <v>27375.9</v>
      </c>
      <c r="I1965" s="2" t="s">
        <v>2354</v>
      </c>
      <c r="J1965" s="2" t="s">
        <v>2355</v>
      </c>
      <c r="K1965" s="6" t="s">
        <v>2366</v>
      </c>
    </row>
    <row r="1966" spans="1:11" x14ac:dyDescent="0.4">
      <c r="A1966" s="5" t="s">
        <v>375</v>
      </c>
      <c r="B1966" s="2">
        <v>1985</v>
      </c>
      <c r="C1966" s="2" t="s">
        <v>2362</v>
      </c>
      <c r="D1966" s="2">
        <v>5</v>
      </c>
      <c r="E1966" s="2" t="str">
        <f>CONCATENATE(Table1[[#This Row],[date]],"-",Table1[[#This Row],[month]],"-",Table1[[#This Row],[year]])</f>
        <v>5-Dec-1985</v>
      </c>
      <c r="F1966" s="2">
        <f>DATEDIF(Table1[[#This Row],[Date Of Birth]],DATE(2023,6,8),"Y")</f>
        <v>37</v>
      </c>
      <c r="G1966" s="2">
        <v>3</v>
      </c>
      <c r="H1966" s="13">
        <v>27432.73</v>
      </c>
      <c r="I1966" s="2" t="s">
        <v>2354</v>
      </c>
      <c r="J1966" s="2" t="s">
        <v>2358</v>
      </c>
      <c r="K1966" s="6" t="s">
        <v>2365</v>
      </c>
    </row>
    <row r="1967" spans="1:11" x14ac:dyDescent="0.4">
      <c r="A1967" s="5" t="s">
        <v>374</v>
      </c>
      <c r="B1967" s="2">
        <v>1981</v>
      </c>
      <c r="C1967" s="2" t="s">
        <v>2364</v>
      </c>
      <c r="D1967" s="2">
        <v>3</v>
      </c>
      <c r="E1967" s="2" t="str">
        <f>CONCATENATE(Table1[[#This Row],[date]],"-",Table1[[#This Row],[month]],"-",Table1[[#This Row],[year]])</f>
        <v>3-Oct-1981</v>
      </c>
      <c r="F1967" s="2">
        <f>DATEDIF(Table1[[#This Row],[Date Of Birth]],DATE(2023,6,8),"Y")</f>
        <v>41</v>
      </c>
      <c r="G1967" s="2">
        <v>1</v>
      </c>
      <c r="H1967" s="13">
        <v>27495.59</v>
      </c>
      <c r="I1967" s="2" t="s">
        <v>2354</v>
      </c>
      <c r="J1967" s="2" t="s">
        <v>2358</v>
      </c>
      <c r="K1967" s="6" t="s">
        <v>2365</v>
      </c>
    </row>
    <row r="1968" spans="1:11" x14ac:dyDescent="0.4">
      <c r="A1968" s="5" t="s">
        <v>373</v>
      </c>
      <c r="B1968" s="2">
        <v>1965</v>
      </c>
      <c r="C1968" s="2" t="s">
        <v>2364</v>
      </c>
      <c r="D1968" s="2">
        <v>19</v>
      </c>
      <c r="E1968" s="2" t="str">
        <f>CONCATENATE(Table1[[#This Row],[date]],"-",Table1[[#This Row],[month]],"-",Table1[[#This Row],[year]])</f>
        <v>19-Oct-1965</v>
      </c>
      <c r="F1968" s="2">
        <f>DATEDIF(Table1[[#This Row],[Date Of Birth]],DATE(2023,6,8),"Y")</f>
        <v>57</v>
      </c>
      <c r="G1968" s="2">
        <v>0</v>
      </c>
      <c r="H1968" s="13">
        <v>27533.91</v>
      </c>
      <c r="I1968" s="2" t="s">
        <v>2354</v>
      </c>
      <c r="J1968" s="2" t="s">
        <v>2355</v>
      </c>
      <c r="K1968" s="6" t="s">
        <v>2356</v>
      </c>
    </row>
    <row r="1969" spans="1:11" x14ac:dyDescent="0.4">
      <c r="A1969" s="5" t="s">
        <v>372</v>
      </c>
      <c r="B1969" s="2">
        <v>1984</v>
      </c>
      <c r="C1969" s="2" t="s">
        <v>2353</v>
      </c>
      <c r="D1969" s="2">
        <v>22</v>
      </c>
      <c r="E1969" s="2" t="str">
        <f>CONCATENATE(Table1[[#This Row],[date]],"-",Table1[[#This Row],[month]],"-",Table1[[#This Row],[year]])</f>
        <v>22-Jul-1984</v>
      </c>
      <c r="F1969" s="2">
        <f>DATEDIF(Table1[[#This Row],[Date Of Birth]],DATE(2023,6,8),"Y")</f>
        <v>38</v>
      </c>
      <c r="G1969" s="2">
        <v>3</v>
      </c>
      <c r="H1969" s="13">
        <v>27534.53</v>
      </c>
      <c r="I1969" s="2" t="s">
        <v>2354</v>
      </c>
      <c r="J1969" s="2" t="s">
        <v>2354</v>
      </c>
      <c r="K1969" s="6" t="s">
        <v>2365</v>
      </c>
    </row>
    <row r="1970" spans="1:11" x14ac:dyDescent="0.4">
      <c r="A1970" s="5" t="s">
        <v>371</v>
      </c>
      <c r="B1970" s="2">
        <v>1985</v>
      </c>
      <c r="C1970" s="2" t="s">
        <v>2357</v>
      </c>
      <c r="D1970" s="2">
        <v>6</v>
      </c>
      <c r="E1970" s="2" t="str">
        <f>CONCATENATE(Table1[[#This Row],[date]],"-",Table1[[#This Row],[month]],"-",Table1[[#This Row],[year]])</f>
        <v>6-Nov-1985</v>
      </c>
      <c r="F1970" s="2">
        <f>DATEDIF(Table1[[#This Row],[Date Of Birth]],DATE(2023,6,8),"Y")</f>
        <v>37</v>
      </c>
      <c r="G1970" s="2">
        <v>3</v>
      </c>
      <c r="H1970" s="13">
        <v>27598.93</v>
      </c>
      <c r="I1970" s="2" t="s">
        <v>2354</v>
      </c>
      <c r="J1970" s="2" t="s">
        <v>2358</v>
      </c>
      <c r="K1970" s="6" t="s">
        <v>2365</v>
      </c>
    </row>
    <row r="1971" spans="1:11" x14ac:dyDescent="0.4">
      <c r="A1971" s="5" t="s">
        <v>370</v>
      </c>
      <c r="B1971" s="2">
        <v>1992</v>
      </c>
      <c r="C1971" s="2" t="s">
        <v>2359</v>
      </c>
      <c r="D1971" s="2">
        <v>11</v>
      </c>
      <c r="E1971" s="2" t="str">
        <f>CONCATENATE(Table1[[#This Row],[date]],"-",Table1[[#This Row],[month]],"-",Table1[[#This Row],[year]])</f>
        <v>11-Jun-1992</v>
      </c>
      <c r="F1971" s="2">
        <f>DATEDIF(Table1[[#This Row],[Date Of Birth]],DATE(2023,6,8),"Y")</f>
        <v>30</v>
      </c>
      <c r="G1971" s="2">
        <v>0</v>
      </c>
      <c r="H1971" s="13">
        <v>27614.71</v>
      </c>
      <c r="I1971" s="2" t="s">
        <v>2354</v>
      </c>
      <c r="J1971" s="2" t="s">
        <v>2355</v>
      </c>
      <c r="K1971" s="6" t="s">
        <v>2365</v>
      </c>
    </row>
    <row r="1972" spans="1:11" x14ac:dyDescent="0.4">
      <c r="A1972" s="5" t="s">
        <v>369</v>
      </c>
      <c r="B1972" s="2">
        <v>1997</v>
      </c>
      <c r="C1972" s="2" t="s">
        <v>2360</v>
      </c>
      <c r="D1972" s="2">
        <v>9</v>
      </c>
      <c r="E1972" s="2" t="str">
        <f>CONCATENATE(Table1[[#This Row],[date]],"-",Table1[[#This Row],[month]],"-",Table1[[#This Row],[year]])</f>
        <v>9-Sep-1997</v>
      </c>
      <c r="F1972" s="2">
        <f>DATEDIF(Table1[[#This Row],[Date Of Birth]],DATE(2023,6,8),"Y")</f>
        <v>25</v>
      </c>
      <c r="G1972" s="2">
        <v>0</v>
      </c>
      <c r="H1972" s="13">
        <v>27619.360000000001</v>
      </c>
      <c r="I1972" s="2" t="s">
        <v>2354</v>
      </c>
      <c r="J1972" s="2" t="s">
        <v>2355</v>
      </c>
      <c r="K1972" s="6" t="s">
        <v>2365</v>
      </c>
    </row>
    <row r="1973" spans="1:11" x14ac:dyDescent="0.4">
      <c r="A1973" s="5" t="s">
        <v>368</v>
      </c>
      <c r="B1973" s="2">
        <v>1997</v>
      </c>
      <c r="C1973" s="2" t="s">
        <v>2364</v>
      </c>
      <c r="D1973" s="2">
        <v>7</v>
      </c>
      <c r="E1973" s="2" t="str">
        <f>CONCATENATE(Table1[[#This Row],[date]],"-",Table1[[#This Row],[month]],"-",Table1[[#This Row],[year]])</f>
        <v>7-Oct-1997</v>
      </c>
      <c r="F1973" s="2">
        <f>DATEDIF(Table1[[#This Row],[Date Of Birth]],DATE(2023,6,8),"Y")</f>
        <v>25</v>
      </c>
      <c r="G1973" s="2">
        <v>0</v>
      </c>
      <c r="H1973" s="13">
        <v>27625.17</v>
      </c>
      <c r="I1973" s="2" t="s">
        <v>2358</v>
      </c>
      <c r="J1973" s="2" t="s">
        <v>2358</v>
      </c>
      <c r="K1973" s="6" t="s">
        <v>2365</v>
      </c>
    </row>
    <row r="1974" spans="1:11" x14ac:dyDescent="0.4">
      <c r="A1974" s="5" t="s">
        <v>367</v>
      </c>
      <c r="B1974" s="2">
        <v>1992</v>
      </c>
      <c r="C1974" s="2" t="s">
        <v>2353</v>
      </c>
      <c r="D1974" s="2">
        <v>3</v>
      </c>
      <c r="E1974" s="2" t="str">
        <f>CONCATENATE(Table1[[#This Row],[date]],"-",Table1[[#This Row],[month]],"-",Table1[[#This Row],[year]])</f>
        <v>3-Jul-1992</v>
      </c>
      <c r="F1974" s="2">
        <f>DATEDIF(Table1[[#This Row],[Date Of Birth]],DATE(2023,6,8),"Y")</f>
        <v>30</v>
      </c>
      <c r="G1974" s="2">
        <v>0</v>
      </c>
      <c r="H1974" s="13">
        <v>27696.11</v>
      </c>
      <c r="I1974" s="2" t="s">
        <v>2358</v>
      </c>
      <c r="J1974" s="2" t="s">
        <v>2354</v>
      </c>
      <c r="K1974" s="6" t="s">
        <v>2365</v>
      </c>
    </row>
    <row r="1975" spans="1:11" x14ac:dyDescent="0.4">
      <c r="A1975" s="5" t="s">
        <v>366</v>
      </c>
      <c r="B1975" s="2">
        <v>2002</v>
      </c>
      <c r="C1975" s="2" t="s">
        <v>2362</v>
      </c>
      <c r="D1975" s="2">
        <v>6</v>
      </c>
      <c r="E1975" s="2" t="str">
        <f>CONCATENATE(Table1[[#This Row],[date]],"-",Table1[[#This Row],[month]],"-",Table1[[#This Row],[year]])</f>
        <v>6-Dec-2002</v>
      </c>
      <c r="F1975" s="2">
        <f>DATEDIF(Table1[[#This Row],[Date Of Birth]],DATE(2023,6,8),"Y")</f>
        <v>20</v>
      </c>
      <c r="G1975" s="2">
        <v>1</v>
      </c>
      <c r="H1975" s="13">
        <v>27724.29</v>
      </c>
      <c r="I1975" s="2" t="s">
        <v>2358</v>
      </c>
      <c r="J1975" s="2" t="s">
        <v>2355</v>
      </c>
      <c r="K1975" s="6" t="s">
        <v>2356</v>
      </c>
    </row>
    <row r="1976" spans="1:11" x14ac:dyDescent="0.4">
      <c r="A1976" s="5" t="s">
        <v>365</v>
      </c>
      <c r="B1976" s="2">
        <v>1960</v>
      </c>
      <c r="C1976" s="2" t="s">
        <v>2353</v>
      </c>
      <c r="D1976" s="2">
        <v>6</v>
      </c>
      <c r="E1976" s="2" t="str">
        <f>CONCATENATE(Table1[[#This Row],[date]],"-",Table1[[#This Row],[month]],"-",Table1[[#This Row],[year]])</f>
        <v>6-Jul-1960</v>
      </c>
      <c r="F1976" s="2">
        <f>DATEDIF(Table1[[#This Row],[Date Of Birth]],DATE(2023,6,8),"Y")</f>
        <v>62</v>
      </c>
      <c r="G1976" s="2">
        <v>0</v>
      </c>
      <c r="H1976" s="13">
        <v>27808.73</v>
      </c>
      <c r="I1976" s="2" t="s">
        <v>2358</v>
      </c>
      <c r="J1976" s="2" t="s">
        <v>2358</v>
      </c>
      <c r="K1976" s="6" t="s">
        <v>2356</v>
      </c>
    </row>
    <row r="1977" spans="1:11" x14ac:dyDescent="0.4">
      <c r="A1977" s="5" t="s">
        <v>364</v>
      </c>
      <c r="B1977" s="2">
        <v>1985</v>
      </c>
      <c r="C1977" s="2" t="s">
        <v>2362</v>
      </c>
      <c r="D1977" s="2">
        <v>4</v>
      </c>
      <c r="E1977" s="2" t="str">
        <f>CONCATENATE(Table1[[#This Row],[date]],"-",Table1[[#This Row],[month]],"-",Table1[[#This Row],[year]])</f>
        <v>4-Dec-1985</v>
      </c>
      <c r="F1977" s="2">
        <f>DATEDIF(Table1[[#This Row],[Date Of Birth]],DATE(2023,6,8),"Y")</f>
        <v>37</v>
      </c>
      <c r="G1977" s="2">
        <v>3</v>
      </c>
      <c r="H1977" s="13">
        <v>27849.94</v>
      </c>
      <c r="I1977" s="2" t="s">
        <v>2358</v>
      </c>
      <c r="J1977" s="2" t="s">
        <v>2358</v>
      </c>
      <c r="K1977" s="6" t="s">
        <v>2365</v>
      </c>
    </row>
    <row r="1978" spans="1:11" x14ac:dyDescent="0.4">
      <c r="A1978" s="5" t="s">
        <v>363</v>
      </c>
      <c r="B1978" s="2">
        <v>1989</v>
      </c>
      <c r="C1978" s="2" t="s">
        <v>2357</v>
      </c>
      <c r="D1978" s="2">
        <v>21</v>
      </c>
      <c r="E1978" s="2" t="str">
        <f>CONCATENATE(Table1[[#This Row],[date]],"-",Table1[[#This Row],[month]],"-",Table1[[#This Row],[year]])</f>
        <v>21-Nov-1989</v>
      </c>
      <c r="F1978" s="2">
        <f>DATEDIF(Table1[[#This Row],[Date Of Birth]],DATE(2023,6,8),"Y")</f>
        <v>33</v>
      </c>
      <c r="G1978" s="2">
        <v>3</v>
      </c>
      <c r="H1978" s="13">
        <v>27925.86</v>
      </c>
      <c r="I1978" s="2" t="s">
        <v>2358</v>
      </c>
      <c r="J1978" s="2" t="s">
        <v>2354</v>
      </c>
      <c r="K1978" s="6" t="s">
        <v>2365</v>
      </c>
    </row>
    <row r="1979" spans="1:11" x14ac:dyDescent="0.4">
      <c r="A1979" s="5" t="s">
        <v>362</v>
      </c>
      <c r="B1979" s="2">
        <v>1991</v>
      </c>
      <c r="C1979" s="2" t="s">
        <v>2359</v>
      </c>
      <c r="D1979" s="2">
        <v>4</v>
      </c>
      <c r="E1979" s="2" t="str">
        <f>CONCATENATE(Table1[[#This Row],[date]],"-",Table1[[#This Row],[month]],"-",Table1[[#This Row],[year]])</f>
        <v>4-Jun-1991</v>
      </c>
      <c r="F1979" s="2">
        <f>DATEDIF(Table1[[#This Row],[Date Of Birth]],DATE(2023,6,8),"Y")</f>
        <v>32</v>
      </c>
      <c r="G1979" s="2">
        <v>3</v>
      </c>
      <c r="H1979" s="13">
        <v>27931.11</v>
      </c>
      <c r="I1979" s="2" t="s">
        <v>2358</v>
      </c>
      <c r="J1979" s="2" t="s">
        <v>2355</v>
      </c>
      <c r="K1979" s="6" t="s">
        <v>2365</v>
      </c>
    </row>
    <row r="1980" spans="1:11" x14ac:dyDescent="0.4">
      <c r="A1980" s="5" t="s">
        <v>361</v>
      </c>
      <c r="B1980" s="2">
        <v>1961</v>
      </c>
      <c r="C1980" s="2" t="s">
        <v>2353</v>
      </c>
      <c r="D1980" s="2">
        <v>28</v>
      </c>
      <c r="E1980" s="2" t="str">
        <f>CONCATENATE(Table1[[#This Row],[date]],"-",Table1[[#This Row],[month]],"-",Table1[[#This Row],[year]])</f>
        <v>28-Jul-1961</v>
      </c>
      <c r="F1980" s="2">
        <f>DATEDIF(Table1[[#This Row],[Date Of Birth]],DATE(2023,6,8),"Y")</f>
        <v>61</v>
      </c>
      <c r="G1980" s="2">
        <v>3</v>
      </c>
      <c r="H1980" s="13">
        <v>27941.29</v>
      </c>
      <c r="I1980" s="2" t="s">
        <v>2358</v>
      </c>
      <c r="J1980" s="2" t="s">
        <v>2355</v>
      </c>
      <c r="K1980" s="6" t="s">
        <v>2365</v>
      </c>
    </row>
    <row r="1981" spans="1:11" x14ac:dyDescent="0.4">
      <c r="A1981" s="5" t="s">
        <v>360</v>
      </c>
      <c r="B1981" s="2">
        <v>1999</v>
      </c>
      <c r="C1981" s="2" t="s">
        <v>2362</v>
      </c>
      <c r="D1981" s="2">
        <v>21</v>
      </c>
      <c r="E1981" s="2" t="str">
        <f>CONCATENATE(Table1[[#This Row],[date]],"-",Table1[[#This Row],[month]],"-",Table1[[#This Row],[year]])</f>
        <v>21-Dec-1999</v>
      </c>
      <c r="F1981" s="2">
        <f>DATEDIF(Table1[[#This Row],[Date Of Birth]],DATE(2023,6,8),"Y")</f>
        <v>23</v>
      </c>
      <c r="G1981" s="2">
        <v>0</v>
      </c>
      <c r="H1981" s="13">
        <v>27980.77</v>
      </c>
      <c r="I1981" s="2" t="s">
        <v>2358</v>
      </c>
      <c r="J1981" s="2" t="s">
        <v>2358</v>
      </c>
      <c r="K1981" s="6" t="s">
        <v>2365</v>
      </c>
    </row>
    <row r="1982" spans="1:11" x14ac:dyDescent="0.4">
      <c r="A1982" s="5" t="s">
        <v>359</v>
      </c>
      <c r="B1982" s="2">
        <v>1985</v>
      </c>
      <c r="C1982" s="2" t="s">
        <v>2357</v>
      </c>
      <c r="D1982" s="2">
        <v>29</v>
      </c>
      <c r="E1982" s="2" t="str">
        <f>CONCATENATE(Table1[[#This Row],[date]],"-",Table1[[#This Row],[month]],"-",Table1[[#This Row],[year]])</f>
        <v>29-Nov-1985</v>
      </c>
      <c r="F1982" s="2">
        <f>DATEDIF(Table1[[#This Row],[Date Of Birth]],DATE(2023,6,8),"Y")</f>
        <v>37</v>
      </c>
      <c r="G1982" s="2">
        <v>3</v>
      </c>
      <c r="H1982" s="13">
        <v>28006.94</v>
      </c>
      <c r="I1982" s="2" t="s">
        <v>2358</v>
      </c>
      <c r="J1982" s="2" t="s">
        <v>2354</v>
      </c>
      <c r="K1982" s="6" t="s">
        <v>2365</v>
      </c>
    </row>
    <row r="1983" spans="1:11" x14ac:dyDescent="0.4">
      <c r="A1983" s="5" t="s">
        <v>358</v>
      </c>
      <c r="B1983" s="2">
        <v>1960</v>
      </c>
      <c r="C1983" s="2" t="s">
        <v>2357</v>
      </c>
      <c r="D1983" s="2">
        <v>22</v>
      </c>
      <c r="E1983" s="2" t="str">
        <f>CONCATENATE(Table1[[#This Row],[date]],"-",Table1[[#This Row],[month]],"-",Table1[[#This Row],[year]])</f>
        <v>22-Nov-1960</v>
      </c>
      <c r="F1983" s="2">
        <f>DATEDIF(Table1[[#This Row],[Date Of Birth]],DATE(2023,6,8),"Y")</f>
        <v>62</v>
      </c>
      <c r="G1983" s="2">
        <v>0</v>
      </c>
      <c r="H1983" s="13">
        <v>28101.33</v>
      </c>
      <c r="I1983" s="2" t="s">
        <v>2358</v>
      </c>
      <c r="J1983" s="2" t="s">
        <v>2354</v>
      </c>
      <c r="K1983" s="6" t="s">
        <v>2367</v>
      </c>
    </row>
    <row r="1984" spans="1:11" x14ac:dyDescent="0.4">
      <c r="A1984" s="5" t="s">
        <v>357</v>
      </c>
      <c r="B1984" s="2">
        <v>1999</v>
      </c>
      <c r="C1984" s="2" t="s">
        <v>2360</v>
      </c>
      <c r="D1984" s="2">
        <v>6</v>
      </c>
      <c r="E1984" s="2" t="str">
        <f>CONCATENATE(Table1[[#This Row],[date]],"-",Table1[[#This Row],[month]],"-",Table1[[#This Row],[year]])</f>
        <v>6-Sep-1999</v>
      </c>
      <c r="F1984" s="2">
        <f>DATEDIF(Table1[[#This Row],[Date Of Birth]],DATE(2023,6,8),"Y")</f>
        <v>23</v>
      </c>
      <c r="G1984" s="2">
        <v>0</v>
      </c>
      <c r="H1984" s="13">
        <v>28245.34</v>
      </c>
      <c r="I1984" s="2" t="s">
        <v>2358</v>
      </c>
      <c r="J1984" s="2" t="s">
        <v>2355</v>
      </c>
      <c r="K1984" s="6" t="s">
        <v>2365</v>
      </c>
    </row>
    <row r="1985" spans="1:11" x14ac:dyDescent="0.4">
      <c r="A1985" s="5" t="s">
        <v>356</v>
      </c>
      <c r="B1985" s="2">
        <v>1963</v>
      </c>
      <c r="C1985" s="2" t="s">
        <v>2357</v>
      </c>
      <c r="D1985" s="2">
        <v>25</v>
      </c>
      <c r="E1985" s="2" t="str">
        <f>CONCATENATE(Table1[[#This Row],[date]],"-",Table1[[#This Row],[month]],"-",Table1[[#This Row],[year]])</f>
        <v>25-Nov-1963</v>
      </c>
      <c r="F1985" s="2">
        <f>DATEDIF(Table1[[#This Row],[Date Of Birth]],DATE(2023,6,8),"Y")</f>
        <v>59</v>
      </c>
      <c r="G1985" s="2">
        <v>1</v>
      </c>
      <c r="H1985" s="13">
        <v>28287.9</v>
      </c>
      <c r="I1985" s="2" t="s">
        <v>2358</v>
      </c>
      <c r="J1985" s="2" t="s">
        <v>2358</v>
      </c>
      <c r="K1985" s="6" t="s">
        <v>2356</v>
      </c>
    </row>
    <row r="1986" spans="1:11" x14ac:dyDescent="0.4">
      <c r="A1986" s="5" t="s">
        <v>355</v>
      </c>
      <c r="B1986" s="2">
        <v>1990</v>
      </c>
      <c r="C1986" s="2" t="s">
        <v>2362</v>
      </c>
      <c r="D1986" s="2">
        <v>24</v>
      </c>
      <c r="E1986" s="2" t="str">
        <f>CONCATENATE(Table1[[#This Row],[date]],"-",Table1[[#This Row],[month]],"-",Table1[[#This Row],[year]])</f>
        <v>24-Dec-1990</v>
      </c>
      <c r="F1986" s="2">
        <f>DATEDIF(Table1[[#This Row],[Date Of Birth]],DATE(2023,6,8),"Y")</f>
        <v>32</v>
      </c>
      <c r="G1986" s="2">
        <v>3</v>
      </c>
      <c r="H1986" s="13">
        <v>28302.33</v>
      </c>
      <c r="I1986" s="2" t="s">
        <v>2358</v>
      </c>
      <c r="J1986" s="2" t="s">
        <v>2354</v>
      </c>
      <c r="K1986" s="6" t="s">
        <v>2365</v>
      </c>
    </row>
    <row r="1987" spans="1:11" x14ac:dyDescent="0.4">
      <c r="A1987" s="5" t="s">
        <v>354</v>
      </c>
      <c r="B1987" s="2">
        <v>1977</v>
      </c>
      <c r="C1987" s="2" t="s">
        <v>2362</v>
      </c>
      <c r="D1987" s="2">
        <v>2</v>
      </c>
      <c r="E1987" s="2" t="str">
        <f>CONCATENATE(Table1[[#This Row],[date]],"-",Table1[[#This Row],[month]],"-",Table1[[#This Row],[year]])</f>
        <v>2-Dec-1977</v>
      </c>
      <c r="F1987" s="2">
        <f>DATEDIF(Table1[[#This Row],[Date Of Birth]],DATE(2023,6,8),"Y")</f>
        <v>45</v>
      </c>
      <c r="G1987" s="2">
        <v>1</v>
      </c>
      <c r="H1987" s="13">
        <v>28340.19</v>
      </c>
      <c r="I1987" s="2" t="s">
        <v>2358</v>
      </c>
      <c r="J1987" s="2" t="s">
        <v>2354</v>
      </c>
      <c r="K1987" s="6" t="s">
        <v>2361</v>
      </c>
    </row>
    <row r="1988" spans="1:11" x14ac:dyDescent="0.4">
      <c r="A1988" s="5" t="s">
        <v>353</v>
      </c>
      <c r="B1988" s="2">
        <v>1974</v>
      </c>
      <c r="C1988" s="2" t="s">
        <v>2360</v>
      </c>
      <c r="D1988" s="2">
        <v>16</v>
      </c>
      <c r="E1988" s="2" t="str">
        <f>CONCATENATE(Table1[[#This Row],[date]],"-",Table1[[#This Row],[month]],"-",Table1[[#This Row],[year]])</f>
        <v>16-Sep-1974</v>
      </c>
      <c r="F1988" s="2">
        <f>DATEDIF(Table1[[#This Row],[Date Of Birth]],DATE(2023,6,8),"Y")</f>
        <v>48</v>
      </c>
      <c r="G1988" s="2">
        <v>1</v>
      </c>
      <c r="H1988" s="13">
        <v>28468.92</v>
      </c>
      <c r="I1988" s="2" t="s">
        <v>2358</v>
      </c>
      <c r="J1988" s="2" t="s">
        <v>2358</v>
      </c>
      <c r="K1988" s="6" t="s">
        <v>2361</v>
      </c>
    </row>
    <row r="1989" spans="1:11" x14ac:dyDescent="0.4">
      <c r="A1989" s="5" t="s">
        <v>352</v>
      </c>
      <c r="B1989" s="2">
        <v>1982</v>
      </c>
      <c r="C1989" s="2" t="s">
        <v>2362</v>
      </c>
      <c r="D1989" s="2">
        <v>11</v>
      </c>
      <c r="E1989" s="2" t="str">
        <f>CONCATENATE(Table1[[#This Row],[date]],"-",Table1[[#This Row],[month]],"-",Table1[[#This Row],[year]])</f>
        <v>11-Dec-1982</v>
      </c>
      <c r="F1989" s="2">
        <f>DATEDIF(Table1[[#This Row],[Date Of Birth]],DATE(2023,6,8),"Y")</f>
        <v>40</v>
      </c>
      <c r="G1989" s="2">
        <v>1</v>
      </c>
      <c r="H1989" s="13">
        <v>28476.73</v>
      </c>
      <c r="I1989" s="2" t="s">
        <v>2358</v>
      </c>
      <c r="J1989" s="2" t="s">
        <v>2354</v>
      </c>
      <c r="K1989" s="6" t="s">
        <v>2361</v>
      </c>
    </row>
    <row r="1990" spans="1:11" x14ac:dyDescent="0.4">
      <c r="A1990" s="5" t="s">
        <v>351</v>
      </c>
      <c r="B1990" s="2">
        <v>1985</v>
      </c>
      <c r="C1990" s="2" t="s">
        <v>2360</v>
      </c>
      <c r="D1990" s="2">
        <v>27</v>
      </c>
      <c r="E1990" s="2" t="str">
        <f>CONCATENATE(Table1[[#This Row],[date]],"-",Table1[[#This Row],[month]],"-",Table1[[#This Row],[year]])</f>
        <v>27-Sep-1985</v>
      </c>
      <c r="F1990" s="2">
        <f>DATEDIF(Table1[[#This Row],[Date Of Birth]],DATE(2023,6,8),"Y")</f>
        <v>37</v>
      </c>
      <c r="G1990" s="2">
        <v>3</v>
      </c>
      <c r="H1990" s="13">
        <v>28542.86</v>
      </c>
      <c r="I1990" s="2" t="s">
        <v>2358</v>
      </c>
      <c r="J1990" s="2" t="s">
        <v>2355</v>
      </c>
      <c r="K1990" s="6" t="s">
        <v>2365</v>
      </c>
    </row>
    <row r="1991" spans="1:11" x14ac:dyDescent="0.4">
      <c r="A1991" s="5" t="s">
        <v>350</v>
      </c>
      <c r="B1991" s="2">
        <v>1990</v>
      </c>
      <c r="C1991" s="2" t="s">
        <v>2362</v>
      </c>
      <c r="D1991" s="2">
        <v>5</v>
      </c>
      <c r="E1991" s="2" t="str">
        <f>CONCATENATE(Table1[[#This Row],[date]],"-",Table1[[#This Row],[month]],"-",Table1[[#This Row],[year]])</f>
        <v>5-Dec-1990</v>
      </c>
      <c r="F1991" s="2">
        <f>DATEDIF(Table1[[#This Row],[Date Of Birth]],DATE(2023,6,8),"Y")</f>
        <v>32</v>
      </c>
      <c r="G1991" s="2">
        <v>3</v>
      </c>
      <c r="H1991" s="13">
        <v>28716.14</v>
      </c>
      <c r="I1991" s="2" t="s">
        <v>2358</v>
      </c>
      <c r="J1991" s="2" t="s">
        <v>2355</v>
      </c>
      <c r="K1991" s="6" t="s">
        <v>2365</v>
      </c>
    </row>
    <row r="1992" spans="1:11" x14ac:dyDescent="0.4">
      <c r="A1992" s="5" t="s">
        <v>349</v>
      </c>
      <c r="B1992" s="2">
        <v>1961</v>
      </c>
      <c r="C1992" s="2" t="s">
        <v>2363</v>
      </c>
      <c r="D1992" s="2">
        <v>3</v>
      </c>
      <c r="E1992" s="2" t="str">
        <f>CONCATENATE(Table1[[#This Row],[date]],"-",Table1[[#This Row],[month]],"-",Table1[[#This Row],[year]])</f>
        <v>3-Aug-1961</v>
      </c>
      <c r="F1992" s="2">
        <f>DATEDIF(Table1[[#This Row],[Date Of Birth]],DATE(2023,6,8),"Y")</f>
        <v>61</v>
      </c>
      <c r="G1992" s="2">
        <v>1</v>
      </c>
      <c r="H1992" s="13">
        <v>28868.66</v>
      </c>
      <c r="I1992" s="2" t="s">
        <v>2358</v>
      </c>
      <c r="J1992" s="2" t="s">
        <v>2354</v>
      </c>
      <c r="K1992" s="6" t="s">
        <v>2361</v>
      </c>
    </row>
    <row r="1993" spans="1:11" x14ac:dyDescent="0.4">
      <c r="A1993" s="5" t="s">
        <v>348</v>
      </c>
      <c r="B1993" s="2">
        <v>1962</v>
      </c>
      <c r="C1993" s="2" t="s">
        <v>2353</v>
      </c>
      <c r="D1993" s="2">
        <v>25</v>
      </c>
      <c r="E1993" s="2" t="str">
        <f>CONCATENATE(Table1[[#This Row],[date]],"-",Table1[[#This Row],[month]],"-",Table1[[#This Row],[year]])</f>
        <v>25-Jul-1962</v>
      </c>
      <c r="F1993" s="2">
        <f>DATEDIF(Table1[[#This Row],[Date Of Birth]],DATE(2023,6,8),"Y")</f>
        <v>60</v>
      </c>
      <c r="G1993" s="2">
        <v>0</v>
      </c>
      <c r="H1993" s="13">
        <v>28923.14</v>
      </c>
      <c r="I1993" s="2" t="s">
        <v>2358</v>
      </c>
      <c r="J1993" s="2" t="s">
        <v>2358</v>
      </c>
      <c r="K1993" s="6" t="s">
        <v>2361</v>
      </c>
    </row>
    <row r="1994" spans="1:11" x14ac:dyDescent="0.4">
      <c r="A1994" s="5" t="s">
        <v>347</v>
      </c>
      <c r="B1994" s="2">
        <v>1959</v>
      </c>
      <c r="C1994" s="2" t="s">
        <v>2362</v>
      </c>
      <c r="D1994" s="2">
        <v>5</v>
      </c>
      <c r="E1994" s="2" t="str">
        <f>CONCATENATE(Table1[[#This Row],[date]],"-",Table1[[#This Row],[month]],"-",Table1[[#This Row],[year]])</f>
        <v>5-Dec-1959</v>
      </c>
      <c r="F1994" s="2">
        <f>DATEDIF(Table1[[#This Row],[Date Of Birth]],DATE(2023,6,8),"Y")</f>
        <v>63</v>
      </c>
      <c r="G1994" s="2">
        <v>0</v>
      </c>
      <c r="H1994" s="13">
        <v>28950.47</v>
      </c>
      <c r="I1994" s="2" t="s">
        <v>2358</v>
      </c>
      <c r="J1994" s="2" t="s">
        <v>2358</v>
      </c>
      <c r="K1994" s="6" t="s">
        <v>2361</v>
      </c>
    </row>
    <row r="1995" spans="1:11" x14ac:dyDescent="0.4">
      <c r="A1995" s="5" t="s">
        <v>346</v>
      </c>
      <c r="B1995" s="2">
        <v>2003</v>
      </c>
      <c r="C1995" s="2" t="s">
        <v>2360</v>
      </c>
      <c r="D1995" s="2">
        <v>1</v>
      </c>
      <c r="E1995" s="2" t="str">
        <f>CONCATENATE(Table1[[#This Row],[date]],"-",Table1[[#This Row],[month]],"-",Table1[[#This Row],[year]])</f>
        <v>1-Sep-2003</v>
      </c>
      <c r="F1995" s="2">
        <f>DATEDIF(Table1[[#This Row],[Date Of Birth]],DATE(2023,6,8),"Y")</f>
        <v>19</v>
      </c>
      <c r="G1995" s="2">
        <v>0</v>
      </c>
      <c r="H1995" s="13">
        <v>28998.68</v>
      </c>
      <c r="I1995" s="2" t="s">
        <v>2358</v>
      </c>
      <c r="J1995" s="2" t="s">
        <v>2355</v>
      </c>
      <c r="K1995" s="6" t="s">
        <v>2365</v>
      </c>
    </row>
    <row r="1996" spans="1:11" x14ac:dyDescent="0.4">
      <c r="A1996" s="5" t="s">
        <v>345</v>
      </c>
      <c r="B1996" s="2">
        <v>1992</v>
      </c>
      <c r="C1996" s="2" t="s">
        <v>2353</v>
      </c>
      <c r="D1996" s="2">
        <v>7</v>
      </c>
      <c r="E1996" s="2" t="str">
        <f>CONCATENATE(Table1[[#This Row],[date]],"-",Table1[[#This Row],[month]],"-",Table1[[#This Row],[year]])</f>
        <v>7-Jul-1992</v>
      </c>
      <c r="F1996" s="2">
        <f>DATEDIF(Table1[[#This Row],[Date Of Birth]],DATE(2023,6,8),"Y")</f>
        <v>30</v>
      </c>
      <c r="G1996" s="2">
        <v>0</v>
      </c>
      <c r="H1996" s="13">
        <v>29007.82</v>
      </c>
      <c r="I1996" s="2" t="s">
        <v>2358</v>
      </c>
      <c r="J1996" s="2" t="s">
        <v>2355</v>
      </c>
      <c r="K1996" s="6" t="s">
        <v>2365</v>
      </c>
    </row>
    <row r="1997" spans="1:11" x14ac:dyDescent="0.4">
      <c r="A1997" s="5" t="s">
        <v>344</v>
      </c>
      <c r="B1997" s="2">
        <v>1980</v>
      </c>
      <c r="C1997" s="2" t="s">
        <v>2353</v>
      </c>
      <c r="D1997" s="2">
        <v>14</v>
      </c>
      <c r="E1997" s="2" t="str">
        <f>CONCATENATE(Table1[[#This Row],[date]],"-",Table1[[#This Row],[month]],"-",Table1[[#This Row],[year]])</f>
        <v>14-Jul-1980</v>
      </c>
      <c r="F1997" s="2">
        <f>DATEDIF(Table1[[#This Row],[Date Of Birth]],DATE(2023,6,8),"Y")</f>
        <v>42</v>
      </c>
      <c r="G1997" s="2">
        <v>2</v>
      </c>
      <c r="H1997" s="13">
        <v>29114.21</v>
      </c>
      <c r="I1997" s="2" t="s">
        <v>2358</v>
      </c>
      <c r="J1997" s="2" t="s">
        <v>2355</v>
      </c>
      <c r="K1997" s="6" t="s">
        <v>2365</v>
      </c>
    </row>
    <row r="1998" spans="1:11" x14ac:dyDescent="0.4">
      <c r="A1998" s="5" t="s">
        <v>343</v>
      </c>
      <c r="B1998" s="2">
        <v>1978</v>
      </c>
      <c r="C1998" s="2" t="s">
        <v>2357</v>
      </c>
      <c r="D1998" s="2">
        <v>29</v>
      </c>
      <c r="E1998" s="2" t="str">
        <f>CONCATENATE(Table1[[#This Row],[date]],"-",Table1[[#This Row],[month]],"-",Table1[[#This Row],[year]])</f>
        <v>29-Nov-1978</v>
      </c>
      <c r="F1998" s="2">
        <f>DATEDIF(Table1[[#This Row],[Date Of Birth]],DATE(2023,6,8),"Y")</f>
        <v>44</v>
      </c>
      <c r="G1998" s="2">
        <v>2</v>
      </c>
      <c r="H1998" s="13">
        <v>29114.77</v>
      </c>
      <c r="I1998" s="2" t="s">
        <v>2358</v>
      </c>
      <c r="J1998" s="2" t="s">
        <v>2358</v>
      </c>
      <c r="K1998" s="6" t="s">
        <v>2365</v>
      </c>
    </row>
    <row r="1999" spans="1:11" x14ac:dyDescent="0.4">
      <c r="A1999" s="5" t="s">
        <v>342</v>
      </c>
      <c r="B1999" s="2">
        <v>1961</v>
      </c>
      <c r="C1999" s="2" t="s">
        <v>2362</v>
      </c>
      <c r="D1999" s="2">
        <v>24</v>
      </c>
      <c r="E1999" s="2" t="str">
        <f>CONCATENATE(Table1[[#This Row],[date]],"-",Table1[[#This Row],[month]],"-",Table1[[#This Row],[year]])</f>
        <v>24-Dec-1961</v>
      </c>
      <c r="F1999" s="2">
        <f>DATEDIF(Table1[[#This Row],[Date Of Birth]],DATE(2023,6,8),"Y")</f>
        <v>61</v>
      </c>
      <c r="G1999" s="2">
        <v>0</v>
      </c>
      <c r="H1999" s="13">
        <v>29141.360000000001</v>
      </c>
      <c r="I1999" s="2" t="s">
        <v>2358</v>
      </c>
      <c r="J1999" s="2" t="s">
        <v>2355</v>
      </c>
      <c r="K1999" s="6" t="s">
        <v>2361</v>
      </c>
    </row>
    <row r="2000" spans="1:11" x14ac:dyDescent="0.4">
      <c r="A2000" s="5" t="s">
        <v>341</v>
      </c>
      <c r="B2000" s="2">
        <v>1976</v>
      </c>
      <c r="C2000" s="2" t="s">
        <v>2357</v>
      </c>
      <c r="D2000" s="2">
        <v>8</v>
      </c>
      <c r="E2000" s="2" t="str">
        <f>CONCATENATE(Table1[[#This Row],[date]],"-",Table1[[#This Row],[month]],"-",Table1[[#This Row],[year]])</f>
        <v>8-Nov-1976</v>
      </c>
      <c r="F2000" s="2">
        <f>DATEDIF(Table1[[#This Row],[Date Of Birth]],DATE(2023,6,8),"Y")</f>
        <v>46</v>
      </c>
      <c r="G2000" s="2">
        <v>2</v>
      </c>
      <c r="H2000" s="13">
        <v>29160.39</v>
      </c>
      <c r="I2000" s="2" t="s">
        <v>2358</v>
      </c>
      <c r="J2000" s="2" t="s">
        <v>2354</v>
      </c>
      <c r="K2000" s="6" t="s">
        <v>2365</v>
      </c>
    </row>
    <row r="2001" spans="1:11" x14ac:dyDescent="0.4">
      <c r="A2001" s="5" t="s">
        <v>340</v>
      </c>
      <c r="B2001" s="2">
        <v>1969</v>
      </c>
      <c r="C2001" s="2" t="s">
        <v>2353</v>
      </c>
      <c r="D2001" s="2">
        <v>9</v>
      </c>
      <c r="E2001" s="2" t="str">
        <f>CONCATENATE(Table1[[#This Row],[date]],"-",Table1[[#This Row],[month]],"-",Table1[[#This Row],[year]])</f>
        <v>9-Jul-1969</v>
      </c>
      <c r="F2001" s="2">
        <f>DATEDIF(Table1[[#This Row],[Date Of Birth]],DATE(2023,6,8),"Y")</f>
        <v>53</v>
      </c>
      <c r="G2001" s="2">
        <v>2</v>
      </c>
      <c r="H2001" s="13">
        <v>29186.48</v>
      </c>
      <c r="I2001" s="2" t="s">
        <v>2358</v>
      </c>
      <c r="J2001" s="2" t="s">
        <v>2355</v>
      </c>
      <c r="K2001" s="6" t="s">
        <v>2371</v>
      </c>
    </row>
    <row r="2002" spans="1:11" x14ac:dyDescent="0.4">
      <c r="A2002" s="5" t="s">
        <v>339</v>
      </c>
      <c r="B2002" s="2">
        <v>1978</v>
      </c>
      <c r="C2002" s="2" t="s">
        <v>2353</v>
      </c>
      <c r="D2002" s="2">
        <v>21</v>
      </c>
      <c r="E2002" s="2" t="str">
        <f>CONCATENATE(Table1[[#This Row],[date]],"-",Table1[[#This Row],[month]],"-",Table1[[#This Row],[year]])</f>
        <v>21-Jul-1978</v>
      </c>
      <c r="F2002" s="2">
        <f>DATEDIF(Table1[[#This Row],[Date Of Birth]],DATE(2023,6,8),"Y")</f>
        <v>44</v>
      </c>
      <c r="G2002" s="2">
        <v>2</v>
      </c>
      <c r="H2002" s="13">
        <v>29227.599999999999</v>
      </c>
      <c r="I2002" s="2" t="s">
        <v>2358</v>
      </c>
      <c r="J2002" s="2" t="s">
        <v>2355</v>
      </c>
      <c r="K2002" s="6" t="s">
        <v>2361</v>
      </c>
    </row>
    <row r="2003" spans="1:11" x14ac:dyDescent="0.4">
      <c r="A2003" s="5" t="s">
        <v>338</v>
      </c>
      <c r="B2003" s="2">
        <v>1958</v>
      </c>
      <c r="C2003" s="2" t="s">
        <v>2359</v>
      </c>
      <c r="D2003" s="2">
        <v>5</v>
      </c>
      <c r="E2003" s="2" t="str">
        <f>CONCATENATE(Table1[[#This Row],[date]],"-",Table1[[#This Row],[month]],"-",Table1[[#This Row],[year]])</f>
        <v>5-Jun-1958</v>
      </c>
      <c r="F2003" s="2">
        <f>DATEDIF(Table1[[#This Row],[Date Of Birth]],DATE(2023,6,8),"Y")</f>
        <v>65</v>
      </c>
      <c r="G2003" s="2">
        <v>0</v>
      </c>
      <c r="H2003" s="13">
        <v>29330.98</v>
      </c>
      <c r="I2003" s="2" t="s">
        <v>2358</v>
      </c>
      <c r="J2003" s="2" t="s">
        <v>2354</v>
      </c>
      <c r="K2003" s="6" t="s">
        <v>2361</v>
      </c>
    </row>
    <row r="2004" spans="1:11" x14ac:dyDescent="0.4">
      <c r="A2004" s="5" t="s">
        <v>337</v>
      </c>
      <c r="B2004" s="2">
        <v>1985</v>
      </c>
      <c r="C2004" s="2" t="s">
        <v>2357</v>
      </c>
      <c r="D2004" s="2">
        <v>7</v>
      </c>
      <c r="E2004" s="2" t="str">
        <f>CONCATENATE(Table1[[#This Row],[date]],"-",Table1[[#This Row],[month]],"-",Table1[[#This Row],[year]])</f>
        <v>7-Nov-1985</v>
      </c>
      <c r="F2004" s="2">
        <f>DATEDIF(Table1[[#This Row],[Date Of Birth]],DATE(2023,6,8),"Y")</f>
        <v>37</v>
      </c>
      <c r="G2004" s="2">
        <v>3</v>
      </c>
      <c r="H2004" s="13">
        <v>29352.560000000001</v>
      </c>
      <c r="I2004" s="2" t="s">
        <v>2358</v>
      </c>
      <c r="J2004" s="2" t="s">
        <v>2358</v>
      </c>
      <c r="K2004" s="6" t="s">
        <v>2365</v>
      </c>
    </row>
    <row r="2005" spans="1:11" x14ac:dyDescent="0.4">
      <c r="A2005" s="5" t="s">
        <v>336</v>
      </c>
      <c r="B2005" s="2">
        <v>1987</v>
      </c>
      <c r="C2005" s="2" t="s">
        <v>2353</v>
      </c>
      <c r="D2005" s="2">
        <v>16</v>
      </c>
      <c r="E2005" s="2" t="str">
        <f>CONCATENATE(Table1[[#This Row],[date]],"-",Table1[[#This Row],[month]],"-",Table1[[#This Row],[year]])</f>
        <v>16-Jul-1987</v>
      </c>
      <c r="F2005" s="2">
        <f>DATEDIF(Table1[[#This Row],[Date Of Birth]],DATE(2023,6,8),"Y")</f>
        <v>35</v>
      </c>
      <c r="G2005" s="2">
        <v>3</v>
      </c>
      <c r="H2005" s="13">
        <v>29443.59</v>
      </c>
      <c r="I2005" s="2" t="s">
        <v>2358</v>
      </c>
      <c r="J2005" s="2" t="s">
        <v>2358</v>
      </c>
      <c r="K2005" s="6" t="s">
        <v>2365</v>
      </c>
    </row>
    <row r="2006" spans="1:11" x14ac:dyDescent="0.4">
      <c r="A2006" s="5" t="s">
        <v>335</v>
      </c>
      <c r="B2006" s="2">
        <v>1959</v>
      </c>
      <c r="C2006" s="2" t="s">
        <v>2364</v>
      </c>
      <c r="D2006" s="2">
        <v>20</v>
      </c>
      <c r="E2006" s="2" t="str">
        <f>CONCATENATE(Table1[[#This Row],[date]],"-",Table1[[#This Row],[month]],"-",Table1[[#This Row],[year]])</f>
        <v>20-Oct-1959</v>
      </c>
      <c r="F2006" s="2">
        <f>DATEDIF(Table1[[#This Row],[Date Of Birth]],DATE(2023,6,8),"Y")</f>
        <v>63</v>
      </c>
      <c r="G2006" s="2">
        <v>0</v>
      </c>
      <c r="H2006" s="13">
        <v>29523.17</v>
      </c>
      <c r="I2006" s="2" t="s">
        <v>2358</v>
      </c>
      <c r="J2006" s="2" t="s">
        <v>2354</v>
      </c>
      <c r="K2006" s="6" t="s">
        <v>2371</v>
      </c>
    </row>
    <row r="2007" spans="1:11" x14ac:dyDescent="0.4">
      <c r="A2007" s="5" t="s">
        <v>334</v>
      </c>
      <c r="B2007" s="2">
        <v>1975</v>
      </c>
      <c r="C2007" s="2" t="s">
        <v>2357</v>
      </c>
      <c r="D2007" s="2">
        <v>3</v>
      </c>
      <c r="E2007" s="2" t="str">
        <f>CONCATENATE(Table1[[#This Row],[date]],"-",Table1[[#This Row],[month]],"-",Table1[[#This Row],[year]])</f>
        <v>3-Nov-1975</v>
      </c>
      <c r="F2007" s="2">
        <f>DATEDIF(Table1[[#This Row],[Date Of Birth]],DATE(2023,6,8),"Y")</f>
        <v>47</v>
      </c>
      <c r="G2007" s="2">
        <v>1</v>
      </c>
      <c r="H2007" s="13">
        <v>29583.8</v>
      </c>
      <c r="I2007" s="2" t="s">
        <v>2358</v>
      </c>
      <c r="J2007" s="2" t="s">
        <v>2358</v>
      </c>
      <c r="K2007" s="6" t="s">
        <v>2365</v>
      </c>
    </row>
    <row r="2008" spans="1:11" x14ac:dyDescent="0.4">
      <c r="A2008" s="5" t="s">
        <v>333</v>
      </c>
      <c r="B2008" s="2">
        <v>1993</v>
      </c>
      <c r="C2008" s="2" t="s">
        <v>2353</v>
      </c>
      <c r="D2008" s="2">
        <v>27</v>
      </c>
      <c r="E2008" s="2" t="str">
        <f>CONCATENATE(Table1[[#This Row],[date]],"-",Table1[[#This Row],[month]],"-",Table1[[#This Row],[year]])</f>
        <v>27-Jul-1993</v>
      </c>
      <c r="F2008" s="2">
        <f>DATEDIF(Table1[[#This Row],[Date Of Birth]],DATE(2023,6,8),"Y")</f>
        <v>29</v>
      </c>
      <c r="G2008" s="2">
        <v>0</v>
      </c>
      <c r="H2008" s="13">
        <v>29622.69</v>
      </c>
      <c r="I2008" s="2" t="s">
        <v>2358</v>
      </c>
      <c r="J2008" s="2" t="s">
        <v>2358</v>
      </c>
      <c r="K2008" s="6" t="s">
        <v>2365</v>
      </c>
    </row>
    <row r="2009" spans="1:11" x14ac:dyDescent="0.4">
      <c r="A2009" s="5" t="s">
        <v>332</v>
      </c>
      <c r="B2009" s="2">
        <v>1973</v>
      </c>
      <c r="C2009" s="2" t="s">
        <v>2363</v>
      </c>
      <c r="D2009" s="2">
        <v>23</v>
      </c>
      <c r="E2009" s="2" t="str">
        <f>CONCATENATE(Table1[[#This Row],[date]],"-",Table1[[#This Row],[month]],"-",Table1[[#This Row],[year]])</f>
        <v>23-Aug-1973</v>
      </c>
      <c r="F2009" s="2">
        <f>DATEDIF(Table1[[#This Row],[Date Of Birth]],DATE(2023,6,8),"Y")</f>
        <v>49</v>
      </c>
      <c r="G2009" s="2">
        <v>0</v>
      </c>
      <c r="H2009" s="13">
        <v>29757.69</v>
      </c>
      <c r="I2009" s="2" t="s">
        <v>2358</v>
      </c>
      <c r="J2009" s="2" t="s">
        <v>2355</v>
      </c>
      <c r="K2009" s="6" t="s">
        <v>2365</v>
      </c>
    </row>
    <row r="2010" spans="1:11" x14ac:dyDescent="0.4">
      <c r="A2010" s="5" t="s">
        <v>331</v>
      </c>
      <c r="B2010" s="2">
        <v>1998</v>
      </c>
      <c r="C2010" s="2" t="s">
        <v>2359</v>
      </c>
      <c r="D2010" s="2">
        <v>20</v>
      </c>
      <c r="E2010" s="2" t="str">
        <f>CONCATENATE(Table1[[#This Row],[date]],"-",Table1[[#This Row],[month]],"-",Table1[[#This Row],[year]])</f>
        <v>20-Jun-1998</v>
      </c>
      <c r="F2010" s="2">
        <f>DATEDIF(Table1[[#This Row],[Date Of Birth]],DATE(2023,6,8),"Y")</f>
        <v>24</v>
      </c>
      <c r="G2010" s="2">
        <v>0</v>
      </c>
      <c r="H2010" s="13">
        <v>29760.6</v>
      </c>
      <c r="I2010" s="2" t="s">
        <v>2358</v>
      </c>
      <c r="J2010" s="2" t="s">
        <v>2354</v>
      </c>
      <c r="K2010" s="6" t="s">
        <v>2365</v>
      </c>
    </row>
    <row r="2011" spans="1:11" x14ac:dyDescent="0.4">
      <c r="A2011" s="5" t="s">
        <v>330</v>
      </c>
      <c r="B2011" s="2">
        <v>1981</v>
      </c>
      <c r="C2011" s="2" t="s">
        <v>2363</v>
      </c>
      <c r="D2011" s="2">
        <v>13</v>
      </c>
      <c r="E2011" s="2" t="str">
        <f>CONCATENATE(Table1[[#This Row],[date]],"-",Table1[[#This Row],[month]],"-",Table1[[#This Row],[year]])</f>
        <v>13-Aug-1981</v>
      </c>
      <c r="F2011" s="2">
        <f>DATEDIF(Table1[[#This Row],[Date Of Birth]],DATE(2023,6,8),"Y")</f>
        <v>41</v>
      </c>
      <c r="G2011" s="2">
        <v>1</v>
      </c>
      <c r="H2011" s="13">
        <v>29816.639999999999</v>
      </c>
      <c r="I2011" s="2" t="s">
        <v>2358</v>
      </c>
      <c r="J2011" s="2" t="s">
        <v>2354</v>
      </c>
      <c r="K2011" s="6" t="s">
        <v>2365</v>
      </c>
    </row>
    <row r="2012" spans="1:11" x14ac:dyDescent="0.4">
      <c r="A2012" s="5" t="s">
        <v>329</v>
      </c>
      <c r="B2012" s="2">
        <v>1982</v>
      </c>
      <c r="C2012" s="2" t="s">
        <v>2364</v>
      </c>
      <c r="D2012" s="2">
        <v>29</v>
      </c>
      <c r="E2012" s="2" t="str">
        <f>CONCATENATE(Table1[[#This Row],[date]],"-",Table1[[#This Row],[month]],"-",Table1[[#This Row],[year]])</f>
        <v>29-Oct-1982</v>
      </c>
      <c r="F2012" s="2">
        <f>DATEDIF(Table1[[#This Row],[Date Of Birth]],DATE(2023,6,8),"Y")</f>
        <v>40</v>
      </c>
      <c r="G2012" s="2">
        <v>3</v>
      </c>
      <c r="H2012" s="13">
        <v>29818.76</v>
      </c>
      <c r="I2012" s="2" t="s">
        <v>2358</v>
      </c>
      <c r="J2012" s="2" t="s">
        <v>2358</v>
      </c>
      <c r="K2012" s="6" t="s">
        <v>2361</v>
      </c>
    </row>
    <row r="2013" spans="1:11" x14ac:dyDescent="0.4">
      <c r="A2013" s="5" t="s">
        <v>328</v>
      </c>
      <c r="B2013" s="2">
        <v>1989</v>
      </c>
      <c r="C2013" s="2" t="s">
        <v>2362</v>
      </c>
      <c r="D2013" s="2">
        <v>30</v>
      </c>
      <c r="E2013" s="2" t="str">
        <f>CONCATENATE(Table1[[#This Row],[date]],"-",Table1[[#This Row],[month]],"-",Table1[[#This Row],[year]])</f>
        <v>30-Dec-1989</v>
      </c>
      <c r="F2013" s="2">
        <f>DATEDIF(Table1[[#This Row],[Date Of Birth]],DATE(2023,6,8),"Y")</f>
        <v>33</v>
      </c>
      <c r="G2013" s="2">
        <v>3</v>
      </c>
      <c r="H2013" s="13">
        <v>29852.48</v>
      </c>
      <c r="I2013" s="2" t="s">
        <v>2358</v>
      </c>
      <c r="J2013" s="2" t="s">
        <v>2355</v>
      </c>
      <c r="K2013" s="6" t="s">
        <v>2365</v>
      </c>
    </row>
    <row r="2014" spans="1:11" x14ac:dyDescent="0.4">
      <c r="A2014" s="5" t="s">
        <v>327</v>
      </c>
      <c r="B2014" s="2">
        <v>1975</v>
      </c>
      <c r="C2014" s="2" t="s">
        <v>2363</v>
      </c>
      <c r="D2014" s="2">
        <v>19</v>
      </c>
      <c r="E2014" s="2" t="str">
        <f>CONCATENATE(Table1[[#This Row],[date]],"-",Table1[[#This Row],[month]],"-",Table1[[#This Row],[year]])</f>
        <v>19-Aug-1975</v>
      </c>
      <c r="F2014" s="2">
        <f>DATEDIF(Table1[[#This Row],[Date Of Birth]],DATE(2023,6,8),"Y")</f>
        <v>47</v>
      </c>
      <c r="G2014" s="2">
        <v>1</v>
      </c>
      <c r="H2014" s="13">
        <v>29899.25</v>
      </c>
      <c r="I2014" s="2" t="s">
        <v>2358</v>
      </c>
      <c r="J2014" s="2" t="s">
        <v>2355</v>
      </c>
      <c r="K2014" s="6" t="s">
        <v>2365</v>
      </c>
    </row>
    <row r="2015" spans="1:11" x14ac:dyDescent="0.4">
      <c r="A2015" s="5" t="s">
        <v>326</v>
      </c>
      <c r="B2015" s="2">
        <v>1988</v>
      </c>
      <c r="C2015" s="2" t="s">
        <v>2362</v>
      </c>
      <c r="D2015" s="2">
        <v>30</v>
      </c>
      <c r="E2015" s="2" t="str">
        <f>CONCATENATE(Table1[[#This Row],[date]],"-",Table1[[#This Row],[month]],"-",Table1[[#This Row],[year]])</f>
        <v>30-Dec-1988</v>
      </c>
      <c r="F2015" s="2">
        <f>DATEDIF(Table1[[#This Row],[Date Of Birth]],DATE(2023,6,8),"Y")</f>
        <v>34</v>
      </c>
      <c r="G2015" s="2">
        <v>3</v>
      </c>
      <c r="H2015" s="13">
        <v>29929.56</v>
      </c>
      <c r="I2015" s="2" t="s">
        <v>2358</v>
      </c>
      <c r="J2015" s="2" t="s">
        <v>2358</v>
      </c>
      <c r="K2015" s="6" t="s">
        <v>2365</v>
      </c>
    </row>
    <row r="2016" spans="1:11" x14ac:dyDescent="0.4">
      <c r="A2016" s="5" t="s">
        <v>325</v>
      </c>
      <c r="B2016" s="2">
        <v>1976</v>
      </c>
      <c r="C2016" s="2" t="s">
        <v>2359</v>
      </c>
      <c r="D2016" s="2">
        <v>12</v>
      </c>
      <c r="E2016" s="2" t="str">
        <f>CONCATENATE(Table1[[#This Row],[date]],"-",Table1[[#This Row],[month]],"-",Table1[[#This Row],[year]])</f>
        <v>12-Jun-1976</v>
      </c>
      <c r="F2016" s="2">
        <f>DATEDIF(Table1[[#This Row],[Date Of Birth]],DATE(2023,6,8),"Y")</f>
        <v>46</v>
      </c>
      <c r="G2016" s="2">
        <v>2</v>
      </c>
      <c r="H2016" s="13">
        <v>29933.75</v>
      </c>
      <c r="I2016" s="2" t="s">
        <v>2358</v>
      </c>
      <c r="J2016" s="2" t="s">
        <v>2358</v>
      </c>
      <c r="K2016" s="6" t="s">
        <v>2365</v>
      </c>
    </row>
    <row r="2017" spans="1:11" x14ac:dyDescent="0.4">
      <c r="A2017" s="5" t="s">
        <v>324</v>
      </c>
      <c r="B2017" s="2">
        <v>1991</v>
      </c>
      <c r="C2017" s="2" t="s">
        <v>2364</v>
      </c>
      <c r="D2017" s="2">
        <v>5</v>
      </c>
      <c r="E2017" s="2" t="str">
        <f>CONCATENATE(Table1[[#This Row],[date]],"-",Table1[[#This Row],[month]],"-",Table1[[#This Row],[year]])</f>
        <v>5-Oct-1991</v>
      </c>
      <c r="F2017" s="2">
        <f>DATEDIF(Table1[[#This Row],[Date Of Birth]],DATE(2023,6,8),"Y")</f>
        <v>31</v>
      </c>
      <c r="G2017" s="2">
        <v>3</v>
      </c>
      <c r="H2017" s="13">
        <v>29969.67</v>
      </c>
      <c r="I2017" s="2" t="s">
        <v>2358</v>
      </c>
      <c r="J2017" s="2" t="s">
        <v>2358</v>
      </c>
      <c r="K2017" s="6" t="s">
        <v>2365</v>
      </c>
    </row>
    <row r="2018" spans="1:11" x14ac:dyDescent="0.4">
      <c r="A2018" s="5" t="s">
        <v>323</v>
      </c>
      <c r="B2018" s="2">
        <v>1981</v>
      </c>
      <c r="C2018" s="2" t="s">
        <v>2363</v>
      </c>
      <c r="D2018" s="2">
        <v>4</v>
      </c>
      <c r="E2018" s="2" t="str">
        <f>CONCATENATE(Table1[[#This Row],[date]],"-",Table1[[#This Row],[month]],"-",Table1[[#This Row],[year]])</f>
        <v>4-Aug-1981</v>
      </c>
      <c r="F2018" s="2">
        <f>DATEDIF(Table1[[#This Row],[Date Of Birth]],DATE(2023,6,8),"Y")</f>
        <v>41</v>
      </c>
      <c r="G2018" s="2">
        <v>1</v>
      </c>
      <c r="H2018" s="13">
        <v>30026.87</v>
      </c>
      <c r="I2018" s="2" t="s">
        <v>2354</v>
      </c>
      <c r="J2018" s="2" t="s">
        <v>2355</v>
      </c>
      <c r="K2018" s="6" t="s">
        <v>2361</v>
      </c>
    </row>
    <row r="2019" spans="1:11" x14ac:dyDescent="0.4">
      <c r="A2019" s="5" t="s">
        <v>322</v>
      </c>
      <c r="B2019" s="2">
        <v>1967</v>
      </c>
      <c r="C2019" s="2" t="s">
        <v>2359</v>
      </c>
      <c r="D2019" s="2">
        <v>16</v>
      </c>
      <c r="E2019" s="2" t="str">
        <f>CONCATENATE(Table1[[#This Row],[date]],"-",Table1[[#This Row],[month]],"-",Table1[[#This Row],[year]])</f>
        <v>16-Jun-1967</v>
      </c>
      <c r="F2019" s="2">
        <f>DATEDIF(Table1[[#This Row],[Date Of Birth]],DATE(2023,6,8),"Y")</f>
        <v>55</v>
      </c>
      <c r="G2019" s="2">
        <v>3</v>
      </c>
      <c r="H2019" s="13">
        <v>30063.58</v>
      </c>
      <c r="I2019" s="2" t="s">
        <v>2358</v>
      </c>
      <c r="J2019" s="2" t="s">
        <v>2358</v>
      </c>
      <c r="K2019" s="6" t="s">
        <v>2361</v>
      </c>
    </row>
    <row r="2020" spans="1:11" x14ac:dyDescent="0.4">
      <c r="A2020" s="5" t="s">
        <v>321</v>
      </c>
      <c r="B2020" s="2">
        <v>1979</v>
      </c>
      <c r="C2020" s="2" t="s">
        <v>2360</v>
      </c>
      <c r="D2020" s="2">
        <v>2</v>
      </c>
      <c r="E2020" s="2" t="str">
        <f>CONCATENATE(Table1[[#This Row],[date]],"-",Table1[[#This Row],[month]],"-",Table1[[#This Row],[year]])</f>
        <v>2-Sep-1979</v>
      </c>
      <c r="F2020" s="2">
        <f>DATEDIF(Table1[[#This Row],[Date Of Birth]],DATE(2023,6,8),"Y")</f>
        <v>43</v>
      </c>
      <c r="G2020" s="2">
        <v>2</v>
      </c>
      <c r="H2020" s="13">
        <v>30095.97</v>
      </c>
      <c r="I2020" s="2" t="s">
        <v>2354</v>
      </c>
      <c r="J2020" s="2" t="s">
        <v>2355</v>
      </c>
      <c r="K2020" s="6" t="s">
        <v>2365</v>
      </c>
    </row>
    <row r="2021" spans="1:11" x14ac:dyDescent="0.4">
      <c r="A2021" s="5" t="s">
        <v>320</v>
      </c>
      <c r="B2021" s="2">
        <v>1971</v>
      </c>
      <c r="C2021" s="2" t="s">
        <v>2362</v>
      </c>
      <c r="D2021" s="2">
        <v>25</v>
      </c>
      <c r="E2021" s="2" t="str">
        <f>CONCATENATE(Table1[[#This Row],[date]],"-",Table1[[#This Row],[month]],"-",Table1[[#This Row],[year]])</f>
        <v>25-Dec-1971</v>
      </c>
      <c r="F2021" s="2">
        <f>DATEDIF(Table1[[#This Row],[Date Of Birth]],DATE(2023,6,8),"Y")</f>
        <v>51</v>
      </c>
      <c r="G2021" s="2">
        <v>0</v>
      </c>
      <c r="H2021" s="13">
        <v>30134.75</v>
      </c>
      <c r="I2021" s="2" t="s">
        <v>2354</v>
      </c>
      <c r="J2021" s="2" t="s">
        <v>2355</v>
      </c>
      <c r="K2021" s="6" t="s">
        <v>2365</v>
      </c>
    </row>
    <row r="2022" spans="1:11" x14ac:dyDescent="0.4">
      <c r="A2022" s="5" t="s">
        <v>319</v>
      </c>
      <c r="B2022" s="2">
        <v>1958</v>
      </c>
      <c r="C2022" s="2" t="s">
        <v>2363</v>
      </c>
      <c r="D2022" s="2">
        <v>11</v>
      </c>
      <c r="E2022" s="2" t="str">
        <f>CONCATENATE(Table1[[#This Row],[date]],"-",Table1[[#This Row],[month]],"-",Table1[[#This Row],[year]])</f>
        <v>11-Aug-1958</v>
      </c>
      <c r="F2022" s="2">
        <f>DATEDIF(Table1[[#This Row],[Date Of Birth]],DATE(2023,6,8),"Y")</f>
        <v>64</v>
      </c>
      <c r="G2022" s="2">
        <v>1</v>
      </c>
      <c r="H2022" s="13">
        <v>30166.62</v>
      </c>
      <c r="I2022" s="2" t="s">
        <v>2358</v>
      </c>
      <c r="J2022" s="2" t="s">
        <v>2355</v>
      </c>
      <c r="K2022" s="6" t="s">
        <v>2361</v>
      </c>
    </row>
    <row r="2023" spans="1:11" x14ac:dyDescent="0.4">
      <c r="A2023" s="5" t="s">
        <v>318</v>
      </c>
      <c r="B2023" s="2">
        <v>1963</v>
      </c>
      <c r="C2023" s="2" t="s">
        <v>2360</v>
      </c>
      <c r="D2023" s="2">
        <v>13</v>
      </c>
      <c r="E2023" s="2" t="str">
        <f>CONCATENATE(Table1[[#This Row],[date]],"-",Table1[[#This Row],[month]],"-",Table1[[#This Row],[year]])</f>
        <v>13-Sep-1963</v>
      </c>
      <c r="F2023" s="2">
        <f>DATEDIF(Table1[[#This Row],[Date Of Birth]],DATE(2023,6,8),"Y")</f>
        <v>59</v>
      </c>
      <c r="G2023" s="2">
        <v>3</v>
      </c>
      <c r="H2023" s="13">
        <v>30184.94</v>
      </c>
      <c r="I2023" s="2" t="s">
        <v>2358</v>
      </c>
      <c r="J2023" s="2" t="s">
        <v>2358</v>
      </c>
      <c r="K2023" s="6" t="s">
        <v>2373</v>
      </c>
    </row>
    <row r="2024" spans="1:11" x14ac:dyDescent="0.4">
      <c r="A2024" s="5" t="s">
        <v>317</v>
      </c>
      <c r="B2024" s="2">
        <v>1962</v>
      </c>
      <c r="C2024" s="2" t="s">
        <v>2360</v>
      </c>
      <c r="D2024" s="2">
        <v>15</v>
      </c>
      <c r="E2024" s="2" t="str">
        <f>CONCATENATE(Table1[[#This Row],[date]],"-",Table1[[#This Row],[month]],"-",Table1[[#This Row],[year]])</f>
        <v>15-Sep-1962</v>
      </c>
      <c r="F2024" s="2">
        <f>DATEDIF(Table1[[#This Row],[Date Of Birth]],DATE(2023,6,8),"Y")</f>
        <v>60</v>
      </c>
      <c r="G2024" s="2">
        <v>0</v>
      </c>
      <c r="H2024" s="13">
        <v>30260</v>
      </c>
      <c r="I2024" s="2" t="s">
        <v>2358</v>
      </c>
      <c r="J2024" s="2" t="s">
        <v>2358</v>
      </c>
      <c r="K2024" s="6" t="s">
        <v>2373</v>
      </c>
    </row>
    <row r="2025" spans="1:11" x14ac:dyDescent="0.4">
      <c r="A2025" s="5" t="s">
        <v>316</v>
      </c>
      <c r="B2025" s="2">
        <v>1972</v>
      </c>
      <c r="C2025" s="2" t="s">
        <v>2353</v>
      </c>
      <c r="D2025" s="2">
        <v>24</v>
      </c>
      <c r="E2025" s="2" t="str">
        <f>CONCATENATE(Table1[[#This Row],[date]],"-",Table1[[#This Row],[month]],"-",Table1[[#This Row],[year]])</f>
        <v>24-Jul-1972</v>
      </c>
      <c r="F2025" s="2">
        <f>DATEDIF(Table1[[#This Row],[Date Of Birth]],DATE(2023,6,8),"Y")</f>
        <v>50</v>
      </c>
      <c r="G2025" s="2">
        <v>2</v>
      </c>
      <c r="H2025" s="13">
        <v>30284.639999999999</v>
      </c>
      <c r="I2025" s="2" t="s">
        <v>2358</v>
      </c>
      <c r="J2025" s="2" t="s">
        <v>2358</v>
      </c>
      <c r="K2025" s="6" t="s">
        <v>2361</v>
      </c>
    </row>
    <row r="2026" spans="1:11" x14ac:dyDescent="0.4">
      <c r="A2026" s="5" t="s">
        <v>315</v>
      </c>
      <c r="B2026" s="2">
        <v>2004</v>
      </c>
      <c r="C2026" s="2" t="s">
        <v>2359</v>
      </c>
      <c r="D2026" s="2">
        <v>1</v>
      </c>
      <c r="E2026" s="2" t="str">
        <f>CONCATENATE(Table1[[#This Row],[date]],"-",Table1[[#This Row],[month]],"-",Table1[[#This Row],[year]])</f>
        <v>1-Jun-2004</v>
      </c>
      <c r="F2026" s="2">
        <f>DATEDIF(Table1[[#This Row],[Date Of Birth]],DATE(2023,6,8),"Y")</f>
        <v>19</v>
      </c>
      <c r="G2026" s="2">
        <v>0</v>
      </c>
      <c r="H2026" s="13">
        <v>30328.27</v>
      </c>
      <c r="I2026" s="2" t="s">
        <v>2354</v>
      </c>
      <c r="J2026" s="2" t="s">
        <v>2354</v>
      </c>
      <c r="K2026" s="6" t="s">
        <v>2365</v>
      </c>
    </row>
    <row r="2027" spans="1:11" x14ac:dyDescent="0.4">
      <c r="A2027" s="5" t="s">
        <v>314</v>
      </c>
      <c r="B2027" s="2">
        <v>1969</v>
      </c>
      <c r="C2027" s="2" t="s">
        <v>2353</v>
      </c>
      <c r="D2027" s="2">
        <v>30</v>
      </c>
      <c r="E2027" s="2" t="str">
        <f>CONCATENATE(Table1[[#This Row],[date]],"-",Table1[[#This Row],[month]],"-",Table1[[#This Row],[year]])</f>
        <v>30-Jul-1969</v>
      </c>
      <c r="F2027" s="2">
        <f>DATEDIF(Table1[[#This Row],[Date Of Birth]],DATE(2023,6,8),"Y")</f>
        <v>53</v>
      </c>
      <c r="G2027" s="2">
        <v>0</v>
      </c>
      <c r="H2027" s="13">
        <v>30366.93</v>
      </c>
      <c r="I2027" s="2" t="s">
        <v>2354</v>
      </c>
      <c r="J2027" s="2" t="s">
        <v>2354</v>
      </c>
      <c r="K2027" s="6" t="s">
        <v>2365</v>
      </c>
    </row>
    <row r="2028" spans="1:11" x14ac:dyDescent="0.4">
      <c r="A2028" s="5" t="s">
        <v>313</v>
      </c>
      <c r="B2028" s="2">
        <v>1976</v>
      </c>
      <c r="C2028" s="2" t="s">
        <v>2360</v>
      </c>
      <c r="D2028" s="2">
        <v>3</v>
      </c>
      <c r="E2028" s="2" t="str">
        <f>CONCATENATE(Table1[[#This Row],[date]],"-",Table1[[#This Row],[month]],"-",Table1[[#This Row],[year]])</f>
        <v>3-Sep-1976</v>
      </c>
      <c r="F2028" s="2">
        <f>DATEDIF(Table1[[#This Row],[Date Of Birth]],DATE(2023,6,8),"Y")</f>
        <v>46</v>
      </c>
      <c r="G2028" s="2">
        <v>2</v>
      </c>
      <c r="H2028" s="13">
        <v>30409.53</v>
      </c>
      <c r="I2028" s="2" t="s">
        <v>2354</v>
      </c>
      <c r="J2028" s="2" t="s">
        <v>2355</v>
      </c>
      <c r="K2028" s="6" t="s">
        <v>2361</v>
      </c>
    </row>
    <row r="2029" spans="1:11" x14ac:dyDescent="0.4">
      <c r="A2029" s="5" t="s">
        <v>312</v>
      </c>
      <c r="B2029" s="2">
        <v>1998</v>
      </c>
      <c r="C2029" s="2" t="s">
        <v>2364</v>
      </c>
      <c r="D2029" s="2">
        <v>28</v>
      </c>
      <c r="E2029" s="2" t="str">
        <f>CONCATENATE(Table1[[#This Row],[date]],"-",Table1[[#This Row],[month]],"-",Table1[[#This Row],[year]])</f>
        <v>28-Oct-1998</v>
      </c>
      <c r="F2029" s="2">
        <f>DATEDIF(Table1[[#This Row],[Date Of Birth]],DATE(2023,6,8),"Y")</f>
        <v>24</v>
      </c>
      <c r="G2029" s="2">
        <v>0</v>
      </c>
      <c r="H2029" s="13">
        <v>30422.03</v>
      </c>
      <c r="I2029" s="2" t="s">
        <v>2354</v>
      </c>
      <c r="J2029" s="2" t="s">
        <v>2355</v>
      </c>
      <c r="K2029" s="6" t="s">
        <v>2365</v>
      </c>
    </row>
    <row r="2030" spans="1:11" x14ac:dyDescent="0.4">
      <c r="A2030" s="5" t="s">
        <v>311</v>
      </c>
      <c r="B2030" s="2">
        <v>1983</v>
      </c>
      <c r="C2030" s="2" t="s">
        <v>2360</v>
      </c>
      <c r="D2030" s="2">
        <v>3</v>
      </c>
      <c r="E2030" s="2" t="str">
        <f>CONCATENATE(Table1[[#This Row],[date]],"-",Table1[[#This Row],[month]],"-",Table1[[#This Row],[year]])</f>
        <v>3-Sep-1983</v>
      </c>
      <c r="F2030" s="2">
        <f>DATEDIF(Table1[[#This Row],[Date Of Birth]],DATE(2023,6,8),"Y")</f>
        <v>39</v>
      </c>
      <c r="G2030" s="2">
        <v>3</v>
      </c>
      <c r="H2030" s="13">
        <v>30457.37</v>
      </c>
      <c r="I2030" s="2" t="s">
        <v>2354</v>
      </c>
      <c r="J2030" s="2" t="s">
        <v>2358</v>
      </c>
      <c r="K2030" s="6" t="s">
        <v>2361</v>
      </c>
    </row>
    <row r="2031" spans="1:11" x14ac:dyDescent="0.4">
      <c r="A2031" s="5" t="s">
        <v>310</v>
      </c>
      <c r="B2031" s="2">
        <v>1986</v>
      </c>
      <c r="C2031" s="2" t="s">
        <v>2363</v>
      </c>
      <c r="D2031" s="2">
        <v>10</v>
      </c>
      <c r="E2031" s="2" t="str">
        <f>CONCATENATE(Table1[[#This Row],[date]],"-",Table1[[#This Row],[month]],"-",Table1[[#This Row],[year]])</f>
        <v>10-Aug-1986</v>
      </c>
      <c r="F2031" s="2">
        <f>DATEDIF(Table1[[#This Row],[Date Of Birth]],DATE(2023,6,8),"Y")</f>
        <v>36</v>
      </c>
      <c r="G2031" s="2">
        <v>3</v>
      </c>
      <c r="H2031" s="13">
        <v>30530.5</v>
      </c>
      <c r="I2031" s="2" t="s">
        <v>2354</v>
      </c>
      <c r="J2031" s="2" t="s">
        <v>2358</v>
      </c>
      <c r="K2031" s="6" t="s">
        <v>2365</v>
      </c>
    </row>
    <row r="2032" spans="1:11" x14ac:dyDescent="0.4">
      <c r="A2032" s="5" t="s">
        <v>309</v>
      </c>
      <c r="B2032" s="2">
        <v>1970</v>
      </c>
      <c r="C2032" s="2" t="s">
        <v>2357</v>
      </c>
      <c r="D2032" s="2">
        <v>11</v>
      </c>
      <c r="E2032" s="2" t="str">
        <f>CONCATENATE(Table1[[#This Row],[date]],"-",Table1[[#This Row],[month]],"-",Table1[[#This Row],[year]])</f>
        <v>11-Nov-1970</v>
      </c>
      <c r="F2032" s="2">
        <f>DATEDIF(Table1[[#This Row],[Date Of Birth]],DATE(2023,6,8),"Y")</f>
        <v>52</v>
      </c>
      <c r="G2032" s="2">
        <v>0</v>
      </c>
      <c r="H2032" s="13">
        <v>30625.65</v>
      </c>
      <c r="I2032" s="2" t="s">
        <v>2354</v>
      </c>
      <c r="J2032" s="2" t="s">
        <v>2355</v>
      </c>
      <c r="K2032" s="6" t="s">
        <v>2365</v>
      </c>
    </row>
    <row r="2033" spans="1:11" x14ac:dyDescent="0.4">
      <c r="A2033" s="5" t="s">
        <v>308</v>
      </c>
      <c r="B2033" s="2">
        <v>1999</v>
      </c>
      <c r="C2033" s="2" t="s">
        <v>2360</v>
      </c>
      <c r="D2033" s="2">
        <v>21</v>
      </c>
      <c r="E2033" s="2" t="str">
        <f>CONCATENATE(Table1[[#This Row],[date]],"-",Table1[[#This Row],[month]],"-",Table1[[#This Row],[year]])</f>
        <v>21-Sep-1999</v>
      </c>
      <c r="F2033" s="2">
        <f>DATEDIF(Table1[[#This Row],[Date Of Birth]],DATE(2023,6,8),"Y")</f>
        <v>23</v>
      </c>
      <c r="G2033" s="2">
        <v>0</v>
      </c>
      <c r="H2033" s="13">
        <v>30697.71</v>
      </c>
      <c r="I2033" s="2" t="s">
        <v>2358</v>
      </c>
      <c r="J2033" s="2" t="s">
        <v>2354</v>
      </c>
      <c r="K2033" s="6" t="s">
        <v>2365</v>
      </c>
    </row>
    <row r="2034" spans="1:11" x14ac:dyDescent="0.4">
      <c r="A2034" s="5" t="s">
        <v>307</v>
      </c>
      <c r="B2034" s="2">
        <v>1983</v>
      </c>
      <c r="C2034" s="2" t="s">
        <v>2362</v>
      </c>
      <c r="D2034" s="2">
        <v>21</v>
      </c>
      <c r="E2034" s="2" t="str">
        <f>CONCATENATE(Table1[[#This Row],[date]],"-",Table1[[#This Row],[month]],"-",Table1[[#This Row],[year]])</f>
        <v>21-Dec-1983</v>
      </c>
      <c r="F2034" s="2">
        <f>DATEDIF(Table1[[#This Row],[Date Of Birth]],DATE(2023,6,8),"Y")</f>
        <v>39</v>
      </c>
      <c r="G2034" s="2">
        <v>3</v>
      </c>
      <c r="H2034" s="13">
        <v>30724.44</v>
      </c>
      <c r="I2034" s="2" t="s">
        <v>2354</v>
      </c>
      <c r="J2034" s="2" t="s">
        <v>2355</v>
      </c>
      <c r="K2034" s="6" t="s">
        <v>2365</v>
      </c>
    </row>
    <row r="2035" spans="1:11" x14ac:dyDescent="0.4">
      <c r="A2035" s="5" t="s">
        <v>306</v>
      </c>
      <c r="B2035" s="2">
        <v>1988</v>
      </c>
      <c r="C2035" s="2" t="s">
        <v>2360</v>
      </c>
      <c r="D2035" s="2">
        <v>5</v>
      </c>
      <c r="E2035" s="2" t="str">
        <f>CONCATENATE(Table1[[#This Row],[date]],"-",Table1[[#This Row],[month]],"-",Table1[[#This Row],[year]])</f>
        <v>5-Sep-1988</v>
      </c>
      <c r="F2035" s="2">
        <f>DATEDIF(Table1[[#This Row],[Date Of Birth]],DATE(2023,6,8),"Y")</f>
        <v>34</v>
      </c>
      <c r="G2035" s="2">
        <v>3</v>
      </c>
      <c r="H2035" s="13">
        <v>30763.01</v>
      </c>
      <c r="I2035" s="2" t="s">
        <v>2354</v>
      </c>
      <c r="J2035" s="2" t="s">
        <v>2358</v>
      </c>
      <c r="K2035" s="6" t="s">
        <v>2365</v>
      </c>
    </row>
    <row r="2036" spans="1:11" x14ac:dyDescent="0.4">
      <c r="A2036" s="5" t="s">
        <v>305</v>
      </c>
      <c r="B2036" s="2">
        <v>1961</v>
      </c>
      <c r="C2036" s="2" t="s">
        <v>2360</v>
      </c>
      <c r="D2036" s="2">
        <v>9</v>
      </c>
      <c r="E2036" s="2" t="str">
        <f>CONCATENATE(Table1[[#This Row],[date]],"-",Table1[[#This Row],[month]],"-",Table1[[#This Row],[year]])</f>
        <v>9-Sep-1961</v>
      </c>
      <c r="F2036" s="2">
        <f>DATEDIF(Table1[[#This Row],[Date Of Birth]],DATE(2023,6,8),"Y")</f>
        <v>61</v>
      </c>
      <c r="G2036" s="2">
        <v>3</v>
      </c>
      <c r="H2036" s="13">
        <v>30942.19</v>
      </c>
      <c r="I2036" s="2" t="s">
        <v>2354</v>
      </c>
      <c r="J2036" s="2" t="s">
        <v>2354</v>
      </c>
      <c r="K2036" s="6" t="s">
        <v>2356</v>
      </c>
    </row>
    <row r="2037" spans="1:11" x14ac:dyDescent="0.4">
      <c r="A2037" s="5" t="s">
        <v>304</v>
      </c>
      <c r="B2037" s="2">
        <v>2004</v>
      </c>
      <c r="C2037" s="2" t="s">
        <v>2357</v>
      </c>
      <c r="D2037" s="2">
        <v>9</v>
      </c>
      <c r="E2037" s="2" t="str">
        <f>CONCATENATE(Table1[[#This Row],[date]],"-",Table1[[#This Row],[month]],"-",Table1[[#This Row],[year]])</f>
        <v>9-Nov-2004</v>
      </c>
      <c r="F2037" s="2">
        <f>DATEDIF(Table1[[#This Row],[Date Of Birth]],DATE(2023,6,8),"Y")</f>
        <v>18</v>
      </c>
      <c r="G2037" s="2">
        <v>0</v>
      </c>
      <c r="H2037" s="13">
        <v>31196.61</v>
      </c>
      <c r="I2037" s="2" t="s">
        <v>2354</v>
      </c>
      <c r="J2037" s="2" t="s">
        <v>2358</v>
      </c>
      <c r="K2037" s="6" t="s">
        <v>2365</v>
      </c>
    </row>
    <row r="2038" spans="1:11" x14ac:dyDescent="0.4">
      <c r="A2038" s="5" t="s">
        <v>303</v>
      </c>
      <c r="B2038" s="2">
        <v>2000</v>
      </c>
      <c r="C2038" s="2" t="s">
        <v>2353</v>
      </c>
      <c r="D2038" s="2">
        <v>22</v>
      </c>
      <c r="E2038" s="2" t="str">
        <f>CONCATENATE(Table1[[#This Row],[date]],"-",Table1[[#This Row],[month]],"-",Table1[[#This Row],[year]])</f>
        <v>22-Jul-2000</v>
      </c>
      <c r="F2038" s="2">
        <f>DATEDIF(Table1[[#This Row],[Date Of Birth]],DATE(2023,6,8),"Y")</f>
        <v>22</v>
      </c>
      <c r="G2038" s="2">
        <v>0</v>
      </c>
      <c r="H2038" s="13">
        <v>31234.560000000001</v>
      </c>
      <c r="I2038" s="2" t="s">
        <v>2358</v>
      </c>
      <c r="J2038" s="2" t="s">
        <v>2358</v>
      </c>
      <c r="K2038" s="6" t="s">
        <v>2365</v>
      </c>
    </row>
    <row r="2039" spans="1:11" x14ac:dyDescent="0.4">
      <c r="A2039" s="5" t="s">
        <v>302</v>
      </c>
      <c r="B2039" s="2">
        <v>1968</v>
      </c>
      <c r="C2039" s="2" t="s">
        <v>2353</v>
      </c>
      <c r="D2039" s="2">
        <v>9</v>
      </c>
      <c r="E2039" s="2" t="str">
        <f>CONCATENATE(Table1[[#This Row],[date]],"-",Table1[[#This Row],[month]],"-",Table1[[#This Row],[year]])</f>
        <v>9-Jul-1968</v>
      </c>
      <c r="F2039" s="2">
        <f>DATEDIF(Table1[[#This Row],[Date Of Birth]],DATE(2023,6,8),"Y")</f>
        <v>54</v>
      </c>
      <c r="G2039" s="2">
        <v>0</v>
      </c>
      <c r="H2039" s="13">
        <v>31322.53</v>
      </c>
      <c r="I2039" s="2" t="s">
        <v>2354</v>
      </c>
      <c r="J2039" s="2" t="s">
        <v>2358</v>
      </c>
      <c r="K2039" s="6" t="s">
        <v>2365</v>
      </c>
    </row>
    <row r="2040" spans="1:11" x14ac:dyDescent="0.4">
      <c r="A2040" s="5" t="s">
        <v>301</v>
      </c>
      <c r="B2040" s="2">
        <v>1995</v>
      </c>
      <c r="C2040" s="2" t="s">
        <v>2360</v>
      </c>
      <c r="D2040" s="2">
        <v>27</v>
      </c>
      <c r="E2040" s="2" t="str">
        <f>CONCATENATE(Table1[[#This Row],[date]],"-",Table1[[#This Row],[month]],"-",Table1[[#This Row],[year]])</f>
        <v>27-Sep-1995</v>
      </c>
      <c r="F2040" s="2">
        <f>DATEDIF(Table1[[#This Row],[Date Of Birth]],DATE(2023,6,8),"Y")</f>
        <v>27</v>
      </c>
      <c r="G2040" s="2">
        <v>0</v>
      </c>
      <c r="H2040" s="13">
        <v>31328.27</v>
      </c>
      <c r="I2040" s="2" t="s">
        <v>2354</v>
      </c>
      <c r="J2040" s="2" t="s">
        <v>2354</v>
      </c>
      <c r="K2040" s="6" t="s">
        <v>2365</v>
      </c>
    </row>
    <row r="2041" spans="1:11" x14ac:dyDescent="0.4">
      <c r="A2041" s="5" t="s">
        <v>300</v>
      </c>
      <c r="B2041" s="2">
        <v>1974</v>
      </c>
      <c r="C2041" s="2" t="s">
        <v>2364</v>
      </c>
      <c r="D2041" s="2">
        <v>8</v>
      </c>
      <c r="E2041" s="2" t="str">
        <f>CONCATENATE(Table1[[#This Row],[date]],"-",Table1[[#This Row],[month]],"-",Table1[[#This Row],[year]])</f>
        <v>8-Oct-1974</v>
      </c>
      <c r="F2041" s="2">
        <f>DATEDIF(Table1[[#This Row],[Date Of Birth]],DATE(2023,6,8),"Y")</f>
        <v>48</v>
      </c>
      <c r="G2041" s="2">
        <v>0</v>
      </c>
      <c r="H2041" s="13">
        <v>31368.81</v>
      </c>
      <c r="I2041" s="2" t="s">
        <v>2354</v>
      </c>
      <c r="J2041" s="2" t="s">
        <v>2355</v>
      </c>
      <c r="K2041" s="6" t="s">
        <v>2365</v>
      </c>
    </row>
    <row r="2042" spans="1:11" x14ac:dyDescent="0.4">
      <c r="A2042" s="5" t="s">
        <v>299</v>
      </c>
      <c r="B2042" s="2">
        <v>1975</v>
      </c>
      <c r="C2042" s="2" t="s">
        <v>2364</v>
      </c>
      <c r="D2042" s="2">
        <v>29</v>
      </c>
      <c r="E2042" s="2" t="str">
        <f>CONCATENATE(Table1[[#This Row],[date]],"-",Table1[[#This Row],[month]],"-",Table1[[#This Row],[year]])</f>
        <v>29-Oct-1975</v>
      </c>
      <c r="F2042" s="2">
        <f>DATEDIF(Table1[[#This Row],[Date Of Birth]],DATE(2023,6,8),"Y")</f>
        <v>47</v>
      </c>
      <c r="G2042" s="2">
        <v>1</v>
      </c>
      <c r="H2042" s="13">
        <v>31591.82</v>
      </c>
      <c r="I2042" s="2" t="s">
        <v>2354</v>
      </c>
      <c r="J2042" s="2" t="s">
        <v>2358</v>
      </c>
      <c r="K2042" s="6" t="s">
        <v>2365</v>
      </c>
    </row>
    <row r="2043" spans="1:11" x14ac:dyDescent="0.4">
      <c r="A2043" s="5" t="s">
        <v>298</v>
      </c>
      <c r="B2043" s="2">
        <v>1960</v>
      </c>
      <c r="C2043" s="2" t="s">
        <v>2362</v>
      </c>
      <c r="D2043" s="2">
        <v>13</v>
      </c>
      <c r="E2043" s="2" t="str">
        <f>CONCATENATE(Table1[[#This Row],[date]],"-",Table1[[#This Row],[month]],"-",Table1[[#This Row],[year]])</f>
        <v>13-Dec-1960</v>
      </c>
      <c r="F2043" s="2">
        <f>DATEDIF(Table1[[#This Row],[Date Of Birth]],DATE(2023,6,8),"Y")</f>
        <v>62</v>
      </c>
      <c r="G2043" s="2">
        <v>1</v>
      </c>
      <c r="H2043" s="13">
        <v>31620</v>
      </c>
      <c r="I2043" s="2" t="s">
        <v>2354</v>
      </c>
      <c r="J2043" s="2" t="s">
        <v>2358</v>
      </c>
      <c r="K2043" s="6" t="s">
        <v>2371</v>
      </c>
    </row>
    <row r="2044" spans="1:11" x14ac:dyDescent="0.4">
      <c r="A2044" s="5" t="s">
        <v>297</v>
      </c>
      <c r="B2044" s="2">
        <v>1977</v>
      </c>
      <c r="C2044" s="2" t="s">
        <v>2364</v>
      </c>
      <c r="D2044" s="2">
        <v>14</v>
      </c>
      <c r="E2044" s="2" t="str">
        <f>CONCATENATE(Table1[[#This Row],[date]],"-",Table1[[#This Row],[month]],"-",Table1[[#This Row],[year]])</f>
        <v>14-Oct-1977</v>
      </c>
      <c r="F2044" s="2">
        <f>DATEDIF(Table1[[#This Row],[Date Of Birth]],DATE(2023,6,8),"Y")</f>
        <v>45</v>
      </c>
      <c r="G2044" s="2">
        <v>2</v>
      </c>
      <c r="H2044" s="13">
        <v>31736.7</v>
      </c>
      <c r="I2044" s="2" t="s">
        <v>2354</v>
      </c>
      <c r="J2044" s="2" t="s">
        <v>2354</v>
      </c>
      <c r="K2044" s="6" t="s">
        <v>2361</v>
      </c>
    </row>
    <row r="2045" spans="1:11" x14ac:dyDescent="0.4">
      <c r="A2045" s="5" t="s">
        <v>296</v>
      </c>
      <c r="B2045" s="2">
        <v>1984</v>
      </c>
      <c r="C2045" s="2" t="s">
        <v>2360</v>
      </c>
      <c r="D2045" s="2">
        <v>10</v>
      </c>
      <c r="E2045" s="2" t="str">
        <f>CONCATENATE(Table1[[#This Row],[date]],"-",Table1[[#This Row],[month]],"-",Table1[[#This Row],[year]])</f>
        <v>10-Sep-1984</v>
      </c>
      <c r="F2045" s="2">
        <f>DATEDIF(Table1[[#This Row],[Date Of Birth]],DATE(2023,6,8),"Y")</f>
        <v>38</v>
      </c>
      <c r="G2045" s="2">
        <v>3</v>
      </c>
      <c r="H2045" s="13">
        <v>31743.919999999998</v>
      </c>
      <c r="I2045" s="2" t="s">
        <v>2354</v>
      </c>
      <c r="J2045" s="2" t="s">
        <v>2358</v>
      </c>
      <c r="K2045" s="6" t="s">
        <v>2365</v>
      </c>
    </row>
    <row r="2046" spans="1:11" x14ac:dyDescent="0.4">
      <c r="A2046" s="5" t="s">
        <v>295</v>
      </c>
      <c r="B2046" s="2">
        <v>1975</v>
      </c>
      <c r="C2046" s="2" t="s">
        <v>2360</v>
      </c>
      <c r="D2046" s="2">
        <v>25</v>
      </c>
      <c r="E2046" s="2" t="str">
        <f>CONCATENATE(Table1[[#This Row],[date]],"-",Table1[[#This Row],[month]],"-",Table1[[#This Row],[year]])</f>
        <v>25-Sep-1975</v>
      </c>
      <c r="F2046" s="2">
        <f>DATEDIF(Table1[[#This Row],[Date Of Birth]],DATE(2023,6,8),"Y")</f>
        <v>47</v>
      </c>
      <c r="G2046" s="2">
        <v>1</v>
      </c>
      <c r="H2046" s="13">
        <v>31897.1</v>
      </c>
      <c r="I2046" s="2" t="s">
        <v>2354</v>
      </c>
      <c r="J2046" s="2" t="s">
        <v>2355</v>
      </c>
      <c r="K2046" s="6" t="s">
        <v>2365</v>
      </c>
    </row>
    <row r="2047" spans="1:11" x14ac:dyDescent="0.4">
      <c r="A2047" s="5" t="s">
        <v>294</v>
      </c>
      <c r="B2047" s="2">
        <v>1972</v>
      </c>
      <c r="C2047" s="2" t="s">
        <v>2360</v>
      </c>
      <c r="D2047" s="2">
        <v>21</v>
      </c>
      <c r="E2047" s="2" t="str">
        <f>CONCATENATE(Table1[[#This Row],[date]],"-",Table1[[#This Row],[month]],"-",Table1[[#This Row],[year]])</f>
        <v>21-Sep-1972</v>
      </c>
      <c r="F2047" s="2">
        <f>DATEDIF(Table1[[#This Row],[Date Of Birth]],DATE(2023,6,8),"Y")</f>
        <v>50</v>
      </c>
      <c r="G2047" s="2">
        <v>0</v>
      </c>
      <c r="H2047" s="13">
        <v>31980.89</v>
      </c>
      <c r="I2047" s="2" t="s">
        <v>2354</v>
      </c>
      <c r="J2047" s="2" t="s">
        <v>2358</v>
      </c>
      <c r="K2047" s="6" t="s">
        <v>2365</v>
      </c>
    </row>
    <row r="2048" spans="1:11" x14ac:dyDescent="0.4">
      <c r="A2048" s="5" t="s">
        <v>293</v>
      </c>
      <c r="B2048" s="2">
        <v>1993</v>
      </c>
      <c r="C2048" s="2" t="s">
        <v>2360</v>
      </c>
      <c r="D2048" s="2">
        <v>13</v>
      </c>
      <c r="E2048" s="2" t="str">
        <f>CONCATENATE(Table1[[#This Row],[date]],"-",Table1[[#This Row],[month]],"-",Table1[[#This Row],[year]])</f>
        <v>13-Sep-1993</v>
      </c>
      <c r="F2048" s="2">
        <f>DATEDIF(Table1[[#This Row],[Date Of Birth]],DATE(2023,6,8),"Y")</f>
        <v>29</v>
      </c>
      <c r="G2048" s="2">
        <v>0</v>
      </c>
      <c r="H2048" s="13">
        <v>32086.21</v>
      </c>
      <c r="I2048" s="2" t="s">
        <v>2358</v>
      </c>
      <c r="J2048" s="2" t="s">
        <v>2355</v>
      </c>
      <c r="K2048" s="6" t="s">
        <v>2365</v>
      </c>
    </row>
    <row r="2049" spans="1:11" x14ac:dyDescent="0.4">
      <c r="A2049" s="5" t="s">
        <v>292</v>
      </c>
      <c r="B2049" s="2">
        <v>1978</v>
      </c>
      <c r="C2049" s="2" t="s">
        <v>2357</v>
      </c>
      <c r="D2049" s="2">
        <v>10</v>
      </c>
      <c r="E2049" s="2" t="str">
        <f>CONCATENATE(Table1[[#This Row],[date]],"-",Table1[[#This Row],[month]],"-",Table1[[#This Row],[year]])</f>
        <v>10-Nov-1978</v>
      </c>
      <c r="F2049" s="2">
        <f>DATEDIF(Table1[[#This Row],[Date Of Birth]],DATE(2023,6,8),"Y")</f>
        <v>44</v>
      </c>
      <c r="G2049" s="2">
        <v>2</v>
      </c>
      <c r="H2049" s="13">
        <v>32108.66</v>
      </c>
      <c r="I2049" s="2" t="s">
        <v>2358</v>
      </c>
      <c r="J2049" s="2" t="s">
        <v>2355</v>
      </c>
      <c r="K2049" s="6" t="s">
        <v>2375</v>
      </c>
    </row>
    <row r="2050" spans="1:11" x14ac:dyDescent="0.4">
      <c r="A2050" s="5" t="s">
        <v>291</v>
      </c>
      <c r="B2050" s="2">
        <v>1969</v>
      </c>
      <c r="C2050" s="2" t="s">
        <v>2360</v>
      </c>
      <c r="D2050" s="2">
        <v>11</v>
      </c>
      <c r="E2050" s="2" t="str">
        <f>CONCATENATE(Table1[[#This Row],[date]],"-",Table1[[#This Row],[month]],"-",Table1[[#This Row],[year]])</f>
        <v>11-Sep-1969</v>
      </c>
      <c r="F2050" s="2">
        <f>DATEDIF(Table1[[#This Row],[Date Of Birth]],DATE(2023,6,8),"Y")</f>
        <v>53</v>
      </c>
      <c r="G2050" s="2">
        <v>0</v>
      </c>
      <c r="H2050" s="13">
        <v>32192.76</v>
      </c>
      <c r="I2050" s="2" t="s">
        <v>2358</v>
      </c>
      <c r="J2050" s="2" t="s">
        <v>2354</v>
      </c>
      <c r="K2050" s="6" t="s">
        <v>2365</v>
      </c>
    </row>
    <row r="2051" spans="1:11" x14ac:dyDescent="0.4">
      <c r="A2051" s="5" t="s">
        <v>290</v>
      </c>
      <c r="B2051" s="2">
        <v>1994</v>
      </c>
      <c r="C2051" s="2" t="s">
        <v>2360</v>
      </c>
      <c r="D2051" s="2">
        <v>8</v>
      </c>
      <c r="E2051" s="2" t="str">
        <f>CONCATENATE(Table1[[#This Row],[date]],"-",Table1[[#This Row],[month]],"-",Table1[[#This Row],[year]])</f>
        <v>8-Sep-1994</v>
      </c>
      <c r="F2051" s="2">
        <f>DATEDIF(Table1[[#This Row],[Date Of Birth]],DATE(2023,6,8),"Y")</f>
        <v>28</v>
      </c>
      <c r="G2051" s="2">
        <v>0</v>
      </c>
      <c r="H2051" s="13">
        <v>32222.81</v>
      </c>
      <c r="I2051" s="2" t="s">
        <v>2354</v>
      </c>
      <c r="J2051" s="2" t="s">
        <v>2358</v>
      </c>
      <c r="K2051" s="6" t="s">
        <v>2365</v>
      </c>
    </row>
    <row r="2052" spans="1:11" x14ac:dyDescent="0.4">
      <c r="A2052" s="5" t="s">
        <v>289</v>
      </c>
      <c r="B2052" s="2">
        <v>1975</v>
      </c>
      <c r="C2052" s="2" t="s">
        <v>2362</v>
      </c>
      <c r="D2052" s="2">
        <v>17</v>
      </c>
      <c r="E2052" s="2" t="str">
        <f>CONCATENATE(Table1[[#This Row],[date]],"-",Table1[[#This Row],[month]],"-",Table1[[#This Row],[year]])</f>
        <v>17-Dec-1975</v>
      </c>
      <c r="F2052" s="2">
        <f>DATEDIF(Table1[[#This Row],[Date Of Birth]],DATE(2023,6,8),"Y")</f>
        <v>47</v>
      </c>
      <c r="G2052" s="2">
        <v>1</v>
      </c>
      <c r="H2052" s="13">
        <v>32259.96</v>
      </c>
      <c r="I2052" s="2" t="s">
        <v>2354</v>
      </c>
      <c r="J2052" s="2" t="s">
        <v>2355</v>
      </c>
      <c r="K2052" s="6" t="s">
        <v>2361</v>
      </c>
    </row>
    <row r="2053" spans="1:11" x14ac:dyDescent="0.4">
      <c r="A2053" s="5" t="s">
        <v>288</v>
      </c>
      <c r="B2053" s="2">
        <v>1986</v>
      </c>
      <c r="C2053" s="2" t="s">
        <v>2362</v>
      </c>
      <c r="D2053" s="2">
        <v>2</v>
      </c>
      <c r="E2053" s="2" t="str">
        <f>CONCATENATE(Table1[[#This Row],[date]],"-",Table1[[#This Row],[month]],"-",Table1[[#This Row],[year]])</f>
        <v>2-Dec-1986</v>
      </c>
      <c r="F2053" s="2">
        <f>DATEDIF(Table1[[#This Row],[Date Of Birth]],DATE(2023,6,8),"Y")</f>
        <v>36</v>
      </c>
      <c r="G2053" s="2">
        <v>3</v>
      </c>
      <c r="H2053" s="13">
        <v>32288.49</v>
      </c>
      <c r="I2053" s="2" t="s">
        <v>2354</v>
      </c>
      <c r="J2053" s="2" t="s">
        <v>2354</v>
      </c>
      <c r="K2053" s="6" t="s">
        <v>2365</v>
      </c>
    </row>
    <row r="2054" spans="1:11" x14ac:dyDescent="0.4">
      <c r="A2054" s="5" t="s">
        <v>287</v>
      </c>
      <c r="B2054" s="2">
        <v>1972</v>
      </c>
      <c r="C2054" s="2" t="s">
        <v>2364</v>
      </c>
      <c r="D2054" s="2">
        <v>19</v>
      </c>
      <c r="E2054" s="2" t="str">
        <f>CONCATENATE(Table1[[#This Row],[date]],"-",Table1[[#This Row],[month]],"-",Table1[[#This Row],[year]])</f>
        <v>19-Oct-1972</v>
      </c>
      <c r="F2054" s="2">
        <f>DATEDIF(Table1[[#This Row],[Date Of Birth]],DATE(2023,6,8),"Y")</f>
        <v>50</v>
      </c>
      <c r="G2054" s="2">
        <v>0</v>
      </c>
      <c r="H2054" s="13">
        <v>32428.63</v>
      </c>
      <c r="I2054" s="2" t="s">
        <v>2354</v>
      </c>
      <c r="J2054" s="2" t="s">
        <v>2354</v>
      </c>
      <c r="K2054" s="6" t="s">
        <v>2365</v>
      </c>
    </row>
    <row r="2055" spans="1:11" x14ac:dyDescent="0.4">
      <c r="A2055" s="5" t="s">
        <v>286</v>
      </c>
      <c r="B2055" s="2">
        <v>1976</v>
      </c>
      <c r="C2055" s="2" t="s">
        <v>2363</v>
      </c>
      <c r="D2055" s="2">
        <v>9</v>
      </c>
      <c r="E2055" s="2" t="str">
        <f>CONCATENATE(Table1[[#This Row],[date]],"-",Table1[[#This Row],[month]],"-",Table1[[#This Row],[year]])</f>
        <v>9-Aug-1976</v>
      </c>
      <c r="F2055" s="2">
        <f>DATEDIF(Table1[[#This Row],[Date Of Birth]],DATE(2023,6,8),"Y")</f>
        <v>46</v>
      </c>
      <c r="G2055" s="2">
        <v>2</v>
      </c>
      <c r="H2055" s="13">
        <v>32430.22</v>
      </c>
      <c r="I2055" s="2" t="s">
        <v>2354</v>
      </c>
      <c r="J2055" s="2" t="s">
        <v>2355</v>
      </c>
      <c r="K2055" s="6" t="s">
        <v>2365</v>
      </c>
    </row>
    <row r="2056" spans="1:11" x14ac:dyDescent="0.4">
      <c r="A2056" s="5" t="s">
        <v>285</v>
      </c>
      <c r="B2056" s="2">
        <v>1981</v>
      </c>
      <c r="C2056" s="2" t="s">
        <v>2360</v>
      </c>
      <c r="D2056" s="2">
        <v>27</v>
      </c>
      <c r="E2056" s="2" t="str">
        <f>CONCATENATE(Table1[[#This Row],[date]],"-",Table1[[#This Row],[month]],"-",Table1[[#This Row],[year]])</f>
        <v>27-Sep-1981</v>
      </c>
      <c r="F2056" s="2">
        <f>DATEDIF(Table1[[#This Row],[Date Of Birth]],DATE(2023,6,8),"Y")</f>
        <v>41</v>
      </c>
      <c r="G2056" s="2">
        <v>1</v>
      </c>
      <c r="H2056" s="13">
        <v>32462.35</v>
      </c>
      <c r="I2056" s="2" t="s">
        <v>2354</v>
      </c>
      <c r="J2056" s="2" t="s">
        <v>2354</v>
      </c>
      <c r="K2056" s="6" t="s">
        <v>2365</v>
      </c>
    </row>
    <row r="2057" spans="1:11" x14ac:dyDescent="0.4">
      <c r="A2057" s="5" t="s">
        <v>284</v>
      </c>
      <c r="B2057" s="2">
        <v>1976</v>
      </c>
      <c r="C2057" s="2" t="s">
        <v>2360</v>
      </c>
      <c r="D2057" s="2">
        <v>19</v>
      </c>
      <c r="E2057" s="2" t="str">
        <f>CONCATENATE(Table1[[#This Row],[date]],"-",Table1[[#This Row],[month]],"-",Table1[[#This Row],[year]])</f>
        <v>19-Sep-1976</v>
      </c>
      <c r="F2057" s="2">
        <f>DATEDIF(Table1[[#This Row],[Date Of Birth]],DATE(2023,6,8),"Y")</f>
        <v>46</v>
      </c>
      <c r="G2057" s="2">
        <v>2</v>
      </c>
      <c r="H2057" s="13">
        <v>32485.46</v>
      </c>
      <c r="I2057" s="2" t="s">
        <v>2354</v>
      </c>
      <c r="J2057" s="2" t="s">
        <v>2358</v>
      </c>
      <c r="K2057" s="6" t="s">
        <v>2365</v>
      </c>
    </row>
    <row r="2058" spans="1:11" x14ac:dyDescent="0.4">
      <c r="A2058" s="5" t="s">
        <v>283</v>
      </c>
      <c r="B2058" s="2">
        <v>2003</v>
      </c>
      <c r="C2058" s="2" t="s">
        <v>2364</v>
      </c>
      <c r="D2058" s="2">
        <v>8</v>
      </c>
      <c r="E2058" s="2" t="str">
        <f>CONCATENATE(Table1[[#This Row],[date]],"-",Table1[[#This Row],[month]],"-",Table1[[#This Row],[year]])</f>
        <v>8-Oct-2003</v>
      </c>
      <c r="F2058" s="2">
        <f>DATEDIF(Table1[[#This Row],[Date Of Birth]],DATE(2023,6,8),"Y")</f>
        <v>19</v>
      </c>
      <c r="G2058" s="2">
        <v>0</v>
      </c>
      <c r="H2058" s="13">
        <v>32548.34</v>
      </c>
      <c r="I2058" s="2" t="s">
        <v>2358</v>
      </c>
      <c r="J2058" s="2" t="s">
        <v>2354</v>
      </c>
      <c r="K2058" s="6" t="s">
        <v>2356</v>
      </c>
    </row>
    <row r="2059" spans="1:11" x14ac:dyDescent="0.4">
      <c r="A2059" s="5" t="s">
        <v>282</v>
      </c>
      <c r="B2059" s="2">
        <v>1990</v>
      </c>
      <c r="C2059" s="2" t="s">
        <v>2353</v>
      </c>
      <c r="D2059" s="2">
        <v>13</v>
      </c>
      <c r="E2059" s="2" t="str">
        <f>CONCATENATE(Table1[[#This Row],[date]],"-",Table1[[#This Row],[month]],"-",Table1[[#This Row],[year]])</f>
        <v>13-Jul-1990</v>
      </c>
      <c r="F2059" s="2">
        <f>DATEDIF(Table1[[#This Row],[Date Of Birth]],DATE(2023,6,8),"Y")</f>
        <v>32</v>
      </c>
      <c r="G2059" s="2">
        <v>3</v>
      </c>
      <c r="H2059" s="13">
        <v>32672.11</v>
      </c>
      <c r="I2059" s="2" t="s">
        <v>2358</v>
      </c>
      <c r="J2059" s="2" t="s">
        <v>2358</v>
      </c>
      <c r="K2059" s="6" t="s">
        <v>2365</v>
      </c>
    </row>
    <row r="2060" spans="1:11" x14ac:dyDescent="0.4">
      <c r="A2060" s="5" t="s">
        <v>281</v>
      </c>
      <c r="B2060" s="2">
        <v>1968</v>
      </c>
      <c r="C2060" s="2" t="s">
        <v>2357</v>
      </c>
      <c r="D2060" s="2">
        <v>1</v>
      </c>
      <c r="E2060" s="2" t="str">
        <f>CONCATENATE(Table1[[#This Row],[date]],"-",Table1[[#This Row],[month]],"-",Table1[[#This Row],[year]])</f>
        <v>1-Nov-1968</v>
      </c>
      <c r="F2060" s="2">
        <f>DATEDIF(Table1[[#This Row],[Date Of Birth]],DATE(2023,6,8),"Y")</f>
        <v>54</v>
      </c>
      <c r="G2060" s="2">
        <v>0</v>
      </c>
      <c r="H2060" s="13">
        <v>32686.080000000002</v>
      </c>
      <c r="I2060" s="2" t="s">
        <v>2354</v>
      </c>
      <c r="J2060" s="2" t="s">
        <v>2355</v>
      </c>
      <c r="K2060" s="6" t="s">
        <v>2365</v>
      </c>
    </row>
    <row r="2061" spans="1:11" x14ac:dyDescent="0.4">
      <c r="A2061" s="5" t="s">
        <v>280</v>
      </c>
      <c r="B2061" s="2">
        <v>1990</v>
      </c>
      <c r="C2061" s="2" t="s">
        <v>2360</v>
      </c>
      <c r="D2061" s="2">
        <v>30</v>
      </c>
      <c r="E2061" s="2" t="str">
        <f>CONCATENATE(Table1[[#This Row],[date]],"-",Table1[[#This Row],[month]],"-",Table1[[#This Row],[year]])</f>
        <v>30-Sep-1990</v>
      </c>
      <c r="F2061" s="2">
        <f>DATEDIF(Table1[[#This Row],[Date Of Birth]],DATE(2023,6,8),"Y")</f>
        <v>32</v>
      </c>
      <c r="G2061" s="2">
        <v>3</v>
      </c>
      <c r="H2061" s="13">
        <v>32716.2</v>
      </c>
      <c r="I2061" s="2" t="s">
        <v>2358</v>
      </c>
      <c r="J2061" s="2" t="s">
        <v>2354</v>
      </c>
      <c r="K2061" s="6" t="s">
        <v>2365</v>
      </c>
    </row>
    <row r="2062" spans="1:11" x14ac:dyDescent="0.4">
      <c r="A2062" s="5" t="s">
        <v>279</v>
      </c>
      <c r="B2062" s="2">
        <v>1990</v>
      </c>
      <c r="C2062" s="2" t="s">
        <v>2353</v>
      </c>
      <c r="D2062" s="2">
        <v>9</v>
      </c>
      <c r="E2062" s="2" t="str">
        <f>CONCATENATE(Table1[[#This Row],[date]],"-",Table1[[#This Row],[month]],"-",Table1[[#This Row],[year]])</f>
        <v>9-Jul-1990</v>
      </c>
      <c r="F2062" s="2">
        <f>DATEDIF(Table1[[#This Row],[Date Of Birth]],DATE(2023,6,8),"Y")</f>
        <v>32</v>
      </c>
      <c r="G2062" s="2">
        <v>2</v>
      </c>
      <c r="H2062" s="13">
        <v>32734.19</v>
      </c>
      <c r="I2062" s="2" t="s">
        <v>2354</v>
      </c>
      <c r="J2062" s="2" t="s">
        <v>2358</v>
      </c>
      <c r="K2062" s="6" t="s">
        <v>2361</v>
      </c>
    </row>
    <row r="2063" spans="1:11" x14ac:dyDescent="0.4">
      <c r="A2063" s="5" t="s">
        <v>278</v>
      </c>
      <c r="B2063" s="2">
        <v>1974</v>
      </c>
      <c r="C2063" s="2" t="s">
        <v>2362</v>
      </c>
      <c r="D2063" s="2">
        <v>6</v>
      </c>
      <c r="E2063" s="2" t="str">
        <f>CONCATENATE(Table1[[#This Row],[date]],"-",Table1[[#This Row],[month]],"-",Table1[[#This Row],[year]])</f>
        <v>6-Dec-1974</v>
      </c>
      <c r="F2063" s="2">
        <f>DATEDIF(Table1[[#This Row],[Date Of Birth]],DATE(2023,6,8),"Y")</f>
        <v>48</v>
      </c>
      <c r="G2063" s="2">
        <v>0</v>
      </c>
      <c r="H2063" s="13">
        <v>32760.48</v>
      </c>
      <c r="I2063" s="2" t="s">
        <v>2358</v>
      </c>
      <c r="J2063" s="2" t="s">
        <v>2358</v>
      </c>
      <c r="K2063" s="6" t="s">
        <v>2365</v>
      </c>
    </row>
    <row r="2064" spans="1:11" x14ac:dyDescent="0.4">
      <c r="A2064" s="5" t="s">
        <v>277</v>
      </c>
      <c r="B2064" s="2">
        <v>1972</v>
      </c>
      <c r="C2064" s="2" t="s">
        <v>2357</v>
      </c>
      <c r="D2064" s="2">
        <v>7</v>
      </c>
      <c r="E2064" s="2" t="str">
        <f>CONCATENATE(Table1[[#This Row],[date]],"-",Table1[[#This Row],[month]],"-",Table1[[#This Row],[year]])</f>
        <v>7-Nov-1972</v>
      </c>
      <c r="F2064" s="2">
        <f>DATEDIF(Table1[[#This Row],[Date Of Birth]],DATE(2023,6,8),"Y")</f>
        <v>50</v>
      </c>
      <c r="G2064" s="2">
        <v>0</v>
      </c>
      <c r="H2064" s="13">
        <v>32765.33</v>
      </c>
      <c r="I2064" s="2" t="s">
        <v>2354</v>
      </c>
      <c r="J2064" s="2" t="s">
        <v>2354</v>
      </c>
      <c r="K2064" s="6" t="s">
        <v>2361</v>
      </c>
    </row>
    <row r="2065" spans="1:11" x14ac:dyDescent="0.4">
      <c r="A2065" s="5" t="s">
        <v>276</v>
      </c>
      <c r="B2065" s="2">
        <v>1980</v>
      </c>
      <c r="C2065" s="2" t="s">
        <v>2362</v>
      </c>
      <c r="D2065" s="2">
        <v>12</v>
      </c>
      <c r="E2065" s="2" t="str">
        <f>CONCATENATE(Table1[[#This Row],[date]],"-",Table1[[#This Row],[month]],"-",Table1[[#This Row],[year]])</f>
        <v>12-Dec-1980</v>
      </c>
      <c r="F2065" s="2">
        <f>DATEDIF(Table1[[#This Row],[Date Of Birth]],DATE(2023,6,8),"Y")</f>
        <v>42</v>
      </c>
      <c r="G2065" s="2">
        <v>3</v>
      </c>
      <c r="H2065" s="13">
        <v>32787.46</v>
      </c>
      <c r="I2065" s="2" t="s">
        <v>2358</v>
      </c>
      <c r="J2065" s="2" t="s">
        <v>2355</v>
      </c>
      <c r="K2065" s="6" t="s">
        <v>2361</v>
      </c>
    </row>
    <row r="2066" spans="1:11" x14ac:dyDescent="0.4">
      <c r="A2066" s="5" t="s">
        <v>275</v>
      </c>
      <c r="B2066" s="2">
        <v>1995</v>
      </c>
      <c r="C2066" s="2" t="s">
        <v>2362</v>
      </c>
      <c r="D2066" s="2">
        <v>4</v>
      </c>
      <c r="E2066" s="2" t="str">
        <f>CONCATENATE(Table1[[#This Row],[date]],"-",Table1[[#This Row],[month]],"-",Table1[[#This Row],[year]])</f>
        <v>4-Dec-1995</v>
      </c>
      <c r="F2066" s="2">
        <f>DATEDIF(Table1[[#This Row],[Date Of Birth]],DATE(2023,6,8),"Y")</f>
        <v>27</v>
      </c>
      <c r="G2066" s="2">
        <v>0</v>
      </c>
      <c r="H2066" s="13">
        <v>32827.51</v>
      </c>
      <c r="I2066" s="2" t="s">
        <v>2358</v>
      </c>
      <c r="J2066" s="2" t="s">
        <v>2354</v>
      </c>
      <c r="K2066" s="6" t="s">
        <v>2365</v>
      </c>
    </row>
    <row r="2067" spans="1:11" x14ac:dyDescent="0.4">
      <c r="A2067" s="5" t="s">
        <v>274</v>
      </c>
      <c r="B2067" s="2">
        <v>1981</v>
      </c>
      <c r="C2067" s="2" t="s">
        <v>2357</v>
      </c>
      <c r="D2067" s="2">
        <v>17</v>
      </c>
      <c r="E2067" s="2" t="str">
        <f>CONCATENATE(Table1[[#This Row],[date]],"-",Table1[[#This Row],[month]],"-",Table1[[#This Row],[year]])</f>
        <v>17-Nov-1981</v>
      </c>
      <c r="F2067" s="2">
        <f>DATEDIF(Table1[[#This Row],[Date Of Birth]],DATE(2023,6,8),"Y")</f>
        <v>41</v>
      </c>
      <c r="G2067" s="2">
        <v>1</v>
      </c>
      <c r="H2067" s="13">
        <v>32906.69</v>
      </c>
      <c r="I2067" s="2" t="s">
        <v>2354</v>
      </c>
      <c r="J2067" s="2" t="s">
        <v>2355</v>
      </c>
      <c r="K2067" s="6" t="s">
        <v>2365</v>
      </c>
    </row>
    <row r="2068" spans="1:11" x14ac:dyDescent="0.4">
      <c r="A2068" s="5" t="s">
        <v>273</v>
      </c>
      <c r="B2068" s="2">
        <v>1971</v>
      </c>
      <c r="C2068" s="2" t="s">
        <v>2363</v>
      </c>
      <c r="D2068" s="2">
        <v>24</v>
      </c>
      <c r="E2068" s="2" t="str">
        <f>CONCATENATE(Table1[[#This Row],[date]],"-",Table1[[#This Row],[month]],"-",Table1[[#This Row],[year]])</f>
        <v>24-Aug-1971</v>
      </c>
      <c r="F2068" s="2">
        <f>DATEDIF(Table1[[#This Row],[Date Of Birth]],DATE(2023,6,8),"Y")</f>
        <v>51</v>
      </c>
      <c r="G2068" s="2">
        <v>0</v>
      </c>
      <c r="H2068" s="13">
        <v>32947.629999999997</v>
      </c>
      <c r="I2068" s="2" t="s">
        <v>2354</v>
      </c>
      <c r="J2068" s="2" t="s">
        <v>2358</v>
      </c>
      <c r="K2068" s="6" t="s">
        <v>2365</v>
      </c>
    </row>
    <row r="2069" spans="1:11" x14ac:dyDescent="0.4">
      <c r="A2069" s="5" t="s">
        <v>272</v>
      </c>
      <c r="B2069" s="2">
        <v>1995</v>
      </c>
      <c r="C2069" s="2" t="s">
        <v>2353</v>
      </c>
      <c r="D2069" s="2">
        <v>8</v>
      </c>
      <c r="E2069" s="2" t="str">
        <f>CONCATENATE(Table1[[#This Row],[date]],"-",Table1[[#This Row],[month]],"-",Table1[[#This Row],[year]])</f>
        <v>8-Jul-1995</v>
      </c>
      <c r="F2069" s="2">
        <f>DATEDIF(Table1[[#This Row],[Date Of Birth]],DATE(2023,6,8),"Y")</f>
        <v>27</v>
      </c>
      <c r="G2069" s="2">
        <v>0</v>
      </c>
      <c r="H2069" s="13">
        <v>33017.46</v>
      </c>
      <c r="I2069" s="2" t="s">
        <v>2358</v>
      </c>
      <c r="J2069" s="2" t="s">
        <v>2358</v>
      </c>
      <c r="K2069" s="6" t="s">
        <v>2365</v>
      </c>
    </row>
    <row r="2070" spans="1:11" x14ac:dyDescent="0.4">
      <c r="A2070" s="5" t="s">
        <v>271</v>
      </c>
      <c r="B2070" s="2">
        <v>1967</v>
      </c>
      <c r="C2070" s="2" t="s">
        <v>2353</v>
      </c>
      <c r="D2070" s="2">
        <v>10</v>
      </c>
      <c r="E2070" s="2" t="str">
        <f>CONCATENATE(Table1[[#This Row],[date]],"-",Table1[[#This Row],[month]],"-",Table1[[#This Row],[year]])</f>
        <v>10-Jul-1967</v>
      </c>
      <c r="F2070" s="2">
        <f>DATEDIF(Table1[[#This Row],[Date Of Birth]],DATE(2023,6,8),"Y")</f>
        <v>55</v>
      </c>
      <c r="G2070" s="2">
        <v>0</v>
      </c>
      <c r="H2070" s="13">
        <v>33025.32</v>
      </c>
      <c r="I2070" s="2" t="s">
        <v>2354</v>
      </c>
      <c r="J2070" s="2" t="s">
        <v>2355</v>
      </c>
      <c r="K2070" s="6" t="s">
        <v>2365</v>
      </c>
    </row>
    <row r="2071" spans="1:11" x14ac:dyDescent="0.4">
      <c r="A2071" s="5" t="s">
        <v>270</v>
      </c>
      <c r="B2071" s="2">
        <v>1994</v>
      </c>
      <c r="C2071" s="2" t="s">
        <v>2353</v>
      </c>
      <c r="D2071" s="2">
        <v>28</v>
      </c>
      <c r="E2071" s="2" t="str">
        <f>CONCATENATE(Table1[[#This Row],[date]],"-",Table1[[#This Row],[month]],"-",Table1[[#This Row],[year]])</f>
        <v>28-Jul-1994</v>
      </c>
      <c r="F2071" s="2">
        <f>DATEDIF(Table1[[#This Row],[Date Of Birth]],DATE(2023,6,8),"Y")</f>
        <v>28</v>
      </c>
      <c r="G2071" s="2">
        <v>0</v>
      </c>
      <c r="H2071" s="13">
        <v>33057.230000000003</v>
      </c>
      <c r="I2071" s="2" t="s">
        <v>2358</v>
      </c>
      <c r="J2071" s="2" t="s">
        <v>2354</v>
      </c>
      <c r="K2071" s="6" t="s">
        <v>2365</v>
      </c>
    </row>
    <row r="2072" spans="1:11" x14ac:dyDescent="0.4">
      <c r="A2072" s="5" t="s">
        <v>269</v>
      </c>
      <c r="B2072" s="2">
        <v>1962</v>
      </c>
      <c r="C2072" s="2" t="s">
        <v>2353</v>
      </c>
      <c r="D2072" s="2">
        <v>1</v>
      </c>
      <c r="E2072" s="2" t="str">
        <f>CONCATENATE(Table1[[#This Row],[date]],"-",Table1[[#This Row],[month]],"-",Table1[[#This Row],[year]])</f>
        <v>1-Jul-1962</v>
      </c>
      <c r="F2072" s="2">
        <f>DATEDIF(Table1[[#This Row],[Date Of Birth]],DATE(2023,6,8),"Y")</f>
        <v>60</v>
      </c>
      <c r="G2072" s="2">
        <v>0</v>
      </c>
      <c r="H2072" s="13">
        <v>33074.94</v>
      </c>
      <c r="I2072" s="2" t="s">
        <v>2358</v>
      </c>
      <c r="J2072" s="2" t="s">
        <v>2354</v>
      </c>
      <c r="K2072" s="6" t="s">
        <v>2365</v>
      </c>
    </row>
    <row r="2073" spans="1:11" x14ac:dyDescent="0.4">
      <c r="A2073" s="5" t="s">
        <v>268</v>
      </c>
      <c r="B2073" s="2">
        <v>1969</v>
      </c>
      <c r="C2073" s="2" t="s">
        <v>2364</v>
      </c>
      <c r="D2073" s="2">
        <v>30</v>
      </c>
      <c r="E2073" s="2" t="str">
        <f>CONCATENATE(Table1[[#This Row],[date]],"-",Table1[[#This Row],[month]],"-",Table1[[#This Row],[year]])</f>
        <v>30-Oct-1969</v>
      </c>
      <c r="F2073" s="2">
        <f>DATEDIF(Table1[[#This Row],[Date Of Birth]],DATE(2023,6,8),"Y")</f>
        <v>53</v>
      </c>
      <c r="G2073" s="2">
        <v>0</v>
      </c>
      <c r="H2073" s="13">
        <v>33090.660000000003</v>
      </c>
      <c r="I2073" s="2" t="s">
        <v>2354</v>
      </c>
      <c r="J2073" s="2" t="s">
        <v>2354</v>
      </c>
      <c r="K2073" s="6" t="s">
        <v>2365</v>
      </c>
    </row>
    <row r="2074" spans="1:11" x14ac:dyDescent="0.4">
      <c r="A2074" s="5" t="s">
        <v>267</v>
      </c>
      <c r="B2074" s="2">
        <v>1985</v>
      </c>
      <c r="C2074" s="2" t="s">
        <v>2353</v>
      </c>
      <c r="D2074" s="2">
        <v>15</v>
      </c>
      <c r="E2074" s="2" t="str">
        <f>CONCATENATE(Table1[[#This Row],[date]],"-",Table1[[#This Row],[month]],"-",Table1[[#This Row],[year]])</f>
        <v>15-Jul-1985</v>
      </c>
      <c r="F2074" s="2">
        <f>DATEDIF(Table1[[#This Row],[Date Of Birth]],DATE(2023,6,8),"Y")</f>
        <v>37</v>
      </c>
      <c r="G2074" s="2">
        <v>3</v>
      </c>
      <c r="H2074" s="13">
        <v>33121</v>
      </c>
      <c r="I2074" s="2" t="s">
        <v>2354</v>
      </c>
      <c r="J2074" s="2" t="s">
        <v>2358</v>
      </c>
      <c r="K2074" s="6" t="s">
        <v>2365</v>
      </c>
    </row>
    <row r="2075" spans="1:11" x14ac:dyDescent="0.4">
      <c r="A2075" s="5" t="s">
        <v>266</v>
      </c>
      <c r="B2075" s="2">
        <v>1990</v>
      </c>
      <c r="C2075" s="2" t="s">
        <v>2364</v>
      </c>
      <c r="D2075" s="2">
        <v>12</v>
      </c>
      <c r="E2075" s="2" t="str">
        <f>CONCATENATE(Table1[[#This Row],[date]],"-",Table1[[#This Row],[month]],"-",Table1[[#This Row],[year]])</f>
        <v>12-Oct-1990</v>
      </c>
      <c r="F2075" s="2">
        <f>DATEDIF(Table1[[#This Row],[Date Of Birth]],DATE(2023,6,8),"Y")</f>
        <v>32</v>
      </c>
      <c r="G2075" s="2">
        <v>3</v>
      </c>
      <c r="H2075" s="13">
        <v>33292.83</v>
      </c>
      <c r="I2075" s="2" t="s">
        <v>2354</v>
      </c>
      <c r="J2075" s="2" t="s">
        <v>2358</v>
      </c>
      <c r="K2075" s="6" t="s">
        <v>2365</v>
      </c>
    </row>
    <row r="2076" spans="1:11" x14ac:dyDescent="0.4">
      <c r="A2076" s="5" t="s">
        <v>265</v>
      </c>
      <c r="B2076" s="2">
        <v>2003</v>
      </c>
      <c r="C2076" s="2" t="s">
        <v>2357</v>
      </c>
      <c r="D2076" s="2">
        <v>28</v>
      </c>
      <c r="E2076" s="2" t="str">
        <f>CONCATENATE(Table1[[#This Row],[date]],"-",Table1[[#This Row],[month]],"-",Table1[[#This Row],[year]])</f>
        <v>28-Nov-2003</v>
      </c>
      <c r="F2076" s="2">
        <f>DATEDIF(Table1[[#This Row],[Date Of Birth]],DATE(2023,6,8),"Y")</f>
        <v>19</v>
      </c>
      <c r="G2076" s="2">
        <v>0</v>
      </c>
      <c r="H2076" s="13">
        <v>33307.550000000003</v>
      </c>
      <c r="I2076" s="2" t="s">
        <v>2354</v>
      </c>
      <c r="J2076" s="2" t="s">
        <v>2355</v>
      </c>
      <c r="K2076" s="6" t="s">
        <v>2361</v>
      </c>
    </row>
    <row r="2077" spans="1:11" x14ac:dyDescent="0.4">
      <c r="A2077" s="5" t="s">
        <v>264</v>
      </c>
      <c r="B2077" s="2">
        <v>1972</v>
      </c>
      <c r="C2077" s="2" t="s">
        <v>2360</v>
      </c>
      <c r="D2077" s="2">
        <v>5</v>
      </c>
      <c r="E2077" s="2" t="str">
        <f>CONCATENATE(Table1[[#This Row],[date]],"-",Table1[[#This Row],[month]],"-",Table1[[#This Row],[year]])</f>
        <v>5-Sep-1972</v>
      </c>
      <c r="F2077" s="2">
        <f>DATEDIF(Table1[[#This Row],[Date Of Birth]],DATE(2023,6,8),"Y")</f>
        <v>50</v>
      </c>
      <c r="G2077" s="2">
        <v>0</v>
      </c>
      <c r="H2077" s="13">
        <v>33344.449999999997</v>
      </c>
      <c r="I2077" s="2" t="s">
        <v>2354</v>
      </c>
      <c r="J2077" s="2" t="s">
        <v>2355</v>
      </c>
      <c r="K2077" s="6" t="s">
        <v>2365</v>
      </c>
    </row>
    <row r="2078" spans="1:11" x14ac:dyDescent="0.4">
      <c r="A2078" s="5" t="s">
        <v>263</v>
      </c>
      <c r="B2078" s="2">
        <v>1985</v>
      </c>
      <c r="C2078" s="2" t="s">
        <v>2362</v>
      </c>
      <c r="D2078" s="2">
        <v>7</v>
      </c>
      <c r="E2078" s="2" t="str">
        <f>CONCATENATE(Table1[[#This Row],[date]],"-",Table1[[#This Row],[month]],"-",Table1[[#This Row],[year]])</f>
        <v>7-Dec-1985</v>
      </c>
      <c r="F2078" s="2">
        <f>DATEDIF(Table1[[#This Row],[Date Of Birth]],DATE(2023,6,8),"Y")</f>
        <v>37</v>
      </c>
      <c r="G2078" s="2">
        <v>3</v>
      </c>
      <c r="H2078" s="13">
        <v>33450.99</v>
      </c>
      <c r="I2078" s="2" t="s">
        <v>2354</v>
      </c>
      <c r="J2078" s="2" t="s">
        <v>2354</v>
      </c>
      <c r="K2078" s="6" t="s">
        <v>2365</v>
      </c>
    </row>
    <row r="2079" spans="1:11" x14ac:dyDescent="0.4">
      <c r="A2079" s="5" t="s">
        <v>262</v>
      </c>
      <c r="B2079" s="2">
        <v>1970</v>
      </c>
      <c r="C2079" s="2" t="s">
        <v>2359</v>
      </c>
      <c r="D2079" s="2">
        <v>18</v>
      </c>
      <c r="E2079" s="2" t="str">
        <f>CONCATENATE(Table1[[#This Row],[date]],"-",Table1[[#This Row],[month]],"-",Table1[[#This Row],[year]])</f>
        <v>18-Jun-1970</v>
      </c>
      <c r="F2079" s="2">
        <f>DATEDIF(Table1[[#This Row],[Date Of Birth]],DATE(2023,6,8),"Y")</f>
        <v>52</v>
      </c>
      <c r="G2079" s="2">
        <v>2</v>
      </c>
      <c r="H2079" s="13">
        <v>33471.97</v>
      </c>
      <c r="I2079" s="2" t="s">
        <v>2354</v>
      </c>
      <c r="J2079" s="2" t="s">
        <v>2354</v>
      </c>
      <c r="K2079" s="6" t="s">
        <v>2361</v>
      </c>
    </row>
    <row r="2080" spans="1:11" x14ac:dyDescent="0.4">
      <c r="A2080" s="5" t="s">
        <v>261</v>
      </c>
      <c r="B2080" s="2">
        <v>2002</v>
      </c>
      <c r="C2080" s="2" t="s">
        <v>2363</v>
      </c>
      <c r="D2080" s="2">
        <v>25</v>
      </c>
      <c r="E2080" s="2" t="str">
        <f>CONCATENATE(Table1[[#This Row],[date]],"-",Table1[[#This Row],[month]],"-",Table1[[#This Row],[year]])</f>
        <v>25-Aug-2002</v>
      </c>
      <c r="F2080" s="2">
        <f>DATEDIF(Table1[[#This Row],[Date Of Birth]],DATE(2023,6,8),"Y")</f>
        <v>20</v>
      </c>
      <c r="G2080" s="2">
        <v>0</v>
      </c>
      <c r="H2080" s="13">
        <v>33475.82</v>
      </c>
      <c r="I2080" s="2" t="s">
        <v>2358</v>
      </c>
      <c r="J2080" s="2" t="s">
        <v>2358</v>
      </c>
      <c r="K2080" s="6" t="s">
        <v>2369</v>
      </c>
    </row>
    <row r="2081" spans="1:11" x14ac:dyDescent="0.4">
      <c r="A2081" s="5" t="s">
        <v>260</v>
      </c>
      <c r="B2081" s="2">
        <v>1984</v>
      </c>
      <c r="C2081" s="2" t="s">
        <v>2353</v>
      </c>
      <c r="D2081" s="2">
        <v>22</v>
      </c>
      <c r="E2081" s="2" t="str">
        <f>CONCATENATE(Table1[[#This Row],[date]],"-",Table1[[#This Row],[month]],"-",Table1[[#This Row],[year]])</f>
        <v>22-Jul-1984</v>
      </c>
      <c r="F2081" s="2">
        <f>DATEDIF(Table1[[#This Row],[Date Of Birth]],DATE(2023,6,8),"Y")</f>
        <v>38</v>
      </c>
      <c r="G2081" s="2">
        <v>3</v>
      </c>
      <c r="H2081" s="13">
        <v>33527.1</v>
      </c>
      <c r="I2081" s="2" t="s">
        <v>2354</v>
      </c>
      <c r="J2081" s="2" t="s">
        <v>2355</v>
      </c>
      <c r="K2081" s="6" t="s">
        <v>2365</v>
      </c>
    </row>
    <row r="2082" spans="1:11" x14ac:dyDescent="0.4">
      <c r="A2082" s="5" t="s">
        <v>259</v>
      </c>
      <c r="B2082" s="2">
        <v>2003</v>
      </c>
      <c r="C2082" s="2" t="s">
        <v>2360</v>
      </c>
      <c r="D2082" s="2">
        <v>9</v>
      </c>
      <c r="E2082" s="2" t="str">
        <f>CONCATENATE(Table1[[#This Row],[date]],"-",Table1[[#This Row],[month]],"-",Table1[[#This Row],[year]])</f>
        <v>9-Sep-2003</v>
      </c>
      <c r="F2082" s="2">
        <f>DATEDIF(Table1[[#This Row],[Date Of Birth]],DATE(2023,6,8),"Y")</f>
        <v>19</v>
      </c>
      <c r="G2082" s="2">
        <v>0</v>
      </c>
      <c r="H2082" s="13">
        <v>33611.71</v>
      </c>
      <c r="I2082" s="2" t="s">
        <v>2358</v>
      </c>
      <c r="J2082" s="2" t="s">
        <v>2354</v>
      </c>
      <c r="K2082" s="6" t="s">
        <v>2365</v>
      </c>
    </row>
    <row r="2083" spans="1:11" x14ac:dyDescent="0.4">
      <c r="A2083" s="5" t="s">
        <v>258</v>
      </c>
      <c r="B2083" s="2">
        <v>1993</v>
      </c>
      <c r="C2083" s="2" t="s">
        <v>2357</v>
      </c>
      <c r="D2083" s="2">
        <v>28</v>
      </c>
      <c r="E2083" s="2" t="str">
        <f>CONCATENATE(Table1[[#This Row],[date]],"-",Table1[[#This Row],[month]],"-",Table1[[#This Row],[year]])</f>
        <v>28-Nov-1993</v>
      </c>
      <c r="F2083" s="2">
        <f>DATEDIF(Table1[[#This Row],[Date Of Birth]],DATE(2023,6,8),"Y")</f>
        <v>29</v>
      </c>
      <c r="G2083" s="2">
        <v>0</v>
      </c>
      <c r="H2083" s="13">
        <v>33707.550000000003</v>
      </c>
      <c r="I2083" s="2" t="s">
        <v>2354</v>
      </c>
      <c r="J2083" s="2" t="s">
        <v>2354</v>
      </c>
      <c r="K2083" s="6" t="s">
        <v>2365</v>
      </c>
    </row>
    <row r="2084" spans="1:11" x14ac:dyDescent="0.4">
      <c r="A2084" s="5" t="s">
        <v>257</v>
      </c>
      <c r="B2084" s="2">
        <v>2004</v>
      </c>
      <c r="C2084" s="2" t="s">
        <v>2357</v>
      </c>
      <c r="D2084" s="2">
        <v>1</v>
      </c>
      <c r="E2084" s="2" t="str">
        <f>CONCATENATE(Table1[[#This Row],[date]],"-",Table1[[#This Row],[month]],"-",Table1[[#This Row],[year]])</f>
        <v>1-Nov-2004</v>
      </c>
      <c r="F2084" s="2">
        <f>DATEDIF(Table1[[#This Row],[Date Of Birth]],DATE(2023,6,8),"Y")</f>
        <v>18</v>
      </c>
      <c r="G2084" s="2">
        <v>0</v>
      </c>
      <c r="H2084" s="13">
        <v>33732.69</v>
      </c>
      <c r="I2084" s="2" t="s">
        <v>2358</v>
      </c>
      <c r="J2084" s="2" t="s">
        <v>2358</v>
      </c>
      <c r="K2084" s="6" t="s">
        <v>2375</v>
      </c>
    </row>
    <row r="2085" spans="1:11" x14ac:dyDescent="0.4">
      <c r="A2085" s="5" t="s">
        <v>256</v>
      </c>
      <c r="B2085" s="2">
        <v>2003</v>
      </c>
      <c r="C2085" s="2" t="s">
        <v>2360</v>
      </c>
      <c r="D2085" s="2">
        <v>12</v>
      </c>
      <c r="E2085" s="2" t="str">
        <f>CONCATENATE(Table1[[#This Row],[date]],"-",Table1[[#This Row],[month]],"-",Table1[[#This Row],[year]])</f>
        <v>12-Sep-2003</v>
      </c>
      <c r="F2085" s="2">
        <f>DATEDIF(Table1[[#This Row],[Date Of Birth]],DATE(2023,6,8),"Y")</f>
        <v>19</v>
      </c>
      <c r="G2085" s="2">
        <v>0</v>
      </c>
      <c r="H2085" s="13">
        <v>33750.29</v>
      </c>
      <c r="I2085" s="2" t="s">
        <v>2358</v>
      </c>
      <c r="J2085" s="2" t="s">
        <v>2355</v>
      </c>
      <c r="K2085" s="6" t="s">
        <v>2361</v>
      </c>
    </row>
    <row r="2086" spans="1:11" x14ac:dyDescent="0.4">
      <c r="A2086" s="5" t="s">
        <v>255</v>
      </c>
      <c r="B2086" s="2">
        <v>1962</v>
      </c>
      <c r="C2086" s="2" t="s">
        <v>2362</v>
      </c>
      <c r="D2086" s="2">
        <v>11</v>
      </c>
      <c r="E2086" s="2" t="str">
        <f>CONCATENATE(Table1[[#This Row],[date]],"-",Table1[[#This Row],[month]],"-",Table1[[#This Row],[year]])</f>
        <v>11-Dec-1962</v>
      </c>
      <c r="F2086" s="2">
        <f>DATEDIF(Table1[[#This Row],[Date Of Birth]],DATE(2023,6,8),"Y")</f>
        <v>60</v>
      </c>
      <c r="G2086" s="2">
        <v>0</v>
      </c>
      <c r="H2086" s="13">
        <v>33753.32</v>
      </c>
      <c r="I2086" s="2" t="s">
        <v>2358</v>
      </c>
      <c r="J2086" s="2" t="s">
        <v>2355</v>
      </c>
      <c r="K2086" s="6" t="s">
        <v>2365</v>
      </c>
    </row>
    <row r="2087" spans="1:11" x14ac:dyDescent="0.4">
      <c r="A2087" s="5" t="s">
        <v>254</v>
      </c>
      <c r="B2087" s="2">
        <v>2000</v>
      </c>
      <c r="C2087" s="2" t="s">
        <v>2364</v>
      </c>
      <c r="D2087" s="2">
        <v>26</v>
      </c>
      <c r="E2087" s="2" t="str">
        <f>CONCATENATE(Table1[[#This Row],[date]],"-",Table1[[#This Row],[month]],"-",Table1[[#This Row],[year]])</f>
        <v>26-Oct-2000</v>
      </c>
      <c r="F2087" s="2">
        <f>DATEDIF(Table1[[#This Row],[Date Of Birth]],DATE(2023,6,8),"Y")</f>
        <v>22</v>
      </c>
      <c r="G2087" s="2">
        <v>0</v>
      </c>
      <c r="H2087" s="13">
        <v>33829.39</v>
      </c>
      <c r="I2087" s="2" t="s">
        <v>2354</v>
      </c>
      <c r="J2087" s="2" t="s">
        <v>2355</v>
      </c>
      <c r="K2087" s="6" t="s">
        <v>2365</v>
      </c>
    </row>
    <row r="2088" spans="1:11" x14ac:dyDescent="0.4">
      <c r="A2088" s="5" t="s">
        <v>253</v>
      </c>
      <c r="B2088" s="2">
        <v>1997</v>
      </c>
      <c r="C2088" s="2" t="s">
        <v>2363</v>
      </c>
      <c r="D2088" s="2">
        <v>9</v>
      </c>
      <c r="E2088" s="2" t="str">
        <f>CONCATENATE(Table1[[#This Row],[date]],"-",Table1[[#This Row],[month]],"-",Table1[[#This Row],[year]])</f>
        <v>9-Aug-1997</v>
      </c>
      <c r="F2088" s="2">
        <f>DATEDIF(Table1[[#This Row],[Date Of Birth]],DATE(2023,6,8),"Y")</f>
        <v>25</v>
      </c>
      <c r="G2088" s="2">
        <v>0</v>
      </c>
      <c r="H2088" s="13">
        <v>33900.65</v>
      </c>
      <c r="I2088" s="2" t="s">
        <v>2354</v>
      </c>
      <c r="J2088" s="2" t="s">
        <v>2355</v>
      </c>
      <c r="K2088" s="6" t="s">
        <v>2365</v>
      </c>
    </row>
    <row r="2089" spans="1:11" x14ac:dyDescent="0.4">
      <c r="A2089" s="5" t="s">
        <v>252</v>
      </c>
      <c r="B2089" s="2">
        <v>2000</v>
      </c>
      <c r="C2089" s="2" t="s">
        <v>2362</v>
      </c>
      <c r="D2089" s="2">
        <v>27</v>
      </c>
      <c r="E2089" s="2" t="str">
        <f>CONCATENATE(Table1[[#This Row],[date]],"-",Table1[[#This Row],[month]],"-",Table1[[#This Row],[year]])</f>
        <v>27-Dec-2000</v>
      </c>
      <c r="F2089" s="2">
        <f>DATEDIF(Table1[[#This Row],[Date Of Birth]],DATE(2023,6,8),"Y")</f>
        <v>22</v>
      </c>
      <c r="G2089" s="2">
        <v>0</v>
      </c>
      <c r="H2089" s="13">
        <v>33907.550000000003</v>
      </c>
      <c r="I2089" s="2" t="s">
        <v>2354</v>
      </c>
      <c r="J2089" s="2" t="s">
        <v>2354</v>
      </c>
      <c r="K2089" s="6" t="s">
        <v>2361</v>
      </c>
    </row>
    <row r="2090" spans="1:11" x14ac:dyDescent="0.4">
      <c r="A2090" s="5" t="s">
        <v>251</v>
      </c>
      <c r="B2090" s="2">
        <v>1994</v>
      </c>
      <c r="C2090" s="2" t="s">
        <v>2360</v>
      </c>
      <c r="D2090" s="2">
        <v>25</v>
      </c>
      <c r="E2090" s="2" t="str">
        <f>CONCATENATE(Table1[[#This Row],[date]],"-",Table1[[#This Row],[month]],"-",Table1[[#This Row],[year]])</f>
        <v>25-Sep-1994</v>
      </c>
      <c r="F2090" s="2">
        <f>DATEDIF(Table1[[#This Row],[Date Of Birth]],DATE(2023,6,8),"Y")</f>
        <v>28</v>
      </c>
      <c r="G2090" s="2">
        <v>0</v>
      </c>
      <c r="H2090" s="13">
        <v>33975.47</v>
      </c>
      <c r="I2090" s="2" t="s">
        <v>2354</v>
      </c>
      <c r="J2090" s="2" t="s">
        <v>2354</v>
      </c>
      <c r="K2090" s="6" t="s">
        <v>2365</v>
      </c>
    </row>
    <row r="2091" spans="1:11" x14ac:dyDescent="0.4">
      <c r="A2091" s="5" t="s">
        <v>250</v>
      </c>
      <c r="B2091" s="2">
        <v>1972</v>
      </c>
      <c r="C2091" s="2" t="s">
        <v>2353</v>
      </c>
      <c r="D2091" s="2">
        <v>26</v>
      </c>
      <c r="E2091" s="2" t="str">
        <f>CONCATENATE(Table1[[#This Row],[date]],"-",Table1[[#This Row],[month]],"-",Table1[[#This Row],[year]])</f>
        <v>26-Jul-1972</v>
      </c>
      <c r="F2091" s="2">
        <f>DATEDIF(Table1[[#This Row],[Date Of Birth]],DATE(2023,6,8),"Y")</f>
        <v>50</v>
      </c>
      <c r="G2091" s="2">
        <v>0</v>
      </c>
      <c r="H2091" s="13">
        <v>34053.360000000001</v>
      </c>
      <c r="I2091" s="2" t="s">
        <v>2354</v>
      </c>
      <c r="J2091" s="2" t="s">
        <v>2354</v>
      </c>
      <c r="K2091" s="6" t="s">
        <v>2365</v>
      </c>
    </row>
    <row r="2092" spans="1:11" x14ac:dyDescent="0.4">
      <c r="A2092" s="5" t="s">
        <v>249</v>
      </c>
      <c r="B2092" s="2">
        <v>2002</v>
      </c>
      <c r="C2092" s="2" t="s">
        <v>2362</v>
      </c>
      <c r="D2092" s="2">
        <v>26</v>
      </c>
      <c r="E2092" s="2" t="str">
        <f>CONCATENATE(Table1[[#This Row],[date]],"-",Table1[[#This Row],[month]],"-",Table1[[#This Row],[year]])</f>
        <v>26-Dec-2002</v>
      </c>
      <c r="F2092" s="2">
        <f>DATEDIF(Table1[[#This Row],[Date Of Birth]],DATE(2023,6,8),"Y")</f>
        <v>20</v>
      </c>
      <c r="G2092" s="2">
        <v>0</v>
      </c>
      <c r="H2092" s="13">
        <v>34084.68</v>
      </c>
      <c r="I2092" s="2" t="s">
        <v>2354</v>
      </c>
      <c r="J2092" s="2" t="s">
        <v>2355</v>
      </c>
      <c r="K2092" s="6" t="s">
        <v>2365</v>
      </c>
    </row>
    <row r="2093" spans="1:11" x14ac:dyDescent="0.4">
      <c r="A2093" s="5" t="s">
        <v>248</v>
      </c>
      <c r="B2093" s="2">
        <v>1999</v>
      </c>
      <c r="C2093" s="2" t="s">
        <v>2357</v>
      </c>
      <c r="D2093" s="2">
        <v>6</v>
      </c>
      <c r="E2093" s="2" t="str">
        <f>CONCATENATE(Table1[[#This Row],[date]],"-",Table1[[#This Row],[month]],"-",Table1[[#This Row],[year]])</f>
        <v>6-Nov-1999</v>
      </c>
      <c r="F2093" s="2">
        <f>DATEDIF(Table1[[#This Row],[Date Of Birth]],DATE(2023,6,8),"Y")</f>
        <v>23</v>
      </c>
      <c r="G2093" s="2">
        <v>0</v>
      </c>
      <c r="H2093" s="13">
        <v>34166.269999999997</v>
      </c>
      <c r="I2093" s="2" t="s">
        <v>2354</v>
      </c>
      <c r="J2093" s="2" t="s">
        <v>2355</v>
      </c>
      <c r="K2093" s="6" t="s">
        <v>2365</v>
      </c>
    </row>
    <row r="2094" spans="1:11" x14ac:dyDescent="0.4">
      <c r="A2094" s="5" t="s">
        <v>247</v>
      </c>
      <c r="B2094" s="2">
        <v>1971</v>
      </c>
      <c r="C2094" s="2" t="s">
        <v>2363</v>
      </c>
      <c r="D2094" s="2">
        <v>25</v>
      </c>
      <c r="E2094" s="2" t="str">
        <f>CONCATENATE(Table1[[#This Row],[date]],"-",Table1[[#This Row],[month]],"-",Table1[[#This Row],[year]])</f>
        <v>25-Aug-1971</v>
      </c>
      <c r="F2094" s="2">
        <f>DATEDIF(Table1[[#This Row],[Date Of Birth]],DATE(2023,6,8),"Y")</f>
        <v>51</v>
      </c>
      <c r="G2094" s="2">
        <v>0</v>
      </c>
      <c r="H2094" s="13">
        <v>34205.07</v>
      </c>
      <c r="I2094" s="2" t="s">
        <v>2354</v>
      </c>
      <c r="J2094" s="2" t="s">
        <v>2354</v>
      </c>
      <c r="K2094" s="6" t="s">
        <v>2365</v>
      </c>
    </row>
    <row r="2095" spans="1:11" x14ac:dyDescent="0.4">
      <c r="A2095" s="5" t="s">
        <v>246</v>
      </c>
      <c r="B2095" s="2">
        <v>1975</v>
      </c>
      <c r="C2095" s="2" t="s">
        <v>2353</v>
      </c>
      <c r="D2095" s="2">
        <v>21</v>
      </c>
      <c r="E2095" s="2" t="str">
        <f>CONCATENATE(Table1[[#This Row],[date]],"-",Table1[[#This Row],[month]],"-",Table1[[#This Row],[year]])</f>
        <v>21-Jul-1975</v>
      </c>
      <c r="F2095" s="2">
        <f>DATEDIF(Table1[[#This Row],[Date Of Birth]],DATE(2023,6,8),"Y")</f>
        <v>47</v>
      </c>
      <c r="G2095" s="2">
        <v>1</v>
      </c>
      <c r="H2095" s="13">
        <v>34210.33</v>
      </c>
      <c r="I2095" s="2" t="s">
        <v>2354</v>
      </c>
      <c r="J2095" s="2" t="s">
        <v>2358</v>
      </c>
      <c r="K2095" s="6" t="s">
        <v>2361</v>
      </c>
    </row>
    <row r="2096" spans="1:11" x14ac:dyDescent="0.4">
      <c r="A2096" s="5" t="s">
        <v>245</v>
      </c>
      <c r="B2096" s="2">
        <v>1962</v>
      </c>
      <c r="C2096" s="2" t="s">
        <v>2353</v>
      </c>
      <c r="D2096" s="2">
        <v>5</v>
      </c>
      <c r="E2096" s="2" t="str">
        <f>CONCATENATE(Table1[[#This Row],[date]],"-",Table1[[#This Row],[month]],"-",Table1[[#This Row],[year]])</f>
        <v>5-Jul-1962</v>
      </c>
      <c r="F2096" s="2">
        <f>DATEDIF(Table1[[#This Row],[Date Of Birth]],DATE(2023,6,8),"Y")</f>
        <v>60</v>
      </c>
      <c r="G2096" s="2">
        <v>0</v>
      </c>
      <c r="H2096" s="13">
        <v>34218.019999999997</v>
      </c>
      <c r="I2096" s="2" t="s">
        <v>2358</v>
      </c>
      <c r="J2096" s="2" t="s">
        <v>2358</v>
      </c>
      <c r="K2096" s="6" t="s">
        <v>2365</v>
      </c>
    </row>
    <row r="2097" spans="1:11" x14ac:dyDescent="0.4">
      <c r="A2097" s="5" t="s">
        <v>244</v>
      </c>
      <c r="B2097" s="2">
        <v>1998</v>
      </c>
      <c r="C2097" s="2" t="s">
        <v>2359</v>
      </c>
      <c r="D2097" s="2">
        <v>11</v>
      </c>
      <c r="E2097" s="2" t="str">
        <f>CONCATENATE(Table1[[#This Row],[date]],"-",Table1[[#This Row],[month]],"-",Table1[[#This Row],[year]])</f>
        <v>11-Jun-1998</v>
      </c>
      <c r="F2097" s="2">
        <f>DATEDIF(Table1[[#This Row],[Date Of Birth]],DATE(2023,6,8),"Y")</f>
        <v>24</v>
      </c>
      <c r="G2097" s="2">
        <v>0</v>
      </c>
      <c r="H2097" s="13">
        <v>34254.050000000003</v>
      </c>
      <c r="I2097" s="2" t="s">
        <v>2358</v>
      </c>
      <c r="J2097" s="2" t="s">
        <v>2355</v>
      </c>
      <c r="K2097" s="6" t="s">
        <v>2367</v>
      </c>
    </row>
    <row r="2098" spans="1:11" x14ac:dyDescent="0.4">
      <c r="A2098" s="5" t="s">
        <v>243</v>
      </c>
      <c r="B2098" s="2">
        <v>1995</v>
      </c>
      <c r="C2098" s="2" t="s">
        <v>2364</v>
      </c>
      <c r="D2098" s="2">
        <v>30</v>
      </c>
      <c r="E2098" s="2" t="str">
        <f>CONCATENATE(Table1[[#This Row],[date]],"-",Table1[[#This Row],[month]],"-",Table1[[#This Row],[year]])</f>
        <v>30-Oct-1995</v>
      </c>
      <c r="F2098" s="2">
        <f>DATEDIF(Table1[[#This Row],[Date Of Birth]],DATE(2023,6,8),"Y")</f>
        <v>27</v>
      </c>
      <c r="G2098" s="2">
        <v>0</v>
      </c>
      <c r="H2098" s="13">
        <v>34289.43</v>
      </c>
      <c r="I2098" s="2" t="s">
        <v>2358</v>
      </c>
      <c r="J2098" s="2" t="s">
        <v>2358</v>
      </c>
      <c r="K2098" s="6" t="s">
        <v>2365</v>
      </c>
    </row>
    <row r="2099" spans="1:11" x14ac:dyDescent="0.4">
      <c r="A2099" s="5" t="s">
        <v>242</v>
      </c>
      <c r="B2099" s="2">
        <v>1986</v>
      </c>
      <c r="C2099" s="2" t="s">
        <v>2364</v>
      </c>
      <c r="D2099" s="2">
        <v>11</v>
      </c>
      <c r="E2099" s="2" t="str">
        <f>CONCATENATE(Table1[[#This Row],[date]],"-",Table1[[#This Row],[month]],"-",Table1[[#This Row],[year]])</f>
        <v>11-Oct-1986</v>
      </c>
      <c r="F2099" s="2">
        <f>DATEDIF(Table1[[#This Row],[Date Of Birth]],DATE(2023,6,8),"Y")</f>
        <v>36</v>
      </c>
      <c r="G2099" s="2">
        <v>3</v>
      </c>
      <c r="H2099" s="13">
        <v>34293.120000000003</v>
      </c>
      <c r="I2099" s="2" t="s">
        <v>2358</v>
      </c>
      <c r="J2099" s="2" t="s">
        <v>2354</v>
      </c>
      <c r="K2099" s="6" t="s">
        <v>2365</v>
      </c>
    </row>
    <row r="2100" spans="1:11" x14ac:dyDescent="0.4">
      <c r="A2100" s="5" t="s">
        <v>2380</v>
      </c>
      <c r="B2100" s="2">
        <v>2004</v>
      </c>
      <c r="C2100" s="2" t="s">
        <v>2357</v>
      </c>
      <c r="D2100" s="2">
        <v>1</v>
      </c>
      <c r="E2100" s="2" t="str">
        <f>CONCATENATE(Table1[[#This Row],[date]],"-",Table1[[#This Row],[month]],"-",Table1[[#This Row],[year]])</f>
        <v>1-Nov-2004</v>
      </c>
      <c r="F2100" s="2">
        <f>DATEDIF(Table1[[#This Row],[Date Of Birth]],DATE(2023,6,8),"Y")</f>
        <v>18</v>
      </c>
      <c r="G2100" s="2">
        <v>2</v>
      </c>
      <c r="H2100" s="13">
        <v>34303.17</v>
      </c>
      <c r="I2100" s="2" t="s">
        <v>2358</v>
      </c>
      <c r="J2100" s="2" t="s">
        <v>2355</v>
      </c>
      <c r="K2100" s="6" t="s">
        <v>2356</v>
      </c>
    </row>
    <row r="2101" spans="1:11" x14ac:dyDescent="0.4">
      <c r="A2101" s="5" t="s">
        <v>241</v>
      </c>
      <c r="B2101" s="2">
        <v>1983</v>
      </c>
      <c r="C2101" s="2" t="s">
        <v>2364</v>
      </c>
      <c r="D2101" s="2">
        <v>2</v>
      </c>
      <c r="E2101" s="2" t="str">
        <f>CONCATENATE(Table1[[#This Row],[date]],"-",Table1[[#This Row],[month]],"-",Table1[[#This Row],[year]])</f>
        <v>2-Oct-1983</v>
      </c>
      <c r="F2101" s="2">
        <f>DATEDIF(Table1[[#This Row],[Date Of Birth]],DATE(2023,6,8),"Y")</f>
        <v>39</v>
      </c>
      <c r="G2101" s="2">
        <v>3</v>
      </c>
      <c r="H2101" s="13">
        <v>34307.22</v>
      </c>
      <c r="I2101" s="2" t="s">
        <v>2354</v>
      </c>
      <c r="J2101" s="2" t="s">
        <v>2354</v>
      </c>
      <c r="K2101" s="6" t="s">
        <v>2361</v>
      </c>
    </row>
    <row r="2102" spans="1:11" x14ac:dyDescent="0.4">
      <c r="A2102" s="5" t="s">
        <v>240</v>
      </c>
      <c r="B2102" s="2">
        <v>1984</v>
      </c>
      <c r="C2102" s="2" t="s">
        <v>2364</v>
      </c>
      <c r="D2102" s="2">
        <v>1</v>
      </c>
      <c r="E2102" s="2" t="str">
        <f>CONCATENATE(Table1[[#This Row],[date]],"-",Table1[[#This Row],[month]],"-",Table1[[#This Row],[year]])</f>
        <v>1-Oct-1984</v>
      </c>
      <c r="F2102" s="2">
        <f>DATEDIF(Table1[[#This Row],[Date Of Birth]],DATE(2023,6,8),"Y")</f>
        <v>38</v>
      </c>
      <c r="G2102" s="2">
        <v>3</v>
      </c>
      <c r="H2102" s="13">
        <v>34402.22</v>
      </c>
      <c r="I2102" s="2" t="s">
        <v>2354</v>
      </c>
      <c r="J2102" s="2" t="s">
        <v>2355</v>
      </c>
      <c r="K2102" s="6" t="s">
        <v>2365</v>
      </c>
    </row>
    <row r="2103" spans="1:11" x14ac:dyDescent="0.4">
      <c r="A2103" s="5" t="s">
        <v>239</v>
      </c>
      <c r="B2103" s="2">
        <v>2003</v>
      </c>
      <c r="C2103" s="2" t="s">
        <v>2364</v>
      </c>
      <c r="D2103" s="2">
        <v>5</v>
      </c>
      <c r="E2103" s="2" t="str">
        <f>CONCATENATE(Table1[[#This Row],[date]],"-",Table1[[#This Row],[month]],"-",Table1[[#This Row],[year]])</f>
        <v>5-Oct-2003</v>
      </c>
      <c r="F2103" s="2">
        <f>DATEDIF(Table1[[#This Row],[Date Of Birth]],DATE(2023,6,8),"Y")</f>
        <v>19</v>
      </c>
      <c r="G2103" s="2">
        <v>0</v>
      </c>
      <c r="H2103" s="13">
        <v>34439.86</v>
      </c>
      <c r="I2103" s="2" t="s">
        <v>2354</v>
      </c>
      <c r="J2103" s="2" t="s">
        <v>2358</v>
      </c>
      <c r="K2103" s="6" t="s">
        <v>2356</v>
      </c>
    </row>
    <row r="2104" spans="1:11" x14ac:dyDescent="0.4">
      <c r="A2104" s="5" t="s">
        <v>238</v>
      </c>
      <c r="B2104" s="2">
        <v>1990</v>
      </c>
      <c r="C2104" s="2" t="s">
        <v>2360</v>
      </c>
      <c r="D2104" s="2">
        <v>24</v>
      </c>
      <c r="E2104" s="2" t="str">
        <f>CONCATENATE(Table1[[#This Row],[date]],"-",Table1[[#This Row],[month]],"-",Table1[[#This Row],[year]])</f>
        <v>24-Sep-1990</v>
      </c>
      <c r="F2104" s="2">
        <f>DATEDIF(Table1[[#This Row],[Date Of Birth]],DATE(2023,6,8),"Y")</f>
        <v>32</v>
      </c>
      <c r="G2104" s="2">
        <v>3</v>
      </c>
      <c r="H2104" s="13">
        <v>34456.269999999997</v>
      </c>
      <c r="I2104" s="2" t="s">
        <v>2358</v>
      </c>
      <c r="J2104" s="2" t="s">
        <v>2354</v>
      </c>
      <c r="K2104" s="6" t="s">
        <v>2365</v>
      </c>
    </row>
    <row r="2105" spans="1:11" x14ac:dyDescent="0.4">
      <c r="A2105" s="5" t="s">
        <v>237</v>
      </c>
      <c r="B2105" s="2">
        <v>1998</v>
      </c>
      <c r="C2105" s="2" t="s">
        <v>2359</v>
      </c>
      <c r="D2105" s="2">
        <v>24</v>
      </c>
      <c r="E2105" s="2" t="str">
        <f>CONCATENATE(Table1[[#This Row],[date]],"-",Table1[[#This Row],[month]],"-",Table1[[#This Row],[year]])</f>
        <v>24-Jun-1998</v>
      </c>
      <c r="F2105" s="2">
        <f>DATEDIF(Table1[[#This Row],[Date Of Birth]],DATE(2023,6,8),"Y")</f>
        <v>24</v>
      </c>
      <c r="G2105" s="2">
        <v>0</v>
      </c>
      <c r="H2105" s="13">
        <v>34472.839999999997</v>
      </c>
      <c r="I2105" s="2" t="s">
        <v>2358</v>
      </c>
      <c r="J2105" s="2" t="s">
        <v>2355</v>
      </c>
      <c r="K2105" s="6" t="s">
        <v>2365</v>
      </c>
    </row>
    <row r="2106" spans="1:11" x14ac:dyDescent="0.4">
      <c r="A2106" s="5" t="s">
        <v>236</v>
      </c>
      <c r="B2106" s="2">
        <v>1976</v>
      </c>
      <c r="C2106" s="2" t="s">
        <v>2357</v>
      </c>
      <c r="D2106" s="2">
        <v>25</v>
      </c>
      <c r="E2106" s="2" t="str">
        <f>CONCATENATE(Table1[[#This Row],[date]],"-",Table1[[#This Row],[month]],"-",Table1[[#This Row],[year]])</f>
        <v>25-Nov-1976</v>
      </c>
      <c r="F2106" s="2">
        <f>DATEDIF(Table1[[#This Row],[Date Of Birth]],DATE(2023,6,8),"Y")</f>
        <v>46</v>
      </c>
      <c r="G2106" s="2">
        <v>2</v>
      </c>
      <c r="H2106" s="13">
        <v>34543.39</v>
      </c>
      <c r="I2106" s="2" t="s">
        <v>2354</v>
      </c>
      <c r="J2106" s="2" t="s">
        <v>2355</v>
      </c>
      <c r="K2106" s="6" t="s">
        <v>2365</v>
      </c>
    </row>
    <row r="2107" spans="1:11" x14ac:dyDescent="0.4">
      <c r="A2107" s="5" t="s">
        <v>235</v>
      </c>
      <c r="B2107" s="2">
        <v>2004</v>
      </c>
      <c r="C2107" s="2" t="s">
        <v>2364</v>
      </c>
      <c r="D2107" s="2">
        <v>9</v>
      </c>
      <c r="E2107" s="2" t="str">
        <f>CONCATENATE(Table1[[#This Row],[date]],"-",Table1[[#This Row],[month]],"-",Table1[[#This Row],[year]])</f>
        <v>9-Oct-2004</v>
      </c>
      <c r="F2107" s="2">
        <f>DATEDIF(Table1[[#This Row],[Date Of Birth]],DATE(2023,6,8),"Y")</f>
        <v>18</v>
      </c>
      <c r="G2107" s="2">
        <v>0</v>
      </c>
      <c r="H2107" s="13">
        <v>34617.839999999997</v>
      </c>
      <c r="I2107" s="2" t="s">
        <v>2358</v>
      </c>
      <c r="J2107" s="2" t="s">
        <v>2355</v>
      </c>
      <c r="K2107" s="6" t="s">
        <v>2368</v>
      </c>
    </row>
    <row r="2108" spans="1:11" x14ac:dyDescent="0.4">
      <c r="A2108" s="5" t="s">
        <v>234</v>
      </c>
      <c r="B2108" s="2">
        <v>1994</v>
      </c>
      <c r="C2108" s="2" t="s">
        <v>2353</v>
      </c>
      <c r="D2108" s="2">
        <v>7</v>
      </c>
      <c r="E2108" s="2" t="str">
        <f>CONCATENATE(Table1[[#This Row],[date]],"-",Table1[[#This Row],[month]],"-",Table1[[#This Row],[year]])</f>
        <v>7-Jul-1994</v>
      </c>
      <c r="F2108" s="2">
        <f>DATEDIF(Table1[[#This Row],[Date Of Birth]],DATE(2023,6,8),"Y")</f>
        <v>28</v>
      </c>
      <c r="G2108" s="2">
        <v>0</v>
      </c>
      <c r="H2108" s="13">
        <v>34672.15</v>
      </c>
      <c r="I2108" s="2" t="s">
        <v>2358</v>
      </c>
      <c r="J2108" s="2" t="s">
        <v>2355</v>
      </c>
      <c r="K2108" s="6" t="s">
        <v>2356</v>
      </c>
    </row>
    <row r="2109" spans="1:11" x14ac:dyDescent="0.4">
      <c r="A2109" s="5" t="s">
        <v>233</v>
      </c>
      <c r="B2109" s="2">
        <v>2003</v>
      </c>
      <c r="C2109" s="2" t="s">
        <v>2353</v>
      </c>
      <c r="D2109" s="2">
        <v>3</v>
      </c>
      <c r="E2109" s="2" t="str">
        <f>CONCATENATE(Table1[[#This Row],[date]],"-",Table1[[#This Row],[month]],"-",Table1[[#This Row],[year]])</f>
        <v>3-Jul-2003</v>
      </c>
      <c r="F2109" s="2">
        <f>DATEDIF(Table1[[#This Row],[Date Of Birth]],DATE(2023,6,8),"Y")</f>
        <v>19</v>
      </c>
      <c r="G2109" s="2">
        <v>0</v>
      </c>
      <c r="H2109" s="13">
        <v>34779.620000000003</v>
      </c>
      <c r="I2109" s="2" t="s">
        <v>2358</v>
      </c>
      <c r="J2109" s="2" t="s">
        <v>2354</v>
      </c>
      <c r="K2109" s="6" t="s">
        <v>2365</v>
      </c>
    </row>
    <row r="2110" spans="1:11" x14ac:dyDescent="0.4">
      <c r="A2110" s="5" t="s">
        <v>232</v>
      </c>
      <c r="B2110" s="2">
        <v>1995</v>
      </c>
      <c r="C2110" s="2" t="s">
        <v>2362</v>
      </c>
      <c r="D2110" s="2">
        <v>27</v>
      </c>
      <c r="E2110" s="2" t="str">
        <f>CONCATENATE(Table1[[#This Row],[date]],"-",Table1[[#This Row],[month]],"-",Table1[[#This Row],[year]])</f>
        <v>27-Dec-1995</v>
      </c>
      <c r="F2110" s="2">
        <f>DATEDIF(Table1[[#This Row],[Date Of Birth]],DATE(2023,6,8),"Y")</f>
        <v>27</v>
      </c>
      <c r="G2110" s="2">
        <v>1</v>
      </c>
      <c r="H2110" s="13">
        <v>34806.47</v>
      </c>
      <c r="I2110" s="2" t="s">
        <v>2358</v>
      </c>
      <c r="J2110" s="2" t="s">
        <v>2354</v>
      </c>
      <c r="K2110" s="6" t="s">
        <v>2356</v>
      </c>
    </row>
    <row r="2111" spans="1:11" x14ac:dyDescent="0.4">
      <c r="A2111" s="5" t="s">
        <v>231</v>
      </c>
      <c r="B2111" s="2">
        <v>2003</v>
      </c>
      <c r="C2111" s="2" t="s">
        <v>2360</v>
      </c>
      <c r="D2111" s="2">
        <v>17</v>
      </c>
      <c r="E2111" s="2" t="str">
        <f>CONCATENATE(Table1[[#This Row],[date]],"-",Table1[[#This Row],[month]],"-",Table1[[#This Row],[year]])</f>
        <v>17-Sep-2003</v>
      </c>
      <c r="F2111" s="2">
        <f>DATEDIF(Table1[[#This Row],[Date Of Birth]],DATE(2023,6,8),"Y")</f>
        <v>19</v>
      </c>
      <c r="G2111" s="2">
        <v>0</v>
      </c>
      <c r="H2111" s="13">
        <v>34828.65</v>
      </c>
      <c r="I2111" s="2" t="s">
        <v>2358</v>
      </c>
      <c r="J2111" s="2" t="s">
        <v>2355</v>
      </c>
      <c r="K2111" s="6" t="s">
        <v>2365</v>
      </c>
    </row>
    <row r="2112" spans="1:11" x14ac:dyDescent="0.4">
      <c r="A2112" s="5" t="s">
        <v>230</v>
      </c>
      <c r="B2112" s="2">
        <v>1995</v>
      </c>
      <c r="C2112" s="2" t="s">
        <v>2364</v>
      </c>
      <c r="D2112" s="2">
        <v>17</v>
      </c>
      <c r="E2112" s="2" t="str">
        <f>CONCATENATE(Table1[[#This Row],[date]],"-",Table1[[#This Row],[month]],"-",Table1[[#This Row],[year]])</f>
        <v>17-Oct-1995</v>
      </c>
      <c r="F2112" s="2">
        <f>DATEDIF(Table1[[#This Row],[Date Of Birth]],DATE(2023,6,8),"Y")</f>
        <v>27</v>
      </c>
      <c r="G2112" s="2">
        <v>0</v>
      </c>
      <c r="H2112" s="13">
        <v>34838.870000000003</v>
      </c>
      <c r="I2112" s="2" t="s">
        <v>2354</v>
      </c>
      <c r="J2112" s="2" t="s">
        <v>2355</v>
      </c>
      <c r="K2112" s="6" t="s">
        <v>2365</v>
      </c>
    </row>
    <row r="2113" spans="1:11" x14ac:dyDescent="0.4">
      <c r="A2113" s="5" t="s">
        <v>229</v>
      </c>
      <c r="B2113" s="2">
        <v>1983</v>
      </c>
      <c r="C2113" s="2" t="s">
        <v>2353</v>
      </c>
      <c r="D2113" s="2">
        <v>29</v>
      </c>
      <c r="E2113" s="2" t="str">
        <f>CONCATENATE(Table1[[#This Row],[date]],"-",Table1[[#This Row],[month]],"-",Table1[[#This Row],[year]])</f>
        <v>29-Jul-1983</v>
      </c>
      <c r="F2113" s="2">
        <f>DATEDIF(Table1[[#This Row],[Date Of Birth]],DATE(2023,6,8),"Y")</f>
        <v>39</v>
      </c>
      <c r="G2113" s="2">
        <v>3</v>
      </c>
      <c r="H2113" s="13">
        <v>34940.61</v>
      </c>
      <c r="I2113" s="2" t="s">
        <v>2354</v>
      </c>
      <c r="J2113" s="2" t="s">
        <v>2355</v>
      </c>
      <c r="K2113" s="6" t="s">
        <v>2365</v>
      </c>
    </row>
    <row r="2114" spans="1:11" x14ac:dyDescent="0.4">
      <c r="A2114" s="5" t="s">
        <v>228</v>
      </c>
      <c r="B2114" s="2">
        <v>1967</v>
      </c>
      <c r="C2114" s="2" t="s">
        <v>2364</v>
      </c>
      <c r="D2114" s="2">
        <v>7</v>
      </c>
      <c r="E2114" s="2" t="str">
        <f>CONCATENATE(Table1[[#This Row],[date]],"-",Table1[[#This Row],[month]],"-",Table1[[#This Row],[year]])</f>
        <v>7-Oct-1967</v>
      </c>
      <c r="F2114" s="2">
        <f>DATEDIF(Table1[[#This Row],[Date Of Birth]],DATE(2023,6,8),"Y")</f>
        <v>55</v>
      </c>
      <c r="G2114" s="2">
        <v>0</v>
      </c>
      <c r="H2114" s="13">
        <v>34975.68</v>
      </c>
      <c r="I2114" s="2" t="s">
        <v>2354</v>
      </c>
      <c r="J2114" s="2" t="s">
        <v>2354</v>
      </c>
      <c r="K2114" s="6" t="s">
        <v>2365</v>
      </c>
    </row>
    <row r="2115" spans="1:11" x14ac:dyDescent="0.4">
      <c r="A2115" s="5" t="s">
        <v>227</v>
      </c>
      <c r="B2115" s="2">
        <v>1998</v>
      </c>
      <c r="C2115" s="2" t="s">
        <v>2363</v>
      </c>
      <c r="D2115" s="2">
        <v>22</v>
      </c>
      <c r="E2115" s="2" t="str">
        <f>CONCATENATE(Table1[[#This Row],[date]],"-",Table1[[#This Row],[month]],"-",Table1[[#This Row],[year]])</f>
        <v>22-Aug-1998</v>
      </c>
      <c r="F2115" s="2">
        <f>DATEDIF(Table1[[#This Row],[Date Of Birth]],DATE(2023,6,8),"Y")</f>
        <v>24</v>
      </c>
      <c r="G2115" s="2">
        <v>0</v>
      </c>
      <c r="H2115" s="13">
        <v>34976.42</v>
      </c>
      <c r="I2115" s="2" t="s">
        <v>2354</v>
      </c>
      <c r="J2115" s="2" t="s">
        <v>2358</v>
      </c>
      <c r="K2115" s="6" t="s">
        <v>2365</v>
      </c>
    </row>
    <row r="2116" spans="1:11" x14ac:dyDescent="0.4">
      <c r="A2116" s="5" t="s">
        <v>226</v>
      </c>
      <c r="B2116" s="2">
        <v>1997</v>
      </c>
      <c r="C2116" s="2" t="s">
        <v>2363</v>
      </c>
      <c r="D2116" s="2">
        <v>22</v>
      </c>
      <c r="E2116" s="2" t="str">
        <f>CONCATENATE(Table1[[#This Row],[date]],"-",Table1[[#This Row],[month]],"-",Table1[[#This Row],[year]])</f>
        <v>22-Aug-1997</v>
      </c>
      <c r="F2116" s="2">
        <f>DATEDIF(Table1[[#This Row],[Date Of Birth]],DATE(2023,6,8),"Y")</f>
        <v>25</v>
      </c>
      <c r="G2116" s="2">
        <v>0</v>
      </c>
      <c r="H2116" s="13">
        <v>34979.86</v>
      </c>
      <c r="I2116" s="2" t="s">
        <v>2354</v>
      </c>
      <c r="J2116" s="2" t="s">
        <v>2354</v>
      </c>
      <c r="K2116" s="6" t="s">
        <v>2365</v>
      </c>
    </row>
    <row r="2117" spans="1:11" x14ac:dyDescent="0.4">
      <c r="A2117" s="5" t="s">
        <v>225</v>
      </c>
      <c r="B2117" s="2">
        <v>1982</v>
      </c>
      <c r="C2117" s="2" t="s">
        <v>2353</v>
      </c>
      <c r="D2117" s="2">
        <v>5</v>
      </c>
      <c r="E2117" s="2" t="str">
        <f>CONCATENATE(Table1[[#This Row],[date]],"-",Table1[[#This Row],[month]],"-",Table1[[#This Row],[year]])</f>
        <v>5-Jul-1982</v>
      </c>
      <c r="F2117" s="2">
        <f>DATEDIF(Table1[[#This Row],[Date Of Birth]],DATE(2023,6,8),"Y")</f>
        <v>40</v>
      </c>
      <c r="G2117" s="2">
        <v>3</v>
      </c>
      <c r="H2117" s="13">
        <v>35000.730000000003</v>
      </c>
      <c r="I2117" s="2" t="s">
        <v>2354</v>
      </c>
      <c r="J2117" s="2" t="s">
        <v>2355</v>
      </c>
      <c r="K2117" s="6" t="s">
        <v>2365</v>
      </c>
    </row>
    <row r="2118" spans="1:11" x14ac:dyDescent="0.4">
      <c r="A2118" s="5" t="s">
        <v>224</v>
      </c>
      <c r="B2118" s="2">
        <v>1975</v>
      </c>
      <c r="C2118" s="2" t="s">
        <v>2363</v>
      </c>
      <c r="D2118" s="2">
        <v>29</v>
      </c>
      <c r="E2118" s="2" t="str">
        <f>CONCATENATE(Table1[[#This Row],[date]],"-",Table1[[#This Row],[month]],"-",Table1[[#This Row],[year]])</f>
        <v>29-Aug-1975</v>
      </c>
      <c r="F2118" s="2">
        <f>DATEDIF(Table1[[#This Row],[Date Of Birth]],DATE(2023,6,8),"Y")</f>
        <v>47</v>
      </c>
      <c r="G2118" s="2">
        <v>1</v>
      </c>
      <c r="H2118" s="13">
        <v>35050.620000000003</v>
      </c>
      <c r="I2118" s="2" t="s">
        <v>2354</v>
      </c>
      <c r="J2118" s="2" t="s">
        <v>2358</v>
      </c>
      <c r="K2118" s="6" t="s">
        <v>2365</v>
      </c>
    </row>
    <row r="2119" spans="1:11" x14ac:dyDescent="0.4">
      <c r="A2119" s="5" t="s">
        <v>223</v>
      </c>
      <c r="B2119" s="2">
        <v>1977</v>
      </c>
      <c r="C2119" s="2" t="s">
        <v>2359</v>
      </c>
      <c r="D2119" s="2">
        <v>29</v>
      </c>
      <c r="E2119" s="2" t="str">
        <f>CONCATENATE(Table1[[#This Row],[date]],"-",Table1[[#This Row],[month]],"-",Table1[[#This Row],[year]])</f>
        <v>29-Jun-1977</v>
      </c>
      <c r="F2119" s="2">
        <f>DATEDIF(Table1[[#This Row],[Date Of Birth]],DATE(2023,6,8),"Y")</f>
        <v>45</v>
      </c>
      <c r="G2119" s="2">
        <v>0</v>
      </c>
      <c r="H2119" s="13">
        <v>35069.370000000003</v>
      </c>
      <c r="I2119" s="2" t="s">
        <v>2358</v>
      </c>
      <c r="J2119" s="2" t="s">
        <v>2358</v>
      </c>
      <c r="K2119" s="6" t="s">
        <v>2375</v>
      </c>
    </row>
    <row r="2120" spans="1:11" x14ac:dyDescent="0.4">
      <c r="A2120" s="5" t="s">
        <v>222</v>
      </c>
      <c r="B2120" s="2">
        <v>1998</v>
      </c>
      <c r="C2120" s="2" t="s">
        <v>2362</v>
      </c>
      <c r="D2120" s="2">
        <v>22</v>
      </c>
      <c r="E2120" s="2" t="str">
        <f>CONCATENATE(Table1[[#This Row],[date]],"-",Table1[[#This Row],[month]],"-",Table1[[#This Row],[year]])</f>
        <v>22-Dec-1998</v>
      </c>
      <c r="F2120" s="2">
        <f>DATEDIF(Table1[[#This Row],[Date Of Birth]],DATE(2023,6,8),"Y")</f>
        <v>24</v>
      </c>
      <c r="G2120" s="2">
        <v>0</v>
      </c>
      <c r="H2120" s="13">
        <v>35147.53</v>
      </c>
      <c r="I2120" s="2" t="s">
        <v>2358</v>
      </c>
      <c r="J2120" s="2" t="s">
        <v>2358</v>
      </c>
      <c r="K2120" s="6" t="s">
        <v>2368</v>
      </c>
    </row>
    <row r="2121" spans="1:11" x14ac:dyDescent="0.4">
      <c r="A2121" s="5" t="s">
        <v>221</v>
      </c>
      <c r="B2121" s="2">
        <v>1967</v>
      </c>
      <c r="C2121" s="2" t="s">
        <v>2362</v>
      </c>
      <c r="D2121" s="2">
        <v>30</v>
      </c>
      <c r="E2121" s="2" t="str">
        <f>CONCATENATE(Table1[[#This Row],[date]],"-",Table1[[#This Row],[month]],"-",Table1[[#This Row],[year]])</f>
        <v>30-Dec-1967</v>
      </c>
      <c r="F2121" s="2">
        <f>DATEDIF(Table1[[#This Row],[Date Of Birth]],DATE(2023,6,8),"Y")</f>
        <v>55</v>
      </c>
      <c r="G2121" s="2">
        <v>1</v>
      </c>
      <c r="H2121" s="13">
        <v>35160.129999999997</v>
      </c>
      <c r="I2121" s="2" t="s">
        <v>2354</v>
      </c>
      <c r="J2121" s="2" t="s">
        <v>2354</v>
      </c>
      <c r="K2121" s="6" t="s">
        <v>2365</v>
      </c>
    </row>
    <row r="2122" spans="1:11" x14ac:dyDescent="0.4">
      <c r="A2122" s="5" t="s">
        <v>220</v>
      </c>
      <c r="B2122" s="2">
        <v>1997</v>
      </c>
      <c r="C2122" s="2" t="s">
        <v>2353</v>
      </c>
      <c r="D2122" s="2">
        <v>9</v>
      </c>
      <c r="E2122" s="2" t="str">
        <f>CONCATENATE(Table1[[#This Row],[date]],"-",Table1[[#This Row],[month]],"-",Table1[[#This Row],[year]])</f>
        <v>9-Jul-1997</v>
      </c>
      <c r="F2122" s="2">
        <f>DATEDIF(Table1[[#This Row],[Date Of Birth]],DATE(2023,6,8),"Y")</f>
        <v>25</v>
      </c>
      <c r="G2122" s="2">
        <v>0</v>
      </c>
      <c r="H2122" s="13">
        <v>35302.089999999997</v>
      </c>
      <c r="I2122" s="2" t="s">
        <v>2358</v>
      </c>
      <c r="J2122" s="2" t="s">
        <v>2354</v>
      </c>
      <c r="K2122" s="6" t="s">
        <v>2365</v>
      </c>
    </row>
    <row r="2123" spans="1:11" x14ac:dyDescent="0.4">
      <c r="A2123" s="5" t="s">
        <v>219</v>
      </c>
      <c r="B2123" s="2">
        <v>1988</v>
      </c>
      <c r="C2123" s="2" t="s">
        <v>2360</v>
      </c>
      <c r="D2123" s="2">
        <v>19</v>
      </c>
      <c r="E2123" s="2" t="str">
        <f>CONCATENATE(Table1[[#This Row],[date]],"-",Table1[[#This Row],[month]],"-",Table1[[#This Row],[year]])</f>
        <v>19-Sep-1988</v>
      </c>
      <c r="F2123" s="2">
        <f>DATEDIF(Table1[[#This Row],[Date Of Birth]],DATE(2023,6,8),"Y")</f>
        <v>34</v>
      </c>
      <c r="G2123" s="2">
        <v>3</v>
      </c>
      <c r="H2123" s="13">
        <v>35315.96</v>
      </c>
      <c r="I2123" s="2" t="s">
        <v>2354</v>
      </c>
      <c r="J2123" s="2" t="s">
        <v>2358</v>
      </c>
      <c r="K2123" s="6" t="s">
        <v>2365</v>
      </c>
    </row>
    <row r="2124" spans="1:11" x14ac:dyDescent="0.4">
      <c r="A2124" s="5" t="s">
        <v>218</v>
      </c>
      <c r="B2124" s="2">
        <v>1971</v>
      </c>
      <c r="C2124" s="2" t="s">
        <v>2360</v>
      </c>
      <c r="D2124" s="2">
        <v>22</v>
      </c>
      <c r="E2124" s="2" t="str">
        <f>CONCATENATE(Table1[[#This Row],[date]],"-",Table1[[#This Row],[month]],"-",Table1[[#This Row],[year]])</f>
        <v>22-Sep-1971</v>
      </c>
      <c r="F2124" s="2">
        <f>DATEDIF(Table1[[#This Row],[Date Of Birth]],DATE(2023,6,8),"Y")</f>
        <v>51</v>
      </c>
      <c r="G2124" s="2">
        <v>0</v>
      </c>
      <c r="H2124" s="13">
        <v>35345.730000000003</v>
      </c>
      <c r="I2124" s="2" t="s">
        <v>2354</v>
      </c>
      <c r="J2124" s="2" t="s">
        <v>2355</v>
      </c>
      <c r="K2124" s="6" t="s">
        <v>2365</v>
      </c>
    </row>
    <row r="2125" spans="1:11" x14ac:dyDescent="0.4">
      <c r="A2125" s="5" t="s">
        <v>217</v>
      </c>
      <c r="B2125" s="2">
        <v>1988</v>
      </c>
      <c r="C2125" s="2" t="s">
        <v>2357</v>
      </c>
      <c r="D2125" s="2">
        <v>20</v>
      </c>
      <c r="E2125" s="2" t="str">
        <f>CONCATENATE(Table1[[#This Row],[date]],"-",Table1[[#This Row],[month]],"-",Table1[[#This Row],[year]])</f>
        <v>20-Nov-1988</v>
      </c>
      <c r="F2125" s="2">
        <f>DATEDIF(Table1[[#This Row],[Date Of Birth]],DATE(2023,6,8),"Y")</f>
        <v>34</v>
      </c>
      <c r="G2125" s="2">
        <v>0</v>
      </c>
      <c r="H2125" s="13">
        <v>35491.64</v>
      </c>
      <c r="I2125" s="2" t="s">
        <v>2358</v>
      </c>
      <c r="J2125" s="2" t="s">
        <v>2354</v>
      </c>
      <c r="K2125" s="6" t="s">
        <v>2365</v>
      </c>
    </row>
    <row r="2126" spans="1:11" x14ac:dyDescent="0.4">
      <c r="A2126" s="5" t="s">
        <v>216</v>
      </c>
      <c r="B2126" s="2">
        <v>1973</v>
      </c>
      <c r="C2126" s="2" t="s">
        <v>2362</v>
      </c>
      <c r="D2126" s="2">
        <v>16</v>
      </c>
      <c r="E2126" s="2" t="str">
        <f>CONCATENATE(Table1[[#This Row],[date]],"-",Table1[[#This Row],[month]],"-",Table1[[#This Row],[year]])</f>
        <v>16-Dec-1973</v>
      </c>
      <c r="F2126" s="2">
        <f>DATEDIF(Table1[[#This Row],[Date Of Birth]],DATE(2023,6,8),"Y")</f>
        <v>49</v>
      </c>
      <c r="G2126" s="2">
        <v>0</v>
      </c>
      <c r="H2126" s="13">
        <v>35517.19</v>
      </c>
      <c r="I2126" s="2" t="s">
        <v>2354</v>
      </c>
      <c r="J2126" s="2" t="s">
        <v>2354</v>
      </c>
      <c r="K2126" s="6" t="s">
        <v>2365</v>
      </c>
    </row>
    <row r="2127" spans="1:11" x14ac:dyDescent="0.4">
      <c r="A2127" s="5" t="s">
        <v>215</v>
      </c>
      <c r="B2127" s="2">
        <v>1992</v>
      </c>
      <c r="C2127" s="2" t="s">
        <v>2360</v>
      </c>
      <c r="D2127" s="2">
        <v>13</v>
      </c>
      <c r="E2127" s="2" t="str">
        <f>CONCATENATE(Table1[[#This Row],[date]],"-",Table1[[#This Row],[month]],"-",Table1[[#This Row],[year]])</f>
        <v>13-Sep-1992</v>
      </c>
      <c r="F2127" s="2">
        <f>DATEDIF(Table1[[#This Row],[Date Of Birth]],DATE(2023,6,8),"Y")</f>
        <v>30</v>
      </c>
      <c r="G2127" s="2">
        <v>0</v>
      </c>
      <c r="H2127" s="13">
        <v>35547.47</v>
      </c>
      <c r="I2127" s="2" t="s">
        <v>2354</v>
      </c>
      <c r="J2127" s="2" t="s">
        <v>2355</v>
      </c>
      <c r="K2127" s="6" t="s">
        <v>2365</v>
      </c>
    </row>
    <row r="2128" spans="1:11" x14ac:dyDescent="0.4">
      <c r="A2128" s="5" t="s">
        <v>214</v>
      </c>
      <c r="B2128" s="2">
        <v>1973</v>
      </c>
      <c r="C2128" s="2" t="s">
        <v>2364</v>
      </c>
      <c r="D2128" s="2">
        <v>27</v>
      </c>
      <c r="E2128" s="2" t="str">
        <f>CONCATENATE(Table1[[#This Row],[date]],"-",Table1[[#This Row],[month]],"-",Table1[[#This Row],[year]])</f>
        <v>27-Oct-1973</v>
      </c>
      <c r="F2128" s="2">
        <f>DATEDIF(Table1[[#This Row],[Date Of Birth]],DATE(2023,6,8),"Y")</f>
        <v>49</v>
      </c>
      <c r="G2128" s="2">
        <v>0</v>
      </c>
      <c r="H2128" s="13">
        <v>35547.72</v>
      </c>
      <c r="I2128" s="2" t="s">
        <v>2358</v>
      </c>
      <c r="J2128" s="2" t="s">
        <v>2358</v>
      </c>
      <c r="K2128" s="6" t="s">
        <v>2365</v>
      </c>
    </row>
    <row r="2129" spans="1:11" x14ac:dyDescent="0.4">
      <c r="A2129" s="5" t="s">
        <v>213</v>
      </c>
      <c r="B2129" s="2">
        <v>1964</v>
      </c>
      <c r="C2129" s="2" t="s">
        <v>2363</v>
      </c>
      <c r="D2129" s="2">
        <v>29</v>
      </c>
      <c r="E2129" s="2" t="str">
        <f>CONCATENATE(Table1[[#This Row],[date]],"-",Table1[[#This Row],[month]],"-",Table1[[#This Row],[year]])</f>
        <v>29-Aug-1964</v>
      </c>
      <c r="F2129" s="2">
        <f>DATEDIF(Table1[[#This Row],[Date Of Birth]],DATE(2023,6,8),"Y")</f>
        <v>58</v>
      </c>
      <c r="G2129" s="2">
        <v>0</v>
      </c>
      <c r="H2129" s="13">
        <v>35573.26</v>
      </c>
      <c r="I2129" s="2" t="s">
        <v>2354</v>
      </c>
      <c r="J2129" s="2" t="s">
        <v>2358</v>
      </c>
      <c r="K2129" s="6" t="s">
        <v>2365</v>
      </c>
    </row>
    <row r="2130" spans="1:11" x14ac:dyDescent="0.4">
      <c r="A2130" s="5" t="s">
        <v>212</v>
      </c>
      <c r="B2130" s="2">
        <v>1971</v>
      </c>
      <c r="C2130" s="2" t="s">
        <v>2363</v>
      </c>
      <c r="D2130" s="2">
        <v>10</v>
      </c>
      <c r="E2130" s="2" t="str">
        <f>CONCATENATE(Table1[[#This Row],[date]],"-",Table1[[#This Row],[month]],"-",Table1[[#This Row],[year]])</f>
        <v>10-Aug-1971</v>
      </c>
      <c r="F2130" s="2">
        <f>DATEDIF(Table1[[#This Row],[Date Of Birth]],DATE(2023,6,8),"Y")</f>
        <v>51</v>
      </c>
      <c r="G2130" s="2">
        <v>0</v>
      </c>
      <c r="H2130" s="13">
        <v>35583.17</v>
      </c>
      <c r="I2130" s="2" t="s">
        <v>2358</v>
      </c>
      <c r="J2130" s="2" t="s">
        <v>2355</v>
      </c>
      <c r="K2130" s="6" t="s">
        <v>2365</v>
      </c>
    </row>
    <row r="2131" spans="1:11" x14ac:dyDescent="0.4">
      <c r="A2131" s="5" t="s">
        <v>2381</v>
      </c>
      <c r="B2131" s="2">
        <v>2000</v>
      </c>
      <c r="C2131" s="2" t="s">
        <v>2364</v>
      </c>
      <c r="D2131" s="2">
        <v>13</v>
      </c>
      <c r="E2131" s="2" t="str">
        <f>CONCATENATE(Table1[[#This Row],[date]],"-",Table1[[#This Row],[month]],"-",Table1[[#This Row],[year]])</f>
        <v>13-Oct-2000</v>
      </c>
      <c r="F2131" s="2">
        <f>DATEDIF(Table1[[#This Row],[Date Of Birth]],DATE(2023,6,8),"Y")</f>
        <v>22</v>
      </c>
      <c r="G2131" s="2">
        <v>0</v>
      </c>
      <c r="H2131" s="13">
        <v>35585.58</v>
      </c>
      <c r="I2131" s="2" t="s">
        <v>2358</v>
      </c>
      <c r="J2131" s="2" t="s">
        <v>2354</v>
      </c>
      <c r="K2131" s="6" t="s">
        <v>2365</v>
      </c>
    </row>
    <row r="2132" spans="1:11" x14ac:dyDescent="0.4">
      <c r="A2132" s="5" t="s">
        <v>211</v>
      </c>
      <c r="B2132" s="2">
        <v>2000</v>
      </c>
      <c r="C2132" s="2" t="s">
        <v>2357</v>
      </c>
      <c r="D2132" s="2">
        <v>19</v>
      </c>
      <c r="E2132" s="2" t="str">
        <f>CONCATENATE(Table1[[#This Row],[date]],"-",Table1[[#This Row],[month]],"-",Table1[[#This Row],[year]])</f>
        <v>19-Nov-2000</v>
      </c>
      <c r="F2132" s="2">
        <f>DATEDIF(Table1[[#This Row],[Date Of Birth]],DATE(2023,6,8),"Y")</f>
        <v>22</v>
      </c>
      <c r="G2132" s="2">
        <v>0</v>
      </c>
      <c r="H2132" s="13">
        <v>35585.58</v>
      </c>
      <c r="I2132" s="2" t="s">
        <v>2354</v>
      </c>
      <c r="J2132" s="2" t="s">
        <v>2355</v>
      </c>
      <c r="K2132" s="6" t="s">
        <v>2365</v>
      </c>
    </row>
    <row r="2133" spans="1:11" x14ac:dyDescent="0.4">
      <c r="A2133" s="5" t="s">
        <v>210</v>
      </c>
      <c r="B2133" s="2">
        <v>2000</v>
      </c>
      <c r="C2133" s="2" t="s">
        <v>2362</v>
      </c>
      <c r="D2133" s="2">
        <v>17</v>
      </c>
      <c r="E2133" s="2" t="str">
        <f>CONCATENATE(Table1[[#This Row],[date]],"-",Table1[[#This Row],[month]],"-",Table1[[#This Row],[year]])</f>
        <v>17-Dec-2000</v>
      </c>
      <c r="F2133" s="2">
        <f>DATEDIF(Table1[[#This Row],[Date Of Birth]],DATE(2023,6,8),"Y")</f>
        <v>22</v>
      </c>
      <c r="G2133" s="2">
        <v>3</v>
      </c>
      <c r="H2133" s="13">
        <v>35595.589999999997</v>
      </c>
      <c r="I2133" s="2" t="s">
        <v>2354</v>
      </c>
      <c r="J2133" s="2" t="s">
        <v>2355</v>
      </c>
      <c r="K2133" s="6" t="s">
        <v>2356</v>
      </c>
    </row>
    <row r="2134" spans="1:11" x14ac:dyDescent="0.4">
      <c r="A2134" s="5" t="s">
        <v>209</v>
      </c>
      <c r="B2134" s="2">
        <v>1978</v>
      </c>
      <c r="C2134" s="2" t="s">
        <v>2362</v>
      </c>
      <c r="D2134" s="2">
        <v>19</v>
      </c>
      <c r="E2134" s="2" t="str">
        <f>CONCATENATE(Table1[[#This Row],[date]],"-",Table1[[#This Row],[month]],"-",Table1[[#This Row],[year]])</f>
        <v>19-Dec-1978</v>
      </c>
      <c r="F2134" s="2">
        <f>DATEDIF(Table1[[#This Row],[Date Of Birth]],DATE(2023,6,8),"Y")</f>
        <v>44</v>
      </c>
      <c r="G2134" s="2">
        <v>2</v>
      </c>
      <c r="H2134" s="13">
        <v>35701.9</v>
      </c>
      <c r="I2134" s="2" t="s">
        <v>2354</v>
      </c>
      <c r="J2134" s="2" t="s">
        <v>2358</v>
      </c>
      <c r="K2134" s="6" t="s">
        <v>2365</v>
      </c>
    </row>
    <row r="2135" spans="1:11" x14ac:dyDescent="0.4">
      <c r="A2135" s="5" t="s">
        <v>208</v>
      </c>
      <c r="B2135" s="2">
        <v>1974</v>
      </c>
      <c r="C2135" s="2" t="s">
        <v>2353</v>
      </c>
      <c r="D2135" s="2">
        <v>15</v>
      </c>
      <c r="E2135" s="2" t="str">
        <f>CONCATENATE(Table1[[#This Row],[date]],"-",Table1[[#This Row],[month]],"-",Table1[[#This Row],[year]])</f>
        <v>15-Jul-1974</v>
      </c>
      <c r="F2135" s="2">
        <f>DATEDIF(Table1[[#This Row],[Date Of Birth]],DATE(2023,6,8),"Y")</f>
        <v>48</v>
      </c>
      <c r="G2135" s="2">
        <v>0</v>
      </c>
      <c r="H2135" s="13">
        <v>35711.39</v>
      </c>
      <c r="I2135" s="2" t="s">
        <v>2354</v>
      </c>
      <c r="J2135" s="2" t="s">
        <v>2355</v>
      </c>
      <c r="K2135" s="6" t="s">
        <v>2361</v>
      </c>
    </row>
    <row r="2136" spans="1:11" x14ac:dyDescent="0.4">
      <c r="A2136" s="5" t="s">
        <v>207</v>
      </c>
      <c r="B2136" s="2">
        <v>1976</v>
      </c>
      <c r="C2136" s="2" t="s">
        <v>2364</v>
      </c>
      <c r="D2136" s="2">
        <v>4</v>
      </c>
      <c r="E2136" s="2" t="str">
        <f>CONCATENATE(Table1[[#This Row],[date]],"-",Table1[[#This Row],[month]],"-",Table1[[#This Row],[year]])</f>
        <v>4-Oct-1976</v>
      </c>
      <c r="F2136" s="2">
        <f>DATEDIF(Table1[[#This Row],[Date Of Birth]],DATE(2023,6,8),"Y")</f>
        <v>46</v>
      </c>
      <c r="G2136" s="2">
        <v>2</v>
      </c>
      <c r="H2136" s="13">
        <v>35733.96</v>
      </c>
      <c r="I2136" s="2" t="s">
        <v>2354</v>
      </c>
      <c r="J2136" s="2" t="s">
        <v>2354</v>
      </c>
      <c r="K2136" s="6" t="s">
        <v>2365</v>
      </c>
    </row>
    <row r="2137" spans="1:11" x14ac:dyDescent="0.4">
      <c r="A2137" s="5" t="s">
        <v>206</v>
      </c>
      <c r="B2137" s="2">
        <v>1992</v>
      </c>
      <c r="C2137" s="2" t="s">
        <v>2359</v>
      </c>
      <c r="D2137" s="2">
        <v>18</v>
      </c>
      <c r="E2137" s="2" t="str">
        <f>CONCATENATE(Table1[[#This Row],[date]],"-",Table1[[#This Row],[month]],"-",Table1[[#This Row],[year]])</f>
        <v>18-Jun-1992</v>
      </c>
      <c r="F2137" s="2">
        <f>DATEDIF(Table1[[#This Row],[Date Of Birth]],DATE(2023,6,8),"Y")</f>
        <v>30</v>
      </c>
      <c r="G2137" s="2">
        <v>0</v>
      </c>
      <c r="H2137" s="13">
        <v>35883.269999999997</v>
      </c>
      <c r="I2137" s="2" t="s">
        <v>2354</v>
      </c>
      <c r="J2137" s="2" t="s">
        <v>2358</v>
      </c>
      <c r="K2137" s="6" t="s">
        <v>2365</v>
      </c>
    </row>
    <row r="2138" spans="1:11" x14ac:dyDescent="0.4">
      <c r="A2138" s="5" t="s">
        <v>205</v>
      </c>
      <c r="B2138" s="2">
        <v>1981</v>
      </c>
      <c r="C2138" s="2" t="s">
        <v>2357</v>
      </c>
      <c r="D2138" s="2">
        <v>22</v>
      </c>
      <c r="E2138" s="2" t="str">
        <f>CONCATENATE(Table1[[#This Row],[date]],"-",Table1[[#This Row],[month]],"-",Table1[[#This Row],[year]])</f>
        <v>22-Nov-1981</v>
      </c>
      <c r="F2138" s="2">
        <f>DATEDIF(Table1[[#This Row],[Date Of Birth]],DATE(2023,6,8),"Y")</f>
        <v>41</v>
      </c>
      <c r="G2138" s="2">
        <v>1</v>
      </c>
      <c r="H2138" s="13">
        <v>35952.65</v>
      </c>
      <c r="I2138" s="2" t="s">
        <v>2358</v>
      </c>
      <c r="J2138" s="2" t="s">
        <v>2355</v>
      </c>
      <c r="K2138" s="6" t="s">
        <v>2365</v>
      </c>
    </row>
    <row r="2139" spans="1:11" x14ac:dyDescent="0.4">
      <c r="A2139" s="5" t="s">
        <v>204</v>
      </c>
      <c r="B2139" s="2">
        <v>1999</v>
      </c>
      <c r="C2139" s="2" t="s">
        <v>2360</v>
      </c>
      <c r="D2139" s="2">
        <v>4</v>
      </c>
      <c r="E2139" s="2" t="str">
        <f>CONCATENATE(Table1[[#This Row],[date]],"-",Table1[[#This Row],[month]],"-",Table1[[#This Row],[year]])</f>
        <v>4-Sep-1999</v>
      </c>
      <c r="F2139" s="2">
        <f>DATEDIF(Table1[[#This Row],[Date Of Birth]],DATE(2023,6,8),"Y")</f>
        <v>23</v>
      </c>
      <c r="G2139" s="2">
        <v>2</v>
      </c>
      <c r="H2139" s="13">
        <v>36021.01</v>
      </c>
      <c r="I2139" s="2" t="s">
        <v>2354</v>
      </c>
      <c r="J2139" s="2" t="s">
        <v>2355</v>
      </c>
      <c r="K2139" s="6" t="s">
        <v>2356</v>
      </c>
    </row>
    <row r="2140" spans="1:11" x14ac:dyDescent="0.4">
      <c r="A2140" s="5" t="s">
        <v>203</v>
      </c>
      <c r="B2140" s="2">
        <v>1963</v>
      </c>
      <c r="C2140" s="2" t="s">
        <v>2353</v>
      </c>
      <c r="D2140" s="2">
        <v>22</v>
      </c>
      <c r="E2140" s="2" t="str">
        <f>CONCATENATE(Table1[[#This Row],[date]],"-",Table1[[#This Row],[month]],"-",Table1[[#This Row],[year]])</f>
        <v>22-Jul-1963</v>
      </c>
      <c r="F2140" s="2">
        <f>DATEDIF(Table1[[#This Row],[Date Of Birth]],DATE(2023,6,8),"Y")</f>
        <v>59</v>
      </c>
      <c r="G2140" s="2">
        <v>0</v>
      </c>
      <c r="H2140" s="13">
        <v>36074.339999999997</v>
      </c>
      <c r="I2140" s="2" t="s">
        <v>2354</v>
      </c>
      <c r="J2140" s="2" t="s">
        <v>2358</v>
      </c>
      <c r="K2140" s="6" t="s">
        <v>2365</v>
      </c>
    </row>
    <row r="2141" spans="1:11" x14ac:dyDescent="0.4">
      <c r="A2141" s="5" t="s">
        <v>202</v>
      </c>
      <c r="B2141" s="2">
        <v>1996</v>
      </c>
      <c r="C2141" s="2" t="s">
        <v>2363</v>
      </c>
      <c r="D2141" s="2">
        <v>20</v>
      </c>
      <c r="E2141" s="2" t="str">
        <f>CONCATENATE(Table1[[#This Row],[date]],"-",Table1[[#This Row],[month]],"-",Table1[[#This Row],[year]])</f>
        <v>20-Aug-1996</v>
      </c>
      <c r="F2141" s="2">
        <f>DATEDIF(Table1[[#This Row],[Date Of Birth]],DATE(2023,6,8),"Y")</f>
        <v>26</v>
      </c>
      <c r="G2141" s="2">
        <v>2</v>
      </c>
      <c r="H2141" s="13">
        <v>36085.22</v>
      </c>
      <c r="I2141" s="2" t="s">
        <v>2358</v>
      </c>
      <c r="J2141" s="2" t="s">
        <v>2358</v>
      </c>
      <c r="K2141" s="6" t="s">
        <v>2365</v>
      </c>
    </row>
    <row r="2142" spans="1:11" x14ac:dyDescent="0.4">
      <c r="A2142" s="5" t="s">
        <v>201</v>
      </c>
      <c r="B2142" s="2">
        <v>1979</v>
      </c>
      <c r="C2142" s="2" t="s">
        <v>2357</v>
      </c>
      <c r="D2142" s="2">
        <v>4</v>
      </c>
      <c r="E2142" s="2" t="str">
        <f>CONCATENATE(Table1[[#This Row],[date]],"-",Table1[[#This Row],[month]],"-",Table1[[#This Row],[year]])</f>
        <v>4-Nov-1979</v>
      </c>
      <c r="F2142" s="2">
        <f>DATEDIF(Table1[[#This Row],[Date Of Birth]],DATE(2023,6,8),"Y")</f>
        <v>43</v>
      </c>
      <c r="G2142" s="2">
        <v>2</v>
      </c>
      <c r="H2142" s="13">
        <v>36090.49</v>
      </c>
      <c r="I2142" s="2" t="s">
        <v>2354</v>
      </c>
      <c r="J2142" s="2" t="s">
        <v>2354</v>
      </c>
      <c r="K2142" s="6" t="s">
        <v>2365</v>
      </c>
    </row>
    <row r="2143" spans="1:11" x14ac:dyDescent="0.4">
      <c r="A2143" s="5" t="s">
        <v>200</v>
      </c>
      <c r="B2143" s="2">
        <v>1997</v>
      </c>
      <c r="C2143" s="2" t="s">
        <v>2359</v>
      </c>
      <c r="D2143" s="2">
        <v>12</v>
      </c>
      <c r="E2143" s="2" t="str">
        <f>CONCATENATE(Table1[[#This Row],[date]],"-",Table1[[#This Row],[month]],"-",Table1[[#This Row],[year]])</f>
        <v>12-Jun-1997</v>
      </c>
      <c r="F2143" s="2">
        <f>DATEDIF(Table1[[#This Row],[Date Of Birth]],DATE(2023,6,8),"Y")</f>
        <v>25</v>
      </c>
      <c r="G2143" s="2">
        <v>2</v>
      </c>
      <c r="H2143" s="13">
        <v>36124.57</v>
      </c>
      <c r="I2143" s="2" t="s">
        <v>2358</v>
      </c>
      <c r="J2143" s="2" t="s">
        <v>2355</v>
      </c>
      <c r="K2143" s="6" t="s">
        <v>2356</v>
      </c>
    </row>
    <row r="2144" spans="1:11" x14ac:dyDescent="0.4">
      <c r="A2144" s="5" t="s">
        <v>199</v>
      </c>
      <c r="B2144" s="2">
        <v>2004</v>
      </c>
      <c r="C2144" s="2" t="s">
        <v>2363</v>
      </c>
      <c r="D2144" s="2">
        <v>30</v>
      </c>
      <c r="E2144" s="2" t="str">
        <f>CONCATENATE(Table1[[#This Row],[date]],"-",Table1[[#This Row],[month]],"-",Table1[[#This Row],[year]])</f>
        <v>30-Aug-2004</v>
      </c>
      <c r="F2144" s="2">
        <f>DATEDIF(Table1[[#This Row],[Date Of Birth]],DATE(2023,6,8),"Y")</f>
        <v>18</v>
      </c>
      <c r="G2144" s="2">
        <v>0</v>
      </c>
      <c r="H2144" s="13">
        <v>36149.480000000003</v>
      </c>
      <c r="I2144" s="2" t="s">
        <v>2354</v>
      </c>
      <c r="J2144" s="2" t="s">
        <v>2354</v>
      </c>
      <c r="K2144" s="6" t="s">
        <v>2356</v>
      </c>
    </row>
    <row r="2145" spans="1:11" x14ac:dyDescent="0.4">
      <c r="A2145" s="5" t="s">
        <v>198</v>
      </c>
      <c r="B2145" s="2">
        <v>1974</v>
      </c>
      <c r="C2145" s="2" t="s">
        <v>2362</v>
      </c>
      <c r="D2145" s="2">
        <v>6</v>
      </c>
      <c r="E2145" s="2" t="str">
        <f>CONCATENATE(Table1[[#This Row],[date]],"-",Table1[[#This Row],[month]],"-",Table1[[#This Row],[year]])</f>
        <v>6-Dec-1974</v>
      </c>
      <c r="F2145" s="2">
        <f>DATEDIF(Table1[[#This Row],[Date Of Birth]],DATE(2023,6,8),"Y")</f>
        <v>48</v>
      </c>
      <c r="G2145" s="2">
        <v>0</v>
      </c>
      <c r="H2145" s="13">
        <v>36182.870000000003</v>
      </c>
      <c r="I2145" s="2" t="s">
        <v>2354</v>
      </c>
      <c r="J2145" s="2" t="s">
        <v>2355</v>
      </c>
      <c r="K2145" s="6" t="s">
        <v>2361</v>
      </c>
    </row>
    <row r="2146" spans="1:11" x14ac:dyDescent="0.4">
      <c r="A2146" s="5" t="s">
        <v>197</v>
      </c>
      <c r="B2146" s="2">
        <v>1999</v>
      </c>
      <c r="C2146" s="2" t="s">
        <v>2364</v>
      </c>
      <c r="D2146" s="2">
        <v>1</v>
      </c>
      <c r="E2146" s="2" t="str">
        <f>CONCATENATE(Table1[[#This Row],[date]],"-",Table1[[#This Row],[month]],"-",Table1[[#This Row],[year]])</f>
        <v>1-Oct-1999</v>
      </c>
      <c r="F2146" s="2">
        <f>DATEDIF(Table1[[#This Row],[Date Of Birth]],DATE(2023,6,8),"Y")</f>
        <v>23</v>
      </c>
      <c r="G2146" s="2">
        <v>3</v>
      </c>
      <c r="H2146" s="13">
        <v>36189.1</v>
      </c>
      <c r="I2146" s="2" t="s">
        <v>2358</v>
      </c>
      <c r="J2146" s="2" t="s">
        <v>2355</v>
      </c>
      <c r="K2146" s="6" t="s">
        <v>2368</v>
      </c>
    </row>
    <row r="2147" spans="1:11" x14ac:dyDescent="0.4">
      <c r="A2147" s="5" t="s">
        <v>196</v>
      </c>
      <c r="B2147" s="2">
        <v>1993</v>
      </c>
      <c r="C2147" s="2" t="s">
        <v>2362</v>
      </c>
      <c r="D2147" s="2">
        <v>28</v>
      </c>
      <c r="E2147" s="2" t="str">
        <f>CONCATENATE(Table1[[#This Row],[date]],"-",Table1[[#This Row],[month]],"-",Table1[[#This Row],[year]])</f>
        <v>28-Dec-1993</v>
      </c>
      <c r="F2147" s="2">
        <f>DATEDIF(Table1[[#This Row],[Date Of Birth]],DATE(2023,6,8),"Y")</f>
        <v>29</v>
      </c>
      <c r="G2147" s="2">
        <v>0</v>
      </c>
      <c r="H2147" s="13">
        <v>36197.699999999997</v>
      </c>
      <c r="I2147" s="2" t="s">
        <v>2358</v>
      </c>
      <c r="J2147" s="2" t="s">
        <v>2355</v>
      </c>
      <c r="K2147" s="6" t="s">
        <v>2365</v>
      </c>
    </row>
    <row r="2148" spans="1:11" x14ac:dyDescent="0.4">
      <c r="A2148" s="5" t="s">
        <v>195</v>
      </c>
      <c r="B2148" s="2">
        <v>2003</v>
      </c>
      <c r="C2148" s="2" t="s">
        <v>2360</v>
      </c>
      <c r="D2148" s="2">
        <v>5</v>
      </c>
      <c r="E2148" s="2" t="str">
        <f>CONCATENATE(Table1[[#This Row],[date]],"-",Table1[[#This Row],[month]],"-",Table1[[#This Row],[year]])</f>
        <v>5-Sep-2003</v>
      </c>
      <c r="F2148" s="2">
        <f>DATEDIF(Table1[[#This Row],[Date Of Birth]],DATE(2023,6,8),"Y")</f>
        <v>19</v>
      </c>
      <c r="G2148" s="2">
        <v>0</v>
      </c>
      <c r="H2148" s="13">
        <v>36219.410000000003</v>
      </c>
      <c r="I2148" s="2" t="s">
        <v>2358</v>
      </c>
      <c r="J2148" s="2" t="s">
        <v>2358</v>
      </c>
      <c r="K2148" s="6" t="s">
        <v>2361</v>
      </c>
    </row>
    <row r="2149" spans="1:11" x14ac:dyDescent="0.4">
      <c r="A2149" s="5" t="s">
        <v>194</v>
      </c>
      <c r="B2149" s="2">
        <v>2004</v>
      </c>
      <c r="C2149" s="2" t="s">
        <v>2362</v>
      </c>
      <c r="D2149" s="2">
        <v>25</v>
      </c>
      <c r="E2149" s="2" t="str">
        <f>CONCATENATE(Table1[[#This Row],[date]],"-",Table1[[#This Row],[month]],"-",Table1[[#This Row],[year]])</f>
        <v>25-Dec-2004</v>
      </c>
      <c r="F2149" s="2">
        <f>DATEDIF(Table1[[#This Row],[Date Of Birth]],DATE(2023,6,8),"Y")</f>
        <v>18</v>
      </c>
      <c r="G2149" s="2">
        <v>0</v>
      </c>
      <c r="H2149" s="13">
        <v>36307.800000000003</v>
      </c>
      <c r="I2149" s="2" t="s">
        <v>2358</v>
      </c>
      <c r="J2149" s="2" t="s">
        <v>2354</v>
      </c>
      <c r="K2149" s="6" t="s">
        <v>2356</v>
      </c>
    </row>
    <row r="2150" spans="1:11" x14ac:dyDescent="0.4">
      <c r="A2150" s="5" t="s">
        <v>193</v>
      </c>
      <c r="B2150" s="2">
        <v>1992</v>
      </c>
      <c r="C2150" s="2" t="s">
        <v>2359</v>
      </c>
      <c r="D2150" s="2">
        <v>16</v>
      </c>
      <c r="E2150" s="2" t="str">
        <f>CONCATENATE(Table1[[#This Row],[date]],"-",Table1[[#This Row],[month]],"-",Table1[[#This Row],[year]])</f>
        <v>16-Jun-1992</v>
      </c>
      <c r="F2150" s="2">
        <f>DATEDIF(Table1[[#This Row],[Date Of Birth]],DATE(2023,6,8),"Y")</f>
        <v>30</v>
      </c>
      <c r="G2150" s="2">
        <v>0</v>
      </c>
      <c r="H2150" s="13">
        <v>36314.050000000003</v>
      </c>
      <c r="I2150" s="2" t="s">
        <v>2354</v>
      </c>
      <c r="J2150" s="2" t="s">
        <v>2354</v>
      </c>
      <c r="K2150" s="6" t="s">
        <v>2365</v>
      </c>
    </row>
    <row r="2151" spans="1:11" x14ac:dyDescent="0.4">
      <c r="A2151" s="5" t="s">
        <v>192</v>
      </c>
      <c r="B2151" s="2">
        <v>1967</v>
      </c>
      <c r="C2151" s="2" t="s">
        <v>2364</v>
      </c>
      <c r="D2151" s="2">
        <v>18</v>
      </c>
      <c r="E2151" s="2" t="str">
        <f>CONCATENATE(Table1[[#This Row],[date]],"-",Table1[[#This Row],[month]],"-",Table1[[#This Row],[year]])</f>
        <v>18-Oct-1967</v>
      </c>
      <c r="F2151" s="2">
        <f>DATEDIF(Table1[[#This Row],[Date Of Birth]],DATE(2023,6,8),"Y")</f>
        <v>55</v>
      </c>
      <c r="G2151" s="2">
        <v>0</v>
      </c>
      <c r="H2151" s="13">
        <v>36332.449999999997</v>
      </c>
      <c r="I2151" s="2" t="s">
        <v>2358</v>
      </c>
      <c r="J2151" s="2" t="s">
        <v>2355</v>
      </c>
      <c r="K2151" s="6" t="s">
        <v>2365</v>
      </c>
    </row>
    <row r="2152" spans="1:11" x14ac:dyDescent="0.4">
      <c r="A2152" s="5" t="s">
        <v>191</v>
      </c>
      <c r="B2152" s="2">
        <v>1975</v>
      </c>
      <c r="C2152" s="2" t="s">
        <v>2359</v>
      </c>
      <c r="D2152" s="2">
        <v>5</v>
      </c>
      <c r="E2152" s="2" t="str">
        <f>CONCATENATE(Table1[[#This Row],[date]],"-",Table1[[#This Row],[month]],"-",Table1[[#This Row],[year]])</f>
        <v>5-Jun-1975</v>
      </c>
      <c r="F2152" s="2">
        <f>DATEDIF(Table1[[#This Row],[Date Of Birth]],DATE(2023,6,8),"Y")</f>
        <v>48</v>
      </c>
      <c r="G2152" s="2">
        <v>1</v>
      </c>
      <c r="H2152" s="13">
        <v>36350.71</v>
      </c>
      <c r="I2152" s="2" t="s">
        <v>2358</v>
      </c>
      <c r="J2152" s="2" t="s">
        <v>2354</v>
      </c>
      <c r="K2152" s="6" t="s">
        <v>2365</v>
      </c>
    </row>
    <row r="2153" spans="1:11" x14ac:dyDescent="0.4">
      <c r="A2153" s="5" t="s">
        <v>190</v>
      </c>
      <c r="B2153" s="2">
        <v>2003</v>
      </c>
      <c r="C2153" s="2" t="s">
        <v>2362</v>
      </c>
      <c r="D2153" s="2">
        <v>9</v>
      </c>
      <c r="E2153" s="2" t="str">
        <f>CONCATENATE(Table1[[#This Row],[date]],"-",Table1[[#This Row],[month]],"-",Table1[[#This Row],[year]])</f>
        <v>9-Dec-2003</v>
      </c>
      <c r="F2153" s="2">
        <f>DATEDIF(Table1[[#This Row],[Date Of Birth]],DATE(2023,6,8),"Y")</f>
        <v>19</v>
      </c>
      <c r="G2153" s="2">
        <v>2</v>
      </c>
      <c r="H2153" s="13">
        <v>36397.58</v>
      </c>
      <c r="I2153" s="2" t="s">
        <v>2354</v>
      </c>
      <c r="J2153" s="2" t="s">
        <v>2355</v>
      </c>
      <c r="K2153" s="6" t="s">
        <v>2365</v>
      </c>
    </row>
    <row r="2154" spans="1:11" x14ac:dyDescent="0.4">
      <c r="A2154" s="5" t="s">
        <v>189</v>
      </c>
      <c r="B2154" s="2">
        <v>1962</v>
      </c>
      <c r="C2154" s="2" t="s">
        <v>2357</v>
      </c>
      <c r="D2154" s="2">
        <v>19</v>
      </c>
      <c r="E2154" s="2" t="str">
        <f>CONCATENATE(Table1[[#This Row],[date]],"-",Table1[[#This Row],[month]],"-",Table1[[#This Row],[year]])</f>
        <v>19-Nov-1962</v>
      </c>
      <c r="F2154" s="2">
        <f>DATEDIF(Table1[[#This Row],[Date Of Birth]],DATE(2023,6,8),"Y")</f>
        <v>60</v>
      </c>
      <c r="G2154" s="2">
        <v>0</v>
      </c>
      <c r="H2154" s="13">
        <v>36445.550000000003</v>
      </c>
      <c r="I2154" s="2" t="s">
        <v>2354</v>
      </c>
      <c r="J2154" s="2" t="s">
        <v>2354</v>
      </c>
      <c r="K2154" s="6" t="s">
        <v>2365</v>
      </c>
    </row>
    <row r="2155" spans="1:11" x14ac:dyDescent="0.4">
      <c r="A2155" s="5" t="s">
        <v>188</v>
      </c>
      <c r="B2155" s="2">
        <v>1973</v>
      </c>
      <c r="C2155" s="2" t="s">
        <v>2363</v>
      </c>
      <c r="D2155" s="2">
        <v>9</v>
      </c>
      <c r="E2155" s="2" t="str">
        <f>CONCATENATE(Table1[[#This Row],[date]],"-",Table1[[#This Row],[month]],"-",Table1[[#This Row],[year]])</f>
        <v>9-Aug-1973</v>
      </c>
      <c r="F2155" s="2">
        <f>DATEDIF(Table1[[#This Row],[Date Of Birth]],DATE(2023,6,8),"Y")</f>
        <v>49</v>
      </c>
      <c r="G2155" s="2">
        <v>0</v>
      </c>
      <c r="H2155" s="13">
        <v>36541.550000000003</v>
      </c>
      <c r="I2155" s="2" t="s">
        <v>2354</v>
      </c>
      <c r="J2155" s="2" t="s">
        <v>2355</v>
      </c>
      <c r="K2155" s="6" t="s">
        <v>2365</v>
      </c>
    </row>
    <row r="2156" spans="1:11" x14ac:dyDescent="0.4">
      <c r="A2156" s="5" t="s">
        <v>187</v>
      </c>
      <c r="B2156" s="2">
        <v>1992</v>
      </c>
      <c r="C2156" s="2" t="s">
        <v>2364</v>
      </c>
      <c r="D2156" s="2">
        <v>9</v>
      </c>
      <c r="E2156" s="2" t="str">
        <f>CONCATENATE(Table1[[#This Row],[date]],"-",Table1[[#This Row],[month]],"-",Table1[[#This Row],[year]])</f>
        <v>9-Oct-1992</v>
      </c>
      <c r="F2156" s="2">
        <f>DATEDIF(Table1[[#This Row],[Date Of Birth]],DATE(2023,6,8),"Y")</f>
        <v>30</v>
      </c>
      <c r="G2156" s="2">
        <v>0</v>
      </c>
      <c r="H2156" s="13">
        <v>36572.800000000003</v>
      </c>
      <c r="I2156" s="2" t="s">
        <v>2358</v>
      </c>
      <c r="J2156" s="2" t="s">
        <v>2354</v>
      </c>
      <c r="K2156" s="6" t="s">
        <v>2365</v>
      </c>
    </row>
    <row r="2157" spans="1:11" x14ac:dyDescent="0.4">
      <c r="A2157" s="5" t="s">
        <v>186</v>
      </c>
      <c r="B2157" s="2">
        <v>1961</v>
      </c>
      <c r="C2157" s="2" t="s">
        <v>2353</v>
      </c>
      <c r="D2157" s="2">
        <v>29</v>
      </c>
      <c r="E2157" s="2" t="str">
        <f>CONCATENATE(Table1[[#This Row],[date]],"-",Table1[[#This Row],[month]],"-",Table1[[#This Row],[year]])</f>
        <v>29-Jul-1961</v>
      </c>
      <c r="F2157" s="2">
        <f>DATEDIF(Table1[[#This Row],[Date Of Birth]],DATE(2023,6,8),"Y")</f>
        <v>61</v>
      </c>
      <c r="G2157" s="2">
        <v>4</v>
      </c>
      <c r="H2157" s="13">
        <v>36580.28</v>
      </c>
      <c r="I2157" s="2" t="s">
        <v>2354</v>
      </c>
      <c r="J2157" s="2" t="s">
        <v>2354</v>
      </c>
      <c r="K2157" s="6" t="s">
        <v>2356</v>
      </c>
    </row>
    <row r="2158" spans="1:11" x14ac:dyDescent="0.4">
      <c r="A2158" s="5" t="s">
        <v>185</v>
      </c>
      <c r="B2158" s="2">
        <v>1970</v>
      </c>
      <c r="C2158" s="2" t="s">
        <v>2353</v>
      </c>
      <c r="D2158" s="2">
        <v>14</v>
      </c>
      <c r="E2158" s="2" t="str">
        <f>CONCATENATE(Table1[[#This Row],[date]],"-",Table1[[#This Row],[month]],"-",Table1[[#This Row],[year]])</f>
        <v>14-Jul-1970</v>
      </c>
      <c r="F2158" s="2">
        <f>DATEDIF(Table1[[#This Row],[Date Of Birth]],DATE(2023,6,8),"Y")</f>
        <v>52</v>
      </c>
      <c r="G2158" s="2">
        <v>0</v>
      </c>
      <c r="H2158" s="13">
        <v>36786.370000000003</v>
      </c>
      <c r="I2158" s="2" t="s">
        <v>2358</v>
      </c>
      <c r="J2158" s="2" t="s">
        <v>2358</v>
      </c>
      <c r="K2158" s="6" t="s">
        <v>2365</v>
      </c>
    </row>
    <row r="2159" spans="1:11" x14ac:dyDescent="0.4">
      <c r="A2159" s="5" t="s">
        <v>184</v>
      </c>
      <c r="B2159" s="2">
        <v>1965</v>
      </c>
      <c r="C2159" s="2" t="s">
        <v>2362</v>
      </c>
      <c r="D2159" s="2">
        <v>28</v>
      </c>
      <c r="E2159" s="2" t="str">
        <f>CONCATENATE(Table1[[#This Row],[date]],"-",Table1[[#This Row],[month]],"-",Table1[[#This Row],[year]])</f>
        <v>28-Dec-1965</v>
      </c>
      <c r="F2159" s="2">
        <f>DATEDIF(Table1[[#This Row],[Date Of Birth]],DATE(2023,6,8),"Y")</f>
        <v>57</v>
      </c>
      <c r="G2159" s="2">
        <v>0</v>
      </c>
      <c r="H2159" s="13">
        <v>36795.29</v>
      </c>
      <c r="I2159" s="2" t="s">
        <v>2354</v>
      </c>
      <c r="J2159" s="2" t="s">
        <v>2358</v>
      </c>
      <c r="K2159" s="6" t="s">
        <v>2365</v>
      </c>
    </row>
    <row r="2160" spans="1:11" x14ac:dyDescent="0.4">
      <c r="A2160" s="5" t="s">
        <v>2381</v>
      </c>
      <c r="B2160" s="2">
        <v>1992</v>
      </c>
      <c r="C2160" s="2" t="s">
        <v>2364</v>
      </c>
      <c r="D2160" s="2">
        <v>6</v>
      </c>
      <c r="E2160" s="2" t="str">
        <f>CONCATENATE(Table1[[#This Row],[date]],"-",Table1[[#This Row],[month]],"-",Table1[[#This Row],[year]])</f>
        <v>6-Oct-1992</v>
      </c>
      <c r="F2160" s="2">
        <f>DATEDIF(Table1[[#This Row],[Date Of Birth]],DATE(2023,6,8),"Y")</f>
        <v>30</v>
      </c>
      <c r="G2160" s="2">
        <v>0</v>
      </c>
      <c r="H2160" s="13">
        <v>36837.47</v>
      </c>
      <c r="I2160" s="2" t="s">
        <v>2358</v>
      </c>
      <c r="J2160" s="2" t="s">
        <v>2354</v>
      </c>
      <c r="K2160" s="6" t="s">
        <v>2365</v>
      </c>
    </row>
    <row r="2161" spans="1:11" x14ac:dyDescent="0.4">
      <c r="A2161" s="5" t="s">
        <v>183</v>
      </c>
      <c r="B2161" s="2">
        <v>1992</v>
      </c>
      <c r="C2161" s="2" t="s">
        <v>2353</v>
      </c>
      <c r="D2161" s="2">
        <v>4</v>
      </c>
      <c r="E2161" s="2" t="str">
        <f>CONCATENATE(Table1[[#This Row],[date]],"-",Table1[[#This Row],[month]],"-",Table1[[#This Row],[year]])</f>
        <v>4-Jul-1992</v>
      </c>
      <c r="F2161" s="2">
        <f>DATEDIF(Table1[[#This Row],[Date Of Birth]],DATE(2023,6,8),"Y")</f>
        <v>30</v>
      </c>
      <c r="G2161" s="2">
        <v>0</v>
      </c>
      <c r="H2161" s="13">
        <v>36837.47</v>
      </c>
      <c r="I2161" s="2" t="s">
        <v>2354</v>
      </c>
      <c r="J2161" s="2" t="s">
        <v>2355</v>
      </c>
      <c r="K2161" s="6" t="s">
        <v>2365</v>
      </c>
    </row>
    <row r="2162" spans="1:11" x14ac:dyDescent="0.4">
      <c r="A2162" s="5" t="s">
        <v>182</v>
      </c>
      <c r="B2162" s="2">
        <v>1972</v>
      </c>
      <c r="C2162" s="2" t="s">
        <v>2362</v>
      </c>
      <c r="D2162" s="2">
        <v>5</v>
      </c>
      <c r="E2162" s="2" t="str">
        <f>CONCATENATE(Table1[[#This Row],[date]],"-",Table1[[#This Row],[month]],"-",Table1[[#This Row],[year]])</f>
        <v>5-Dec-1972</v>
      </c>
      <c r="F2162" s="2">
        <f>DATEDIF(Table1[[#This Row],[Date Of Birth]],DATE(2023,6,8),"Y")</f>
        <v>50</v>
      </c>
      <c r="G2162" s="2">
        <v>0</v>
      </c>
      <c r="H2162" s="13">
        <v>36889.99</v>
      </c>
      <c r="I2162" s="2" t="s">
        <v>2358</v>
      </c>
      <c r="J2162" s="2" t="s">
        <v>2355</v>
      </c>
      <c r="K2162" s="6" t="s">
        <v>2365</v>
      </c>
    </row>
    <row r="2163" spans="1:11" x14ac:dyDescent="0.4">
      <c r="A2163" s="5" t="s">
        <v>181</v>
      </c>
      <c r="B2163" s="2">
        <v>2003</v>
      </c>
      <c r="C2163" s="2" t="s">
        <v>2359</v>
      </c>
      <c r="D2163" s="2">
        <v>21</v>
      </c>
      <c r="E2163" s="2" t="str">
        <f>CONCATENATE(Table1[[#This Row],[date]],"-",Table1[[#This Row],[month]],"-",Table1[[#This Row],[year]])</f>
        <v>21-Jun-2003</v>
      </c>
      <c r="F2163" s="2">
        <f>DATEDIF(Table1[[#This Row],[Date Of Birth]],DATE(2023,6,8),"Y")</f>
        <v>19</v>
      </c>
      <c r="G2163" s="2">
        <v>0</v>
      </c>
      <c r="H2163" s="13">
        <v>36898.730000000003</v>
      </c>
      <c r="I2163" s="2" t="s">
        <v>2354</v>
      </c>
      <c r="J2163" s="2" t="s">
        <v>2358</v>
      </c>
      <c r="K2163" s="6" t="s">
        <v>2361</v>
      </c>
    </row>
    <row r="2164" spans="1:11" x14ac:dyDescent="0.4">
      <c r="A2164" s="5" t="s">
        <v>180</v>
      </c>
      <c r="B2164" s="2">
        <v>1963</v>
      </c>
      <c r="C2164" s="2" t="s">
        <v>2353</v>
      </c>
      <c r="D2164" s="2">
        <v>24</v>
      </c>
      <c r="E2164" s="2" t="str">
        <f>CONCATENATE(Table1[[#This Row],[date]],"-",Table1[[#This Row],[month]],"-",Table1[[#This Row],[year]])</f>
        <v>24-Jul-1963</v>
      </c>
      <c r="F2164" s="2">
        <f>DATEDIF(Table1[[#This Row],[Date Of Birth]],DATE(2023,6,8),"Y")</f>
        <v>59</v>
      </c>
      <c r="G2164" s="2">
        <v>2</v>
      </c>
      <c r="H2164" s="13">
        <v>36910.61</v>
      </c>
      <c r="I2164" s="2" t="s">
        <v>2354</v>
      </c>
      <c r="J2164" s="2" t="s">
        <v>2354</v>
      </c>
      <c r="K2164" s="6" t="s">
        <v>2365</v>
      </c>
    </row>
    <row r="2165" spans="1:11" x14ac:dyDescent="0.4">
      <c r="A2165" s="5" t="s">
        <v>179</v>
      </c>
      <c r="B2165" s="2">
        <v>1991</v>
      </c>
      <c r="C2165" s="2" t="s">
        <v>2359</v>
      </c>
      <c r="D2165" s="2">
        <v>10</v>
      </c>
      <c r="E2165" s="2" t="str">
        <f>CONCATENATE(Table1[[#This Row],[date]],"-",Table1[[#This Row],[month]],"-",Table1[[#This Row],[year]])</f>
        <v>10-Jun-1991</v>
      </c>
      <c r="F2165" s="2">
        <f>DATEDIF(Table1[[#This Row],[Date Of Birth]],DATE(2023,6,8),"Y")</f>
        <v>31</v>
      </c>
      <c r="G2165" s="2">
        <v>3</v>
      </c>
      <c r="H2165" s="13">
        <v>36911.99</v>
      </c>
      <c r="I2165" s="2" t="s">
        <v>2354</v>
      </c>
      <c r="J2165" s="2" t="s">
        <v>2354</v>
      </c>
      <c r="K2165" s="6" t="s">
        <v>2365</v>
      </c>
    </row>
    <row r="2166" spans="1:11" x14ac:dyDescent="0.4">
      <c r="A2166" s="5" t="s">
        <v>178</v>
      </c>
      <c r="B2166" s="2">
        <v>1968</v>
      </c>
      <c r="C2166" s="2" t="s">
        <v>2364</v>
      </c>
      <c r="D2166" s="2">
        <v>22</v>
      </c>
      <c r="E2166" s="2" t="str">
        <f>CONCATENATE(Table1[[#This Row],[date]],"-",Table1[[#This Row],[month]],"-",Table1[[#This Row],[year]])</f>
        <v>22-Oct-1968</v>
      </c>
      <c r="F2166" s="2">
        <f>DATEDIF(Table1[[#This Row],[Date Of Birth]],DATE(2023,6,8),"Y")</f>
        <v>54</v>
      </c>
      <c r="G2166" s="2">
        <v>0</v>
      </c>
      <c r="H2166" s="13">
        <v>36922.61</v>
      </c>
      <c r="I2166" s="2" t="s">
        <v>2354</v>
      </c>
      <c r="J2166" s="2" t="s">
        <v>2358</v>
      </c>
      <c r="K2166" s="6" t="s">
        <v>2365</v>
      </c>
    </row>
    <row r="2167" spans="1:11" x14ac:dyDescent="0.4">
      <c r="A2167" s="5" t="s">
        <v>177</v>
      </c>
      <c r="B2167" s="2">
        <v>1977</v>
      </c>
      <c r="C2167" s="2" t="s">
        <v>2363</v>
      </c>
      <c r="D2167" s="2">
        <v>13</v>
      </c>
      <c r="E2167" s="2" t="str">
        <f>CONCATENATE(Table1[[#This Row],[date]],"-",Table1[[#This Row],[month]],"-",Table1[[#This Row],[year]])</f>
        <v>13-Aug-1977</v>
      </c>
      <c r="F2167" s="2">
        <f>DATEDIF(Table1[[#This Row],[Date Of Birth]],DATE(2023,6,8),"Y")</f>
        <v>45</v>
      </c>
      <c r="G2167" s="2">
        <v>2</v>
      </c>
      <c r="H2167" s="13">
        <v>36935.64</v>
      </c>
      <c r="I2167" s="2" t="s">
        <v>2354</v>
      </c>
      <c r="J2167" s="2" t="s">
        <v>2358</v>
      </c>
      <c r="K2167" s="6" t="s">
        <v>2365</v>
      </c>
    </row>
    <row r="2168" spans="1:11" x14ac:dyDescent="0.4">
      <c r="A2168" s="5" t="s">
        <v>176</v>
      </c>
      <c r="B2168" s="2">
        <v>1992</v>
      </c>
      <c r="C2168" s="2" t="s">
        <v>2363</v>
      </c>
      <c r="D2168" s="2">
        <v>25</v>
      </c>
      <c r="E2168" s="2" t="str">
        <f>CONCATENATE(Table1[[#This Row],[date]],"-",Table1[[#This Row],[month]],"-",Table1[[#This Row],[year]])</f>
        <v>25-Aug-1992</v>
      </c>
      <c r="F2168" s="2">
        <f>DATEDIF(Table1[[#This Row],[Date Of Birth]],DATE(2023,6,8),"Y")</f>
        <v>30</v>
      </c>
      <c r="G2168" s="2">
        <v>0</v>
      </c>
      <c r="H2168" s="13">
        <v>36950.26</v>
      </c>
      <c r="I2168" s="2" t="s">
        <v>2358</v>
      </c>
      <c r="J2168" s="2" t="s">
        <v>2358</v>
      </c>
      <c r="K2168" s="6" t="s">
        <v>2356</v>
      </c>
    </row>
    <row r="2169" spans="1:11" x14ac:dyDescent="0.4">
      <c r="A2169" s="5" t="s">
        <v>175</v>
      </c>
      <c r="B2169" s="2">
        <v>1992</v>
      </c>
      <c r="C2169" s="2" t="s">
        <v>2360</v>
      </c>
      <c r="D2169" s="2">
        <v>13</v>
      </c>
      <c r="E2169" s="2" t="str">
        <f>CONCATENATE(Table1[[#This Row],[date]],"-",Table1[[#This Row],[month]],"-",Table1[[#This Row],[year]])</f>
        <v>13-Sep-1992</v>
      </c>
      <c r="F2169" s="2">
        <f>DATEDIF(Table1[[#This Row],[Date Of Birth]],DATE(2023,6,8),"Y")</f>
        <v>30</v>
      </c>
      <c r="G2169" s="2">
        <v>0</v>
      </c>
      <c r="H2169" s="13">
        <v>36976.449999999997</v>
      </c>
      <c r="I2169" s="2" t="s">
        <v>2354</v>
      </c>
      <c r="J2169" s="2" t="s">
        <v>2355</v>
      </c>
      <c r="K2169" s="6" t="s">
        <v>2365</v>
      </c>
    </row>
    <row r="2170" spans="1:11" x14ac:dyDescent="0.4">
      <c r="A2170" s="5" t="s">
        <v>174</v>
      </c>
      <c r="B2170" s="2">
        <v>1991</v>
      </c>
      <c r="C2170" s="2" t="s">
        <v>2357</v>
      </c>
      <c r="D2170" s="2">
        <v>1</v>
      </c>
      <c r="E2170" s="2" t="str">
        <f>CONCATENATE(Table1[[#This Row],[date]],"-",Table1[[#This Row],[month]],"-",Table1[[#This Row],[year]])</f>
        <v>1-Nov-1991</v>
      </c>
      <c r="F2170" s="2">
        <f>DATEDIF(Table1[[#This Row],[Date Of Birth]],DATE(2023,6,8),"Y")</f>
        <v>31</v>
      </c>
      <c r="G2170" s="2">
        <v>3</v>
      </c>
      <c r="H2170" s="13">
        <v>37040.879999999997</v>
      </c>
      <c r="I2170" s="2" t="s">
        <v>2354</v>
      </c>
      <c r="J2170" s="2" t="s">
        <v>2354</v>
      </c>
      <c r="K2170" s="6" t="s">
        <v>2365</v>
      </c>
    </row>
    <row r="2171" spans="1:11" x14ac:dyDescent="0.4">
      <c r="A2171" s="5" t="s">
        <v>173</v>
      </c>
      <c r="B2171" s="2">
        <v>1988</v>
      </c>
      <c r="C2171" s="2" t="s">
        <v>2362</v>
      </c>
      <c r="D2171" s="2">
        <v>17</v>
      </c>
      <c r="E2171" s="2" t="str">
        <f>CONCATENATE(Table1[[#This Row],[date]],"-",Table1[[#This Row],[month]],"-",Table1[[#This Row],[year]])</f>
        <v>17-Dec-1988</v>
      </c>
      <c r="F2171" s="2">
        <f>DATEDIF(Table1[[#This Row],[Date Of Birth]],DATE(2023,6,8),"Y")</f>
        <v>34</v>
      </c>
      <c r="G2171" s="2">
        <v>3</v>
      </c>
      <c r="H2171" s="13">
        <v>37076.370000000003</v>
      </c>
      <c r="I2171" s="2" t="s">
        <v>2354</v>
      </c>
      <c r="J2171" s="2" t="s">
        <v>2358</v>
      </c>
      <c r="K2171" s="6" t="s">
        <v>2365</v>
      </c>
    </row>
    <row r="2172" spans="1:11" x14ac:dyDescent="0.4">
      <c r="A2172" s="5" t="s">
        <v>172</v>
      </c>
      <c r="B2172" s="2">
        <v>1989</v>
      </c>
      <c r="C2172" s="2" t="s">
        <v>2359</v>
      </c>
      <c r="D2172" s="2">
        <v>10</v>
      </c>
      <c r="E2172" s="2" t="str">
        <f>CONCATENATE(Table1[[#This Row],[date]],"-",Table1[[#This Row],[month]],"-",Table1[[#This Row],[year]])</f>
        <v>10-Jun-1989</v>
      </c>
      <c r="F2172" s="2">
        <f>DATEDIF(Table1[[#This Row],[Date Of Birth]],DATE(2023,6,8),"Y")</f>
        <v>33</v>
      </c>
      <c r="G2172" s="2">
        <v>0</v>
      </c>
      <c r="H2172" s="13">
        <v>37079.370000000003</v>
      </c>
      <c r="I2172" s="2" t="s">
        <v>2354</v>
      </c>
      <c r="J2172" s="2" t="s">
        <v>2355</v>
      </c>
      <c r="K2172" s="6" t="s">
        <v>2365</v>
      </c>
    </row>
    <row r="2173" spans="1:11" x14ac:dyDescent="0.4">
      <c r="A2173" s="5" t="s">
        <v>171</v>
      </c>
      <c r="B2173" s="2">
        <v>1995</v>
      </c>
      <c r="C2173" s="2" t="s">
        <v>2364</v>
      </c>
      <c r="D2173" s="2">
        <v>30</v>
      </c>
      <c r="E2173" s="2" t="str">
        <f>CONCATENATE(Table1[[#This Row],[date]],"-",Table1[[#This Row],[month]],"-",Table1[[#This Row],[year]])</f>
        <v>30-Oct-1995</v>
      </c>
      <c r="F2173" s="2">
        <f>DATEDIF(Table1[[#This Row],[Date Of Birth]],DATE(2023,6,8),"Y")</f>
        <v>27</v>
      </c>
      <c r="G2173" s="2">
        <v>0</v>
      </c>
      <c r="H2173" s="13">
        <v>37133.9</v>
      </c>
      <c r="I2173" s="2" t="s">
        <v>2354</v>
      </c>
      <c r="J2173" s="2" t="s">
        <v>2354</v>
      </c>
      <c r="K2173" s="6" t="s">
        <v>2356</v>
      </c>
    </row>
    <row r="2174" spans="1:11" x14ac:dyDescent="0.4">
      <c r="A2174" s="5" t="s">
        <v>170</v>
      </c>
      <c r="B2174" s="2">
        <v>2000</v>
      </c>
      <c r="C2174" s="2" t="s">
        <v>2360</v>
      </c>
      <c r="D2174" s="2">
        <v>5</v>
      </c>
      <c r="E2174" s="2" t="str">
        <f>CONCATENATE(Table1[[#This Row],[date]],"-",Table1[[#This Row],[month]],"-",Table1[[#This Row],[year]])</f>
        <v>5-Sep-2000</v>
      </c>
      <c r="F2174" s="2">
        <f>DATEDIF(Table1[[#This Row],[Date Of Birth]],DATE(2023,6,8),"Y")</f>
        <v>22</v>
      </c>
      <c r="G2174" s="2">
        <v>1</v>
      </c>
      <c r="H2174" s="13">
        <v>37165.160000000003</v>
      </c>
      <c r="I2174" s="2" t="s">
        <v>2358</v>
      </c>
      <c r="J2174" s="2" t="s">
        <v>2355</v>
      </c>
      <c r="K2174" s="6" t="s">
        <v>2381</v>
      </c>
    </row>
    <row r="2175" spans="1:11" x14ac:dyDescent="0.4">
      <c r="A2175" s="5" t="s">
        <v>169</v>
      </c>
      <c r="B2175" s="2">
        <v>1990</v>
      </c>
      <c r="C2175" s="2" t="s">
        <v>2364</v>
      </c>
      <c r="D2175" s="2">
        <v>17</v>
      </c>
      <c r="E2175" s="2" t="str">
        <f>CONCATENATE(Table1[[#This Row],[date]],"-",Table1[[#This Row],[month]],"-",Table1[[#This Row],[year]])</f>
        <v>17-Oct-1990</v>
      </c>
      <c r="F2175" s="2">
        <f>DATEDIF(Table1[[#This Row],[Date Of Birth]],DATE(2023,6,8),"Y")</f>
        <v>32</v>
      </c>
      <c r="G2175" s="2">
        <v>3</v>
      </c>
      <c r="H2175" s="13">
        <v>37251.22</v>
      </c>
      <c r="I2175" s="2" t="s">
        <v>2354</v>
      </c>
      <c r="J2175" s="2" t="s">
        <v>2354</v>
      </c>
      <c r="K2175" s="6" t="s">
        <v>2365</v>
      </c>
    </row>
    <row r="2176" spans="1:11" x14ac:dyDescent="0.4">
      <c r="A2176" s="5" t="s">
        <v>168</v>
      </c>
      <c r="B2176" s="2">
        <v>1985</v>
      </c>
      <c r="C2176" s="2" t="s">
        <v>2357</v>
      </c>
      <c r="D2176" s="2">
        <v>17</v>
      </c>
      <c r="E2176" s="2" t="str">
        <f>CONCATENATE(Table1[[#This Row],[date]],"-",Table1[[#This Row],[month]],"-",Table1[[#This Row],[year]])</f>
        <v>17-Nov-1985</v>
      </c>
      <c r="F2176" s="2">
        <f>DATEDIF(Table1[[#This Row],[Date Of Birth]],DATE(2023,6,8),"Y")</f>
        <v>37</v>
      </c>
      <c r="G2176" s="2">
        <v>0</v>
      </c>
      <c r="H2176" s="13">
        <v>37270.15</v>
      </c>
      <c r="I2176" s="2" t="s">
        <v>2354</v>
      </c>
      <c r="J2176" s="2" t="s">
        <v>2358</v>
      </c>
      <c r="K2176" s="6" t="s">
        <v>2371</v>
      </c>
    </row>
    <row r="2177" spans="1:11" x14ac:dyDescent="0.4">
      <c r="A2177" s="5" t="s">
        <v>167</v>
      </c>
      <c r="B2177" s="2">
        <v>1975</v>
      </c>
      <c r="C2177" s="2" t="s">
        <v>2357</v>
      </c>
      <c r="D2177" s="2">
        <v>9</v>
      </c>
      <c r="E2177" s="2" t="str">
        <f>CONCATENATE(Table1[[#This Row],[date]],"-",Table1[[#This Row],[month]],"-",Table1[[#This Row],[year]])</f>
        <v>9-Nov-1975</v>
      </c>
      <c r="F2177" s="2">
        <f>DATEDIF(Table1[[#This Row],[Date Of Birth]],DATE(2023,6,8),"Y")</f>
        <v>47</v>
      </c>
      <c r="G2177" s="2">
        <v>1</v>
      </c>
      <c r="H2177" s="13">
        <v>37272.339999999997</v>
      </c>
      <c r="I2177" s="2" t="s">
        <v>2354</v>
      </c>
      <c r="J2177" s="2" t="s">
        <v>2355</v>
      </c>
      <c r="K2177" s="6" t="s">
        <v>2365</v>
      </c>
    </row>
    <row r="2178" spans="1:11" x14ac:dyDescent="0.4">
      <c r="A2178" s="5" t="s">
        <v>166</v>
      </c>
      <c r="B2178" s="2">
        <v>1969</v>
      </c>
      <c r="C2178" s="2" t="s">
        <v>2364</v>
      </c>
      <c r="D2178" s="2">
        <v>30</v>
      </c>
      <c r="E2178" s="2" t="str">
        <f>CONCATENATE(Table1[[#This Row],[date]],"-",Table1[[#This Row],[month]],"-",Table1[[#This Row],[year]])</f>
        <v>30-Oct-1969</v>
      </c>
      <c r="F2178" s="2">
        <f>DATEDIF(Table1[[#This Row],[Date Of Birth]],DATE(2023,6,8),"Y")</f>
        <v>53</v>
      </c>
      <c r="G2178" s="2">
        <v>0</v>
      </c>
      <c r="H2178" s="13">
        <v>37277.269999999997</v>
      </c>
      <c r="I2178" s="2" t="s">
        <v>2358</v>
      </c>
      <c r="J2178" s="2" t="s">
        <v>2355</v>
      </c>
      <c r="K2178" s="6" t="s">
        <v>2365</v>
      </c>
    </row>
    <row r="2179" spans="1:11" x14ac:dyDescent="0.4">
      <c r="A2179" s="5" t="s">
        <v>165</v>
      </c>
      <c r="B2179" s="2">
        <v>1979</v>
      </c>
      <c r="C2179" s="2" t="s">
        <v>2363</v>
      </c>
      <c r="D2179" s="2">
        <v>3</v>
      </c>
      <c r="E2179" s="2" t="str">
        <f>CONCATENATE(Table1[[#This Row],[date]],"-",Table1[[#This Row],[month]],"-",Table1[[#This Row],[year]])</f>
        <v>3-Aug-1979</v>
      </c>
      <c r="F2179" s="2">
        <f>DATEDIF(Table1[[#This Row],[Date Of Birth]],DATE(2023,6,8),"Y")</f>
        <v>43</v>
      </c>
      <c r="G2179" s="2">
        <v>2</v>
      </c>
      <c r="H2179" s="13">
        <v>37425.94</v>
      </c>
      <c r="I2179" s="2" t="s">
        <v>2354</v>
      </c>
      <c r="J2179" s="2" t="s">
        <v>2358</v>
      </c>
      <c r="K2179" s="6" t="s">
        <v>2365</v>
      </c>
    </row>
    <row r="2180" spans="1:11" x14ac:dyDescent="0.4">
      <c r="A2180" s="5" t="s">
        <v>164</v>
      </c>
      <c r="B2180" s="2">
        <v>2002</v>
      </c>
      <c r="C2180" s="2" t="s">
        <v>2360</v>
      </c>
      <c r="D2180" s="2">
        <v>27</v>
      </c>
      <c r="E2180" s="2" t="str">
        <f>CONCATENATE(Table1[[#This Row],[date]],"-",Table1[[#This Row],[month]],"-",Table1[[#This Row],[year]])</f>
        <v>27-Sep-2002</v>
      </c>
      <c r="F2180" s="2">
        <f>DATEDIF(Table1[[#This Row],[Date Of Birth]],DATE(2023,6,8),"Y")</f>
        <v>20</v>
      </c>
      <c r="G2180" s="2">
        <v>3</v>
      </c>
      <c r="H2180" s="13">
        <v>37465.339999999997</v>
      </c>
      <c r="I2180" s="2" t="s">
        <v>2358</v>
      </c>
      <c r="J2180" s="2" t="s">
        <v>2354</v>
      </c>
      <c r="K2180" s="6" t="s">
        <v>2361</v>
      </c>
    </row>
    <row r="2181" spans="1:11" x14ac:dyDescent="0.4">
      <c r="A2181" s="5" t="s">
        <v>163</v>
      </c>
      <c r="B2181" s="2">
        <v>2000</v>
      </c>
      <c r="C2181" s="2" t="s">
        <v>2364</v>
      </c>
      <c r="D2181" s="2">
        <v>12</v>
      </c>
      <c r="E2181" s="2" t="str">
        <f>CONCATENATE(Table1[[#This Row],[date]],"-",Table1[[#This Row],[month]],"-",Table1[[#This Row],[year]])</f>
        <v>12-Oct-2000</v>
      </c>
      <c r="F2181" s="2">
        <f>DATEDIF(Table1[[#This Row],[Date Of Birth]],DATE(2023,6,8),"Y")</f>
        <v>22</v>
      </c>
      <c r="G2181" s="2">
        <v>2</v>
      </c>
      <c r="H2181" s="13">
        <v>37484.449999999997</v>
      </c>
      <c r="I2181" s="2" t="s">
        <v>2358</v>
      </c>
      <c r="J2181" s="2" t="s">
        <v>2358</v>
      </c>
      <c r="K2181" s="6" t="s">
        <v>2356</v>
      </c>
    </row>
    <row r="2182" spans="1:11" x14ac:dyDescent="0.4">
      <c r="A2182" s="5" t="s">
        <v>162</v>
      </c>
      <c r="B2182" s="2">
        <v>1990</v>
      </c>
      <c r="C2182" s="2" t="s">
        <v>2357</v>
      </c>
      <c r="D2182" s="2">
        <v>16</v>
      </c>
      <c r="E2182" s="2" t="str">
        <f>CONCATENATE(Table1[[#This Row],[date]],"-",Table1[[#This Row],[month]],"-",Table1[[#This Row],[year]])</f>
        <v>16-Nov-1990</v>
      </c>
      <c r="F2182" s="2">
        <f>DATEDIF(Table1[[#This Row],[Date Of Birth]],DATE(2023,6,8),"Y")</f>
        <v>32</v>
      </c>
      <c r="G2182" s="2">
        <v>1</v>
      </c>
      <c r="H2182" s="13">
        <v>37607.53</v>
      </c>
      <c r="I2182" s="2" t="s">
        <v>2358</v>
      </c>
      <c r="J2182" s="2" t="s">
        <v>2354</v>
      </c>
      <c r="K2182" s="6" t="s">
        <v>2367</v>
      </c>
    </row>
    <row r="2183" spans="1:11" x14ac:dyDescent="0.4">
      <c r="A2183" s="5" t="s">
        <v>161</v>
      </c>
      <c r="B2183" s="2">
        <v>1982</v>
      </c>
      <c r="C2183" s="2" t="s">
        <v>2359</v>
      </c>
      <c r="D2183" s="2">
        <v>20</v>
      </c>
      <c r="E2183" s="2" t="str">
        <f>CONCATENATE(Table1[[#This Row],[date]],"-",Table1[[#This Row],[month]],"-",Table1[[#This Row],[year]])</f>
        <v>20-Jun-1982</v>
      </c>
      <c r="F2183" s="2">
        <f>DATEDIF(Table1[[#This Row],[Date Of Birth]],DATE(2023,6,8),"Y")</f>
        <v>40</v>
      </c>
      <c r="G2183" s="2">
        <v>3</v>
      </c>
      <c r="H2183" s="13">
        <v>37650.74</v>
      </c>
      <c r="I2183" s="2" t="s">
        <v>2354</v>
      </c>
      <c r="J2183" s="2" t="s">
        <v>2354</v>
      </c>
      <c r="K2183" s="6" t="s">
        <v>2361</v>
      </c>
    </row>
    <row r="2184" spans="1:11" x14ac:dyDescent="0.4">
      <c r="A2184" s="5" t="s">
        <v>160</v>
      </c>
      <c r="B2184" s="2">
        <v>1970</v>
      </c>
      <c r="C2184" s="2" t="s">
        <v>2364</v>
      </c>
      <c r="D2184" s="2">
        <v>28</v>
      </c>
      <c r="E2184" s="2" t="str">
        <f>CONCATENATE(Table1[[#This Row],[date]],"-",Table1[[#This Row],[month]],"-",Table1[[#This Row],[year]])</f>
        <v>28-Oct-1970</v>
      </c>
      <c r="F2184" s="2">
        <f>DATEDIF(Table1[[#This Row],[Date Of Birth]],DATE(2023,6,8),"Y")</f>
        <v>52</v>
      </c>
      <c r="G2184" s="2">
        <v>0</v>
      </c>
      <c r="H2184" s="13">
        <v>37675.06</v>
      </c>
      <c r="I2184" s="2" t="s">
        <v>2354</v>
      </c>
      <c r="J2184" s="2" t="s">
        <v>2355</v>
      </c>
      <c r="K2184" s="6" t="s">
        <v>2365</v>
      </c>
    </row>
    <row r="2185" spans="1:11" x14ac:dyDescent="0.4">
      <c r="A2185" s="5" t="s">
        <v>159</v>
      </c>
      <c r="B2185" s="2">
        <v>1988</v>
      </c>
      <c r="C2185" s="2" t="s">
        <v>2364</v>
      </c>
      <c r="D2185" s="2">
        <v>10</v>
      </c>
      <c r="E2185" s="2" t="str">
        <f>CONCATENATE(Table1[[#This Row],[date]],"-",Table1[[#This Row],[month]],"-",Table1[[#This Row],[year]])</f>
        <v>10-Oct-1988</v>
      </c>
      <c r="F2185" s="2">
        <f>DATEDIF(Table1[[#This Row],[Date Of Birth]],DATE(2023,6,8),"Y")</f>
        <v>34</v>
      </c>
      <c r="G2185" s="2">
        <v>1</v>
      </c>
      <c r="H2185" s="13">
        <v>37701.879999999997</v>
      </c>
      <c r="I2185" s="2" t="s">
        <v>2354</v>
      </c>
      <c r="J2185" s="2" t="s">
        <v>2355</v>
      </c>
      <c r="K2185" s="6" t="s">
        <v>2372</v>
      </c>
    </row>
    <row r="2186" spans="1:11" x14ac:dyDescent="0.4">
      <c r="A2186" s="5" t="s">
        <v>158</v>
      </c>
      <c r="B2186" s="2">
        <v>1976</v>
      </c>
      <c r="C2186" s="2" t="s">
        <v>2360</v>
      </c>
      <c r="D2186" s="2">
        <v>18</v>
      </c>
      <c r="E2186" s="2" t="str">
        <f>CONCATENATE(Table1[[#This Row],[date]],"-",Table1[[#This Row],[month]],"-",Table1[[#This Row],[year]])</f>
        <v>18-Sep-1976</v>
      </c>
      <c r="F2186" s="2">
        <f>DATEDIF(Table1[[#This Row],[Date Of Birth]],DATE(2023,6,8),"Y")</f>
        <v>46</v>
      </c>
      <c r="G2186" s="2">
        <v>2</v>
      </c>
      <c r="H2186" s="13">
        <v>37735.199999999997</v>
      </c>
      <c r="I2186" s="2" t="s">
        <v>2354</v>
      </c>
      <c r="J2186" s="2" t="s">
        <v>2354</v>
      </c>
      <c r="K2186" s="6" t="s">
        <v>2365</v>
      </c>
    </row>
    <row r="2187" spans="1:11" x14ac:dyDescent="0.4">
      <c r="A2187" s="5" t="s">
        <v>157</v>
      </c>
      <c r="B2187" s="2">
        <v>1986</v>
      </c>
      <c r="C2187" s="2" t="s">
        <v>2363</v>
      </c>
      <c r="D2187" s="2">
        <v>15</v>
      </c>
      <c r="E2187" s="2" t="str">
        <f>CONCATENATE(Table1[[#This Row],[date]],"-",Table1[[#This Row],[month]],"-",Table1[[#This Row],[year]])</f>
        <v>15-Aug-1986</v>
      </c>
      <c r="F2187" s="2">
        <f>DATEDIF(Table1[[#This Row],[Date Of Birth]],DATE(2023,6,8),"Y")</f>
        <v>36</v>
      </c>
      <c r="G2187" s="2">
        <v>0</v>
      </c>
      <c r="H2187" s="13">
        <v>37742.58</v>
      </c>
      <c r="I2187" s="2" t="s">
        <v>2358</v>
      </c>
      <c r="J2187" s="2" t="s">
        <v>2358</v>
      </c>
      <c r="K2187" s="6" t="s">
        <v>2356</v>
      </c>
    </row>
    <row r="2188" spans="1:11" x14ac:dyDescent="0.4">
      <c r="A2188" s="5" t="s">
        <v>156</v>
      </c>
      <c r="B2188" s="2">
        <v>1983</v>
      </c>
      <c r="C2188" s="2" t="s">
        <v>2353</v>
      </c>
      <c r="D2188" s="2">
        <v>26</v>
      </c>
      <c r="E2188" s="2" t="str">
        <f>CONCATENATE(Table1[[#This Row],[date]],"-",Table1[[#This Row],[month]],"-",Table1[[#This Row],[year]])</f>
        <v>26-Jul-1983</v>
      </c>
      <c r="F2188" s="2">
        <f>DATEDIF(Table1[[#This Row],[Date Of Birth]],DATE(2023,6,8),"Y")</f>
        <v>39</v>
      </c>
      <c r="G2188" s="2">
        <v>3</v>
      </c>
      <c r="H2188" s="13">
        <v>37800.980000000003</v>
      </c>
      <c r="I2188" s="2" t="s">
        <v>2354</v>
      </c>
      <c r="J2188" s="2" t="s">
        <v>2354</v>
      </c>
      <c r="K2188" s="6" t="s">
        <v>2365</v>
      </c>
    </row>
    <row r="2189" spans="1:11" x14ac:dyDescent="0.4">
      <c r="A2189" s="5" t="s">
        <v>155</v>
      </c>
      <c r="B2189" s="2">
        <v>1979</v>
      </c>
      <c r="C2189" s="2" t="s">
        <v>2360</v>
      </c>
      <c r="D2189" s="2">
        <v>9</v>
      </c>
      <c r="E2189" s="2" t="str">
        <f>CONCATENATE(Table1[[#This Row],[date]],"-",Table1[[#This Row],[month]],"-",Table1[[#This Row],[year]])</f>
        <v>9-Sep-1979</v>
      </c>
      <c r="F2189" s="2">
        <f>DATEDIF(Table1[[#This Row],[Date Of Birth]],DATE(2023,6,8),"Y")</f>
        <v>43</v>
      </c>
      <c r="G2189" s="2">
        <v>0</v>
      </c>
      <c r="H2189" s="13">
        <v>37829.72</v>
      </c>
      <c r="I2189" s="2" t="s">
        <v>2358</v>
      </c>
      <c r="J2189" s="2" t="s">
        <v>2354</v>
      </c>
      <c r="K2189" s="6" t="s">
        <v>2365</v>
      </c>
    </row>
    <row r="2190" spans="1:11" x14ac:dyDescent="0.4">
      <c r="A2190" s="5" t="s">
        <v>154</v>
      </c>
      <c r="B2190" s="2">
        <v>1998</v>
      </c>
      <c r="C2190" s="2" t="s">
        <v>2353</v>
      </c>
      <c r="D2190" s="2">
        <v>29</v>
      </c>
      <c r="E2190" s="2" t="str">
        <f>CONCATENATE(Table1[[#This Row],[date]],"-",Table1[[#This Row],[month]],"-",Table1[[#This Row],[year]])</f>
        <v>29-Jul-1998</v>
      </c>
      <c r="F2190" s="2">
        <f>DATEDIF(Table1[[#This Row],[Date Of Birth]],DATE(2023,6,8),"Y")</f>
        <v>24</v>
      </c>
      <c r="G2190" s="2">
        <v>0</v>
      </c>
      <c r="H2190" s="13">
        <v>38126.25</v>
      </c>
      <c r="I2190" s="2" t="s">
        <v>2358</v>
      </c>
      <c r="J2190" s="2" t="s">
        <v>2355</v>
      </c>
      <c r="K2190" s="6" t="s">
        <v>2356</v>
      </c>
    </row>
    <row r="2191" spans="1:11" x14ac:dyDescent="0.4">
      <c r="A2191" s="5" t="s">
        <v>153</v>
      </c>
      <c r="B2191" s="2">
        <v>1972</v>
      </c>
      <c r="C2191" s="2" t="s">
        <v>2357</v>
      </c>
      <c r="D2191" s="2">
        <v>19</v>
      </c>
      <c r="E2191" s="2" t="str">
        <f>CONCATENATE(Table1[[#This Row],[date]],"-",Table1[[#This Row],[month]],"-",Table1[[#This Row],[year]])</f>
        <v>19-Nov-1972</v>
      </c>
      <c r="F2191" s="2">
        <f>DATEDIF(Table1[[#This Row],[Date Of Birth]],DATE(2023,6,8),"Y")</f>
        <v>50</v>
      </c>
      <c r="G2191" s="2">
        <v>0</v>
      </c>
      <c r="H2191" s="13">
        <v>38189.1</v>
      </c>
      <c r="I2191" s="2" t="s">
        <v>2354</v>
      </c>
      <c r="J2191" s="2" t="s">
        <v>2354</v>
      </c>
      <c r="K2191" s="6" t="s">
        <v>2365</v>
      </c>
    </row>
    <row r="2192" spans="1:11" x14ac:dyDescent="0.4">
      <c r="A2192" s="5" t="s">
        <v>152</v>
      </c>
      <c r="B2192" s="2">
        <v>1989</v>
      </c>
      <c r="C2192" s="2" t="s">
        <v>2360</v>
      </c>
      <c r="D2192" s="2">
        <v>8</v>
      </c>
      <c r="E2192" s="2" t="str">
        <f>CONCATENATE(Table1[[#This Row],[date]],"-",Table1[[#This Row],[month]],"-",Table1[[#This Row],[year]])</f>
        <v>8-Sep-1989</v>
      </c>
      <c r="F2192" s="2">
        <f>DATEDIF(Table1[[#This Row],[Date Of Birth]],DATE(2023,6,8),"Y")</f>
        <v>33</v>
      </c>
      <c r="G2192" s="2">
        <v>3</v>
      </c>
      <c r="H2192" s="13">
        <v>38237.339999999997</v>
      </c>
      <c r="I2192" s="2" t="s">
        <v>2354</v>
      </c>
      <c r="J2192" s="2" t="s">
        <v>2355</v>
      </c>
      <c r="K2192" s="6" t="s">
        <v>2365</v>
      </c>
    </row>
    <row r="2193" spans="1:11" x14ac:dyDescent="0.4">
      <c r="A2193" s="5" t="s">
        <v>151</v>
      </c>
      <c r="B2193" s="2">
        <v>1964</v>
      </c>
      <c r="C2193" s="2" t="s">
        <v>2359</v>
      </c>
      <c r="D2193" s="2">
        <v>16</v>
      </c>
      <c r="E2193" s="2" t="str">
        <f>CONCATENATE(Table1[[#This Row],[date]],"-",Table1[[#This Row],[month]],"-",Table1[[#This Row],[year]])</f>
        <v>16-Jun-1964</v>
      </c>
      <c r="F2193" s="2">
        <f>DATEDIF(Table1[[#This Row],[Date Of Birth]],DATE(2023,6,8),"Y")</f>
        <v>58</v>
      </c>
      <c r="G2193" s="2">
        <v>0</v>
      </c>
      <c r="H2193" s="13">
        <v>38241.74</v>
      </c>
      <c r="I2193" s="2" t="s">
        <v>2354</v>
      </c>
      <c r="J2193" s="2" t="s">
        <v>2355</v>
      </c>
      <c r="K2193" s="6" t="s">
        <v>2365</v>
      </c>
    </row>
    <row r="2194" spans="1:11" x14ac:dyDescent="0.4">
      <c r="A2194" s="5" t="s">
        <v>150</v>
      </c>
      <c r="B2194" s="2">
        <v>1980</v>
      </c>
      <c r="C2194" s="2" t="s">
        <v>2363</v>
      </c>
      <c r="D2194" s="2">
        <v>16</v>
      </c>
      <c r="E2194" s="2" t="str">
        <f>CONCATENATE(Table1[[#This Row],[date]],"-",Table1[[#This Row],[month]],"-",Table1[[#This Row],[year]])</f>
        <v>16-Aug-1980</v>
      </c>
      <c r="F2194" s="2">
        <f>DATEDIF(Table1[[#This Row],[Date Of Birth]],DATE(2023,6,8),"Y")</f>
        <v>42</v>
      </c>
      <c r="G2194" s="2">
        <v>1</v>
      </c>
      <c r="H2194" s="13">
        <v>38245.589999999997</v>
      </c>
      <c r="I2194" s="2" t="s">
        <v>2358</v>
      </c>
      <c r="J2194" s="2" t="s">
        <v>2354</v>
      </c>
      <c r="K2194" s="6" t="s">
        <v>2356</v>
      </c>
    </row>
    <row r="2195" spans="1:11" x14ac:dyDescent="0.4">
      <c r="A2195" s="5" t="s">
        <v>149</v>
      </c>
      <c r="B2195" s="2">
        <v>1989</v>
      </c>
      <c r="C2195" s="2" t="s">
        <v>2364</v>
      </c>
      <c r="D2195" s="2">
        <v>30</v>
      </c>
      <c r="E2195" s="2" t="str">
        <f>CONCATENATE(Table1[[#This Row],[date]],"-",Table1[[#This Row],[month]],"-",Table1[[#This Row],[year]])</f>
        <v>30-Oct-1989</v>
      </c>
      <c r="F2195" s="2">
        <f>DATEDIF(Table1[[#This Row],[Date Of Birth]],DATE(2023,6,8),"Y")</f>
        <v>33</v>
      </c>
      <c r="G2195" s="2">
        <v>1</v>
      </c>
      <c r="H2195" s="13">
        <v>38282.75</v>
      </c>
      <c r="I2195" s="2" t="s">
        <v>2358</v>
      </c>
      <c r="J2195" s="2" t="s">
        <v>2354</v>
      </c>
      <c r="K2195" s="6" t="s">
        <v>2356</v>
      </c>
    </row>
    <row r="2196" spans="1:11" x14ac:dyDescent="0.4">
      <c r="A2196" s="5" t="s">
        <v>148</v>
      </c>
      <c r="B2196" s="2">
        <v>1980</v>
      </c>
      <c r="C2196" s="2" t="s">
        <v>2359</v>
      </c>
      <c r="D2196" s="2">
        <v>12</v>
      </c>
      <c r="E2196" s="2" t="str">
        <f>CONCATENATE(Table1[[#This Row],[date]],"-",Table1[[#This Row],[month]],"-",Table1[[#This Row],[year]])</f>
        <v>12-Jun-1980</v>
      </c>
      <c r="F2196" s="2">
        <f>DATEDIF(Table1[[#This Row],[Date Of Birth]],DATE(2023,6,8),"Y")</f>
        <v>42</v>
      </c>
      <c r="G2196" s="2">
        <v>2</v>
      </c>
      <c r="H2196" s="13">
        <v>38313.129999999997</v>
      </c>
      <c r="I2196" s="2" t="s">
        <v>2358</v>
      </c>
      <c r="J2196" s="2" t="s">
        <v>2355</v>
      </c>
      <c r="K2196" s="6" t="s">
        <v>2365</v>
      </c>
    </row>
    <row r="2197" spans="1:11" x14ac:dyDescent="0.4">
      <c r="A2197" s="5" t="s">
        <v>147</v>
      </c>
      <c r="B2197" s="2">
        <v>2002</v>
      </c>
      <c r="C2197" s="2" t="s">
        <v>2360</v>
      </c>
      <c r="D2197" s="2">
        <v>17</v>
      </c>
      <c r="E2197" s="2" t="str">
        <f>CONCATENATE(Table1[[#This Row],[date]],"-",Table1[[#This Row],[month]],"-",Table1[[#This Row],[year]])</f>
        <v>17-Sep-2002</v>
      </c>
      <c r="F2197" s="2">
        <f>DATEDIF(Table1[[#This Row],[Date Of Birth]],DATE(2023,6,8),"Y")</f>
        <v>20</v>
      </c>
      <c r="G2197" s="2">
        <v>2</v>
      </c>
      <c r="H2197" s="13">
        <v>38344.57</v>
      </c>
      <c r="I2197" s="2" t="s">
        <v>2358</v>
      </c>
      <c r="J2197" s="2" t="s">
        <v>2355</v>
      </c>
      <c r="K2197" s="6" t="s">
        <v>2365</v>
      </c>
    </row>
    <row r="2198" spans="1:11" x14ac:dyDescent="0.4">
      <c r="A2198" s="5" t="s">
        <v>146</v>
      </c>
      <c r="B2198" s="2">
        <v>1970</v>
      </c>
      <c r="C2198" s="2" t="s">
        <v>2363</v>
      </c>
      <c r="D2198" s="2">
        <v>22</v>
      </c>
      <c r="E2198" s="2" t="str">
        <f>CONCATENATE(Table1[[#This Row],[date]],"-",Table1[[#This Row],[month]],"-",Table1[[#This Row],[year]])</f>
        <v>22-Aug-1970</v>
      </c>
      <c r="F2198" s="2">
        <f>DATEDIF(Table1[[#This Row],[Date Of Birth]],DATE(2023,6,8),"Y")</f>
        <v>52</v>
      </c>
      <c r="G2198" s="2">
        <v>0</v>
      </c>
      <c r="H2198" s="13">
        <v>38389.79</v>
      </c>
      <c r="I2198" s="2" t="s">
        <v>2354</v>
      </c>
      <c r="J2198" s="2" t="s">
        <v>2355</v>
      </c>
      <c r="K2198" s="6" t="s">
        <v>2365</v>
      </c>
    </row>
    <row r="2199" spans="1:11" x14ac:dyDescent="0.4">
      <c r="A2199" s="5" t="s">
        <v>145</v>
      </c>
      <c r="B2199" s="2">
        <v>1971</v>
      </c>
      <c r="C2199" s="2" t="s">
        <v>2362</v>
      </c>
      <c r="D2199" s="2">
        <v>23</v>
      </c>
      <c r="E2199" s="2" t="str">
        <f>CONCATENATE(Table1[[#This Row],[date]],"-",Table1[[#This Row],[month]],"-",Table1[[#This Row],[year]])</f>
        <v>23-Dec-1971</v>
      </c>
      <c r="F2199" s="2">
        <f>DATEDIF(Table1[[#This Row],[Date Of Birth]],DATE(2023,6,8),"Y")</f>
        <v>51</v>
      </c>
      <c r="G2199" s="2">
        <v>0</v>
      </c>
      <c r="H2199" s="13">
        <v>38405.26</v>
      </c>
      <c r="I2199" s="2" t="s">
        <v>2354</v>
      </c>
      <c r="J2199" s="2" t="s">
        <v>2358</v>
      </c>
      <c r="K2199" s="6" t="s">
        <v>2365</v>
      </c>
    </row>
    <row r="2200" spans="1:11" x14ac:dyDescent="0.4">
      <c r="A2200" s="5" t="s">
        <v>144</v>
      </c>
      <c r="B2200" s="2">
        <v>1986</v>
      </c>
      <c r="C2200" s="2" t="s">
        <v>2359</v>
      </c>
      <c r="D2200" s="2">
        <v>21</v>
      </c>
      <c r="E2200" s="2" t="str">
        <f>CONCATENATE(Table1[[#This Row],[date]],"-",Table1[[#This Row],[month]],"-",Table1[[#This Row],[year]])</f>
        <v>21-Jun-1986</v>
      </c>
      <c r="F2200" s="2">
        <f>DATEDIF(Table1[[#This Row],[Date Of Birth]],DATE(2023,6,8),"Y")</f>
        <v>36</v>
      </c>
      <c r="G2200" s="2">
        <v>2</v>
      </c>
      <c r="H2200" s="13">
        <v>38415.47</v>
      </c>
      <c r="I2200" s="2" t="s">
        <v>2358</v>
      </c>
      <c r="J2200" s="2" t="s">
        <v>2354</v>
      </c>
      <c r="K2200" s="6" t="s">
        <v>2365</v>
      </c>
    </row>
    <row r="2201" spans="1:11" x14ac:dyDescent="0.4">
      <c r="A2201" s="5" t="s">
        <v>143</v>
      </c>
      <c r="B2201" s="2">
        <v>1999</v>
      </c>
      <c r="C2201" s="2" t="s">
        <v>2357</v>
      </c>
      <c r="D2201" s="2">
        <v>12</v>
      </c>
      <c r="E2201" s="2" t="str">
        <f>CONCATENATE(Table1[[#This Row],[date]],"-",Table1[[#This Row],[month]],"-",Table1[[#This Row],[year]])</f>
        <v>12-Nov-1999</v>
      </c>
      <c r="F2201" s="2">
        <f>DATEDIF(Table1[[#This Row],[Date Of Birth]],DATE(2023,6,8),"Y")</f>
        <v>23</v>
      </c>
      <c r="G2201" s="2">
        <v>2</v>
      </c>
      <c r="H2201" s="13">
        <v>38511.629999999997</v>
      </c>
      <c r="I2201" s="2" t="s">
        <v>2354</v>
      </c>
      <c r="J2201" s="2" t="s">
        <v>2354</v>
      </c>
      <c r="K2201" s="6" t="s">
        <v>2371</v>
      </c>
    </row>
    <row r="2202" spans="1:11" x14ac:dyDescent="0.4">
      <c r="A2202" s="5" t="s">
        <v>142</v>
      </c>
      <c r="B2202" s="2">
        <v>1990</v>
      </c>
      <c r="C2202" s="2" t="s">
        <v>2353</v>
      </c>
      <c r="D2202" s="2">
        <v>13</v>
      </c>
      <c r="E2202" s="2" t="str">
        <f>CONCATENATE(Table1[[#This Row],[date]],"-",Table1[[#This Row],[month]],"-",Table1[[#This Row],[year]])</f>
        <v>13-Jul-1990</v>
      </c>
      <c r="F2202" s="2">
        <f>DATEDIF(Table1[[#This Row],[Date Of Birth]],DATE(2023,6,8),"Y")</f>
        <v>32</v>
      </c>
      <c r="G2202" s="2">
        <v>3</v>
      </c>
      <c r="H2202" s="13">
        <v>38652.089999999997</v>
      </c>
      <c r="I2202" s="2" t="s">
        <v>2354</v>
      </c>
      <c r="J2202" s="2" t="s">
        <v>2354</v>
      </c>
      <c r="K2202" s="6" t="s">
        <v>2365</v>
      </c>
    </row>
    <row r="2203" spans="1:11" x14ac:dyDescent="0.4">
      <c r="A2203" s="5" t="s">
        <v>141</v>
      </c>
      <c r="B2203" s="2">
        <v>1986</v>
      </c>
      <c r="C2203" s="2" t="s">
        <v>2353</v>
      </c>
      <c r="D2203" s="2">
        <v>20</v>
      </c>
      <c r="E2203" s="2" t="str">
        <f>CONCATENATE(Table1[[#This Row],[date]],"-",Table1[[#This Row],[month]],"-",Table1[[#This Row],[year]])</f>
        <v>20-Jul-1986</v>
      </c>
      <c r="F2203" s="2">
        <f>DATEDIF(Table1[[#This Row],[Date Of Birth]],DATE(2023,6,8),"Y")</f>
        <v>36</v>
      </c>
      <c r="G2203" s="2">
        <v>1</v>
      </c>
      <c r="H2203" s="13">
        <v>38709.18</v>
      </c>
      <c r="I2203" s="2" t="s">
        <v>2358</v>
      </c>
      <c r="J2203" s="2" t="s">
        <v>2355</v>
      </c>
      <c r="K2203" s="6" t="s">
        <v>2356</v>
      </c>
    </row>
    <row r="2204" spans="1:11" x14ac:dyDescent="0.4">
      <c r="A2204" s="5" t="s">
        <v>2381</v>
      </c>
      <c r="B2204" s="2">
        <v>1991</v>
      </c>
      <c r="C2204" s="2" t="s">
        <v>2357</v>
      </c>
      <c r="D2204" s="2">
        <v>22</v>
      </c>
      <c r="E2204" s="2" t="str">
        <f>CONCATENATE(Table1[[#This Row],[date]],"-",Table1[[#This Row],[month]],"-",Table1[[#This Row],[year]])</f>
        <v>22-Nov-1991</v>
      </c>
      <c r="F2204" s="2">
        <f>DATEDIF(Table1[[#This Row],[Date Of Birth]],DATE(2023,6,8),"Y")</f>
        <v>31</v>
      </c>
      <c r="G2204" s="2">
        <v>2</v>
      </c>
      <c r="H2204" s="13">
        <v>38711</v>
      </c>
      <c r="I2204" s="2" t="s">
        <v>2358</v>
      </c>
      <c r="J2204" s="2" t="s">
        <v>2355</v>
      </c>
      <c r="K2204" s="6" t="s">
        <v>2365</v>
      </c>
    </row>
    <row r="2205" spans="1:11" x14ac:dyDescent="0.4">
      <c r="A2205" s="5" t="s">
        <v>140</v>
      </c>
      <c r="B2205" s="2">
        <v>1991</v>
      </c>
      <c r="C2205" s="2" t="s">
        <v>2357</v>
      </c>
      <c r="D2205" s="2">
        <v>2</v>
      </c>
      <c r="E2205" s="2" t="str">
        <f>CONCATENATE(Table1[[#This Row],[date]],"-",Table1[[#This Row],[month]],"-",Table1[[#This Row],[year]])</f>
        <v>2-Nov-1991</v>
      </c>
      <c r="F2205" s="2">
        <f>DATEDIF(Table1[[#This Row],[Date Of Birth]],DATE(2023,6,8),"Y")</f>
        <v>31</v>
      </c>
      <c r="G2205" s="2">
        <v>2</v>
      </c>
      <c r="H2205" s="13">
        <v>38711</v>
      </c>
      <c r="I2205" s="2" t="s">
        <v>2354</v>
      </c>
      <c r="J2205" s="2" t="s">
        <v>2354</v>
      </c>
      <c r="K2205" s="6" t="s">
        <v>2365</v>
      </c>
    </row>
    <row r="2206" spans="1:11" x14ac:dyDescent="0.4">
      <c r="A2206" s="5" t="s">
        <v>139</v>
      </c>
      <c r="B2206" s="2">
        <v>1976</v>
      </c>
      <c r="C2206" s="2" t="s">
        <v>2359</v>
      </c>
      <c r="D2206" s="2">
        <v>15</v>
      </c>
      <c r="E2206" s="2" t="str">
        <f>CONCATENATE(Table1[[#This Row],[date]],"-",Table1[[#This Row],[month]],"-",Table1[[#This Row],[year]])</f>
        <v>15-Jun-1976</v>
      </c>
      <c r="F2206" s="2">
        <f>DATEDIF(Table1[[#This Row],[Date Of Birth]],DATE(2023,6,8),"Y")</f>
        <v>46</v>
      </c>
      <c r="G2206" s="2">
        <v>2</v>
      </c>
      <c r="H2206" s="13">
        <v>38740.120000000003</v>
      </c>
      <c r="I2206" s="2" t="s">
        <v>2354</v>
      </c>
      <c r="J2206" s="2" t="s">
        <v>2354</v>
      </c>
      <c r="K2206" s="6" t="s">
        <v>2361</v>
      </c>
    </row>
    <row r="2207" spans="1:11" x14ac:dyDescent="0.4">
      <c r="A2207" s="5" t="s">
        <v>138</v>
      </c>
      <c r="B2207" s="2">
        <v>1991</v>
      </c>
      <c r="C2207" s="2" t="s">
        <v>2357</v>
      </c>
      <c r="D2207" s="2">
        <v>8</v>
      </c>
      <c r="E2207" s="2" t="str">
        <f>CONCATENATE(Table1[[#This Row],[date]],"-",Table1[[#This Row],[month]],"-",Table1[[#This Row],[year]])</f>
        <v>8-Nov-1991</v>
      </c>
      <c r="F2207" s="2">
        <f>DATEDIF(Table1[[#This Row],[Date Of Birth]],DATE(2023,6,8),"Y")</f>
        <v>31</v>
      </c>
      <c r="G2207" s="2">
        <v>3</v>
      </c>
      <c r="H2207" s="13">
        <v>38746.36</v>
      </c>
      <c r="I2207" s="2" t="s">
        <v>2358</v>
      </c>
      <c r="J2207" s="2" t="s">
        <v>2354</v>
      </c>
      <c r="K2207" s="6" t="s">
        <v>2361</v>
      </c>
    </row>
    <row r="2208" spans="1:11" x14ac:dyDescent="0.4">
      <c r="A2208" s="5" t="s">
        <v>137</v>
      </c>
      <c r="B2208" s="2">
        <v>2004</v>
      </c>
      <c r="C2208" s="2" t="s">
        <v>2362</v>
      </c>
      <c r="D2208" s="2">
        <v>5</v>
      </c>
      <c r="E2208" s="2" t="str">
        <f>CONCATENATE(Table1[[#This Row],[date]],"-",Table1[[#This Row],[month]],"-",Table1[[#This Row],[year]])</f>
        <v>5-Dec-2004</v>
      </c>
      <c r="F2208" s="2">
        <f>DATEDIF(Table1[[#This Row],[Date Of Birth]],DATE(2023,6,8),"Y")</f>
        <v>18</v>
      </c>
      <c r="G2208" s="2">
        <v>0</v>
      </c>
      <c r="H2208" s="13">
        <v>38792.69</v>
      </c>
      <c r="I2208" s="2" t="s">
        <v>2354</v>
      </c>
      <c r="J2208" s="2" t="s">
        <v>2354</v>
      </c>
      <c r="K2208" s="6" t="s">
        <v>2356</v>
      </c>
    </row>
    <row r="2209" spans="1:11" x14ac:dyDescent="0.4">
      <c r="A2209" s="5" t="s">
        <v>136</v>
      </c>
      <c r="B2209" s="2">
        <v>1979</v>
      </c>
      <c r="C2209" s="2" t="s">
        <v>2362</v>
      </c>
      <c r="D2209" s="2">
        <v>3</v>
      </c>
      <c r="E2209" s="2" t="str">
        <f>CONCATENATE(Table1[[#This Row],[date]],"-",Table1[[#This Row],[month]],"-",Table1[[#This Row],[year]])</f>
        <v>3-Dec-1979</v>
      </c>
      <c r="F2209" s="2">
        <f>DATEDIF(Table1[[#This Row],[Date Of Birth]],DATE(2023,6,8),"Y")</f>
        <v>43</v>
      </c>
      <c r="G2209" s="2">
        <v>2</v>
      </c>
      <c r="H2209" s="13">
        <v>38836.980000000003</v>
      </c>
      <c r="I2209" s="2" t="s">
        <v>2354</v>
      </c>
      <c r="J2209" s="2" t="s">
        <v>2358</v>
      </c>
      <c r="K2209" s="6" t="s">
        <v>2365</v>
      </c>
    </row>
    <row r="2210" spans="1:11" x14ac:dyDescent="0.4">
      <c r="A2210" s="5" t="s">
        <v>135</v>
      </c>
      <c r="B2210" s="2">
        <v>1964</v>
      </c>
      <c r="C2210" s="2" t="s">
        <v>2359</v>
      </c>
      <c r="D2210" s="2">
        <v>6</v>
      </c>
      <c r="E2210" s="2" t="str">
        <f>CONCATENATE(Table1[[#This Row],[date]],"-",Table1[[#This Row],[month]],"-",Table1[[#This Row],[year]])</f>
        <v>6-Jun-1964</v>
      </c>
      <c r="F2210" s="2">
        <f>DATEDIF(Table1[[#This Row],[Date Of Birth]],DATE(2023,6,8),"Y")</f>
        <v>59</v>
      </c>
      <c r="G2210" s="2">
        <v>0</v>
      </c>
      <c r="H2210" s="13">
        <v>38869.25</v>
      </c>
      <c r="I2210" s="2" t="s">
        <v>2354</v>
      </c>
      <c r="J2210" s="2" t="s">
        <v>2354</v>
      </c>
      <c r="K2210" s="6" t="s">
        <v>2365</v>
      </c>
    </row>
    <row r="2211" spans="1:11" x14ac:dyDescent="0.4">
      <c r="A2211" s="5" t="s">
        <v>134</v>
      </c>
      <c r="B2211" s="2">
        <v>1967</v>
      </c>
      <c r="C2211" s="2" t="s">
        <v>2353</v>
      </c>
      <c r="D2211" s="2">
        <v>30</v>
      </c>
      <c r="E2211" s="2" t="str">
        <f>CONCATENATE(Table1[[#This Row],[date]],"-",Table1[[#This Row],[month]],"-",Table1[[#This Row],[year]])</f>
        <v>30-Jul-1967</v>
      </c>
      <c r="F2211" s="2">
        <f>DATEDIF(Table1[[#This Row],[Date Of Birth]],DATE(2023,6,8),"Y")</f>
        <v>55</v>
      </c>
      <c r="G2211" s="2">
        <v>0</v>
      </c>
      <c r="H2211" s="13">
        <v>38893.360000000001</v>
      </c>
      <c r="I2211" s="2" t="s">
        <v>2358</v>
      </c>
      <c r="J2211" s="2" t="s">
        <v>2354</v>
      </c>
      <c r="K2211" s="6" t="s">
        <v>2365</v>
      </c>
    </row>
    <row r="2212" spans="1:11" x14ac:dyDescent="0.4">
      <c r="A2212" s="5" t="s">
        <v>133</v>
      </c>
      <c r="B2212" s="2">
        <v>1987</v>
      </c>
      <c r="C2212" s="2" t="s">
        <v>2359</v>
      </c>
      <c r="D2212" s="2">
        <v>16</v>
      </c>
      <c r="E2212" s="2" t="str">
        <f>CONCATENATE(Table1[[#This Row],[date]],"-",Table1[[#This Row],[month]],"-",Table1[[#This Row],[year]])</f>
        <v>16-Jun-1987</v>
      </c>
      <c r="F2212" s="2">
        <f>DATEDIF(Table1[[#This Row],[Date Of Birth]],DATE(2023,6,8),"Y")</f>
        <v>35</v>
      </c>
      <c r="G2212" s="2">
        <v>3</v>
      </c>
      <c r="H2212" s="13">
        <v>38924.04</v>
      </c>
      <c r="I2212" s="2" t="s">
        <v>2354</v>
      </c>
      <c r="J2212" s="2" t="s">
        <v>2354</v>
      </c>
      <c r="K2212" s="6" t="s">
        <v>2365</v>
      </c>
    </row>
    <row r="2213" spans="1:11" x14ac:dyDescent="0.4">
      <c r="A2213" s="5" t="s">
        <v>132</v>
      </c>
      <c r="B2213" s="2">
        <v>1976</v>
      </c>
      <c r="C2213" s="2" t="s">
        <v>2362</v>
      </c>
      <c r="D2213" s="2">
        <v>15</v>
      </c>
      <c r="E2213" s="2" t="str">
        <f>CONCATENATE(Table1[[#This Row],[date]],"-",Table1[[#This Row],[month]],"-",Table1[[#This Row],[year]])</f>
        <v>15-Dec-1976</v>
      </c>
      <c r="F2213" s="2">
        <f>DATEDIF(Table1[[#This Row],[Date Of Birth]],DATE(2023,6,8),"Y")</f>
        <v>46</v>
      </c>
      <c r="G2213" s="2">
        <v>2</v>
      </c>
      <c r="H2213" s="13">
        <v>38932.559999999998</v>
      </c>
      <c r="I2213" s="2" t="s">
        <v>2354</v>
      </c>
      <c r="J2213" s="2" t="s">
        <v>2355</v>
      </c>
      <c r="K2213" s="6" t="s">
        <v>2365</v>
      </c>
    </row>
    <row r="2214" spans="1:11" x14ac:dyDescent="0.4">
      <c r="A2214" s="5" t="s">
        <v>131</v>
      </c>
      <c r="B2214" s="2">
        <v>1980</v>
      </c>
      <c r="C2214" s="2" t="s">
        <v>2360</v>
      </c>
      <c r="D2214" s="2">
        <v>24</v>
      </c>
      <c r="E2214" s="2" t="str">
        <f>CONCATENATE(Table1[[#This Row],[date]],"-",Table1[[#This Row],[month]],"-",Table1[[#This Row],[year]])</f>
        <v>24-Sep-1980</v>
      </c>
      <c r="F2214" s="2">
        <f>DATEDIF(Table1[[#This Row],[Date Of Birth]],DATE(2023,6,8),"Y")</f>
        <v>42</v>
      </c>
      <c r="G2214" s="2">
        <v>2</v>
      </c>
      <c r="H2214" s="13">
        <v>38947.43</v>
      </c>
      <c r="I2214" s="2" t="s">
        <v>2354</v>
      </c>
      <c r="J2214" s="2" t="s">
        <v>2355</v>
      </c>
      <c r="K2214" s="6" t="s">
        <v>2365</v>
      </c>
    </row>
    <row r="2215" spans="1:11" x14ac:dyDescent="0.4">
      <c r="A2215" s="5" t="s">
        <v>130</v>
      </c>
      <c r="B2215" s="2">
        <v>1978</v>
      </c>
      <c r="C2215" s="2" t="s">
        <v>2364</v>
      </c>
      <c r="D2215" s="2">
        <v>12</v>
      </c>
      <c r="E2215" s="2" t="str">
        <f>CONCATENATE(Table1[[#This Row],[date]],"-",Table1[[#This Row],[month]],"-",Table1[[#This Row],[year]])</f>
        <v>12-Oct-1978</v>
      </c>
      <c r="F2215" s="2">
        <f>DATEDIF(Table1[[#This Row],[Date Of Birth]],DATE(2023,6,8),"Y")</f>
        <v>44</v>
      </c>
      <c r="G2215" s="2">
        <v>2</v>
      </c>
      <c r="H2215" s="13">
        <v>38998.550000000003</v>
      </c>
      <c r="I2215" s="2" t="s">
        <v>2358</v>
      </c>
      <c r="J2215" s="2" t="s">
        <v>2358</v>
      </c>
      <c r="K2215" s="6" t="s">
        <v>2365</v>
      </c>
    </row>
    <row r="2216" spans="1:11" x14ac:dyDescent="0.4">
      <c r="A2216" s="5" t="s">
        <v>129</v>
      </c>
      <c r="B2216" s="2">
        <v>1985</v>
      </c>
      <c r="C2216" s="2" t="s">
        <v>2360</v>
      </c>
      <c r="D2216" s="2">
        <v>20</v>
      </c>
      <c r="E2216" s="2" t="str">
        <f>CONCATENATE(Table1[[#This Row],[date]],"-",Table1[[#This Row],[month]],"-",Table1[[#This Row],[year]])</f>
        <v>20-Sep-1985</v>
      </c>
      <c r="F2216" s="2">
        <f>DATEDIF(Table1[[#This Row],[Date Of Birth]],DATE(2023,6,8),"Y")</f>
        <v>37</v>
      </c>
      <c r="G2216" s="2">
        <v>1</v>
      </c>
      <c r="H2216" s="13">
        <v>39047.29</v>
      </c>
      <c r="I2216" s="2" t="s">
        <v>2358</v>
      </c>
      <c r="J2216" s="2" t="s">
        <v>2355</v>
      </c>
      <c r="K2216" s="6" t="s">
        <v>2375</v>
      </c>
    </row>
    <row r="2217" spans="1:11" x14ac:dyDescent="0.4">
      <c r="A2217" s="5" t="s">
        <v>128</v>
      </c>
      <c r="B2217" s="2">
        <v>1982</v>
      </c>
      <c r="C2217" s="2" t="s">
        <v>2363</v>
      </c>
      <c r="D2217" s="2">
        <v>4</v>
      </c>
      <c r="E2217" s="2" t="str">
        <f>CONCATENATE(Table1[[#This Row],[date]],"-",Table1[[#This Row],[month]],"-",Table1[[#This Row],[year]])</f>
        <v>4-Aug-1982</v>
      </c>
      <c r="F2217" s="2">
        <f>DATEDIF(Table1[[#This Row],[Date Of Birth]],DATE(2023,6,8),"Y")</f>
        <v>40</v>
      </c>
      <c r="G2217" s="2">
        <v>1</v>
      </c>
      <c r="H2217" s="13">
        <v>39125.33</v>
      </c>
      <c r="I2217" s="2" t="s">
        <v>2358</v>
      </c>
      <c r="J2217" s="2" t="s">
        <v>2358</v>
      </c>
      <c r="K2217" s="6" t="s">
        <v>2368</v>
      </c>
    </row>
    <row r="2218" spans="1:11" x14ac:dyDescent="0.4">
      <c r="A2218" s="5" t="s">
        <v>127</v>
      </c>
      <c r="B2218" s="2">
        <v>1962</v>
      </c>
      <c r="C2218" s="2" t="s">
        <v>2353</v>
      </c>
      <c r="D2218" s="2">
        <v>7</v>
      </c>
      <c r="E2218" s="2" t="str">
        <f>CONCATENATE(Table1[[#This Row],[date]],"-",Table1[[#This Row],[month]],"-",Table1[[#This Row],[year]])</f>
        <v>7-Jul-1962</v>
      </c>
      <c r="F2218" s="2">
        <f>DATEDIF(Table1[[#This Row],[Date Of Birth]],DATE(2023,6,8),"Y")</f>
        <v>60</v>
      </c>
      <c r="G2218" s="2">
        <v>0</v>
      </c>
      <c r="H2218" s="13">
        <v>39221.120000000003</v>
      </c>
      <c r="I2218" s="2" t="s">
        <v>2354</v>
      </c>
      <c r="J2218" s="2" t="s">
        <v>2358</v>
      </c>
      <c r="K2218" s="6" t="s">
        <v>2365</v>
      </c>
    </row>
    <row r="2219" spans="1:11" x14ac:dyDescent="0.4">
      <c r="A2219" s="5" t="s">
        <v>126</v>
      </c>
      <c r="B2219" s="2">
        <v>1992</v>
      </c>
      <c r="C2219" s="2" t="s">
        <v>2357</v>
      </c>
      <c r="D2219" s="2">
        <v>30</v>
      </c>
      <c r="E2219" s="2" t="str">
        <f>CONCATENATE(Table1[[#This Row],[date]],"-",Table1[[#This Row],[month]],"-",Table1[[#This Row],[year]])</f>
        <v>30-Nov-1992</v>
      </c>
      <c r="F2219" s="2">
        <f>DATEDIF(Table1[[#This Row],[Date Of Birth]],DATE(2023,6,8),"Y")</f>
        <v>30</v>
      </c>
      <c r="G2219" s="2">
        <v>2</v>
      </c>
      <c r="H2219" s="13">
        <v>39241.440000000002</v>
      </c>
      <c r="I2219" s="2" t="s">
        <v>2358</v>
      </c>
      <c r="J2219" s="2" t="s">
        <v>2355</v>
      </c>
      <c r="K2219" s="6" t="s">
        <v>2365</v>
      </c>
    </row>
    <row r="2220" spans="1:11" x14ac:dyDescent="0.4">
      <c r="A2220" s="5" t="s">
        <v>125</v>
      </c>
      <c r="B2220" s="2">
        <v>1982</v>
      </c>
      <c r="C2220" s="2" t="s">
        <v>2363</v>
      </c>
      <c r="D2220" s="2">
        <v>16</v>
      </c>
      <c r="E2220" s="2" t="str">
        <f>CONCATENATE(Table1[[#This Row],[date]],"-",Table1[[#This Row],[month]],"-",Table1[[#This Row],[year]])</f>
        <v>16-Aug-1982</v>
      </c>
      <c r="F2220" s="2">
        <f>DATEDIF(Table1[[#This Row],[Date Of Birth]],DATE(2023,6,8),"Y")</f>
        <v>40</v>
      </c>
      <c r="G2220" s="2">
        <v>3</v>
      </c>
      <c r="H2220" s="13">
        <v>39315.279999999999</v>
      </c>
      <c r="I2220" s="2" t="s">
        <v>2354</v>
      </c>
      <c r="J2220" s="2" t="s">
        <v>2355</v>
      </c>
      <c r="K2220" s="6" t="s">
        <v>2365</v>
      </c>
    </row>
    <row r="2221" spans="1:11" x14ac:dyDescent="0.4">
      <c r="A2221" s="5" t="s">
        <v>124</v>
      </c>
      <c r="B2221" s="2">
        <v>1978</v>
      </c>
      <c r="C2221" s="2" t="s">
        <v>2363</v>
      </c>
      <c r="D2221" s="2">
        <v>5</v>
      </c>
      <c r="E2221" s="2" t="str">
        <f>CONCATENATE(Table1[[#This Row],[date]],"-",Table1[[#This Row],[month]],"-",Table1[[#This Row],[year]])</f>
        <v>5-Aug-1978</v>
      </c>
      <c r="F2221" s="2">
        <f>DATEDIF(Table1[[#This Row],[Date Of Birth]],DATE(2023,6,8),"Y")</f>
        <v>44</v>
      </c>
      <c r="G2221" s="2">
        <v>2</v>
      </c>
      <c r="H2221" s="13">
        <v>39352.6</v>
      </c>
      <c r="I2221" s="2" t="s">
        <v>2354</v>
      </c>
      <c r="J2221" s="2" t="s">
        <v>2355</v>
      </c>
      <c r="K2221" s="6" t="s">
        <v>2365</v>
      </c>
    </row>
    <row r="2222" spans="1:11" x14ac:dyDescent="0.4">
      <c r="A2222" s="5" t="s">
        <v>123</v>
      </c>
      <c r="B2222" s="2">
        <v>1966</v>
      </c>
      <c r="C2222" s="2" t="s">
        <v>2359</v>
      </c>
      <c r="D2222" s="2">
        <v>24</v>
      </c>
      <c r="E2222" s="2" t="str">
        <f>CONCATENATE(Table1[[#This Row],[date]],"-",Table1[[#This Row],[month]],"-",Table1[[#This Row],[year]])</f>
        <v>24-Jun-1966</v>
      </c>
      <c r="F2222" s="2">
        <f>DATEDIF(Table1[[#This Row],[Date Of Birth]],DATE(2023,6,8),"Y")</f>
        <v>56</v>
      </c>
      <c r="G2222" s="2">
        <v>0</v>
      </c>
      <c r="H2222" s="13">
        <v>39396.86</v>
      </c>
      <c r="I2222" s="2" t="s">
        <v>2354</v>
      </c>
      <c r="J2222" s="2" t="s">
        <v>2354</v>
      </c>
      <c r="K2222" s="6" t="s">
        <v>2365</v>
      </c>
    </row>
    <row r="2223" spans="1:11" x14ac:dyDescent="0.4">
      <c r="A2223" s="5" t="s">
        <v>122</v>
      </c>
      <c r="B2223" s="2">
        <v>1978</v>
      </c>
      <c r="C2223" s="2" t="s">
        <v>2353</v>
      </c>
      <c r="D2223" s="2">
        <v>12</v>
      </c>
      <c r="E2223" s="2" t="str">
        <f>CONCATENATE(Table1[[#This Row],[date]],"-",Table1[[#This Row],[month]],"-",Table1[[#This Row],[year]])</f>
        <v>12-Jul-1978</v>
      </c>
      <c r="F2223" s="2">
        <f>DATEDIF(Table1[[#This Row],[Date Of Birth]],DATE(2023,6,8),"Y")</f>
        <v>44</v>
      </c>
      <c r="G2223" s="2">
        <v>1</v>
      </c>
      <c r="H2223" s="13">
        <v>39556.49</v>
      </c>
      <c r="I2223" s="2" t="s">
        <v>2358</v>
      </c>
      <c r="J2223" s="2" t="s">
        <v>2354</v>
      </c>
      <c r="K2223" s="6" t="s">
        <v>2366</v>
      </c>
    </row>
    <row r="2224" spans="1:11" x14ac:dyDescent="0.4">
      <c r="A2224" s="5" t="s">
        <v>121</v>
      </c>
      <c r="B2224" s="2">
        <v>1981</v>
      </c>
      <c r="C2224" s="2" t="s">
        <v>2353</v>
      </c>
      <c r="D2224" s="2">
        <v>5</v>
      </c>
      <c r="E2224" s="2" t="str">
        <f>CONCATENATE(Table1[[#This Row],[date]],"-",Table1[[#This Row],[month]],"-",Table1[[#This Row],[year]])</f>
        <v>5-Jul-1981</v>
      </c>
      <c r="F2224" s="2">
        <f>DATEDIF(Table1[[#This Row],[Date Of Birth]],DATE(2023,6,8),"Y")</f>
        <v>41</v>
      </c>
      <c r="G2224" s="2">
        <v>3</v>
      </c>
      <c r="H2224" s="13">
        <v>39597.410000000003</v>
      </c>
      <c r="I2224" s="2" t="s">
        <v>2358</v>
      </c>
      <c r="J2224" s="2" t="s">
        <v>2354</v>
      </c>
      <c r="K2224" s="6" t="s">
        <v>2375</v>
      </c>
    </row>
    <row r="2225" spans="1:11" x14ac:dyDescent="0.4">
      <c r="A2225" s="5" t="s">
        <v>120</v>
      </c>
      <c r="B2225" s="2">
        <v>1995</v>
      </c>
      <c r="C2225" s="2" t="s">
        <v>2363</v>
      </c>
      <c r="D2225" s="2">
        <v>7</v>
      </c>
      <c r="E2225" s="2" t="str">
        <f>CONCATENATE(Table1[[#This Row],[date]],"-",Table1[[#This Row],[month]],"-",Table1[[#This Row],[year]])</f>
        <v>7-Aug-1995</v>
      </c>
      <c r="F2225" s="2">
        <f>DATEDIF(Table1[[#This Row],[Date Of Birth]],DATE(2023,6,8),"Y")</f>
        <v>27</v>
      </c>
      <c r="G2225" s="2">
        <v>0</v>
      </c>
      <c r="H2225" s="13">
        <v>39611.760000000002</v>
      </c>
      <c r="I2225" s="2" t="s">
        <v>2358</v>
      </c>
      <c r="J2225" s="2" t="s">
        <v>2355</v>
      </c>
      <c r="K2225" s="6" t="s">
        <v>2356</v>
      </c>
    </row>
    <row r="2226" spans="1:11" x14ac:dyDescent="0.4">
      <c r="A2226" s="5" t="s">
        <v>119</v>
      </c>
      <c r="B2226" s="2">
        <v>1977</v>
      </c>
      <c r="C2226" s="2" t="s">
        <v>2362</v>
      </c>
      <c r="D2226" s="2">
        <v>17</v>
      </c>
      <c r="E2226" s="2" t="str">
        <f>CONCATENATE(Table1[[#This Row],[date]],"-",Table1[[#This Row],[month]],"-",Table1[[#This Row],[year]])</f>
        <v>17-Dec-1977</v>
      </c>
      <c r="F2226" s="2">
        <f>DATEDIF(Table1[[#This Row],[Date Of Birth]],DATE(2023,6,8),"Y")</f>
        <v>45</v>
      </c>
      <c r="G2226" s="2">
        <v>2</v>
      </c>
      <c r="H2226" s="13">
        <v>39670.44</v>
      </c>
      <c r="I2226" s="2" t="s">
        <v>2354</v>
      </c>
      <c r="J2226" s="2" t="s">
        <v>2358</v>
      </c>
      <c r="K2226" s="6" t="s">
        <v>2361</v>
      </c>
    </row>
    <row r="2227" spans="1:11" x14ac:dyDescent="0.4">
      <c r="A2227" s="5" t="s">
        <v>118</v>
      </c>
      <c r="B2227" s="2">
        <v>1968</v>
      </c>
      <c r="C2227" s="2" t="s">
        <v>2360</v>
      </c>
      <c r="D2227" s="2">
        <v>29</v>
      </c>
      <c r="E2227" s="2" t="str">
        <f>CONCATENATE(Table1[[#This Row],[date]],"-",Table1[[#This Row],[month]],"-",Table1[[#This Row],[year]])</f>
        <v>29-Sep-1968</v>
      </c>
      <c r="F2227" s="2">
        <f>DATEDIF(Table1[[#This Row],[Date Of Birth]],DATE(2023,6,8),"Y")</f>
        <v>54</v>
      </c>
      <c r="G2227" s="2">
        <v>0</v>
      </c>
      <c r="H2227" s="13">
        <v>39721.93</v>
      </c>
      <c r="I2227" s="2" t="s">
        <v>2354</v>
      </c>
      <c r="J2227" s="2" t="s">
        <v>2354</v>
      </c>
      <c r="K2227" s="6" t="s">
        <v>2365</v>
      </c>
    </row>
    <row r="2228" spans="1:11" x14ac:dyDescent="0.4">
      <c r="A2228" s="5" t="s">
        <v>117</v>
      </c>
      <c r="B2228" s="2">
        <v>2003</v>
      </c>
      <c r="C2228" s="2" t="s">
        <v>2353</v>
      </c>
      <c r="D2228" s="2">
        <v>16</v>
      </c>
      <c r="E2228" s="2" t="str">
        <f>CONCATENATE(Table1[[#This Row],[date]],"-",Table1[[#This Row],[month]],"-",Table1[[#This Row],[year]])</f>
        <v>16-Jul-2003</v>
      </c>
      <c r="F2228" s="2">
        <f>DATEDIF(Table1[[#This Row],[Date Of Birth]],DATE(2023,6,8),"Y")</f>
        <v>19</v>
      </c>
      <c r="G2228" s="2">
        <v>0</v>
      </c>
      <c r="H2228" s="13">
        <v>39722.75</v>
      </c>
      <c r="I2228" s="2" t="s">
        <v>2358</v>
      </c>
      <c r="J2228" s="2" t="s">
        <v>2358</v>
      </c>
      <c r="K2228" s="6" t="s">
        <v>2356</v>
      </c>
    </row>
    <row r="2229" spans="1:11" x14ac:dyDescent="0.4">
      <c r="A2229" s="5" t="s">
        <v>116</v>
      </c>
      <c r="B2229" s="2">
        <v>1977</v>
      </c>
      <c r="C2229" s="2" t="s">
        <v>2363</v>
      </c>
      <c r="D2229" s="2">
        <v>12</v>
      </c>
      <c r="E2229" s="2" t="str">
        <f>CONCATENATE(Table1[[#This Row],[date]],"-",Table1[[#This Row],[month]],"-",Table1[[#This Row],[year]])</f>
        <v>12-Aug-1977</v>
      </c>
      <c r="F2229" s="2">
        <f>DATEDIF(Table1[[#This Row],[Date Of Birth]],DATE(2023,6,8),"Y")</f>
        <v>45</v>
      </c>
      <c r="G2229" s="2">
        <v>1</v>
      </c>
      <c r="H2229" s="13">
        <v>39725.519999999997</v>
      </c>
      <c r="I2229" s="2" t="s">
        <v>2354</v>
      </c>
      <c r="J2229" s="2" t="s">
        <v>2358</v>
      </c>
      <c r="K2229" s="6" t="s">
        <v>2361</v>
      </c>
    </row>
    <row r="2230" spans="1:11" x14ac:dyDescent="0.4">
      <c r="A2230" s="5" t="s">
        <v>115</v>
      </c>
      <c r="B2230" s="2">
        <v>1973</v>
      </c>
      <c r="C2230" s="2" t="s">
        <v>2362</v>
      </c>
      <c r="D2230" s="2">
        <v>17</v>
      </c>
      <c r="E2230" s="2" t="str">
        <f>CONCATENATE(Table1[[#This Row],[date]],"-",Table1[[#This Row],[month]],"-",Table1[[#This Row],[year]])</f>
        <v>17-Dec-1973</v>
      </c>
      <c r="F2230" s="2">
        <f>DATEDIF(Table1[[#This Row],[Date Of Birth]],DATE(2023,6,8),"Y")</f>
        <v>49</v>
      </c>
      <c r="G2230" s="2">
        <v>0</v>
      </c>
      <c r="H2230" s="13">
        <v>39727.61</v>
      </c>
      <c r="I2230" s="2" t="s">
        <v>2358</v>
      </c>
      <c r="J2230" s="2" t="s">
        <v>2354</v>
      </c>
      <c r="K2230" s="6" t="s">
        <v>2365</v>
      </c>
    </row>
    <row r="2231" spans="1:11" x14ac:dyDescent="0.4">
      <c r="A2231" s="5" t="s">
        <v>114</v>
      </c>
      <c r="B2231" s="2">
        <v>1987</v>
      </c>
      <c r="C2231" s="2" t="s">
        <v>2353</v>
      </c>
      <c r="D2231" s="2">
        <v>24</v>
      </c>
      <c r="E2231" s="2" t="str">
        <f>CONCATENATE(Table1[[#This Row],[date]],"-",Table1[[#This Row],[month]],"-",Table1[[#This Row],[year]])</f>
        <v>24-Jul-1987</v>
      </c>
      <c r="F2231" s="2">
        <f>DATEDIF(Table1[[#This Row],[Date Of Birth]],DATE(2023,6,8),"Y")</f>
        <v>35</v>
      </c>
      <c r="G2231" s="2">
        <v>1</v>
      </c>
      <c r="H2231" s="13">
        <v>39774.28</v>
      </c>
      <c r="I2231" s="2" t="s">
        <v>2358</v>
      </c>
      <c r="J2231" s="2" t="s">
        <v>2358</v>
      </c>
      <c r="K2231" s="6" t="s">
        <v>2373</v>
      </c>
    </row>
    <row r="2232" spans="1:11" x14ac:dyDescent="0.4">
      <c r="A2232" s="5" t="s">
        <v>113</v>
      </c>
      <c r="B2232" s="2">
        <v>1985</v>
      </c>
      <c r="C2232" s="2" t="s">
        <v>2353</v>
      </c>
      <c r="D2232" s="2">
        <v>17</v>
      </c>
      <c r="E2232" s="2" t="str">
        <f>CONCATENATE(Table1[[#This Row],[date]],"-",Table1[[#This Row],[month]],"-",Table1[[#This Row],[year]])</f>
        <v>17-Jul-1985</v>
      </c>
      <c r="F2232" s="2">
        <f>DATEDIF(Table1[[#This Row],[Date Of Birth]],DATE(2023,6,8),"Y")</f>
        <v>37</v>
      </c>
      <c r="G2232" s="2">
        <v>2</v>
      </c>
      <c r="H2232" s="13">
        <v>39836.519999999997</v>
      </c>
      <c r="I2232" s="2" t="s">
        <v>2354</v>
      </c>
      <c r="J2232" s="2" t="s">
        <v>2358</v>
      </c>
      <c r="K2232" s="6" t="s">
        <v>2365</v>
      </c>
    </row>
    <row r="2233" spans="1:11" x14ac:dyDescent="0.4">
      <c r="A2233" s="5" t="s">
        <v>112</v>
      </c>
      <c r="B2233" s="2">
        <v>1983</v>
      </c>
      <c r="C2233" s="2" t="s">
        <v>2359</v>
      </c>
      <c r="D2233" s="2">
        <v>1</v>
      </c>
      <c r="E2233" s="2" t="str">
        <f>CONCATENATE(Table1[[#This Row],[date]],"-",Table1[[#This Row],[month]],"-",Table1[[#This Row],[year]])</f>
        <v>1-Jun-1983</v>
      </c>
      <c r="F2233" s="2">
        <f>DATEDIF(Table1[[#This Row],[Date Of Birth]],DATE(2023,6,8),"Y")</f>
        <v>40</v>
      </c>
      <c r="G2233" s="2">
        <v>3</v>
      </c>
      <c r="H2233" s="13">
        <v>39865.699999999997</v>
      </c>
      <c r="I2233" s="2" t="s">
        <v>2354</v>
      </c>
      <c r="J2233" s="2" t="s">
        <v>2354</v>
      </c>
      <c r="K2233" s="6" t="s">
        <v>2365</v>
      </c>
    </row>
    <row r="2234" spans="1:11" x14ac:dyDescent="0.4">
      <c r="A2234" s="5" t="s">
        <v>111</v>
      </c>
      <c r="B2234" s="2">
        <v>1985</v>
      </c>
      <c r="C2234" s="2" t="s">
        <v>2363</v>
      </c>
      <c r="D2234" s="2">
        <v>22</v>
      </c>
      <c r="E2234" s="2" t="str">
        <f>CONCATENATE(Table1[[#This Row],[date]],"-",Table1[[#This Row],[month]],"-",Table1[[#This Row],[year]])</f>
        <v>22-Aug-1985</v>
      </c>
      <c r="F2234" s="2">
        <f>DATEDIF(Table1[[#This Row],[Date Of Birth]],DATE(2023,6,8),"Y")</f>
        <v>37</v>
      </c>
      <c r="G2234" s="2">
        <v>1</v>
      </c>
      <c r="H2234" s="13">
        <v>39871.699999999997</v>
      </c>
      <c r="I2234" s="2" t="s">
        <v>2358</v>
      </c>
      <c r="J2234" s="2" t="s">
        <v>2354</v>
      </c>
      <c r="K2234" s="6" t="s">
        <v>2356</v>
      </c>
    </row>
    <row r="2235" spans="1:11" x14ac:dyDescent="0.4">
      <c r="A2235" s="5" t="s">
        <v>110</v>
      </c>
      <c r="B2235" s="2">
        <v>1975</v>
      </c>
      <c r="C2235" s="2" t="s">
        <v>2362</v>
      </c>
      <c r="D2235" s="2">
        <v>2</v>
      </c>
      <c r="E2235" s="2" t="str">
        <f>CONCATENATE(Table1[[#This Row],[date]],"-",Table1[[#This Row],[month]],"-",Table1[[#This Row],[year]])</f>
        <v>2-Dec-1975</v>
      </c>
      <c r="F2235" s="2">
        <f>DATEDIF(Table1[[#This Row],[Date Of Birth]],DATE(2023,6,8),"Y")</f>
        <v>47</v>
      </c>
      <c r="G2235" s="2">
        <v>1</v>
      </c>
      <c r="H2235" s="13">
        <v>39963.120000000003</v>
      </c>
      <c r="I2235" s="2" t="s">
        <v>2354</v>
      </c>
      <c r="J2235" s="2" t="s">
        <v>2354</v>
      </c>
      <c r="K2235" s="6" t="s">
        <v>2365</v>
      </c>
    </row>
    <row r="2236" spans="1:11" x14ac:dyDescent="0.4">
      <c r="A2236" s="5" t="s">
        <v>109</v>
      </c>
      <c r="B2236" s="2">
        <v>1987</v>
      </c>
      <c r="C2236" s="2" t="s">
        <v>2363</v>
      </c>
      <c r="D2236" s="2">
        <v>8</v>
      </c>
      <c r="E2236" s="2" t="str">
        <f>CONCATENATE(Table1[[#This Row],[date]],"-",Table1[[#This Row],[month]],"-",Table1[[#This Row],[year]])</f>
        <v>8-Aug-1987</v>
      </c>
      <c r="F2236" s="2">
        <f>DATEDIF(Table1[[#This Row],[Date Of Birth]],DATE(2023,6,8),"Y")</f>
        <v>35</v>
      </c>
      <c r="G2236" s="2">
        <v>3</v>
      </c>
      <c r="H2236" s="13">
        <v>39983.43</v>
      </c>
      <c r="I2236" s="2" t="s">
        <v>2354</v>
      </c>
      <c r="J2236" s="2" t="s">
        <v>2355</v>
      </c>
      <c r="K2236" s="6" t="s">
        <v>2361</v>
      </c>
    </row>
    <row r="2237" spans="1:11" x14ac:dyDescent="0.4">
      <c r="A2237" s="5" t="s">
        <v>108</v>
      </c>
      <c r="B2237" s="2">
        <v>1982</v>
      </c>
      <c r="C2237" s="2" t="s">
        <v>2362</v>
      </c>
      <c r="D2237" s="2">
        <v>25</v>
      </c>
      <c r="E2237" s="2" t="str">
        <f>CONCATENATE(Table1[[#This Row],[date]],"-",Table1[[#This Row],[month]],"-",Table1[[#This Row],[year]])</f>
        <v>25-Dec-1982</v>
      </c>
      <c r="F2237" s="2">
        <f>DATEDIF(Table1[[#This Row],[Date Of Birth]],DATE(2023,6,8),"Y")</f>
        <v>40</v>
      </c>
      <c r="G2237" s="2">
        <v>2</v>
      </c>
      <c r="H2237" s="13">
        <v>40003.33</v>
      </c>
      <c r="I2237" s="2" t="s">
        <v>2358</v>
      </c>
      <c r="J2237" s="2" t="s">
        <v>2358</v>
      </c>
      <c r="K2237" s="6" t="s">
        <v>2361</v>
      </c>
    </row>
    <row r="2238" spans="1:11" x14ac:dyDescent="0.4">
      <c r="A2238" s="5" t="s">
        <v>107</v>
      </c>
      <c r="B2238" s="2">
        <v>1978</v>
      </c>
      <c r="C2238" s="2" t="s">
        <v>2362</v>
      </c>
      <c r="D2238" s="2">
        <v>20</v>
      </c>
      <c r="E2238" s="2" t="str">
        <f>CONCATENATE(Table1[[#This Row],[date]],"-",Table1[[#This Row],[month]],"-",Table1[[#This Row],[year]])</f>
        <v>20-Dec-1978</v>
      </c>
      <c r="F2238" s="2">
        <f>DATEDIF(Table1[[#This Row],[Date Of Birth]],DATE(2023,6,8),"Y")</f>
        <v>44</v>
      </c>
      <c r="G2238" s="2">
        <v>2</v>
      </c>
      <c r="H2238" s="13">
        <v>40054.730000000003</v>
      </c>
      <c r="I2238" s="2" t="s">
        <v>2358</v>
      </c>
      <c r="J2238" s="2" t="s">
        <v>2355</v>
      </c>
      <c r="K2238" s="6" t="s">
        <v>2365</v>
      </c>
    </row>
    <row r="2239" spans="1:11" x14ac:dyDescent="0.4">
      <c r="A2239" s="5" t="s">
        <v>106</v>
      </c>
      <c r="B2239" s="2">
        <v>1966</v>
      </c>
      <c r="C2239" s="2" t="s">
        <v>2363</v>
      </c>
      <c r="D2239" s="2">
        <v>12</v>
      </c>
      <c r="E2239" s="2" t="str">
        <f>CONCATENATE(Table1[[#This Row],[date]],"-",Table1[[#This Row],[month]],"-",Table1[[#This Row],[year]])</f>
        <v>12-Aug-1966</v>
      </c>
      <c r="F2239" s="2">
        <f>DATEDIF(Table1[[#This Row],[Date Of Birth]],DATE(2023,6,8),"Y")</f>
        <v>56</v>
      </c>
      <c r="G2239" s="2">
        <v>0</v>
      </c>
      <c r="H2239" s="13">
        <v>40069.440000000002</v>
      </c>
      <c r="I2239" s="2" t="s">
        <v>2358</v>
      </c>
      <c r="J2239" s="2" t="s">
        <v>2355</v>
      </c>
      <c r="K2239" s="6" t="s">
        <v>2365</v>
      </c>
    </row>
    <row r="2240" spans="1:11" x14ac:dyDescent="0.4">
      <c r="A2240" s="5" t="s">
        <v>105</v>
      </c>
      <c r="B2240" s="2">
        <v>1983</v>
      </c>
      <c r="C2240" s="2" t="s">
        <v>2364</v>
      </c>
      <c r="D2240" s="2">
        <v>14</v>
      </c>
      <c r="E2240" s="2" t="str">
        <f>CONCATENATE(Table1[[#This Row],[date]],"-",Table1[[#This Row],[month]],"-",Table1[[#This Row],[year]])</f>
        <v>14-Oct-1983</v>
      </c>
      <c r="F2240" s="2">
        <f>DATEDIF(Table1[[#This Row],[Date Of Birth]],DATE(2023,6,8),"Y")</f>
        <v>39</v>
      </c>
      <c r="G2240" s="2">
        <v>2</v>
      </c>
      <c r="H2240" s="13">
        <v>40103.89</v>
      </c>
      <c r="I2240" s="2" t="s">
        <v>2358</v>
      </c>
      <c r="J2240" s="2" t="s">
        <v>2354</v>
      </c>
      <c r="K2240" s="6" t="s">
        <v>2365</v>
      </c>
    </row>
    <row r="2241" spans="1:11" x14ac:dyDescent="0.4">
      <c r="A2241" s="5" t="s">
        <v>104</v>
      </c>
      <c r="B2241" s="2">
        <v>1985</v>
      </c>
      <c r="C2241" s="2" t="s">
        <v>2364</v>
      </c>
      <c r="D2241" s="2">
        <v>21</v>
      </c>
      <c r="E2241" s="2" t="str">
        <f>CONCATENATE(Table1[[#This Row],[date]],"-",Table1[[#This Row],[month]],"-",Table1[[#This Row],[year]])</f>
        <v>21-Oct-1985</v>
      </c>
      <c r="F2241" s="2">
        <f>DATEDIF(Table1[[#This Row],[Date Of Birth]],DATE(2023,6,8),"Y")</f>
        <v>37</v>
      </c>
      <c r="G2241" s="2">
        <v>4</v>
      </c>
      <c r="H2241" s="13">
        <v>40182.25</v>
      </c>
      <c r="I2241" s="2" t="s">
        <v>2358</v>
      </c>
      <c r="J2241" s="2" t="s">
        <v>2354</v>
      </c>
      <c r="K2241" s="6" t="s">
        <v>2365</v>
      </c>
    </row>
    <row r="2242" spans="1:11" x14ac:dyDescent="0.4">
      <c r="A2242" s="5" t="s">
        <v>103</v>
      </c>
      <c r="B2242" s="2">
        <v>1979</v>
      </c>
      <c r="C2242" s="2" t="s">
        <v>2363</v>
      </c>
      <c r="D2242" s="2">
        <v>18</v>
      </c>
      <c r="E2242" s="2" t="str">
        <f>CONCATENATE(Table1[[#This Row],[date]],"-",Table1[[#This Row],[month]],"-",Table1[[#This Row],[year]])</f>
        <v>18-Aug-1979</v>
      </c>
      <c r="F2242" s="2">
        <f>DATEDIF(Table1[[#This Row],[Date Of Birth]],DATE(2023,6,8),"Y")</f>
        <v>43</v>
      </c>
      <c r="G2242" s="2">
        <v>2</v>
      </c>
      <c r="H2242" s="13">
        <v>40204.83</v>
      </c>
      <c r="I2242" s="2" t="s">
        <v>2358</v>
      </c>
      <c r="J2242" s="2" t="s">
        <v>2355</v>
      </c>
      <c r="K2242" s="6" t="s">
        <v>2361</v>
      </c>
    </row>
    <row r="2243" spans="1:11" x14ac:dyDescent="0.4">
      <c r="A2243" s="5" t="s">
        <v>102</v>
      </c>
      <c r="B2243" s="2">
        <v>1981</v>
      </c>
      <c r="C2243" s="2" t="s">
        <v>2353</v>
      </c>
      <c r="D2243" s="2">
        <v>28</v>
      </c>
      <c r="E2243" s="2" t="str">
        <f>CONCATENATE(Table1[[#This Row],[date]],"-",Table1[[#This Row],[month]],"-",Table1[[#This Row],[year]])</f>
        <v>28-Jul-1981</v>
      </c>
      <c r="F2243" s="2">
        <f>DATEDIF(Table1[[#This Row],[Date Of Birth]],DATE(2023,6,8),"Y")</f>
        <v>41</v>
      </c>
      <c r="G2243" s="2">
        <v>1</v>
      </c>
      <c r="H2243" s="13">
        <v>40208.559999999998</v>
      </c>
      <c r="I2243" s="2" t="s">
        <v>2358</v>
      </c>
      <c r="J2243" s="2" t="s">
        <v>2354</v>
      </c>
      <c r="K2243" s="6" t="s">
        <v>2365</v>
      </c>
    </row>
    <row r="2244" spans="1:11" x14ac:dyDescent="0.4">
      <c r="A2244" s="5" t="s">
        <v>101</v>
      </c>
      <c r="B2244" s="2">
        <v>1981</v>
      </c>
      <c r="C2244" s="2" t="s">
        <v>2364</v>
      </c>
      <c r="D2244" s="2">
        <v>4</v>
      </c>
      <c r="E2244" s="2" t="str">
        <f>CONCATENATE(Table1[[#This Row],[date]],"-",Table1[[#This Row],[month]],"-",Table1[[#This Row],[year]])</f>
        <v>4-Oct-1981</v>
      </c>
      <c r="F2244" s="2">
        <f>DATEDIF(Table1[[#This Row],[Date Of Birth]],DATE(2023,6,8),"Y")</f>
        <v>41</v>
      </c>
      <c r="G2244" s="2">
        <v>1</v>
      </c>
      <c r="H2244" s="13">
        <v>40273.65</v>
      </c>
      <c r="I2244" s="2" t="s">
        <v>2358</v>
      </c>
      <c r="J2244" s="2" t="s">
        <v>2355</v>
      </c>
      <c r="K2244" s="6" t="s">
        <v>2356</v>
      </c>
    </row>
    <row r="2245" spans="1:11" x14ac:dyDescent="0.4">
      <c r="A2245" s="5" t="s">
        <v>100</v>
      </c>
      <c r="B2245" s="2">
        <v>1977</v>
      </c>
      <c r="C2245" s="2" t="s">
        <v>2359</v>
      </c>
      <c r="D2245" s="2">
        <v>27</v>
      </c>
      <c r="E2245" s="2" t="str">
        <f>CONCATENATE(Table1[[#This Row],[date]],"-",Table1[[#This Row],[month]],"-",Table1[[#This Row],[year]])</f>
        <v>27-Jun-1977</v>
      </c>
      <c r="F2245" s="2">
        <f>DATEDIF(Table1[[#This Row],[Date Of Birth]],DATE(2023,6,8),"Y")</f>
        <v>45</v>
      </c>
      <c r="G2245" s="2">
        <v>2</v>
      </c>
      <c r="H2245" s="13">
        <v>40284.379999999997</v>
      </c>
      <c r="I2245" s="2" t="s">
        <v>2358</v>
      </c>
      <c r="J2245" s="2" t="s">
        <v>2355</v>
      </c>
      <c r="K2245" s="6" t="s">
        <v>2361</v>
      </c>
    </row>
    <row r="2246" spans="1:11" x14ac:dyDescent="0.4">
      <c r="A2246" s="5" t="s">
        <v>99</v>
      </c>
      <c r="B2246" s="2">
        <v>1962</v>
      </c>
      <c r="C2246" s="2" t="s">
        <v>2360</v>
      </c>
      <c r="D2246" s="2">
        <v>4</v>
      </c>
      <c r="E2246" s="2" t="str">
        <f>CONCATENATE(Table1[[#This Row],[date]],"-",Table1[[#This Row],[month]],"-",Table1[[#This Row],[year]])</f>
        <v>4-Sep-1962</v>
      </c>
      <c r="F2246" s="2">
        <f>DATEDIF(Table1[[#This Row],[Date Of Birth]],DATE(2023,6,8),"Y")</f>
        <v>60</v>
      </c>
      <c r="G2246" s="2">
        <v>0</v>
      </c>
      <c r="H2246" s="13">
        <v>40309.93</v>
      </c>
      <c r="I2246" s="2" t="s">
        <v>2358</v>
      </c>
      <c r="J2246" s="2" t="s">
        <v>2355</v>
      </c>
      <c r="K2246" s="6" t="s">
        <v>2365</v>
      </c>
    </row>
    <row r="2247" spans="1:11" x14ac:dyDescent="0.4">
      <c r="A2247" s="5" t="s">
        <v>98</v>
      </c>
      <c r="B2247" s="2">
        <v>1966</v>
      </c>
      <c r="C2247" s="2" t="s">
        <v>2363</v>
      </c>
      <c r="D2247" s="2">
        <v>12</v>
      </c>
      <c r="E2247" s="2" t="str">
        <f>CONCATENATE(Table1[[#This Row],[date]],"-",Table1[[#This Row],[month]],"-",Table1[[#This Row],[year]])</f>
        <v>12-Aug-1966</v>
      </c>
      <c r="F2247" s="2">
        <f>DATEDIF(Table1[[#This Row],[Date Of Birth]],DATE(2023,6,8),"Y")</f>
        <v>56</v>
      </c>
      <c r="G2247" s="2">
        <v>0</v>
      </c>
      <c r="H2247" s="13">
        <v>40373.74</v>
      </c>
      <c r="I2247" s="2" t="s">
        <v>2358</v>
      </c>
      <c r="J2247" s="2" t="s">
        <v>2355</v>
      </c>
      <c r="K2247" s="6" t="s">
        <v>2365</v>
      </c>
    </row>
    <row r="2248" spans="1:11" x14ac:dyDescent="0.4">
      <c r="A2248" s="5" t="s">
        <v>97</v>
      </c>
      <c r="B2248" s="2">
        <v>1985</v>
      </c>
      <c r="C2248" s="2" t="s">
        <v>2357</v>
      </c>
      <c r="D2248" s="2">
        <v>3</v>
      </c>
      <c r="E2248" s="2" t="str">
        <f>CONCATENATE(Table1[[#This Row],[date]],"-",Table1[[#This Row],[month]],"-",Table1[[#This Row],[year]])</f>
        <v>3-Nov-1985</v>
      </c>
      <c r="F2248" s="2">
        <f>DATEDIF(Table1[[#This Row],[Date Of Birth]],DATE(2023,6,8),"Y")</f>
        <v>37</v>
      </c>
      <c r="G2248" s="2">
        <v>0</v>
      </c>
      <c r="H2248" s="13">
        <v>40419.019999999997</v>
      </c>
      <c r="I2248" s="2" t="s">
        <v>2358</v>
      </c>
      <c r="J2248" s="2" t="s">
        <v>2354</v>
      </c>
      <c r="K2248" s="6" t="s">
        <v>2356</v>
      </c>
    </row>
    <row r="2249" spans="1:11" x14ac:dyDescent="0.4">
      <c r="A2249" s="5" t="s">
        <v>96</v>
      </c>
      <c r="B2249" s="2">
        <v>1975</v>
      </c>
      <c r="C2249" s="2" t="s">
        <v>2353</v>
      </c>
      <c r="D2249" s="2">
        <v>10</v>
      </c>
      <c r="E2249" s="2" t="str">
        <f>CONCATENATE(Table1[[#This Row],[date]],"-",Table1[[#This Row],[month]],"-",Table1[[#This Row],[year]])</f>
        <v>10-Jul-1975</v>
      </c>
      <c r="F2249" s="2">
        <f>DATEDIF(Table1[[#This Row],[Date Of Birth]],DATE(2023,6,8),"Y")</f>
        <v>47</v>
      </c>
      <c r="G2249" s="2">
        <v>1</v>
      </c>
      <c r="H2249" s="13">
        <v>40590.550000000003</v>
      </c>
      <c r="I2249" s="2" t="s">
        <v>2358</v>
      </c>
      <c r="J2249" s="2" t="s">
        <v>2355</v>
      </c>
      <c r="K2249" s="6" t="s">
        <v>2361</v>
      </c>
    </row>
    <row r="2250" spans="1:11" x14ac:dyDescent="0.4">
      <c r="A2250" s="5" t="s">
        <v>95</v>
      </c>
      <c r="B2250" s="2">
        <v>1970</v>
      </c>
      <c r="C2250" s="2" t="s">
        <v>2360</v>
      </c>
      <c r="D2250" s="2">
        <v>25</v>
      </c>
      <c r="E2250" s="2" t="str">
        <f>CONCATENATE(Table1[[#This Row],[date]],"-",Table1[[#This Row],[month]],"-",Table1[[#This Row],[year]])</f>
        <v>25-Sep-1970</v>
      </c>
      <c r="F2250" s="2">
        <f>DATEDIF(Table1[[#This Row],[Date Of Birth]],DATE(2023,6,8),"Y")</f>
        <v>52</v>
      </c>
      <c r="G2250" s="2">
        <v>0</v>
      </c>
      <c r="H2250" s="13">
        <v>40692.910000000003</v>
      </c>
      <c r="I2250" s="2" t="s">
        <v>2358</v>
      </c>
      <c r="J2250" s="2" t="s">
        <v>2358</v>
      </c>
      <c r="K2250" s="6" t="s">
        <v>2365</v>
      </c>
    </row>
    <row r="2251" spans="1:11" x14ac:dyDescent="0.4">
      <c r="A2251" s="5" t="s">
        <v>94</v>
      </c>
      <c r="B2251" s="2">
        <v>1976</v>
      </c>
      <c r="C2251" s="2" t="s">
        <v>2362</v>
      </c>
      <c r="D2251" s="2">
        <v>26</v>
      </c>
      <c r="E2251" s="2" t="str">
        <f>CONCATENATE(Table1[[#This Row],[date]],"-",Table1[[#This Row],[month]],"-",Table1[[#This Row],[year]])</f>
        <v>26-Dec-1976</v>
      </c>
      <c r="F2251" s="2">
        <f>DATEDIF(Table1[[#This Row],[Date Of Birth]],DATE(2023,6,8),"Y")</f>
        <v>46</v>
      </c>
      <c r="G2251" s="2">
        <v>3</v>
      </c>
      <c r="H2251" s="13">
        <v>40720.550000000003</v>
      </c>
      <c r="I2251" s="2" t="s">
        <v>2358</v>
      </c>
      <c r="J2251" s="2" t="s">
        <v>2355</v>
      </c>
      <c r="K2251" s="6" t="s">
        <v>2361</v>
      </c>
    </row>
    <row r="2252" spans="1:11" x14ac:dyDescent="0.4">
      <c r="A2252" s="5" t="s">
        <v>93</v>
      </c>
      <c r="B2252" s="2">
        <v>1972</v>
      </c>
      <c r="C2252" s="2" t="s">
        <v>2359</v>
      </c>
      <c r="D2252" s="2">
        <v>10</v>
      </c>
      <c r="E2252" s="2" t="str">
        <f>CONCATENATE(Table1[[#This Row],[date]],"-",Table1[[#This Row],[month]],"-",Table1[[#This Row],[year]])</f>
        <v>10-Jun-1972</v>
      </c>
      <c r="F2252" s="2">
        <f>DATEDIF(Table1[[#This Row],[Date Of Birth]],DATE(2023,6,8),"Y")</f>
        <v>50</v>
      </c>
      <c r="G2252" s="2">
        <v>0</v>
      </c>
      <c r="H2252" s="13">
        <v>40817.85</v>
      </c>
      <c r="I2252" s="2" t="s">
        <v>2358</v>
      </c>
      <c r="J2252" s="2" t="s">
        <v>2355</v>
      </c>
      <c r="K2252" s="6" t="s">
        <v>2365</v>
      </c>
    </row>
    <row r="2253" spans="1:11" x14ac:dyDescent="0.4">
      <c r="A2253" s="5" t="s">
        <v>92</v>
      </c>
      <c r="B2253" s="2">
        <v>1999</v>
      </c>
      <c r="C2253" s="2" t="s">
        <v>2353</v>
      </c>
      <c r="D2253" s="2">
        <v>2</v>
      </c>
      <c r="E2253" s="2" t="str">
        <f>CONCATENATE(Table1[[#This Row],[date]],"-",Table1[[#This Row],[month]],"-",Table1[[#This Row],[year]])</f>
        <v>2-Jul-1999</v>
      </c>
      <c r="F2253" s="2">
        <f>DATEDIF(Table1[[#This Row],[Date Of Birth]],DATE(2023,6,8),"Y")</f>
        <v>23</v>
      </c>
      <c r="G2253" s="2">
        <v>1</v>
      </c>
      <c r="H2253" s="13">
        <v>40904.199999999997</v>
      </c>
      <c r="I2253" s="2" t="s">
        <v>2358</v>
      </c>
      <c r="J2253" s="2" t="s">
        <v>2358</v>
      </c>
      <c r="K2253" s="6" t="s">
        <v>2371</v>
      </c>
    </row>
    <row r="2254" spans="1:11" x14ac:dyDescent="0.4">
      <c r="A2254" s="5" t="s">
        <v>91</v>
      </c>
      <c r="B2254" s="2">
        <v>1992</v>
      </c>
      <c r="C2254" s="2" t="s">
        <v>2363</v>
      </c>
      <c r="D2254" s="2">
        <v>4</v>
      </c>
      <c r="E2254" s="2" t="str">
        <f>CONCATENATE(Table1[[#This Row],[date]],"-",Table1[[#This Row],[month]],"-",Table1[[#This Row],[year]])</f>
        <v>4-Aug-1992</v>
      </c>
      <c r="F2254" s="2">
        <f>DATEDIF(Table1[[#This Row],[Date Of Birth]],DATE(2023,6,8),"Y")</f>
        <v>30</v>
      </c>
      <c r="G2254" s="2">
        <v>3</v>
      </c>
      <c r="H2254" s="13">
        <v>40932.43</v>
      </c>
      <c r="I2254" s="2" t="s">
        <v>2358</v>
      </c>
      <c r="J2254" s="2" t="s">
        <v>2354</v>
      </c>
      <c r="K2254" s="6" t="s">
        <v>2356</v>
      </c>
    </row>
    <row r="2255" spans="1:11" x14ac:dyDescent="0.4">
      <c r="A2255" s="5" t="s">
        <v>90</v>
      </c>
      <c r="B2255" s="2">
        <v>1979</v>
      </c>
      <c r="C2255" s="2" t="s">
        <v>2360</v>
      </c>
      <c r="D2255" s="2">
        <v>16</v>
      </c>
      <c r="E2255" s="2" t="str">
        <f>CONCATENATE(Table1[[#This Row],[date]],"-",Table1[[#This Row],[month]],"-",Table1[[#This Row],[year]])</f>
        <v>16-Sep-1979</v>
      </c>
      <c r="F2255" s="2">
        <f>DATEDIF(Table1[[#This Row],[Date Of Birth]],DATE(2023,6,8),"Y")</f>
        <v>43</v>
      </c>
      <c r="G2255" s="2">
        <v>3</v>
      </c>
      <c r="H2255" s="13">
        <v>40941.29</v>
      </c>
      <c r="I2255" s="2" t="s">
        <v>2358</v>
      </c>
      <c r="J2255" s="2" t="s">
        <v>2354</v>
      </c>
      <c r="K2255" s="6" t="s">
        <v>2356</v>
      </c>
    </row>
    <row r="2256" spans="1:11" x14ac:dyDescent="0.4">
      <c r="A2256" s="5" t="s">
        <v>89</v>
      </c>
      <c r="B2256" s="2">
        <v>1983</v>
      </c>
      <c r="C2256" s="2" t="s">
        <v>2360</v>
      </c>
      <c r="D2256" s="2">
        <v>8</v>
      </c>
      <c r="E2256" s="2" t="str">
        <f>CONCATENATE(Table1[[#This Row],[date]],"-",Table1[[#This Row],[month]],"-",Table1[[#This Row],[year]])</f>
        <v>8-Sep-1983</v>
      </c>
      <c r="F2256" s="2">
        <f>DATEDIF(Table1[[#This Row],[Date Of Birth]],DATE(2023,6,8),"Y")</f>
        <v>39</v>
      </c>
      <c r="G2256" s="2">
        <v>3</v>
      </c>
      <c r="H2256" s="13">
        <v>40961.29</v>
      </c>
      <c r="I2256" s="2" t="s">
        <v>2358</v>
      </c>
      <c r="J2256" s="2" t="s">
        <v>2354</v>
      </c>
      <c r="K2256" s="6" t="s">
        <v>2365</v>
      </c>
    </row>
    <row r="2257" spans="1:11" x14ac:dyDescent="0.4">
      <c r="A2257" s="5" t="s">
        <v>88</v>
      </c>
      <c r="B2257" s="2">
        <v>1974</v>
      </c>
      <c r="C2257" s="2" t="s">
        <v>2359</v>
      </c>
      <c r="D2257" s="2">
        <v>5</v>
      </c>
      <c r="E2257" s="2" t="str">
        <f>CONCATENATE(Table1[[#This Row],[date]],"-",Table1[[#This Row],[month]],"-",Table1[[#This Row],[year]])</f>
        <v>5-Jun-1974</v>
      </c>
      <c r="F2257" s="2">
        <f>DATEDIF(Table1[[#This Row],[Date Of Birth]],DATE(2023,6,8),"Y")</f>
        <v>49</v>
      </c>
      <c r="G2257" s="2">
        <v>0</v>
      </c>
      <c r="H2257" s="13">
        <v>40974.160000000003</v>
      </c>
      <c r="I2257" s="2" t="s">
        <v>2358</v>
      </c>
      <c r="J2257" s="2" t="s">
        <v>2354</v>
      </c>
      <c r="K2257" s="6" t="s">
        <v>2356</v>
      </c>
    </row>
    <row r="2258" spans="1:11" x14ac:dyDescent="0.4">
      <c r="A2258" s="5" t="s">
        <v>87</v>
      </c>
      <c r="B2258" s="2">
        <v>1979</v>
      </c>
      <c r="C2258" s="2" t="s">
        <v>2364</v>
      </c>
      <c r="D2258" s="2">
        <v>11</v>
      </c>
      <c r="E2258" s="2" t="str">
        <f>CONCATENATE(Table1[[#This Row],[date]],"-",Table1[[#This Row],[month]],"-",Table1[[#This Row],[year]])</f>
        <v>11-Oct-1979</v>
      </c>
      <c r="F2258" s="2">
        <f>DATEDIF(Table1[[#This Row],[Date Of Birth]],DATE(2023,6,8),"Y")</f>
        <v>43</v>
      </c>
      <c r="G2258" s="2">
        <v>1</v>
      </c>
      <c r="H2258" s="13">
        <v>41034.22</v>
      </c>
      <c r="I2258" s="2" t="s">
        <v>2358</v>
      </c>
      <c r="J2258" s="2" t="s">
        <v>2355</v>
      </c>
      <c r="K2258" s="6" t="s">
        <v>2375</v>
      </c>
    </row>
    <row r="2259" spans="1:11" x14ac:dyDescent="0.4">
      <c r="A2259" s="5" t="s">
        <v>86</v>
      </c>
      <c r="B2259" s="2">
        <v>1972</v>
      </c>
      <c r="C2259" s="2" t="s">
        <v>2363</v>
      </c>
      <c r="D2259" s="2">
        <v>12</v>
      </c>
      <c r="E2259" s="2" t="str">
        <f>CONCATENATE(Table1[[#This Row],[date]],"-",Table1[[#This Row],[month]],"-",Table1[[#This Row],[year]])</f>
        <v>12-Aug-1972</v>
      </c>
      <c r="F2259" s="2">
        <f>DATEDIF(Table1[[#This Row],[Date Of Birth]],DATE(2023,6,8),"Y")</f>
        <v>50</v>
      </c>
      <c r="G2259" s="2">
        <v>0</v>
      </c>
      <c r="H2259" s="13">
        <v>41055.29</v>
      </c>
      <c r="I2259" s="2" t="s">
        <v>2358</v>
      </c>
      <c r="J2259" s="2" t="s">
        <v>2354</v>
      </c>
      <c r="K2259" s="6" t="s">
        <v>2365</v>
      </c>
    </row>
    <row r="2260" spans="1:11" x14ac:dyDescent="0.4">
      <c r="A2260" s="5" t="s">
        <v>85</v>
      </c>
      <c r="B2260" s="2">
        <v>1972</v>
      </c>
      <c r="C2260" s="2" t="s">
        <v>2360</v>
      </c>
      <c r="D2260" s="2">
        <v>6</v>
      </c>
      <c r="E2260" s="2" t="str">
        <f>CONCATENATE(Table1[[#This Row],[date]],"-",Table1[[#This Row],[month]],"-",Table1[[#This Row],[year]])</f>
        <v>6-Sep-1972</v>
      </c>
      <c r="F2260" s="2">
        <f>DATEDIF(Table1[[#This Row],[Date Of Birth]],DATE(2023,6,8),"Y")</f>
        <v>50</v>
      </c>
      <c r="G2260" s="2">
        <v>0</v>
      </c>
      <c r="H2260" s="13">
        <v>41097.160000000003</v>
      </c>
      <c r="I2260" s="2" t="s">
        <v>2358</v>
      </c>
      <c r="J2260" s="2" t="s">
        <v>2355</v>
      </c>
      <c r="K2260" s="6" t="s">
        <v>2368</v>
      </c>
    </row>
    <row r="2261" spans="1:11" x14ac:dyDescent="0.4">
      <c r="A2261" s="5" t="s">
        <v>84</v>
      </c>
      <c r="B2261" s="2">
        <v>1969</v>
      </c>
      <c r="C2261" s="2" t="s">
        <v>2363</v>
      </c>
      <c r="D2261" s="2">
        <v>8</v>
      </c>
      <c r="E2261" s="2" t="str">
        <f>CONCATENATE(Table1[[#This Row],[date]],"-",Table1[[#This Row],[month]],"-",Table1[[#This Row],[year]])</f>
        <v>8-Aug-1969</v>
      </c>
      <c r="F2261" s="2">
        <f>DATEDIF(Table1[[#This Row],[Date Of Birth]],DATE(2023,6,8),"Y")</f>
        <v>53</v>
      </c>
      <c r="G2261" s="2">
        <v>0</v>
      </c>
      <c r="H2261" s="13">
        <v>41191.57</v>
      </c>
      <c r="I2261" s="2" t="s">
        <v>2358</v>
      </c>
      <c r="J2261" s="2" t="s">
        <v>2354</v>
      </c>
      <c r="K2261" s="6" t="s">
        <v>2365</v>
      </c>
    </row>
    <row r="2262" spans="1:11" x14ac:dyDescent="0.4">
      <c r="A2262" s="5" t="s">
        <v>83</v>
      </c>
      <c r="B2262" s="2">
        <v>1964</v>
      </c>
      <c r="C2262" s="2" t="s">
        <v>2359</v>
      </c>
      <c r="D2262" s="2">
        <v>6</v>
      </c>
      <c r="E2262" s="2" t="str">
        <f>CONCATENATE(Table1[[#This Row],[date]],"-",Table1[[#This Row],[month]],"-",Table1[[#This Row],[year]])</f>
        <v>6-Jun-1964</v>
      </c>
      <c r="F2262" s="2">
        <f>DATEDIF(Table1[[#This Row],[Date Of Birth]],DATE(2023,6,8),"Y")</f>
        <v>59</v>
      </c>
      <c r="G2262" s="2">
        <v>0</v>
      </c>
      <c r="H2262" s="13">
        <v>41250.39</v>
      </c>
      <c r="I2262" s="2" t="s">
        <v>2358</v>
      </c>
      <c r="J2262" s="2" t="s">
        <v>2355</v>
      </c>
      <c r="K2262" s="6" t="s">
        <v>2365</v>
      </c>
    </row>
    <row r="2263" spans="1:11" x14ac:dyDescent="0.4">
      <c r="A2263" s="5" t="s">
        <v>82</v>
      </c>
      <c r="B2263" s="2">
        <v>1977</v>
      </c>
      <c r="C2263" s="2" t="s">
        <v>2363</v>
      </c>
      <c r="D2263" s="2">
        <v>27</v>
      </c>
      <c r="E2263" s="2" t="str">
        <f>CONCATENATE(Table1[[#This Row],[date]],"-",Table1[[#This Row],[month]],"-",Table1[[#This Row],[year]])</f>
        <v>27-Aug-1977</v>
      </c>
      <c r="F2263" s="2">
        <f>DATEDIF(Table1[[#This Row],[Date Of Birth]],DATE(2023,6,8),"Y")</f>
        <v>45</v>
      </c>
      <c r="G2263" s="2">
        <v>2</v>
      </c>
      <c r="H2263" s="13">
        <v>41271.5</v>
      </c>
      <c r="I2263" s="2" t="s">
        <v>2358</v>
      </c>
      <c r="J2263" s="2" t="s">
        <v>2354</v>
      </c>
      <c r="K2263" s="6" t="s">
        <v>2365</v>
      </c>
    </row>
    <row r="2264" spans="1:11" x14ac:dyDescent="0.4">
      <c r="A2264" s="5" t="s">
        <v>81</v>
      </c>
      <c r="B2264" s="2">
        <v>1964</v>
      </c>
      <c r="C2264" s="2" t="s">
        <v>2364</v>
      </c>
      <c r="D2264" s="2">
        <v>7</v>
      </c>
      <c r="E2264" s="2" t="str">
        <f>CONCATENATE(Table1[[#This Row],[date]],"-",Table1[[#This Row],[month]],"-",Table1[[#This Row],[year]])</f>
        <v>7-Oct-1964</v>
      </c>
      <c r="F2264" s="2">
        <f>DATEDIF(Table1[[#This Row],[Date Of Birth]],DATE(2023,6,8),"Y")</f>
        <v>58</v>
      </c>
      <c r="G2264" s="2">
        <v>0</v>
      </c>
      <c r="H2264" s="13">
        <v>41331.79</v>
      </c>
      <c r="I2264" s="2" t="s">
        <v>2358</v>
      </c>
      <c r="J2264" s="2" t="s">
        <v>2354</v>
      </c>
      <c r="K2264" s="6" t="s">
        <v>2365</v>
      </c>
    </row>
    <row r="2265" spans="1:11" x14ac:dyDescent="0.4">
      <c r="A2265" s="5" t="s">
        <v>80</v>
      </c>
      <c r="B2265" s="2">
        <v>1971</v>
      </c>
      <c r="C2265" s="2" t="s">
        <v>2364</v>
      </c>
      <c r="D2265" s="2">
        <v>16</v>
      </c>
      <c r="E2265" s="2" t="str">
        <f>CONCATENATE(Table1[[#This Row],[date]],"-",Table1[[#This Row],[month]],"-",Table1[[#This Row],[year]])</f>
        <v>16-Oct-1971</v>
      </c>
      <c r="F2265" s="2">
        <f>DATEDIF(Table1[[#This Row],[Date Of Birth]],DATE(2023,6,8),"Y")</f>
        <v>51</v>
      </c>
      <c r="G2265" s="2">
        <v>0</v>
      </c>
      <c r="H2265" s="13">
        <v>41351.879999999997</v>
      </c>
      <c r="I2265" s="2" t="s">
        <v>2358</v>
      </c>
      <c r="J2265" s="2" t="s">
        <v>2354</v>
      </c>
      <c r="K2265" s="6" t="s">
        <v>2365</v>
      </c>
    </row>
    <row r="2266" spans="1:11" x14ac:dyDescent="0.4">
      <c r="A2266" s="5" t="s">
        <v>79</v>
      </c>
      <c r="B2266" s="2">
        <v>1967</v>
      </c>
      <c r="C2266" s="2" t="s">
        <v>2362</v>
      </c>
      <c r="D2266" s="2">
        <v>22</v>
      </c>
      <c r="E2266" s="2" t="str">
        <f>CONCATENATE(Table1[[#This Row],[date]],"-",Table1[[#This Row],[month]],"-",Table1[[#This Row],[year]])</f>
        <v>22-Dec-1967</v>
      </c>
      <c r="F2266" s="2">
        <f>DATEDIF(Table1[[#This Row],[Date Of Birth]],DATE(2023,6,8),"Y")</f>
        <v>55</v>
      </c>
      <c r="G2266" s="2">
        <v>0</v>
      </c>
      <c r="H2266" s="13">
        <v>41505.15</v>
      </c>
      <c r="I2266" s="2" t="s">
        <v>2358</v>
      </c>
      <c r="J2266" s="2" t="s">
        <v>2354</v>
      </c>
      <c r="K2266" s="6" t="s">
        <v>2365</v>
      </c>
    </row>
    <row r="2267" spans="1:11" x14ac:dyDescent="0.4">
      <c r="A2267" s="5" t="s">
        <v>78</v>
      </c>
      <c r="B2267" s="2">
        <v>1974</v>
      </c>
      <c r="C2267" s="2" t="s">
        <v>2357</v>
      </c>
      <c r="D2267" s="2">
        <v>24</v>
      </c>
      <c r="E2267" s="2" t="str">
        <f>CONCATENATE(Table1[[#This Row],[date]],"-",Table1[[#This Row],[month]],"-",Table1[[#This Row],[year]])</f>
        <v>24-Nov-1974</v>
      </c>
      <c r="F2267" s="2">
        <f>DATEDIF(Table1[[#This Row],[Date Of Birth]],DATE(2023,6,8),"Y")</f>
        <v>48</v>
      </c>
      <c r="G2267" s="2">
        <v>0</v>
      </c>
      <c r="H2267" s="13">
        <v>41636.199999999997</v>
      </c>
      <c r="I2267" s="2" t="s">
        <v>2358</v>
      </c>
      <c r="J2267" s="2" t="s">
        <v>2358</v>
      </c>
      <c r="K2267" s="6" t="s">
        <v>2365</v>
      </c>
    </row>
    <row r="2268" spans="1:11" x14ac:dyDescent="0.4">
      <c r="A2268" s="5" t="s">
        <v>77</v>
      </c>
      <c r="B2268" s="2">
        <v>1976</v>
      </c>
      <c r="C2268" s="2" t="s">
        <v>2364</v>
      </c>
      <c r="D2268" s="2">
        <v>29</v>
      </c>
      <c r="E2268" s="2" t="str">
        <f>CONCATENATE(Table1[[#This Row],[date]],"-",Table1[[#This Row],[month]],"-",Table1[[#This Row],[year]])</f>
        <v>29-Oct-1976</v>
      </c>
      <c r="F2268" s="2">
        <f>DATEDIF(Table1[[#This Row],[Date Of Birth]],DATE(2023,6,8),"Y")</f>
        <v>46</v>
      </c>
      <c r="G2268" s="2">
        <v>1</v>
      </c>
      <c r="H2268" s="13">
        <v>41661.599999999999</v>
      </c>
      <c r="I2268" s="2" t="s">
        <v>2358</v>
      </c>
      <c r="J2268" s="2" t="s">
        <v>2355</v>
      </c>
      <c r="K2268" s="6" t="s">
        <v>2365</v>
      </c>
    </row>
    <row r="2269" spans="1:11" x14ac:dyDescent="0.4">
      <c r="A2269" s="5" t="s">
        <v>76</v>
      </c>
      <c r="B2269" s="2">
        <v>1975</v>
      </c>
      <c r="C2269" s="2" t="s">
        <v>2357</v>
      </c>
      <c r="D2269" s="2">
        <v>14</v>
      </c>
      <c r="E2269" s="2" t="str">
        <f>CONCATENATE(Table1[[#This Row],[date]],"-",Table1[[#This Row],[month]],"-",Table1[[#This Row],[year]])</f>
        <v>14-Nov-1975</v>
      </c>
      <c r="F2269" s="2">
        <f>DATEDIF(Table1[[#This Row],[Date Of Birth]],DATE(2023,6,8),"Y")</f>
        <v>47</v>
      </c>
      <c r="G2269" s="2">
        <v>0</v>
      </c>
      <c r="H2269" s="13">
        <v>41676.080000000002</v>
      </c>
      <c r="I2269" s="2" t="s">
        <v>2358</v>
      </c>
      <c r="J2269" s="2" t="s">
        <v>2354</v>
      </c>
      <c r="K2269" s="6" t="s">
        <v>2356</v>
      </c>
    </row>
    <row r="2270" spans="1:11" x14ac:dyDescent="0.4">
      <c r="A2270" s="5" t="s">
        <v>75</v>
      </c>
      <c r="B2270" s="2">
        <v>1975</v>
      </c>
      <c r="C2270" s="2" t="s">
        <v>2360</v>
      </c>
      <c r="D2270" s="2">
        <v>29</v>
      </c>
      <c r="E2270" s="2" t="str">
        <f>CONCATENATE(Table1[[#This Row],[date]],"-",Table1[[#This Row],[month]],"-",Table1[[#This Row],[year]])</f>
        <v>29-Sep-1975</v>
      </c>
      <c r="F2270" s="2">
        <f>DATEDIF(Table1[[#This Row],[Date Of Birth]],DATE(2023,6,8),"Y")</f>
        <v>47</v>
      </c>
      <c r="G2270" s="2">
        <v>1</v>
      </c>
      <c r="H2270" s="13">
        <v>41681.86</v>
      </c>
      <c r="I2270" s="2" t="s">
        <v>2358</v>
      </c>
      <c r="J2270" s="2" t="s">
        <v>2358</v>
      </c>
      <c r="K2270" s="6" t="s">
        <v>2365</v>
      </c>
    </row>
    <row r="2271" spans="1:11" x14ac:dyDescent="0.4">
      <c r="A2271" s="5" t="s">
        <v>74</v>
      </c>
      <c r="B2271" s="2">
        <v>1962</v>
      </c>
      <c r="C2271" s="2" t="s">
        <v>2360</v>
      </c>
      <c r="D2271" s="2">
        <v>22</v>
      </c>
      <c r="E2271" s="2" t="str">
        <f>CONCATENATE(Table1[[#This Row],[date]],"-",Table1[[#This Row],[month]],"-",Table1[[#This Row],[year]])</f>
        <v>22-Sep-1962</v>
      </c>
      <c r="F2271" s="2">
        <f>DATEDIF(Table1[[#This Row],[Date Of Birth]],DATE(2023,6,8),"Y")</f>
        <v>60</v>
      </c>
      <c r="G2271" s="2">
        <v>0</v>
      </c>
      <c r="H2271" s="13">
        <v>41794.629999999997</v>
      </c>
      <c r="I2271" s="2" t="s">
        <v>2358</v>
      </c>
      <c r="J2271" s="2" t="s">
        <v>2355</v>
      </c>
      <c r="K2271" s="6" t="s">
        <v>2365</v>
      </c>
    </row>
    <row r="2272" spans="1:11" x14ac:dyDescent="0.4">
      <c r="A2272" s="5" t="s">
        <v>73</v>
      </c>
      <c r="B2272" s="2">
        <v>1966</v>
      </c>
      <c r="C2272" s="2" t="s">
        <v>2360</v>
      </c>
      <c r="D2272" s="2">
        <v>21</v>
      </c>
      <c r="E2272" s="2" t="str">
        <f>CONCATENATE(Table1[[#This Row],[date]],"-",Table1[[#This Row],[month]],"-",Table1[[#This Row],[year]])</f>
        <v>21-Sep-1966</v>
      </c>
      <c r="F2272" s="2">
        <f>DATEDIF(Table1[[#This Row],[Date Of Birth]],DATE(2023,6,8),"Y")</f>
        <v>56</v>
      </c>
      <c r="G2272" s="2">
        <v>0</v>
      </c>
      <c r="H2272" s="13">
        <v>41886.54</v>
      </c>
      <c r="I2272" s="2" t="s">
        <v>2358</v>
      </c>
      <c r="J2272" s="2" t="s">
        <v>2355</v>
      </c>
      <c r="K2272" s="6" t="s">
        <v>2365</v>
      </c>
    </row>
    <row r="2273" spans="1:11" x14ac:dyDescent="0.4">
      <c r="A2273" s="5" t="s">
        <v>72</v>
      </c>
      <c r="B2273" s="2">
        <v>1972</v>
      </c>
      <c r="C2273" s="2" t="s">
        <v>2359</v>
      </c>
      <c r="D2273" s="2">
        <v>8</v>
      </c>
      <c r="E2273" s="2" t="str">
        <f>CONCATENATE(Table1[[#This Row],[date]],"-",Table1[[#This Row],[month]],"-",Table1[[#This Row],[year]])</f>
        <v>8-Jun-1972</v>
      </c>
      <c r="F2273" s="2">
        <f>DATEDIF(Table1[[#This Row],[Date Of Birth]],DATE(2023,6,8),"Y")</f>
        <v>51</v>
      </c>
      <c r="G2273" s="2">
        <v>1</v>
      </c>
      <c r="H2273" s="13">
        <v>41919.1</v>
      </c>
      <c r="I2273" s="2" t="s">
        <v>2358</v>
      </c>
      <c r="J2273" s="2" t="s">
        <v>2358</v>
      </c>
      <c r="K2273" s="6" t="s">
        <v>2368</v>
      </c>
    </row>
    <row r="2274" spans="1:11" x14ac:dyDescent="0.4">
      <c r="A2274" s="5" t="s">
        <v>71</v>
      </c>
      <c r="B2274" s="2">
        <v>1984</v>
      </c>
      <c r="C2274" s="2" t="s">
        <v>2357</v>
      </c>
      <c r="D2274" s="2">
        <v>10</v>
      </c>
      <c r="E2274" s="2" t="str">
        <f>CONCATENATE(Table1[[#This Row],[date]],"-",Table1[[#This Row],[month]],"-",Table1[[#This Row],[year]])</f>
        <v>10-Nov-1984</v>
      </c>
      <c r="F2274" s="2">
        <f>DATEDIF(Table1[[#This Row],[Date Of Birth]],DATE(2023,6,8),"Y")</f>
        <v>38</v>
      </c>
      <c r="G2274" s="2">
        <v>3</v>
      </c>
      <c r="H2274" s="13">
        <v>41949.24</v>
      </c>
      <c r="I2274" s="2" t="s">
        <v>2358</v>
      </c>
      <c r="J2274" s="2" t="s">
        <v>2358</v>
      </c>
      <c r="K2274" s="6" t="s">
        <v>2356</v>
      </c>
    </row>
    <row r="2275" spans="1:11" x14ac:dyDescent="0.4">
      <c r="A2275" s="5" t="s">
        <v>70</v>
      </c>
      <c r="B2275" s="2">
        <v>1968</v>
      </c>
      <c r="C2275" s="2" t="s">
        <v>2362</v>
      </c>
      <c r="D2275" s="2">
        <v>19</v>
      </c>
      <c r="E2275" s="2" t="str">
        <f>CONCATENATE(Table1[[#This Row],[date]],"-",Table1[[#This Row],[month]],"-",Table1[[#This Row],[year]])</f>
        <v>19-Dec-1968</v>
      </c>
      <c r="F2275" s="2">
        <f>DATEDIF(Table1[[#This Row],[Date Of Birth]],DATE(2023,6,8),"Y")</f>
        <v>54</v>
      </c>
      <c r="G2275" s="2">
        <v>1</v>
      </c>
      <c r="H2275" s="13">
        <v>41999.519999999997</v>
      </c>
      <c r="I2275" s="2" t="s">
        <v>2358</v>
      </c>
      <c r="J2275" s="2" t="s">
        <v>2355</v>
      </c>
      <c r="K2275" s="6" t="s">
        <v>2356</v>
      </c>
    </row>
    <row r="2276" spans="1:11" x14ac:dyDescent="0.4">
      <c r="A2276" s="5" t="s">
        <v>69</v>
      </c>
      <c r="B2276" s="2">
        <v>1976</v>
      </c>
      <c r="C2276" s="2" t="s">
        <v>2357</v>
      </c>
      <c r="D2276" s="2">
        <v>28</v>
      </c>
      <c r="E2276" s="2" t="str">
        <f>CONCATENATE(Table1[[#This Row],[date]],"-",Table1[[#This Row],[month]],"-",Table1[[#This Row],[year]])</f>
        <v>28-Nov-1976</v>
      </c>
      <c r="F2276" s="2">
        <f>DATEDIF(Table1[[#This Row],[Date Of Birth]],DATE(2023,6,8),"Y")</f>
        <v>46</v>
      </c>
      <c r="G2276" s="2">
        <v>0</v>
      </c>
      <c r="H2276" s="13">
        <v>42111.66</v>
      </c>
      <c r="I2276" s="2" t="s">
        <v>2358</v>
      </c>
      <c r="J2276" s="2" t="s">
        <v>2358</v>
      </c>
      <c r="K2276" s="6" t="s">
        <v>2371</v>
      </c>
    </row>
    <row r="2277" spans="1:11" x14ac:dyDescent="0.4">
      <c r="A2277" s="5" t="s">
        <v>68</v>
      </c>
      <c r="B2277" s="2">
        <v>1997</v>
      </c>
      <c r="C2277" s="2" t="s">
        <v>2362</v>
      </c>
      <c r="D2277" s="2">
        <v>9</v>
      </c>
      <c r="E2277" s="2" t="str">
        <f>CONCATENATE(Table1[[#This Row],[date]],"-",Table1[[#This Row],[month]],"-",Table1[[#This Row],[year]])</f>
        <v>9-Dec-1997</v>
      </c>
      <c r="F2277" s="2">
        <f>DATEDIF(Table1[[#This Row],[Date Of Birth]],DATE(2023,6,8),"Y")</f>
        <v>25</v>
      </c>
      <c r="G2277" s="2">
        <v>2</v>
      </c>
      <c r="H2277" s="13">
        <v>42112.24</v>
      </c>
      <c r="I2277" s="2" t="s">
        <v>2358</v>
      </c>
      <c r="J2277" s="2" t="s">
        <v>2355</v>
      </c>
      <c r="K2277" s="6" t="s">
        <v>2356</v>
      </c>
    </row>
    <row r="2278" spans="1:11" x14ac:dyDescent="0.4">
      <c r="A2278" s="5" t="s">
        <v>67</v>
      </c>
      <c r="B2278" s="2">
        <v>1979</v>
      </c>
      <c r="C2278" s="2" t="s">
        <v>2353</v>
      </c>
      <c r="D2278" s="2">
        <v>3</v>
      </c>
      <c r="E2278" s="2" t="str">
        <f>CONCATENATE(Table1[[#This Row],[date]],"-",Table1[[#This Row],[month]],"-",Table1[[#This Row],[year]])</f>
        <v>3-Jul-1979</v>
      </c>
      <c r="F2278" s="2">
        <f>DATEDIF(Table1[[#This Row],[Date Of Birth]],DATE(2023,6,8),"Y")</f>
        <v>43</v>
      </c>
      <c r="G2278" s="2">
        <v>3</v>
      </c>
      <c r="H2278" s="13">
        <v>42124.52</v>
      </c>
      <c r="I2278" s="2" t="s">
        <v>2358</v>
      </c>
      <c r="J2278" s="2" t="s">
        <v>2358</v>
      </c>
      <c r="K2278" s="6" t="s">
        <v>2356</v>
      </c>
    </row>
    <row r="2279" spans="1:11" x14ac:dyDescent="0.4">
      <c r="A2279" s="5" t="s">
        <v>66</v>
      </c>
      <c r="B2279" s="2">
        <v>1973</v>
      </c>
      <c r="C2279" s="2" t="s">
        <v>2360</v>
      </c>
      <c r="D2279" s="2">
        <v>18</v>
      </c>
      <c r="E2279" s="2" t="str">
        <f>CONCATENATE(Table1[[#This Row],[date]],"-",Table1[[#This Row],[month]],"-",Table1[[#This Row],[year]])</f>
        <v>18-Sep-1973</v>
      </c>
      <c r="F2279" s="2">
        <f>DATEDIF(Table1[[#This Row],[Date Of Birth]],DATE(2023,6,8),"Y")</f>
        <v>49</v>
      </c>
      <c r="G2279" s="2">
        <v>0</v>
      </c>
      <c r="H2279" s="13">
        <v>42188.15</v>
      </c>
      <c r="I2279" s="2" t="s">
        <v>2358</v>
      </c>
      <c r="J2279" s="2" t="s">
        <v>2358</v>
      </c>
      <c r="K2279" s="6" t="s">
        <v>2365</v>
      </c>
    </row>
    <row r="2280" spans="1:11" x14ac:dyDescent="0.4">
      <c r="A2280" s="5" t="s">
        <v>65</v>
      </c>
      <c r="B2280" s="2">
        <v>1975</v>
      </c>
      <c r="C2280" s="2" t="s">
        <v>2363</v>
      </c>
      <c r="D2280" s="2">
        <v>15</v>
      </c>
      <c r="E2280" s="2" t="str">
        <f>CONCATENATE(Table1[[#This Row],[date]],"-",Table1[[#This Row],[month]],"-",Table1[[#This Row],[year]])</f>
        <v>15-Aug-1975</v>
      </c>
      <c r="F2280" s="2">
        <f>DATEDIF(Table1[[#This Row],[Date Of Birth]],DATE(2023,6,8),"Y")</f>
        <v>47</v>
      </c>
      <c r="G2280" s="2">
        <v>1</v>
      </c>
      <c r="H2280" s="13">
        <v>42211.14</v>
      </c>
      <c r="I2280" s="2" t="s">
        <v>2358</v>
      </c>
      <c r="J2280" s="2" t="s">
        <v>2355</v>
      </c>
      <c r="K2280" s="6" t="s">
        <v>2356</v>
      </c>
    </row>
    <row r="2281" spans="1:11" x14ac:dyDescent="0.4">
      <c r="A2281" s="5" t="s">
        <v>64</v>
      </c>
      <c r="B2281" s="2">
        <v>1967</v>
      </c>
      <c r="C2281" s="2" t="s">
        <v>2359</v>
      </c>
      <c r="D2281" s="2">
        <v>28</v>
      </c>
      <c r="E2281" s="2" t="str">
        <f>CONCATENATE(Table1[[#This Row],[date]],"-",Table1[[#This Row],[month]],"-",Table1[[#This Row],[year]])</f>
        <v>28-Jun-1967</v>
      </c>
      <c r="F2281" s="2">
        <f>DATEDIF(Table1[[#This Row],[Date Of Birth]],DATE(2023,6,8),"Y")</f>
        <v>55</v>
      </c>
      <c r="G2281" s="2">
        <v>0</v>
      </c>
      <c r="H2281" s="13">
        <v>42303.69</v>
      </c>
      <c r="I2281" s="2" t="s">
        <v>2358</v>
      </c>
      <c r="J2281" s="2" t="s">
        <v>2354</v>
      </c>
      <c r="K2281" s="6" t="s">
        <v>2368</v>
      </c>
    </row>
    <row r="2282" spans="1:11" x14ac:dyDescent="0.4">
      <c r="A2282" s="5" t="s">
        <v>63</v>
      </c>
      <c r="B2282" s="2">
        <v>1968</v>
      </c>
      <c r="C2282" s="2" t="s">
        <v>2363</v>
      </c>
      <c r="D2282" s="2">
        <v>3</v>
      </c>
      <c r="E2282" s="2" t="str">
        <f>CONCATENATE(Table1[[#This Row],[date]],"-",Table1[[#This Row],[month]],"-",Table1[[#This Row],[year]])</f>
        <v>3-Aug-1968</v>
      </c>
      <c r="F2282" s="2">
        <f>DATEDIF(Table1[[#This Row],[Date Of Birth]],DATE(2023,6,8),"Y")</f>
        <v>54</v>
      </c>
      <c r="G2282" s="2">
        <v>0</v>
      </c>
      <c r="H2282" s="13">
        <v>42478.6</v>
      </c>
      <c r="I2282" s="2" t="s">
        <v>2358</v>
      </c>
      <c r="J2282" s="2" t="s">
        <v>2354</v>
      </c>
      <c r="K2282" s="6" t="s">
        <v>2365</v>
      </c>
    </row>
    <row r="2283" spans="1:11" x14ac:dyDescent="0.4">
      <c r="A2283" s="5" t="s">
        <v>62</v>
      </c>
      <c r="B2283" s="2">
        <v>1967</v>
      </c>
      <c r="C2283" s="2" t="s">
        <v>2359</v>
      </c>
      <c r="D2283" s="2">
        <v>27</v>
      </c>
      <c r="E2283" s="2" t="str">
        <f>CONCATENATE(Table1[[#This Row],[date]],"-",Table1[[#This Row],[month]],"-",Table1[[#This Row],[year]])</f>
        <v>27-Jun-1967</v>
      </c>
      <c r="F2283" s="2">
        <f>DATEDIF(Table1[[#This Row],[Date Of Birth]],DATE(2023,6,8),"Y")</f>
        <v>55</v>
      </c>
      <c r="G2283" s="2">
        <v>0</v>
      </c>
      <c r="H2283" s="13">
        <v>42538.720000000001</v>
      </c>
      <c r="I2283" s="2" t="s">
        <v>2358</v>
      </c>
      <c r="J2283" s="2" t="s">
        <v>2355</v>
      </c>
      <c r="K2283" s="6" t="s">
        <v>2365</v>
      </c>
    </row>
    <row r="2284" spans="1:11" x14ac:dyDescent="0.4">
      <c r="A2284" s="5" t="s">
        <v>61</v>
      </c>
      <c r="B2284" s="2">
        <v>1979</v>
      </c>
      <c r="C2284" s="2" t="s">
        <v>2362</v>
      </c>
      <c r="D2284" s="2">
        <v>27</v>
      </c>
      <c r="E2284" s="2" t="str">
        <f>CONCATENATE(Table1[[#This Row],[date]],"-",Table1[[#This Row],[month]],"-",Table1[[#This Row],[year]])</f>
        <v>27-Dec-1979</v>
      </c>
      <c r="F2284" s="2">
        <f>DATEDIF(Table1[[#This Row],[Date Of Birth]],DATE(2023,6,8),"Y")</f>
        <v>43</v>
      </c>
      <c r="G2284" s="2">
        <v>2</v>
      </c>
      <c r="H2284" s="13">
        <v>42560.43</v>
      </c>
      <c r="I2284" s="2" t="s">
        <v>2358</v>
      </c>
      <c r="J2284" s="2" t="s">
        <v>2355</v>
      </c>
      <c r="K2284" s="6" t="s">
        <v>2356</v>
      </c>
    </row>
    <row r="2285" spans="1:11" x14ac:dyDescent="0.4">
      <c r="A2285" s="5" t="s">
        <v>60</v>
      </c>
      <c r="B2285" s="2">
        <v>1971</v>
      </c>
      <c r="C2285" s="2" t="s">
        <v>2357</v>
      </c>
      <c r="D2285" s="2">
        <v>3</v>
      </c>
      <c r="E2285" s="2" t="str">
        <f>CONCATENATE(Table1[[#This Row],[date]],"-",Table1[[#This Row],[month]],"-",Table1[[#This Row],[year]])</f>
        <v>3-Nov-1971</v>
      </c>
      <c r="F2285" s="2">
        <f>DATEDIF(Table1[[#This Row],[Date Of Birth]],DATE(2023,6,8),"Y")</f>
        <v>51</v>
      </c>
      <c r="G2285" s="2">
        <v>0</v>
      </c>
      <c r="H2285" s="13">
        <v>42644.2</v>
      </c>
      <c r="I2285" s="2" t="s">
        <v>2358</v>
      </c>
      <c r="J2285" s="2" t="s">
        <v>2355</v>
      </c>
      <c r="K2285" s="6" t="s">
        <v>2365</v>
      </c>
    </row>
    <row r="2286" spans="1:11" x14ac:dyDescent="0.4">
      <c r="A2286" s="5" t="s">
        <v>59</v>
      </c>
      <c r="B2286" s="2">
        <v>1977</v>
      </c>
      <c r="C2286" s="2" t="s">
        <v>2364</v>
      </c>
      <c r="D2286" s="2">
        <v>21</v>
      </c>
      <c r="E2286" s="2" t="str">
        <f>CONCATENATE(Table1[[#This Row],[date]],"-",Table1[[#This Row],[month]],"-",Table1[[#This Row],[year]])</f>
        <v>21-Oct-1977</v>
      </c>
      <c r="F2286" s="2">
        <f>DATEDIF(Table1[[#This Row],[Date Of Birth]],DATE(2023,6,8),"Y")</f>
        <v>45</v>
      </c>
      <c r="G2286" s="2">
        <v>2</v>
      </c>
      <c r="H2286" s="13">
        <v>42760.5</v>
      </c>
      <c r="I2286" s="2" t="s">
        <v>2358</v>
      </c>
      <c r="J2286" s="2" t="s">
        <v>2354</v>
      </c>
      <c r="K2286" s="6" t="s">
        <v>2361</v>
      </c>
    </row>
    <row r="2287" spans="1:11" x14ac:dyDescent="0.4">
      <c r="A2287" s="5" t="s">
        <v>58</v>
      </c>
      <c r="B2287" s="2">
        <v>1965</v>
      </c>
      <c r="C2287" s="2" t="s">
        <v>2364</v>
      </c>
      <c r="D2287" s="2">
        <v>29</v>
      </c>
      <c r="E2287" s="2" t="str">
        <f>CONCATENATE(Table1[[#This Row],[date]],"-",Table1[[#This Row],[month]],"-",Table1[[#This Row],[year]])</f>
        <v>29-Oct-1965</v>
      </c>
      <c r="F2287" s="2">
        <f>DATEDIF(Table1[[#This Row],[Date Of Birth]],DATE(2023,6,8),"Y")</f>
        <v>57</v>
      </c>
      <c r="G2287" s="2">
        <v>0</v>
      </c>
      <c r="H2287" s="13">
        <v>42764.12</v>
      </c>
      <c r="I2287" s="2" t="s">
        <v>2358</v>
      </c>
      <c r="J2287" s="2" t="s">
        <v>2354</v>
      </c>
      <c r="K2287" s="6" t="s">
        <v>2365</v>
      </c>
    </row>
    <row r="2288" spans="1:11" x14ac:dyDescent="0.4">
      <c r="A2288" s="5" t="s">
        <v>57</v>
      </c>
      <c r="B2288" s="2">
        <v>1972</v>
      </c>
      <c r="C2288" s="2" t="s">
        <v>2360</v>
      </c>
      <c r="D2288" s="2">
        <v>10</v>
      </c>
      <c r="E2288" s="2" t="str">
        <f>CONCATENATE(Table1[[#This Row],[date]],"-",Table1[[#This Row],[month]],"-",Table1[[#This Row],[year]])</f>
        <v>10-Sep-1972</v>
      </c>
      <c r="F2288" s="2">
        <f>DATEDIF(Table1[[#This Row],[Date Of Birth]],DATE(2023,6,8),"Y")</f>
        <v>50</v>
      </c>
      <c r="G2288" s="2">
        <v>2</v>
      </c>
      <c r="H2288" s="13">
        <v>42856.84</v>
      </c>
      <c r="I2288" s="2" t="s">
        <v>2358</v>
      </c>
      <c r="J2288" s="2" t="s">
        <v>2358</v>
      </c>
      <c r="K2288" s="6" t="s">
        <v>2365</v>
      </c>
    </row>
    <row r="2289" spans="1:11" x14ac:dyDescent="0.4">
      <c r="A2289" s="5" t="s">
        <v>56</v>
      </c>
      <c r="B2289" s="2">
        <v>1975</v>
      </c>
      <c r="C2289" s="2" t="s">
        <v>2364</v>
      </c>
      <c r="D2289" s="2">
        <v>23</v>
      </c>
      <c r="E2289" s="2" t="str">
        <f>CONCATENATE(Table1[[#This Row],[date]],"-",Table1[[#This Row],[month]],"-",Table1[[#This Row],[year]])</f>
        <v>23-Oct-1975</v>
      </c>
      <c r="F2289" s="2">
        <f>DATEDIF(Table1[[#This Row],[Date Of Birth]],DATE(2023,6,8),"Y")</f>
        <v>47</v>
      </c>
      <c r="G2289" s="2">
        <v>1</v>
      </c>
      <c r="H2289" s="13">
        <v>42969.85</v>
      </c>
      <c r="I2289" s="2" t="s">
        <v>2358</v>
      </c>
      <c r="J2289" s="2" t="s">
        <v>2355</v>
      </c>
      <c r="K2289" s="6" t="s">
        <v>2356</v>
      </c>
    </row>
    <row r="2290" spans="1:11" x14ac:dyDescent="0.4">
      <c r="A2290" s="5" t="s">
        <v>55</v>
      </c>
      <c r="B2290" s="2">
        <v>1978</v>
      </c>
      <c r="C2290" s="2" t="s">
        <v>2357</v>
      </c>
      <c r="D2290" s="2">
        <v>4</v>
      </c>
      <c r="E2290" s="2" t="str">
        <f>CONCATENATE(Table1[[#This Row],[date]],"-",Table1[[#This Row],[month]],"-",Table1[[#This Row],[year]])</f>
        <v>4-Nov-1978</v>
      </c>
      <c r="F2290" s="2">
        <f>DATEDIF(Table1[[#This Row],[Date Of Birth]],DATE(2023,6,8),"Y")</f>
        <v>44</v>
      </c>
      <c r="G2290" s="2">
        <v>0</v>
      </c>
      <c r="H2290" s="13">
        <v>42983.46</v>
      </c>
      <c r="I2290" s="2" t="s">
        <v>2358</v>
      </c>
      <c r="J2290" s="2" t="s">
        <v>2354</v>
      </c>
      <c r="K2290" s="6" t="s">
        <v>2361</v>
      </c>
    </row>
    <row r="2291" spans="1:11" x14ac:dyDescent="0.4">
      <c r="A2291" s="5" t="s">
        <v>54</v>
      </c>
      <c r="B2291" s="2">
        <v>1965</v>
      </c>
      <c r="C2291" s="2" t="s">
        <v>2357</v>
      </c>
      <c r="D2291" s="2">
        <v>29</v>
      </c>
      <c r="E2291" s="2" t="str">
        <f>CONCATENATE(Table1[[#This Row],[date]],"-",Table1[[#This Row],[month]],"-",Table1[[#This Row],[year]])</f>
        <v>29-Nov-1965</v>
      </c>
      <c r="F2291" s="2">
        <f>DATEDIF(Table1[[#This Row],[Date Of Birth]],DATE(2023,6,8),"Y")</f>
        <v>57</v>
      </c>
      <c r="G2291" s="2">
        <v>0</v>
      </c>
      <c r="H2291" s="13">
        <v>43073.760000000002</v>
      </c>
      <c r="I2291" s="2" t="s">
        <v>2354</v>
      </c>
      <c r="J2291" s="2" t="s">
        <v>2354</v>
      </c>
      <c r="K2291" s="6" t="s">
        <v>2365</v>
      </c>
    </row>
    <row r="2292" spans="1:11" x14ac:dyDescent="0.4">
      <c r="A2292" s="5" t="s">
        <v>53</v>
      </c>
      <c r="B2292" s="2">
        <v>1969</v>
      </c>
      <c r="C2292" s="2" t="s">
        <v>2362</v>
      </c>
      <c r="D2292" s="2">
        <v>3</v>
      </c>
      <c r="E2292" s="2" t="str">
        <f>CONCATENATE(Table1[[#This Row],[date]],"-",Table1[[#This Row],[month]],"-",Table1[[#This Row],[year]])</f>
        <v>3-Dec-1969</v>
      </c>
      <c r="F2292" s="2">
        <f>DATEDIF(Table1[[#This Row],[Date Of Birth]],DATE(2023,6,8),"Y")</f>
        <v>53</v>
      </c>
      <c r="G2292" s="2">
        <v>0</v>
      </c>
      <c r="H2292" s="13">
        <v>43254.42</v>
      </c>
      <c r="I2292" s="2" t="s">
        <v>2354</v>
      </c>
      <c r="J2292" s="2" t="s">
        <v>2354</v>
      </c>
      <c r="K2292" s="6" t="s">
        <v>2368</v>
      </c>
    </row>
    <row r="2293" spans="1:11" x14ac:dyDescent="0.4">
      <c r="A2293" s="5" t="s">
        <v>52</v>
      </c>
      <c r="B2293" s="2">
        <v>1965</v>
      </c>
      <c r="C2293" s="2" t="s">
        <v>2363</v>
      </c>
      <c r="D2293" s="2">
        <v>22</v>
      </c>
      <c r="E2293" s="2" t="str">
        <f>CONCATENATE(Table1[[#This Row],[date]],"-",Table1[[#This Row],[month]],"-",Table1[[#This Row],[year]])</f>
        <v>22-Aug-1965</v>
      </c>
      <c r="F2293" s="2">
        <f>DATEDIF(Table1[[#This Row],[Date Of Birth]],DATE(2023,6,8),"Y")</f>
        <v>57</v>
      </c>
      <c r="G2293" s="2">
        <v>0</v>
      </c>
      <c r="H2293" s="13">
        <v>43578.94</v>
      </c>
      <c r="I2293" s="2" t="s">
        <v>2354</v>
      </c>
      <c r="J2293" s="2" t="s">
        <v>2354</v>
      </c>
      <c r="K2293" s="6" t="s">
        <v>2361</v>
      </c>
    </row>
    <row r="2294" spans="1:11" x14ac:dyDescent="0.4">
      <c r="A2294" s="5" t="s">
        <v>51</v>
      </c>
      <c r="B2294" s="2">
        <v>1986</v>
      </c>
      <c r="C2294" s="2" t="s">
        <v>2362</v>
      </c>
      <c r="D2294" s="2">
        <v>29</v>
      </c>
      <c r="E2294" s="2" t="str">
        <f>CONCATENATE(Table1[[#This Row],[date]],"-",Table1[[#This Row],[month]],"-",Table1[[#This Row],[year]])</f>
        <v>29-Dec-1986</v>
      </c>
      <c r="F2294" s="2">
        <f>DATEDIF(Table1[[#This Row],[Date Of Birth]],DATE(2023,6,8),"Y")</f>
        <v>36</v>
      </c>
      <c r="G2294" s="2">
        <v>3</v>
      </c>
      <c r="H2294" s="13">
        <v>43753.34</v>
      </c>
      <c r="I2294" s="2" t="s">
        <v>2354</v>
      </c>
      <c r="J2294" s="2" t="s">
        <v>2358</v>
      </c>
      <c r="K2294" s="6" t="s">
        <v>2366</v>
      </c>
    </row>
    <row r="2295" spans="1:11" x14ac:dyDescent="0.4">
      <c r="A2295" s="5" t="s">
        <v>50</v>
      </c>
      <c r="B2295" s="2">
        <v>1966</v>
      </c>
      <c r="C2295" s="2" t="s">
        <v>2364</v>
      </c>
      <c r="D2295" s="2">
        <v>25</v>
      </c>
      <c r="E2295" s="2" t="str">
        <f>CONCATENATE(Table1[[#This Row],[date]],"-",Table1[[#This Row],[month]],"-",Table1[[#This Row],[year]])</f>
        <v>25-Oct-1966</v>
      </c>
      <c r="F2295" s="2">
        <f>DATEDIF(Table1[[#This Row],[Date Of Birth]],DATE(2023,6,8),"Y")</f>
        <v>56</v>
      </c>
      <c r="G2295" s="2">
        <v>2</v>
      </c>
      <c r="H2295" s="13">
        <v>43813.87</v>
      </c>
      <c r="I2295" s="2" t="s">
        <v>2354</v>
      </c>
      <c r="J2295" s="2" t="s">
        <v>2354</v>
      </c>
      <c r="K2295" s="6" t="s">
        <v>2356</v>
      </c>
    </row>
    <row r="2296" spans="1:11" x14ac:dyDescent="0.4">
      <c r="A2296" s="5" t="s">
        <v>49</v>
      </c>
      <c r="B2296" s="2">
        <v>1966</v>
      </c>
      <c r="C2296" s="2" t="s">
        <v>2353</v>
      </c>
      <c r="D2296" s="2">
        <v>2</v>
      </c>
      <c r="E2296" s="2" t="str">
        <f>CONCATENATE(Table1[[#This Row],[date]],"-",Table1[[#This Row],[month]],"-",Table1[[#This Row],[year]])</f>
        <v>2-Jul-1966</v>
      </c>
      <c r="F2296" s="2">
        <f>DATEDIF(Table1[[#This Row],[Date Of Birth]],DATE(2023,6,8),"Y")</f>
        <v>56</v>
      </c>
      <c r="G2296" s="2">
        <v>0</v>
      </c>
      <c r="H2296" s="13">
        <v>43817.45</v>
      </c>
      <c r="I2296" s="2" t="s">
        <v>2354</v>
      </c>
      <c r="J2296" s="2" t="s">
        <v>2355</v>
      </c>
      <c r="K2296" s="6" t="s">
        <v>2361</v>
      </c>
    </row>
    <row r="2297" spans="1:11" x14ac:dyDescent="0.4">
      <c r="A2297" s="5" t="s">
        <v>48</v>
      </c>
      <c r="B2297" s="2">
        <v>1980</v>
      </c>
      <c r="C2297" s="2" t="s">
        <v>2357</v>
      </c>
      <c r="D2297" s="2">
        <v>10</v>
      </c>
      <c r="E2297" s="2" t="str">
        <f>CONCATENATE(Table1[[#This Row],[date]],"-",Table1[[#This Row],[month]],"-",Table1[[#This Row],[year]])</f>
        <v>10-Nov-1980</v>
      </c>
      <c r="F2297" s="2">
        <f>DATEDIF(Table1[[#This Row],[Date Of Birth]],DATE(2023,6,8),"Y")</f>
        <v>42</v>
      </c>
      <c r="G2297" s="2">
        <v>2</v>
      </c>
      <c r="H2297" s="13">
        <v>43896.38</v>
      </c>
      <c r="I2297" s="2" t="s">
        <v>2354</v>
      </c>
      <c r="J2297" s="2" t="s">
        <v>2358</v>
      </c>
      <c r="K2297" s="6" t="s">
        <v>2356</v>
      </c>
    </row>
    <row r="2298" spans="1:11" x14ac:dyDescent="0.4">
      <c r="A2298" s="5" t="s">
        <v>47</v>
      </c>
      <c r="B2298" s="2">
        <v>1966</v>
      </c>
      <c r="C2298" s="2" t="s">
        <v>2364</v>
      </c>
      <c r="D2298" s="2">
        <v>5</v>
      </c>
      <c r="E2298" s="2" t="str">
        <f>CONCATENATE(Table1[[#This Row],[date]],"-",Table1[[#This Row],[month]],"-",Table1[[#This Row],[year]])</f>
        <v>5-Oct-1966</v>
      </c>
      <c r="F2298" s="2">
        <f>DATEDIF(Table1[[#This Row],[Date Of Birth]],DATE(2023,6,8),"Y")</f>
        <v>56</v>
      </c>
      <c r="G2298" s="2">
        <v>0</v>
      </c>
      <c r="H2298" s="13">
        <v>43921.18</v>
      </c>
      <c r="I2298" s="2" t="s">
        <v>2354</v>
      </c>
      <c r="J2298" s="2" t="s">
        <v>2354</v>
      </c>
      <c r="K2298" s="6" t="s">
        <v>2361</v>
      </c>
    </row>
    <row r="2299" spans="1:11" x14ac:dyDescent="0.4">
      <c r="A2299" s="5" t="s">
        <v>46</v>
      </c>
      <c r="B2299" s="2">
        <v>1988</v>
      </c>
      <c r="C2299" s="2" t="s">
        <v>2353</v>
      </c>
      <c r="D2299" s="2">
        <v>16</v>
      </c>
      <c r="E2299" s="2" t="str">
        <f>CONCATENATE(Table1[[#This Row],[date]],"-",Table1[[#This Row],[month]],"-",Table1[[#This Row],[year]])</f>
        <v>16-Jul-1988</v>
      </c>
      <c r="F2299" s="2">
        <f>DATEDIF(Table1[[#This Row],[Date Of Birth]],DATE(2023,6,8),"Y")</f>
        <v>34</v>
      </c>
      <c r="G2299" s="2">
        <v>1</v>
      </c>
      <c r="H2299" s="13">
        <v>43943.88</v>
      </c>
      <c r="I2299" s="2" t="s">
        <v>2354</v>
      </c>
      <c r="J2299" s="2" t="s">
        <v>2358</v>
      </c>
      <c r="K2299" s="6" t="s">
        <v>2361</v>
      </c>
    </row>
    <row r="2300" spans="1:11" x14ac:dyDescent="0.4">
      <c r="A2300" s="5" t="s">
        <v>45</v>
      </c>
      <c r="B2300" s="2">
        <v>1975</v>
      </c>
      <c r="C2300" s="2" t="s">
        <v>2359</v>
      </c>
      <c r="D2300" s="2">
        <v>1</v>
      </c>
      <c r="E2300" s="2" t="str">
        <f>CONCATENATE(Table1[[#This Row],[date]],"-",Table1[[#This Row],[month]],"-",Table1[[#This Row],[year]])</f>
        <v>1-Jun-1975</v>
      </c>
      <c r="F2300" s="2">
        <f>DATEDIF(Table1[[#This Row],[Date Of Birth]],DATE(2023,6,8),"Y")</f>
        <v>48</v>
      </c>
      <c r="G2300" s="2">
        <v>2</v>
      </c>
      <c r="H2300" s="13">
        <v>44202.65</v>
      </c>
      <c r="I2300" s="2" t="s">
        <v>2354</v>
      </c>
      <c r="J2300" s="2" t="s">
        <v>2354</v>
      </c>
      <c r="K2300" s="6" t="s">
        <v>2356</v>
      </c>
    </row>
    <row r="2301" spans="1:11" x14ac:dyDescent="0.4">
      <c r="A2301" s="5" t="s">
        <v>44</v>
      </c>
      <c r="B2301" s="2">
        <v>1968</v>
      </c>
      <c r="C2301" s="2" t="s">
        <v>2357</v>
      </c>
      <c r="D2301" s="2">
        <v>24</v>
      </c>
      <c r="E2301" s="2" t="str">
        <f>CONCATENATE(Table1[[#This Row],[date]],"-",Table1[[#This Row],[month]],"-",Table1[[#This Row],[year]])</f>
        <v>24-Nov-1968</v>
      </c>
      <c r="F2301" s="2">
        <f>DATEDIF(Table1[[#This Row],[Date Of Birth]],DATE(2023,6,8),"Y")</f>
        <v>54</v>
      </c>
      <c r="G2301" s="2">
        <v>2</v>
      </c>
      <c r="H2301" s="13">
        <v>44260.75</v>
      </c>
      <c r="I2301" s="2" t="s">
        <v>2354</v>
      </c>
      <c r="J2301" s="2" t="s">
        <v>2358</v>
      </c>
      <c r="K2301" s="6" t="s">
        <v>2356</v>
      </c>
    </row>
    <row r="2302" spans="1:11" x14ac:dyDescent="0.4">
      <c r="A2302" s="5" t="s">
        <v>43</v>
      </c>
      <c r="B2302" s="2">
        <v>1971</v>
      </c>
      <c r="C2302" s="2" t="s">
        <v>2364</v>
      </c>
      <c r="D2302" s="2">
        <v>29</v>
      </c>
      <c r="E2302" s="2" t="str">
        <f>CONCATENATE(Table1[[#This Row],[date]],"-",Table1[[#This Row],[month]],"-",Table1[[#This Row],[year]])</f>
        <v>29-Oct-1971</v>
      </c>
      <c r="F2302" s="2">
        <f>DATEDIF(Table1[[#This Row],[Date Of Birth]],DATE(2023,6,8),"Y")</f>
        <v>51</v>
      </c>
      <c r="G2302" s="2">
        <v>0</v>
      </c>
      <c r="H2302" s="13">
        <v>44400.41</v>
      </c>
      <c r="I2302" s="2" t="s">
        <v>2354</v>
      </c>
      <c r="J2302" s="2" t="s">
        <v>2354</v>
      </c>
      <c r="K2302" s="6" t="s">
        <v>2356</v>
      </c>
    </row>
    <row r="2303" spans="1:11" x14ac:dyDescent="0.4">
      <c r="A2303" s="5" t="s">
        <v>42</v>
      </c>
      <c r="B2303" s="2">
        <v>1967</v>
      </c>
      <c r="C2303" s="2" t="s">
        <v>2360</v>
      </c>
      <c r="D2303" s="2">
        <v>14</v>
      </c>
      <c r="E2303" s="2" t="str">
        <f>CONCATENATE(Table1[[#This Row],[date]],"-",Table1[[#This Row],[month]],"-",Table1[[#This Row],[year]])</f>
        <v>14-Sep-1967</v>
      </c>
      <c r="F2303" s="2">
        <f>DATEDIF(Table1[[#This Row],[Date Of Birth]],DATE(2023,6,8),"Y")</f>
        <v>55</v>
      </c>
      <c r="G2303" s="2">
        <v>0</v>
      </c>
      <c r="H2303" s="13">
        <v>44423.8</v>
      </c>
      <c r="I2303" s="2" t="s">
        <v>2354</v>
      </c>
      <c r="J2303" s="2" t="s">
        <v>2355</v>
      </c>
      <c r="K2303" s="6" t="s">
        <v>2356</v>
      </c>
    </row>
    <row r="2304" spans="1:11" x14ac:dyDescent="0.4">
      <c r="A2304" s="5" t="s">
        <v>41</v>
      </c>
      <c r="B2304" s="2">
        <v>2000</v>
      </c>
      <c r="C2304" s="2" t="s">
        <v>2363</v>
      </c>
      <c r="D2304" s="2">
        <v>2</v>
      </c>
      <c r="E2304" s="2" t="str">
        <f>CONCATENATE(Table1[[#This Row],[date]],"-",Table1[[#This Row],[month]],"-",Table1[[#This Row],[year]])</f>
        <v>2-Aug-2000</v>
      </c>
      <c r="F2304" s="2">
        <f>DATEDIF(Table1[[#This Row],[Date Of Birth]],DATE(2023,6,8),"Y")</f>
        <v>22</v>
      </c>
      <c r="G2304" s="2">
        <v>1</v>
      </c>
      <c r="H2304" s="13">
        <v>44501.4</v>
      </c>
      <c r="I2304" s="2" t="s">
        <v>2354</v>
      </c>
      <c r="J2304" s="2" t="s">
        <v>2355</v>
      </c>
      <c r="K2304" s="6" t="s">
        <v>2356</v>
      </c>
    </row>
    <row r="2305" spans="1:11" x14ac:dyDescent="0.4">
      <c r="A2305" s="5" t="s">
        <v>40</v>
      </c>
      <c r="B2305" s="2">
        <v>1993</v>
      </c>
      <c r="C2305" s="2" t="s">
        <v>2364</v>
      </c>
      <c r="D2305" s="2">
        <v>11</v>
      </c>
      <c r="E2305" s="2" t="str">
        <f>CONCATENATE(Table1[[#This Row],[date]],"-",Table1[[#This Row],[month]],"-",Table1[[#This Row],[year]])</f>
        <v>11-Oct-1993</v>
      </c>
      <c r="F2305" s="2">
        <f>DATEDIF(Table1[[#This Row],[Date Of Birth]],DATE(2023,6,8),"Y")</f>
        <v>29</v>
      </c>
      <c r="G2305" s="2">
        <v>2</v>
      </c>
      <c r="H2305" s="13">
        <v>44585.46</v>
      </c>
      <c r="I2305" s="2" t="s">
        <v>2354</v>
      </c>
      <c r="J2305" s="2" t="s">
        <v>2354</v>
      </c>
      <c r="K2305" s="6" t="s">
        <v>2365</v>
      </c>
    </row>
    <row r="2306" spans="1:11" x14ac:dyDescent="0.4">
      <c r="A2306" s="5" t="s">
        <v>39</v>
      </c>
      <c r="B2306" s="2">
        <v>1971</v>
      </c>
      <c r="C2306" s="2" t="s">
        <v>2363</v>
      </c>
      <c r="D2306" s="2">
        <v>13</v>
      </c>
      <c r="E2306" s="2" t="str">
        <f>CONCATENATE(Table1[[#This Row],[date]],"-",Table1[[#This Row],[month]],"-",Table1[[#This Row],[year]])</f>
        <v>13-Aug-1971</v>
      </c>
      <c r="F2306" s="2">
        <f>DATEDIF(Table1[[#This Row],[Date Of Birth]],DATE(2023,6,8),"Y")</f>
        <v>51</v>
      </c>
      <c r="G2306" s="2">
        <v>2</v>
      </c>
      <c r="H2306" s="13">
        <v>44641.2</v>
      </c>
      <c r="I2306" s="2" t="s">
        <v>2354</v>
      </c>
      <c r="J2306" s="2" t="s">
        <v>2355</v>
      </c>
      <c r="K2306" s="6" t="s">
        <v>2371</v>
      </c>
    </row>
    <row r="2307" spans="1:11" x14ac:dyDescent="0.4">
      <c r="A2307" s="5" t="s">
        <v>38</v>
      </c>
      <c r="B2307" s="2">
        <v>1962</v>
      </c>
      <c r="C2307" s="2" t="s">
        <v>2362</v>
      </c>
      <c r="D2307" s="2">
        <v>17</v>
      </c>
      <c r="E2307" s="2" t="str">
        <f>CONCATENATE(Table1[[#This Row],[date]],"-",Table1[[#This Row],[month]],"-",Table1[[#This Row],[year]])</f>
        <v>17-Dec-1962</v>
      </c>
      <c r="F2307" s="2">
        <f>DATEDIF(Table1[[#This Row],[Date Of Birth]],DATE(2023,6,8),"Y")</f>
        <v>60</v>
      </c>
      <c r="G2307" s="2">
        <v>0</v>
      </c>
      <c r="H2307" s="13">
        <v>45008.959999999999</v>
      </c>
      <c r="I2307" s="2" t="s">
        <v>2354</v>
      </c>
      <c r="J2307" s="2" t="s">
        <v>2354</v>
      </c>
      <c r="K2307" s="6" t="s">
        <v>2356</v>
      </c>
    </row>
    <row r="2308" spans="1:11" x14ac:dyDescent="0.4">
      <c r="A2308" s="5" t="s">
        <v>37</v>
      </c>
      <c r="B2308" s="2">
        <v>1974</v>
      </c>
      <c r="C2308" s="2" t="s">
        <v>2363</v>
      </c>
      <c r="D2308" s="2">
        <v>9</v>
      </c>
      <c r="E2308" s="2" t="str">
        <f>CONCATENATE(Table1[[#This Row],[date]],"-",Table1[[#This Row],[month]],"-",Table1[[#This Row],[year]])</f>
        <v>9-Aug-1974</v>
      </c>
      <c r="F2308" s="2">
        <f>DATEDIF(Table1[[#This Row],[Date Of Birth]],DATE(2023,6,8),"Y")</f>
        <v>48</v>
      </c>
      <c r="G2308" s="2">
        <v>2</v>
      </c>
      <c r="H2308" s="13">
        <v>45702.02</v>
      </c>
      <c r="I2308" s="2" t="s">
        <v>2354</v>
      </c>
      <c r="J2308" s="2" t="s">
        <v>2354</v>
      </c>
      <c r="K2308" s="6" t="s">
        <v>2361</v>
      </c>
    </row>
    <row r="2309" spans="1:11" x14ac:dyDescent="0.4">
      <c r="A2309" s="5" t="s">
        <v>36</v>
      </c>
      <c r="B2309" s="2">
        <v>1960</v>
      </c>
      <c r="C2309" s="2" t="s">
        <v>2362</v>
      </c>
      <c r="D2309" s="2">
        <v>21</v>
      </c>
      <c r="E2309" s="2" t="str">
        <f>CONCATENATE(Table1[[#This Row],[date]],"-",Table1[[#This Row],[month]],"-",Table1[[#This Row],[year]])</f>
        <v>21-Dec-1960</v>
      </c>
      <c r="F2309" s="2">
        <f>DATEDIF(Table1[[#This Row],[Date Of Birth]],DATE(2023,6,8),"Y")</f>
        <v>62</v>
      </c>
      <c r="G2309" s="2">
        <v>0</v>
      </c>
      <c r="H2309" s="13">
        <v>45710.21</v>
      </c>
      <c r="I2309" s="2" t="s">
        <v>2354</v>
      </c>
      <c r="J2309" s="2" t="s">
        <v>2354</v>
      </c>
      <c r="K2309" s="6" t="s">
        <v>2368</v>
      </c>
    </row>
    <row r="2310" spans="1:11" x14ac:dyDescent="0.4">
      <c r="A2310" s="5" t="s">
        <v>35</v>
      </c>
      <c r="B2310" s="2">
        <v>1979</v>
      </c>
      <c r="C2310" s="2" t="s">
        <v>2363</v>
      </c>
      <c r="D2310" s="2">
        <v>12</v>
      </c>
      <c r="E2310" s="2" t="str">
        <f>CONCATENATE(Table1[[#This Row],[date]],"-",Table1[[#This Row],[month]],"-",Table1[[#This Row],[year]])</f>
        <v>12-Aug-1979</v>
      </c>
      <c r="F2310" s="2">
        <f>DATEDIF(Table1[[#This Row],[Date Of Birth]],DATE(2023,6,8),"Y")</f>
        <v>43</v>
      </c>
      <c r="G2310" s="2">
        <v>0</v>
      </c>
      <c r="H2310" s="13">
        <v>45863.21</v>
      </c>
      <c r="I2310" s="2" t="s">
        <v>2354</v>
      </c>
      <c r="J2310" s="2" t="s">
        <v>2358</v>
      </c>
      <c r="K2310" s="6" t="s">
        <v>2356</v>
      </c>
    </row>
    <row r="2311" spans="1:11" x14ac:dyDescent="0.4">
      <c r="A2311" s="5" t="s">
        <v>34</v>
      </c>
      <c r="B2311" s="2">
        <v>1985</v>
      </c>
      <c r="C2311" s="2" t="s">
        <v>2360</v>
      </c>
      <c r="D2311" s="2">
        <v>30</v>
      </c>
      <c r="E2311" s="2" t="str">
        <f>CONCATENATE(Table1[[#This Row],[date]],"-",Table1[[#This Row],[month]],"-",Table1[[#This Row],[year]])</f>
        <v>30-Sep-1985</v>
      </c>
      <c r="F2311" s="2">
        <f>DATEDIF(Table1[[#This Row],[Date Of Birth]],DATE(2023,6,8),"Y")</f>
        <v>37</v>
      </c>
      <c r="G2311" s="2">
        <v>2</v>
      </c>
      <c r="H2311" s="13">
        <v>46113.51</v>
      </c>
      <c r="I2311" s="2" t="s">
        <v>2354</v>
      </c>
      <c r="J2311" s="2" t="s">
        <v>2355</v>
      </c>
      <c r="K2311" s="6" t="s">
        <v>2365</v>
      </c>
    </row>
    <row r="2312" spans="1:11" x14ac:dyDescent="0.4">
      <c r="A2312" s="5" t="s">
        <v>33</v>
      </c>
      <c r="B2312" s="2">
        <v>1962</v>
      </c>
      <c r="C2312" s="2" t="s">
        <v>2362</v>
      </c>
      <c r="D2312" s="2">
        <v>4</v>
      </c>
      <c r="E2312" s="2" t="str">
        <f>CONCATENATE(Table1[[#This Row],[date]],"-",Table1[[#This Row],[month]],"-",Table1[[#This Row],[year]])</f>
        <v>4-Dec-1962</v>
      </c>
      <c r="F2312" s="2">
        <f>DATEDIF(Table1[[#This Row],[Date Of Birth]],DATE(2023,6,8),"Y")</f>
        <v>60</v>
      </c>
      <c r="G2312" s="2">
        <v>3</v>
      </c>
      <c r="H2312" s="13">
        <v>46130.53</v>
      </c>
      <c r="I2312" s="2" t="s">
        <v>2358</v>
      </c>
      <c r="J2312" s="2" t="s">
        <v>2358</v>
      </c>
      <c r="K2312" s="6" t="s">
        <v>2361</v>
      </c>
    </row>
    <row r="2313" spans="1:11" x14ac:dyDescent="0.4">
      <c r="A2313" s="5" t="s">
        <v>32</v>
      </c>
      <c r="B2313" s="2">
        <v>1976</v>
      </c>
      <c r="C2313" s="2" t="s">
        <v>2362</v>
      </c>
      <c r="D2313" s="2">
        <v>2</v>
      </c>
      <c r="E2313" s="2" t="str">
        <f>CONCATENATE(Table1[[#This Row],[date]],"-",Table1[[#This Row],[month]],"-",Table1[[#This Row],[year]])</f>
        <v>2-Dec-1976</v>
      </c>
      <c r="F2313" s="2">
        <f>DATEDIF(Table1[[#This Row],[Date Of Birth]],DATE(2023,6,8),"Y")</f>
        <v>46</v>
      </c>
      <c r="G2313" s="2">
        <v>3</v>
      </c>
      <c r="H2313" s="13">
        <v>46151.12</v>
      </c>
      <c r="I2313" s="2" t="s">
        <v>2358</v>
      </c>
      <c r="J2313" s="2" t="s">
        <v>2355</v>
      </c>
      <c r="K2313" s="6" t="s">
        <v>2356</v>
      </c>
    </row>
    <row r="2314" spans="1:11" x14ac:dyDescent="0.4">
      <c r="A2314" s="5" t="s">
        <v>31</v>
      </c>
      <c r="B2314" s="2">
        <v>1978</v>
      </c>
      <c r="C2314" s="2" t="s">
        <v>2363</v>
      </c>
      <c r="D2314" s="2">
        <v>17</v>
      </c>
      <c r="E2314" s="2" t="str">
        <f>CONCATENATE(Table1[[#This Row],[date]],"-",Table1[[#This Row],[month]],"-",Table1[[#This Row],[year]])</f>
        <v>17-Aug-1978</v>
      </c>
      <c r="F2314" s="2">
        <f>DATEDIF(Table1[[#This Row],[Date Of Birth]],DATE(2023,6,8),"Y")</f>
        <v>44</v>
      </c>
      <c r="G2314" s="2">
        <v>2</v>
      </c>
      <c r="H2314" s="13">
        <v>46200.99</v>
      </c>
      <c r="I2314" s="2" t="s">
        <v>2358</v>
      </c>
      <c r="J2314" s="2" t="s">
        <v>2358</v>
      </c>
      <c r="K2314" s="6" t="s">
        <v>2356</v>
      </c>
    </row>
    <row r="2315" spans="1:11" x14ac:dyDescent="0.4">
      <c r="A2315" s="5" t="s">
        <v>30</v>
      </c>
      <c r="B2315" s="2">
        <v>1971</v>
      </c>
      <c r="C2315" s="2" t="s">
        <v>2362</v>
      </c>
      <c r="D2315" s="2">
        <v>6</v>
      </c>
      <c r="E2315" s="2" t="str">
        <f>CONCATENATE(Table1[[#This Row],[date]],"-",Table1[[#This Row],[month]],"-",Table1[[#This Row],[year]])</f>
        <v>6-Dec-1971</v>
      </c>
      <c r="F2315" s="2">
        <f>DATEDIF(Table1[[#This Row],[Date Of Birth]],DATE(2023,6,8),"Y")</f>
        <v>51</v>
      </c>
      <c r="G2315" s="2">
        <v>3</v>
      </c>
      <c r="H2315" s="13">
        <v>46255.11</v>
      </c>
      <c r="I2315" s="2" t="s">
        <v>2358</v>
      </c>
      <c r="J2315" s="2" t="s">
        <v>2355</v>
      </c>
      <c r="K2315" s="6" t="s">
        <v>2371</v>
      </c>
    </row>
    <row r="2316" spans="1:11" x14ac:dyDescent="0.4">
      <c r="A2316" s="5" t="s">
        <v>29</v>
      </c>
      <c r="B2316" s="2">
        <v>1961</v>
      </c>
      <c r="C2316" s="2" t="s">
        <v>2363</v>
      </c>
      <c r="D2316" s="2">
        <v>8</v>
      </c>
      <c r="E2316" s="2" t="str">
        <f>CONCATENATE(Table1[[#This Row],[date]],"-",Table1[[#This Row],[month]],"-",Table1[[#This Row],[year]])</f>
        <v>8-Aug-1961</v>
      </c>
      <c r="F2316" s="2">
        <f>DATEDIF(Table1[[#This Row],[Date Of Birth]],DATE(2023,6,8),"Y")</f>
        <v>61</v>
      </c>
      <c r="G2316" s="2">
        <v>0</v>
      </c>
      <c r="H2316" s="13">
        <v>46599.11</v>
      </c>
      <c r="I2316" s="2" t="s">
        <v>2358</v>
      </c>
      <c r="J2316" s="2" t="s">
        <v>2358</v>
      </c>
      <c r="K2316" s="6" t="s">
        <v>2356</v>
      </c>
    </row>
    <row r="2317" spans="1:11" x14ac:dyDescent="0.4">
      <c r="A2317" s="5" t="s">
        <v>28</v>
      </c>
      <c r="B2317" s="2">
        <v>1969</v>
      </c>
      <c r="C2317" s="2" t="s">
        <v>2359</v>
      </c>
      <c r="D2317" s="2">
        <v>23</v>
      </c>
      <c r="E2317" s="2" t="str">
        <f>CONCATENATE(Table1[[#This Row],[date]],"-",Table1[[#This Row],[month]],"-",Table1[[#This Row],[year]])</f>
        <v>23-Jun-1969</v>
      </c>
      <c r="F2317" s="2">
        <f>DATEDIF(Table1[[#This Row],[Date Of Birth]],DATE(2023,6,8),"Y")</f>
        <v>53</v>
      </c>
      <c r="G2317" s="2">
        <v>3</v>
      </c>
      <c r="H2317" s="13">
        <v>46661.440000000002</v>
      </c>
      <c r="I2317" s="2" t="s">
        <v>2358</v>
      </c>
      <c r="J2317" s="2" t="s">
        <v>2355</v>
      </c>
      <c r="K2317" s="6" t="s">
        <v>2361</v>
      </c>
    </row>
    <row r="2318" spans="1:11" x14ac:dyDescent="0.4">
      <c r="A2318" s="5" t="s">
        <v>27</v>
      </c>
      <c r="B2318" s="2">
        <v>1960</v>
      </c>
      <c r="C2318" s="2" t="s">
        <v>2357</v>
      </c>
      <c r="D2318" s="2">
        <v>17</v>
      </c>
      <c r="E2318" s="2" t="str">
        <f>CONCATENATE(Table1[[#This Row],[date]],"-",Table1[[#This Row],[month]],"-",Table1[[#This Row],[year]])</f>
        <v>17-Nov-1960</v>
      </c>
      <c r="F2318" s="2">
        <f>DATEDIF(Table1[[#This Row],[Date Of Birth]],DATE(2023,6,8),"Y")</f>
        <v>62</v>
      </c>
      <c r="G2318" s="2">
        <v>3</v>
      </c>
      <c r="H2318" s="13">
        <v>46718.16</v>
      </c>
      <c r="I2318" s="2" t="s">
        <v>2358</v>
      </c>
      <c r="J2318" s="2" t="s">
        <v>2358</v>
      </c>
      <c r="K2318" s="6" t="s">
        <v>2361</v>
      </c>
    </row>
    <row r="2319" spans="1:11" x14ac:dyDescent="0.4">
      <c r="A2319" s="5" t="s">
        <v>26</v>
      </c>
      <c r="B2319" s="2">
        <v>1958</v>
      </c>
      <c r="C2319" s="2" t="s">
        <v>2360</v>
      </c>
      <c r="D2319" s="2">
        <v>15</v>
      </c>
      <c r="E2319" s="2" t="str">
        <f>CONCATENATE(Table1[[#This Row],[date]],"-",Table1[[#This Row],[month]],"-",Table1[[#This Row],[year]])</f>
        <v>15-Sep-1958</v>
      </c>
      <c r="F2319" s="2">
        <f>DATEDIF(Table1[[#This Row],[Date Of Birth]],DATE(2023,6,8),"Y")</f>
        <v>64</v>
      </c>
      <c r="G2319" s="2">
        <v>0</v>
      </c>
      <c r="H2319" s="13">
        <v>46889.26</v>
      </c>
      <c r="I2319" s="2" t="s">
        <v>2354</v>
      </c>
      <c r="J2319" s="2" t="s">
        <v>2355</v>
      </c>
      <c r="K2319" s="6" t="s">
        <v>2356</v>
      </c>
    </row>
    <row r="2320" spans="1:11" x14ac:dyDescent="0.4">
      <c r="A2320" s="5" t="s">
        <v>25</v>
      </c>
      <c r="B2320" s="2">
        <v>1959</v>
      </c>
      <c r="C2320" s="2" t="s">
        <v>2353</v>
      </c>
      <c r="D2320" s="2">
        <v>14</v>
      </c>
      <c r="E2320" s="2" t="str">
        <f>CONCATENATE(Table1[[#This Row],[date]],"-",Table1[[#This Row],[month]],"-",Table1[[#This Row],[year]])</f>
        <v>14-Jul-1959</v>
      </c>
      <c r="F2320" s="2">
        <f>DATEDIF(Table1[[#This Row],[Date Of Birth]],DATE(2023,6,8),"Y")</f>
        <v>63</v>
      </c>
      <c r="G2320" s="2">
        <v>0</v>
      </c>
      <c r="H2320" s="13">
        <v>47055.53</v>
      </c>
      <c r="I2320" s="2" t="s">
        <v>2354</v>
      </c>
      <c r="J2320" s="2" t="s">
        <v>2358</v>
      </c>
      <c r="K2320" s="6" t="s">
        <v>2356</v>
      </c>
    </row>
    <row r="2321" spans="1:11" x14ac:dyDescent="0.4">
      <c r="A2321" s="5" t="s">
        <v>24</v>
      </c>
      <c r="B2321" s="2">
        <v>1970</v>
      </c>
      <c r="C2321" s="2" t="s">
        <v>2362</v>
      </c>
      <c r="D2321" s="2">
        <v>28</v>
      </c>
      <c r="E2321" s="2" t="str">
        <f>CONCATENATE(Table1[[#This Row],[date]],"-",Table1[[#This Row],[month]],"-",Table1[[#This Row],[year]])</f>
        <v>28-Dec-1970</v>
      </c>
      <c r="F2321" s="2">
        <f>DATEDIF(Table1[[#This Row],[Date Of Birth]],DATE(2023,6,8),"Y")</f>
        <v>52</v>
      </c>
      <c r="G2321" s="2">
        <v>2</v>
      </c>
      <c r="H2321" s="13">
        <v>47269.85</v>
      </c>
      <c r="I2321" s="2" t="s">
        <v>2358</v>
      </c>
      <c r="J2321" s="2" t="s">
        <v>2354</v>
      </c>
      <c r="K2321" s="6" t="s">
        <v>2356</v>
      </c>
    </row>
    <row r="2322" spans="1:11" x14ac:dyDescent="0.4">
      <c r="A2322" s="5" t="s">
        <v>23</v>
      </c>
      <c r="B2322" s="2">
        <v>1958</v>
      </c>
      <c r="C2322" s="2" t="s">
        <v>2360</v>
      </c>
      <c r="D2322" s="2">
        <v>3</v>
      </c>
      <c r="E2322" s="2" t="str">
        <f>CONCATENATE(Table1[[#This Row],[date]],"-",Table1[[#This Row],[month]],"-",Table1[[#This Row],[year]])</f>
        <v>3-Sep-1958</v>
      </c>
      <c r="F2322" s="2">
        <f>DATEDIF(Table1[[#This Row],[Date Of Birth]],DATE(2023,6,8),"Y")</f>
        <v>64</v>
      </c>
      <c r="G2322" s="2">
        <v>2</v>
      </c>
      <c r="H2322" s="13">
        <v>47291.06</v>
      </c>
      <c r="I2322" s="2" t="s">
        <v>2354</v>
      </c>
      <c r="J2322" s="2" t="s">
        <v>2358</v>
      </c>
      <c r="K2322" s="6" t="s">
        <v>2365</v>
      </c>
    </row>
    <row r="2323" spans="1:11" x14ac:dyDescent="0.4">
      <c r="A2323" s="5" t="s">
        <v>22</v>
      </c>
      <c r="B2323" s="2">
        <v>1959</v>
      </c>
      <c r="C2323" s="2" t="s">
        <v>2364</v>
      </c>
      <c r="D2323" s="2">
        <v>4</v>
      </c>
      <c r="E2323" s="2" t="str">
        <f>CONCATENATE(Table1[[#This Row],[date]],"-",Table1[[#This Row],[month]],"-",Table1[[#This Row],[year]])</f>
        <v>4-Oct-1959</v>
      </c>
      <c r="F2323" s="2">
        <f>DATEDIF(Table1[[#This Row],[Date Of Birth]],DATE(2023,6,8),"Y")</f>
        <v>63</v>
      </c>
      <c r="G2323" s="2">
        <v>2</v>
      </c>
      <c r="H2323" s="13">
        <v>47305.31</v>
      </c>
      <c r="I2323" s="2" t="s">
        <v>2354</v>
      </c>
      <c r="J2323" s="2" t="s">
        <v>2358</v>
      </c>
      <c r="K2323" s="6" t="s">
        <v>2365</v>
      </c>
    </row>
    <row r="2324" spans="1:11" x14ac:dyDescent="0.4">
      <c r="A2324" s="5" t="s">
        <v>21</v>
      </c>
      <c r="B2324" s="2">
        <v>1961</v>
      </c>
      <c r="C2324" s="2" t="s">
        <v>2359</v>
      </c>
      <c r="D2324" s="2">
        <v>13</v>
      </c>
      <c r="E2324" s="2" t="str">
        <f>CONCATENATE(Table1[[#This Row],[date]],"-",Table1[[#This Row],[month]],"-",Table1[[#This Row],[year]])</f>
        <v>13-Jun-1961</v>
      </c>
      <c r="F2324" s="2">
        <f>DATEDIF(Table1[[#This Row],[Date Of Birth]],DATE(2023,6,8),"Y")</f>
        <v>61</v>
      </c>
      <c r="G2324" s="2">
        <v>1</v>
      </c>
      <c r="H2324" s="13">
        <v>47403.88</v>
      </c>
      <c r="I2324" s="2" t="s">
        <v>2358</v>
      </c>
      <c r="J2324" s="2" t="s">
        <v>2355</v>
      </c>
      <c r="K2324" s="6" t="s">
        <v>2365</v>
      </c>
    </row>
    <row r="2325" spans="1:11" x14ac:dyDescent="0.4">
      <c r="A2325" s="5" t="s">
        <v>20</v>
      </c>
      <c r="B2325" s="2">
        <v>1971</v>
      </c>
      <c r="C2325" s="2" t="s">
        <v>2360</v>
      </c>
      <c r="D2325" s="2">
        <v>27</v>
      </c>
      <c r="E2325" s="2" t="str">
        <f>CONCATENATE(Table1[[#This Row],[date]],"-",Table1[[#This Row],[month]],"-",Table1[[#This Row],[year]])</f>
        <v>27-Sep-1971</v>
      </c>
      <c r="F2325" s="2">
        <f>DATEDIF(Table1[[#This Row],[Date Of Birth]],DATE(2023,6,8),"Y")</f>
        <v>51</v>
      </c>
      <c r="G2325" s="2">
        <v>2</v>
      </c>
      <c r="H2325" s="13">
        <v>47462.89</v>
      </c>
      <c r="I2325" s="2" t="s">
        <v>2358</v>
      </c>
      <c r="J2325" s="2" t="s">
        <v>2354</v>
      </c>
      <c r="K2325" s="6" t="s">
        <v>2356</v>
      </c>
    </row>
    <row r="2326" spans="1:11" x14ac:dyDescent="0.4">
      <c r="A2326" s="5" t="s">
        <v>19</v>
      </c>
      <c r="B2326" s="2">
        <v>1964</v>
      </c>
      <c r="C2326" s="2" t="s">
        <v>2357</v>
      </c>
      <c r="D2326" s="2">
        <v>7</v>
      </c>
      <c r="E2326" s="2" t="str">
        <f>CONCATENATE(Table1[[#This Row],[date]],"-",Table1[[#This Row],[month]],"-",Table1[[#This Row],[year]])</f>
        <v>7-Nov-1964</v>
      </c>
      <c r="F2326" s="2">
        <f>DATEDIF(Table1[[#This Row],[Date Of Birth]],DATE(2023,6,8),"Y")</f>
        <v>58</v>
      </c>
      <c r="G2326" s="2">
        <v>2</v>
      </c>
      <c r="H2326" s="13">
        <v>47496.49</v>
      </c>
      <c r="I2326" s="2" t="s">
        <v>2358</v>
      </c>
      <c r="J2326" s="2" t="s">
        <v>2355</v>
      </c>
      <c r="K2326" s="6" t="s">
        <v>2361</v>
      </c>
    </row>
    <row r="2327" spans="1:11" x14ac:dyDescent="0.4">
      <c r="A2327" s="5" t="s">
        <v>18</v>
      </c>
      <c r="B2327" s="2">
        <v>1963</v>
      </c>
      <c r="C2327" s="2" t="s">
        <v>2363</v>
      </c>
      <c r="D2327" s="2">
        <v>5</v>
      </c>
      <c r="E2327" s="2" t="str">
        <f>CONCATENATE(Table1[[#This Row],[date]],"-",Table1[[#This Row],[month]],"-",Table1[[#This Row],[year]])</f>
        <v>5-Aug-1963</v>
      </c>
      <c r="F2327" s="2">
        <f>DATEDIF(Table1[[#This Row],[Date Of Birth]],DATE(2023,6,8),"Y")</f>
        <v>59</v>
      </c>
      <c r="G2327" s="2">
        <v>1</v>
      </c>
      <c r="H2327" s="13">
        <v>47896.79</v>
      </c>
      <c r="I2327" s="2" t="s">
        <v>2358</v>
      </c>
      <c r="J2327" s="2" t="s">
        <v>2355</v>
      </c>
      <c r="K2327" s="6" t="s">
        <v>2371</v>
      </c>
    </row>
    <row r="2328" spans="1:11" x14ac:dyDescent="0.4">
      <c r="A2328" s="5" t="s">
        <v>17</v>
      </c>
      <c r="B2328" s="2">
        <v>1958</v>
      </c>
      <c r="C2328" s="2" t="s">
        <v>2357</v>
      </c>
      <c r="D2328" s="2">
        <v>16</v>
      </c>
      <c r="E2328" s="2" t="str">
        <f>CONCATENATE(Table1[[#This Row],[date]],"-",Table1[[#This Row],[month]],"-",Table1[[#This Row],[year]])</f>
        <v>16-Nov-1958</v>
      </c>
      <c r="F2328" s="2">
        <f>DATEDIF(Table1[[#This Row],[Date Of Birth]],DATE(2023,6,8),"Y")</f>
        <v>64</v>
      </c>
      <c r="G2328" s="2">
        <v>1</v>
      </c>
      <c r="H2328" s="13">
        <v>47928.03</v>
      </c>
      <c r="I2328" s="2" t="s">
        <v>2354</v>
      </c>
      <c r="J2328" s="2" t="s">
        <v>2355</v>
      </c>
      <c r="K2328" s="6" t="s">
        <v>2365</v>
      </c>
    </row>
    <row r="2329" spans="1:11" x14ac:dyDescent="0.4">
      <c r="A2329" s="5" t="s">
        <v>16</v>
      </c>
      <c r="B2329" s="2">
        <v>1962</v>
      </c>
      <c r="C2329" s="2" t="s">
        <v>2363</v>
      </c>
      <c r="D2329" s="2">
        <v>27</v>
      </c>
      <c r="E2329" s="2" t="str">
        <f>CONCATENATE(Table1[[#This Row],[date]],"-",Table1[[#This Row],[month]],"-",Table1[[#This Row],[year]])</f>
        <v>27-Aug-1962</v>
      </c>
      <c r="F2329" s="2">
        <f>DATEDIF(Table1[[#This Row],[Date Of Birth]],DATE(2023,6,8),"Y")</f>
        <v>60</v>
      </c>
      <c r="G2329" s="2">
        <v>0</v>
      </c>
      <c r="H2329" s="13">
        <v>48173.36</v>
      </c>
      <c r="I2329" s="2" t="s">
        <v>2358</v>
      </c>
      <c r="J2329" s="2" t="s">
        <v>2355</v>
      </c>
      <c r="K2329" s="6" t="s">
        <v>2365</v>
      </c>
    </row>
    <row r="2330" spans="1:11" x14ac:dyDescent="0.4">
      <c r="A2330" s="5" t="s">
        <v>15</v>
      </c>
      <c r="B2330" s="2">
        <v>1961</v>
      </c>
      <c r="C2330" s="2" t="s">
        <v>2362</v>
      </c>
      <c r="D2330" s="2">
        <v>21</v>
      </c>
      <c r="E2330" s="2" t="str">
        <f>CONCATENATE(Table1[[#This Row],[date]],"-",Table1[[#This Row],[month]],"-",Table1[[#This Row],[year]])</f>
        <v>21-Dec-1961</v>
      </c>
      <c r="F2330" s="2">
        <f>DATEDIF(Table1[[#This Row],[Date Of Birth]],DATE(2023,6,8),"Y")</f>
        <v>61</v>
      </c>
      <c r="G2330" s="2">
        <v>1</v>
      </c>
      <c r="H2330" s="13">
        <v>48517.56</v>
      </c>
      <c r="I2330" s="2" t="s">
        <v>2358</v>
      </c>
      <c r="J2330" s="2" t="s">
        <v>2355</v>
      </c>
      <c r="K2330" s="6" t="s">
        <v>2371</v>
      </c>
    </row>
    <row r="2331" spans="1:11" x14ac:dyDescent="0.4">
      <c r="A2331" s="5" t="s">
        <v>14</v>
      </c>
      <c r="B2331" s="2">
        <v>1968</v>
      </c>
      <c r="C2331" s="2" t="s">
        <v>2362</v>
      </c>
      <c r="D2331" s="2">
        <v>1</v>
      </c>
      <c r="E2331" s="2" t="str">
        <f>CONCATENATE(Table1[[#This Row],[date]],"-",Table1[[#This Row],[month]],"-",Table1[[#This Row],[year]])</f>
        <v>1-Dec-1968</v>
      </c>
      <c r="F2331" s="2">
        <f>DATEDIF(Table1[[#This Row],[Date Of Birth]],DATE(2023,6,8),"Y")</f>
        <v>54</v>
      </c>
      <c r="G2331" s="2">
        <v>3</v>
      </c>
      <c r="H2331" s="13">
        <v>48549.18</v>
      </c>
      <c r="I2331" s="2" t="s">
        <v>2358</v>
      </c>
      <c r="J2331" s="2" t="s">
        <v>2355</v>
      </c>
      <c r="K2331" s="6" t="s">
        <v>2368</v>
      </c>
    </row>
    <row r="2332" spans="1:11" x14ac:dyDescent="0.4">
      <c r="A2332" s="5" t="s">
        <v>13</v>
      </c>
      <c r="B2332" s="2">
        <v>1962</v>
      </c>
      <c r="C2332" s="2" t="s">
        <v>2364</v>
      </c>
      <c r="D2332" s="2">
        <v>11</v>
      </c>
      <c r="E2332" s="2" t="str">
        <f>CONCATENATE(Table1[[#This Row],[date]],"-",Table1[[#This Row],[month]],"-",Table1[[#This Row],[year]])</f>
        <v>11-Oct-1962</v>
      </c>
      <c r="F2332" s="2">
        <f>DATEDIF(Table1[[#This Row],[Date Of Birth]],DATE(2023,6,8),"Y")</f>
        <v>60</v>
      </c>
      <c r="G2332" s="2">
        <v>0</v>
      </c>
      <c r="H2332" s="13">
        <v>48673.56</v>
      </c>
      <c r="I2332" s="2" t="s">
        <v>2358</v>
      </c>
      <c r="J2332" s="2" t="s">
        <v>2354</v>
      </c>
      <c r="K2332" s="6" t="s">
        <v>2356</v>
      </c>
    </row>
    <row r="2333" spans="1:11" x14ac:dyDescent="0.4">
      <c r="A2333" s="5" t="s">
        <v>12</v>
      </c>
      <c r="B2333" s="2">
        <v>1965</v>
      </c>
      <c r="C2333" s="2" t="s">
        <v>2364</v>
      </c>
      <c r="D2333" s="2">
        <v>27</v>
      </c>
      <c r="E2333" s="2" t="str">
        <f>CONCATENATE(Table1[[#This Row],[date]],"-",Table1[[#This Row],[month]],"-",Table1[[#This Row],[year]])</f>
        <v>27-Oct-1965</v>
      </c>
      <c r="F2333" s="2">
        <f>DATEDIF(Table1[[#This Row],[Date Of Birth]],DATE(2023,6,8),"Y")</f>
        <v>57</v>
      </c>
      <c r="G2333" s="2">
        <v>1</v>
      </c>
      <c r="H2333" s="13">
        <v>48675.519999999997</v>
      </c>
      <c r="I2333" s="2" t="s">
        <v>2358</v>
      </c>
      <c r="J2333" s="2" t="s">
        <v>2354</v>
      </c>
      <c r="K2333" s="6" t="s">
        <v>2356</v>
      </c>
    </row>
    <row r="2334" spans="1:11" x14ac:dyDescent="0.4">
      <c r="A2334" s="5" t="s">
        <v>11</v>
      </c>
      <c r="B2334" s="2">
        <v>1959</v>
      </c>
      <c r="C2334" s="2" t="s">
        <v>2353</v>
      </c>
      <c r="D2334" s="2">
        <v>22</v>
      </c>
      <c r="E2334" s="2" t="str">
        <f>CONCATENATE(Table1[[#This Row],[date]],"-",Table1[[#This Row],[month]],"-",Table1[[#This Row],[year]])</f>
        <v>22-Jul-1959</v>
      </c>
      <c r="F2334" s="2">
        <f>DATEDIF(Table1[[#This Row],[Date Of Birth]],DATE(2023,6,8),"Y")</f>
        <v>63</v>
      </c>
      <c r="G2334" s="2">
        <v>0</v>
      </c>
      <c r="H2334" s="13">
        <v>48824.45</v>
      </c>
      <c r="I2334" s="2" t="s">
        <v>2354</v>
      </c>
      <c r="J2334" s="2" t="s">
        <v>2358</v>
      </c>
      <c r="K2334" s="6" t="s">
        <v>2365</v>
      </c>
    </row>
    <row r="2335" spans="1:11" x14ac:dyDescent="0.4">
      <c r="A2335" s="5" t="s">
        <v>10</v>
      </c>
      <c r="B2335" s="2">
        <v>1978</v>
      </c>
      <c r="C2335" s="2" t="s">
        <v>2362</v>
      </c>
      <c r="D2335" s="2">
        <v>29</v>
      </c>
      <c r="E2335" s="2" t="str">
        <f>CONCATENATE(Table1[[#This Row],[date]],"-",Table1[[#This Row],[month]],"-",Table1[[#This Row],[year]])</f>
        <v>29-Dec-1978</v>
      </c>
      <c r="F2335" s="2">
        <f>DATEDIF(Table1[[#This Row],[Date Of Birth]],DATE(2023,6,8),"Y")</f>
        <v>44</v>
      </c>
      <c r="G2335" s="2">
        <v>0</v>
      </c>
      <c r="H2335" s="13">
        <v>48885.14</v>
      </c>
      <c r="I2335" s="2" t="s">
        <v>2358</v>
      </c>
      <c r="J2335" s="2" t="s">
        <v>2354</v>
      </c>
      <c r="K2335" s="6" t="s">
        <v>2356</v>
      </c>
    </row>
    <row r="2336" spans="1:11" x14ac:dyDescent="0.4">
      <c r="A2336" s="5" t="s">
        <v>9</v>
      </c>
      <c r="B2336" s="2">
        <v>1963</v>
      </c>
      <c r="C2336" s="2" t="s">
        <v>2360</v>
      </c>
      <c r="D2336" s="2">
        <v>4</v>
      </c>
      <c r="E2336" s="2" t="str">
        <f>CONCATENATE(Table1[[#This Row],[date]],"-",Table1[[#This Row],[month]],"-",Table1[[#This Row],[year]])</f>
        <v>4-Sep-1963</v>
      </c>
      <c r="F2336" s="2">
        <f>DATEDIF(Table1[[#This Row],[Date Of Birth]],DATE(2023,6,8),"Y")</f>
        <v>59</v>
      </c>
      <c r="G2336" s="2">
        <v>1</v>
      </c>
      <c r="H2336" s="13">
        <v>48970.25</v>
      </c>
      <c r="I2336" s="2" t="s">
        <v>2358</v>
      </c>
      <c r="J2336" s="2" t="s">
        <v>2354</v>
      </c>
      <c r="K2336" s="6" t="s">
        <v>2356</v>
      </c>
    </row>
    <row r="2337" spans="1:11" x14ac:dyDescent="0.4">
      <c r="A2337" s="5" t="s">
        <v>8</v>
      </c>
      <c r="B2337" s="2">
        <v>1958</v>
      </c>
      <c r="C2337" s="2" t="s">
        <v>2359</v>
      </c>
      <c r="D2337" s="2">
        <v>27</v>
      </c>
      <c r="E2337" s="2" t="str">
        <f>CONCATENATE(Table1[[#This Row],[date]],"-",Table1[[#This Row],[month]],"-",Table1[[#This Row],[year]])</f>
        <v>27-Jun-1958</v>
      </c>
      <c r="F2337" s="2">
        <f>DATEDIF(Table1[[#This Row],[Date Of Birth]],DATE(2023,6,8),"Y")</f>
        <v>64</v>
      </c>
      <c r="G2337" s="2">
        <v>2</v>
      </c>
      <c r="H2337" s="13">
        <v>49577.66</v>
      </c>
      <c r="I2337" s="2" t="s">
        <v>2354</v>
      </c>
      <c r="J2337" s="2" t="s">
        <v>2354</v>
      </c>
      <c r="K2337" s="6" t="s">
        <v>2356</v>
      </c>
    </row>
    <row r="2338" spans="1:11" x14ac:dyDescent="0.4">
      <c r="A2338" s="5" t="s">
        <v>7</v>
      </c>
      <c r="B2338" s="2">
        <v>1994</v>
      </c>
      <c r="C2338" s="2" t="s">
        <v>2364</v>
      </c>
      <c r="D2338" s="2">
        <v>27</v>
      </c>
      <c r="E2338" s="2" t="str">
        <f>CONCATENATE(Table1[[#This Row],[date]],"-",Table1[[#This Row],[month]],"-",Table1[[#This Row],[year]])</f>
        <v>27-Oct-1994</v>
      </c>
      <c r="F2338" s="2">
        <f>DATEDIF(Table1[[#This Row],[Date Of Birth]],DATE(2023,6,8),"Y")</f>
        <v>28</v>
      </c>
      <c r="G2338" s="2">
        <v>1</v>
      </c>
      <c r="H2338" s="13">
        <v>51194.559999999998</v>
      </c>
      <c r="I2338" s="2" t="s">
        <v>2358</v>
      </c>
      <c r="J2338" s="2" t="s">
        <v>2355</v>
      </c>
      <c r="K2338" s="6" t="s">
        <v>2365</v>
      </c>
    </row>
    <row r="2339" spans="1:11" x14ac:dyDescent="0.4">
      <c r="A2339" s="5" t="s">
        <v>6</v>
      </c>
      <c r="B2339" s="2">
        <v>1962</v>
      </c>
      <c r="C2339" s="2" t="s">
        <v>2363</v>
      </c>
      <c r="D2339" s="2">
        <v>4</v>
      </c>
      <c r="E2339" s="2" t="str">
        <f>CONCATENATE(Table1[[#This Row],[date]],"-",Table1[[#This Row],[month]],"-",Table1[[#This Row],[year]])</f>
        <v>4-Aug-1962</v>
      </c>
      <c r="F2339" s="2">
        <f>DATEDIF(Table1[[#This Row],[Date Of Birth]],DATE(2023,6,8),"Y")</f>
        <v>60</v>
      </c>
      <c r="G2339" s="2">
        <v>0</v>
      </c>
      <c r="H2339" s="13">
        <v>52590.83</v>
      </c>
      <c r="I2339" s="2" t="s">
        <v>2358</v>
      </c>
      <c r="J2339" s="2" t="s">
        <v>2355</v>
      </c>
      <c r="K2339" s="6" t="s">
        <v>2365</v>
      </c>
    </row>
    <row r="2340" spans="1:11" x14ac:dyDescent="0.4">
      <c r="A2340" s="5" t="s">
        <v>5</v>
      </c>
      <c r="B2340" s="2">
        <v>1989</v>
      </c>
      <c r="C2340" s="2" t="s">
        <v>2359</v>
      </c>
      <c r="D2340" s="2">
        <v>19</v>
      </c>
      <c r="E2340" s="2" t="str">
        <f>CONCATENATE(Table1[[#This Row],[date]],"-",Table1[[#This Row],[month]],"-",Table1[[#This Row],[year]])</f>
        <v>19-Jun-1989</v>
      </c>
      <c r="F2340" s="2">
        <f>DATEDIF(Table1[[#This Row],[Date Of Birth]],DATE(2023,6,8),"Y")</f>
        <v>33</v>
      </c>
      <c r="G2340" s="2">
        <v>0</v>
      </c>
      <c r="H2340" s="13">
        <v>55135.4</v>
      </c>
      <c r="I2340" s="2" t="s">
        <v>2358</v>
      </c>
      <c r="J2340" s="2" t="s">
        <v>2354</v>
      </c>
      <c r="K2340" s="6" t="s">
        <v>2361</v>
      </c>
    </row>
    <row r="2341" spans="1:11" x14ac:dyDescent="0.4">
      <c r="A2341" s="5" t="s">
        <v>4</v>
      </c>
      <c r="B2341" s="2">
        <v>1991</v>
      </c>
      <c r="C2341" s="2" t="s">
        <v>2359</v>
      </c>
      <c r="D2341" s="2">
        <v>6</v>
      </c>
      <c r="E2341" s="2" t="str">
        <f>CONCATENATE(Table1[[#This Row],[date]],"-",Table1[[#This Row],[month]],"-",Table1[[#This Row],[year]])</f>
        <v>6-Jun-1991</v>
      </c>
      <c r="F2341" s="2">
        <f>DATEDIF(Table1[[#This Row],[Date Of Birth]],DATE(2023,6,8),"Y")</f>
        <v>32</v>
      </c>
      <c r="G2341" s="2">
        <v>1</v>
      </c>
      <c r="H2341" s="13">
        <v>58571.07</v>
      </c>
      <c r="I2341" s="2" t="s">
        <v>2358</v>
      </c>
      <c r="J2341" s="2" t="s">
        <v>2355</v>
      </c>
      <c r="K2341" s="6" t="s">
        <v>2371</v>
      </c>
    </row>
    <row r="2342" spans="1:11" x14ac:dyDescent="0.4">
      <c r="A2342" s="5" t="s">
        <v>3</v>
      </c>
      <c r="B2342" s="2">
        <v>1970</v>
      </c>
      <c r="C2342" s="2" t="s">
        <v>2360</v>
      </c>
      <c r="D2342" s="2">
        <v>11</v>
      </c>
      <c r="E2342" s="2" t="str">
        <f>CONCATENATE(Table1[[#This Row],[date]],"-",Table1[[#This Row],[month]],"-",Table1[[#This Row],[year]])</f>
        <v>11-Sep-1970</v>
      </c>
      <c r="F2342" s="2">
        <f>DATEDIF(Table1[[#This Row],[Date Of Birth]],DATE(2023,6,8),"Y")</f>
        <v>52</v>
      </c>
      <c r="G2342" s="2">
        <v>3</v>
      </c>
      <c r="H2342" s="13">
        <v>60021.4</v>
      </c>
      <c r="I2342" s="2" t="s">
        <v>2358</v>
      </c>
      <c r="J2342" s="2" t="s">
        <v>2358</v>
      </c>
      <c r="K2342" s="6" t="s">
        <v>2361</v>
      </c>
    </row>
    <row r="2343" spans="1:11" x14ac:dyDescent="0.4">
      <c r="A2343" s="5" t="s">
        <v>2</v>
      </c>
      <c r="B2343" s="2">
        <v>1977</v>
      </c>
      <c r="C2343" s="2" t="s">
        <v>2359</v>
      </c>
      <c r="D2343" s="2">
        <v>8</v>
      </c>
      <c r="E2343" s="2" t="str">
        <f>CONCATENATE(Table1[[#This Row],[date]],"-",Table1[[#This Row],[month]],"-",Table1[[#This Row],[year]])</f>
        <v>8-Jun-1977</v>
      </c>
      <c r="F2343" s="2">
        <f>DATEDIF(Table1[[#This Row],[Date Of Birth]],DATE(2023,6,8),"Y")</f>
        <v>46</v>
      </c>
      <c r="G2343" s="2">
        <v>0</v>
      </c>
      <c r="H2343" s="13">
        <v>62592.87</v>
      </c>
      <c r="I2343" s="2" t="s">
        <v>2354</v>
      </c>
      <c r="J2343" s="2" t="s">
        <v>2355</v>
      </c>
      <c r="K2343" s="6" t="s">
        <v>2356</v>
      </c>
    </row>
    <row r="2344" spans="1:11" x14ac:dyDescent="0.4">
      <c r="A2344" s="7" t="s">
        <v>1</v>
      </c>
      <c r="B2344" s="8">
        <v>1968</v>
      </c>
      <c r="C2344" s="8" t="s">
        <v>2364</v>
      </c>
      <c r="D2344" s="8">
        <v>12</v>
      </c>
      <c r="E2344" s="8" t="str">
        <f>CONCATENATE(Table1[[#This Row],[date]],"-",Table1[[#This Row],[month]],"-",Table1[[#This Row],[year]])</f>
        <v>12-Oct-1968</v>
      </c>
      <c r="F2344" s="8">
        <f>DATEDIF(Table1[[#This Row],[Date Of Birth]],DATE(2023,6,8),"Y")</f>
        <v>54</v>
      </c>
      <c r="G2344" s="8">
        <v>0</v>
      </c>
      <c r="H2344" s="14">
        <v>63770.43</v>
      </c>
      <c r="I2344" s="8" t="s">
        <v>2358</v>
      </c>
      <c r="J2344" s="8" t="s">
        <v>2355</v>
      </c>
      <c r="K2344" s="9" t="s">
        <v>2356</v>
      </c>
    </row>
  </sheetData>
  <sortState xmlns:xlrd2="http://schemas.microsoft.com/office/spreadsheetml/2017/richdata2" ref="A3:A2344">
    <sortCondition sortBy="cellColor" ref="A2:A2344"/>
  </sortSt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B68D4-5065-426E-9CAB-4EE0DB594B02}">
  <dimension ref="A1:Q2336"/>
  <sheetViews>
    <sheetView workbookViewId="0">
      <selection activeCell="F13" sqref="F13"/>
    </sheetView>
  </sheetViews>
  <sheetFormatPr defaultRowHeight="13.9" x14ac:dyDescent="0.4"/>
  <cols>
    <col min="1" max="1" width="12.5" style="24" customWidth="1"/>
    <col min="2" max="2" width="16.625" style="24" customWidth="1"/>
    <col min="3" max="4" width="9" style="24"/>
    <col min="5" max="5" width="10.9375" style="24" customWidth="1"/>
    <col min="6" max="6" width="14.5" style="24" customWidth="1"/>
    <col min="7" max="7" width="13.0625" style="24" customWidth="1"/>
    <col min="8" max="8" width="22.9375" style="24" customWidth="1"/>
    <col min="9" max="9" width="9" style="24"/>
    <col min="10" max="10" width="13.4375" style="24" customWidth="1"/>
    <col min="11" max="11" width="13.9375" style="24" customWidth="1"/>
    <col min="12" max="12" width="13.4375" style="24" customWidth="1"/>
    <col min="13" max="13" width="7.9375" style="24" customWidth="1"/>
    <col min="14" max="14" width="12.5" style="24" customWidth="1"/>
    <col min="15" max="16384" width="9" style="24"/>
  </cols>
  <sheetData>
    <row r="1" spans="1:17" ht="15" x14ac:dyDescent="0.4">
      <c r="A1" s="20" t="s">
        <v>0</v>
      </c>
      <c r="B1" s="21" t="s">
        <v>5966</v>
      </c>
      <c r="C1" s="22" t="s">
        <v>2336</v>
      </c>
      <c r="D1" s="22" t="s">
        <v>2337</v>
      </c>
      <c r="E1" s="22" t="s">
        <v>2338</v>
      </c>
      <c r="F1" s="22" t="s">
        <v>2339</v>
      </c>
      <c r="G1" s="22" t="s">
        <v>2340</v>
      </c>
      <c r="H1" s="22" t="s">
        <v>2341</v>
      </c>
      <c r="I1" s="22" t="s">
        <v>2342</v>
      </c>
      <c r="J1" s="22" t="s">
        <v>5970</v>
      </c>
      <c r="K1" s="22" t="s">
        <v>5971</v>
      </c>
      <c r="L1" s="23" t="s">
        <v>5972</v>
      </c>
      <c r="M1" s="23" t="s">
        <v>2349</v>
      </c>
      <c r="N1" s="23" t="s">
        <v>2350</v>
      </c>
      <c r="O1" s="23" t="s">
        <v>2351</v>
      </c>
      <c r="P1" s="23" t="s">
        <v>2352</v>
      </c>
      <c r="Q1" s="23" t="s">
        <v>5973</v>
      </c>
    </row>
    <row r="2" spans="1:17" ht="15.4" x14ac:dyDescent="0.45">
      <c r="A2" s="25" t="s">
        <v>1</v>
      </c>
      <c r="B2" s="24" t="str">
        <f>VLOOKUP('Customer Names'!A2,'Customer Names'!A2:C2336,3,FALSE)</f>
        <v>Hawks</v>
      </c>
      <c r="C2" s="24">
        <f>VLOOKUP(Table8[[#This Row],[Customer ID]],Table8[[Customer ID]:[BMI]],2,FALSE)</f>
        <v>47.41</v>
      </c>
      <c r="D2" s="24">
        <f>VLOOKUP(Table8[[#This Row],[Customer ID]],Table8[[Customer ID]:[HBA1C]],4,FALSE)</f>
        <v>7.47</v>
      </c>
      <c r="E2" s="24" t="str">
        <f>VLOOKUP(Table8[[#This Row],[Customer ID]],Table8[[Customer ID]:[Heart Issues]],6,FALSE)</f>
        <v>No</v>
      </c>
      <c r="F2" s="24" t="str">
        <f>VLOOKUP(Table8[[#This Row],[Customer ID]],Table8[[Customer ID]:[Any Transplants]],7,FALSE)</f>
        <v>No</v>
      </c>
      <c r="G2" s="24" t="str">
        <f>VLOOKUP(Table8[[#This Row],[Customer ID]],Table8[[Customer ID]:[Cancer history]],8,FALSE)</f>
        <v>No</v>
      </c>
      <c r="H2" s="24">
        <f>VLOOKUP(Table8[[#This Row],[Customer ID]],Table8[[Customer ID]:[NumberOfMajorSurgeries]],9,FALSE)</f>
        <v>0</v>
      </c>
      <c r="I2" s="24" t="str">
        <f>VLOOKUP(Table8[[#This Row],[Customer ID]],Table8[],10,FALSE)</f>
        <v>Yes</v>
      </c>
      <c r="J2" s="24" t="str">
        <f>VLOOKUP(Table8[[#This Row],[Customer ID]],Table8[[Customer ID]:[Wight Status]],3,FALSE)</f>
        <v>Obesity</v>
      </c>
      <c r="K2" s="24" t="str">
        <f>VLOOKUP(Table8[[#This Row],[Customer ID]],Table8[[Customer ID]:[Diabetes Status]],5,FALSE)</f>
        <v>Diabetes</v>
      </c>
      <c r="L2" s="24" t="str">
        <f>VLOOKUP(A2,Table1[[Customer ID]:[Date Of Birth]],5,FALSE)</f>
        <v>12-Oct-1968</v>
      </c>
      <c r="M2" s="24">
        <f>VLOOKUP(A2,Table1[[Customer ID]:[charges]],8,FALSE)</f>
        <v>63770.43</v>
      </c>
      <c r="N2" s="24" t="str">
        <f>VLOOKUP(Healthcare!A2,Table1[[Customer ID]:[Hospital tier]],9,FALSE)</f>
        <v>tier - 1</v>
      </c>
      <c r="O2" s="24" t="str">
        <f>VLOOKUP(A2,Table1[[Customer ID]:[City tier]],10,FALSE)</f>
        <v>tier - 3</v>
      </c>
      <c r="P2" s="24" t="str">
        <f>VLOOKUP(Healthcare!A2,Table1[],11,FALSE)</f>
        <v>R1013</v>
      </c>
      <c r="Q2" s="24">
        <f>VLOOKUP(Healthcare!A2,Table1[[Customer ID]:[Age]],6,FALSE)</f>
        <v>54</v>
      </c>
    </row>
    <row r="3" spans="1:17" ht="15.4" x14ac:dyDescent="0.45">
      <c r="A3" s="25" t="s">
        <v>2</v>
      </c>
      <c r="B3" s="24" t="str">
        <f>VLOOKUP('Customer Names'!A3,'Customer Names'!A3:C2337,3,FALSE)</f>
        <v>Lehner</v>
      </c>
      <c r="C3" s="24">
        <f>VLOOKUP(Table8[[#This Row],[Customer ID]],Table8[[Customer ID]:[BMI]],2,FALSE)</f>
        <v>30.36</v>
      </c>
      <c r="D3" s="24">
        <f>VLOOKUP(Table8[[#This Row],[Customer ID]],Table8[[Customer ID]:[HBA1C]],4,FALSE)</f>
        <v>5.77</v>
      </c>
      <c r="E3" s="24" t="str">
        <f>VLOOKUP(Table8[[#This Row],[Customer ID]],Table8[[Customer ID]:[Heart Issues]],6,FALSE)</f>
        <v>No</v>
      </c>
      <c r="F3" s="24" t="str">
        <f>VLOOKUP(Table8[[#This Row],[Customer ID]],Table8[[Customer ID]:[Any Transplants]],7,FALSE)</f>
        <v>No</v>
      </c>
      <c r="G3" s="24" t="str">
        <f>VLOOKUP(Table8[[#This Row],[Customer ID]],Table8[[Customer ID]:[Cancer history]],8,FALSE)</f>
        <v>No</v>
      </c>
      <c r="H3" s="24">
        <f>VLOOKUP(Table8[[#This Row],[Customer ID]],Table8[[Customer ID]:[NumberOfMajorSurgeries]],9,FALSE)</f>
        <v>0</v>
      </c>
      <c r="I3" s="24" t="str">
        <f>VLOOKUP(Table8[[#This Row],[Customer ID]],Table8[],10,FALSE)</f>
        <v>Yes</v>
      </c>
      <c r="J3" s="24" t="str">
        <f>VLOOKUP(Table8[[#This Row],[Customer ID]],Table8[[Customer ID]:[Wight Status]],3,FALSE)</f>
        <v>Obesity</v>
      </c>
      <c r="K3" s="24" t="str">
        <f>VLOOKUP(Table8[[#This Row],[Customer ID]],Table8[[Customer ID]:[Diabetes Status]],5,FALSE)</f>
        <v>Prediabetes</v>
      </c>
      <c r="L3" s="24" t="str">
        <f>VLOOKUP(A3,Table1[[Customer ID]:[Date Of Birth]],5,FALSE)</f>
        <v>8-Jun-1977</v>
      </c>
      <c r="M3" s="24">
        <f>VLOOKUP(A3,Table1[[Customer ID]:[charges]],8,FALSE)</f>
        <v>62592.87</v>
      </c>
      <c r="N3" s="24" t="str">
        <f>VLOOKUP(Healthcare!A3,Table1[[Customer ID]:[Hospital tier]],9,FALSE)</f>
        <v>tier - 2</v>
      </c>
      <c r="O3" s="24" t="str">
        <f>VLOOKUP(A3,Table1[[Customer ID]:[City tier]],10,FALSE)</f>
        <v>tier - 3</v>
      </c>
      <c r="P3" s="24" t="str">
        <f>VLOOKUP(Healthcare!A3,Table1[],11,FALSE)</f>
        <v>R1013</v>
      </c>
      <c r="Q3" s="24">
        <f>VLOOKUP(Healthcare!A3,Table1[[Customer ID]:[Age]],6,FALSE)</f>
        <v>46</v>
      </c>
    </row>
    <row r="4" spans="1:17" ht="15.4" x14ac:dyDescent="0.45">
      <c r="A4" s="25" t="s">
        <v>3</v>
      </c>
      <c r="B4" s="24" t="str">
        <f>VLOOKUP('Customer Names'!A4,'Customer Names'!A4:C2338,3,FALSE)</f>
        <v>Lu</v>
      </c>
      <c r="C4" s="24">
        <f>VLOOKUP(Table8[[#This Row],[Customer ID]],Table8[[Customer ID]:[BMI]],2,FALSE)</f>
        <v>34.484999999999999</v>
      </c>
      <c r="D4" s="24">
        <f>VLOOKUP(Table8[[#This Row],[Customer ID]],Table8[[Customer ID]:[HBA1C]],4,FALSE)</f>
        <v>11.87</v>
      </c>
      <c r="E4" s="24" t="str">
        <f>VLOOKUP(Table8[[#This Row],[Customer ID]],Table8[[Customer ID]:[Heart Issues]],6,FALSE)</f>
        <v>Yes</v>
      </c>
      <c r="F4" s="24" t="str">
        <f>VLOOKUP(Table8[[#This Row],[Customer ID]],Table8[[Customer ID]:[Any Transplants]],7,FALSE)</f>
        <v>No</v>
      </c>
      <c r="G4" s="24" t="str">
        <f>VLOOKUP(Table8[[#This Row],[Customer ID]],Table8[[Customer ID]:[Cancer history]],8,FALSE)</f>
        <v>No</v>
      </c>
      <c r="H4" s="24">
        <f>VLOOKUP(Table8[[#This Row],[Customer ID]],Table8[[Customer ID]:[NumberOfMajorSurgeries]],9,FALSE)</f>
        <v>2</v>
      </c>
      <c r="I4" s="24" t="str">
        <f>VLOOKUP(Table8[[#This Row],[Customer ID]],Table8[],10,FALSE)</f>
        <v>Yes</v>
      </c>
      <c r="J4" s="24" t="str">
        <f>VLOOKUP(Table8[[#This Row],[Customer ID]],Table8[[Customer ID]:[Wight Status]],3,FALSE)</f>
        <v>Obesity</v>
      </c>
      <c r="K4" s="24" t="str">
        <f>VLOOKUP(Table8[[#This Row],[Customer ID]],Table8[[Customer ID]:[Diabetes Status]],5,FALSE)</f>
        <v>Diabetes</v>
      </c>
      <c r="L4" s="24" t="str">
        <f>VLOOKUP(A4,Table1[[Customer ID]:[Date Of Birth]],5,FALSE)</f>
        <v>11-Sep-1970</v>
      </c>
      <c r="M4" s="24">
        <f>VLOOKUP(A4,Table1[[Customer ID]:[charges]],8,FALSE)</f>
        <v>60021.4</v>
      </c>
      <c r="N4" s="24" t="str">
        <f>VLOOKUP(Healthcare!A4,Table1[[Customer ID]:[Hospital tier]],9,FALSE)</f>
        <v>tier - 1</v>
      </c>
      <c r="O4" s="24" t="str">
        <f>VLOOKUP(A4,Table1[[Customer ID]:[City tier]],10,FALSE)</f>
        <v>tier - 1</v>
      </c>
      <c r="P4" s="24" t="str">
        <f>VLOOKUP(Healthcare!A4,Table1[],11,FALSE)</f>
        <v>R1012</v>
      </c>
      <c r="Q4" s="24">
        <f>VLOOKUP(Healthcare!A4,Table1[[Customer ID]:[Age]],6,FALSE)</f>
        <v>52</v>
      </c>
    </row>
    <row r="5" spans="1:17" ht="15.4" x14ac:dyDescent="0.45">
      <c r="A5" s="25" t="s">
        <v>4</v>
      </c>
      <c r="B5" s="24" t="str">
        <f>VLOOKUP('Customer Names'!A5,'Customer Names'!A5:C2339,3,FALSE)</f>
        <v>Osborne</v>
      </c>
      <c r="C5" s="24">
        <f>VLOOKUP(Table8[[#This Row],[Customer ID]],Table8[[Customer ID]:[BMI]],2,FALSE)</f>
        <v>38.094999999999999</v>
      </c>
      <c r="D5" s="24">
        <f>VLOOKUP(Table8[[#This Row],[Customer ID]],Table8[[Customer ID]:[HBA1C]],4,FALSE)</f>
        <v>6.05</v>
      </c>
      <c r="E5" s="24" t="str">
        <f>VLOOKUP(Table8[[#This Row],[Customer ID]],Table8[[Customer ID]:[Heart Issues]],6,FALSE)</f>
        <v>No</v>
      </c>
      <c r="F5" s="24" t="str">
        <f>VLOOKUP(Table8[[#This Row],[Customer ID]],Table8[[Customer ID]:[Any Transplants]],7,FALSE)</f>
        <v>No</v>
      </c>
      <c r="G5" s="24" t="str">
        <f>VLOOKUP(Table8[[#This Row],[Customer ID]],Table8[[Customer ID]:[Cancer history]],8,FALSE)</f>
        <v>No</v>
      </c>
      <c r="H5" s="24">
        <f>VLOOKUP(Table8[[#This Row],[Customer ID]],Table8[[Customer ID]:[NumberOfMajorSurgeries]],9,FALSE)</f>
        <v>0</v>
      </c>
      <c r="I5" s="24" t="str">
        <f>VLOOKUP(Table8[[#This Row],[Customer ID]],Table8[],10,FALSE)</f>
        <v>Yes</v>
      </c>
      <c r="J5" s="24" t="str">
        <f>VLOOKUP(Table8[[#This Row],[Customer ID]],Table8[[Customer ID]:[Wight Status]],3,FALSE)</f>
        <v>Obesity</v>
      </c>
      <c r="K5" s="24" t="str">
        <f>VLOOKUP(Table8[[#This Row],[Customer ID]],Table8[[Customer ID]:[Diabetes Status]],5,FALSE)</f>
        <v>Prediabetes</v>
      </c>
      <c r="L5" s="24" t="str">
        <f>VLOOKUP(A5,Table1[[Customer ID]:[Date Of Birth]],5,FALSE)</f>
        <v>6-Jun-1991</v>
      </c>
      <c r="M5" s="24">
        <f>VLOOKUP(A5,Table1[[Customer ID]:[charges]],8,FALSE)</f>
        <v>58571.07</v>
      </c>
      <c r="N5" s="24" t="str">
        <f>VLOOKUP(Healthcare!A5,Table1[[Customer ID]:[Hospital tier]],9,FALSE)</f>
        <v>tier - 1</v>
      </c>
      <c r="O5" s="24" t="str">
        <f>VLOOKUP(A5,Table1[[Customer ID]:[City tier]],10,FALSE)</f>
        <v>tier - 3</v>
      </c>
      <c r="P5" s="24" t="str">
        <f>VLOOKUP(Healthcare!A5,Table1[],11,FALSE)</f>
        <v>R1024</v>
      </c>
      <c r="Q5" s="24">
        <f>VLOOKUP(Healthcare!A5,Table1[[Customer ID]:[Age]],6,FALSE)</f>
        <v>32</v>
      </c>
    </row>
    <row r="6" spans="1:17" ht="15.4" x14ac:dyDescent="0.45">
      <c r="A6" s="25" t="s">
        <v>5</v>
      </c>
      <c r="B6" s="24" t="str">
        <f>VLOOKUP('Customer Names'!A6,'Customer Names'!A6:C2340,3,FALSE)</f>
        <v>Kadala</v>
      </c>
      <c r="C6" s="24">
        <f>VLOOKUP(Table8[[#This Row],[Customer ID]],Table8[[Customer ID]:[BMI]],2,FALSE)</f>
        <v>35.53</v>
      </c>
      <c r="D6" s="24">
        <f>VLOOKUP(Table8[[#This Row],[Customer ID]],Table8[[Customer ID]:[HBA1C]],4,FALSE)</f>
        <v>5.45</v>
      </c>
      <c r="E6" s="24" t="str">
        <f>VLOOKUP(Table8[[#This Row],[Customer ID]],Table8[[Customer ID]:[Heart Issues]],6,FALSE)</f>
        <v>No</v>
      </c>
      <c r="F6" s="24" t="str">
        <f>VLOOKUP(Table8[[#This Row],[Customer ID]],Table8[[Customer ID]:[Any Transplants]],7,FALSE)</f>
        <v>No</v>
      </c>
      <c r="G6" s="24" t="str">
        <f>VLOOKUP(Table8[[#This Row],[Customer ID]],Table8[[Customer ID]:[Cancer history]],8,FALSE)</f>
        <v>No</v>
      </c>
      <c r="H6" s="24">
        <f>VLOOKUP(Table8[[#This Row],[Customer ID]],Table8[[Customer ID]:[NumberOfMajorSurgeries]],9,FALSE)</f>
        <v>0</v>
      </c>
      <c r="I6" s="24" t="str">
        <f>VLOOKUP(Table8[[#This Row],[Customer ID]],Table8[],10,FALSE)</f>
        <v>Yes</v>
      </c>
      <c r="J6" s="24" t="str">
        <f>VLOOKUP(Table8[[#This Row],[Customer ID]],Table8[[Customer ID]:[Wight Status]],3,FALSE)</f>
        <v>Obesity</v>
      </c>
      <c r="K6" s="24" t="str">
        <f>VLOOKUP(Table8[[#This Row],[Customer ID]],Table8[[Customer ID]:[Diabetes Status]],5,FALSE)</f>
        <v>Normal</v>
      </c>
      <c r="L6" s="24" t="str">
        <f>VLOOKUP(A6,Table1[[Customer ID]:[Date Of Birth]],5,FALSE)</f>
        <v>19-Jun-1989</v>
      </c>
      <c r="M6" s="24">
        <f>VLOOKUP(A6,Table1[[Customer ID]:[charges]],8,FALSE)</f>
        <v>55135.4</v>
      </c>
      <c r="N6" s="24" t="str">
        <f>VLOOKUP(Healthcare!A6,Table1[[Customer ID]:[Hospital tier]],9,FALSE)</f>
        <v>tier - 1</v>
      </c>
      <c r="O6" s="24" t="str">
        <f>VLOOKUP(A6,Table1[[Customer ID]:[City tier]],10,FALSE)</f>
        <v>tier - 2</v>
      </c>
      <c r="P6" s="24" t="str">
        <f>VLOOKUP(Healthcare!A6,Table1[],11,FALSE)</f>
        <v>R1012</v>
      </c>
      <c r="Q6" s="24">
        <f>VLOOKUP(Healthcare!A6,Table1[[Customer ID]:[Age]],6,FALSE)</f>
        <v>33</v>
      </c>
    </row>
    <row r="7" spans="1:17" ht="15.4" x14ac:dyDescent="0.45">
      <c r="A7" s="25" t="s">
        <v>6</v>
      </c>
      <c r="B7" s="24" t="str">
        <f>VLOOKUP('Customer Names'!A7,'Customer Names'!A7:C2341,3,FALSE)</f>
        <v>Baker</v>
      </c>
      <c r="C7" s="24">
        <f>VLOOKUP(Table8[[#This Row],[Customer ID]],Table8[[Customer ID]:[BMI]],2,FALSE)</f>
        <v>32.799999999999997</v>
      </c>
      <c r="D7" s="24">
        <f>VLOOKUP(Table8[[#This Row],[Customer ID]],Table8[[Customer ID]:[HBA1C]],4,FALSE)</f>
        <v>6.59</v>
      </c>
      <c r="E7" s="24" t="str">
        <f>VLOOKUP(Table8[[#This Row],[Customer ID]],Table8[[Customer ID]:[Heart Issues]],6,FALSE)</f>
        <v>No</v>
      </c>
      <c r="F7" s="24" t="str">
        <f>VLOOKUP(Table8[[#This Row],[Customer ID]],Table8[[Customer ID]:[Any Transplants]],7,FALSE)</f>
        <v>No</v>
      </c>
      <c r="G7" s="24" t="str">
        <f>VLOOKUP(Table8[[#This Row],[Customer ID]],Table8[[Customer ID]:[Cancer history]],8,FALSE)</f>
        <v>No</v>
      </c>
      <c r="H7" s="24">
        <f>VLOOKUP(Table8[[#This Row],[Customer ID]],Table8[[Customer ID]:[NumberOfMajorSurgeries]],9,FALSE)</f>
        <v>0</v>
      </c>
      <c r="I7" s="24" t="str">
        <f>VLOOKUP(Table8[[#This Row],[Customer ID]],Table8[],10,FALSE)</f>
        <v>Yes</v>
      </c>
      <c r="J7" s="24" t="str">
        <f>VLOOKUP(Table8[[#This Row],[Customer ID]],Table8[[Customer ID]:[Wight Status]],3,FALSE)</f>
        <v>Obesity</v>
      </c>
      <c r="K7" s="24" t="str">
        <f>VLOOKUP(Table8[[#This Row],[Customer ID]],Table8[[Customer ID]:[Diabetes Status]],5,FALSE)</f>
        <v>Diabetes</v>
      </c>
      <c r="L7" s="24" t="str">
        <f>VLOOKUP(A7,Table1[[Customer ID]:[Date Of Birth]],5,FALSE)</f>
        <v>4-Aug-1962</v>
      </c>
      <c r="M7" s="24">
        <f>VLOOKUP(A7,Table1[[Customer ID]:[charges]],8,FALSE)</f>
        <v>52590.83</v>
      </c>
      <c r="N7" s="24" t="str">
        <f>VLOOKUP(Healthcare!A7,Table1[[Customer ID]:[Hospital tier]],9,FALSE)</f>
        <v>tier - 1</v>
      </c>
      <c r="O7" s="24" t="str">
        <f>VLOOKUP(A7,Table1[[Customer ID]:[City tier]],10,FALSE)</f>
        <v>tier - 3</v>
      </c>
      <c r="P7" s="24" t="str">
        <f>VLOOKUP(Healthcare!A7,Table1[],11,FALSE)</f>
        <v>R1011</v>
      </c>
      <c r="Q7" s="24">
        <f>VLOOKUP(Healthcare!A7,Table1[[Customer ID]:[Age]],6,FALSE)</f>
        <v>60</v>
      </c>
    </row>
    <row r="8" spans="1:17" ht="15.4" x14ac:dyDescent="0.45">
      <c r="A8" s="25" t="s">
        <v>7</v>
      </c>
      <c r="B8" s="24" t="str">
        <f>VLOOKUP('Customer Names'!A8,'Customer Names'!A8:C2342,3,FALSE)</f>
        <v>Macpherson</v>
      </c>
      <c r="C8" s="24">
        <f>VLOOKUP(Table8[[#This Row],[Customer ID]],Table8[[Customer ID]:[BMI]],2,FALSE)</f>
        <v>36.4</v>
      </c>
      <c r="D8" s="24">
        <f>VLOOKUP(Table8[[#This Row],[Customer ID]],Table8[[Customer ID]:[HBA1C]],4,FALSE)</f>
        <v>6.07</v>
      </c>
      <c r="E8" s="24" t="str">
        <f>VLOOKUP(Table8[[#This Row],[Customer ID]],Table8[[Customer ID]:[Heart Issues]],6,FALSE)</f>
        <v>No</v>
      </c>
      <c r="F8" s="24" t="str">
        <f>VLOOKUP(Table8[[#This Row],[Customer ID]],Table8[[Customer ID]:[Any Transplants]],7,FALSE)</f>
        <v>No</v>
      </c>
      <c r="G8" s="24" t="str">
        <f>VLOOKUP(Table8[[#This Row],[Customer ID]],Table8[[Customer ID]:[Cancer history]],8,FALSE)</f>
        <v>No</v>
      </c>
      <c r="H8" s="24">
        <f>VLOOKUP(Table8[[#This Row],[Customer ID]],Table8[[Customer ID]:[NumberOfMajorSurgeries]],9,FALSE)</f>
        <v>0</v>
      </c>
      <c r="I8" s="24" t="str">
        <f>VLOOKUP(Table8[[#This Row],[Customer ID]],Table8[],10,FALSE)</f>
        <v>Yes</v>
      </c>
      <c r="J8" s="24" t="str">
        <f>VLOOKUP(Table8[[#This Row],[Customer ID]],Table8[[Customer ID]:[Wight Status]],3,FALSE)</f>
        <v>Obesity</v>
      </c>
      <c r="K8" s="24" t="str">
        <f>VLOOKUP(Table8[[#This Row],[Customer ID]],Table8[[Customer ID]:[Diabetes Status]],5,FALSE)</f>
        <v>Prediabetes</v>
      </c>
      <c r="L8" s="24" t="str">
        <f>VLOOKUP(A8,Table1[[Customer ID]:[Date Of Birth]],5,FALSE)</f>
        <v>27-Oct-1994</v>
      </c>
      <c r="M8" s="24">
        <f>VLOOKUP(A8,Table1[[Customer ID]:[charges]],8,FALSE)</f>
        <v>51194.559999999998</v>
      </c>
      <c r="N8" s="24" t="str">
        <f>VLOOKUP(Healthcare!A8,Table1[[Customer ID]:[Hospital tier]],9,FALSE)</f>
        <v>tier - 1</v>
      </c>
      <c r="O8" s="24" t="str">
        <f>VLOOKUP(A8,Table1[[Customer ID]:[City tier]],10,FALSE)</f>
        <v>tier - 3</v>
      </c>
      <c r="P8" s="24" t="str">
        <f>VLOOKUP(Healthcare!A8,Table1[],11,FALSE)</f>
        <v>R1011</v>
      </c>
      <c r="Q8" s="24">
        <f>VLOOKUP(Healthcare!A8,Table1[[Customer ID]:[Age]],6,FALSE)</f>
        <v>28</v>
      </c>
    </row>
    <row r="9" spans="1:17" ht="15.4" x14ac:dyDescent="0.45">
      <c r="A9" s="25" t="s">
        <v>8</v>
      </c>
      <c r="B9" s="24" t="str">
        <f>VLOOKUP('Customer Names'!A9,'Customer Names'!A9:C2343,3,FALSE)</f>
        <v>Hallman</v>
      </c>
      <c r="C9" s="24">
        <f>VLOOKUP(Table8[[#This Row],[Customer ID]],Table8[[Customer ID]:[BMI]],2,FALSE)</f>
        <v>36.96</v>
      </c>
      <c r="D9" s="24">
        <f>VLOOKUP(Table8[[#This Row],[Customer ID]],Table8[[Customer ID]:[HBA1C]],4,FALSE)</f>
        <v>7.93</v>
      </c>
      <c r="E9" s="24" t="str">
        <f>VLOOKUP(Table8[[#This Row],[Customer ID]],Table8[[Customer ID]:[Heart Issues]],6,FALSE)</f>
        <v>No</v>
      </c>
      <c r="F9" s="24" t="str">
        <f>VLOOKUP(Table8[[#This Row],[Customer ID]],Table8[[Customer ID]:[Any Transplants]],7,FALSE)</f>
        <v>No</v>
      </c>
      <c r="G9" s="24" t="str">
        <f>VLOOKUP(Table8[[#This Row],[Customer ID]],Table8[[Customer ID]:[Cancer history]],8,FALSE)</f>
        <v>No</v>
      </c>
      <c r="H9" s="24">
        <f>VLOOKUP(Table8[[#This Row],[Customer ID]],Table8[[Customer ID]:[NumberOfMajorSurgeries]],9,FALSE)</f>
        <v>3</v>
      </c>
      <c r="I9" s="24" t="str">
        <f>VLOOKUP(Table8[[#This Row],[Customer ID]],Table8[],10,FALSE)</f>
        <v>Yes</v>
      </c>
      <c r="J9" s="24" t="str">
        <f>VLOOKUP(Table8[[#This Row],[Customer ID]],Table8[[Customer ID]:[Wight Status]],3,FALSE)</f>
        <v>Obesity</v>
      </c>
      <c r="K9" s="24" t="str">
        <f>VLOOKUP(Table8[[#This Row],[Customer ID]],Table8[[Customer ID]:[Diabetes Status]],5,FALSE)</f>
        <v>Diabetes</v>
      </c>
      <c r="L9" s="24" t="str">
        <f>VLOOKUP(A9,Table1[[Customer ID]:[Date Of Birth]],5,FALSE)</f>
        <v>27-Jun-1958</v>
      </c>
      <c r="M9" s="24">
        <f>VLOOKUP(A9,Table1[[Customer ID]:[charges]],8,FALSE)</f>
        <v>49577.66</v>
      </c>
      <c r="N9" s="24" t="str">
        <f>VLOOKUP(Healthcare!A9,Table1[[Customer ID]:[Hospital tier]],9,FALSE)</f>
        <v>tier - 2</v>
      </c>
      <c r="O9" s="24" t="str">
        <f>VLOOKUP(A9,Table1[[Customer ID]:[City tier]],10,FALSE)</f>
        <v>tier - 2</v>
      </c>
      <c r="P9" s="24" t="str">
        <f>VLOOKUP(Healthcare!A9,Table1[],11,FALSE)</f>
        <v>R1013</v>
      </c>
      <c r="Q9" s="24">
        <f>VLOOKUP(Healthcare!A9,Table1[[Customer ID]:[Age]],6,FALSE)</f>
        <v>64</v>
      </c>
    </row>
    <row r="10" spans="1:17" ht="15.4" x14ac:dyDescent="0.45">
      <c r="A10" s="25" t="s">
        <v>9</v>
      </c>
      <c r="B10" s="24" t="str">
        <f>VLOOKUP('Customer Names'!A10,'Customer Names'!A10:C2344,3,FALSE)</f>
        <v>Moran</v>
      </c>
      <c r="C10" s="24">
        <f>VLOOKUP(Table8[[#This Row],[Customer ID]],Table8[[Customer ID]:[BMI]],2,FALSE)</f>
        <v>41.14</v>
      </c>
      <c r="D10" s="24">
        <f>VLOOKUP(Table8[[#This Row],[Customer ID]],Table8[[Customer ID]:[HBA1C]],4,FALSE)</f>
        <v>9.58</v>
      </c>
      <c r="E10" s="24" t="str">
        <f>VLOOKUP(Table8[[#This Row],[Customer ID]],Table8[[Customer ID]:[Heart Issues]],6,FALSE)</f>
        <v>Yes</v>
      </c>
      <c r="F10" s="24" t="str">
        <f>VLOOKUP(Table8[[#This Row],[Customer ID]],Table8[[Customer ID]:[Any Transplants]],7,FALSE)</f>
        <v>No</v>
      </c>
      <c r="G10" s="24" t="str">
        <f>VLOOKUP(Table8[[#This Row],[Customer ID]],Table8[[Customer ID]:[Cancer history]],8,FALSE)</f>
        <v>Yes</v>
      </c>
      <c r="H10" s="24">
        <f>VLOOKUP(Table8[[#This Row],[Customer ID]],Table8[[Customer ID]:[NumberOfMajorSurgeries]],9,FALSE)</f>
        <v>1</v>
      </c>
      <c r="I10" s="24" t="str">
        <f>VLOOKUP(Table8[[#This Row],[Customer ID]],Table8[],10,FALSE)</f>
        <v>Yes</v>
      </c>
      <c r="J10" s="24" t="str">
        <f>VLOOKUP(Table8[[#This Row],[Customer ID]],Table8[[Customer ID]:[Wight Status]],3,FALSE)</f>
        <v>Obesity</v>
      </c>
      <c r="K10" s="24" t="str">
        <f>VLOOKUP(Table8[[#This Row],[Customer ID]],Table8[[Customer ID]:[Diabetes Status]],5,FALSE)</f>
        <v>Diabetes</v>
      </c>
      <c r="L10" s="24" t="str">
        <f>VLOOKUP(A10,Table1[[Customer ID]:[Date Of Birth]],5,FALSE)</f>
        <v>4-Sep-1963</v>
      </c>
      <c r="M10" s="24">
        <f>VLOOKUP(A10,Table1[[Customer ID]:[charges]],8,FALSE)</f>
        <v>48970.25</v>
      </c>
      <c r="N10" s="24" t="str">
        <f>VLOOKUP(Healthcare!A10,Table1[[Customer ID]:[Hospital tier]],9,FALSE)</f>
        <v>tier - 1</v>
      </c>
      <c r="O10" s="24" t="str">
        <f>VLOOKUP(A10,Table1[[Customer ID]:[City tier]],10,FALSE)</f>
        <v>tier - 2</v>
      </c>
      <c r="P10" s="24" t="str">
        <f>VLOOKUP(Healthcare!A10,Table1[],11,FALSE)</f>
        <v>R1013</v>
      </c>
      <c r="Q10" s="24">
        <f>VLOOKUP(Healthcare!A10,Table1[[Customer ID]:[Age]],6,FALSE)</f>
        <v>59</v>
      </c>
    </row>
    <row r="11" spans="1:17" ht="15.4" x14ac:dyDescent="0.45">
      <c r="A11" s="25" t="s">
        <v>10</v>
      </c>
      <c r="B11" s="24" t="str">
        <f>VLOOKUP('Customer Names'!A11,'Customer Names'!A11:C2345,3,FALSE)</f>
        <v>Benner</v>
      </c>
      <c r="C11" s="24">
        <f>VLOOKUP(Table8[[#This Row],[Customer ID]],Table8[[Customer ID]:[BMI]],2,FALSE)</f>
        <v>38.06</v>
      </c>
      <c r="D11" s="24">
        <f>VLOOKUP(Table8[[#This Row],[Customer ID]],Table8[[Customer ID]:[HBA1C]],4,FALSE)</f>
        <v>10.79</v>
      </c>
      <c r="E11" s="24" t="str">
        <f>VLOOKUP(Table8[[#This Row],[Customer ID]],Table8[[Customer ID]:[Heart Issues]],6,FALSE)</f>
        <v>No</v>
      </c>
      <c r="F11" s="24" t="str">
        <f>VLOOKUP(Table8[[#This Row],[Customer ID]],Table8[[Customer ID]:[Any Transplants]],7,FALSE)</f>
        <v>No</v>
      </c>
      <c r="G11" s="24" t="str">
        <f>VLOOKUP(Table8[[#This Row],[Customer ID]],Table8[[Customer ID]:[Cancer history]],8,FALSE)</f>
        <v>No</v>
      </c>
      <c r="H11" s="24">
        <f>VLOOKUP(Table8[[#This Row],[Customer ID]],Table8[[Customer ID]:[NumberOfMajorSurgeries]],9,FALSE)</f>
        <v>0</v>
      </c>
      <c r="I11" s="24" t="str">
        <f>VLOOKUP(Table8[[#This Row],[Customer ID]],Table8[],10,FALSE)</f>
        <v>Yes</v>
      </c>
      <c r="J11" s="24" t="str">
        <f>VLOOKUP(Table8[[#This Row],[Customer ID]],Table8[[Customer ID]:[Wight Status]],3,FALSE)</f>
        <v>Obesity</v>
      </c>
      <c r="K11" s="24" t="str">
        <f>VLOOKUP(Table8[[#This Row],[Customer ID]],Table8[[Customer ID]:[Diabetes Status]],5,FALSE)</f>
        <v>Diabetes</v>
      </c>
      <c r="L11" s="24" t="str">
        <f>VLOOKUP(A11,Table1[[Customer ID]:[Date Of Birth]],5,FALSE)</f>
        <v>29-Dec-1978</v>
      </c>
      <c r="M11" s="24">
        <f>VLOOKUP(A11,Table1[[Customer ID]:[charges]],8,FALSE)</f>
        <v>48885.14</v>
      </c>
      <c r="N11" s="24" t="str">
        <f>VLOOKUP(Healthcare!A11,Table1[[Customer ID]:[Hospital tier]],9,FALSE)</f>
        <v>tier - 1</v>
      </c>
      <c r="O11" s="24" t="str">
        <f>VLOOKUP(A11,Table1[[Customer ID]:[City tier]],10,FALSE)</f>
        <v>tier - 2</v>
      </c>
      <c r="P11" s="24" t="str">
        <f>VLOOKUP(Healthcare!A11,Table1[],11,FALSE)</f>
        <v>R1013</v>
      </c>
      <c r="Q11" s="24">
        <f>VLOOKUP(Healthcare!A11,Table1[[Customer ID]:[Age]],6,FALSE)</f>
        <v>44</v>
      </c>
    </row>
    <row r="12" spans="1:17" ht="15.4" x14ac:dyDescent="0.45">
      <c r="A12" s="25" t="s">
        <v>11</v>
      </c>
      <c r="B12" s="24" t="str">
        <f>VLOOKUP('Customer Names'!A12,'Customer Names'!A12:C2346,3,FALSE)</f>
        <v>Fierro Vargas</v>
      </c>
      <c r="C12" s="24">
        <f>VLOOKUP(Table8[[#This Row],[Customer ID]],Table8[[Customer ID]:[BMI]],2,FALSE)</f>
        <v>37.700000000000003</v>
      </c>
      <c r="D12" s="24">
        <f>VLOOKUP(Table8[[#This Row],[Customer ID]],Table8[[Customer ID]:[HBA1C]],4,FALSE)</f>
        <v>5.96</v>
      </c>
      <c r="E12" s="24" t="str">
        <f>VLOOKUP(Table8[[#This Row],[Customer ID]],Table8[[Customer ID]:[Heart Issues]],6,FALSE)</f>
        <v>Yes</v>
      </c>
      <c r="F12" s="24" t="str">
        <f>VLOOKUP(Table8[[#This Row],[Customer ID]],Table8[[Customer ID]:[Any Transplants]],7,FALSE)</f>
        <v>No</v>
      </c>
      <c r="G12" s="24" t="str">
        <f>VLOOKUP(Table8[[#This Row],[Customer ID]],Table8[[Customer ID]:[Cancer history]],8,FALSE)</f>
        <v>No</v>
      </c>
      <c r="H12" s="24">
        <f>VLOOKUP(Table8[[#This Row],[Customer ID]],Table8[[Customer ID]:[NumberOfMajorSurgeries]],9,FALSE)</f>
        <v>2</v>
      </c>
      <c r="I12" s="24" t="str">
        <f>VLOOKUP(Table8[[#This Row],[Customer ID]],Table8[],10,FALSE)</f>
        <v>Yes</v>
      </c>
      <c r="J12" s="24" t="str">
        <f>VLOOKUP(Table8[[#This Row],[Customer ID]],Table8[[Customer ID]:[Wight Status]],3,FALSE)</f>
        <v>Obesity</v>
      </c>
      <c r="K12" s="24" t="str">
        <f>VLOOKUP(Table8[[#This Row],[Customer ID]],Table8[[Customer ID]:[Diabetes Status]],5,FALSE)</f>
        <v>Prediabetes</v>
      </c>
      <c r="L12" s="24" t="str">
        <f>VLOOKUP(A12,Table1[[Customer ID]:[Date Of Birth]],5,FALSE)</f>
        <v>22-Jul-1959</v>
      </c>
      <c r="M12" s="24">
        <f>VLOOKUP(A12,Table1[[Customer ID]:[charges]],8,FALSE)</f>
        <v>48824.45</v>
      </c>
      <c r="N12" s="24" t="str">
        <f>VLOOKUP(Healthcare!A12,Table1[[Customer ID]:[Hospital tier]],9,FALSE)</f>
        <v>tier - 2</v>
      </c>
      <c r="O12" s="24" t="str">
        <f>VLOOKUP(A12,Table1[[Customer ID]:[City tier]],10,FALSE)</f>
        <v>tier - 1</v>
      </c>
      <c r="P12" s="24" t="str">
        <f>VLOOKUP(Healthcare!A12,Table1[],11,FALSE)</f>
        <v>R1011</v>
      </c>
      <c r="Q12" s="24">
        <f>VLOOKUP(Healthcare!A12,Table1[[Customer ID]:[Age]],6,FALSE)</f>
        <v>63</v>
      </c>
    </row>
    <row r="13" spans="1:17" ht="15.4" x14ac:dyDescent="0.45">
      <c r="A13" s="25" t="s">
        <v>12</v>
      </c>
      <c r="B13" s="24" t="str">
        <f>VLOOKUP('Customer Names'!A13,'Customer Names'!A13:C2347,3,FALSE)</f>
        <v>Franz</v>
      </c>
      <c r="C13" s="24">
        <f>VLOOKUP(Table8[[#This Row],[Customer ID]],Table8[[Customer ID]:[BMI]],2,FALSE)</f>
        <v>42.13</v>
      </c>
      <c r="D13" s="24">
        <f>VLOOKUP(Table8[[#This Row],[Customer ID]],Table8[[Customer ID]:[HBA1C]],4,FALSE)</f>
        <v>11.9</v>
      </c>
      <c r="E13" s="24" t="str">
        <f>VLOOKUP(Table8[[#This Row],[Customer ID]],Table8[[Customer ID]:[Heart Issues]],6,FALSE)</f>
        <v>No</v>
      </c>
      <c r="F13" s="24" t="str">
        <f>VLOOKUP(Table8[[#This Row],[Customer ID]],Table8[[Customer ID]:[Any Transplants]],7,FALSE)</f>
        <v>No</v>
      </c>
      <c r="G13" s="24" t="str">
        <f>VLOOKUP(Table8[[#This Row],[Customer ID]],Table8[[Customer ID]:[Cancer history]],8,FALSE)</f>
        <v>No</v>
      </c>
      <c r="H13" s="24">
        <f>VLOOKUP(Table8[[#This Row],[Customer ID]],Table8[[Customer ID]:[NumberOfMajorSurgeries]],9,FALSE)</f>
        <v>0</v>
      </c>
      <c r="I13" s="24" t="str">
        <f>VLOOKUP(Table8[[#This Row],[Customer ID]],Table8[],10,FALSE)</f>
        <v>Yes</v>
      </c>
      <c r="J13" s="24" t="str">
        <f>VLOOKUP(Table8[[#This Row],[Customer ID]],Table8[[Customer ID]:[Wight Status]],3,FALSE)</f>
        <v>Obesity</v>
      </c>
      <c r="K13" s="24" t="str">
        <f>VLOOKUP(Table8[[#This Row],[Customer ID]],Table8[[Customer ID]:[Diabetes Status]],5,FALSE)</f>
        <v>Diabetes</v>
      </c>
      <c r="L13" s="24" t="str">
        <f>VLOOKUP(A13,Table1[[Customer ID]:[Date Of Birth]],5,FALSE)</f>
        <v>27-Oct-1965</v>
      </c>
      <c r="M13" s="24">
        <f>VLOOKUP(A13,Table1[[Customer ID]:[charges]],8,FALSE)</f>
        <v>48675.519999999997</v>
      </c>
      <c r="N13" s="24" t="str">
        <f>VLOOKUP(Healthcare!A13,Table1[[Customer ID]:[Hospital tier]],9,FALSE)</f>
        <v>tier - 1</v>
      </c>
      <c r="O13" s="24" t="str">
        <f>VLOOKUP(A13,Table1[[Customer ID]:[City tier]],10,FALSE)</f>
        <v>tier - 2</v>
      </c>
      <c r="P13" s="24" t="str">
        <f>VLOOKUP(Healthcare!A13,Table1[],11,FALSE)</f>
        <v>R1013</v>
      </c>
      <c r="Q13" s="24">
        <f>VLOOKUP(Healthcare!A13,Table1[[Customer ID]:[Age]],6,FALSE)</f>
        <v>57</v>
      </c>
    </row>
    <row r="14" spans="1:17" ht="15.4" x14ac:dyDescent="0.45">
      <c r="A14" s="25" t="s">
        <v>13</v>
      </c>
      <c r="B14" s="24" t="str">
        <f>VLOOKUP('Customer Names'!A14,'Customer Names'!A14:C2348,3,FALSE)</f>
        <v>Foster</v>
      </c>
      <c r="C14" s="24">
        <f>VLOOKUP(Table8[[#This Row],[Customer ID]],Table8[[Customer ID]:[BMI]],2,FALSE)</f>
        <v>40.92</v>
      </c>
      <c r="D14" s="24">
        <f>VLOOKUP(Table8[[#This Row],[Customer ID]],Table8[[Customer ID]:[HBA1C]],4,FALSE)</f>
        <v>8.41</v>
      </c>
      <c r="E14" s="24" t="str">
        <f>VLOOKUP(Table8[[#This Row],[Customer ID]],Table8[[Customer ID]:[Heart Issues]],6,FALSE)</f>
        <v>No</v>
      </c>
      <c r="F14" s="24" t="str">
        <f>VLOOKUP(Table8[[#This Row],[Customer ID]],Table8[[Customer ID]:[Any Transplants]],7,FALSE)</f>
        <v>No</v>
      </c>
      <c r="G14" s="24" t="str">
        <f>VLOOKUP(Table8[[#This Row],[Customer ID]],Table8[[Customer ID]:[Cancer history]],8,FALSE)</f>
        <v>No</v>
      </c>
      <c r="H14" s="24">
        <f>VLOOKUP(Table8[[#This Row],[Customer ID]],Table8[[Customer ID]:[NumberOfMajorSurgeries]],9,FALSE)</f>
        <v>0</v>
      </c>
      <c r="I14" s="24" t="str">
        <f>VLOOKUP(Table8[[#This Row],[Customer ID]],Table8[],10,FALSE)</f>
        <v>Yes</v>
      </c>
      <c r="J14" s="24" t="str">
        <f>VLOOKUP(Table8[[#This Row],[Customer ID]],Table8[[Customer ID]:[Wight Status]],3,FALSE)</f>
        <v>Obesity</v>
      </c>
      <c r="K14" s="24" t="str">
        <f>VLOOKUP(Table8[[#This Row],[Customer ID]],Table8[[Customer ID]:[Diabetes Status]],5,FALSE)</f>
        <v>Diabetes</v>
      </c>
      <c r="L14" s="24" t="str">
        <f>VLOOKUP(A14,Table1[[Customer ID]:[Date Of Birth]],5,FALSE)</f>
        <v>11-Oct-1962</v>
      </c>
      <c r="M14" s="24">
        <f>VLOOKUP(A14,Table1[[Customer ID]:[charges]],8,FALSE)</f>
        <v>48673.56</v>
      </c>
      <c r="N14" s="24" t="str">
        <f>VLOOKUP(Healthcare!A14,Table1[[Customer ID]:[Hospital tier]],9,FALSE)</f>
        <v>tier - 1</v>
      </c>
      <c r="O14" s="24" t="str">
        <f>VLOOKUP(A14,Table1[[Customer ID]:[City tier]],10,FALSE)</f>
        <v>tier - 2</v>
      </c>
      <c r="P14" s="24" t="str">
        <f>VLOOKUP(Healthcare!A14,Table1[],11,FALSE)</f>
        <v>R1013</v>
      </c>
      <c r="Q14" s="24">
        <f>VLOOKUP(Healthcare!A14,Table1[[Customer ID]:[Age]],6,FALSE)</f>
        <v>60</v>
      </c>
    </row>
    <row r="15" spans="1:17" ht="15.4" x14ac:dyDescent="0.45">
      <c r="A15" s="25" t="s">
        <v>14</v>
      </c>
      <c r="B15" s="24" t="str">
        <f>VLOOKUP('Customer Names'!A15,'Customer Names'!A15:C2349,3,FALSE)</f>
        <v>Tenorio</v>
      </c>
      <c r="C15" s="24">
        <f>VLOOKUP(Table8[[#This Row],[Customer ID]],Table8[[Customer ID]:[BMI]],2,FALSE)</f>
        <v>40.564999999999998</v>
      </c>
      <c r="D15" s="24">
        <f>VLOOKUP(Table8[[#This Row],[Customer ID]],Table8[[Customer ID]:[HBA1C]],4,FALSE)</f>
        <v>7.02</v>
      </c>
      <c r="E15" s="24" t="str">
        <f>VLOOKUP(Table8[[#This Row],[Customer ID]],Table8[[Customer ID]:[Heart Issues]],6,FALSE)</f>
        <v>No</v>
      </c>
      <c r="F15" s="24" t="str">
        <f>VLOOKUP(Table8[[#This Row],[Customer ID]],Table8[[Customer ID]:[Any Transplants]],7,FALSE)</f>
        <v>No</v>
      </c>
      <c r="G15" s="24" t="str">
        <f>VLOOKUP(Table8[[#This Row],[Customer ID]],Table8[[Customer ID]:[Cancer history]],8,FALSE)</f>
        <v>No</v>
      </c>
      <c r="H15" s="24">
        <f>VLOOKUP(Table8[[#This Row],[Customer ID]],Table8[[Customer ID]:[NumberOfMajorSurgeries]],9,FALSE)</f>
        <v>0</v>
      </c>
      <c r="I15" s="24" t="str">
        <f>VLOOKUP(Table8[[#This Row],[Customer ID]],Table8[],10,FALSE)</f>
        <v>Yes</v>
      </c>
      <c r="J15" s="24" t="str">
        <f>VLOOKUP(Table8[[#This Row],[Customer ID]],Table8[[Customer ID]:[Wight Status]],3,FALSE)</f>
        <v>Obesity</v>
      </c>
      <c r="K15" s="24" t="str">
        <f>VLOOKUP(Table8[[#This Row],[Customer ID]],Table8[[Customer ID]:[Diabetes Status]],5,FALSE)</f>
        <v>Diabetes</v>
      </c>
      <c r="L15" s="24" t="str">
        <f>VLOOKUP(A15,Table1[[Customer ID]:[Date Of Birth]],5,FALSE)</f>
        <v>1-Dec-1968</v>
      </c>
      <c r="M15" s="24">
        <f>VLOOKUP(A15,Table1[[Customer ID]:[charges]],8,FALSE)</f>
        <v>48549.18</v>
      </c>
      <c r="N15" s="24" t="str">
        <f>VLOOKUP(Healthcare!A15,Table1[[Customer ID]:[Hospital tier]],9,FALSE)</f>
        <v>tier - 1</v>
      </c>
      <c r="O15" s="24" t="str">
        <f>VLOOKUP(A15,Table1[[Customer ID]:[City tier]],10,FALSE)</f>
        <v>tier - 3</v>
      </c>
      <c r="P15" s="24" t="str">
        <f>VLOOKUP(Healthcare!A15,Table1[],11,FALSE)</f>
        <v>R1016</v>
      </c>
      <c r="Q15" s="24">
        <f>VLOOKUP(Healthcare!A15,Table1[[Customer ID]:[Age]],6,FALSE)</f>
        <v>54</v>
      </c>
    </row>
    <row r="16" spans="1:17" ht="15.4" x14ac:dyDescent="0.45">
      <c r="A16" s="25" t="s">
        <v>15</v>
      </c>
      <c r="B16" s="24" t="str">
        <f>VLOOKUP('Customer Names'!A16,'Customer Names'!A16:C2350,3,FALSE)</f>
        <v>Rios</v>
      </c>
      <c r="C16" s="24">
        <f>VLOOKUP(Table8[[#This Row],[Customer ID]],Table8[[Customer ID]:[BMI]],2,FALSE)</f>
        <v>36.384999999999998</v>
      </c>
      <c r="D16" s="24">
        <f>VLOOKUP(Table8[[#This Row],[Customer ID]],Table8[[Customer ID]:[HBA1C]],4,FALSE)</f>
        <v>7.59</v>
      </c>
      <c r="E16" s="24" t="str">
        <f>VLOOKUP(Table8[[#This Row],[Customer ID]],Table8[[Customer ID]:[Heart Issues]],6,FALSE)</f>
        <v>Yes</v>
      </c>
      <c r="F16" s="24" t="str">
        <f>VLOOKUP(Table8[[#This Row],[Customer ID]],Table8[[Customer ID]:[Any Transplants]],7,FALSE)</f>
        <v>No</v>
      </c>
      <c r="G16" s="24" t="str">
        <f>VLOOKUP(Table8[[#This Row],[Customer ID]],Table8[[Customer ID]:[Cancer history]],8,FALSE)</f>
        <v>No</v>
      </c>
      <c r="H16" s="24">
        <f>VLOOKUP(Table8[[#This Row],[Customer ID]],Table8[[Customer ID]:[NumberOfMajorSurgeries]],9,FALSE)</f>
        <v>2</v>
      </c>
      <c r="I16" s="24" t="str">
        <f>VLOOKUP(Table8[[#This Row],[Customer ID]],Table8[],10,FALSE)</f>
        <v>Yes</v>
      </c>
      <c r="J16" s="24" t="str">
        <f>VLOOKUP(Table8[[#This Row],[Customer ID]],Table8[[Customer ID]:[Wight Status]],3,FALSE)</f>
        <v>Obesity</v>
      </c>
      <c r="K16" s="24" t="str">
        <f>VLOOKUP(Table8[[#This Row],[Customer ID]],Table8[[Customer ID]:[Diabetes Status]],5,FALSE)</f>
        <v>Diabetes</v>
      </c>
      <c r="L16" s="24" t="str">
        <f>VLOOKUP(A16,Table1[[Customer ID]:[Date Of Birth]],5,FALSE)</f>
        <v>21-Dec-1961</v>
      </c>
      <c r="M16" s="24">
        <f>VLOOKUP(A16,Table1[[Customer ID]:[charges]],8,FALSE)</f>
        <v>48517.56</v>
      </c>
      <c r="N16" s="24" t="str">
        <f>VLOOKUP(Healthcare!A16,Table1[[Customer ID]:[Hospital tier]],9,FALSE)</f>
        <v>tier - 1</v>
      </c>
      <c r="O16" s="24" t="str">
        <f>VLOOKUP(A16,Table1[[Customer ID]:[City tier]],10,FALSE)</f>
        <v>tier - 3</v>
      </c>
      <c r="P16" s="24" t="str">
        <f>VLOOKUP(Healthcare!A16,Table1[],11,FALSE)</f>
        <v>R1024</v>
      </c>
      <c r="Q16" s="24">
        <f>VLOOKUP(Healthcare!A16,Table1[[Customer ID]:[Age]],6,FALSE)</f>
        <v>61</v>
      </c>
    </row>
    <row r="17" spans="1:17" ht="15.4" x14ac:dyDescent="0.45">
      <c r="A17" s="25" t="s">
        <v>16</v>
      </c>
      <c r="B17" s="24" t="str">
        <f>VLOOKUP('Customer Names'!A17,'Customer Names'!A17:C2351,3,FALSE)</f>
        <v>Viau-Dupuis</v>
      </c>
      <c r="C17" s="24">
        <f>VLOOKUP(Table8[[#This Row],[Customer ID]],Table8[[Customer ID]:[BMI]],2,FALSE)</f>
        <v>39.9</v>
      </c>
      <c r="D17" s="24">
        <f>VLOOKUP(Table8[[#This Row],[Customer ID]],Table8[[Customer ID]:[HBA1C]],4,FALSE)</f>
        <v>11.32</v>
      </c>
      <c r="E17" s="24" t="str">
        <f>VLOOKUP(Table8[[#This Row],[Customer ID]],Table8[[Customer ID]:[Heart Issues]],6,FALSE)</f>
        <v>No</v>
      </c>
      <c r="F17" s="24" t="str">
        <f>VLOOKUP(Table8[[#This Row],[Customer ID]],Table8[[Customer ID]:[Any Transplants]],7,FALSE)</f>
        <v>No</v>
      </c>
      <c r="G17" s="24" t="str">
        <f>VLOOKUP(Table8[[#This Row],[Customer ID]],Table8[[Customer ID]:[Cancer history]],8,FALSE)</f>
        <v>No</v>
      </c>
      <c r="H17" s="24">
        <f>VLOOKUP(Table8[[#This Row],[Customer ID]],Table8[[Customer ID]:[NumberOfMajorSurgeries]],9,FALSE)</f>
        <v>0</v>
      </c>
      <c r="I17" s="24" t="str">
        <f>VLOOKUP(Table8[[#This Row],[Customer ID]],Table8[],10,FALSE)</f>
        <v>Yes</v>
      </c>
      <c r="J17" s="24" t="str">
        <f>VLOOKUP(Table8[[#This Row],[Customer ID]],Table8[[Customer ID]:[Wight Status]],3,FALSE)</f>
        <v>Obesity</v>
      </c>
      <c r="K17" s="24" t="str">
        <f>VLOOKUP(Table8[[#This Row],[Customer ID]],Table8[[Customer ID]:[Diabetes Status]],5,FALSE)</f>
        <v>Diabetes</v>
      </c>
      <c r="L17" s="24" t="str">
        <f>VLOOKUP(A17,Table1[[Customer ID]:[Date Of Birth]],5,FALSE)</f>
        <v>27-Aug-1962</v>
      </c>
      <c r="M17" s="24">
        <f>VLOOKUP(A17,Table1[[Customer ID]:[charges]],8,FALSE)</f>
        <v>48173.36</v>
      </c>
      <c r="N17" s="24" t="str">
        <f>VLOOKUP(Healthcare!A17,Table1[[Customer ID]:[Hospital tier]],9,FALSE)</f>
        <v>tier - 1</v>
      </c>
      <c r="O17" s="24" t="str">
        <f>VLOOKUP(A17,Table1[[Customer ID]:[City tier]],10,FALSE)</f>
        <v>tier - 3</v>
      </c>
      <c r="P17" s="24" t="str">
        <f>VLOOKUP(Healthcare!A17,Table1[],11,FALSE)</f>
        <v>R1011</v>
      </c>
      <c r="Q17" s="24">
        <f>VLOOKUP(Healthcare!A17,Table1[[Customer ID]:[Age]],6,FALSE)</f>
        <v>60</v>
      </c>
    </row>
    <row r="18" spans="1:17" ht="15.4" x14ac:dyDescent="0.45">
      <c r="A18" s="25" t="s">
        <v>17</v>
      </c>
      <c r="B18" s="24" t="str">
        <f>VLOOKUP('Customer Names'!A18,'Customer Names'!A18:C2352,3,FALSE)</f>
        <v>Cronin</v>
      </c>
      <c r="C18" s="24">
        <f>VLOOKUP(Table8[[#This Row],[Customer ID]],Table8[[Customer ID]:[BMI]],2,FALSE)</f>
        <v>33.799999999999997</v>
      </c>
      <c r="D18" s="24">
        <f>VLOOKUP(Table8[[#This Row],[Customer ID]],Table8[[Customer ID]:[HBA1C]],4,FALSE)</f>
        <v>7.67</v>
      </c>
      <c r="E18" s="24" t="str">
        <f>VLOOKUP(Table8[[#This Row],[Customer ID]],Table8[[Customer ID]:[Heart Issues]],6,FALSE)</f>
        <v>No</v>
      </c>
      <c r="F18" s="24" t="str">
        <f>VLOOKUP(Table8[[#This Row],[Customer ID]],Table8[[Customer ID]:[Any Transplants]],7,FALSE)</f>
        <v>No</v>
      </c>
      <c r="G18" s="24" t="str">
        <f>VLOOKUP(Table8[[#This Row],[Customer ID]],Table8[[Customer ID]:[Cancer history]],8,FALSE)</f>
        <v>No</v>
      </c>
      <c r="H18" s="24">
        <f>VLOOKUP(Table8[[#This Row],[Customer ID]],Table8[[Customer ID]:[NumberOfMajorSurgeries]],9,FALSE)</f>
        <v>3</v>
      </c>
      <c r="I18" s="24" t="str">
        <f>VLOOKUP(Table8[[#This Row],[Customer ID]],Table8[],10,FALSE)</f>
        <v>Yes</v>
      </c>
      <c r="J18" s="24" t="str">
        <f>VLOOKUP(Table8[[#This Row],[Customer ID]],Table8[[Customer ID]:[Wight Status]],3,FALSE)</f>
        <v>Obesity</v>
      </c>
      <c r="K18" s="24" t="str">
        <f>VLOOKUP(Table8[[#This Row],[Customer ID]],Table8[[Customer ID]:[Diabetes Status]],5,FALSE)</f>
        <v>Diabetes</v>
      </c>
      <c r="L18" s="24" t="str">
        <f>VLOOKUP(A18,Table1[[Customer ID]:[Date Of Birth]],5,FALSE)</f>
        <v>16-Nov-1958</v>
      </c>
      <c r="M18" s="24">
        <f>VLOOKUP(A18,Table1[[Customer ID]:[charges]],8,FALSE)</f>
        <v>47928.03</v>
      </c>
      <c r="N18" s="24" t="str">
        <f>VLOOKUP(Healthcare!A18,Table1[[Customer ID]:[Hospital tier]],9,FALSE)</f>
        <v>tier - 2</v>
      </c>
      <c r="O18" s="24" t="str">
        <f>VLOOKUP(A18,Table1[[Customer ID]:[City tier]],10,FALSE)</f>
        <v>tier - 3</v>
      </c>
      <c r="P18" s="24" t="str">
        <f>VLOOKUP(Healthcare!A18,Table1[],11,FALSE)</f>
        <v>R1011</v>
      </c>
      <c r="Q18" s="24">
        <f>VLOOKUP(Healthcare!A18,Table1[[Customer ID]:[Age]],6,FALSE)</f>
        <v>64</v>
      </c>
    </row>
    <row r="19" spans="1:17" ht="15.4" x14ac:dyDescent="0.45">
      <c r="A19" s="25" t="s">
        <v>18</v>
      </c>
      <c r="B19" s="24" t="str">
        <f>VLOOKUP('Customer Names'!A19,'Customer Names'!A19:C2353,3,FALSE)</f>
        <v>Noordstar</v>
      </c>
      <c r="C19" s="24">
        <f>VLOOKUP(Table8[[#This Row],[Customer ID]],Table8[[Customer ID]:[BMI]],2,FALSE)</f>
        <v>36.765000000000001</v>
      </c>
      <c r="D19" s="24">
        <f>VLOOKUP(Table8[[#This Row],[Customer ID]],Table8[[Customer ID]:[HBA1C]],4,FALSE)</f>
        <v>7.29</v>
      </c>
      <c r="E19" s="24" t="str">
        <f>VLOOKUP(Table8[[#This Row],[Customer ID]],Table8[[Customer ID]:[Heart Issues]],6,FALSE)</f>
        <v>Yes</v>
      </c>
      <c r="F19" s="24" t="str">
        <f>VLOOKUP(Table8[[#This Row],[Customer ID]],Table8[[Customer ID]:[Any Transplants]],7,FALSE)</f>
        <v>No</v>
      </c>
      <c r="G19" s="24" t="str">
        <f>VLOOKUP(Table8[[#This Row],[Customer ID]],Table8[[Customer ID]:[Cancer history]],8,FALSE)</f>
        <v>Yes</v>
      </c>
      <c r="H19" s="24">
        <f>VLOOKUP(Table8[[#This Row],[Customer ID]],Table8[[Customer ID]:[NumberOfMajorSurgeries]],9,FALSE)</f>
        <v>1</v>
      </c>
      <c r="I19" s="24" t="str">
        <f>VLOOKUP(Table8[[#This Row],[Customer ID]],Table8[],10,FALSE)</f>
        <v>Yes</v>
      </c>
      <c r="J19" s="24" t="str">
        <f>VLOOKUP(Table8[[#This Row],[Customer ID]],Table8[[Customer ID]:[Wight Status]],3,FALSE)</f>
        <v>Obesity</v>
      </c>
      <c r="K19" s="24" t="str">
        <f>VLOOKUP(Table8[[#This Row],[Customer ID]],Table8[[Customer ID]:[Diabetes Status]],5,FALSE)</f>
        <v>Diabetes</v>
      </c>
      <c r="L19" s="24" t="str">
        <f>VLOOKUP(A19,Table1[[Customer ID]:[Date Of Birth]],5,FALSE)</f>
        <v>5-Aug-1963</v>
      </c>
      <c r="M19" s="24">
        <f>VLOOKUP(A19,Table1[[Customer ID]:[charges]],8,FALSE)</f>
        <v>47896.79</v>
      </c>
      <c r="N19" s="24" t="str">
        <f>VLOOKUP(Healthcare!A19,Table1[[Customer ID]:[Hospital tier]],9,FALSE)</f>
        <v>tier - 1</v>
      </c>
      <c r="O19" s="24" t="str">
        <f>VLOOKUP(A19,Table1[[Customer ID]:[City tier]],10,FALSE)</f>
        <v>tier - 3</v>
      </c>
      <c r="P19" s="24" t="str">
        <f>VLOOKUP(Healthcare!A19,Table1[],11,FALSE)</f>
        <v>R1024</v>
      </c>
      <c r="Q19" s="24">
        <f>VLOOKUP(Healthcare!A19,Table1[[Customer ID]:[Age]],6,FALSE)</f>
        <v>59</v>
      </c>
    </row>
    <row r="20" spans="1:17" ht="15.4" x14ac:dyDescent="0.45">
      <c r="A20" s="25" t="s">
        <v>19</v>
      </c>
      <c r="B20" s="24" t="str">
        <f>VLOOKUP('Customer Names'!A20,'Customer Names'!A20:C2354,3,FALSE)</f>
        <v>Boudalia</v>
      </c>
      <c r="C20" s="24">
        <f>VLOOKUP(Table8[[#This Row],[Customer ID]],Table8[[Customer ID]:[BMI]],2,FALSE)</f>
        <v>36.954999999999998</v>
      </c>
      <c r="D20" s="24">
        <f>VLOOKUP(Table8[[#This Row],[Customer ID]],Table8[[Customer ID]:[HBA1C]],4,FALSE)</f>
        <v>4.72</v>
      </c>
      <c r="E20" s="24" t="str">
        <f>VLOOKUP(Table8[[#This Row],[Customer ID]],Table8[[Customer ID]:[Heart Issues]],6,FALSE)</f>
        <v>Yes</v>
      </c>
      <c r="F20" s="24" t="str">
        <f>VLOOKUP(Table8[[#This Row],[Customer ID]],Table8[[Customer ID]:[Any Transplants]],7,FALSE)</f>
        <v>No</v>
      </c>
      <c r="G20" s="24" t="str">
        <f>VLOOKUP(Table8[[#This Row],[Customer ID]],Table8[[Customer ID]:[Cancer history]],8,FALSE)</f>
        <v>No</v>
      </c>
      <c r="H20" s="24">
        <f>VLOOKUP(Table8[[#This Row],[Customer ID]],Table8[[Customer ID]:[NumberOfMajorSurgeries]],9,FALSE)</f>
        <v>1</v>
      </c>
      <c r="I20" s="24" t="str">
        <f>VLOOKUP(Table8[[#This Row],[Customer ID]],Table8[],10,FALSE)</f>
        <v>Yes</v>
      </c>
      <c r="J20" s="24" t="str">
        <f>VLOOKUP(Table8[[#This Row],[Customer ID]],Table8[[Customer ID]:[Wight Status]],3,FALSE)</f>
        <v>Obesity</v>
      </c>
      <c r="K20" s="24" t="str">
        <f>VLOOKUP(Table8[[#This Row],[Customer ID]],Table8[[Customer ID]:[Diabetes Status]],5,FALSE)</f>
        <v>Normal</v>
      </c>
      <c r="L20" s="24" t="str">
        <f>VLOOKUP(A20,Table1[[Customer ID]:[Date Of Birth]],5,FALSE)</f>
        <v>7-Nov-1964</v>
      </c>
      <c r="M20" s="24">
        <f>VLOOKUP(A20,Table1[[Customer ID]:[charges]],8,FALSE)</f>
        <v>47496.49</v>
      </c>
      <c r="N20" s="24" t="str">
        <f>VLOOKUP(Healthcare!A20,Table1[[Customer ID]:[Hospital tier]],9,FALSE)</f>
        <v>tier - 1</v>
      </c>
      <c r="O20" s="24" t="str">
        <f>VLOOKUP(A20,Table1[[Customer ID]:[City tier]],10,FALSE)</f>
        <v>tier - 3</v>
      </c>
      <c r="P20" s="24" t="str">
        <f>VLOOKUP(Healthcare!A20,Table1[],11,FALSE)</f>
        <v>R1012</v>
      </c>
      <c r="Q20" s="24">
        <f>VLOOKUP(Healthcare!A20,Table1[[Customer ID]:[Age]],6,FALSE)</f>
        <v>58</v>
      </c>
    </row>
    <row r="21" spans="1:17" ht="15.4" x14ac:dyDescent="0.45">
      <c r="A21" s="25" t="s">
        <v>20</v>
      </c>
      <c r="B21" s="24" t="str">
        <f>VLOOKUP('Customer Names'!A21,'Customer Names'!A21:C2355,3,FALSE)</f>
        <v>Flor</v>
      </c>
      <c r="C21" s="24">
        <f>VLOOKUP(Table8[[#This Row],[Customer ID]],Table8[[Customer ID]:[BMI]],2,FALSE)</f>
        <v>42.9</v>
      </c>
      <c r="D21" s="24">
        <f>VLOOKUP(Table8[[#This Row],[Customer ID]],Table8[[Customer ID]:[HBA1C]],4,FALSE)</f>
        <v>11.41</v>
      </c>
      <c r="E21" s="24" t="str">
        <f>VLOOKUP(Table8[[#This Row],[Customer ID]],Table8[[Customer ID]:[Heart Issues]],6,FALSE)</f>
        <v>No</v>
      </c>
      <c r="F21" s="24" t="str">
        <f>VLOOKUP(Table8[[#This Row],[Customer ID]],Table8[[Customer ID]:[Any Transplants]],7,FALSE)</f>
        <v>No</v>
      </c>
      <c r="G21" s="24" t="str">
        <f>VLOOKUP(Table8[[#This Row],[Customer ID]],Table8[[Customer ID]:[Cancer history]],8,FALSE)</f>
        <v>No</v>
      </c>
      <c r="H21" s="24">
        <f>VLOOKUP(Table8[[#This Row],[Customer ID]],Table8[[Customer ID]:[NumberOfMajorSurgeries]],9,FALSE)</f>
        <v>0</v>
      </c>
      <c r="I21" s="24" t="str">
        <f>VLOOKUP(Table8[[#This Row],[Customer ID]],Table8[],10,FALSE)</f>
        <v>Yes</v>
      </c>
      <c r="J21" s="24" t="str">
        <f>VLOOKUP(Table8[[#This Row],[Customer ID]],Table8[[Customer ID]:[Wight Status]],3,FALSE)</f>
        <v>Obesity</v>
      </c>
      <c r="K21" s="24" t="str">
        <f>VLOOKUP(Table8[[#This Row],[Customer ID]],Table8[[Customer ID]:[Diabetes Status]],5,FALSE)</f>
        <v>Diabetes</v>
      </c>
      <c r="L21" s="24" t="str">
        <f>VLOOKUP(A21,Table1[[Customer ID]:[Date Of Birth]],5,FALSE)</f>
        <v>27-Sep-1971</v>
      </c>
      <c r="M21" s="24">
        <f>VLOOKUP(A21,Table1[[Customer ID]:[charges]],8,FALSE)</f>
        <v>47462.89</v>
      </c>
      <c r="N21" s="24" t="str">
        <f>VLOOKUP(Healthcare!A21,Table1[[Customer ID]:[Hospital tier]],9,FALSE)</f>
        <v>tier - 1</v>
      </c>
      <c r="O21" s="24" t="str">
        <f>VLOOKUP(A21,Table1[[Customer ID]:[City tier]],10,FALSE)</f>
        <v>tier - 2</v>
      </c>
      <c r="P21" s="24" t="str">
        <f>VLOOKUP(Healthcare!A21,Table1[],11,FALSE)</f>
        <v>R1013</v>
      </c>
      <c r="Q21" s="24">
        <f>VLOOKUP(Healthcare!A21,Table1[[Customer ID]:[Age]],6,FALSE)</f>
        <v>51</v>
      </c>
    </row>
    <row r="22" spans="1:17" ht="15.4" x14ac:dyDescent="0.45">
      <c r="A22" s="25" t="s">
        <v>21</v>
      </c>
      <c r="B22" s="24" t="str">
        <f>VLOOKUP('Customer Names'!A22,'Customer Names'!A22:C2356,3,FALSE)</f>
        <v>Fennon</v>
      </c>
      <c r="C22" s="24">
        <f>VLOOKUP(Table8[[#This Row],[Customer ID]],Table8[[Customer ID]:[BMI]],2,FALSE)</f>
        <v>36.299999999999997</v>
      </c>
      <c r="D22" s="24">
        <f>VLOOKUP(Table8[[#This Row],[Customer ID]],Table8[[Customer ID]:[HBA1C]],4,FALSE)</f>
        <v>11.5</v>
      </c>
      <c r="E22" s="24" t="str">
        <f>VLOOKUP(Table8[[#This Row],[Customer ID]],Table8[[Customer ID]:[Heart Issues]],6,FALSE)</f>
        <v>Yes</v>
      </c>
      <c r="F22" s="24" t="str">
        <f>VLOOKUP(Table8[[#This Row],[Customer ID]],Table8[[Customer ID]:[Any Transplants]],7,FALSE)</f>
        <v>No</v>
      </c>
      <c r="G22" s="24" t="str">
        <f>VLOOKUP(Table8[[#This Row],[Customer ID]],Table8[[Customer ID]:[Cancer history]],8,FALSE)</f>
        <v>No</v>
      </c>
      <c r="H22" s="24">
        <f>VLOOKUP(Table8[[#This Row],[Customer ID]],Table8[[Customer ID]:[NumberOfMajorSurgeries]],9,FALSE)</f>
        <v>2</v>
      </c>
      <c r="I22" s="24" t="str">
        <f>VLOOKUP(Table8[[#This Row],[Customer ID]],Table8[],10,FALSE)</f>
        <v>Yes</v>
      </c>
      <c r="J22" s="24" t="str">
        <f>VLOOKUP(Table8[[#This Row],[Customer ID]],Table8[[Customer ID]:[Wight Status]],3,FALSE)</f>
        <v>Obesity</v>
      </c>
      <c r="K22" s="24" t="str">
        <f>VLOOKUP(Table8[[#This Row],[Customer ID]],Table8[[Customer ID]:[Diabetes Status]],5,FALSE)</f>
        <v>Diabetes</v>
      </c>
      <c r="L22" s="24" t="str">
        <f>VLOOKUP(A22,Table1[[Customer ID]:[Date Of Birth]],5,FALSE)</f>
        <v>13-Jun-1961</v>
      </c>
      <c r="M22" s="24">
        <f>VLOOKUP(A22,Table1[[Customer ID]:[charges]],8,FALSE)</f>
        <v>47403.88</v>
      </c>
      <c r="N22" s="24" t="str">
        <f>VLOOKUP(Healthcare!A22,Table1[[Customer ID]:[Hospital tier]],9,FALSE)</f>
        <v>tier - 1</v>
      </c>
      <c r="O22" s="24" t="str">
        <f>VLOOKUP(A22,Table1[[Customer ID]:[City tier]],10,FALSE)</f>
        <v>tier - 3</v>
      </c>
      <c r="P22" s="24" t="str">
        <f>VLOOKUP(Healthcare!A22,Table1[],11,FALSE)</f>
        <v>R1011</v>
      </c>
      <c r="Q22" s="24">
        <f>VLOOKUP(Healthcare!A22,Table1[[Customer ID]:[Age]],6,FALSE)</f>
        <v>61</v>
      </c>
    </row>
    <row r="23" spans="1:17" ht="15.4" x14ac:dyDescent="0.45">
      <c r="A23" s="25" t="s">
        <v>22</v>
      </c>
      <c r="B23" s="24" t="str">
        <f>VLOOKUP('Customer Names'!A23,'Customer Names'!A23:C2357,3,FALSE)</f>
        <v>Hribar</v>
      </c>
      <c r="C23" s="24">
        <f>VLOOKUP(Table8[[#This Row],[Customer ID]],Table8[[Customer ID]:[BMI]],2,FALSE)</f>
        <v>32.200000000000003</v>
      </c>
      <c r="D23" s="24">
        <f>VLOOKUP(Table8[[#This Row],[Customer ID]],Table8[[Customer ID]:[HBA1C]],4,FALSE)</f>
        <v>6.22</v>
      </c>
      <c r="E23" s="24" t="str">
        <f>VLOOKUP(Table8[[#This Row],[Customer ID]],Table8[[Customer ID]:[Heart Issues]],6,FALSE)</f>
        <v>Yes</v>
      </c>
      <c r="F23" s="24" t="str">
        <f>VLOOKUP(Table8[[#This Row],[Customer ID]],Table8[[Customer ID]:[Any Transplants]],7,FALSE)</f>
        <v>No</v>
      </c>
      <c r="G23" s="24" t="str">
        <f>VLOOKUP(Table8[[#This Row],[Customer ID]],Table8[[Customer ID]:[Cancer history]],8,FALSE)</f>
        <v>No</v>
      </c>
      <c r="H23" s="24">
        <f>VLOOKUP(Table8[[#This Row],[Customer ID]],Table8[[Customer ID]:[NumberOfMajorSurgeries]],9,FALSE)</f>
        <v>2</v>
      </c>
      <c r="I23" s="24" t="str">
        <f>VLOOKUP(Table8[[#This Row],[Customer ID]],Table8[],10,FALSE)</f>
        <v>Yes</v>
      </c>
      <c r="J23" s="24" t="str">
        <f>VLOOKUP(Table8[[#This Row],[Customer ID]],Table8[[Customer ID]:[Wight Status]],3,FALSE)</f>
        <v>Obesity</v>
      </c>
      <c r="K23" s="24" t="str">
        <f>VLOOKUP(Table8[[#This Row],[Customer ID]],Table8[[Customer ID]:[Diabetes Status]],5,FALSE)</f>
        <v>Prediabetes</v>
      </c>
      <c r="L23" s="24" t="str">
        <f>VLOOKUP(A23,Table1[[Customer ID]:[Date Of Birth]],5,FALSE)</f>
        <v>4-Oct-1959</v>
      </c>
      <c r="M23" s="24">
        <f>VLOOKUP(A23,Table1[[Customer ID]:[charges]],8,FALSE)</f>
        <v>47305.31</v>
      </c>
      <c r="N23" s="24" t="str">
        <f>VLOOKUP(Healthcare!A23,Table1[[Customer ID]:[Hospital tier]],9,FALSE)</f>
        <v>tier - 2</v>
      </c>
      <c r="O23" s="24" t="str">
        <f>VLOOKUP(A23,Table1[[Customer ID]:[City tier]],10,FALSE)</f>
        <v>tier - 1</v>
      </c>
      <c r="P23" s="24" t="str">
        <f>VLOOKUP(Healthcare!A23,Table1[],11,FALSE)</f>
        <v>R1011</v>
      </c>
      <c r="Q23" s="24">
        <f>VLOOKUP(Healthcare!A23,Table1[[Customer ID]:[Age]],6,FALSE)</f>
        <v>63</v>
      </c>
    </row>
    <row r="24" spans="1:17" ht="15.4" x14ac:dyDescent="0.45">
      <c r="A24" s="25" t="s">
        <v>23</v>
      </c>
      <c r="B24" s="24" t="str">
        <f>VLOOKUP('Customer Names'!A24,'Customer Names'!A24:C2358,3,FALSE)</f>
        <v>Tassello</v>
      </c>
      <c r="C24" s="24">
        <f>VLOOKUP(Table8[[#This Row],[Customer ID]],Table8[[Customer ID]:[BMI]],2,FALSE)</f>
        <v>31.3</v>
      </c>
      <c r="D24" s="24">
        <f>VLOOKUP(Table8[[#This Row],[Customer ID]],Table8[[Customer ID]:[HBA1C]],4,FALSE)</f>
        <v>11.38</v>
      </c>
      <c r="E24" s="24" t="str">
        <f>VLOOKUP(Table8[[#This Row],[Customer ID]],Table8[[Customer ID]:[Heart Issues]],6,FALSE)</f>
        <v>No</v>
      </c>
      <c r="F24" s="24" t="str">
        <f>VLOOKUP(Table8[[#This Row],[Customer ID]],Table8[[Customer ID]:[Any Transplants]],7,FALSE)</f>
        <v>No</v>
      </c>
      <c r="G24" s="24" t="str">
        <f>VLOOKUP(Table8[[#This Row],[Customer ID]],Table8[[Customer ID]:[Cancer history]],8,FALSE)</f>
        <v>No</v>
      </c>
      <c r="H24" s="24">
        <f>VLOOKUP(Table8[[#This Row],[Customer ID]],Table8[[Customer ID]:[NumberOfMajorSurgeries]],9,FALSE)</f>
        <v>3</v>
      </c>
      <c r="I24" s="24" t="str">
        <f>VLOOKUP(Table8[[#This Row],[Customer ID]],Table8[],10,FALSE)</f>
        <v>Yes</v>
      </c>
      <c r="J24" s="24" t="str">
        <f>VLOOKUP(Table8[[#This Row],[Customer ID]],Table8[[Customer ID]:[Wight Status]],3,FALSE)</f>
        <v>Obesity</v>
      </c>
      <c r="K24" s="24" t="str">
        <f>VLOOKUP(Table8[[#This Row],[Customer ID]],Table8[[Customer ID]:[Diabetes Status]],5,FALSE)</f>
        <v>Diabetes</v>
      </c>
      <c r="L24" s="24" t="str">
        <f>VLOOKUP(A24,Table1[[Customer ID]:[Date Of Birth]],5,FALSE)</f>
        <v>3-Sep-1958</v>
      </c>
      <c r="M24" s="24">
        <f>VLOOKUP(A24,Table1[[Customer ID]:[charges]],8,FALSE)</f>
        <v>47291.06</v>
      </c>
      <c r="N24" s="24" t="str">
        <f>VLOOKUP(Healthcare!A24,Table1[[Customer ID]:[Hospital tier]],9,FALSE)</f>
        <v>tier - 2</v>
      </c>
      <c r="O24" s="24" t="str">
        <f>VLOOKUP(A24,Table1[[Customer ID]:[City tier]],10,FALSE)</f>
        <v>tier - 1</v>
      </c>
      <c r="P24" s="24" t="str">
        <f>VLOOKUP(Healthcare!A24,Table1[],11,FALSE)</f>
        <v>R1011</v>
      </c>
      <c r="Q24" s="24">
        <f>VLOOKUP(Healthcare!A24,Table1[[Customer ID]:[Age]],6,FALSE)</f>
        <v>64</v>
      </c>
    </row>
    <row r="25" spans="1:17" ht="15.4" x14ac:dyDescent="0.45">
      <c r="A25" s="25" t="s">
        <v>24</v>
      </c>
      <c r="B25" s="24" t="str">
        <f>VLOOKUP('Customer Names'!A25,'Customer Names'!A25:C2359,3,FALSE)</f>
        <v>Mauricette</v>
      </c>
      <c r="C25" s="24">
        <f>VLOOKUP(Table8[[#This Row],[Customer ID]],Table8[[Customer ID]:[BMI]],2,FALSE)</f>
        <v>41.8</v>
      </c>
      <c r="D25" s="24">
        <f>VLOOKUP(Table8[[#This Row],[Customer ID]],Table8[[Customer ID]:[HBA1C]],4,FALSE)</f>
        <v>7.89</v>
      </c>
      <c r="E25" s="24" t="str">
        <f>VLOOKUP(Table8[[#This Row],[Customer ID]],Table8[[Customer ID]:[Heart Issues]],6,FALSE)</f>
        <v>Yes</v>
      </c>
      <c r="F25" s="24" t="str">
        <f>VLOOKUP(Table8[[#This Row],[Customer ID]],Table8[[Customer ID]:[Any Transplants]],7,FALSE)</f>
        <v>No</v>
      </c>
      <c r="G25" s="24" t="str">
        <f>VLOOKUP(Table8[[#This Row],[Customer ID]],Table8[[Customer ID]:[Cancer history]],8,FALSE)</f>
        <v>No</v>
      </c>
      <c r="H25" s="24">
        <f>VLOOKUP(Table8[[#This Row],[Customer ID]],Table8[[Customer ID]:[NumberOfMajorSurgeries]],9,FALSE)</f>
        <v>2</v>
      </c>
      <c r="I25" s="24" t="str">
        <f>VLOOKUP(Table8[[#This Row],[Customer ID]],Table8[],10,FALSE)</f>
        <v>Yes</v>
      </c>
      <c r="J25" s="24" t="str">
        <f>VLOOKUP(Table8[[#This Row],[Customer ID]],Table8[[Customer ID]:[Wight Status]],3,FALSE)</f>
        <v>Obesity</v>
      </c>
      <c r="K25" s="24" t="str">
        <f>VLOOKUP(Table8[[#This Row],[Customer ID]],Table8[[Customer ID]:[Diabetes Status]],5,FALSE)</f>
        <v>Diabetes</v>
      </c>
      <c r="L25" s="24" t="str">
        <f>VLOOKUP(A25,Table1[[Customer ID]:[Date Of Birth]],5,FALSE)</f>
        <v>28-Dec-1970</v>
      </c>
      <c r="M25" s="24">
        <f>VLOOKUP(A25,Table1[[Customer ID]:[charges]],8,FALSE)</f>
        <v>47269.85</v>
      </c>
      <c r="N25" s="24" t="str">
        <f>VLOOKUP(Healthcare!A25,Table1[[Customer ID]:[Hospital tier]],9,FALSE)</f>
        <v>tier - 1</v>
      </c>
      <c r="O25" s="24" t="str">
        <f>VLOOKUP(A25,Table1[[Customer ID]:[City tier]],10,FALSE)</f>
        <v>tier - 2</v>
      </c>
      <c r="P25" s="24" t="str">
        <f>VLOOKUP(Healthcare!A25,Table1[],11,FALSE)</f>
        <v>R1013</v>
      </c>
      <c r="Q25" s="24">
        <f>VLOOKUP(Healthcare!A25,Table1[[Customer ID]:[Age]],6,FALSE)</f>
        <v>52</v>
      </c>
    </row>
    <row r="26" spans="1:17" ht="15.4" x14ac:dyDescent="0.45">
      <c r="A26" s="25" t="s">
        <v>25</v>
      </c>
      <c r="B26" s="24" t="str">
        <f>VLOOKUP('Customer Names'!A26,'Customer Names'!A26:C2360,3,FALSE)</f>
        <v>Garcia</v>
      </c>
      <c r="C26" s="24">
        <f>VLOOKUP(Table8[[#This Row],[Customer ID]],Table8[[Customer ID]:[BMI]],2,FALSE)</f>
        <v>35.090000000000003</v>
      </c>
      <c r="D26" s="24">
        <f>VLOOKUP(Table8[[#This Row],[Customer ID]],Table8[[Customer ID]:[HBA1C]],4,FALSE)</f>
        <v>4.38</v>
      </c>
      <c r="E26" s="24" t="str">
        <f>VLOOKUP(Table8[[#This Row],[Customer ID]],Table8[[Customer ID]:[Heart Issues]],6,FALSE)</f>
        <v>Yes</v>
      </c>
      <c r="F26" s="24" t="str">
        <f>VLOOKUP(Table8[[#This Row],[Customer ID]],Table8[[Customer ID]:[Any Transplants]],7,FALSE)</f>
        <v>No</v>
      </c>
      <c r="G26" s="24" t="str">
        <f>VLOOKUP(Table8[[#This Row],[Customer ID]],Table8[[Customer ID]:[Cancer history]],8,FALSE)</f>
        <v>No</v>
      </c>
      <c r="H26" s="24">
        <f>VLOOKUP(Table8[[#This Row],[Customer ID]],Table8[[Customer ID]:[NumberOfMajorSurgeries]],9,FALSE)</f>
        <v>2</v>
      </c>
      <c r="I26" s="24" t="str">
        <f>VLOOKUP(Table8[[#This Row],[Customer ID]],Table8[],10,FALSE)</f>
        <v>Yes</v>
      </c>
      <c r="J26" s="24" t="str">
        <f>VLOOKUP(Table8[[#This Row],[Customer ID]],Table8[[Customer ID]:[Wight Status]],3,FALSE)</f>
        <v>Obesity</v>
      </c>
      <c r="K26" s="24" t="str">
        <f>VLOOKUP(Table8[[#This Row],[Customer ID]],Table8[[Customer ID]:[Diabetes Status]],5,FALSE)</f>
        <v>Normal</v>
      </c>
      <c r="L26" s="24" t="str">
        <f>VLOOKUP(A26,Table1[[Customer ID]:[Date Of Birth]],5,FALSE)</f>
        <v>14-Jul-1959</v>
      </c>
      <c r="M26" s="24">
        <f>VLOOKUP(A26,Table1[[Customer ID]:[charges]],8,FALSE)</f>
        <v>47055.53</v>
      </c>
      <c r="N26" s="24" t="str">
        <f>VLOOKUP(Healthcare!A26,Table1[[Customer ID]:[Hospital tier]],9,FALSE)</f>
        <v>tier - 2</v>
      </c>
      <c r="O26" s="24" t="str">
        <f>VLOOKUP(A26,Table1[[Customer ID]:[City tier]],10,FALSE)</f>
        <v>tier - 1</v>
      </c>
      <c r="P26" s="24" t="str">
        <f>VLOOKUP(Healthcare!A26,Table1[],11,FALSE)</f>
        <v>R1013</v>
      </c>
      <c r="Q26" s="24">
        <f>VLOOKUP(Healthcare!A26,Table1[[Customer ID]:[Age]],6,FALSE)</f>
        <v>63</v>
      </c>
    </row>
    <row r="27" spans="1:17" ht="15.4" x14ac:dyDescent="0.45">
      <c r="A27" s="25" t="s">
        <v>26</v>
      </c>
      <c r="B27" s="24" t="str">
        <f>VLOOKUP('Customer Names'!A27,'Customer Names'!A27:C2361,3,FALSE)</f>
        <v>Airoldi</v>
      </c>
      <c r="C27" s="24">
        <f>VLOOKUP(Table8[[#This Row],[Customer ID]],Table8[[Customer ID]:[BMI]],2,FALSE)</f>
        <v>33.880000000000003</v>
      </c>
      <c r="D27" s="24">
        <f>VLOOKUP(Table8[[#This Row],[Customer ID]],Table8[[Customer ID]:[HBA1C]],4,FALSE)</f>
        <v>7.01</v>
      </c>
      <c r="E27" s="24" t="str">
        <f>VLOOKUP(Table8[[#This Row],[Customer ID]],Table8[[Customer ID]:[Heart Issues]],6,FALSE)</f>
        <v>No</v>
      </c>
      <c r="F27" s="24" t="str">
        <f>VLOOKUP(Table8[[#This Row],[Customer ID]],Table8[[Customer ID]:[Any Transplants]],7,FALSE)</f>
        <v>No</v>
      </c>
      <c r="G27" s="24" t="str">
        <f>VLOOKUP(Table8[[#This Row],[Customer ID]],Table8[[Customer ID]:[Cancer history]],8,FALSE)</f>
        <v>No</v>
      </c>
      <c r="H27" s="24">
        <f>VLOOKUP(Table8[[#This Row],[Customer ID]],Table8[[Customer ID]:[NumberOfMajorSurgeries]],9,FALSE)</f>
        <v>3</v>
      </c>
      <c r="I27" s="24" t="str">
        <f>VLOOKUP(Table8[[#This Row],[Customer ID]],Table8[],10,FALSE)</f>
        <v>Yes</v>
      </c>
      <c r="J27" s="24" t="str">
        <f>VLOOKUP(Table8[[#This Row],[Customer ID]],Table8[[Customer ID]:[Wight Status]],3,FALSE)</f>
        <v>Obesity</v>
      </c>
      <c r="K27" s="24" t="str">
        <f>VLOOKUP(Table8[[#This Row],[Customer ID]],Table8[[Customer ID]:[Diabetes Status]],5,FALSE)</f>
        <v>Diabetes</v>
      </c>
      <c r="L27" s="24" t="str">
        <f>VLOOKUP(A27,Table1[[Customer ID]:[Date Of Birth]],5,FALSE)</f>
        <v>15-Sep-1958</v>
      </c>
      <c r="M27" s="24">
        <f>VLOOKUP(A27,Table1[[Customer ID]:[charges]],8,FALSE)</f>
        <v>46889.26</v>
      </c>
      <c r="N27" s="24" t="str">
        <f>VLOOKUP(Healthcare!A27,Table1[[Customer ID]:[Hospital tier]],9,FALSE)</f>
        <v>tier - 2</v>
      </c>
      <c r="O27" s="24" t="str">
        <f>VLOOKUP(A27,Table1[[Customer ID]:[City tier]],10,FALSE)</f>
        <v>tier - 3</v>
      </c>
      <c r="P27" s="24" t="str">
        <f>VLOOKUP(Healthcare!A27,Table1[],11,FALSE)</f>
        <v>R1013</v>
      </c>
      <c r="Q27" s="24">
        <f>VLOOKUP(Healthcare!A27,Table1[[Customer ID]:[Age]],6,FALSE)</f>
        <v>64</v>
      </c>
    </row>
    <row r="28" spans="1:17" ht="15.4" x14ac:dyDescent="0.45">
      <c r="A28" s="25" t="s">
        <v>27</v>
      </c>
      <c r="B28" s="24" t="str">
        <f>VLOOKUP('Customer Names'!A28,'Customer Names'!A28:C2362,3,FALSE)</f>
        <v>Cater-Cyker</v>
      </c>
      <c r="C28" s="24">
        <f>VLOOKUP(Table8[[#This Row],[Customer ID]],Table8[[Customer ID]:[BMI]],2,FALSE)</f>
        <v>30.875</v>
      </c>
      <c r="D28" s="24">
        <f>VLOOKUP(Table8[[#This Row],[Customer ID]],Table8[[Customer ID]:[HBA1C]],4,FALSE)</f>
        <v>11.88</v>
      </c>
      <c r="E28" s="24" t="str">
        <f>VLOOKUP(Table8[[#This Row],[Customer ID]],Table8[[Customer ID]:[Heart Issues]],6,FALSE)</f>
        <v>No</v>
      </c>
      <c r="F28" s="24" t="str">
        <f>VLOOKUP(Table8[[#This Row],[Customer ID]],Table8[[Customer ID]:[Any Transplants]],7,FALSE)</f>
        <v>No</v>
      </c>
      <c r="G28" s="24" t="str">
        <f>VLOOKUP(Table8[[#This Row],[Customer ID]],Table8[[Customer ID]:[Cancer history]],8,FALSE)</f>
        <v>No</v>
      </c>
      <c r="H28" s="24">
        <f>VLOOKUP(Table8[[#This Row],[Customer ID]],Table8[[Customer ID]:[NumberOfMajorSurgeries]],9,FALSE)</f>
        <v>0</v>
      </c>
      <c r="I28" s="24" t="str">
        <f>VLOOKUP(Table8[[#This Row],[Customer ID]],Table8[],10,FALSE)</f>
        <v>Yes</v>
      </c>
      <c r="J28" s="24" t="str">
        <f>VLOOKUP(Table8[[#This Row],[Customer ID]],Table8[[Customer ID]:[Wight Status]],3,FALSE)</f>
        <v>Obesity</v>
      </c>
      <c r="K28" s="24" t="str">
        <f>VLOOKUP(Table8[[#This Row],[Customer ID]],Table8[[Customer ID]:[Diabetes Status]],5,FALSE)</f>
        <v>Diabetes</v>
      </c>
      <c r="L28" s="24" t="str">
        <f>VLOOKUP(A28,Table1[[Customer ID]:[Date Of Birth]],5,FALSE)</f>
        <v>17-Nov-1960</v>
      </c>
      <c r="M28" s="24">
        <f>VLOOKUP(A28,Table1[[Customer ID]:[charges]],8,FALSE)</f>
        <v>46718.16</v>
      </c>
      <c r="N28" s="24" t="str">
        <f>VLOOKUP(Healthcare!A28,Table1[[Customer ID]:[Hospital tier]],9,FALSE)</f>
        <v>tier - 1</v>
      </c>
      <c r="O28" s="24" t="str">
        <f>VLOOKUP(A28,Table1[[Customer ID]:[City tier]],10,FALSE)</f>
        <v>tier - 1</v>
      </c>
      <c r="P28" s="24" t="str">
        <f>VLOOKUP(Healthcare!A28,Table1[],11,FALSE)</f>
        <v>R1012</v>
      </c>
      <c r="Q28" s="24">
        <f>VLOOKUP(Healthcare!A28,Table1[[Customer ID]:[Age]],6,FALSE)</f>
        <v>62</v>
      </c>
    </row>
    <row r="29" spans="1:17" ht="15.4" x14ac:dyDescent="0.45">
      <c r="A29" s="25" t="s">
        <v>28</v>
      </c>
      <c r="B29" s="24" t="str">
        <f>VLOOKUP('Customer Names'!A29,'Customer Names'!A29:C2363,3,FALSE)</f>
        <v>Hamm</v>
      </c>
      <c r="C29" s="24">
        <f>VLOOKUP(Table8[[#This Row],[Customer ID]],Table8[[Customer ID]:[BMI]],2,FALSE)</f>
        <v>36.86</v>
      </c>
      <c r="D29" s="24">
        <f>VLOOKUP(Table8[[#This Row],[Customer ID]],Table8[[Customer ID]:[HBA1C]],4,FALSE)</f>
        <v>5.19</v>
      </c>
      <c r="E29" s="24" t="str">
        <f>VLOOKUP(Table8[[#This Row],[Customer ID]],Table8[[Customer ID]:[Heart Issues]],6,FALSE)</f>
        <v>Yes</v>
      </c>
      <c r="F29" s="24" t="str">
        <f>VLOOKUP(Table8[[#This Row],[Customer ID]],Table8[[Customer ID]:[Any Transplants]],7,FALSE)</f>
        <v>No</v>
      </c>
      <c r="G29" s="24" t="str">
        <f>VLOOKUP(Table8[[#This Row],[Customer ID]],Table8[[Customer ID]:[Cancer history]],8,FALSE)</f>
        <v>Yes</v>
      </c>
      <c r="H29" s="24">
        <f>VLOOKUP(Table8[[#This Row],[Customer ID]],Table8[[Customer ID]:[NumberOfMajorSurgeries]],9,FALSE)</f>
        <v>1</v>
      </c>
      <c r="I29" s="24" t="str">
        <f>VLOOKUP(Table8[[#This Row],[Customer ID]],Table8[],10,FALSE)</f>
        <v>Yes</v>
      </c>
      <c r="J29" s="24" t="str">
        <f>VLOOKUP(Table8[[#This Row],[Customer ID]],Table8[[Customer ID]:[Wight Status]],3,FALSE)</f>
        <v>Obesity</v>
      </c>
      <c r="K29" s="24" t="str">
        <f>VLOOKUP(Table8[[#This Row],[Customer ID]],Table8[[Customer ID]:[Diabetes Status]],5,FALSE)</f>
        <v>Normal</v>
      </c>
      <c r="L29" s="24" t="str">
        <f>VLOOKUP(A29,Table1[[Customer ID]:[Date Of Birth]],5,FALSE)</f>
        <v>23-Jun-1969</v>
      </c>
      <c r="M29" s="24">
        <f>VLOOKUP(A29,Table1[[Customer ID]:[charges]],8,FALSE)</f>
        <v>46661.440000000002</v>
      </c>
      <c r="N29" s="24" t="str">
        <f>VLOOKUP(Healthcare!A29,Table1[[Customer ID]:[Hospital tier]],9,FALSE)</f>
        <v>tier - 1</v>
      </c>
      <c r="O29" s="24" t="str">
        <f>VLOOKUP(A29,Table1[[Customer ID]:[City tier]],10,FALSE)</f>
        <v>tier - 3</v>
      </c>
      <c r="P29" s="24" t="str">
        <f>VLOOKUP(Healthcare!A29,Table1[],11,FALSE)</f>
        <v>R1012</v>
      </c>
      <c r="Q29" s="24">
        <f>VLOOKUP(Healthcare!A29,Table1[[Customer ID]:[Age]],6,FALSE)</f>
        <v>53</v>
      </c>
    </row>
    <row r="30" spans="1:17" ht="15.4" x14ac:dyDescent="0.45">
      <c r="A30" s="25" t="s">
        <v>29</v>
      </c>
      <c r="B30" s="24" t="str">
        <f>VLOOKUP('Customer Names'!A30,'Customer Names'!A30:C2364,3,FALSE)</f>
        <v>Cox</v>
      </c>
      <c r="C30" s="24">
        <f>VLOOKUP(Table8[[#This Row],[Customer ID]],Table8[[Customer ID]:[BMI]],2,FALSE)</f>
        <v>35.86</v>
      </c>
      <c r="D30" s="24">
        <f>VLOOKUP(Table8[[#This Row],[Customer ID]],Table8[[Customer ID]:[HBA1C]],4,FALSE)</f>
        <v>6.74</v>
      </c>
      <c r="E30" s="24" t="str">
        <f>VLOOKUP(Table8[[#This Row],[Customer ID]],Table8[[Customer ID]:[Heart Issues]],6,FALSE)</f>
        <v>Yes</v>
      </c>
      <c r="F30" s="24" t="str">
        <f>VLOOKUP(Table8[[#This Row],[Customer ID]],Table8[[Customer ID]:[Any Transplants]],7,FALSE)</f>
        <v>No</v>
      </c>
      <c r="G30" s="24" t="str">
        <f>VLOOKUP(Table8[[#This Row],[Customer ID]],Table8[[Customer ID]:[Cancer history]],8,FALSE)</f>
        <v>No</v>
      </c>
      <c r="H30" s="24">
        <f>VLOOKUP(Table8[[#This Row],[Customer ID]],Table8[[Customer ID]:[NumberOfMajorSurgeries]],9,FALSE)</f>
        <v>2</v>
      </c>
      <c r="I30" s="24" t="str">
        <f>VLOOKUP(Table8[[#This Row],[Customer ID]],Table8[],10,FALSE)</f>
        <v>Yes</v>
      </c>
      <c r="J30" s="24" t="str">
        <f>VLOOKUP(Table8[[#This Row],[Customer ID]],Table8[[Customer ID]:[Wight Status]],3,FALSE)</f>
        <v>Obesity</v>
      </c>
      <c r="K30" s="24" t="str">
        <f>VLOOKUP(Table8[[#This Row],[Customer ID]],Table8[[Customer ID]:[Diabetes Status]],5,FALSE)</f>
        <v>Diabetes</v>
      </c>
      <c r="L30" s="24" t="str">
        <f>VLOOKUP(A30,Table1[[Customer ID]:[Date Of Birth]],5,FALSE)</f>
        <v>8-Aug-1961</v>
      </c>
      <c r="M30" s="24">
        <f>VLOOKUP(A30,Table1[[Customer ID]:[charges]],8,FALSE)</f>
        <v>46599.11</v>
      </c>
      <c r="N30" s="24" t="str">
        <f>VLOOKUP(Healthcare!A30,Table1[[Customer ID]:[Hospital tier]],9,FALSE)</f>
        <v>tier - 1</v>
      </c>
      <c r="O30" s="24" t="str">
        <f>VLOOKUP(A30,Table1[[Customer ID]:[City tier]],10,FALSE)</f>
        <v>tier - 1</v>
      </c>
      <c r="P30" s="24" t="str">
        <f>VLOOKUP(Healthcare!A30,Table1[],11,FALSE)</f>
        <v>R1013</v>
      </c>
      <c r="Q30" s="24">
        <f>VLOOKUP(Healthcare!A30,Table1[[Customer ID]:[Age]],6,FALSE)</f>
        <v>61</v>
      </c>
    </row>
    <row r="31" spans="1:17" ht="15.4" x14ac:dyDescent="0.45">
      <c r="A31" s="25" t="s">
        <v>30</v>
      </c>
      <c r="B31" s="24" t="str">
        <f>VLOOKUP('Customer Names'!A31,'Customer Names'!A31:C2365,3,FALSE)</f>
        <v>Sachrajda</v>
      </c>
      <c r="C31" s="24">
        <f>VLOOKUP(Table8[[#This Row],[Customer ID]],Table8[[Customer ID]:[BMI]],2,FALSE)</f>
        <v>37.049999999999997</v>
      </c>
      <c r="D31" s="24">
        <f>VLOOKUP(Table8[[#This Row],[Customer ID]],Table8[[Customer ID]:[HBA1C]],4,FALSE)</f>
        <v>8.44</v>
      </c>
      <c r="E31" s="24" t="str">
        <f>VLOOKUP(Table8[[#This Row],[Customer ID]],Table8[[Customer ID]:[Heart Issues]],6,FALSE)</f>
        <v>No</v>
      </c>
      <c r="F31" s="24" t="str">
        <f>VLOOKUP(Table8[[#This Row],[Customer ID]],Table8[[Customer ID]:[Any Transplants]],7,FALSE)</f>
        <v>No</v>
      </c>
      <c r="G31" s="24" t="str">
        <f>VLOOKUP(Table8[[#This Row],[Customer ID]],Table8[[Customer ID]:[Cancer history]],8,FALSE)</f>
        <v>No</v>
      </c>
      <c r="H31" s="24">
        <f>VLOOKUP(Table8[[#This Row],[Customer ID]],Table8[[Customer ID]:[NumberOfMajorSurgeries]],9,FALSE)</f>
        <v>0</v>
      </c>
      <c r="I31" s="24" t="str">
        <f>VLOOKUP(Table8[[#This Row],[Customer ID]],Table8[],10,FALSE)</f>
        <v>Yes</v>
      </c>
      <c r="J31" s="24" t="str">
        <f>VLOOKUP(Table8[[#This Row],[Customer ID]],Table8[[Customer ID]:[Wight Status]],3,FALSE)</f>
        <v>Obesity</v>
      </c>
      <c r="K31" s="24" t="str">
        <f>VLOOKUP(Table8[[#This Row],[Customer ID]],Table8[[Customer ID]:[Diabetes Status]],5,FALSE)</f>
        <v>Diabetes</v>
      </c>
      <c r="L31" s="24" t="str">
        <f>VLOOKUP(A31,Table1[[Customer ID]:[Date Of Birth]],5,FALSE)</f>
        <v>6-Dec-1971</v>
      </c>
      <c r="M31" s="24">
        <f>VLOOKUP(A31,Table1[[Customer ID]:[charges]],8,FALSE)</f>
        <v>46255.11</v>
      </c>
      <c r="N31" s="24" t="str">
        <f>VLOOKUP(Healthcare!A31,Table1[[Customer ID]:[Hospital tier]],9,FALSE)</f>
        <v>tier - 1</v>
      </c>
      <c r="O31" s="24" t="str">
        <f>VLOOKUP(A31,Table1[[Customer ID]:[City tier]],10,FALSE)</f>
        <v>tier - 3</v>
      </c>
      <c r="P31" s="24" t="str">
        <f>VLOOKUP(Healthcare!A31,Table1[],11,FALSE)</f>
        <v>R1024</v>
      </c>
      <c r="Q31" s="24">
        <f>VLOOKUP(Healthcare!A31,Table1[[Customer ID]:[Age]],6,FALSE)</f>
        <v>51</v>
      </c>
    </row>
    <row r="32" spans="1:17" ht="15.4" x14ac:dyDescent="0.45">
      <c r="A32" s="25" t="s">
        <v>31</v>
      </c>
      <c r="B32" s="24" t="str">
        <f>VLOOKUP('Customer Names'!A32,'Customer Names'!A32:C2366,3,FALSE)</f>
        <v>Gareri</v>
      </c>
      <c r="C32" s="24">
        <f>VLOOKUP(Table8[[#This Row],[Customer ID]],Table8[[Customer ID]:[BMI]],2,FALSE)</f>
        <v>43.89</v>
      </c>
      <c r="D32" s="24">
        <f>VLOOKUP(Table8[[#This Row],[Customer ID]],Table8[[Customer ID]:[HBA1C]],4,FALSE)</f>
        <v>8.7100000000000009</v>
      </c>
      <c r="E32" s="24" t="str">
        <f>VLOOKUP(Table8[[#This Row],[Customer ID]],Table8[[Customer ID]:[Heart Issues]],6,FALSE)</f>
        <v>No</v>
      </c>
      <c r="F32" s="24" t="str">
        <f>VLOOKUP(Table8[[#This Row],[Customer ID]],Table8[[Customer ID]:[Any Transplants]],7,FALSE)</f>
        <v>No</v>
      </c>
      <c r="G32" s="24" t="str">
        <f>VLOOKUP(Table8[[#This Row],[Customer ID]],Table8[[Customer ID]:[Cancer history]],8,FALSE)</f>
        <v>No</v>
      </c>
      <c r="H32" s="24">
        <f>VLOOKUP(Table8[[#This Row],[Customer ID]],Table8[[Customer ID]:[NumberOfMajorSurgeries]],9,FALSE)</f>
        <v>0</v>
      </c>
      <c r="I32" s="24" t="str">
        <f>VLOOKUP(Table8[[#This Row],[Customer ID]],Table8[],10,FALSE)</f>
        <v>Yes</v>
      </c>
      <c r="J32" s="24" t="str">
        <f>VLOOKUP(Table8[[#This Row],[Customer ID]],Table8[[Customer ID]:[Wight Status]],3,FALSE)</f>
        <v>Obesity</v>
      </c>
      <c r="K32" s="24" t="str">
        <f>VLOOKUP(Table8[[#This Row],[Customer ID]],Table8[[Customer ID]:[Diabetes Status]],5,FALSE)</f>
        <v>Diabetes</v>
      </c>
      <c r="L32" s="24" t="str">
        <f>VLOOKUP(A32,Table1[[Customer ID]:[Date Of Birth]],5,FALSE)</f>
        <v>17-Aug-1978</v>
      </c>
      <c r="M32" s="24">
        <f>VLOOKUP(A32,Table1[[Customer ID]:[charges]],8,FALSE)</f>
        <v>46200.99</v>
      </c>
      <c r="N32" s="24" t="str">
        <f>VLOOKUP(Healthcare!A32,Table1[[Customer ID]:[Hospital tier]],9,FALSE)</f>
        <v>tier - 1</v>
      </c>
      <c r="O32" s="24" t="str">
        <f>VLOOKUP(A32,Table1[[Customer ID]:[City tier]],10,FALSE)</f>
        <v>tier - 1</v>
      </c>
      <c r="P32" s="24" t="str">
        <f>VLOOKUP(Healthcare!A32,Table1[],11,FALSE)</f>
        <v>R1013</v>
      </c>
      <c r="Q32" s="24">
        <f>VLOOKUP(Healthcare!A32,Table1[[Customer ID]:[Age]],6,FALSE)</f>
        <v>44</v>
      </c>
    </row>
    <row r="33" spans="1:17" ht="15.4" x14ac:dyDescent="0.45">
      <c r="A33" s="25" t="s">
        <v>32</v>
      </c>
      <c r="B33" s="24" t="str">
        <f>VLOOKUP('Customer Names'!A33,'Customer Names'!A33:C2367,3,FALSE)</f>
        <v>Welch</v>
      </c>
      <c r="C33" s="24">
        <f>VLOOKUP(Table8[[#This Row],[Customer ID]],Table8[[Customer ID]:[BMI]],2,FALSE)</f>
        <v>42.35</v>
      </c>
      <c r="D33" s="24">
        <f>VLOOKUP(Table8[[#This Row],[Customer ID]],Table8[[Customer ID]:[HBA1C]],4,FALSE)</f>
        <v>5.08</v>
      </c>
      <c r="E33" s="24" t="str">
        <f>VLOOKUP(Table8[[#This Row],[Customer ID]],Table8[[Customer ID]:[Heart Issues]],6,FALSE)</f>
        <v>Yes</v>
      </c>
      <c r="F33" s="24" t="str">
        <f>VLOOKUP(Table8[[#This Row],[Customer ID]],Table8[[Customer ID]:[Any Transplants]],7,FALSE)</f>
        <v>No</v>
      </c>
      <c r="G33" s="24" t="str">
        <f>VLOOKUP(Table8[[#This Row],[Customer ID]],Table8[[Customer ID]:[Cancer history]],8,FALSE)</f>
        <v>No</v>
      </c>
      <c r="H33" s="24">
        <f>VLOOKUP(Table8[[#This Row],[Customer ID]],Table8[[Customer ID]:[NumberOfMajorSurgeries]],9,FALSE)</f>
        <v>0</v>
      </c>
      <c r="I33" s="24" t="str">
        <f>VLOOKUP(Table8[[#This Row],[Customer ID]],Table8[],10,FALSE)</f>
        <v>Yes</v>
      </c>
      <c r="J33" s="24" t="str">
        <f>VLOOKUP(Table8[[#This Row],[Customer ID]],Table8[[Customer ID]:[Wight Status]],3,FALSE)</f>
        <v>Obesity</v>
      </c>
      <c r="K33" s="24" t="str">
        <f>VLOOKUP(Table8[[#This Row],[Customer ID]],Table8[[Customer ID]:[Diabetes Status]],5,FALSE)</f>
        <v>Normal</v>
      </c>
      <c r="L33" s="24" t="str">
        <f>VLOOKUP(A33,Table1[[Customer ID]:[Date Of Birth]],5,FALSE)</f>
        <v>2-Dec-1976</v>
      </c>
      <c r="M33" s="24">
        <f>VLOOKUP(A33,Table1[[Customer ID]:[charges]],8,FALSE)</f>
        <v>46151.12</v>
      </c>
      <c r="N33" s="24" t="str">
        <f>VLOOKUP(Healthcare!A33,Table1[[Customer ID]:[Hospital tier]],9,FALSE)</f>
        <v>tier - 1</v>
      </c>
      <c r="O33" s="24" t="str">
        <f>VLOOKUP(A33,Table1[[Customer ID]:[City tier]],10,FALSE)</f>
        <v>tier - 3</v>
      </c>
      <c r="P33" s="24" t="str">
        <f>VLOOKUP(Healthcare!A33,Table1[],11,FALSE)</f>
        <v>R1013</v>
      </c>
      <c r="Q33" s="24">
        <f>VLOOKUP(Healthcare!A33,Table1[[Customer ID]:[Age]],6,FALSE)</f>
        <v>46</v>
      </c>
    </row>
    <row r="34" spans="1:17" ht="15.4" x14ac:dyDescent="0.45">
      <c r="A34" s="25" t="s">
        <v>33</v>
      </c>
      <c r="B34" s="24" t="str">
        <f>VLOOKUP('Customer Names'!A34,'Customer Names'!A34:C2368,3,FALSE)</f>
        <v>Prindiville</v>
      </c>
      <c r="C34" s="24">
        <f>VLOOKUP(Table8[[#This Row],[Customer ID]],Table8[[Customer ID]:[BMI]],2,FALSE)</f>
        <v>31.35</v>
      </c>
      <c r="D34" s="24">
        <f>VLOOKUP(Table8[[#This Row],[Customer ID]],Table8[[Customer ID]:[HBA1C]],4,FALSE)</f>
        <v>6.86</v>
      </c>
      <c r="E34" s="24" t="str">
        <f>VLOOKUP(Table8[[#This Row],[Customer ID]],Table8[[Customer ID]:[Heart Issues]],6,FALSE)</f>
        <v>No</v>
      </c>
      <c r="F34" s="24" t="str">
        <f>VLOOKUP(Table8[[#This Row],[Customer ID]],Table8[[Customer ID]:[Any Transplants]],7,FALSE)</f>
        <v>No</v>
      </c>
      <c r="G34" s="24" t="str">
        <f>VLOOKUP(Table8[[#This Row],[Customer ID]],Table8[[Customer ID]:[Cancer history]],8,FALSE)</f>
        <v>No</v>
      </c>
      <c r="H34" s="24">
        <f>VLOOKUP(Table8[[#This Row],[Customer ID]],Table8[[Customer ID]:[NumberOfMajorSurgeries]],9,FALSE)</f>
        <v>0</v>
      </c>
      <c r="I34" s="24" t="str">
        <f>VLOOKUP(Table8[[#This Row],[Customer ID]],Table8[],10,FALSE)</f>
        <v>Yes</v>
      </c>
      <c r="J34" s="24" t="str">
        <f>VLOOKUP(Table8[[#This Row],[Customer ID]],Table8[[Customer ID]:[Wight Status]],3,FALSE)</f>
        <v>Obesity</v>
      </c>
      <c r="K34" s="24" t="str">
        <f>VLOOKUP(Table8[[#This Row],[Customer ID]],Table8[[Customer ID]:[Diabetes Status]],5,FALSE)</f>
        <v>Diabetes</v>
      </c>
      <c r="L34" s="24" t="str">
        <f>VLOOKUP(A34,Table1[[Customer ID]:[Date Of Birth]],5,FALSE)</f>
        <v>4-Dec-1962</v>
      </c>
      <c r="M34" s="24">
        <f>VLOOKUP(A34,Table1[[Customer ID]:[charges]],8,FALSE)</f>
        <v>46130.53</v>
      </c>
      <c r="N34" s="24" t="str">
        <f>VLOOKUP(Healthcare!A34,Table1[[Customer ID]:[Hospital tier]],9,FALSE)</f>
        <v>tier - 1</v>
      </c>
      <c r="O34" s="24" t="str">
        <f>VLOOKUP(A34,Table1[[Customer ID]:[City tier]],10,FALSE)</f>
        <v>tier - 1</v>
      </c>
      <c r="P34" s="24" t="str">
        <f>VLOOKUP(Healthcare!A34,Table1[],11,FALSE)</f>
        <v>R1012</v>
      </c>
      <c r="Q34" s="24">
        <f>VLOOKUP(Healthcare!A34,Table1[[Customer ID]:[Age]],6,FALSE)</f>
        <v>60</v>
      </c>
    </row>
    <row r="35" spans="1:17" ht="15.4" x14ac:dyDescent="0.45">
      <c r="A35" s="25" t="s">
        <v>34</v>
      </c>
      <c r="B35" s="24" t="str">
        <f>VLOOKUP('Customer Names'!A35,'Customer Names'!A35:C2369,3,FALSE)</f>
        <v>Kincaid</v>
      </c>
      <c r="C35" s="24">
        <f>VLOOKUP(Table8[[#This Row],[Customer ID]],Table8[[Customer ID]:[BMI]],2,FALSE)</f>
        <v>47.6</v>
      </c>
      <c r="D35" s="24">
        <f>VLOOKUP(Table8[[#This Row],[Customer ID]],Table8[[Customer ID]:[HBA1C]],4,FALSE)</f>
        <v>5.95</v>
      </c>
      <c r="E35" s="24" t="str">
        <f>VLOOKUP(Table8[[#This Row],[Customer ID]],Table8[[Customer ID]:[Heart Issues]],6,FALSE)</f>
        <v>Yes</v>
      </c>
      <c r="F35" s="24" t="str">
        <f>VLOOKUP(Table8[[#This Row],[Customer ID]],Table8[[Customer ID]:[Any Transplants]],7,FALSE)</f>
        <v>No</v>
      </c>
      <c r="G35" s="24" t="str">
        <f>VLOOKUP(Table8[[#This Row],[Customer ID]],Table8[[Customer ID]:[Cancer history]],8,FALSE)</f>
        <v>No</v>
      </c>
      <c r="H35" s="24">
        <f>VLOOKUP(Table8[[#This Row],[Customer ID]],Table8[[Customer ID]:[NumberOfMajorSurgeries]],9,FALSE)</f>
        <v>0</v>
      </c>
      <c r="I35" s="24" t="str">
        <f>VLOOKUP(Table8[[#This Row],[Customer ID]],Table8[],10,FALSE)</f>
        <v>Yes</v>
      </c>
      <c r="J35" s="24" t="str">
        <f>VLOOKUP(Table8[[#This Row],[Customer ID]],Table8[[Customer ID]:[Wight Status]],3,FALSE)</f>
        <v>Obesity</v>
      </c>
      <c r="K35" s="24" t="str">
        <f>VLOOKUP(Table8[[#This Row],[Customer ID]],Table8[[Customer ID]:[Diabetes Status]],5,FALSE)</f>
        <v>Prediabetes</v>
      </c>
      <c r="L35" s="24" t="str">
        <f>VLOOKUP(A35,Table1[[Customer ID]:[Date Of Birth]],5,FALSE)</f>
        <v>30-Sep-1985</v>
      </c>
      <c r="M35" s="24">
        <f>VLOOKUP(A35,Table1[[Customer ID]:[charges]],8,FALSE)</f>
        <v>46113.51</v>
      </c>
      <c r="N35" s="24" t="str">
        <f>VLOOKUP(Healthcare!A35,Table1[[Customer ID]:[Hospital tier]],9,FALSE)</f>
        <v>tier - 2</v>
      </c>
      <c r="O35" s="24" t="str">
        <f>VLOOKUP(A35,Table1[[Customer ID]:[City tier]],10,FALSE)</f>
        <v>tier - 3</v>
      </c>
      <c r="P35" s="24" t="str">
        <f>VLOOKUP(Healthcare!A35,Table1[],11,FALSE)</f>
        <v>R1011</v>
      </c>
      <c r="Q35" s="24">
        <f>VLOOKUP(Healthcare!A35,Table1[[Customer ID]:[Age]],6,FALSE)</f>
        <v>37</v>
      </c>
    </row>
    <row r="36" spans="1:17" ht="15.4" x14ac:dyDescent="0.45">
      <c r="A36" s="25" t="s">
        <v>35</v>
      </c>
      <c r="B36" s="24" t="str">
        <f>VLOOKUP('Customer Names'!A36,'Customer Names'!A36:C2370,3,FALSE)</f>
        <v>Bruestle</v>
      </c>
      <c r="C36" s="24">
        <f>VLOOKUP(Table8[[#This Row],[Customer ID]],Table8[[Customer ID]:[BMI]],2,FALSE)</f>
        <v>46.2</v>
      </c>
      <c r="D36" s="24">
        <f>VLOOKUP(Table8[[#This Row],[Customer ID]],Table8[[Customer ID]:[HBA1C]],4,FALSE)</f>
        <v>6.09</v>
      </c>
      <c r="E36" s="24" t="str">
        <f>VLOOKUP(Table8[[#This Row],[Customer ID]],Table8[[Customer ID]:[Heart Issues]],6,FALSE)</f>
        <v>No</v>
      </c>
      <c r="F36" s="24" t="str">
        <f>VLOOKUP(Table8[[#This Row],[Customer ID]],Table8[[Customer ID]:[Any Transplants]],7,FALSE)</f>
        <v>No</v>
      </c>
      <c r="G36" s="24" t="str">
        <f>VLOOKUP(Table8[[#This Row],[Customer ID]],Table8[[Customer ID]:[Cancer history]],8,FALSE)</f>
        <v>Yes</v>
      </c>
      <c r="H36" s="24">
        <f>VLOOKUP(Table8[[#This Row],[Customer ID]],Table8[[Customer ID]:[NumberOfMajorSurgeries]],9,FALSE)</f>
        <v>1</v>
      </c>
      <c r="I36" s="24" t="str">
        <f>VLOOKUP(Table8[[#This Row],[Customer ID]],Table8[],10,FALSE)</f>
        <v>Yes</v>
      </c>
      <c r="J36" s="24" t="str">
        <f>VLOOKUP(Table8[[#This Row],[Customer ID]],Table8[[Customer ID]:[Wight Status]],3,FALSE)</f>
        <v>Obesity</v>
      </c>
      <c r="K36" s="24" t="str">
        <f>VLOOKUP(Table8[[#This Row],[Customer ID]],Table8[[Customer ID]:[Diabetes Status]],5,FALSE)</f>
        <v>Prediabetes</v>
      </c>
      <c r="L36" s="24" t="str">
        <f>VLOOKUP(A36,Table1[[Customer ID]:[Date Of Birth]],5,FALSE)</f>
        <v>12-Aug-1979</v>
      </c>
      <c r="M36" s="24">
        <f>VLOOKUP(A36,Table1[[Customer ID]:[charges]],8,FALSE)</f>
        <v>45863.21</v>
      </c>
      <c r="N36" s="24" t="str">
        <f>VLOOKUP(Healthcare!A36,Table1[[Customer ID]:[Hospital tier]],9,FALSE)</f>
        <v>tier - 2</v>
      </c>
      <c r="O36" s="24" t="str">
        <f>VLOOKUP(A36,Table1[[Customer ID]:[City tier]],10,FALSE)</f>
        <v>tier - 1</v>
      </c>
      <c r="P36" s="24" t="str">
        <f>VLOOKUP(Healthcare!A36,Table1[],11,FALSE)</f>
        <v>R1013</v>
      </c>
      <c r="Q36" s="24">
        <f>VLOOKUP(Healthcare!A36,Table1[[Customer ID]:[Age]],6,FALSE)</f>
        <v>43</v>
      </c>
    </row>
    <row r="37" spans="1:17" ht="15.4" x14ac:dyDescent="0.45">
      <c r="A37" s="25" t="s">
        <v>36</v>
      </c>
      <c r="B37" s="24" t="str">
        <f>VLOOKUP('Customer Names'!A37,'Customer Names'!A37:C2371,3,FALSE)</f>
        <v>Lachance</v>
      </c>
      <c r="C37" s="24">
        <f>VLOOKUP(Table8[[#This Row],[Customer ID]],Table8[[Customer ID]:[BMI]],2,FALSE)</f>
        <v>32.015000000000001</v>
      </c>
      <c r="D37" s="24">
        <f>VLOOKUP(Table8[[#This Row],[Customer ID]],Table8[[Customer ID]:[HBA1C]],4,FALSE)</f>
        <v>11.75</v>
      </c>
      <c r="E37" s="24" t="str">
        <f>VLOOKUP(Table8[[#This Row],[Customer ID]],Table8[[Customer ID]:[Heart Issues]],6,FALSE)</f>
        <v>No</v>
      </c>
      <c r="F37" s="24" t="str">
        <f>VLOOKUP(Table8[[#This Row],[Customer ID]],Table8[[Customer ID]:[Any Transplants]],7,FALSE)</f>
        <v>No</v>
      </c>
      <c r="G37" s="24" t="str">
        <f>VLOOKUP(Table8[[#This Row],[Customer ID]],Table8[[Customer ID]:[Cancer history]],8,FALSE)</f>
        <v>No</v>
      </c>
      <c r="H37" s="24">
        <f>VLOOKUP(Table8[[#This Row],[Customer ID]],Table8[[Customer ID]:[NumberOfMajorSurgeries]],9,FALSE)</f>
        <v>0</v>
      </c>
      <c r="I37" s="24" t="str">
        <f>VLOOKUP(Table8[[#This Row],[Customer ID]],Table8[],10,FALSE)</f>
        <v>Yes</v>
      </c>
      <c r="J37" s="24" t="str">
        <f>VLOOKUP(Table8[[#This Row],[Customer ID]],Table8[[Customer ID]:[Wight Status]],3,FALSE)</f>
        <v>Obesity</v>
      </c>
      <c r="K37" s="24" t="str">
        <f>VLOOKUP(Table8[[#This Row],[Customer ID]],Table8[[Customer ID]:[Diabetes Status]],5,FALSE)</f>
        <v>Diabetes</v>
      </c>
      <c r="L37" s="24" t="str">
        <f>VLOOKUP(A37,Table1[[Customer ID]:[Date Of Birth]],5,FALSE)</f>
        <v>21-Dec-1960</v>
      </c>
      <c r="M37" s="24">
        <f>VLOOKUP(A37,Table1[[Customer ID]:[charges]],8,FALSE)</f>
        <v>45710.21</v>
      </c>
      <c r="N37" s="24" t="str">
        <f>VLOOKUP(Healthcare!A37,Table1[[Customer ID]:[Hospital tier]],9,FALSE)</f>
        <v>tier - 2</v>
      </c>
      <c r="O37" s="24" t="str">
        <f>VLOOKUP(A37,Table1[[Customer ID]:[City tier]],10,FALSE)</f>
        <v>tier - 2</v>
      </c>
      <c r="P37" s="24" t="str">
        <f>VLOOKUP(Healthcare!A37,Table1[],11,FALSE)</f>
        <v>R1016</v>
      </c>
      <c r="Q37" s="24">
        <f>VLOOKUP(Healthcare!A37,Table1[[Customer ID]:[Age]],6,FALSE)</f>
        <v>62</v>
      </c>
    </row>
    <row r="38" spans="1:17" ht="15.4" x14ac:dyDescent="0.45">
      <c r="A38" s="25" t="s">
        <v>37</v>
      </c>
      <c r="B38" s="24" t="str">
        <f>VLOOKUP('Customer Names'!A38,'Customer Names'!A38:C2372,3,FALSE)</f>
        <v>Eason</v>
      </c>
      <c r="C38" s="24">
        <f>VLOOKUP(Table8[[#This Row],[Customer ID]],Table8[[Customer ID]:[BMI]],2,FALSE)</f>
        <v>40.564999999999998</v>
      </c>
      <c r="D38" s="24">
        <f>VLOOKUP(Table8[[#This Row],[Customer ID]],Table8[[Customer ID]:[HBA1C]],4,FALSE)</f>
        <v>7.37</v>
      </c>
      <c r="E38" s="24" t="str">
        <f>VLOOKUP(Table8[[#This Row],[Customer ID]],Table8[[Customer ID]:[Heart Issues]],6,FALSE)</f>
        <v>No</v>
      </c>
      <c r="F38" s="24" t="str">
        <f>VLOOKUP(Table8[[#This Row],[Customer ID]],Table8[[Customer ID]:[Any Transplants]],7,FALSE)</f>
        <v>No</v>
      </c>
      <c r="G38" s="24" t="str">
        <f>VLOOKUP(Table8[[#This Row],[Customer ID]],Table8[[Customer ID]:[Cancer history]],8,FALSE)</f>
        <v>No</v>
      </c>
      <c r="H38" s="24">
        <f>VLOOKUP(Table8[[#This Row],[Customer ID]],Table8[[Customer ID]:[NumberOfMajorSurgeries]],9,FALSE)</f>
        <v>0</v>
      </c>
      <c r="I38" s="24" t="str">
        <f>VLOOKUP(Table8[[#This Row],[Customer ID]],Table8[],10,FALSE)</f>
        <v>Yes</v>
      </c>
      <c r="J38" s="24" t="str">
        <f>VLOOKUP(Table8[[#This Row],[Customer ID]],Table8[[Customer ID]:[Wight Status]],3,FALSE)</f>
        <v>Obesity</v>
      </c>
      <c r="K38" s="24" t="str">
        <f>VLOOKUP(Table8[[#This Row],[Customer ID]],Table8[[Customer ID]:[Diabetes Status]],5,FALSE)</f>
        <v>Diabetes</v>
      </c>
      <c r="L38" s="24" t="str">
        <f>VLOOKUP(A38,Table1[[Customer ID]:[Date Of Birth]],5,FALSE)</f>
        <v>9-Aug-1974</v>
      </c>
      <c r="M38" s="24">
        <f>VLOOKUP(A38,Table1[[Customer ID]:[charges]],8,FALSE)</f>
        <v>45702.02</v>
      </c>
      <c r="N38" s="24" t="str">
        <f>VLOOKUP(Healthcare!A38,Table1[[Customer ID]:[Hospital tier]],9,FALSE)</f>
        <v>tier - 2</v>
      </c>
      <c r="O38" s="24" t="str">
        <f>VLOOKUP(A38,Table1[[Customer ID]:[City tier]],10,FALSE)</f>
        <v>tier - 2</v>
      </c>
      <c r="P38" s="24" t="str">
        <f>VLOOKUP(Healthcare!A38,Table1[],11,FALSE)</f>
        <v>R1012</v>
      </c>
      <c r="Q38" s="24">
        <f>VLOOKUP(Healthcare!A38,Table1[[Customer ID]:[Age]],6,FALSE)</f>
        <v>48</v>
      </c>
    </row>
    <row r="39" spans="1:17" ht="15.4" x14ac:dyDescent="0.45">
      <c r="A39" s="25" t="s">
        <v>38</v>
      </c>
      <c r="B39" s="24" t="str">
        <f>VLOOKUP('Customer Names'!A39,'Customer Names'!A39:C2373,3,FALSE)</f>
        <v>Grummon</v>
      </c>
      <c r="C39" s="24">
        <f>VLOOKUP(Table8[[#This Row],[Customer ID]],Table8[[Customer ID]:[BMI]],2,FALSE)</f>
        <v>32.450000000000003</v>
      </c>
      <c r="D39" s="24">
        <f>VLOOKUP(Table8[[#This Row],[Customer ID]],Table8[[Customer ID]:[HBA1C]],4,FALSE)</f>
        <v>11.91</v>
      </c>
      <c r="E39" s="24" t="str">
        <f>VLOOKUP(Table8[[#This Row],[Customer ID]],Table8[[Customer ID]:[Heart Issues]],6,FALSE)</f>
        <v>No</v>
      </c>
      <c r="F39" s="24" t="str">
        <f>VLOOKUP(Table8[[#This Row],[Customer ID]],Table8[[Customer ID]:[Any Transplants]],7,FALSE)</f>
        <v>No</v>
      </c>
      <c r="G39" s="24" t="str">
        <f>VLOOKUP(Table8[[#This Row],[Customer ID]],Table8[[Customer ID]:[Cancer history]],8,FALSE)</f>
        <v>No</v>
      </c>
      <c r="H39" s="24">
        <f>VLOOKUP(Table8[[#This Row],[Customer ID]],Table8[[Customer ID]:[NumberOfMajorSurgeries]],9,FALSE)</f>
        <v>0</v>
      </c>
      <c r="I39" s="24" t="str">
        <f>VLOOKUP(Table8[[#This Row],[Customer ID]],Table8[],10,FALSE)</f>
        <v>Yes</v>
      </c>
      <c r="J39" s="24" t="str">
        <f>VLOOKUP(Table8[[#This Row],[Customer ID]],Table8[[Customer ID]:[Wight Status]],3,FALSE)</f>
        <v>Obesity</v>
      </c>
      <c r="K39" s="24" t="str">
        <f>VLOOKUP(Table8[[#This Row],[Customer ID]],Table8[[Customer ID]:[Diabetes Status]],5,FALSE)</f>
        <v>Diabetes</v>
      </c>
      <c r="L39" s="24" t="str">
        <f>VLOOKUP(A39,Table1[[Customer ID]:[Date Of Birth]],5,FALSE)</f>
        <v>17-Dec-1962</v>
      </c>
      <c r="M39" s="24">
        <f>VLOOKUP(A39,Table1[[Customer ID]:[charges]],8,FALSE)</f>
        <v>45008.959999999999</v>
      </c>
      <c r="N39" s="24" t="str">
        <f>VLOOKUP(Healthcare!A39,Table1[[Customer ID]:[Hospital tier]],9,FALSE)</f>
        <v>tier - 2</v>
      </c>
      <c r="O39" s="24" t="str">
        <f>VLOOKUP(A39,Table1[[Customer ID]:[City tier]],10,FALSE)</f>
        <v>tier - 2</v>
      </c>
      <c r="P39" s="24" t="str">
        <f>VLOOKUP(Healthcare!A39,Table1[],11,FALSE)</f>
        <v>R1013</v>
      </c>
      <c r="Q39" s="24">
        <f>VLOOKUP(Healthcare!A39,Table1[[Customer ID]:[Age]],6,FALSE)</f>
        <v>60</v>
      </c>
    </row>
    <row r="40" spans="1:17" ht="15.4" x14ac:dyDescent="0.45">
      <c r="A40" s="25" t="s">
        <v>39</v>
      </c>
      <c r="B40" s="24" t="str">
        <f>VLOOKUP('Customer Names'!A40,'Customer Names'!A40:C2374,3,FALSE)</f>
        <v>Vanwechel</v>
      </c>
      <c r="C40" s="24">
        <f>VLOOKUP(Table8[[#This Row],[Customer ID]],Table8[[Customer ID]:[BMI]],2,FALSE)</f>
        <v>34.96</v>
      </c>
      <c r="D40" s="24">
        <f>VLOOKUP(Table8[[#This Row],[Customer ID]],Table8[[Customer ID]:[HBA1C]],4,FALSE)</f>
        <v>6.52</v>
      </c>
      <c r="E40" s="24" t="str">
        <f>VLOOKUP(Table8[[#This Row],[Customer ID]],Table8[[Customer ID]:[Heart Issues]],6,FALSE)</f>
        <v>No</v>
      </c>
      <c r="F40" s="24" t="str">
        <f>VLOOKUP(Table8[[#This Row],[Customer ID]],Table8[[Customer ID]:[Any Transplants]],7,FALSE)</f>
        <v>No</v>
      </c>
      <c r="G40" s="24" t="str">
        <f>VLOOKUP(Table8[[#This Row],[Customer ID]],Table8[[Customer ID]:[Cancer history]],8,FALSE)</f>
        <v>No</v>
      </c>
      <c r="H40" s="24">
        <f>VLOOKUP(Table8[[#This Row],[Customer ID]],Table8[[Customer ID]:[NumberOfMajorSurgeries]],9,FALSE)</f>
        <v>0</v>
      </c>
      <c r="I40" s="24" t="str">
        <f>VLOOKUP(Table8[[#This Row],[Customer ID]],Table8[],10,FALSE)</f>
        <v>Yes</v>
      </c>
      <c r="J40" s="24" t="str">
        <f>VLOOKUP(Table8[[#This Row],[Customer ID]],Table8[[Customer ID]:[Wight Status]],3,FALSE)</f>
        <v>Obesity</v>
      </c>
      <c r="K40" s="24" t="str">
        <f>VLOOKUP(Table8[[#This Row],[Customer ID]],Table8[[Customer ID]:[Diabetes Status]],5,FALSE)</f>
        <v>Diabetes</v>
      </c>
      <c r="L40" s="24" t="str">
        <f>VLOOKUP(A40,Table1[[Customer ID]:[Date Of Birth]],5,FALSE)</f>
        <v>13-Aug-1971</v>
      </c>
      <c r="M40" s="24">
        <f>VLOOKUP(A40,Table1[[Customer ID]:[charges]],8,FALSE)</f>
        <v>44641.2</v>
      </c>
      <c r="N40" s="24" t="str">
        <f>VLOOKUP(Healthcare!A40,Table1[[Customer ID]:[Hospital tier]],9,FALSE)</f>
        <v>tier - 2</v>
      </c>
      <c r="O40" s="24" t="str">
        <f>VLOOKUP(A40,Table1[[Customer ID]:[City tier]],10,FALSE)</f>
        <v>tier - 3</v>
      </c>
      <c r="P40" s="24" t="str">
        <f>VLOOKUP(Healthcare!A40,Table1[],11,FALSE)</f>
        <v>R1024</v>
      </c>
      <c r="Q40" s="24">
        <f>VLOOKUP(Healthcare!A40,Table1[[Customer ID]:[Age]],6,FALSE)</f>
        <v>51</v>
      </c>
    </row>
    <row r="41" spans="1:17" ht="15.4" x14ac:dyDescent="0.45">
      <c r="A41" s="25" t="s">
        <v>40</v>
      </c>
      <c r="B41" s="24" t="str">
        <f>VLOOKUP('Customer Names'!A41,'Customer Names'!A41:C2375,3,FALSE)</f>
        <v>Fisher</v>
      </c>
      <c r="C41" s="24">
        <f>VLOOKUP(Table8[[#This Row],[Customer ID]],Table8[[Customer ID]:[BMI]],2,FALSE)</f>
        <v>35.5</v>
      </c>
      <c r="D41" s="24">
        <f>VLOOKUP(Table8[[#This Row],[Customer ID]],Table8[[Customer ID]:[HBA1C]],4,FALSE)</f>
        <v>5.14</v>
      </c>
      <c r="E41" s="24" t="str">
        <f>VLOOKUP(Table8[[#This Row],[Customer ID]],Table8[[Customer ID]:[Heart Issues]],6,FALSE)</f>
        <v>No</v>
      </c>
      <c r="F41" s="24" t="str">
        <f>VLOOKUP(Table8[[#This Row],[Customer ID]],Table8[[Customer ID]:[Any Transplants]],7,FALSE)</f>
        <v>No</v>
      </c>
      <c r="G41" s="24" t="str">
        <f>VLOOKUP(Table8[[#This Row],[Customer ID]],Table8[[Customer ID]:[Cancer history]],8,FALSE)</f>
        <v>Yes</v>
      </c>
      <c r="H41" s="24">
        <f>VLOOKUP(Table8[[#This Row],[Customer ID]],Table8[[Customer ID]:[NumberOfMajorSurgeries]],9,FALSE)</f>
        <v>1</v>
      </c>
      <c r="I41" s="24" t="str">
        <f>VLOOKUP(Table8[[#This Row],[Customer ID]],Table8[],10,FALSE)</f>
        <v>Yes</v>
      </c>
      <c r="J41" s="24" t="str">
        <f>VLOOKUP(Table8[[#This Row],[Customer ID]],Table8[[Customer ID]:[Wight Status]],3,FALSE)</f>
        <v>Obesity</v>
      </c>
      <c r="K41" s="24" t="str">
        <f>VLOOKUP(Table8[[#This Row],[Customer ID]],Table8[[Customer ID]:[Diabetes Status]],5,FALSE)</f>
        <v>Normal</v>
      </c>
      <c r="L41" s="24" t="str">
        <f>VLOOKUP(A41,Table1[[Customer ID]:[Date Of Birth]],5,FALSE)</f>
        <v>11-Oct-1993</v>
      </c>
      <c r="M41" s="24">
        <f>VLOOKUP(A41,Table1[[Customer ID]:[charges]],8,FALSE)</f>
        <v>44585.46</v>
      </c>
      <c r="N41" s="24" t="str">
        <f>VLOOKUP(Healthcare!A41,Table1[[Customer ID]:[Hospital tier]],9,FALSE)</f>
        <v>tier - 2</v>
      </c>
      <c r="O41" s="24" t="str">
        <f>VLOOKUP(A41,Table1[[Customer ID]:[City tier]],10,FALSE)</f>
        <v>tier - 2</v>
      </c>
      <c r="P41" s="24" t="str">
        <f>VLOOKUP(Healthcare!A41,Table1[],11,FALSE)</f>
        <v>R1011</v>
      </c>
      <c r="Q41" s="24">
        <f>VLOOKUP(Healthcare!A41,Table1[[Customer ID]:[Age]],6,FALSE)</f>
        <v>29</v>
      </c>
    </row>
    <row r="42" spans="1:17" ht="15.4" x14ac:dyDescent="0.45">
      <c r="A42" s="25" t="s">
        <v>41</v>
      </c>
      <c r="B42" s="24" t="str">
        <f>VLOOKUP('Customer Names'!A42,'Customer Names'!A42:C2376,3,FALSE)</f>
        <v>Jenkins</v>
      </c>
      <c r="C42" s="24">
        <f>VLOOKUP(Table8[[#This Row],[Customer ID]],Table8[[Customer ID]:[BMI]],2,FALSE)</f>
        <v>52.58</v>
      </c>
      <c r="D42" s="24">
        <f>VLOOKUP(Table8[[#This Row],[Customer ID]],Table8[[Customer ID]:[HBA1C]],4,FALSE)</f>
        <v>4.1900000000000004</v>
      </c>
      <c r="E42" s="24" t="str">
        <f>VLOOKUP(Table8[[#This Row],[Customer ID]],Table8[[Customer ID]:[Heart Issues]],6,FALSE)</f>
        <v>No</v>
      </c>
      <c r="F42" s="24" t="str">
        <f>VLOOKUP(Table8[[#This Row],[Customer ID]],Table8[[Customer ID]:[Any Transplants]],7,FALSE)</f>
        <v>Yes</v>
      </c>
      <c r="G42" s="24" t="str">
        <f>VLOOKUP(Table8[[#This Row],[Customer ID]],Table8[[Customer ID]:[Cancer history]],8,FALSE)</f>
        <v>No</v>
      </c>
      <c r="H42" s="24">
        <f>VLOOKUP(Table8[[#This Row],[Customer ID]],Table8[[Customer ID]:[NumberOfMajorSurgeries]],9,FALSE)</f>
        <v>1</v>
      </c>
      <c r="I42" s="24" t="str">
        <f>VLOOKUP(Table8[[#This Row],[Customer ID]],Table8[],10,FALSE)</f>
        <v>Yes</v>
      </c>
      <c r="J42" s="24" t="str">
        <f>VLOOKUP(Table8[[#This Row],[Customer ID]],Table8[[Customer ID]:[Wight Status]],3,FALSE)</f>
        <v>Obesity</v>
      </c>
      <c r="K42" s="24" t="str">
        <f>VLOOKUP(Table8[[#This Row],[Customer ID]],Table8[[Customer ID]:[Diabetes Status]],5,FALSE)</f>
        <v>Normal</v>
      </c>
      <c r="L42" s="24" t="str">
        <f>VLOOKUP(A42,Table1[[Customer ID]:[Date Of Birth]],5,FALSE)</f>
        <v>2-Aug-2000</v>
      </c>
      <c r="M42" s="24">
        <f>VLOOKUP(A42,Table1[[Customer ID]:[charges]],8,FALSE)</f>
        <v>44501.4</v>
      </c>
      <c r="N42" s="24" t="str">
        <f>VLOOKUP(Healthcare!A42,Table1[[Customer ID]:[Hospital tier]],9,FALSE)</f>
        <v>tier - 2</v>
      </c>
      <c r="O42" s="24" t="str">
        <f>VLOOKUP(A42,Table1[[Customer ID]:[City tier]],10,FALSE)</f>
        <v>tier - 3</v>
      </c>
      <c r="P42" s="24" t="str">
        <f>VLOOKUP(Healthcare!A42,Table1[],11,FALSE)</f>
        <v>R1013</v>
      </c>
      <c r="Q42" s="24">
        <f>VLOOKUP(Healthcare!A42,Table1[[Customer ID]:[Age]],6,FALSE)</f>
        <v>22</v>
      </c>
    </row>
    <row r="43" spans="1:17" ht="15.4" x14ac:dyDescent="0.45">
      <c r="A43" s="25" t="s">
        <v>42</v>
      </c>
      <c r="B43" s="24" t="str">
        <f>VLOOKUP('Customer Names'!A43,'Customer Names'!A43:C2377,3,FALSE)</f>
        <v>Peters</v>
      </c>
      <c r="C43" s="24">
        <f>VLOOKUP(Table8[[#This Row],[Customer ID]],Table8[[Customer ID]:[BMI]],2,FALSE)</f>
        <v>35.200000000000003</v>
      </c>
      <c r="D43" s="24">
        <f>VLOOKUP(Table8[[#This Row],[Customer ID]],Table8[[Customer ID]:[HBA1C]],4,FALSE)</f>
        <v>11.68</v>
      </c>
      <c r="E43" s="24" t="str">
        <f>VLOOKUP(Table8[[#This Row],[Customer ID]],Table8[[Customer ID]:[Heart Issues]],6,FALSE)</f>
        <v>Yes</v>
      </c>
      <c r="F43" s="24" t="str">
        <f>VLOOKUP(Table8[[#This Row],[Customer ID]],Table8[[Customer ID]:[Any Transplants]],7,FALSE)</f>
        <v>No</v>
      </c>
      <c r="G43" s="24" t="str">
        <f>VLOOKUP(Table8[[#This Row],[Customer ID]],Table8[[Customer ID]:[Cancer history]],8,FALSE)</f>
        <v>No</v>
      </c>
      <c r="H43" s="24">
        <f>VLOOKUP(Table8[[#This Row],[Customer ID]],Table8[[Customer ID]:[NumberOfMajorSurgeries]],9,FALSE)</f>
        <v>0</v>
      </c>
      <c r="I43" s="24" t="str">
        <f>VLOOKUP(Table8[[#This Row],[Customer ID]],Table8[],10,FALSE)</f>
        <v>Yes</v>
      </c>
      <c r="J43" s="24" t="str">
        <f>VLOOKUP(Table8[[#This Row],[Customer ID]],Table8[[Customer ID]:[Wight Status]],3,FALSE)</f>
        <v>Obesity</v>
      </c>
      <c r="K43" s="24" t="str">
        <f>VLOOKUP(Table8[[#This Row],[Customer ID]],Table8[[Customer ID]:[Diabetes Status]],5,FALSE)</f>
        <v>Diabetes</v>
      </c>
      <c r="L43" s="24" t="str">
        <f>VLOOKUP(A43,Table1[[Customer ID]:[Date Of Birth]],5,FALSE)</f>
        <v>14-Sep-1967</v>
      </c>
      <c r="M43" s="24">
        <f>VLOOKUP(A43,Table1[[Customer ID]:[charges]],8,FALSE)</f>
        <v>44423.8</v>
      </c>
      <c r="N43" s="24" t="str">
        <f>VLOOKUP(Healthcare!A43,Table1[[Customer ID]:[Hospital tier]],9,FALSE)</f>
        <v>tier - 2</v>
      </c>
      <c r="O43" s="24" t="str">
        <f>VLOOKUP(A43,Table1[[Customer ID]:[City tier]],10,FALSE)</f>
        <v>tier - 3</v>
      </c>
      <c r="P43" s="24" t="str">
        <f>VLOOKUP(Healthcare!A43,Table1[],11,FALSE)</f>
        <v>R1013</v>
      </c>
      <c r="Q43" s="24">
        <f>VLOOKUP(Healthcare!A43,Table1[[Customer ID]:[Age]],6,FALSE)</f>
        <v>55</v>
      </c>
    </row>
    <row r="44" spans="1:17" ht="15.4" x14ac:dyDescent="0.45">
      <c r="A44" s="25" t="s">
        <v>43</v>
      </c>
      <c r="B44" s="24" t="str">
        <f>VLOOKUP('Customer Names'!A44,'Customer Names'!A44:C2378,3,FALSE)</f>
        <v>Aha</v>
      </c>
      <c r="C44" s="24">
        <f>VLOOKUP(Table8[[#This Row],[Customer ID]],Table8[[Customer ID]:[BMI]],2,FALSE)</f>
        <v>38.06</v>
      </c>
      <c r="D44" s="24">
        <f>VLOOKUP(Table8[[#This Row],[Customer ID]],Table8[[Customer ID]:[HBA1C]],4,FALSE)</f>
        <v>6.98</v>
      </c>
      <c r="E44" s="24" t="str">
        <f>VLOOKUP(Table8[[#This Row],[Customer ID]],Table8[[Customer ID]:[Heart Issues]],6,FALSE)</f>
        <v>No</v>
      </c>
      <c r="F44" s="24" t="str">
        <f>VLOOKUP(Table8[[#This Row],[Customer ID]],Table8[[Customer ID]:[Any Transplants]],7,FALSE)</f>
        <v>No</v>
      </c>
      <c r="G44" s="24" t="str">
        <f>VLOOKUP(Table8[[#This Row],[Customer ID]],Table8[[Customer ID]:[Cancer history]],8,FALSE)</f>
        <v>No</v>
      </c>
      <c r="H44" s="24">
        <f>VLOOKUP(Table8[[#This Row],[Customer ID]],Table8[[Customer ID]:[NumberOfMajorSurgeries]],9,FALSE)</f>
        <v>0</v>
      </c>
      <c r="I44" s="24" t="str">
        <f>VLOOKUP(Table8[[#This Row],[Customer ID]],Table8[],10,FALSE)</f>
        <v>Yes</v>
      </c>
      <c r="J44" s="24" t="str">
        <f>VLOOKUP(Table8[[#This Row],[Customer ID]],Table8[[Customer ID]:[Wight Status]],3,FALSE)</f>
        <v>Obesity</v>
      </c>
      <c r="K44" s="24" t="str">
        <f>VLOOKUP(Table8[[#This Row],[Customer ID]],Table8[[Customer ID]:[Diabetes Status]],5,FALSE)</f>
        <v>Diabetes</v>
      </c>
      <c r="L44" s="24" t="str">
        <f>VLOOKUP(A44,Table1[[Customer ID]:[Date Of Birth]],5,FALSE)</f>
        <v>29-Oct-1971</v>
      </c>
      <c r="M44" s="24">
        <f>VLOOKUP(A44,Table1[[Customer ID]:[charges]],8,FALSE)</f>
        <v>44400.41</v>
      </c>
      <c r="N44" s="24" t="str">
        <f>VLOOKUP(Healthcare!A44,Table1[[Customer ID]:[Hospital tier]],9,FALSE)</f>
        <v>tier - 2</v>
      </c>
      <c r="O44" s="24" t="str">
        <f>VLOOKUP(A44,Table1[[Customer ID]:[City tier]],10,FALSE)</f>
        <v>tier - 2</v>
      </c>
      <c r="P44" s="24" t="str">
        <f>VLOOKUP(Healthcare!A44,Table1[],11,FALSE)</f>
        <v>R1013</v>
      </c>
      <c r="Q44" s="24">
        <f>VLOOKUP(Healthcare!A44,Table1[[Customer ID]:[Age]],6,FALSE)</f>
        <v>51</v>
      </c>
    </row>
    <row r="45" spans="1:17" ht="15.4" x14ac:dyDescent="0.45">
      <c r="A45" s="25" t="s">
        <v>44</v>
      </c>
      <c r="B45" s="24" t="str">
        <f>VLOOKUP('Customer Names'!A45,'Customer Names'!A45:C2379,3,FALSE)</f>
        <v>McElwain</v>
      </c>
      <c r="C45" s="24">
        <f>VLOOKUP(Table8[[#This Row],[Customer ID]],Table8[[Customer ID]:[BMI]],2,FALSE)</f>
        <v>34.21</v>
      </c>
      <c r="D45" s="24">
        <f>VLOOKUP(Table8[[#This Row],[Customer ID]],Table8[[Customer ID]:[HBA1C]],4,FALSE)</f>
        <v>8.34</v>
      </c>
      <c r="E45" s="24" t="str">
        <f>VLOOKUP(Table8[[#This Row],[Customer ID]],Table8[[Customer ID]:[Heart Issues]],6,FALSE)</f>
        <v>No</v>
      </c>
      <c r="F45" s="24" t="str">
        <f>VLOOKUP(Table8[[#This Row],[Customer ID]],Table8[[Customer ID]:[Any Transplants]],7,FALSE)</f>
        <v>No</v>
      </c>
      <c r="G45" s="24" t="str">
        <f>VLOOKUP(Table8[[#This Row],[Customer ID]],Table8[[Customer ID]:[Cancer history]],8,FALSE)</f>
        <v>No</v>
      </c>
      <c r="H45" s="24">
        <f>VLOOKUP(Table8[[#This Row],[Customer ID]],Table8[[Customer ID]:[NumberOfMajorSurgeries]],9,FALSE)</f>
        <v>0</v>
      </c>
      <c r="I45" s="24" t="str">
        <f>VLOOKUP(Table8[[#This Row],[Customer ID]],Table8[],10,FALSE)</f>
        <v>Yes</v>
      </c>
      <c r="J45" s="24" t="str">
        <f>VLOOKUP(Table8[[#This Row],[Customer ID]],Table8[[Customer ID]:[Wight Status]],3,FALSE)</f>
        <v>Obesity</v>
      </c>
      <c r="K45" s="24" t="str">
        <f>VLOOKUP(Table8[[#This Row],[Customer ID]],Table8[[Customer ID]:[Diabetes Status]],5,FALSE)</f>
        <v>Diabetes</v>
      </c>
      <c r="L45" s="24" t="str">
        <f>VLOOKUP(A45,Table1[[Customer ID]:[Date Of Birth]],5,FALSE)</f>
        <v>24-Nov-1968</v>
      </c>
      <c r="M45" s="24">
        <f>VLOOKUP(A45,Table1[[Customer ID]:[charges]],8,FALSE)</f>
        <v>44260.75</v>
      </c>
      <c r="N45" s="24" t="str">
        <f>VLOOKUP(Healthcare!A45,Table1[[Customer ID]:[Hospital tier]],9,FALSE)</f>
        <v>tier - 2</v>
      </c>
      <c r="O45" s="24" t="str">
        <f>VLOOKUP(A45,Table1[[Customer ID]:[City tier]],10,FALSE)</f>
        <v>tier - 1</v>
      </c>
      <c r="P45" s="24" t="str">
        <f>VLOOKUP(Healthcare!A45,Table1[],11,FALSE)</f>
        <v>R1013</v>
      </c>
      <c r="Q45" s="24">
        <f>VLOOKUP(Healthcare!A45,Table1[[Customer ID]:[Age]],6,FALSE)</f>
        <v>54</v>
      </c>
    </row>
    <row r="46" spans="1:17" ht="15.4" x14ac:dyDescent="0.45">
      <c r="A46" s="25" t="s">
        <v>45</v>
      </c>
      <c r="B46" s="24" t="str">
        <f>VLOOKUP('Customer Names'!A46,'Customer Names'!A46:C2380,3,FALSE)</f>
        <v>Januszewski</v>
      </c>
      <c r="C46" s="24">
        <f>VLOOKUP(Table8[[#This Row],[Customer ID]],Table8[[Customer ID]:[BMI]],2,FALSE)</f>
        <v>38.94</v>
      </c>
      <c r="D46" s="24">
        <f>VLOOKUP(Table8[[#This Row],[Customer ID]],Table8[[Customer ID]:[HBA1C]],4,FALSE)</f>
        <v>8.49</v>
      </c>
      <c r="E46" s="24" t="str">
        <f>VLOOKUP(Table8[[#This Row],[Customer ID]],Table8[[Customer ID]:[Heart Issues]],6,FALSE)</f>
        <v>Yes</v>
      </c>
      <c r="F46" s="24" t="str">
        <f>VLOOKUP(Table8[[#This Row],[Customer ID]],Table8[[Customer ID]:[Any Transplants]],7,FALSE)</f>
        <v>No</v>
      </c>
      <c r="G46" s="24" t="str">
        <f>VLOOKUP(Table8[[#This Row],[Customer ID]],Table8[[Customer ID]:[Cancer history]],8,FALSE)</f>
        <v>No</v>
      </c>
      <c r="H46" s="24">
        <f>VLOOKUP(Table8[[#This Row],[Customer ID]],Table8[[Customer ID]:[NumberOfMajorSurgeries]],9,FALSE)</f>
        <v>1</v>
      </c>
      <c r="I46" s="24" t="str">
        <f>VLOOKUP(Table8[[#This Row],[Customer ID]],Table8[],10,FALSE)</f>
        <v>Yes</v>
      </c>
      <c r="J46" s="24" t="str">
        <f>VLOOKUP(Table8[[#This Row],[Customer ID]],Table8[[Customer ID]:[Wight Status]],3,FALSE)</f>
        <v>Obesity</v>
      </c>
      <c r="K46" s="24" t="str">
        <f>VLOOKUP(Table8[[#This Row],[Customer ID]],Table8[[Customer ID]:[Diabetes Status]],5,FALSE)</f>
        <v>Diabetes</v>
      </c>
      <c r="L46" s="24" t="str">
        <f>VLOOKUP(A46,Table1[[Customer ID]:[Date Of Birth]],5,FALSE)</f>
        <v>1-Jun-1975</v>
      </c>
      <c r="M46" s="24">
        <f>VLOOKUP(A46,Table1[[Customer ID]:[charges]],8,FALSE)</f>
        <v>44202.65</v>
      </c>
      <c r="N46" s="24" t="str">
        <f>VLOOKUP(Healthcare!A46,Table1[[Customer ID]:[Hospital tier]],9,FALSE)</f>
        <v>tier - 2</v>
      </c>
      <c r="O46" s="24" t="str">
        <f>VLOOKUP(A46,Table1[[Customer ID]:[City tier]],10,FALSE)</f>
        <v>tier - 2</v>
      </c>
      <c r="P46" s="24" t="str">
        <f>VLOOKUP(Healthcare!A46,Table1[],11,FALSE)</f>
        <v>R1013</v>
      </c>
      <c r="Q46" s="24">
        <f>VLOOKUP(Healthcare!A46,Table1[[Customer ID]:[Age]],6,FALSE)</f>
        <v>48</v>
      </c>
    </row>
    <row r="47" spans="1:17" ht="15.4" x14ac:dyDescent="0.45">
      <c r="A47" s="25" t="s">
        <v>46</v>
      </c>
      <c r="B47" s="24" t="str">
        <f>VLOOKUP('Customer Names'!A47,'Customer Names'!A47:C2381,3,FALSE)</f>
        <v>Rohne</v>
      </c>
      <c r="C47" s="24">
        <f>VLOOKUP(Table8[[#This Row],[Customer ID]],Table8[[Customer ID]:[BMI]],2,FALSE)</f>
        <v>30.21</v>
      </c>
      <c r="D47" s="24">
        <f>VLOOKUP(Table8[[#This Row],[Customer ID]],Table8[[Customer ID]:[HBA1C]],4,FALSE)</f>
        <v>5.34</v>
      </c>
      <c r="E47" s="24" t="str">
        <f>VLOOKUP(Table8[[#This Row],[Customer ID]],Table8[[Customer ID]:[Heart Issues]],6,FALSE)</f>
        <v>Yes</v>
      </c>
      <c r="F47" s="24" t="str">
        <f>VLOOKUP(Table8[[#This Row],[Customer ID]],Table8[[Customer ID]:[Any Transplants]],7,FALSE)</f>
        <v>No</v>
      </c>
      <c r="G47" s="24" t="str">
        <f>VLOOKUP(Table8[[#This Row],[Customer ID]],Table8[[Customer ID]:[Cancer history]],8,FALSE)</f>
        <v>No</v>
      </c>
      <c r="H47" s="24">
        <f>VLOOKUP(Table8[[#This Row],[Customer ID]],Table8[[Customer ID]:[NumberOfMajorSurgeries]],9,FALSE)</f>
        <v>1</v>
      </c>
      <c r="I47" s="24" t="str">
        <f>VLOOKUP(Table8[[#This Row],[Customer ID]],Table8[],10,FALSE)</f>
        <v>Yes</v>
      </c>
      <c r="J47" s="24" t="str">
        <f>VLOOKUP(Table8[[#This Row],[Customer ID]],Table8[[Customer ID]:[Wight Status]],3,FALSE)</f>
        <v>Obesity</v>
      </c>
      <c r="K47" s="24" t="str">
        <f>VLOOKUP(Table8[[#This Row],[Customer ID]],Table8[[Customer ID]:[Diabetes Status]],5,FALSE)</f>
        <v>Normal</v>
      </c>
      <c r="L47" s="24" t="str">
        <f>VLOOKUP(A47,Table1[[Customer ID]:[Date Of Birth]],5,FALSE)</f>
        <v>16-Jul-1988</v>
      </c>
      <c r="M47" s="24">
        <f>VLOOKUP(A47,Table1[[Customer ID]:[charges]],8,FALSE)</f>
        <v>43943.88</v>
      </c>
      <c r="N47" s="24" t="str">
        <f>VLOOKUP(Healthcare!A47,Table1[[Customer ID]:[Hospital tier]],9,FALSE)</f>
        <v>tier - 2</v>
      </c>
      <c r="O47" s="24" t="str">
        <f>VLOOKUP(A47,Table1[[Customer ID]:[City tier]],10,FALSE)</f>
        <v>tier - 1</v>
      </c>
      <c r="P47" s="24" t="str">
        <f>VLOOKUP(Healthcare!A47,Table1[],11,FALSE)</f>
        <v>R1012</v>
      </c>
      <c r="Q47" s="24">
        <f>VLOOKUP(Healthcare!A47,Table1[[Customer ID]:[Age]],6,FALSE)</f>
        <v>34</v>
      </c>
    </row>
    <row r="48" spans="1:17" ht="15.4" x14ac:dyDescent="0.45">
      <c r="A48" s="25" t="s">
        <v>47</v>
      </c>
      <c r="B48" s="24" t="str">
        <f>VLOOKUP('Customer Names'!A48,'Customer Names'!A48:C2382,3,FALSE)</f>
        <v>O'Grady</v>
      </c>
      <c r="C48" s="24">
        <f>VLOOKUP(Table8[[#This Row],[Customer ID]],Table8[[Customer ID]:[BMI]],2,FALSE)</f>
        <v>33.630000000000003</v>
      </c>
      <c r="D48" s="24">
        <f>VLOOKUP(Table8[[#This Row],[Customer ID]],Table8[[Customer ID]:[HBA1C]],4,FALSE)</f>
        <v>4.43</v>
      </c>
      <c r="E48" s="24" t="str">
        <f>VLOOKUP(Table8[[#This Row],[Customer ID]],Table8[[Customer ID]:[Heart Issues]],6,FALSE)</f>
        <v>Yes</v>
      </c>
      <c r="F48" s="24" t="str">
        <f>VLOOKUP(Table8[[#This Row],[Customer ID]],Table8[[Customer ID]:[Any Transplants]],7,FALSE)</f>
        <v>No</v>
      </c>
      <c r="G48" s="24" t="str">
        <f>VLOOKUP(Table8[[#This Row],[Customer ID]],Table8[[Customer ID]:[Cancer history]],8,FALSE)</f>
        <v>No</v>
      </c>
      <c r="H48" s="24">
        <f>VLOOKUP(Table8[[#This Row],[Customer ID]],Table8[[Customer ID]:[NumberOfMajorSurgeries]],9,FALSE)</f>
        <v>2</v>
      </c>
      <c r="I48" s="24" t="str">
        <f>VLOOKUP(Table8[[#This Row],[Customer ID]],Table8[],10,FALSE)</f>
        <v>Yes</v>
      </c>
      <c r="J48" s="24" t="str">
        <f>VLOOKUP(Table8[[#This Row],[Customer ID]],Table8[[Customer ID]:[Wight Status]],3,FALSE)</f>
        <v>Obesity</v>
      </c>
      <c r="K48" s="24" t="str">
        <f>VLOOKUP(Table8[[#This Row],[Customer ID]],Table8[[Customer ID]:[Diabetes Status]],5,FALSE)</f>
        <v>Normal</v>
      </c>
      <c r="L48" s="24" t="str">
        <f>VLOOKUP(A48,Table1[[Customer ID]:[Date Of Birth]],5,FALSE)</f>
        <v>5-Oct-1966</v>
      </c>
      <c r="M48" s="24">
        <f>VLOOKUP(A48,Table1[[Customer ID]:[charges]],8,FALSE)</f>
        <v>43921.18</v>
      </c>
      <c r="N48" s="24" t="str">
        <f>VLOOKUP(Healthcare!A48,Table1[[Customer ID]:[Hospital tier]],9,FALSE)</f>
        <v>tier - 2</v>
      </c>
      <c r="O48" s="24" t="str">
        <f>VLOOKUP(A48,Table1[[Customer ID]:[City tier]],10,FALSE)</f>
        <v>tier - 2</v>
      </c>
      <c r="P48" s="24" t="str">
        <f>VLOOKUP(Healthcare!A48,Table1[],11,FALSE)</f>
        <v>R1012</v>
      </c>
      <c r="Q48" s="24">
        <f>VLOOKUP(Healthcare!A48,Table1[[Customer ID]:[Age]],6,FALSE)</f>
        <v>56</v>
      </c>
    </row>
    <row r="49" spans="1:17" ht="15.4" x14ac:dyDescent="0.45">
      <c r="A49" s="25" t="s">
        <v>48</v>
      </c>
      <c r="B49" s="24" t="str">
        <f>VLOOKUP('Customer Names'!A49,'Customer Names'!A49:C2383,3,FALSE)</f>
        <v>Peters</v>
      </c>
      <c r="C49" s="24">
        <f>VLOOKUP(Table8[[#This Row],[Customer ID]],Table8[[Customer ID]:[BMI]],2,FALSE)</f>
        <v>40.369999999999997</v>
      </c>
      <c r="D49" s="24">
        <f>VLOOKUP(Table8[[#This Row],[Customer ID]],Table8[[Customer ID]:[HBA1C]],4,FALSE)</f>
        <v>4.47</v>
      </c>
      <c r="E49" s="24" t="str">
        <f>VLOOKUP(Table8[[#This Row],[Customer ID]],Table8[[Customer ID]:[Heart Issues]],6,FALSE)</f>
        <v>No</v>
      </c>
      <c r="F49" s="24" t="str">
        <f>VLOOKUP(Table8[[#This Row],[Customer ID]],Table8[[Customer ID]:[Any Transplants]],7,FALSE)</f>
        <v>No</v>
      </c>
      <c r="G49" s="24" t="str">
        <f>VLOOKUP(Table8[[#This Row],[Customer ID]],Table8[[Customer ID]:[Cancer history]],8,FALSE)</f>
        <v>No</v>
      </c>
      <c r="H49" s="24">
        <f>VLOOKUP(Table8[[#This Row],[Customer ID]],Table8[[Customer ID]:[NumberOfMajorSurgeries]],9,FALSE)</f>
        <v>0</v>
      </c>
      <c r="I49" s="24" t="str">
        <f>VLOOKUP(Table8[[#This Row],[Customer ID]],Table8[],10,FALSE)</f>
        <v>Yes</v>
      </c>
      <c r="J49" s="24" t="str">
        <f>VLOOKUP(Table8[[#This Row],[Customer ID]],Table8[[Customer ID]:[Wight Status]],3,FALSE)</f>
        <v>Obesity</v>
      </c>
      <c r="K49" s="24" t="str">
        <f>VLOOKUP(Table8[[#This Row],[Customer ID]],Table8[[Customer ID]:[Diabetes Status]],5,FALSE)</f>
        <v>Normal</v>
      </c>
      <c r="L49" s="24" t="str">
        <f>VLOOKUP(A49,Table1[[Customer ID]:[Date Of Birth]],5,FALSE)</f>
        <v>10-Nov-1980</v>
      </c>
      <c r="M49" s="24">
        <f>VLOOKUP(A49,Table1[[Customer ID]:[charges]],8,FALSE)</f>
        <v>43896.38</v>
      </c>
      <c r="N49" s="24" t="str">
        <f>VLOOKUP(Healthcare!A49,Table1[[Customer ID]:[Hospital tier]],9,FALSE)</f>
        <v>tier - 2</v>
      </c>
      <c r="O49" s="24" t="str">
        <f>VLOOKUP(A49,Table1[[Customer ID]:[City tier]],10,FALSE)</f>
        <v>tier - 1</v>
      </c>
      <c r="P49" s="24" t="str">
        <f>VLOOKUP(Healthcare!A49,Table1[],11,FALSE)</f>
        <v>R1013</v>
      </c>
      <c r="Q49" s="24">
        <f>VLOOKUP(Healthcare!A49,Table1[[Customer ID]:[Age]],6,FALSE)</f>
        <v>42</v>
      </c>
    </row>
    <row r="50" spans="1:17" ht="15.4" x14ac:dyDescent="0.45">
      <c r="A50" s="25" t="s">
        <v>49</v>
      </c>
      <c r="B50" s="24" t="str">
        <f>VLOOKUP('Customer Names'!A50,'Customer Names'!A50:C2384,3,FALSE)</f>
        <v>De Simone</v>
      </c>
      <c r="C50" s="24">
        <f>VLOOKUP(Table8[[#This Row],[Customer ID]],Table8[[Customer ID]:[BMI]],2,FALSE)</f>
        <v>53.09</v>
      </c>
      <c r="D50" s="24">
        <f>VLOOKUP(Table8[[#This Row],[Customer ID]],Table8[[Customer ID]:[HBA1C]],4,FALSE)</f>
        <v>4.82</v>
      </c>
      <c r="E50" s="24" t="str">
        <f>VLOOKUP(Table8[[#This Row],[Customer ID]],Table8[[Customer ID]:[Heart Issues]],6,FALSE)</f>
        <v>Yes</v>
      </c>
      <c r="F50" s="24" t="str">
        <f>VLOOKUP(Table8[[#This Row],[Customer ID]],Table8[[Customer ID]:[Any Transplants]],7,FALSE)</f>
        <v>No</v>
      </c>
      <c r="G50" s="24" t="str">
        <f>VLOOKUP(Table8[[#This Row],[Customer ID]],Table8[[Customer ID]:[Cancer history]],8,FALSE)</f>
        <v>No</v>
      </c>
      <c r="H50" s="24">
        <f>VLOOKUP(Table8[[#This Row],[Customer ID]],Table8[[Customer ID]:[NumberOfMajorSurgeries]],9,FALSE)</f>
        <v>2</v>
      </c>
      <c r="I50" s="24" t="str">
        <f>VLOOKUP(Table8[[#This Row],[Customer ID]],Table8[],10,FALSE)</f>
        <v>Yes</v>
      </c>
      <c r="J50" s="24" t="str">
        <f>VLOOKUP(Table8[[#This Row],[Customer ID]],Table8[[Customer ID]:[Wight Status]],3,FALSE)</f>
        <v>Obesity</v>
      </c>
      <c r="K50" s="24" t="str">
        <f>VLOOKUP(Table8[[#This Row],[Customer ID]],Table8[[Customer ID]:[Diabetes Status]],5,FALSE)</f>
        <v>Normal</v>
      </c>
      <c r="L50" s="24" t="str">
        <f>VLOOKUP(A50,Table1[[Customer ID]:[Date Of Birth]],5,FALSE)</f>
        <v>2-Jul-1966</v>
      </c>
      <c r="M50" s="24">
        <f>VLOOKUP(A50,Table1[[Customer ID]:[charges]],8,FALSE)</f>
        <v>43817.45</v>
      </c>
      <c r="N50" s="24" t="str">
        <f>VLOOKUP(Healthcare!A50,Table1[[Customer ID]:[Hospital tier]],9,FALSE)</f>
        <v>tier - 2</v>
      </c>
      <c r="O50" s="24" t="str">
        <f>VLOOKUP(A50,Table1[[Customer ID]:[City tier]],10,FALSE)</f>
        <v>tier - 3</v>
      </c>
      <c r="P50" s="24" t="str">
        <f>VLOOKUP(Healthcare!A50,Table1[],11,FALSE)</f>
        <v>R1012</v>
      </c>
      <c r="Q50" s="24">
        <f>VLOOKUP(Healthcare!A50,Table1[[Customer ID]:[Age]],6,FALSE)</f>
        <v>56</v>
      </c>
    </row>
    <row r="51" spans="1:17" ht="15.4" x14ac:dyDescent="0.45">
      <c r="A51" s="25" t="s">
        <v>50</v>
      </c>
      <c r="B51" s="24" t="str">
        <f>VLOOKUP('Customer Names'!A51,'Customer Names'!A51:C2385,3,FALSE)</f>
        <v>Beckett</v>
      </c>
      <c r="C51" s="24">
        <f>VLOOKUP(Table8[[#This Row],[Customer ID]],Table8[[Customer ID]:[BMI]],2,FALSE)</f>
        <v>31.79</v>
      </c>
      <c r="D51" s="24">
        <f>VLOOKUP(Table8[[#This Row],[Customer ID]],Table8[[Customer ID]:[HBA1C]],4,FALSE)</f>
        <v>5.51</v>
      </c>
      <c r="E51" s="24" t="str">
        <f>VLOOKUP(Table8[[#This Row],[Customer ID]],Table8[[Customer ID]:[Heart Issues]],6,FALSE)</f>
        <v>Yes</v>
      </c>
      <c r="F51" s="24" t="str">
        <f>VLOOKUP(Table8[[#This Row],[Customer ID]],Table8[[Customer ID]:[Any Transplants]],7,FALSE)</f>
        <v>No</v>
      </c>
      <c r="G51" s="24" t="str">
        <f>VLOOKUP(Table8[[#This Row],[Customer ID]],Table8[[Customer ID]:[Cancer history]],8,FALSE)</f>
        <v>No</v>
      </c>
      <c r="H51" s="24">
        <f>VLOOKUP(Table8[[#This Row],[Customer ID]],Table8[[Customer ID]:[NumberOfMajorSurgeries]],9,FALSE)</f>
        <v>2</v>
      </c>
      <c r="I51" s="24" t="str">
        <f>VLOOKUP(Table8[[#This Row],[Customer ID]],Table8[],10,FALSE)</f>
        <v>Yes</v>
      </c>
      <c r="J51" s="24" t="str">
        <f>VLOOKUP(Table8[[#This Row],[Customer ID]],Table8[[Customer ID]:[Wight Status]],3,FALSE)</f>
        <v>Obesity</v>
      </c>
      <c r="K51" s="24" t="str">
        <f>VLOOKUP(Table8[[#This Row],[Customer ID]],Table8[[Customer ID]:[Diabetes Status]],5,FALSE)</f>
        <v>Normal</v>
      </c>
      <c r="L51" s="24" t="str">
        <f>VLOOKUP(A51,Table1[[Customer ID]:[Date Of Birth]],5,FALSE)</f>
        <v>25-Oct-1966</v>
      </c>
      <c r="M51" s="24">
        <f>VLOOKUP(A51,Table1[[Customer ID]:[charges]],8,FALSE)</f>
        <v>43813.87</v>
      </c>
      <c r="N51" s="24" t="str">
        <f>VLOOKUP(Healthcare!A51,Table1[[Customer ID]:[Hospital tier]],9,FALSE)</f>
        <v>tier - 2</v>
      </c>
      <c r="O51" s="24" t="str">
        <f>VLOOKUP(A51,Table1[[Customer ID]:[City tier]],10,FALSE)</f>
        <v>tier - 2</v>
      </c>
      <c r="P51" s="24" t="str">
        <f>VLOOKUP(Healthcare!A51,Table1[],11,FALSE)</f>
        <v>R1013</v>
      </c>
      <c r="Q51" s="24">
        <f>VLOOKUP(Healthcare!A51,Table1[[Customer ID]:[Age]],6,FALSE)</f>
        <v>56</v>
      </c>
    </row>
    <row r="52" spans="1:17" ht="15.4" x14ac:dyDescent="0.45">
      <c r="A52" s="25" t="s">
        <v>51</v>
      </c>
      <c r="B52" s="24" t="str">
        <f>VLOOKUP('Customer Names'!A52,'Customer Names'!A52:C2386,3,FALSE)</f>
        <v>Sobrilsky</v>
      </c>
      <c r="C52" s="24">
        <f>VLOOKUP(Table8[[#This Row],[Customer ID]],Table8[[Customer ID]:[BMI]],2,FALSE)</f>
        <v>41.895000000000003</v>
      </c>
      <c r="D52" s="24">
        <f>VLOOKUP(Table8[[#This Row],[Customer ID]],Table8[[Customer ID]:[HBA1C]],4,FALSE)</f>
        <v>10.87</v>
      </c>
      <c r="E52" s="24" t="str">
        <f>VLOOKUP(Table8[[#This Row],[Customer ID]],Table8[[Customer ID]:[Heart Issues]],6,FALSE)</f>
        <v>Yes</v>
      </c>
      <c r="F52" s="24" t="str">
        <f>VLOOKUP(Table8[[#This Row],[Customer ID]],Table8[[Customer ID]:[Any Transplants]],7,FALSE)</f>
        <v>No</v>
      </c>
      <c r="G52" s="24" t="str">
        <f>VLOOKUP(Table8[[#This Row],[Customer ID]],Table8[[Customer ID]:[Cancer history]],8,FALSE)</f>
        <v>No</v>
      </c>
      <c r="H52" s="24">
        <f>VLOOKUP(Table8[[#This Row],[Customer ID]],Table8[[Customer ID]:[NumberOfMajorSurgeries]],9,FALSE)</f>
        <v>1</v>
      </c>
      <c r="I52" s="24" t="str">
        <f>VLOOKUP(Table8[[#This Row],[Customer ID]],Table8[],10,FALSE)</f>
        <v>Yes</v>
      </c>
      <c r="J52" s="24" t="str">
        <f>VLOOKUP(Table8[[#This Row],[Customer ID]],Table8[[Customer ID]:[Wight Status]],3,FALSE)</f>
        <v>Obesity</v>
      </c>
      <c r="K52" s="24" t="str">
        <f>VLOOKUP(Table8[[#This Row],[Customer ID]],Table8[[Customer ID]:[Diabetes Status]],5,FALSE)</f>
        <v>Diabetes</v>
      </c>
      <c r="L52" s="24" t="str">
        <f>VLOOKUP(A52,Table1[[Customer ID]:[Date Of Birth]],5,FALSE)</f>
        <v>29-Dec-1986</v>
      </c>
      <c r="M52" s="24">
        <f>VLOOKUP(A52,Table1[[Customer ID]:[charges]],8,FALSE)</f>
        <v>43753.34</v>
      </c>
      <c r="N52" s="24" t="str">
        <f>VLOOKUP(Healthcare!A52,Table1[[Customer ID]:[Hospital tier]],9,FALSE)</f>
        <v>tier - 2</v>
      </c>
      <c r="O52" s="24" t="str">
        <f>VLOOKUP(A52,Table1[[Customer ID]:[City tier]],10,FALSE)</f>
        <v>tier - 1</v>
      </c>
      <c r="P52" s="24" t="str">
        <f>VLOOKUP(Healthcare!A52,Table1[],11,FALSE)</f>
        <v>R1015</v>
      </c>
      <c r="Q52" s="24">
        <f>VLOOKUP(Healthcare!A52,Table1[[Customer ID]:[Age]],6,FALSE)</f>
        <v>36</v>
      </c>
    </row>
    <row r="53" spans="1:17" ht="15.4" x14ac:dyDescent="0.45">
      <c r="A53" s="25" t="s">
        <v>52</v>
      </c>
      <c r="B53" s="24" t="str">
        <f>VLOOKUP('Customer Names'!A53,'Customer Names'!A53:C2387,3,FALSE)</f>
        <v>Wang</v>
      </c>
      <c r="C53" s="24">
        <f>VLOOKUP(Table8[[#This Row],[Customer ID]],Table8[[Customer ID]:[BMI]],2,FALSE)</f>
        <v>31.16</v>
      </c>
      <c r="D53" s="24">
        <f>VLOOKUP(Table8[[#This Row],[Customer ID]],Table8[[Customer ID]:[HBA1C]],4,FALSE)</f>
        <v>9.34</v>
      </c>
      <c r="E53" s="24" t="str">
        <f>VLOOKUP(Table8[[#This Row],[Customer ID]],Table8[[Customer ID]:[Heart Issues]],6,FALSE)</f>
        <v>No</v>
      </c>
      <c r="F53" s="24" t="str">
        <f>VLOOKUP(Table8[[#This Row],[Customer ID]],Table8[[Customer ID]:[Any Transplants]],7,FALSE)</f>
        <v>No</v>
      </c>
      <c r="G53" s="24" t="str">
        <f>VLOOKUP(Table8[[#This Row],[Customer ID]],Table8[[Customer ID]:[Cancer history]],8,FALSE)</f>
        <v>No</v>
      </c>
      <c r="H53" s="24">
        <f>VLOOKUP(Table8[[#This Row],[Customer ID]],Table8[[Customer ID]:[NumberOfMajorSurgeries]],9,FALSE)</f>
        <v>0</v>
      </c>
      <c r="I53" s="24" t="str">
        <f>VLOOKUP(Table8[[#This Row],[Customer ID]],Table8[],10,FALSE)</f>
        <v>Yes</v>
      </c>
      <c r="J53" s="24" t="str">
        <f>VLOOKUP(Table8[[#This Row],[Customer ID]],Table8[[Customer ID]:[Wight Status]],3,FALSE)</f>
        <v>Obesity</v>
      </c>
      <c r="K53" s="24" t="str">
        <f>VLOOKUP(Table8[[#This Row],[Customer ID]],Table8[[Customer ID]:[Diabetes Status]],5,FALSE)</f>
        <v>Diabetes</v>
      </c>
      <c r="L53" s="24" t="str">
        <f>VLOOKUP(A53,Table1[[Customer ID]:[Date Of Birth]],5,FALSE)</f>
        <v>22-Aug-1965</v>
      </c>
      <c r="M53" s="24">
        <f>VLOOKUP(A53,Table1[[Customer ID]:[charges]],8,FALSE)</f>
        <v>43578.94</v>
      </c>
      <c r="N53" s="24" t="str">
        <f>VLOOKUP(Healthcare!A53,Table1[[Customer ID]:[Hospital tier]],9,FALSE)</f>
        <v>tier - 2</v>
      </c>
      <c r="O53" s="24" t="str">
        <f>VLOOKUP(A53,Table1[[Customer ID]:[City tier]],10,FALSE)</f>
        <v>tier - 2</v>
      </c>
      <c r="P53" s="24" t="str">
        <f>VLOOKUP(Healthcare!A53,Table1[],11,FALSE)</f>
        <v>R1012</v>
      </c>
      <c r="Q53" s="24">
        <f>VLOOKUP(Healthcare!A53,Table1[[Customer ID]:[Age]],6,FALSE)</f>
        <v>57</v>
      </c>
    </row>
    <row r="54" spans="1:17" ht="15.4" x14ac:dyDescent="0.45">
      <c r="A54" s="25" t="s">
        <v>53</v>
      </c>
      <c r="B54" s="24" t="str">
        <f>VLOOKUP('Customer Names'!A54,'Customer Names'!A54:C2388,3,FALSE)</f>
        <v>Campa</v>
      </c>
      <c r="C54" s="24">
        <f>VLOOKUP(Table8[[#This Row],[Customer ID]],Table8[[Customer ID]:[BMI]],2,FALSE)</f>
        <v>34.104999999999997</v>
      </c>
      <c r="D54" s="24">
        <f>VLOOKUP(Table8[[#This Row],[Customer ID]],Table8[[Customer ID]:[HBA1C]],4,FALSE)</f>
        <v>5.03</v>
      </c>
      <c r="E54" s="24" t="str">
        <f>VLOOKUP(Table8[[#This Row],[Customer ID]],Table8[[Customer ID]:[Heart Issues]],6,FALSE)</f>
        <v>Yes</v>
      </c>
      <c r="F54" s="24" t="str">
        <f>VLOOKUP(Table8[[#This Row],[Customer ID]],Table8[[Customer ID]:[Any Transplants]],7,FALSE)</f>
        <v>No</v>
      </c>
      <c r="G54" s="24" t="str">
        <f>VLOOKUP(Table8[[#This Row],[Customer ID]],Table8[[Customer ID]:[Cancer history]],8,FALSE)</f>
        <v>Yes</v>
      </c>
      <c r="H54" s="24">
        <f>VLOOKUP(Table8[[#This Row],[Customer ID]],Table8[[Customer ID]:[NumberOfMajorSurgeries]],9,FALSE)</f>
        <v>1</v>
      </c>
      <c r="I54" s="24" t="str">
        <f>VLOOKUP(Table8[[#This Row],[Customer ID]],Table8[],10,FALSE)</f>
        <v>Yes</v>
      </c>
      <c r="J54" s="24" t="str">
        <f>VLOOKUP(Table8[[#This Row],[Customer ID]],Table8[[Customer ID]:[Wight Status]],3,FALSE)</f>
        <v>Obesity</v>
      </c>
      <c r="K54" s="24" t="str">
        <f>VLOOKUP(Table8[[#This Row],[Customer ID]],Table8[[Customer ID]:[Diabetes Status]],5,FALSE)</f>
        <v>Normal</v>
      </c>
      <c r="L54" s="24" t="str">
        <f>VLOOKUP(A54,Table1[[Customer ID]:[Date Of Birth]],5,FALSE)</f>
        <v>3-Dec-1969</v>
      </c>
      <c r="M54" s="24">
        <f>VLOOKUP(A54,Table1[[Customer ID]:[charges]],8,FALSE)</f>
        <v>43254.42</v>
      </c>
      <c r="N54" s="24" t="str">
        <f>VLOOKUP(Healthcare!A54,Table1[[Customer ID]:[Hospital tier]],9,FALSE)</f>
        <v>tier - 2</v>
      </c>
      <c r="O54" s="24" t="str">
        <f>VLOOKUP(A54,Table1[[Customer ID]:[City tier]],10,FALSE)</f>
        <v>tier - 2</v>
      </c>
      <c r="P54" s="24" t="str">
        <f>VLOOKUP(Healthcare!A54,Table1[],11,FALSE)</f>
        <v>R1016</v>
      </c>
      <c r="Q54" s="24">
        <f>VLOOKUP(Healthcare!A54,Table1[[Customer ID]:[Age]],6,FALSE)</f>
        <v>53</v>
      </c>
    </row>
    <row r="55" spans="1:17" ht="15.4" x14ac:dyDescent="0.45">
      <c r="A55" s="25" t="s">
        <v>54</v>
      </c>
      <c r="B55" s="24" t="str">
        <f>VLOOKUP('Customer Names'!A55,'Customer Names'!A55:C2389,3,FALSE)</f>
        <v>Clifford</v>
      </c>
      <c r="C55" s="24">
        <f>VLOOKUP(Table8[[#This Row],[Customer ID]],Table8[[Customer ID]:[BMI]],2,FALSE)</f>
        <v>51.93</v>
      </c>
      <c r="D55" s="24">
        <f>VLOOKUP(Table8[[#This Row],[Customer ID]],Table8[[Customer ID]:[HBA1C]],4,FALSE)</f>
        <v>11.05</v>
      </c>
      <c r="E55" s="24" t="str">
        <f>VLOOKUP(Table8[[#This Row],[Customer ID]],Table8[[Customer ID]:[Heart Issues]],6,FALSE)</f>
        <v>No</v>
      </c>
      <c r="F55" s="24" t="str">
        <f>VLOOKUP(Table8[[#This Row],[Customer ID]],Table8[[Customer ID]:[Any Transplants]],7,FALSE)</f>
        <v>No</v>
      </c>
      <c r="G55" s="24" t="str">
        <f>VLOOKUP(Table8[[#This Row],[Customer ID]],Table8[[Customer ID]:[Cancer history]],8,FALSE)</f>
        <v>No</v>
      </c>
      <c r="H55" s="24">
        <f>VLOOKUP(Table8[[#This Row],[Customer ID]],Table8[[Customer ID]:[NumberOfMajorSurgeries]],9,FALSE)</f>
        <v>0</v>
      </c>
      <c r="I55" s="24" t="str">
        <f>VLOOKUP(Table8[[#This Row],[Customer ID]],Table8[],10,FALSE)</f>
        <v>Yes</v>
      </c>
      <c r="J55" s="24" t="str">
        <f>VLOOKUP(Table8[[#This Row],[Customer ID]],Table8[[Customer ID]:[Wight Status]],3,FALSE)</f>
        <v>Obesity</v>
      </c>
      <c r="K55" s="24" t="str">
        <f>VLOOKUP(Table8[[#This Row],[Customer ID]],Table8[[Customer ID]:[Diabetes Status]],5,FALSE)</f>
        <v>Diabetes</v>
      </c>
      <c r="L55" s="24" t="str">
        <f>VLOOKUP(A55,Table1[[Customer ID]:[Date Of Birth]],5,FALSE)</f>
        <v>29-Nov-1965</v>
      </c>
      <c r="M55" s="24">
        <f>VLOOKUP(A55,Table1[[Customer ID]:[charges]],8,FALSE)</f>
        <v>43073.760000000002</v>
      </c>
      <c r="N55" s="24" t="str">
        <f>VLOOKUP(Healthcare!A55,Table1[[Customer ID]:[Hospital tier]],9,FALSE)</f>
        <v>tier - 2</v>
      </c>
      <c r="O55" s="24" t="str">
        <f>VLOOKUP(A55,Table1[[Customer ID]:[City tier]],10,FALSE)</f>
        <v>tier - 2</v>
      </c>
      <c r="P55" s="24" t="str">
        <f>VLOOKUP(Healthcare!A55,Table1[],11,FALSE)</f>
        <v>R1011</v>
      </c>
      <c r="Q55" s="24">
        <f>VLOOKUP(Healthcare!A55,Table1[[Customer ID]:[Age]],6,FALSE)</f>
        <v>57</v>
      </c>
    </row>
    <row r="56" spans="1:17" ht="15.4" x14ac:dyDescent="0.45">
      <c r="A56" s="25" t="s">
        <v>55</v>
      </c>
      <c r="B56" s="24" t="str">
        <f>VLOOKUP('Customer Names'!A56,'Customer Names'!A56:C2390,3,FALSE)</f>
        <v>Dalmata</v>
      </c>
      <c r="C56" s="24">
        <f>VLOOKUP(Table8[[#This Row],[Customer ID]],Table8[[Customer ID]:[BMI]],2,FALSE)</f>
        <v>38.950000000000003</v>
      </c>
      <c r="D56" s="24">
        <f>VLOOKUP(Table8[[#This Row],[Customer ID]],Table8[[Customer ID]:[HBA1C]],4,FALSE)</f>
        <v>11.95</v>
      </c>
      <c r="E56" s="24" t="str">
        <f>VLOOKUP(Table8[[#This Row],[Customer ID]],Table8[[Customer ID]:[Heart Issues]],6,FALSE)</f>
        <v>No</v>
      </c>
      <c r="F56" s="24" t="str">
        <f>VLOOKUP(Table8[[#This Row],[Customer ID]],Table8[[Customer ID]:[Any Transplants]],7,FALSE)</f>
        <v>No</v>
      </c>
      <c r="G56" s="24" t="str">
        <f>VLOOKUP(Table8[[#This Row],[Customer ID]],Table8[[Customer ID]:[Cancer history]],8,FALSE)</f>
        <v>No</v>
      </c>
      <c r="H56" s="24">
        <f>VLOOKUP(Table8[[#This Row],[Customer ID]],Table8[[Customer ID]:[NumberOfMajorSurgeries]],9,FALSE)</f>
        <v>0</v>
      </c>
      <c r="I56" s="24" t="str">
        <f>VLOOKUP(Table8[[#This Row],[Customer ID]],Table8[],10,FALSE)</f>
        <v>Yes</v>
      </c>
      <c r="J56" s="24" t="str">
        <f>VLOOKUP(Table8[[#This Row],[Customer ID]],Table8[[Customer ID]:[Wight Status]],3,FALSE)</f>
        <v>Obesity</v>
      </c>
      <c r="K56" s="24" t="str">
        <f>VLOOKUP(Table8[[#This Row],[Customer ID]],Table8[[Customer ID]:[Diabetes Status]],5,FALSE)</f>
        <v>Diabetes</v>
      </c>
      <c r="L56" s="24" t="str">
        <f>VLOOKUP(A56,Table1[[Customer ID]:[Date Of Birth]],5,FALSE)</f>
        <v>4-Nov-1978</v>
      </c>
      <c r="M56" s="24">
        <f>VLOOKUP(A56,Table1[[Customer ID]:[charges]],8,FALSE)</f>
        <v>42983.46</v>
      </c>
      <c r="N56" s="24" t="str">
        <f>VLOOKUP(Healthcare!A56,Table1[[Customer ID]:[Hospital tier]],9,FALSE)</f>
        <v>tier - 1</v>
      </c>
      <c r="O56" s="24" t="str">
        <f>VLOOKUP(A56,Table1[[Customer ID]:[City tier]],10,FALSE)</f>
        <v>tier - 2</v>
      </c>
      <c r="P56" s="24" t="str">
        <f>VLOOKUP(Healthcare!A56,Table1[],11,FALSE)</f>
        <v>R1012</v>
      </c>
      <c r="Q56" s="24">
        <f>VLOOKUP(Healthcare!A56,Table1[[Customer ID]:[Age]],6,FALSE)</f>
        <v>44</v>
      </c>
    </row>
    <row r="57" spans="1:17" ht="15.4" x14ac:dyDescent="0.45">
      <c r="A57" s="25" t="s">
        <v>56</v>
      </c>
      <c r="B57" s="24" t="str">
        <f>VLOOKUP('Customer Names'!A57,'Customer Names'!A57:C2391,3,FALSE)</f>
        <v>Vishik</v>
      </c>
      <c r="C57" s="24">
        <f>VLOOKUP(Table8[[#This Row],[Customer ID]],Table8[[Customer ID]:[BMI]],2,FALSE)</f>
        <v>36.630000000000003</v>
      </c>
      <c r="D57" s="24">
        <f>VLOOKUP(Table8[[#This Row],[Customer ID]],Table8[[Customer ID]:[HBA1C]],4,FALSE)</f>
        <v>7.72</v>
      </c>
      <c r="E57" s="24" t="str">
        <f>VLOOKUP(Table8[[#This Row],[Customer ID]],Table8[[Customer ID]:[Heart Issues]],6,FALSE)</f>
        <v>Yes</v>
      </c>
      <c r="F57" s="24" t="str">
        <f>VLOOKUP(Table8[[#This Row],[Customer ID]],Table8[[Customer ID]:[Any Transplants]],7,FALSE)</f>
        <v>No</v>
      </c>
      <c r="G57" s="24" t="str">
        <f>VLOOKUP(Table8[[#This Row],[Customer ID]],Table8[[Customer ID]:[Cancer history]],8,FALSE)</f>
        <v>No</v>
      </c>
      <c r="H57" s="24">
        <f>VLOOKUP(Table8[[#This Row],[Customer ID]],Table8[[Customer ID]:[NumberOfMajorSurgeries]],9,FALSE)</f>
        <v>1</v>
      </c>
      <c r="I57" s="24" t="str">
        <f>VLOOKUP(Table8[[#This Row],[Customer ID]],Table8[],10,FALSE)</f>
        <v>Yes</v>
      </c>
      <c r="J57" s="24" t="str">
        <f>VLOOKUP(Table8[[#This Row],[Customer ID]],Table8[[Customer ID]:[Wight Status]],3,FALSE)</f>
        <v>Obesity</v>
      </c>
      <c r="K57" s="24" t="str">
        <f>VLOOKUP(Table8[[#This Row],[Customer ID]],Table8[[Customer ID]:[Diabetes Status]],5,FALSE)</f>
        <v>Diabetes</v>
      </c>
      <c r="L57" s="24" t="str">
        <f>VLOOKUP(A57,Table1[[Customer ID]:[Date Of Birth]],5,FALSE)</f>
        <v>23-Oct-1975</v>
      </c>
      <c r="M57" s="24">
        <f>VLOOKUP(A57,Table1[[Customer ID]:[charges]],8,FALSE)</f>
        <v>42969.85</v>
      </c>
      <c r="N57" s="24" t="str">
        <f>VLOOKUP(Healthcare!A57,Table1[[Customer ID]:[Hospital tier]],9,FALSE)</f>
        <v>tier - 1</v>
      </c>
      <c r="O57" s="24" t="str">
        <f>VLOOKUP(A57,Table1[[Customer ID]:[City tier]],10,FALSE)</f>
        <v>tier - 3</v>
      </c>
      <c r="P57" s="24" t="str">
        <f>VLOOKUP(Healthcare!A57,Table1[],11,FALSE)</f>
        <v>R1013</v>
      </c>
      <c r="Q57" s="24">
        <f>VLOOKUP(Healthcare!A57,Table1[[Customer ID]:[Age]],6,FALSE)</f>
        <v>47</v>
      </c>
    </row>
    <row r="58" spans="1:17" ht="15.4" x14ac:dyDescent="0.45">
      <c r="A58" s="25" t="s">
        <v>57</v>
      </c>
      <c r="B58" s="24" t="str">
        <f>VLOOKUP('Customer Names'!A58,'Customer Names'!A58:C2392,3,FALSE)</f>
        <v>Schorr</v>
      </c>
      <c r="C58" s="24">
        <f>VLOOKUP(Table8[[#This Row],[Customer ID]],Table8[[Customer ID]:[BMI]],2,FALSE)</f>
        <v>34.200000000000003</v>
      </c>
      <c r="D58" s="24">
        <f>VLOOKUP(Table8[[#This Row],[Customer ID]],Table8[[Customer ID]:[HBA1C]],4,FALSE)</f>
        <v>5.75</v>
      </c>
      <c r="E58" s="24" t="str">
        <f>VLOOKUP(Table8[[#This Row],[Customer ID]],Table8[[Customer ID]:[Heart Issues]],6,FALSE)</f>
        <v>No</v>
      </c>
      <c r="F58" s="24" t="str">
        <f>VLOOKUP(Table8[[#This Row],[Customer ID]],Table8[[Customer ID]:[Any Transplants]],7,FALSE)</f>
        <v>No</v>
      </c>
      <c r="G58" s="24" t="str">
        <f>VLOOKUP(Table8[[#This Row],[Customer ID]],Table8[[Customer ID]:[Cancer history]],8,FALSE)</f>
        <v>No</v>
      </c>
      <c r="H58" s="24">
        <f>VLOOKUP(Table8[[#This Row],[Customer ID]],Table8[[Customer ID]:[NumberOfMajorSurgeries]],9,FALSE)</f>
        <v>2</v>
      </c>
      <c r="I58" s="24" t="str">
        <f>VLOOKUP(Table8[[#This Row],[Customer ID]],Table8[],10,FALSE)</f>
        <v>Yes</v>
      </c>
      <c r="J58" s="24" t="str">
        <f>VLOOKUP(Table8[[#This Row],[Customer ID]],Table8[[Customer ID]:[Wight Status]],3,FALSE)</f>
        <v>Obesity</v>
      </c>
      <c r="K58" s="24" t="str">
        <f>VLOOKUP(Table8[[#This Row],[Customer ID]],Table8[[Customer ID]:[Diabetes Status]],5,FALSE)</f>
        <v>Prediabetes</v>
      </c>
      <c r="L58" s="24" t="str">
        <f>VLOOKUP(A58,Table1[[Customer ID]:[Date Of Birth]],5,FALSE)</f>
        <v>10-Sep-1972</v>
      </c>
      <c r="M58" s="24">
        <f>VLOOKUP(A58,Table1[[Customer ID]:[charges]],8,FALSE)</f>
        <v>42856.84</v>
      </c>
      <c r="N58" s="24" t="str">
        <f>VLOOKUP(Healthcare!A58,Table1[[Customer ID]:[Hospital tier]],9,FALSE)</f>
        <v>tier - 1</v>
      </c>
      <c r="O58" s="24" t="str">
        <f>VLOOKUP(A58,Table1[[Customer ID]:[City tier]],10,FALSE)</f>
        <v>tier - 1</v>
      </c>
      <c r="P58" s="24" t="str">
        <f>VLOOKUP(Healthcare!A58,Table1[],11,FALSE)</f>
        <v>R1011</v>
      </c>
      <c r="Q58" s="24">
        <f>VLOOKUP(Healthcare!A58,Table1[[Customer ID]:[Age]],6,FALSE)</f>
        <v>50</v>
      </c>
    </row>
    <row r="59" spans="1:17" ht="15.4" x14ac:dyDescent="0.45">
      <c r="A59" s="25" t="s">
        <v>58</v>
      </c>
      <c r="B59" s="24" t="str">
        <f>VLOOKUP('Customer Names'!A59,'Customer Names'!A59:C2393,3,FALSE)</f>
        <v>Lusardi</v>
      </c>
      <c r="C59" s="24">
        <f>VLOOKUP(Table8[[#This Row],[Customer ID]],Table8[[Customer ID]:[BMI]],2,FALSE)</f>
        <v>50.63</v>
      </c>
      <c r="D59" s="24">
        <f>VLOOKUP(Table8[[#This Row],[Customer ID]],Table8[[Customer ID]:[HBA1C]],4,FALSE)</f>
        <v>11.89</v>
      </c>
      <c r="E59" s="24" t="str">
        <f>VLOOKUP(Table8[[#This Row],[Customer ID]],Table8[[Customer ID]:[Heart Issues]],6,FALSE)</f>
        <v>No</v>
      </c>
      <c r="F59" s="24" t="str">
        <f>VLOOKUP(Table8[[#This Row],[Customer ID]],Table8[[Customer ID]:[Any Transplants]],7,FALSE)</f>
        <v>No</v>
      </c>
      <c r="G59" s="24" t="str">
        <f>VLOOKUP(Table8[[#This Row],[Customer ID]],Table8[[Customer ID]:[Cancer history]],8,FALSE)</f>
        <v>No</v>
      </c>
      <c r="H59" s="24">
        <f>VLOOKUP(Table8[[#This Row],[Customer ID]],Table8[[Customer ID]:[NumberOfMajorSurgeries]],9,FALSE)</f>
        <v>0</v>
      </c>
      <c r="I59" s="24" t="str">
        <f>VLOOKUP(Table8[[#This Row],[Customer ID]],Table8[],10,FALSE)</f>
        <v>Yes</v>
      </c>
      <c r="J59" s="24" t="str">
        <f>VLOOKUP(Table8[[#This Row],[Customer ID]],Table8[[Customer ID]:[Wight Status]],3,FALSE)</f>
        <v>Obesity</v>
      </c>
      <c r="K59" s="24" t="str">
        <f>VLOOKUP(Table8[[#This Row],[Customer ID]],Table8[[Customer ID]:[Diabetes Status]],5,FALSE)</f>
        <v>Diabetes</v>
      </c>
      <c r="L59" s="24" t="str">
        <f>VLOOKUP(A59,Table1[[Customer ID]:[Date Of Birth]],5,FALSE)</f>
        <v>29-Oct-1965</v>
      </c>
      <c r="M59" s="24">
        <f>VLOOKUP(A59,Table1[[Customer ID]:[charges]],8,FALSE)</f>
        <v>42764.12</v>
      </c>
      <c r="N59" s="24" t="str">
        <f>VLOOKUP(Healthcare!A59,Table1[[Customer ID]:[Hospital tier]],9,FALSE)</f>
        <v>tier - 1</v>
      </c>
      <c r="O59" s="24" t="str">
        <f>VLOOKUP(A59,Table1[[Customer ID]:[City tier]],10,FALSE)</f>
        <v>tier - 2</v>
      </c>
      <c r="P59" s="24" t="str">
        <f>VLOOKUP(Healthcare!A59,Table1[],11,FALSE)</f>
        <v>R1011</v>
      </c>
      <c r="Q59" s="24">
        <f>VLOOKUP(Healthcare!A59,Table1[[Customer ID]:[Age]],6,FALSE)</f>
        <v>57</v>
      </c>
    </row>
    <row r="60" spans="1:17" ht="15.4" x14ac:dyDescent="0.45">
      <c r="A60" s="25" t="s">
        <v>59</v>
      </c>
      <c r="B60" s="24" t="str">
        <f>VLOOKUP('Customer Names'!A60,'Customer Names'!A60:C2394,3,FALSE)</f>
        <v>Rayner</v>
      </c>
      <c r="C60" s="24">
        <f>VLOOKUP(Table8[[#This Row],[Customer ID]],Table8[[Customer ID]:[BMI]],2,FALSE)</f>
        <v>36.479999999999997</v>
      </c>
      <c r="D60" s="24">
        <f>VLOOKUP(Table8[[#This Row],[Customer ID]],Table8[[Customer ID]:[HBA1C]],4,FALSE)</f>
        <v>6.2</v>
      </c>
      <c r="E60" s="24" t="str">
        <f>VLOOKUP(Table8[[#This Row],[Customer ID]],Table8[[Customer ID]:[Heart Issues]],6,FALSE)</f>
        <v>No</v>
      </c>
      <c r="F60" s="24" t="str">
        <f>VLOOKUP(Table8[[#This Row],[Customer ID]],Table8[[Customer ID]:[Any Transplants]],7,FALSE)</f>
        <v>No</v>
      </c>
      <c r="G60" s="24" t="str">
        <f>VLOOKUP(Table8[[#This Row],[Customer ID]],Table8[[Customer ID]:[Cancer history]],8,FALSE)</f>
        <v>No</v>
      </c>
      <c r="H60" s="24">
        <f>VLOOKUP(Table8[[#This Row],[Customer ID]],Table8[[Customer ID]:[NumberOfMajorSurgeries]],9,FALSE)</f>
        <v>0</v>
      </c>
      <c r="I60" s="24" t="str">
        <f>VLOOKUP(Table8[[#This Row],[Customer ID]],Table8[],10,FALSE)</f>
        <v>Yes</v>
      </c>
      <c r="J60" s="24" t="str">
        <f>VLOOKUP(Table8[[#This Row],[Customer ID]],Table8[[Customer ID]:[Wight Status]],3,FALSE)</f>
        <v>Obesity</v>
      </c>
      <c r="K60" s="24" t="str">
        <f>VLOOKUP(Table8[[#This Row],[Customer ID]],Table8[[Customer ID]:[Diabetes Status]],5,FALSE)</f>
        <v>Prediabetes</v>
      </c>
      <c r="L60" s="24" t="str">
        <f>VLOOKUP(A60,Table1[[Customer ID]:[Date Of Birth]],5,FALSE)</f>
        <v>21-Oct-1977</v>
      </c>
      <c r="M60" s="24">
        <f>VLOOKUP(A60,Table1[[Customer ID]:[charges]],8,FALSE)</f>
        <v>42760.5</v>
      </c>
      <c r="N60" s="24" t="str">
        <f>VLOOKUP(Healthcare!A60,Table1[[Customer ID]:[Hospital tier]],9,FALSE)</f>
        <v>tier - 1</v>
      </c>
      <c r="O60" s="24" t="str">
        <f>VLOOKUP(A60,Table1[[Customer ID]:[City tier]],10,FALSE)</f>
        <v>tier - 2</v>
      </c>
      <c r="P60" s="24" t="str">
        <f>VLOOKUP(Healthcare!A60,Table1[],11,FALSE)</f>
        <v>R1012</v>
      </c>
      <c r="Q60" s="24">
        <f>VLOOKUP(Healthcare!A60,Table1[[Customer ID]:[Age]],6,FALSE)</f>
        <v>45</v>
      </c>
    </row>
    <row r="61" spans="1:17" ht="15.4" x14ac:dyDescent="0.45">
      <c r="A61" s="25" t="s">
        <v>60</v>
      </c>
      <c r="B61" s="24" t="str">
        <f>VLOOKUP('Customer Names'!A61,'Customer Names'!A61:C2395,3,FALSE)</f>
        <v>Voghel</v>
      </c>
      <c r="C61" s="24">
        <f>VLOOKUP(Table8[[#This Row],[Customer ID]],Table8[[Customer ID]:[BMI]],2,FALSE)</f>
        <v>54.82</v>
      </c>
      <c r="D61" s="24">
        <f>VLOOKUP(Table8[[#This Row],[Customer ID]],Table8[[Customer ID]:[HBA1C]],4,FALSE)</f>
        <v>10.61</v>
      </c>
      <c r="E61" s="24" t="str">
        <f>VLOOKUP(Table8[[#This Row],[Customer ID]],Table8[[Customer ID]:[Heart Issues]],6,FALSE)</f>
        <v>No</v>
      </c>
      <c r="F61" s="24" t="str">
        <f>VLOOKUP(Table8[[#This Row],[Customer ID]],Table8[[Customer ID]:[Any Transplants]],7,FALSE)</f>
        <v>No</v>
      </c>
      <c r="G61" s="24" t="str">
        <f>VLOOKUP(Table8[[#This Row],[Customer ID]],Table8[[Customer ID]:[Cancer history]],8,FALSE)</f>
        <v>No</v>
      </c>
      <c r="H61" s="24">
        <f>VLOOKUP(Table8[[#This Row],[Customer ID]],Table8[[Customer ID]:[NumberOfMajorSurgeries]],9,FALSE)</f>
        <v>0</v>
      </c>
      <c r="I61" s="24" t="str">
        <f>VLOOKUP(Table8[[#This Row],[Customer ID]],Table8[],10,FALSE)</f>
        <v>Yes</v>
      </c>
      <c r="J61" s="24" t="str">
        <f>VLOOKUP(Table8[[#This Row],[Customer ID]],Table8[[Customer ID]:[Wight Status]],3,FALSE)</f>
        <v>Obesity</v>
      </c>
      <c r="K61" s="24" t="str">
        <f>VLOOKUP(Table8[[#This Row],[Customer ID]],Table8[[Customer ID]:[Diabetes Status]],5,FALSE)</f>
        <v>Diabetes</v>
      </c>
      <c r="L61" s="24" t="str">
        <f>VLOOKUP(A61,Table1[[Customer ID]:[Date Of Birth]],5,FALSE)</f>
        <v>3-Nov-1971</v>
      </c>
      <c r="M61" s="24">
        <f>VLOOKUP(A61,Table1[[Customer ID]:[charges]],8,FALSE)</f>
        <v>42644.2</v>
      </c>
      <c r="N61" s="24" t="str">
        <f>VLOOKUP(Healthcare!A61,Table1[[Customer ID]:[Hospital tier]],9,FALSE)</f>
        <v>tier - 1</v>
      </c>
      <c r="O61" s="24" t="str">
        <f>VLOOKUP(A61,Table1[[Customer ID]:[City tier]],10,FALSE)</f>
        <v>tier - 3</v>
      </c>
      <c r="P61" s="24" t="str">
        <f>VLOOKUP(Healthcare!A61,Table1[],11,FALSE)</f>
        <v>R1011</v>
      </c>
      <c r="Q61" s="24">
        <f>VLOOKUP(Healthcare!A61,Table1[[Customer ID]:[Age]],6,FALSE)</f>
        <v>51</v>
      </c>
    </row>
    <row r="62" spans="1:17" ht="15.4" x14ac:dyDescent="0.45">
      <c r="A62" s="25" t="s">
        <v>61</v>
      </c>
      <c r="B62" s="24" t="str">
        <f>VLOOKUP('Customer Names'!A62,'Customer Names'!A62:C2396,3,FALSE)</f>
        <v>Rieth</v>
      </c>
      <c r="C62" s="24">
        <f>VLOOKUP(Table8[[#This Row],[Customer ID]],Table8[[Customer ID]:[BMI]],2,FALSE)</f>
        <v>38.06</v>
      </c>
      <c r="D62" s="24">
        <f>VLOOKUP(Table8[[#This Row],[Customer ID]],Table8[[Customer ID]:[HBA1C]],4,FALSE)</f>
        <v>6.04</v>
      </c>
      <c r="E62" s="24" t="str">
        <f>VLOOKUP(Table8[[#This Row],[Customer ID]],Table8[[Customer ID]:[Heart Issues]],6,FALSE)</f>
        <v>No</v>
      </c>
      <c r="F62" s="24" t="str">
        <f>VLOOKUP(Table8[[#This Row],[Customer ID]],Table8[[Customer ID]:[Any Transplants]],7,FALSE)</f>
        <v>No</v>
      </c>
      <c r="G62" s="24" t="str">
        <f>VLOOKUP(Table8[[#This Row],[Customer ID]],Table8[[Customer ID]:[Cancer history]],8,FALSE)</f>
        <v>Yes</v>
      </c>
      <c r="H62" s="24">
        <f>VLOOKUP(Table8[[#This Row],[Customer ID]],Table8[[Customer ID]:[NumberOfMajorSurgeries]],9,FALSE)</f>
        <v>1</v>
      </c>
      <c r="I62" s="24" t="str">
        <f>VLOOKUP(Table8[[#This Row],[Customer ID]],Table8[],10,FALSE)</f>
        <v>Yes</v>
      </c>
      <c r="J62" s="24" t="str">
        <f>VLOOKUP(Table8[[#This Row],[Customer ID]],Table8[[Customer ID]:[Wight Status]],3,FALSE)</f>
        <v>Obesity</v>
      </c>
      <c r="K62" s="24" t="str">
        <f>VLOOKUP(Table8[[#This Row],[Customer ID]],Table8[[Customer ID]:[Diabetes Status]],5,FALSE)</f>
        <v>Prediabetes</v>
      </c>
      <c r="L62" s="24" t="str">
        <f>VLOOKUP(A62,Table1[[Customer ID]:[Date Of Birth]],5,FALSE)</f>
        <v>27-Dec-1979</v>
      </c>
      <c r="M62" s="24">
        <f>VLOOKUP(A62,Table1[[Customer ID]:[charges]],8,FALSE)</f>
        <v>42560.43</v>
      </c>
      <c r="N62" s="24" t="str">
        <f>VLOOKUP(Healthcare!A62,Table1[[Customer ID]:[Hospital tier]],9,FALSE)</f>
        <v>tier - 1</v>
      </c>
      <c r="O62" s="24" t="str">
        <f>VLOOKUP(A62,Table1[[Customer ID]:[City tier]],10,FALSE)</f>
        <v>tier - 3</v>
      </c>
      <c r="P62" s="24" t="str">
        <f>VLOOKUP(Healthcare!A62,Table1[],11,FALSE)</f>
        <v>R1013</v>
      </c>
      <c r="Q62" s="24">
        <f>VLOOKUP(Healthcare!A62,Table1[[Customer ID]:[Age]],6,FALSE)</f>
        <v>43</v>
      </c>
    </row>
    <row r="63" spans="1:17" ht="15.4" x14ac:dyDescent="0.45">
      <c r="A63" s="25" t="s">
        <v>62</v>
      </c>
      <c r="B63" s="24" t="str">
        <f>VLOOKUP('Customer Names'!A63,'Customer Names'!A63:C2397,3,FALSE)</f>
        <v>Gollotto</v>
      </c>
      <c r="C63" s="24">
        <f>VLOOKUP(Table8[[#This Row],[Customer ID]],Table8[[Customer ID]:[BMI]],2,FALSE)</f>
        <v>51.48</v>
      </c>
      <c r="D63" s="24">
        <f>VLOOKUP(Table8[[#This Row],[Customer ID]],Table8[[Customer ID]:[HBA1C]],4,FALSE)</f>
        <v>9.33</v>
      </c>
      <c r="E63" s="24" t="str">
        <f>VLOOKUP(Table8[[#This Row],[Customer ID]],Table8[[Customer ID]:[Heart Issues]],6,FALSE)</f>
        <v>Yes</v>
      </c>
      <c r="F63" s="24" t="str">
        <f>VLOOKUP(Table8[[#This Row],[Customer ID]],Table8[[Customer ID]:[Any Transplants]],7,FALSE)</f>
        <v>No</v>
      </c>
      <c r="G63" s="24" t="str">
        <f>VLOOKUP(Table8[[#This Row],[Customer ID]],Table8[[Customer ID]:[Cancer history]],8,FALSE)</f>
        <v>No</v>
      </c>
      <c r="H63" s="24">
        <f>VLOOKUP(Table8[[#This Row],[Customer ID]],Table8[[Customer ID]:[NumberOfMajorSurgeries]],9,FALSE)</f>
        <v>0</v>
      </c>
      <c r="I63" s="24" t="str">
        <f>VLOOKUP(Table8[[#This Row],[Customer ID]],Table8[],10,FALSE)</f>
        <v>Yes</v>
      </c>
      <c r="J63" s="24" t="str">
        <f>VLOOKUP(Table8[[#This Row],[Customer ID]],Table8[[Customer ID]:[Wight Status]],3,FALSE)</f>
        <v>Obesity</v>
      </c>
      <c r="K63" s="24" t="str">
        <f>VLOOKUP(Table8[[#This Row],[Customer ID]],Table8[[Customer ID]:[Diabetes Status]],5,FALSE)</f>
        <v>Diabetes</v>
      </c>
      <c r="L63" s="24" t="str">
        <f>VLOOKUP(A63,Table1[[Customer ID]:[Date Of Birth]],5,FALSE)</f>
        <v>27-Jun-1967</v>
      </c>
      <c r="M63" s="24">
        <f>VLOOKUP(A63,Table1[[Customer ID]:[charges]],8,FALSE)</f>
        <v>42538.720000000001</v>
      </c>
      <c r="N63" s="24" t="str">
        <f>VLOOKUP(Healthcare!A63,Table1[[Customer ID]:[Hospital tier]],9,FALSE)</f>
        <v>tier - 1</v>
      </c>
      <c r="O63" s="24" t="str">
        <f>VLOOKUP(A63,Table1[[Customer ID]:[City tier]],10,FALSE)</f>
        <v>tier - 3</v>
      </c>
      <c r="P63" s="24" t="str">
        <f>VLOOKUP(Healthcare!A63,Table1[],11,FALSE)</f>
        <v>R1011</v>
      </c>
      <c r="Q63" s="24">
        <f>VLOOKUP(Healthcare!A63,Table1[[Customer ID]:[Age]],6,FALSE)</f>
        <v>55</v>
      </c>
    </row>
    <row r="64" spans="1:17" ht="15.4" x14ac:dyDescent="0.45">
      <c r="A64" s="25" t="s">
        <v>63</v>
      </c>
      <c r="B64" s="24" t="str">
        <f>VLOOKUP('Customer Names'!A64,'Customer Names'!A64:C2398,3,FALSE)</f>
        <v>Dunn</v>
      </c>
      <c r="C64" s="24">
        <f>VLOOKUP(Table8[[#This Row],[Customer ID]],Table8[[Customer ID]:[BMI]],2,FALSE)</f>
        <v>52.06</v>
      </c>
      <c r="D64" s="24">
        <f>VLOOKUP(Table8[[#This Row],[Customer ID]],Table8[[Customer ID]:[HBA1C]],4,FALSE)</f>
        <v>11.47</v>
      </c>
      <c r="E64" s="24" t="str">
        <f>VLOOKUP(Table8[[#This Row],[Customer ID]],Table8[[Customer ID]:[Heart Issues]],6,FALSE)</f>
        <v>No</v>
      </c>
      <c r="F64" s="24" t="str">
        <f>VLOOKUP(Table8[[#This Row],[Customer ID]],Table8[[Customer ID]:[Any Transplants]],7,FALSE)</f>
        <v>No</v>
      </c>
      <c r="G64" s="24" t="str">
        <f>VLOOKUP(Table8[[#This Row],[Customer ID]],Table8[[Customer ID]:[Cancer history]],8,FALSE)</f>
        <v>No</v>
      </c>
      <c r="H64" s="24">
        <f>VLOOKUP(Table8[[#This Row],[Customer ID]],Table8[[Customer ID]:[NumberOfMajorSurgeries]],9,FALSE)</f>
        <v>0</v>
      </c>
      <c r="I64" s="24" t="str">
        <f>VLOOKUP(Table8[[#This Row],[Customer ID]],Table8[],10,FALSE)</f>
        <v>Yes</v>
      </c>
      <c r="J64" s="24" t="str">
        <f>VLOOKUP(Table8[[#This Row],[Customer ID]],Table8[[Customer ID]:[Wight Status]],3,FALSE)</f>
        <v>Obesity</v>
      </c>
      <c r="K64" s="24" t="str">
        <f>VLOOKUP(Table8[[#This Row],[Customer ID]],Table8[[Customer ID]:[Diabetes Status]],5,FALSE)</f>
        <v>Diabetes</v>
      </c>
      <c r="L64" s="24" t="str">
        <f>VLOOKUP(A64,Table1[[Customer ID]:[Date Of Birth]],5,FALSE)</f>
        <v>3-Aug-1968</v>
      </c>
      <c r="M64" s="24">
        <f>VLOOKUP(A64,Table1[[Customer ID]:[charges]],8,FALSE)</f>
        <v>42478.6</v>
      </c>
      <c r="N64" s="24" t="str">
        <f>VLOOKUP(Healthcare!A64,Table1[[Customer ID]:[Hospital tier]],9,FALSE)</f>
        <v>tier - 1</v>
      </c>
      <c r="O64" s="24" t="str">
        <f>VLOOKUP(A64,Table1[[Customer ID]:[City tier]],10,FALSE)</f>
        <v>tier - 2</v>
      </c>
      <c r="P64" s="24" t="str">
        <f>VLOOKUP(Healthcare!A64,Table1[],11,FALSE)</f>
        <v>R1011</v>
      </c>
      <c r="Q64" s="24">
        <f>VLOOKUP(Healthcare!A64,Table1[[Customer ID]:[Age]],6,FALSE)</f>
        <v>54</v>
      </c>
    </row>
    <row r="65" spans="1:17" ht="15.4" x14ac:dyDescent="0.45">
      <c r="A65" s="25" t="s">
        <v>64</v>
      </c>
      <c r="B65" s="24" t="str">
        <f>VLOOKUP('Customer Names'!A65,'Customer Names'!A65:C2399,3,FALSE)</f>
        <v>Blitzer</v>
      </c>
      <c r="C65" s="24">
        <f>VLOOKUP(Table8[[#This Row],[Customer ID]],Table8[[Customer ID]:[BMI]],2,FALSE)</f>
        <v>30.684999999999999</v>
      </c>
      <c r="D65" s="24">
        <f>VLOOKUP(Table8[[#This Row],[Customer ID]],Table8[[Customer ID]:[HBA1C]],4,FALSE)</f>
        <v>7.02</v>
      </c>
      <c r="E65" s="24" t="str">
        <f>VLOOKUP(Table8[[#This Row],[Customer ID]],Table8[[Customer ID]:[Heart Issues]],6,FALSE)</f>
        <v>Yes</v>
      </c>
      <c r="F65" s="24" t="str">
        <f>VLOOKUP(Table8[[#This Row],[Customer ID]],Table8[[Customer ID]:[Any Transplants]],7,FALSE)</f>
        <v>No</v>
      </c>
      <c r="G65" s="24" t="str">
        <f>VLOOKUP(Table8[[#This Row],[Customer ID]],Table8[[Customer ID]:[Cancer history]],8,FALSE)</f>
        <v>No</v>
      </c>
      <c r="H65" s="24">
        <f>VLOOKUP(Table8[[#This Row],[Customer ID]],Table8[[Customer ID]:[NumberOfMajorSurgeries]],9,FALSE)</f>
        <v>0</v>
      </c>
      <c r="I65" s="24" t="str">
        <f>VLOOKUP(Table8[[#This Row],[Customer ID]],Table8[],10,FALSE)</f>
        <v>Yes</v>
      </c>
      <c r="J65" s="24" t="str">
        <f>VLOOKUP(Table8[[#This Row],[Customer ID]],Table8[[Customer ID]:[Wight Status]],3,FALSE)</f>
        <v>Obesity</v>
      </c>
      <c r="K65" s="24" t="str">
        <f>VLOOKUP(Table8[[#This Row],[Customer ID]],Table8[[Customer ID]:[Diabetes Status]],5,FALSE)</f>
        <v>Diabetes</v>
      </c>
      <c r="L65" s="24" t="str">
        <f>VLOOKUP(A65,Table1[[Customer ID]:[Date Of Birth]],5,FALSE)</f>
        <v>28-Jun-1967</v>
      </c>
      <c r="M65" s="24">
        <f>VLOOKUP(A65,Table1[[Customer ID]:[charges]],8,FALSE)</f>
        <v>42303.69</v>
      </c>
      <c r="N65" s="24" t="str">
        <f>VLOOKUP(Healthcare!A65,Table1[[Customer ID]:[Hospital tier]],9,FALSE)</f>
        <v>tier - 1</v>
      </c>
      <c r="O65" s="24" t="str">
        <f>VLOOKUP(A65,Table1[[Customer ID]:[City tier]],10,FALSE)</f>
        <v>tier - 2</v>
      </c>
      <c r="P65" s="24" t="str">
        <f>VLOOKUP(Healthcare!A65,Table1[],11,FALSE)</f>
        <v>R1016</v>
      </c>
      <c r="Q65" s="24">
        <f>VLOOKUP(Healthcare!A65,Table1[[Customer ID]:[Age]],6,FALSE)</f>
        <v>55</v>
      </c>
    </row>
    <row r="66" spans="1:17" ht="15.4" x14ac:dyDescent="0.45">
      <c r="A66" s="25" t="s">
        <v>65</v>
      </c>
      <c r="B66" s="24" t="str">
        <f>VLOOKUP('Customer Names'!A66,'Customer Names'!A66:C2400,3,FALSE)</f>
        <v>Smith</v>
      </c>
      <c r="C66" s="24">
        <f>VLOOKUP(Table8[[#This Row],[Customer ID]],Table8[[Customer ID]:[BMI]],2,FALSE)</f>
        <v>36.08</v>
      </c>
      <c r="D66" s="24">
        <f>VLOOKUP(Table8[[#This Row],[Customer ID]],Table8[[Customer ID]:[HBA1C]],4,FALSE)</f>
        <v>8.8000000000000007</v>
      </c>
      <c r="E66" s="24" t="str">
        <f>VLOOKUP(Table8[[#This Row],[Customer ID]],Table8[[Customer ID]:[Heart Issues]],6,FALSE)</f>
        <v>Yes</v>
      </c>
      <c r="F66" s="24" t="str">
        <f>VLOOKUP(Table8[[#This Row],[Customer ID]],Table8[[Customer ID]:[Any Transplants]],7,FALSE)</f>
        <v>No</v>
      </c>
      <c r="G66" s="24" t="str">
        <f>VLOOKUP(Table8[[#This Row],[Customer ID]],Table8[[Customer ID]:[Cancer history]],8,FALSE)</f>
        <v>No</v>
      </c>
      <c r="H66" s="24">
        <f>VLOOKUP(Table8[[#This Row],[Customer ID]],Table8[[Customer ID]:[NumberOfMajorSurgeries]],9,FALSE)</f>
        <v>1</v>
      </c>
      <c r="I66" s="24" t="str">
        <f>VLOOKUP(Table8[[#This Row],[Customer ID]],Table8[],10,FALSE)</f>
        <v>Yes</v>
      </c>
      <c r="J66" s="24" t="str">
        <f>VLOOKUP(Table8[[#This Row],[Customer ID]],Table8[[Customer ID]:[Wight Status]],3,FALSE)</f>
        <v>Obesity</v>
      </c>
      <c r="K66" s="24" t="str">
        <f>VLOOKUP(Table8[[#This Row],[Customer ID]],Table8[[Customer ID]:[Diabetes Status]],5,FALSE)</f>
        <v>Diabetes</v>
      </c>
      <c r="L66" s="24" t="str">
        <f>VLOOKUP(A66,Table1[[Customer ID]:[Date Of Birth]],5,FALSE)</f>
        <v>15-Aug-1975</v>
      </c>
      <c r="M66" s="24">
        <f>VLOOKUP(A66,Table1[[Customer ID]:[charges]],8,FALSE)</f>
        <v>42211.14</v>
      </c>
      <c r="N66" s="24" t="str">
        <f>VLOOKUP(Healthcare!A66,Table1[[Customer ID]:[Hospital tier]],9,FALSE)</f>
        <v>tier - 1</v>
      </c>
      <c r="O66" s="24" t="str">
        <f>VLOOKUP(A66,Table1[[Customer ID]:[City tier]],10,FALSE)</f>
        <v>tier - 3</v>
      </c>
      <c r="P66" s="24" t="str">
        <f>VLOOKUP(Healthcare!A66,Table1[],11,FALSE)</f>
        <v>R1013</v>
      </c>
      <c r="Q66" s="24">
        <f>VLOOKUP(Healthcare!A66,Table1[[Customer ID]:[Age]],6,FALSE)</f>
        <v>47</v>
      </c>
    </row>
    <row r="67" spans="1:17" ht="15.4" x14ac:dyDescent="0.45">
      <c r="A67" s="25" t="s">
        <v>66</v>
      </c>
      <c r="B67" s="24" t="str">
        <f>VLOOKUP('Customer Names'!A67,'Customer Names'!A67:C2401,3,FALSE)</f>
        <v>Hyland</v>
      </c>
      <c r="C67" s="24">
        <f>VLOOKUP(Table8[[#This Row],[Customer ID]],Table8[[Customer ID]:[BMI]],2,FALSE)</f>
        <v>54.99</v>
      </c>
      <c r="D67" s="24">
        <f>VLOOKUP(Table8[[#This Row],[Customer ID]],Table8[[Customer ID]:[HBA1C]],4,FALSE)</f>
        <v>8.68</v>
      </c>
      <c r="E67" s="24" t="str">
        <f>VLOOKUP(Table8[[#This Row],[Customer ID]],Table8[[Customer ID]:[Heart Issues]],6,FALSE)</f>
        <v>No</v>
      </c>
      <c r="F67" s="24" t="str">
        <f>VLOOKUP(Table8[[#This Row],[Customer ID]],Table8[[Customer ID]:[Any Transplants]],7,FALSE)</f>
        <v>No</v>
      </c>
      <c r="G67" s="24" t="str">
        <f>VLOOKUP(Table8[[#This Row],[Customer ID]],Table8[[Customer ID]:[Cancer history]],8,FALSE)</f>
        <v>No</v>
      </c>
      <c r="H67" s="24">
        <f>VLOOKUP(Table8[[#This Row],[Customer ID]],Table8[[Customer ID]:[NumberOfMajorSurgeries]],9,FALSE)</f>
        <v>2</v>
      </c>
      <c r="I67" s="24" t="str">
        <f>VLOOKUP(Table8[[#This Row],[Customer ID]],Table8[],10,FALSE)</f>
        <v>Yes</v>
      </c>
      <c r="J67" s="24" t="str">
        <f>VLOOKUP(Table8[[#This Row],[Customer ID]],Table8[[Customer ID]:[Wight Status]],3,FALSE)</f>
        <v>Obesity</v>
      </c>
      <c r="K67" s="24" t="str">
        <f>VLOOKUP(Table8[[#This Row],[Customer ID]],Table8[[Customer ID]:[Diabetes Status]],5,FALSE)</f>
        <v>Diabetes</v>
      </c>
      <c r="L67" s="24" t="str">
        <f>VLOOKUP(A67,Table1[[Customer ID]:[Date Of Birth]],5,FALSE)</f>
        <v>18-Sep-1973</v>
      </c>
      <c r="M67" s="24">
        <f>VLOOKUP(A67,Table1[[Customer ID]:[charges]],8,FALSE)</f>
        <v>42188.15</v>
      </c>
      <c r="N67" s="24" t="str">
        <f>VLOOKUP(Healthcare!A67,Table1[[Customer ID]:[Hospital tier]],9,FALSE)</f>
        <v>tier - 1</v>
      </c>
      <c r="O67" s="24" t="str">
        <f>VLOOKUP(A67,Table1[[Customer ID]:[City tier]],10,FALSE)</f>
        <v>tier - 1</v>
      </c>
      <c r="P67" s="24" t="str">
        <f>VLOOKUP(Healthcare!A67,Table1[],11,FALSE)</f>
        <v>R1011</v>
      </c>
      <c r="Q67" s="24">
        <f>VLOOKUP(Healthcare!A67,Table1[[Customer ID]:[Age]],6,FALSE)</f>
        <v>49</v>
      </c>
    </row>
    <row r="68" spans="1:17" ht="15.4" x14ac:dyDescent="0.45">
      <c r="A68" s="25" t="s">
        <v>67</v>
      </c>
      <c r="B68" s="24" t="str">
        <f>VLOOKUP('Customer Names'!A68,'Customer Names'!A68:C2402,3,FALSE)</f>
        <v>Ducharme</v>
      </c>
      <c r="C68" s="24">
        <f>VLOOKUP(Table8[[#This Row],[Customer ID]],Table8[[Customer ID]:[BMI]],2,FALSE)</f>
        <v>35.97</v>
      </c>
      <c r="D68" s="24">
        <f>VLOOKUP(Table8[[#This Row],[Customer ID]],Table8[[Customer ID]:[HBA1C]],4,FALSE)</f>
        <v>6.12</v>
      </c>
      <c r="E68" s="24" t="str">
        <f>VLOOKUP(Table8[[#This Row],[Customer ID]],Table8[[Customer ID]:[Heart Issues]],6,FALSE)</f>
        <v>No</v>
      </c>
      <c r="F68" s="24" t="str">
        <f>VLOOKUP(Table8[[#This Row],[Customer ID]],Table8[[Customer ID]:[Any Transplants]],7,FALSE)</f>
        <v>No</v>
      </c>
      <c r="G68" s="24" t="str">
        <f>VLOOKUP(Table8[[#This Row],[Customer ID]],Table8[[Customer ID]:[Cancer history]],8,FALSE)</f>
        <v>Yes</v>
      </c>
      <c r="H68" s="24">
        <f>VLOOKUP(Table8[[#This Row],[Customer ID]],Table8[[Customer ID]:[NumberOfMajorSurgeries]],9,FALSE)</f>
        <v>1</v>
      </c>
      <c r="I68" s="24" t="str">
        <f>VLOOKUP(Table8[[#This Row],[Customer ID]],Table8[],10,FALSE)</f>
        <v>Yes</v>
      </c>
      <c r="J68" s="24" t="str">
        <f>VLOOKUP(Table8[[#This Row],[Customer ID]],Table8[[Customer ID]:[Wight Status]],3,FALSE)</f>
        <v>Obesity</v>
      </c>
      <c r="K68" s="24" t="str">
        <f>VLOOKUP(Table8[[#This Row],[Customer ID]],Table8[[Customer ID]:[Diabetes Status]],5,FALSE)</f>
        <v>Prediabetes</v>
      </c>
      <c r="L68" s="24" t="str">
        <f>VLOOKUP(A68,Table1[[Customer ID]:[Date Of Birth]],5,FALSE)</f>
        <v>3-Jul-1979</v>
      </c>
      <c r="M68" s="24">
        <f>VLOOKUP(A68,Table1[[Customer ID]:[charges]],8,FALSE)</f>
        <v>42124.52</v>
      </c>
      <c r="N68" s="24" t="str">
        <f>VLOOKUP(Healthcare!A68,Table1[[Customer ID]:[Hospital tier]],9,FALSE)</f>
        <v>tier - 1</v>
      </c>
      <c r="O68" s="24" t="str">
        <f>VLOOKUP(A68,Table1[[Customer ID]:[City tier]],10,FALSE)</f>
        <v>tier - 1</v>
      </c>
      <c r="P68" s="24" t="str">
        <f>VLOOKUP(Healthcare!A68,Table1[],11,FALSE)</f>
        <v>R1013</v>
      </c>
      <c r="Q68" s="24">
        <f>VLOOKUP(Healthcare!A68,Table1[[Customer ID]:[Age]],6,FALSE)</f>
        <v>43</v>
      </c>
    </row>
    <row r="69" spans="1:17" ht="15.4" x14ac:dyDescent="0.45">
      <c r="A69" s="25" t="s">
        <v>68</v>
      </c>
      <c r="B69" s="24" t="str">
        <f>VLOOKUP('Customer Names'!A69,'Customer Names'!A69:C2403,3,FALSE)</f>
        <v>Johnson</v>
      </c>
      <c r="C69" s="24">
        <f>VLOOKUP(Table8[[#This Row],[Customer ID]],Table8[[Customer ID]:[BMI]],2,FALSE)</f>
        <v>45.54</v>
      </c>
      <c r="D69" s="24">
        <f>VLOOKUP(Table8[[#This Row],[Customer ID]],Table8[[Customer ID]:[HBA1C]],4,FALSE)</f>
        <v>5.4</v>
      </c>
      <c r="E69" s="24" t="str">
        <f>VLOOKUP(Table8[[#This Row],[Customer ID]],Table8[[Customer ID]:[Heart Issues]],6,FALSE)</f>
        <v>Yes</v>
      </c>
      <c r="F69" s="24" t="str">
        <f>VLOOKUP(Table8[[#This Row],[Customer ID]],Table8[[Customer ID]:[Any Transplants]],7,FALSE)</f>
        <v>No</v>
      </c>
      <c r="G69" s="24" t="str">
        <f>VLOOKUP(Table8[[#This Row],[Customer ID]],Table8[[Customer ID]:[Cancer history]],8,FALSE)</f>
        <v>Yes</v>
      </c>
      <c r="H69" s="24">
        <f>VLOOKUP(Table8[[#This Row],[Customer ID]],Table8[[Customer ID]:[NumberOfMajorSurgeries]],9,FALSE)</f>
        <v>1</v>
      </c>
      <c r="I69" s="24" t="str">
        <f>VLOOKUP(Table8[[#This Row],[Customer ID]],Table8[],10,FALSE)</f>
        <v>Yes</v>
      </c>
      <c r="J69" s="24" t="str">
        <f>VLOOKUP(Table8[[#This Row],[Customer ID]],Table8[[Customer ID]:[Wight Status]],3,FALSE)</f>
        <v>Obesity</v>
      </c>
      <c r="K69" s="24" t="str">
        <f>VLOOKUP(Table8[[#This Row],[Customer ID]],Table8[[Customer ID]:[Diabetes Status]],5,FALSE)</f>
        <v>Normal</v>
      </c>
      <c r="L69" s="24" t="str">
        <f>VLOOKUP(A69,Table1[[Customer ID]:[Date Of Birth]],5,FALSE)</f>
        <v>9-Dec-1997</v>
      </c>
      <c r="M69" s="24">
        <f>VLOOKUP(A69,Table1[[Customer ID]:[charges]],8,FALSE)</f>
        <v>42112.24</v>
      </c>
      <c r="N69" s="24" t="str">
        <f>VLOOKUP(Healthcare!A69,Table1[[Customer ID]:[Hospital tier]],9,FALSE)</f>
        <v>tier - 1</v>
      </c>
      <c r="O69" s="24" t="str">
        <f>VLOOKUP(A69,Table1[[Customer ID]:[City tier]],10,FALSE)</f>
        <v>tier - 3</v>
      </c>
      <c r="P69" s="24" t="str">
        <f>VLOOKUP(Healthcare!A69,Table1[],11,FALSE)</f>
        <v>R1013</v>
      </c>
      <c r="Q69" s="24">
        <f>VLOOKUP(Healthcare!A69,Table1[[Customer ID]:[Age]],6,FALSE)</f>
        <v>25</v>
      </c>
    </row>
    <row r="70" spans="1:17" ht="15.4" x14ac:dyDescent="0.45">
      <c r="A70" s="25" t="s">
        <v>69</v>
      </c>
      <c r="B70" s="24" t="str">
        <f>VLOOKUP('Customer Names'!A70,'Customer Names'!A70:C2404,3,FALSE)</f>
        <v>Mutz</v>
      </c>
      <c r="C70" s="24">
        <f>VLOOKUP(Table8[[#This Row],[Customer ID]],Table8[[Customer ID]:[BMI]],2,FALSE)</f>
        <v>35.53</v>
      </c>
      <c r="D70" s="24">
        <f>VLOOKUP(Table8[[#This Row],[Customer ID]],Table8[[Customer ID]:[HBA1C]],4,FALSE)</f>
        <v>4.3600000000000003</v>
      </c>
      <c r="E70" s="24" t="str">
        <f>VLOOKUP(Table8[[#This Row],[Customer ID]],Table8[[Customer ID]:[Heart Issues]],6,FALSE)</f>
        <v>Yes</v>
      </c>
      <c r="F70" s="24" t="str">
        <f>VLOOKUP(Table8[[#This Row],[Customer ID]],Table8[[Customer ID]:[Any Transplants]],7,FALSE)</f>
        <v>No</v>
      </c>
      <c r="G70" s="24" t="str">
        <f>VLOOKUP(Table8[[#This Row],[Customer ID]],Table8[[Customer ID]:[Cancer history]],8,FALSE)</f>
        <v>No</v>
      </c>
      <c r="H70" s="24">
        <f>VLOOKUP(Table8[[#This Row],[Customer ID]],Table8[[Customer ID]:[NumberOfMajorSurgeries]],9,FALSE)</f>
        <v>0</v>
      </c>
      <c r="I70" s="24" t="str">
        <f>VLOOKUP(Table8[[#This Row],[Customer ID]],Table8[],10,FALSE)</f>
        <v>Yes</v>
      </c>
      <c r="J70" s="24" t="str">
        <f>VLOOKUP(Table8[[#This Row],[Customer ID]],Table8[[Customer ID]:[Wight Status]],3,FALSE)</f>
        <v>Obesity</v>
      </c>
      <c r="K70" s="24" t="str">
        <f>VLOOKUP(Table8[[#This Row],[Customer ID]],Table8[[Customer ID]:[Diabetes Status]],5,FALSE)</f>
        <v>Normal</v>
      </c>
      <c r="L70" s="24" t="str">
        <f>VLOOKUP(A70,Table1[[Customer ID]:[Date Of Birth]],5,FALSE)</f>
        <v>28-Nov-1976</v>
      </c>
      <c r="M70" s="24">
        <f>VLOOKUP(A70,Table1[[Customer ID]:[charges]],8,FALSE)</f>
        <v>42111.66</v>
      </c>
      <c r="N70" s="24" t="str">
        <f>VLOOKUP(Healthcare!A70,Table1[[Customer ID]:[Hospital tier]],9,FALSE)</f>
        <v>tier - 1</v>
      </c>
      <c r="O70" s="24" t="str">
        <f>VLOOKUP(A70,Table1[[Customer ID]:[City tier]],10,FALSE)</f>
        <v>tier - 1</v>
      </c>
      <c r="P70" s="24" t="str">
        <f>VLOOKUP(Healthcare!A70,Table1[],11,FALSE)</f>
        <v>R1024</v>
      </c>
      <c r="Q70" s="24">
        <f>VLOOKUP(Healthcare!A70,Table1[[Customer ID]:[Age]],6,FALSE)</f>
        <v>46</v>
      </c>
    </row>
    <row r="71" spans="1:17" ht="15.4" x14ac:dyDescent="0.45">
      <c r="A71" s="25" t="s">
        <v>70</v>
      </c>
      <c r="B71" s="24" t="str">
        <f>VLOOKUP('Customer Names'!A71,'Customer Names'!A71:C2405,3,FALSE)</f>
        <v>Lee</v>
      </c>
      <c r="C71" s="24">
        <f>VLOOKUP(Table8[[#This Row],[Customer ID]],Table8[[Customer ID]:[BMI]],2,FALSE)</f>
        <v>30.8</v>
      </c>
      <c r="D71" s="24">
        <f>VLOOKUP(Table8[[#This Row],[Customer ID]],Table8[[Customer ID]:[HBA1C]],4,FALSE)</f>
        <v>9.77</v>
      </c>
      <c r="E71" s="24" t="str">
        <f>VLOOKUP(Table8[[#This Row],[Customer ID]],Table8[[Customer ID]:[Heart Issues]],6,FALSE)</f>
        <v>No</v>
      </c>
      <c r="F71" s="24" t="str">
        <f>VLOOKUP(Table8[[#This Row],[Customer ID]],Table8[[Customer ID]:[Any Transplants]],7,FALSE)</f>
        <v>No</v>
      </c>
      <c r="G71" s="24" t="str">
        <f>VLOOKUP(Table8[[#This Row],[Customer ID]],Table8[[Customer ID]:[Cancer history]],8,FALSE)</f>
        <v>No</v>
      </c>
      <c r="H71" s="24">
        <f>VLOOKUP(Table8[[#This Row],[Customer ID]],Table8[[Customer ID]:[NumberOfMajorSurgeries]],9,FALSE)</f>
        <v>0</v>
      </c>
      <c r="I71" s="24" t="str">
        <f>VLOOKUP(Table8[[#This Row],[Customer ID]],Table8[],10,FALSE)</f>
        <v>Yes</v>
      </c>
      <c r="J71" s="24" t="str">
        <f>VLOOKUP(Table8[[#This Row],[Customer ID]],Table8[[Customer ID]:[Wight Status]],3,FALSE)</f>
        <v>Obesity</v>
      </c>
      <c r="K71" s="24" t="str">
        <f>VLOOKUP(Table8[[#This Row],[Customer ID]],Table8[[Customer ID]:[Diabetes Status]],5,FALSE)</f>
        <v>Diabetes</v>
      </c>
      <c r="L71" s="24" t="str">
        <f>VLOOKUP(A71,Table1[[Customer ID]:[Date Of Birth]],5,FALSE)</f>
        <v>19-Dec-1968</v>
      </c>
      <c r="M71" s="24">
        <f>VLOOKUP(A71,Table1[[Customer ID]:[charges]],8,FALSE)</f>
        <v>41999.519999999997</v>
      </c>
      <c r="N71" s="24" t="str">
        <f>VLOOKUP(Healthcare!A71,Table1[[Customer ID]:[Hospital tier]],9,FALSE)</f>
        <v>tier - 1</v>
      </c>
      <c r="O71" s="24" t="str">
        <f>VLOOKUP(A71,Table1[[Customer ID]:[City tier]],10,FALSE)</f>
        <v>tier - 3</v>
      </c>
      <c r="P71" s="24" t="str">
        <f>VLOOKUP(Healthcare!A71,Table1[],11,FALSE)</f>
        <v>R1013</v>
      </c>
      <c r="Q71" s="24">
        <f>VLOOKUP(Healthcare!A71,Table1[[Customer ID]:[Age]],6,FALSE)</f>
        <v>54</v>
      </c>
    </row>
    <row r="72" spans="1:17" ht="15.4" x14ac:dyDescent="0.45">
      <c r="A72" s="25" t="s">
        <v>71</v>
      </c>
      <c r="B72" s="24" t="str">
        <f>VLOOKUP('Customer Names'!A72,'Customer Names'!A72:C2406,3,FALSE)</f>
        <v>Turner</v>
      </c>
      <c r="C72" s="24">
        <f>VLOOKUP(Table8[[#This Row],[Customer ID]],Table8[[Customer ID]:[BMI]],2,FALSE)</f>
        <v>38.39</v>
      </c>
      <c r="D72" s="24">
        <f>VLOOKUP(Table8[[#This Row],[Customer ID]],Table8[[Customer ID]:[HBA1C]],4,FALSE)</f>
        <v>4.25</v>
      </c>
      <c r="E72" s="24" t="str">
        <f>VLOOKUP(Table8[[#This Row],[Customer ID]],Table8[[Customer ID]:[Heart Issues]],6,FALSE)</f>
        <v>No</v>
      </c>
      <c r="F72" s="24" t="str">
        <f>VLOOKUP(Table8[[#This Row],[Customer ID]],Table8[[Customer ID]:[Any Transplants]],7,FALSE)</f>
        <v>No</v>
      </c>
      <c r="G72" s="24" t="str">
        <f>VLOOKUP(Table8[[#This Row],[Customer ID]],Table8[[Customer ID]:[Cancer history]],8,FALSE)</f>
        <v>No</v>
      </c>
      <c r="H72" s="24">
        <f>VLOOKUP(Table8[[#This Row],[Customer ID]],Table8[[Customer ID]:[NumberOfMajorSurgeries]],9,FALSE)</f>
        <v>1</v>
      </c>
      <c r="I72" s="24" t="str">
        <f>VLOOKUP(Table8[[#This Row],[Customer ID]],Table8[],10,FALSE)</f>
        <v>Yes</v>
      </c>
      <c r="J72" s="24" t="str">
        <f>VLOOKUP(Table8[[#This Row],[Customer ID]],Table8[[Customer ID]:[Wight Status]],3,FALSE)</f>
        <v>Obesity</v>
      </c>
      <c r="K72" s="24" t="str">
        <f>VLOOKUP(Table8[[#This Row],[Customer ID]],Table8[[Customer ID]:[Diabetes Status]],5,FALSE)</f>
        <v>Normal</v>
      </c>
      <c r="L72" s="24" t="str">
        <f>VLOOKUP(A72,Table1[[Customer ID]:[Date Of Birth]],5,FALSE)</f>
        <v>10-Nov-1984</v>
      </c>
      <c r="M72" s="24">
        <f>VLOOKUP(A72,Table1[[Customer ID]:[charges]],8,FALSE)</f>
        <v>41949.24</v>
      </c>
      <c r="N72" s="24" t="str">
        <f>VLOOKUP(Healthcare!A72,Table1[[Customer ID]:[Hospital tier]],9,FALSE)</f>
        <v>tier - 1</v>
      </c>
      <c r="O72" s="24" t="str">
        <f>VLOOKUP(A72,Table1[[Customer ID]:[City tier]],10,FALSE)</f>
        <v>tier - 1</v>
      </c>
      <c r="P72" s="24" t="str">
        <f>VLOOKUP(Healthcare!A72,Table1[],11,FALSE)</f>
        <v>R1013</v>
      </c>
      <c r="Q72" s="24">
        <f>VLOOKUP(Healthcare!A72,Table1[[Customer ID]:[Age]],6,FALSE)</f>
        <v>38</v>
      </c>
    </row>
    <row r="73" spans="1:17" ht="15.4" x14ac:dyDescent="0.45">
      <c r="A73" s="25" t="s">
        <v>72</v>
      </c>
      <c r="B73" s="24" t="str">
        <f>VLOOKUP('Customer Names'!A73,'Customer Names'!A73:C2407,3,FALSE)</f>
        <v>Rangel</v>
      </c>
      <c r="C73" s="24">
        <f>VLOOKUP(Table8[[#This Row],[Customer ID]],Table8[[Customer ID]:[BMI]],2,FALSE)</f>
        <v>32.299999999999997</v>
      </c>
      <c r="D73" s="24">
        <f>VLOOKUP(Table8[[#This Row],[Customer ID]],Table8[[Customer ID]:[HBA1C]],4,FALSE)</f>
        <v>4.76</v>
      </c>
      <c r="E73" s="24" t="str">
        <f>VLOOKUP(Table8[[#This Row],[Customer ID]],Table8[[Customer ID]:[Heart Issues]],6,FALSE)</f>
        <v>No</v>
      </c>
      <c r="F73" s="24" t="str">
        <f>VLOOKUP(Table8[[#This Row],[Customer ID]],Table8[[Customer ID]:[Any Transplants]],7,FALSE)</f>
        <v>No</v>
      </c>
      <c r="G73" s="24" t="str">
        <f>VLOOKUP(Table8[[#This Row],[Customer ID]],Table8[[Customer ID]:[Cancer history]],8,FALSE)</f>
        <v>No</v>
      </c>
      <c r="H73" s="24">
        <f>VLOOKUP(Table8[[#This Row],[Customer ID]],Table8[[Customer ID]:[NumberOfMajorSurgeries]],9,FALSE)</f>
        <v>2</v>
      </c>
      <c r="I73" s="24" t="str">
        <f>VLOOKUP(Table8[[#This Row],[Customer ID]],Table8[],10,FALSE)</f>
        <v>Yes</v>
      </c>
      <c r="J73" s="24" t="str">
        <f>VLOOKUP(Table8[[#This Row],[Customer ID]],Table8[[Customer ID]:[Wight Status]],3,FALSE)</f>
        <v>Obesity</v>
      </c>
      <c r="K73" s="24" t="str">
        <f>VLOOKUP(Table8[[#This Row],[Customer ID]],Table8[[Customer ID]:[Diabetes Status]],5,FALSE)</f>
        <v>Normal</v>
      </c>
      <c r="L73" s="24" t="str">
        <f>VLOOKUP(A73,Table1[[Customer ID]:[Date Of Birth]],5,FALSE)</f>
        <v>8-Jun-1972</v>
      </c>
      <c r="M73" s="24">
        <f>VLOOKUP(A73,Table1[[Customer ID]:[charges]],8,FALSE)</f>
        <v>41919.1</v>
      </c>
      <c r="N73" s="24" t="str">
        <f>VLOOKUP(Healthcare!A73,Table1[[Customer ID]:[Hospital tier]],9,FALSE)</f>
        <v>tier - 1</v>
      </c>
      <c r="O73" s="24" t="str">
        <f>VLOOKUP(A73,Table1[[Customer ID]:[City tier]],10,FALSE)</f>
        <v>tier - 1</v>
      </c>
      <c r="P73" s="24" t="str">
        <f>VLOOKUP(Healthcare!A73,Table1[],11,FALSE)</f>
        <v>R1016</v>
      </c>
      <c r="Q73" s="24">
        <f>VLOOKUP(Healthcare!A73,Table1[[Customer ID]:[Age]],6,FALSE)</f>
        <v>51</v>
      </c>
    </row>
    <row r="74" spans="1:17" ht="15.4" x14ac:dyDescent="0.45">
      <c r="A74" s="25" t="s">
        <v>73</v>
      </c>
      <c r="B74" s="24" t="str">
        <f>VLOOKUP('Customer Names'!A74,'Customer Names'!A74:C2408,3,FALSE)</f>
        <v>Lacey</v>
      </c>
      <c r="C74" s="24">
        <f>VLOOKUP(Table8[[#This Row],[Customer ID]],Table8[[Customer ID]:[BMI]],2,FALSE)</f>
        <v>48.8</v>
      </c>
      <c r="D74" s="24">
        <f>VLOOKUP(Table8[[#This Row],[Customer ID]],Table8[[Customer ID]:[HBA1C]],4,FALSE)</f>
        <v>6.22</v>
      </c>
      <c r="E74" s="24" t="str">
        <f>VLOOKUP(Table8[[#This Row],[Customer ID]],Table8[[Customer ID]:[Heart Issues]],6,FALSE)</f>
        <v>Yes</v>
      </c>
      <c r="F74" s="24" t="str">
        <f>VLOOKUP(Table8[[#This Row],[Customer ID]],Table8[[Customer ID]:[Any Transplants]],7,FALSE)</f>
        <v>No</v>
      </c>
      <c r="G74" s="24" t="str">
        <f>VLOOKUP(Table8[[#This Row],[Customer ID]],Table8[[Customer ID]:[Cancer history]],8,FALSE)</f>
        <v>No</v>
      </c>
      <c r="H74" s="24">
        <f>VLOOKUP(Table8[[#This Row],[Customer ID]],Table8[[Customer ID]:[NumberOfMajorSurgeries]],9,FALSE)</f>
        <v>2</v>
      </c>
      <c r="I74" s="24" t="str">
        <f>VLOOKUP(Table8[[#This Row],[Customer ID]],Table8[],10,FALSE)</f>
        <v>Yes</v>
      </c>
      <c r="J74" s="24" t="str">
        <f>VLOOKUP(Table8[[#This Row],[Customer ID]],Table8[[Customer ID]:[Wight Status]],3,FALSE)</f>
        <v>Obesity</v>
      </c>
      <c r="K74" s="24" t="str">
        <f>VLOOKUP(Table8[[#This Row],[Customer ID]],Table8[[Customer ID]:[Diabetes Status]],5,FALSE)</f>
        <v>Prediabetes</v>
      </c>
      <c r="L74" s="24" t="str">
        <f>VLOOKUP(A74,Table1[[Customer ID]:[Date Of Birth]],5,FALSE)</f>
        <v>21-Sep-1966</v>
      </c>
      <c r="M74" s="24">
        <f>VLOOKUP(A74,Table1[[Customer ID]:[charges]],8,FALSE)</f>
        <v>41886.54</v>
      </c>
      <c r="N74" s="24" t="str">
        <f>VLOOKUP(Healthcare!A74,Table1[[Customer ID]:[Hospital tier]],9,FALSE)</f>
        <v>tier - 1</v>
      </c>
      <c r="O74" s="24" t="str">
        <f>VLOOKUP(A74,Table1[[Customer ID]:[City tier]],10,FALSE)</f>
        <v>tier - 3</v>
      </c>
      <c r="P74" s="24" t="str">
        <f>VLOOKUP(Healthcare!A74,Table1[],11,FALSE)</f>
        <v>R1011</v>
      </c>
      <c r="Q74" s="24">
        <f>VLOOKUP(Healthcare!A74,Table1[[Customer ID]:[Age]],6,FALSE)</f>
        <v>56</v>
      </c>
    </row>
    <row r="75" spans="1:17" ht="15.4" x14ac:dyDescent="0.45">
      <c r="A75" s="25" t="s">
        <v>74</v>
      </c>
      <c r="B75" s="24" t="str">
        <f>VLOOKUP('Customer Names'!A75,'Customer Names'!A75:C2409,3,FALSE)</f>
        <v>Stiger</v>
      </c>
      <c r="C75" s="24">
        <f>VLOOKUP(Table8[[#This Row],[Customer ID]],Table8[[Customer ID]:[BMI]],2,FALSE)</f>
        <v>45.5</v>
      </c>
      <c r="D75" s="24">
        <f>VLOOKUP(Table8[[#This Row],[Customer ID]],Table8[[Customer ID]:[HBA1C]],4,FALSE)</f>
        <v>7.96</v>
      </c>
      <c r="E75" s="24" t="str">
        <f>VLOOKUP(Table8[[#This Row],[Customer ID]],Table8[[Customer ID]:[Heart Issues]],6,FALSE)</f>
        <v>No</v>
      </c>
      <c r="F75" s="24" t="str">
        <f>VLOOKUP(Table8[[#This Row],[Customer ID]],Table8[[Customer ID]:[Any Transplants]],7,FALSE)</f>
        <v>No</v>
      </c>
      <c r="G75" s="24" t="str">
        <f>VLOOKUP(Table8[[#This Row],[Customer ID]],Table8[[Customer ID]:[Cancer history]],8,FALSE)</f>
        <v>No</v>
      </c>
      <c r="H75" s="24">
        <f>VLOOKUP(Table8[[#This Row],[Customer ID]],Table8[[Customer ID]:[NumberOfMajorSurgeries]],9,FALSE)</f>
        <v>0</v>
      </c>
      <c r="I75" s="24" t="str">
        <f>VLOOKUP(Table8[[#This Row],[Customer ID]],Table8[],10,FALSE)</f>
        <v>Yes</v>
      </c>
      <c r="J75" s="24" t="str">
        <f>VLOOKUP(Table8[[#This Row],[Customer ID]],Table8[[Customer ID]:[Wight Status]],3,FALSE)</f>
        <v>Obesity</v>
      </c>
      <c r="K75" s="24" t="str">
        <f>VLOOKUP(Table8[[#This Row],[Customer ID]],Table8[[Customer ID]:[Diabetes Status]],5,FALSE)</f>
        <v>Diabetes</v>
      </c>
      <c r="L75" s="24" t="str">
        <f>VLOOKUP(A75,Table1[[Customer ID]:[Date Of Birth]],5,FALSE)</f>
        <v>22-Sep-1962</v>
      </c>
      <c r="M75" s="24">
        <f>VLOOKUP(A75,Table1[[Customer ID]:[charges]],8,FALSE)</f>
        <v>41794.629999999997</v>
      </c>
      <c r="N75" s="24" t="str">
        <f>VLOOKUP(Healthcare!A75,Table1[[Customer ID]:[Hospital tier]],9,FALSE)</f>
        <v>tier - 1</v>
      </c>
      <c r="O75" s="24" t="str">
        <f>VLOOKUP(A75,Table1[[Customer ID]:[City tier]],10,FALSE)</f>
        <v>tier - 3</v>
      </c>
      <c r="P75" s="24" t="str">
        <f>VLOOKUP(Healthcare!A75,Table1[],11,FALSE)</f>
        <v>R1011</v>
      </c>
      <c r="Q75" s="24">
        <f>VLOOKUP(Healthcare!A75,Table1[[Customer ID]:[Age]],6,FALSE)</f>
        <v>60</v>
      </c>
    </row>
    <row r="76" spans="1:17" ht="15.4" x14ac:dyDescent="0.45">
      <c r="A76" s="25" t="s">
        <v>75</v>
      </c>
      <c r="B76" s="24" t="str">
        <f>VLOOKUP('Customer Names'!A76,'Customer Names'!A76:C2410,3,FALSE)</f>
        <v>Caldwell</v>
      </c>
      <c r="C76" s="24">
        <f>VLOOKUP(Table8[[#This Row],[Customer ID]],Table8[[Customer ID]:[BMI]],2,FALSE)</f>
        <v>53.61</v>
      </c>
      <c r="D76" s="24">
        <f>VLOOKUP(Table8[[#This Row],[Customer ID]],Table8[[Customer ID]:[HBA1C]],4,FALSE)</f>
        <v>10.92</v>
      </c>
      <c r="E76" s="24" t="str">
        <f>VLOOKUP(Table8[[#This Row],[Customer ID]],Table8[[Customer ID]:[Heart Issues]],6,FALSE)</f>
        <v>Yes</v>
      </c>
      <c r="F76" s="24" t="str">
        <f>VLOOKUP(Table8[[#This Row],[Customer ID]],Table8[[Customer ID]:[Any Transplants]],7,FALSE)</f>
        <v>No</v>
      </c>
      <c r="G76" s="24" t="str">
        <f>VLOOKUP(Table8[[#This Row],[Customer ID]],Table8[[Customer ID]:[Cancer history]],8,FALSE)</f>
        <v>No</v>
      </c>
      <c r="H76" s="24">
        <f>VLOOKUP(Table8[[#This Row],[Customer ID]],Table8[[Customer ID]:[NumberOfMajorSurgeries]],9,FALSE)</f>
        <v>1</v>
      </c>
      <c r="I76" s="24" t="str">
        <f>VLOOKUP(Table8[[#This Row],[Customer ID]],Table8[],10,FALSE)</f>
        <v>Yes</v>
      </c>
      <c r="J76" s="24" t="str">
        <f>VLOOKUP(Table8[[#This Row],[Customer ID]],Table8[[Customer ID]:[Wight Status]],3,FALSE)</f>
        <v>Obesity</v>
      </c>
      <c r="K76" s="24" t="str">
        <f>VLOOKUP(Table8[[#This Row],[Customer ID]],Table8[[Customer ID]:[Diabetes Status]],5,FALSE)</f>
        <v>Diabetes</v>
      </c>
      <c r="L76" s="24" t="str">
        <f>VLOOKUP(A76,Table1[[Customer ID]:[Date Of Birth]],5,FALSE)</f>
        <v>29-Sep-1975</v>
      </c>
      <c r="M76" s="24">
        <f>VLOOKUP(A76,Table1[[Customer ID]:[charges]],8,FALSE)</f>
        <v>41681.86</v>
      </c>
      <c r="N76" s="24" t="str">
        <f>VLOOKUP(Healthcare!A76,Table1[[Customer ID]:[Hospital tier]],9,FALSE)</f>
        <v>tier - 1</v>
      </c>
      <c r="O76" s="24" t="str">
        <f>VLOOKUP(A76,Table1[[Customer ID]:[City tier]],10,FALSE)</f>
        <v>tier - 1</v>
      </c>
      <c r="P76" s="24" t="str">
        <f>VLOOKUP(Healthcare!A76,Table1[],11,FALSE)</f>
        <v>R1011</v>
      </c>
      <c r="Q76" s="24">
        <f>VLOOKUP(Healthcare!A76,Table1[[Customer ID]:[Age]],6,FALSE)</f>
        <v>47</v>
      </c>
    </row>
    <row r="77" spans="1:17" ht="15.4" x14ac:dyDescent="0.45">
      <c r="A77" s="25" t="s">
        <v>76</v>
      </c>
      <c r="B77" s="24" t="str">
        <f>VLOOKUP('Customer Names'!A77,'Customer Names'!A77:C2411,3,FALSE)</f>
        <v>Marmillod</v>
      </c>
      <c r="C77" s="24">
        <f>VLOOKUP(Table8[[#This Row],[Customer ID]],Table8[[Customer ID]:[BMI]],2,FALSE)</f>
        <v>36.19</v>
      </c>
      <c r="D77" s="24">
        <f>VLOOKUP(Table8[[#This Row],[Customer ID]],Table8[[Customer ID]:[HBA1C]],4,FALSE)</f>
        <v>11.51</v>
      </c>
      <c r="E77" s="24" t="str">
        <f>VLOOKUP(Table8[[#This Row],[Customer ID]],Table8[[Customer ID]:[Heart Issues]],6,FALSE)</f>
        <v>Yes</v>
      </c>
      <c r="F77" s="24" t="str">
        <f>VLOOKUP(Table8[[#This Row],[Customer ID]],Table8[[Customer ID]:[Any Transplants]],7,FALSE)</f>
        <v>No</v>
      </c>
      <c r="G77" s="24" t="str">
        <f>VLOOKUP(Table8[[#This Row],[Customer ID]],Table8[[Customer ID]:[Cancer history]],8,FALSE)</f>
        <v>No</v>
      </c>
      <c r="H77" s="24">
        <f>VLOOKUP(Table8[[#This Row],[Customer ID]],Table8[[Customer ID]:[NumberOfMajorSurgeries]],9,FALSE)</f>
        <v>1</v>
      </c>
      <c r="I77" s="24" t="str">
        <f>VLOOKUP(Table8[[#This Row],[Customer ID]],Table8[],10,FALSE)</f>
        <v>Yes</v>
      </c>
      <c r="J77" s="24" t="str">
        <f>VLOOKUP(Table8[[#This Row],[Customer ID]],Table8[[Customer ID]:[Wight Status]],3,FALSE)</f>
        <v>Obesity</v>
      </c>
      <c r="K77" s="24" t="str">
        <f>VLOOKUP(Table8[[#This Row],[Customer ID]],Table8[[Customer ID]:[Diabetes Status]],5,FALSE)</f>
        <v>Diabetes</v>
      </c>
      <c r="L77" s="24" t="str">
        <f>VLOOKUP(A77,Table1[[Customer ID]:[Date Of Birth]],5,FALSE)</f>
        <v>14-Nov-1975</v>
      </c>
      <c r="M77" s="24">
        <f>VLOOKUP(A77,Table1[[Customer ID]:[charges]],8,FALSE)</f>
        <v>41676.080000000002</v>
      </c>
      <c r="N77" s="24" t="str">
        <f>VLOOKUP(Healthcare!A77,Table1[[Customer ID]:[Hospital tier]],9,FALSE)</f>
        <v>tier - 1</v>
      </c>
      <c r="O77" s="24" t="str">
        <f>VLOOKUP(A77,Table1[[Customer ID]:[City tier]],10,FALSE)</f>
        <v>tier - 2</v>
      </c>
      <c r="P77" s="24" t="str">
        <f>VLOOKUP(Healthcare!A77,Table1[],11,FALSE)</f>
        <v>R1013</v>
      </c>
      <c r="Q77" s="24">
        <f>VLOOKUP(Healthcare!A77,Table1[[Customer ID]:[Age]],6,FALSE)</f>
        <v>47</v>
      </c>
    </row>
    <row r="78" spans="1:17" ht="15.4" x14ac:dyDescent="0.45">
      <c r="A78" s="25" t="s">
        <v>77</v>
      </c>
      <c r="B78" s="24" t="str">
        <f>VLOOKUP('Customer Names'!A78,'Customer Names'!A78:C2412,3,FALSE)</f>
        <v>Cloutier-Simons</v>
      </c>
      <c r="C78" s="24">
        <f>VLOOKUP(Table8[[#This Row],[Customer ID]],Table8[[Customer ID]:[BMI]],2,FALSE)</f>
        <v>34.6</v>
      </c>
      <c r="D78" s="24">
        <f>VLOOKUP(Table8[[#This Row],[Customer ID]],Table8[[Customer ID]:[HBA1C]],4,FALSE)</f>
        <v>5.99</v>
      </c>
      <c r="E78" s="24" t="str">
        <f>VLOOKUP(Table8[[#This Row],[Customer ID]],Table8[[Customer ID]:[Heart Issues]],6,FALSE)</f>
        <v>Yes</v>
      </c>
      <c r="F78" s="24" t="str">
        <f>VLOOKUP(Table8[[#This Row],[Customer ID]],Table8[[Customer ID]:[Any Transplants]],7,FALSE)</f>
        <v>No</v>
      </c>
      <c r="G78" s="24" t="str">
        <f>VLOOKUP(Table8[[#This Row],[Customer ID]],Table8[[Customer ID]:[Cancer history]],8,FALSE)</f>
        <v>No</v>
      </c>
      <c r="H78" s="24">
        <f>VLOOKUP(Table8[[#This Row],[Customer ID]],Table8[[Customer ID]:[NumberOfMajorSurgeries]],9,FALSE)</f>
        <v>0</v>
      </c>
      <c r="I78" s="24" t="str">
        <f>VLOOKUP(Table8[[#This Row],[Customer ID]],Table8[],10,FALSE)</f>
        <v>Yes</v>
      </c>
      <c r="J78" s="24" t="str">
        <f>VLOOKUP(Table8[[#This Row],[Customer ID]],Table8[[Customer ID]:[Wight Status]],3,FALSE)</f>
        <v>Obesity</v>
      </c>
      <c r="K78" s="24" t="str">
        <f>VLOOKUP(Table8[[#This Row],[Customer ID]],Table8[[Customer ID]:[Diabetes Status]],5,FALSE)</f>
        <v>Prediabetes</v>
      </c>
      <c r="L78" s="24" t="str">
        <f>VLOOKUP(A78,Table1[[Customer ID]:[Date Of Birth]],5,FALSE)</f>
        <v>29-Oct-1976</v>
      </c>
      <c r="M78" s="24">
        <f>VLOOKUP(A78,Table1[[Customer ID]:[charges]],8,FALSE)</f>
        <v>41661.599999999999</v>
      </c>
      <c r="N78" s="24" t="str">
        <f>VLOOKUP(Healthcare!A78,Table1[[Customer ID]:[Hospital tier]],9,FALSE)</f>
        <v>tier - 1</v>
      </c>
      <c r="O78" s="24" t="str">
        <f>VLOOKUP(A78,Table1[[Customer ID]:[City tier]],10,FALSE)</f>
        <v>tier - 3</v>
      </c>
      <c r="P78" s="24" t="str">
        <f>VLOOKUP(Healthcare!A78,Table1[],11,FALSE)</f>
        <v>R1011</v>
      </c>
      <c r="Q78" s="24">
        <f>VLOOKUP(Healthcare!A78,Table1[[Customer ID]:[Age]],6,FALSE)</f>
        <v>46</v>
      </c>
    </row>
    <row r="79" spans="1:17" ht="15.4" x14ac:dyDescent="0.45">
      <c r="A79" s="25" t="s">
        <v>78</v>
      </c>
      <c r="B79" s="24" t="str">
        <f>VLOOKUP('Customer Names'!A79,'Customer Names'!A79:C2413,3,FALSE)</f>
        <v>Vegas</v>
      </c>
      <c r="C79" s="24">
        <f>VLOOKUP(Table8[[#This Row],[Customer ID]],Table8[[Customer ID]:[BMI]],2,FALSE)</f>
        <v>54.12</v>
      </c>
      <c r="D79" s="24">
        <f>VLOOKUP(Table8[[#This Row],[Customer ID]],Table8[[Customer ID]:[HBA1C]],4,FALSE)</f>
        <v>11.57</v>
      </c>
      <c r="E79" s="24" t="str">
        <f>VLOOKUP(Table8[[#This Row],[Customer ID]],Table8[[Customer ID]:[Heart Issues]],6,FALSE)</f>
        <v>No</v>
      </c>
      <c r="F79" s="24" t="str">
        <f>VLOOKUP(Table8[[#This Row],[Customer ID]],Table8[[Customer ID]:[Any Transplants]],7,FALSE)</f>
        <v>No</v>
      </c>
      <c r="G79" s="24" t="str">
        <f>VLOOKUP(Table8[[#This Row],[Customer ID]],Table8[[Customer ID]:[Cancer history]],8,FALSE)</f>
        <v>No</v>
      </c>
      <c r="H79" s="24">
        <f>VLOOKUP(Table8[[#This Row],[Customer ID]],Table8[[Customer ID]:[NumberOfMajorSurgeries]],9,FALSE)</f>
        <v>0</v>
      </c>
      <c r="I79" s="24" t="str">
        <f>VLOOKUP(Table8[[#This Row],[Customer ID]],Table8[],10,FALSE)</f>
        <v>Yes</v>
      </c>
      <c r="J79" s="24" t="str">
        <f>VLOOKUP(Table8[[#This Row],[Customer ID]],Table8[[Customer ID]:[Wight Status]],3,FALSE)</f>
        <v>Obesity</v>
      </c>
      <c r="K79" s="24" t="str">
        <f>VLOOKUP(Table8[[#This Row],[Customer ID]],Table8[[Customer ID]:[Diabetes Status]],5,FALSE)</f>
        <v>Diabetes</v>
      </c>
      <c r="L79" s="24" t="str">
        <f>VLOOKUP(A79,Table1[[Customer ID]:[Date Of Birth]],5,FALSE)</f>
        <v>24-Nov-1974</v>
      </c>
      <c r="M79" s="24">
        <f>VLOOKUP(A79,Table1[[Customer ID]:[charges]],8,FALSE)</f>
        <v>41636.199999999997</v>
      </c>
      <c r="N79" s="24" t="str">
        <f>VLOOKUP(Healthcare!A79,Table1[[Customer ID]:[Hospital tier]],9,FALSE)</f>
        <v>tier - 1</v>
      </c>
      <c r="O79" s="24" t="str">
        <f>VLOOKUP(A79,Table1[[Customer ID]:[City tier]],10,FALSE)</f>
        <v>tier - 1</v>
      </c>
      <c r="P79" s="24" t="str">
        <f>VLOOKUP(Healthcare!A79,Table1[],11,FALSE)</f>
        <v>R1011</v>
      </c>
      <c r="Q79" s="24">
        <f>VLOOKUP(Healthcare!A79,Table1[[Customer ID]:[Age]],6,FALSE)</f>
        <v>48</v>
      </c>
    </row>
    <row r="80" spans="1:17" ht="15.4" x14ac:dyDescent="0.45">
      <c r="A80" s="25" t="s">
        <v>79</v>
      </c>
      <c r="B80" s="24" t="str">
        <f>VLOOKUP('Customer Names'!A80,'Customer Names'!A80:C2414,3,FALSE)</f>
        <v>Cochran</v>
      </c>
      <c r="C80" s="24">
        <f>VLOOKUP(Table8[[#This Row],[Customer ID]],Table8[[Customer ID]:[BMI]],2,FALSE)</f>
        <v>48.82</v>
      </c>
      <c r="D80" s="24">
        <f>VLOOKUP(Table8[[#This Row],[Customer ID]],Table8[[Customer ID]:[HBA1C]],4,FALSE)</f>
        <v>6.67</v>
      </c>
      <c r="E80" s="24" t="str">
        <f>VLOOKUP(Table8[[#This Row],[Customer ID]],Table8[[Customer ID]:[Heart Issues]],6,FALSE)</f>
        <v>Yes</v>
      </c>
      <c r="F80" s="24" t="str">
        <f>VLOOKUP(Table8[[#This Row],[Customer ID]],Table8[[Customer ID]:[Any Transplants]],7,FALSE)</f>
        <v>No</v>
      </c>
      <c r="G80" s="24" t="str">
        <f>VLOOKUP(Table8[[#This Row],[Customer ID]],Table8[[Customer ID]:[Cancer history]],8,FALSE)</f>
        <v>No</v>
      </c>
      <c r="H80" s="24">
        <f>VLOOKUP(Table8[[#This Row],[Customer ID]],Table8[[Customer ID]:[NumberOfMajorSurgeries]],9,FALSE)</f>
        <v>0</v>
      </c>
      <c r="I80" s="24" t="str">
        <f>VLOOKUP(Table8[[#This Row],[Customer ID]],Table8[],10,FALSE)</f>
        <v>Yes</v>
      </c>
      <c r="J80" s="24" t="str">
        <f>VLOOKUP(Table8[[#This Row],[Customer ID]],Table8[[Customer ID]:[Wight Status]],3,FALSE)</f>
        <v>Obesity</v>
      </c>
      <c r="K80" s="24" t="str">
        <f>VLOOKUP(Table8[[#This Row],[Customer ID]],Table8[[Customer ID]:[Diabetes Status]],5,FALSE)</f>
        <v>Diabetes</v>
      </c>
      <c r="L80" s="24" t="str">
        <f>VLOOKUP(A80,Table1[[Customer ID]:[Date Of Birth]],5,FALSE)</f>
        <v>22-Dec-1967</v>
      </c>
      <c r="M80" s="24">
        <f>VLOOKUP(A80,Table1[[Customer ID]:[charges]],8,FALSE)</f>
        <v>41505.15</v>
      </c>
      <c r="N80" s="24" t="str">
        <f>VLOOKUP(Healthcare!A80,Table1[[Customer ID]:[Hospital tier]],9,FALSE)</f>
        <v>tier - 1</v>
      </c>
      <c r="O80" s="24" t="str">
        <f>VLOOKUP(A80,Table1[[Customer ID]:[City tier]],10,FALSE)</f>
        <v>tier - 2</v>
      </c>
      <c r="P80" s="24" t="str">
        <f>VLOOKUP(Healthcare!A80,Table1[],11,FALSE)</f>
        <v>R1011</v>
      </c>
      <c r="Q80" s="24">
        <f>VLOOKUP(Healthcare!A80,Table1[[Customer ID]:[Age]],6,FALSE)</f>
        <v>55</v>
      </c>
    </row>
    <row r="81" spans="1:17" ht="15.4" x14ac:dyDescent="0.45">
      <c r="A81" s="25" t="s">
        <v>80</v>
      </c>
      <c r="B81" s="24" t="str">
        <f>VLOOKUP('Customer Names'!A81,'Customer Names'!A81:C2415,3,FALSE)</f>
        <v>Holtzapple</v>
      </c>
      <c r="C81" s="24">
        <f>VLOOKUP(Table8[[#This Row],[Customer ID]],Table8[[Customer ID]:[BMI]],2,FALSE)</f>
        <v>51.01</v>
      </c>
      <c r="D81" s="24">
        <f>VLOOKUP(Table8[[#This Row],[Customer ID]],Table8[[Customer ID]:[HBA1C]],4,FALSE)</f>
        <v>9.1999999999999993</v>
      </c>
      <c r="E81" s="24" t="str">
        <f>VLOOKUP(Table8[[#This Row],[Customer ID]],Table8[[Customer ID]:[Heart Issues]],6,FALSE)</f>
        <v>No</v>
      </c>
      <c r="F81" s="24" t="str">
        <f>VLOOKUP(Table8[[#This Row],[Customer ID]],Table8[[Customer ID]:[Any Transplants]],7,FALSE)</f>
        <v>No</v>
      </c>
      <c r="G81" s="24" t="str">
        <f>VLOOKUP(Table8[[#This Row],[Customer ID]],Table8[[Customer ID]:[Cancer history]],8,FALSE)</f>
        <v>No</v>
      </c>
      <c r="H81" s="24">
        <f>VLOOKUP(Table8[[#This Row],[Customer ID]],Table8[[Customer ID]:[NumberOfMajorSurgeries]],9,FALSE)</f>
        <v>0</v>
      </c>
      <c r="I81" s="24" t="str">
        <f>VLOOKUP(Table8[[#This Row],[Customer ID]],Table8[],10,FALSE)</f>
        <v>Yes</v>
      </c>
      <c r="J81" s="24" t="str">
        <f>VLOOKUP(Table8[[#This Row],[Customer ID]],Table8[[Customer ID]:[Wight Status]],3,FALSE)</f>
        <v>Obesity</v>
      </c>
      <c r="K81" s="24" t="str">
        <f>VLOOKUP(Table8[[#This Row],[Customer ID]],Table8[[Customer ID]:[Diabetes Status]],5,FALSE)</f>
        <v>Diabetes</v>
      </c>
      <c r="L81" s="24" t="str">
        <f>VLOOKUP(A81,Table1[[Customer ID]:[Date Of Birth]],5,FALSE)</f>
        <v>16-Oct-1971</v>
      </c>
      <c r="M81" s="24">
        <f>VLOOKUP(A81,Table1[[Customer ID]:[charges]],8,FALSE)</f>
        <v>41351.879999999997</v>
      </c>
      <c r="N81" s="24" t="str">
        <f>VLOOKUP(Healthcare!A81,Table1[[Customer ID]:[Hospital tier]],9,FALSE)</f>
        <v>tier - 1</v>
      </c>
      <c r="O81" s="24" t="str">
        <f>VLOOKUP(A81,Table1[[Customer ID]:[City tier]],10,FALSE)</f>
        <v>tier - 2</v>
      </c>
      <c r="P81" s="24" t="str">
        <f>VLOOKUP(Healthcare!A81,Table1[],11,FALSE)</f>
        <v>R1011</v>
      </c>
      <c r="Q81" s="24">
        <f>VLOOKUP(Healthcare!A81,Table1[[Customer ID]:[Age]],6,FALSE)</f>
        <v>51</v>
      </c>
    </row>
    <row r="82" spans="1:17" ht="15.4" x14ac:dyDescent="0.45">
      <c r="A82" s="25" t="s">
        <v>81</v>
      </c>
      <c r="B82" s="24" t="str">
        <f>VLOOKUP('Customer Names'!A82,'Customer Names'!A82:C2416,3,FALSE)</f>
        <v>Meyer</v>
      </c>
      <c r="C82" s="24">
        <f>VLOOKUP(Table8[[#This Row],[Customer ID]],Table8[[Customer ID]:[BMI]],2,FALSE)</f>
        <v>45.65</v>
      </c>
      <c r="D82" s="24">
        <f>VLOOKUP(Table8[[#This Row],[Customer ID]],Table8[[Customer ID]:[HBA1C]],4,FALSE)</f>
        <v>5.1100000000000003</v>
      </c>
      <c r="E82" s="24" t="str">
        <f>VLOOKUP(Table8[[#This Row],[Customer ID]],Table8[[Customer ID]:[Heart Issues]],6,FALSE)</f>
        <v>Yes</v>
      </c>
      <c r="F82" s="24" t="str">
        <f>VLOOKUP(Table8[[#This Row],[Customer ID]],Table8[[Customer ID]:[Any Transplants]],7,FALSE)</f>
        <v>No</v>
      </c>
      <c r="G82" s="24" t="str">
        <f>VLOOKUP(Table8[[#This Row],[Customer ID]],Table8[[Customer ID]:[Cancer history]],8,FALSE)</f>
        <v>No</v>
      </c>
      <c r="H82" s="24">
        <f>VLOOKUP(Table8[[#This Row],[Customer ID]],Table8[[Customer ID]:[NumberOfMajorSurgeries]],9,FALSE)</f>
        <v>1</v>
      </c>
      <c r="I82" s="24" t="str">
        <f>VLOOKUP(Table8[[#This Row],[Customer ID]],Table8[],10,FALSE)</f>
        <v>Yes</v>
      </c>
      <c r="J82" s="24" t="str">
        <f>VLOOKUP(Table8[[#This Row],[Customer ID]],Table8[[Customer ID]:[Wight Status]],3,FALSE)</f>
        <v>Obesity</v>
      </c>
      <c r="K82" s="24" t="str">
        <f>VLOOKUP(Table8[[#This Row],[Customer ID]],Table8[[Customer ID]:[Diabetes Status]],5,FALSE)</f>
        <v>Normal</v>
      </c>
      <c r="L82" s="24" t="str">
        <f>VLOOKUP(A82,Table1[[Customer ID]:[Date Of Birth]],5,FALSE)</f>
        <v>7-Oct-1964</v>
      </c>
      <c r="M82" s="24">
        <f>VLOOKUP(A82,Table1[[Customer ID]:[charges]],8,FALSE)</f>
        <v>41331.79</v>
      </c>
      <c r="N82" s="24" t="str">
        <f>VLOOKUP(Healthcare!A82,Table1[[Customer ID]:[Hospital tier]],9,FALSE)</f>
        <v>tier - 1</v>
      </c>
      <c r="O82" s="24" t="str">
        <f>VLOOKUP(A82,Table1[[Customer ID]:[City tier]],10,FALSE)</f>
        <v>tier - 2</v>
      </c>
      <c r="P82" s="24" t="str">
        <f>VLOOKUP(Healthcare!A82,Table1[],11,FALSE)</f>
        <v>R1011</v>
      </c>
      <c r="Q82" s="24">
        <f>VLOOKUP(Healthcare!A82,Table1[[Customer ID]:[Age]],6,FALSE)</f>
        <v>58</v>
      </c>
    </row>
    <row r="83" spans="1:17" ht="15.4" x14ac:dyDescent="0.45">
      <c r="A83" s="25" t="s">
        <v>82</v>
      </c>
      <c r="B83" s="24" t="str">
        <f>VLOOKUP('Customer Names'!A83,'Customer Names'!A83:C2417,3,FALSE)</f>
        <v>Brickley</v>
      </c>
      <c r="C83" s="24">
        <f>VLOOKUP(Table8[[#This Row],[Customer ID]],Table8[[Customer ID]:[BMI]],2,FALSE)</f>
        <v>52.9</v>
      </c>
      <c r="D83" s="24">
        <f>VLOOKUP(Table8[[#This Row],[Customer ID]],Table8[[Customer ID]:[HBA1C]],4,FALSE)</f>
        <v>5.34</v>
      </c>
      <c r="E83" s="24" t="str">
        <f>VLOOKUP(Table8[[#This Row],[Customer ID]],Table8[[Customer ID]:[Heart Issues]],6,FALSE)</f>
        <v>No</v>
      </c>
      <c r="F83" s="24" t="str">
        <f>VLOOKUP(Table8[[#This Row],[Customer ID]],Table8[[Customer ID]:[Any Transplants]],7,FALSE)</f>
        <v>No</v>
      </c>
      <c r="G83" s="24" t="str">
        <f>VLOOKUP(Table8[[#This Row],[Customer ID]],Table8[[Customer ID]:[Cancer history]],8,FALSE)</f>
        <v>No</v>
      </c>
      <c r="H83" s="24">
        <f>VLOOKUP(Table8[[#This Row],[Customer ID]],Table8[[Customer ID]:[NumberOfMajorSurgeries]],9,FALSE)</f>
        <v>0</v>
      </c>
      <c r="I83" s="24" t="str">
        <f>VLOOKUP(Table8[[#This Row],[Customer ID]],Table8[],10,FALSE)</f>
        <v>Yes</v>
      </c>
      <c r="J83" s="24" t="str">
        <f>VLOOKUP(Table8[[#This Row],[Customer ID]],Table8[[Customer ID]:[Wight Status]],3,FALSE)</f>
        <v>Obesity</v>
      </c>
      <c r="K83" s="24" t="str">
        <f>VLOOKUP(Table8[[#This Row],[Customer ID]],Table8[[Customer ID]:[Diabetes Status]],5,FALSE)</f>
        <v>Normal</v>
      </c>
      <c r="L83" s="24" t="str">
        <f>VLOOKUP(A83,Table1[[Customer ID]:[Date Of Birth]],5,FALSE)</f>
        <v>27-Aug-1977</v>
      </c>
      <c r="M83" s="24">
        <f>VLOOKUP(A83,Table1[[Customer ID]:[charges]],8,FALSE)</f>
        <v>41271.5</v>
      </c>
      <c r="N83" s="24" t="str">
        <f>VLOOKUP(Healthcare!A83,Table1[[Customer ID]:[Hospital tier]],9,FALSE)</f>
        <v>tier - 1</v>
      </c>
      <c r="O83" s="24" t="str">
        <f>VLOOKUP(A83,Table1[[Customer ID]:[City tier]],10,FALSE)</f>
        <v>tier - 2</v>
      </c>
      <c r="P83" s="24" t="str">
        <f>VLOOKUP(Healthcare!A83,Table1[],11,FALSE)</f>
        <v>R1011</v>
      </c>
      <c r="Q83" s="24">
        <f>VLOOKUP(Healthcare!A83,Table1[[Customer ID]:[Age]],6,FALSE)</f>
        <v>45</v>
      </c>
    </row>
    <row r="84" spans="1:17" ht="15.4" x14ac:dyDescent="0.45">
      <c r="A84" s="25" t="s">
        <v>83</v>
      </c>
      <c r="B84" s="24" t="str">
        <f>VLOOKUP('Customer Names'!A84,'Customer Names'!A84:C2418,3,FALSE)</f>
        <v>Magee</v>
      </c>
      <c r="C84" s="24">
        <f>VLOOKUP(Table8[[#This Row],[Customer ID]],Table8[[Customer ID]:[BMI]],2,FALSE)</f>
        <v>45.41</v>
      </c>
      <c r="D84" s="24">
        <f>VLOOKUP(Table8[[#This Row],[Customer ID]],Table8[[Customer ID]:[HBA1C]],4,FALSE)</f>
        <v>4.03</v>
      </c>
      <c r="E84" s="24" t="str">
        <f>VLOOKUP(Table8[[#This Row],[Customer ID]],Table8[[Customer ID]:[Heart Issues]],6,FALSE)</f>
        <v>Yes</v>
      </c>
      <c r="F84" s="24" t="str">
        <f>VLOOKUP(Table8[[#This Row],[Customer ID]],Table8[[Customer ID]:[Any Transplants]],7,FALSE)</f>
        <v>No</v>
      </c>
      <c r="G84" s="24" t="str">
        <f>VLOOKUP(Table8[[#This Row],[Customer ID]],Table8[[Customer ID]:[Cancer history]],8,FALSE)</f>
        <v>No</v>
      </c>
      <c r="H84" s="24">
        <f>VLOOKUP(Table8[[#This Row],[Customer ID]],Table8[[Customer ID]:[NumberOfMajorSurgeries]],9,FALSE)</f>
        <v>1</v>
      </c>
      <c r="I84" s="24" t="str">
        <f>VLOOKUP(Table8[[#This Row],[Customer ID]],Table8[],10,FALSE)</f>
        <v>Yes</v>
      </c>
      <c r="J84" s="24" t="str">
        <f>VLOOKUP(Table8[[#This Row],[Customer ID]],Table8[[Customer ID]:[Wight Status]],3,FALSE)</f>
        <v>Obesity</v>
      </c>
      <c r="K84" s="24" t="str">
        <f>VLOOKUP(Table8[[#This Row],[Customer ID]],Table8[[Customer ID]:[Diabetes Status]],5,FALSE)</f>
        <v>Normal</v>
      </c>
      <c r="L84" s="24" t="str">
        <f>VLOOKUP(A84,Table1[[Customer ID]:[Date Of Birth]],5,FALSE)</f>
        <v>6-Jun-1964</v>
      </c>
      <c r="M84" s="24">
        <f>VLOOKUP(A84,Table1[[Customer ID]:[charges]],8,FALSE)</f>
        <v>41250.39</v>
      </c>
      <c r="N84" s="24" t="str">
        <f>VLOOKUP(Healthcare!A84,Table1[[Customer ID]:[Hospital tier]],9,FALSE)</f>
        <v>tier - 1</v>
      </c>
      <c r="O84" s="24" t="str">
        <f>VLOOKUP(A84,Table1[[Customer ID]:[City tier]],10,FALSE)</f>
        <v>tier - 3</v>
      </c>
      <c r="P84" s="24" t="str">
        <f>VLOOKUP(Healthcare!A84,Table1[],11,FALSE)</f>
        <v>R1011</v>
      </c>
      <c r="Q84" s="24">
        <f>VLOOKUP(Healthcare!A84,Table1[[Customer ID]:[Age]],6,FALSE)</f>
        <v>59</v>
      </c>
    </row>
    <row r="85" spans="1:17" ht="15.4" x14ac:dyDescent="0.45">
      <c r="A85" s="25" t="s">
        <v>84</v>
      </c>
      <c r="B85" s="24" t="str">
        <f>VLOOKUP('Customer Names'!A85,'Customer Names'!A85:C2419,3,FALSE)</f>
        <v>Thoma</v>
      </c>
      <c r="C85" s="24">
        <f>VLOOKUP(Table8[[#This Row],[Customer ID]],Table8[[Customer ID]:[BMI]],2,FALSE)</f>
        <v>49.41</v>
      </c>
      <c r="D85" s="24">
        <f>VLOOKUP(Table8[[#This Row],[Customer ID]],Table8[[Customer ID]:[HBA1C]],4,FALSE)</f>
        <v>4.2300000000000004</v>
      </c>
      <c r="E85" s="24" t="str">
        <f>VLOOKUP(Table8[[#This Row],[Customer ID]],Table8[[Customer ID]:[Heart Issues]],6,FALSE)</f>
        <v>Yes</v>
      </c>
      <c r="F85" s="24" t="str">
        <f>VLOOKUP(Table8[[#This Row],[Customer ID]],Table8[[Customer ID]:[Any Transplants]],7,FALSE)</f>
        <v>No</v>
      </c>
      <c r="G85" s="24" t="str">
        <f>VLOOKUP(Table8[[#This Row],[Customer ID]],Table8[[Customer ID]:[Cancer history]],8,FALSE)</f>
        <v>Yes</v>
      </c>
      <c r="H85" s="24">
        <f>VLOOKUP(Table8[[#This Row],[Customer ID]],Table8[[Customer ID]:[NumberOfMajorSurgeries]],9,FALSE)</f>
        <v>1</v>
      </c>
      <c r="I85" s="24" t="str">
        <f>VLOOKUP(Table8[[#This Row],[Customer ID]],Table8[],10,FALSE)</f>
        <v>Yes</v>
      </c>
      <c r="J85" s="24" t="str">
        <f>VLOOKUP(Table8[[#This Row],[Customer ID]],Table8[[Customer ID]:[Wight Status]],3,FALSE)</f>
        <v>Obesity</v>
      </c>
      <c r="K85" s="24" t="str">
        <f>VLOOKUP(Table8[[#This Row],[Customer ID]],Table8[[Customer ID]:[Diabetes Status]],5,FALSE)</f>
        <v>Normal</v>
      </c>
      <c r="L85" s="24" t="str">
        <f>VLOOKUP(A85,Table1[[Customer ID]:[Date Of Birth]],5,FALSE)</f>
        <v>8-Aug-1969</v>
      </c>
      <c r="M85" s="24">
        <f>VLOOKUP(A85,Table1[[Customer ID]:[charges]],8,FALSE)</f>
        <v>41191.57</v>
      </c>
      <c r="N85" s="24" t="str">
        <f>VLOOKUP(Healthcare!A85,Table1[[Customer ID]:[Hospital tier]],9,FALSE)</f>
        <v>tier - 1</v>
      </c>
      <c r="O85" s="24" t="str">
        <f>VLOOKUP(A85,Table1[[Customer ID]:[City tier]],10,FALSE)</f>
        <v>tier - 2</v>
      </c>
      <c r="P85" s="24" t="str">
        <f>VLOOKUP(Healthcare!A85,Table1[],11,FALSE)</f>
        <v>R1011</v>
      </c>
      <c r="Q85" s="24">
        <f>VLOOKUP(Healthcare!A85,Table1[[Customer ID]:[Age]],6,FALSE)</f>
        <v>53</v>
      </c>
    </row>
    <row r="86" spans="1:17" ht="15.4" x14ac:dyDescent="0.45">
      <c r="A86" s="25" t="s">
        <v>85</v>
      </c>
      <c r="B86" s="24" t="str">
        <f>VLOOKUP('Customer Names'!A86,'Customer Names'!A86:C2420,3,FALSE)</f>
        <v>Heagy</v>
      </c>
      <c r="C86" s="24">
        <f>VLOOKUP(Table8[[#This Row],[Customer ID]],Table8[[Customer ID]:[BMI]],2,FALSE)</f>
        <v>31.824999999999999</v>
      </c>
      <c r="D86" s="24">
        <f>VLOOKUP(Table8[[#This Row],[Customer ID]],Table8[[Customer ID]:[HBA1C]],4,FALSE)</f>
        <v>4.0599999999999996</v>
      </c>
      <c r="E86" s="24" t="str">
        <f>VLOOKUP(Table8[[#This Row],[Customer ID]],Table8[[Customer ID]:[Heart Issues]],6,FALSE)</f>
        <v>No</v>
      </c>
      <c r="F86" s="24" t="str">
        <f>VLOOKUP(Table8[[#This Row],[Customer ID]],Table8[[Customer ID]:[Any Transplants]],7,FALSE)</f>
        <v>No</v>
      </c>
      <c r="G86" s="24" t="str">
        <f>VLOOKUP(Table8[[#This Row],[Customer ID]],Table8[[Customer ID]:[Cancer history]],8,FALSE)</f>
        <v>No</v>
      </c>
      <c r="H86" s="24">
        <f>VLOOKUP(Table8[[#This Row],[Customer ID]],Table8[[Customer ID]:[NumberOfMajorSurgeries]],9,FALSE)</f>
        <v>2</v>
      </c>
      <c r="I86" s="24" t="str">
        <f>VLOOKUP(Table8[[#This Row],[Customer ID]],Table8[],10,FALSE)</f>
        <v>Yes</v>
      </c>
      <c r="J86" s="24" t="str">
        <f>VLOOKUP(Table8[[#This Row],[Customer ID]],Table8[[Customer ID]:[Wight Status]],3,FALSE)</f>
        <v>Obesity</v>
      </c>
      <c r="K86" s="24" t="str">
        <f>VLOOKUP(Table8[[#This Row],[Customer ID]],Table8[[Customer ID]:[Diabetes Status]],5,FALSE)</f>
        <v>Normal</v>
      </c>
      <c r="L86" s="24" t="str">
        <f>VLOOKUP(A86,Table1[[Customer ID]:[Date Of Birth]],5,FALSE)</f>
        <v>6-Sep-1972</v>
      </c>
      <c r="M86" s="24">
        <f>VLOOKUP(A86,Table1[[Customer ID]:[charges]],8,FALSE)</f>
        <v>41097.160000000003</v>
      </c>
      <c r="N86" s="24" t="str">
        <f>VLOOKUP(Healthcare!A86,Table1[[Customer ID]:[Hospital tier]],9,FALSE)</f>
        <v>tier - 1</v>
      </c>
      <c r="O86" s="24" t="str">
        <f>VLOOKUP(A86,Table1[[Customer ID]:[City tier]],10,FALSE)</f>
        <v>tier - 3</v>
      </c>
      <c r="P86" s="24" t="str">
        <f>VLOOKUP(Healthcare!A86,Table1[],11,FALSE)</f>
        <v>R1016</v>
      </c>
      <c r="Q86" s="24">
        <f>VLOOKUP(Healthcare!A86,Table1[[Customer ID]:[Age]],6,FALSE)</f>
        <v>50</v>
      </c>
    </row>
    <row r="87" spans="1:17" ht="15.4" x14ac:dyDescent="0.45">
      <c r="A87" s="25" t="s">
        <v>86</v>
      </c>
      <c r="B87" s="24" t="str">
        <f>VLOOKUP('Customer Names'!A87,'Customer Names'!A87:C2421,3,FALSE)</f>
        <v>Regnier</v>
      </c>
      <c r="C87" s="24">
        <f>VLOOKUP(Table8[[#This Row],[Customer ID]],Table8[[Customer ID]:[BMI]],2,FALSE)</f>
        <v>51.28</v>
      </c>
      <c r="D87" s="24">
        <f>VLOOKUP(Table8[[#This Row],[Customer ID]],Table8[[Customer ID]:[HBA1C]],4,FALSE)</f>
        <v>4.68</v>
      </c>
      <c r="E87" s="24" t="str">
        <f>VLOOKUP(Table8[[#This Row],[Customer ID]],Table8[[Customer ID]:[Heart Issues]],6,FALSE)</f>
        <v>No</v>
      </c>
      <c r="F87" s="24" t="str">
        <f>VLOOKUP(Table8[[#This Row],[Customer ID]],Table8[[Customer ID]:[Any Transplants]],7,FALSE)</f>
        <v>No</v>
      </c>
      <c r="G87" s="24" t="str">
        <f>VLOOKUP(Table8[[#This Row],[Customer ID]],Table8[[Customer ID]:[Cancer history]],8,FALSE)</f>
        <v>No</v>
      </c>
      <c r="H87" s="24">
        <f>VLOOKUP(Table8[[#This Row],[Customer ID]],Table8[[Customer ID]:[NumberOfMajorSurgeries]],9,FALSE)</f>
        <v>2</v>
      </c>
      <c r="I87" s="24" t="str">
        <f>VLOOKUP(Table8[[#This Row],[Customer ID]],Table8[],10,FALSE)</f>
        <v>Yes</v>
      </c>
      <c r="J87" s="24" t="str">
        <f>VLOOKUP(Table8[[#This Row],[Customer ID]],Table8[[Customer ID]:[Wight Status]],3,FALSE)</f>
        <v>Obesity</v>
      </c>
      <c r="K87" s="24" t="str">
        <f>VLOOKUP(Table8[[#This Row],[Customer ID]],Table8[[Customer ID]:[Diabetes Status]],5,FALSE)</f>
        <v>Normal</v>
      </c>
      <c r="L87" s="24" t="str">
        <f>VLOOKUP(A87,Table1[[Customer ID]:[Date Of Birth]],5,FALSE)</f>
        <v>12-Aug-1972</v>
      </c>
      <c r="M87" s="24">
        <f>VLOOKUP(A87,Table1[[Customer ID]:[charges]],8,FALSE)</f>
        <v>41055.29</v>
      </c>
      <c r="N87" s="24" t="str">
        <f>VLOOKUP(Healthcare!A87,Table1[[Customer ID]:[Hospital tier]],9,FALSE)</f>
        <v>tier - 1</v>
      </c>
      <c r="O87" s="24" t="str">
        <f>VLOOKUP(A87,Table1[[Customer ID]:[City tier]],10,FALSE)</f>
        <v>tier - 2</v>
      </c>
      <c r="P87" s="24" t="str">
        <f>VLOOKUP(Healthcare!A87,Table1[],11,FALSE)</f>
        <v>R1011</v>
      </c>
      <c r="Q87" s="24">
        <f>VLOOKUP(Healthcare!A87,Table1[[Customer ID]:[Age]],6,FALSE)</f>
        <v>50</v>
      </c>
    </row>
    <row r="88" spans="1:17" ht="15.4" x14ac:dyDescent="0.45">
      <c r="A88" s="25" t="s">
        <v>87</v>
      </c>
      <c r="B88" s="24" t="str">
        <f>VLOOKUP('Customer Names'!A88,'Customer Names'!A88:C2422,3,FALSE)</f>
        <v>Parendo</v>
      </c>
      <c r="C88" s="24">
        <f>VLOOKUP(Table8[[#This Row],[Customer ID]],Table8[[Customer ID]:[BMI]],2,FALSE)</f>
        <v>34.96</v>
      </c>
      <c r="D88" s="24">
        <f>VLOOKUP(Table8[[#This Row],[Customer ID]],Table8[[Customer ID]:[HBA1C]],4,FALSE)</f>
        <v>4.34</v>
      </c>
      <c r="E88" s="24" t="str">
        <f>VLOOKUP(Table8[[#This Row],[Customer ID]],Table8[[Customer ID]:[Heart Issues]],6,FALSE)</f>
        <v>No</v>
      </c>
      <c r="F88" s="24" t="str">
        <f>VLOOKUP(Table8[[#This Row],[Customer ID]],Table8[[Customer ID]:[Any Transplants]],7,FALSE)</f>
        <v>No</v>
      </c>
      <c r="G88" s="24" t="str">
        <f>VLOOKUP(Table8[[#This Row],[Customer ID]],Table8[[Customer ID]:[Cancer history]],8,FALSE)</f>
        <v>Yes</v>
      </c>
      <c r="H88" s="24">
        <f>VLOOKUP(Table8[[#This Row],[Customer ID]],Table8[[Customer ID]:[NumberOfMajorSurgeries]],9,FALSE)</f>
        <v>1</v>
      </c>
      <c r="I88" s="24" t="str">
        <f>VLOOKUP(Table8[[#This Row],[Customer ID]],Table8[],10,FALSE)</f>
        <v>Yes</v>
      </c>
      <c r="J88" s="24" t="str">
        <f>VLOOKUP(Table8[[#This Row],[Customer ID]],Table8[[Customer ID]:[Wight Status]],3,FALSE)</f>
        <v>Obesity</v>
      </c>
      <c r="K88" s="24" t="str">
        <f>VLOOKUP(Table8[[#This Row],[Customer ID]],Table8[[Customer ID]:[Diabetes Status]],5,FALSE)</f>
        <v>Normal</v>
      </c>
      <c r="L88" s="24" t="str">
        <f>VLOOKUP(A88,Table1[[Customer ID]:[Date Of Birth]],5,FALSE)</f>
        <v>11-Oct-1979</v>
      </c>
      <c r="M88" s="24">
        <f>VLOOKUP(A88,Table1[[Customer ID]:[charges]],8,FALSE)</f>
        <v>41034.22</v>
      </c>
      <c r="N88" s="24" t="str">
        <f>VLOOKUP(Healthcare!A88,Table1[[Customer ID]:[Hospital tier]],9,FALSE)</f>
        <v>tier - 1</v>
      </c>
      <c r="O88" s="24" t="str">
        <f>VLOOKUP(A88,Table1[[Customer ID]:[City tier]],10,FALSE)</f>
        <v>tier - 3</v>
      </c>
      <c r="P88" s="24" t="str">
        <f>VLOOKUP(Healthcare!A88,Table1[],11,FALSE)</f>
        <v>R1017</v>
      </c>
      <c r="Q88" s="24">
        <f>VLOOKUP(Healthcare!A88,Table1[[Customer ID]:[Age]],6,FALSE)</f>
        <v>43</v>
      </c>
    </row>
    <row r="89" spans="1:17" ht="15.4" x14ac:dyDescent="0.45">
      <c r="A89" s="25" t="s">
        <v>88</v>
      </c>
      <c r="B89" s="24" t="str">
        <f>VLOOKUP('Customer Names'!A89,'Customer Names'!A89:C2423,3,FALSE)</f>
        <v>Schell</v>
      </c>
      <c r="C89" s="24">
        <f>VLOOKUP(Table8[[#This Row],[Customer ID]],Table8[[Customer ID]:[BMI]],2,FALSE)</f>
        <v>33.11</v>
      </c>
      <c r="D89" s="24">
        <f>VLOOKUP(Table8[[#This Row],[Customer ID]],Table8[[Customer ID]:[HBA1C]],4,FALSE)</f>
        <v>10.51</v>
      </c>
      <c r="E89" s="24" t="str">
        <f>VLOOKUP(Table8[[#This Row],[Customer ID]],Table8[[Customer ID]:[Heart Issues]],6,FALSE)</f>
        <v>No</v>
      </c>
      <c r="F89" s="24" t="str">
        <f>VLOOKUP(Table8[[#This Row],[Customer ID]],Table8[[Customer ID]:[Any Transplants]],7,FALSE)</f>
        <v>No</v>
      </c>
      <c r="G89" s="24" t="str">
        <f>VLOOKUP(Table8[[#This Row],[Customer ID]],Table8[[Customer ID]:[Cancer history]],8,FALSE)</f>
        <v>No</v>
      </c>
      <c r="H89" s="24">
        <f>VLOOKUP(Table8[[#This Row],[Customer ID]],Table8[[Customer ID]:[NumberOfMajorSurgeries]],9,FALSE)</f>
        <v>0</v>
      </c>
      <c r="I89" s="24" t="str">
        <f>VLOOKUP(Table8[[#This Row],[Customer ID]],Table8[],10,FALSE)</f>
        <v>Yes</v>
      </c>
      <c r="J89" s="24" t="str">
        <f>VLOOKUP(Table8[[#This Row],[Customer ID]],Table8[[Customer ID]:[Wight Status]],3,FALSE)</f>
        <v>Obesity</v>
      </c>
      <c r="K89" s="24" t="str">
        <f>VLOOKUP(Table8[[#This Row],[Customer ID]],Table8[[Customer ID]:[Diabetes Status]],5,FALSE)</f>
        <v>Diabetes</v>
      </c>
      <c r="L89" s="24" t="str">
        <f>VLOOKUP(A89,Table1[[Customer ID]:[Date Of Birth]],5,FALSE)</f>
        <v>5-Jun-1974</v>
      </c>
      <c r="M89" s="24">
        <f>VLOOKUP(A89,Table1[[Customer ID]:[charges]],8,FALSE)</f>
        <v>40974.160000000003</v>
      </c>
      <c r="N89" s="24" t="str">
        <f>VLOOKUP(Healthcare!A89,Table1[[Customer ID]:[Hospital tier]],9,FALSE)</f>
        <v>tier - 1</v>
      </c>
      <c r="O89" s="24" t="str">
        <f>VLOOKUP(A89,Table1[[Customer ID]:[City tier]],10,FALSE)</f>
        <v>tier - 2</v>
      </c>
      <c r="P89" s="24" t="str">
        <f>VLOOKUP(Healthcare!A89,Table1[],11,FALSE)</f>
        <v>R1013</v>
      </c>
      <c r="Q89" s="24">
        <f>VLOOKUP(Healthcare!A89,Table1[[Customer ID]:[Age]],6,FALSE)</f>
        <v>49</v>
      </c>
    </row>
    <row r="90" spans="1:17" ht="15.4" x14ac:dyDescent="0.45">
      <c r="A90" s="25" t="s">
        <v>89</v>
      </c>
      <c r="B90" s="24" t="str">
        <f>VLOOKUP('Customer Names'!A90,'Customer Names'!A90:C2424,3,FALSE)</f>
        <v>Driscoll</v>
      </c>
      <c r="C90" s="24">
        <f>VLOOKUP(Table8[[#This Row],[Customer ID]],Table8[[Customer ID]:[BMI]],2,FALSE)</f>
        <v>54.74</v>
      </c>
      <c r="D90" s="24">
        <f>VLOOKUP(Table8[[#This Row],[Customer ID]],Table8[[Customer ID]:[HBA1C]],4,FALSE)</f>
        <v>5.84</v>
      </c>
      <c r="E90" s="24" t="str">
        <f>VLOOKUP(Table8[[#This Row],[Customer ID]],Table8[[Customer ID]:[Heart Issues]],6,FALSE)</f>
        <v>Yes</v>
      </c>
      <c r="F90" s="24" t="str">
        <f>VLOOKUP(Table8[[#This Row],[Customer ID]],Table8[[Customer ID]:[Any Transplants]],7,FALSE)</f>
        <v>No</v>
      </c>
      <c r="G90" s="24" t="str">
        <f>VLOOKUP(Table8[[#This Row],[Customer ID]],Table8[[Customer ID]:[Cancer history]],8,FALSE)</f>
        <v>Yes</v>
      </c>
      <c r="H90" s="24">
        <f>VLOOKUP(Table8[[#This Row],[Customer ID]],Table8[[Customer ID]:[NumberOfMajorSurgeries]],9,FALSE)</f>
        <v>1</v>
      </c>
      <c r="I90" s="24" t="str">
        <f>VLOOKUP(Table8[[#This Row],[Customer ID]],Table8[],10,FALSE)</f>
        <v>Yes</v>
      </c>
      <c r="J90" s="24" t="str">
        <f>VLOOKUP(Table8[[#This Row],[Customer ID]],Table8[[Customer ID]:[Wight Status]],3,FALSE)</f>
        <v>Obesity</v>
      </c>
      <c r="K90" s="24" t="str">
        <f>VLOOKUP(Table8[[#This Row],[Customer ID]],Table8[[Customer ID]:[Diabetes Status]],5,FALSE)</f>
        <v>Prediabetes</v>
      </c>
      <c r="L90" s="24" t="str">
        <f>VLOOKUP(A90,Table1[[Customer ID]:[Date Of Birth]],5,FALSE)</f>
        <v>8-Sep-1983</v>
      </c>
      <c r="M90" s="24">
        <f>VLOOKUP(A90,Table1[[Customer ID]:[charges]],8,FALSE)</f>
        <v>40961.29</v>
      </c>
      <c r="N90" s="24" t="str">
        <f>VLOOKUP(Healthcare!A90,Table1[[Customer ID]:[Hospital tier]],9,FALSE)</f>
        <v>tier - 1</v>
      </c>
      <c r="O90" s="24" t="str">
        <f>VLOOKUP(A90,Table1[[Customer ID]:[City tier]],10,FALSE)</f>
        <v>tier - 2</v>
      </c>
      <c r="P90" s="24" t="str">
        <f>VLOOKUP(Healthcare!A90,Table1[],11,FALSE)</f>
        <v>R1011</v>
      </c>
      <c r="Q90" s="24">
        <f>VLOOKUP(Healthcare!A90,Table1[[Customer ID]:[Age]],6,FALSE)</f>
        <v>39</v>
      </c>
    </row>
    <row r="91" spans="1:17" ht="15.4" x14ac:dyDescent="0.45">
      <c r="A91" s="25" t="s">
        <v>90</v>
      </c>
      <c r="B91" s="24" t="str">
        <f>VLOOKUP('Customer Names'!A91,'Customer Names'!A91:C2425,3,FALSE)</f>
        <v>Mitchell</v>
      </c>
      <c r="C91" s="24">
        <f>VLOOKUP(Table8[[#This Row],[Customer ID]],Table8[[Customer ID]:[BMI]],2,FALSE)</f>
        <v>32.56</v>
      </c>
      <c r="D91" s="24">
        <f>VLOOKUP(Table8[[#This Row],[Customer ID]],Table8[[Customer ID]:[HBA1C]],4,FALSE)</f>
        <v>5.41</v>
      </c>
      <c r="E91" s="24" t="str">
        <f>VLOOKUP(Table8[[#This Row],[Customer ID]],Table8[[Customer ID]:[Heart Issues]],6,FALSE)</f>
        <v>No</v>
      </c>
      <c r="F91" s="24" t="str">
        <f>VLOOKUP(Table8[[#This Row],[Customer ID]],Table8[[Customer ID]:[Any Transplants]],7,FALSE)</f>
        <v>No</v>
      </c>
      <c r="G91" s="24" t="str">
        <f>VLOOKUP(Table8[[#This Row],[Customer ID]],Table8[[Customer ID]:[Cancer history]],8,FALSE)</f>
        <v>Yes</v>
      </c>
      <c r="H91" s="24">
        <f>VLOOKUP(Table8[[#This Row],[Customer ID]],Table8[[Customer ID]:[NumberOfMajorSurgeries]],9,FALSE)</f>
        <v>1</v>
      </c>
      <c r="I91" s="24" t="str">
        <f>VLOOKUP(Table8[[#This Row],[Customer ID]],Table8[],10,FALSE)</f>
        <v>Yes</v>
      </c>
      <c r="J91" s="24" t="str">
        <f>VLOOKUP(Table8[[#This Row],[Customer ID]],Table8[[Customer ID]:[Wight Status]],3,FALSE)</f>
        <v>Obesity</v>
      </c>
      <c r="K91" s="24" t="str">
        <f>VLOOKUP(Table8[[#This Row],[Customer ID]],Table8[[Customer ID]:[Diabetes Status]],5,FALSE)</f>
        <v>Normal</v>
      </c>
      <c r="L91" s="24" t="str">
        <f>VLOOKUP(A91,Table1[[Customer ID]:[Date Of Birth]],5,FALSE)</f>
        <v>16-Sep-1979</v>
      </c>
      <c r="M91" s="24">
        <f>VLOOKUP(A91,Table1[[Customer ID]:[charges]],8,FALSE)</f>
        <v>40941.29</v>
      </c>
      <c r="N91" s="24" t="str">
        <f>VLOOKUP(Healthcare!A91,Table1[[Customer ID]:[Hospital tier]],9,FALSE)</f>
        <v>tier - 1</v>
      </c>
      <c r="O91" s="24" t="str">
        <f>VLOOKUP(A91,Table1[[Customer ID]:[City tier]],10,FALSE)</f>
        <v>tier - 2</v>
      </c>
      <c r="P91" s="24" t="str">
        <f>VLOOKUP(Healthcare!A91,Table1[],11,FALSE)</f>
        <v>R1013</v>
      </c>
      <c r="Q91" s="24">
        <f>VLOOKUP(Healthcare!A91,Table1[[Customer ID]:[Age]],6,FALSE)</f>
        <v>43</v>
      </c>
    </row>
    <row r="92" spans="1:17" ht="15.4" x14ac:dyDescent="0.45">
      <c r="A92" s="25" t="s">
        <v>91</v>
      </c>
      <c r="B92" s="24" t="str">
        <f>VLOOKUP('Customer Names'!A92,'Customer Names'!A92:C2426,3,FALSE)</f>
        <v>Cutler</v>
      </c>
      <c r="C92" s="24">
        <f>VLOOKUP(Table8[[#This Row],[Customer ID]],Table8[[Customer ID]:[BMI]],2,FALSE)</f>
        <v>39.049999999999997</v>
      </c>
      <c r="D92" s="24">
        <f>VLOOKUP(Table8[[#This Row],[Customer ID]],Table8[[Customer ID]:[HBA1C]],4,FALSE)</f>
        <v>6.06</v>
      </c>
      <c r="E92" s="24" t="str">
        <f>VLOOKUP(Table8[[#This Row],[Customer ID]],Table8[[Customer ID]:[Heart Issues]],6,FALSE)</f>
        <v>No</v>
      </c>
      <c r="F92" s="24" t="str">
        <f>VLOOKUP(Table8[[#This Row],[Customer ID]],Table8[[Customer ID]:[Any Transplants]],7,FALSE)</f>
        <v>No</v>
      </c>
      <c r="G92" s="24" t="str">
        <f>VLOOKUP(Table8[[#This Row],[Customer ID]],Table8[[Customer ID]:[Cancer history]],8,FALSE)</f>
        <v>No</v>
      </c>
      <c r="H92" s="24">
        <f>VLOOKUP(Table8[[#This Row],[Customer ID]],Table8[[Customer ID]:[NumberOfMajorSurgeries]],9,FALSE)</f>
        <v>1</v>
      </c>
      <c r="I92" s="24" t="str">
        <f>VLOOKUP(Table8[[#This Row],[Customer ID]],Table8[],10,FALSE)</f>
        <v>Yes</v>
      </c>
      <c r="J92" s="24" t="str">
        <f>VLOOKUP(Table8[[#This Row],[Customer ID]],Table8[[Customer ID]:[Wight Status]],3,FALSE)</f>
        <v>Obesity</v>
      </c>
      <c r="K92" s="24" t="str">
        <f>VLOOKUP(Table8[[#This Row],[Customer ID]],Table8[[Customer ID]:[Diabetes Status]],5,FALSE)</f>
        <v>Prediabetes</v>
      </c>
      <c r="L92" s="24" t="str">
        <f>VLOOKUP(A92,Table1[[Customer ID]:[Date Of Birth]],5,FALSE)</f>
        <v>4-Aug-1992</v>
      </c>
      <c r="M92" s="24">
        <f>VLOOKUP(A92,Table1[[Customer ID]:[charges]],8,FALSE)</f>
        <v>40932.43</v>
      </c>
      <c r="N92" s="24" t="str">
        <f>VLOOKUP(Healthcare!A92,Table1[[Customer ID]:[Hospital tier]],9,FALSE)</f>
        <v>tier - 1</v>
      </c>
      <c r="O92" s="24" t="str">
        <f>VLOOKUP(A92,Table1[[Customer ID]:[City tier]],10,FALSE)</f>
        <v>tier - 2</v>
      </c>
      <c r="P92" s="24" t="str">
        <f>VLOOKUP(Healthcare!A92,Table1[],11,FALSE)</f>
        <v>R1013</v>
      </c>
      <c r="Q92" s="24">
        <f>VLOOKUP(Healthcare!A92,Table1[[Customer ID]:[Age]],6,FALSE)</f>
        <v>30</v>
      </c>
    </row>
    <row r="93" spans="1:17" ht="15.4" x14ac:dyDescent="0.45">
      <c r="A93" s="25" t="s">
        <v>92</v>
      </c>
      <c r="B93" s="24" t="str">
        <f>VLOOKUP('Customer Names'!A93,'Customer Names'!A93:C2427,3,FALSE)</f>
        <v>Derian</v>
      </c>
      <c r="C93" s="24">
        <f>VLOOKUP(Table8[[#This Row],[Customer ID]],Table8[[Customer ID]:[BMI]],2,FALSE)</f>
        <v>42.75</v>
      </c>
      <c r="D93" s="24">
        <f>VLOOKUP(Table8[[#This Row],[Customer ID]],Table8[[Customer ID]:[HBA1C]],4,FALSE)</f>
        <v>4.22</v>
      </c>
      <c r="E93" s="24" t="str">
        <f>VLOOKUP(Table8[[#This Row],[Customer ID]],Table8[[Customer ID]:[Heart Issues]],6,FALSE)</f>
        <v>No</v>
      </c>
      <c r="F93" s="24" t="str">
        <f>VLOOKUP(Table8[[#This Row],[Customer ID]],Table8[[Customer ID]:[Any Transplants]],7,FALSE)</f>
        <v>No</v>
      </c>
      <c r="G93" s="24" t="str">
        <f>VLOOKUP(Table8[[#This Row],[Customer ID]],Table8[[Customer ID]:[Cancer history]],8,FALSE)</f>
        <v>No</v>
      </c>
      <c r="H93" s="24">
        <f>VLOOKUP(Table8[[#This Row],[Customer ID]],Table8[[Customer ID]:[NumberOfMajorSurgeries]],9,FALSE)</f>
        <v>0</v>
      </c>
      <c r="I93" s="24" t="str">
        <f>VLOOKUP(Table8[[#This Row],[Customer ID]],Table8[],10,FALSE)</f>
        <v>Yes</v>
      </c>
      <c r="J93" s="24" t="str">
        <f>VLOOKUP(Table8[[#This Row],[Customer ID]],Table8[[Customer ID]:[Wight Status]],3,FALSE)</f>
        <v>Obesity</v>
      </c>
      <c r="K93" s="24" t="str">
        <f>VLOOKUP(Table8[[#This Row],[Customer ID]],Table8[[Customer ID]:[Diabetes Status]],5,FALSE)</f>
        <v>Normal</v>
      </c>
      <c r="L93" s="24" t="str">
        <f>VLOOKUP(A93,Table1[[Customer ID]:[Date Of Birth]],5,FALSE)</f>
        <v>2-Jul-1999</v>
      </c>
      <c r="M93" s="24">
        <f>VLOOKUP(A93,Table1[[Customer ID]:[charges]],8,FALSE)</f>
        <v>40904.199999999997</v>
      </c>
      <c r="N93" s="24" t="str">
        <f>VLOOKUP(Healthcare!A93,Table1[[Customer ID]:[Hospital tier]],9,FALSE)</f>
        <v>tier - 1</v>
      </c>
      <c r="O93" s="24" t="str">
        <f>VLOOKUP(A93,Table1[[Customer ID]:[City tier]],10,FALSE)</f>
        <v>tier - 1</v>
      </c>
      <c r="P93" s="24" t="str">
        <f>VLOOKUP(Healthcare!A93,Table1[],11,FALSE)</f>
        <v>R1024</v>
      </c>
      <c r="Q93" s="24">
        <f>VLOOKUP(Healthcare!A93,Table1[[Customer ID]:[Age]],6,FALSE)</f>
        <v>23</v>
      </c>
    </row>
    <row r="94" spans="1:17" ht="15.4" x14ac:dyDescent="0.45">
      <c r="A94" s="25" t="s">
        <v>93</v>
      </c>
      <c r="B94" s="24" t="str">
        <f>VLOOKUP('Customer Names'!A94,'Customer Names'!A94:C2428,3,FALSE)</f>
        <v>Farina</v>
      </c>
      <c r="C94" s="24">
        <f>VLOOKUP(Table8[[#This Row],[Customer ID]],Table8[[Customer ID]:[BMI]],2,FALSE)</f>
        <v>50.58</v>
      </c>
      <c r="D94" s="24">
        <f>VLOOKUP(Table8[[#This Row],[Customer ID]],Table8[[Customer ID]:[HBA1C]],4,FALSE)</f>
        <v>5.12</v>
      </c>
      <c r="E94" s="24" t="str">
        <f>VLOOKUP(Table8[[#This Row],[Customer ID]],Table8[[Customer ID]:[Heart Issues]],6,FALSE)</f>
        <v>No</v>
      </c>
      <c r="F94" s="24" t="str">
        <f>VLOOKUP(Table8[[#This Row],[Customer ID]],Table8[[Customer ID]:[Any Transplants]],7,FALSE)</f>
        <v>No</v>
      </c>
      <c r="G94" s="24" t="str">
        <f>VLOOKUP(Table8[[#This Row],[Customer ID]],Table8[[Customer ID]:[Cancer history]],8,FALSE)</f>
        <v>No</v>
      </c>
      <c r="H94" s="24">
        <f>VLOOKUP(Table8[[#This Row],[Customer ID]],Table8[[Customer ID]:[NumberOfMajorSurgeries]],9,FALSE)</f>
        <v>2</v>
      </c>
      <c r="I94" s="24" t="str">
        <f>VLOOKUP(Table8[[#This Row],[Customer ID]],Table8[],10,FALSE)</f>
        <v>Yes</v>
      </c>
      <c r="J94" s="24" t="str">
        <f>VLOOKUP(Table8[[#This Row],[Customer ID]],Table8[[Customer ID]:[Wight Status]],3,FALSE)</f>
        <v>Obesity</v>
      </c>
      <c r="K94" s="24" t="str">
        <f>VLOOKUP(Table8[[#This Row],[Customer ID]],Table8[[Customer ID]:[Diabetes Status]],5,FALSE)</f>
        <v>Normal</v>
      </c>
      <c r="L94" s="24" t="str">
        <f>VLOOKUP(A94,Table1[[Customer ID]:[Date Of Birth]],5,FALSE)</f>
        <v>10-Jun-1972</v>
      </c>
      <c r="M94" s="24">
        <f>VLOOKUP(A94,Table1[[Customer ID]:[charges]],8,FALSE)</f>
        <v>40817.85</v>
      </c>
      <c r="N94" s="24" t="str">
        <f>VLOOKUP(Healthcare!A94,Table1[[Customer ID]:[Hospital tier]],9,FALSE)</f>
        <v>tier - 1</v>
      </c>
      <c r="O94" s="24" t="str">
        <f>VLOOKUP(A94,Table1[[Customer ID]:[City tier]],10,FALSE)</f>
        <v>tier - 3</v>
      </c>
      <c r="P94" s="24" t="str">
        <f>VLOOKUP(Healthcare!A94,Table1[],11,FALSE)</f>
        <v>R1011</v>
      </c>
      <c r="Q94" s="24">
        <f>VLOOKUP(Healthcare!A94,Table1[[Customer ID]:[Age]],6,FALSE)</f>
        <v>50</v>
      </c>
    </row>
    <row r="95" spans="1:17" ht="15.4" x14ac:dyDescent="0.45">
      <c r="A95" s="25" t="s">
        <v>94</v>
      </c>
      <c r="B95" s="24" t="str">
        <f>VLOOKUP('Customer Names'!A95,'Customer Names'!A95:C2429,3,FALSE)</f>
        <v>Saunders</v>
      </c>
      <c r="C95" s="24">
        <f>VLOOKUP(Table8[[#This Row],[Customer ID]],Table8[[Customer ID]:[BMI]],2,FALSE)</f>
        <v>30.495000000000001</v>
      </c>
      <c r="D95" s="24">
        <f>VLOOKUP(Table8[[#This Row],[Customer ID]],Table8[[Customer ID]:[HBA1C]],4,FALSE)</f>
        <v>4.57</v>
      </c>
      <c r="E95" s="24" t="str">
        <f>VLOOKUP(Table8[[#This Row],[Customer ID]],Table8[[Customer ID]:[Heart Issues]],6,FALSE)</f>
        <v>Yes</v>
      </c>
      <c r="F95" s="24" t="str">
        <f>VLOOKUP(Table8[[#This Row],[Customer ID]],Table8[[Customer ID]:[Any Transplants]],7,FALSE)</f>
        <v>No</v>
      </c>
      <c r="G95" s="24" t="str">
        <f>VLOOKUP(Table8[[#This Row],[Customer ID]],Table8[[Customer ID]:[Cancer history]],8,FALSE)</f>
        <v>No</v>
      </c>
      <c r="H95" s="24">
        <f>VLOOKUP(Table8[[#This Row],[Customer ID]],Table8[[Customer ID]:[NumberOfMajorSurgeries]],9,FALSE)</f>
        <v>0</v>
      </c>
      <c r="I95" s="24" t="str">
        <f>VLOOKUP(Table8[[#This Row],[Customer ID]],Table8[],10,FALSE)</f>
        <v>Yes</v>
      </c>
      <c r="J95" s="24" t="str">
        <f>VLOOKUP(Table8[[#This Row],[Customer ID]],Table8[[Customer ID]:[Wight Status]],3,FALSE)</f>
        <v>Obesity</v>
      </c>
      <c r="K95" s="24" t="str">
        <f>VLOOKUP(Table8[[#This Row],[Customer ID]],Table8[[Customer ID]:[Diabetes Status]],5,FALSE)</f>
        <v>Normal</v>
      </c>
      <c r="L95" s="24" t="str">
        <f>VLOOKUP(A95,Table1[[Customer ID]:[Date Of Birth]],5,FALSE)</f>
        <v>26-Dec-1976</v>
      </c>
      <c r="M95" s="24">
        <f>VLOOKUP(A95,Table1[[Customer ID]:[charges]],8,FALSE)</f>
        <v>40720.550000000003</v>
      </c>
      <c r="N95" s="24" t="str">
        <f>VLOOKUP(Healthcare!A95,Table1[[Customer ID]:[Hospital tier]],9,FALSE)</f>
        <v>tier - 1</v>
      </c>
      <c r="O95" s="24" t="str">
        <f>VLOOKUP(A95,Table1[[Customer ID]:[City tier]],10,FALSE)</f>
        <v>tier - 3</v>
      </c>
      <c r="P95" s="24" t="str">
        <f>VLOOKUP(Healthcare!A95,Table1[],11,FALSE)</f>
        <v>R1012</v>
      </c>
      <c r="Q95" s="24">
        <f>VLOOKUP(Healthcare!A95,Table1[[Customer ID]:[Age]],6,FALSE)</f>
        <v>46</v>
      </c>
    </row>
    <row r="96" spans="1:17" ht="15.4" x14ac:dyDescent="0.45">
      <c r="A96" s="25" t="s">
        <v>95</v>
      </c>
      <c r="B96" s="24" t="str">
        <f>VLOOKUP('Customer Names'!A96,'Customer Names'!A96:C2430,3,FALSE)</f>
        <v>Kratz</v>
      </c>
      <c r="C96" s="24">
        <f>VLOOKUP(Table8[[#This Row],[Customer ID]],Table8[[Customer ID]:[BMI]],2,FALSE)</f>
        <v>48.31</v>
      </c>
      <c r="D96" s="24">
        <f>VLOOKUP(Table8[[#This Row],[Customer ID]],Table8[[Customer ID]:[HBA1C]],4,FALSE)</f>
        <v>9.58</v>
      </c>
      <c r="E96" s="24" t="str">
        <f>VLOOKUP(Table8[[#This Row],[Customer ID]],Table8[[Customer ID]:[Heart Issues]],6,FALSE)</f>
        <v>Yes</v>
      </c>
      <c r="F96" s="24" t="str">
        <f>VLOOKUP(Table8[[#This Row],[Customer ID]],Table8[[Customer ID]:[Any Transplants]],7,FALSE)</f>
        <v>No</v>
      </c>
      <c r="G96" s="24" t="str">
        <f>VLOOKUP(Table8[[#This Row],[Customer ID]],Table8[[Customer ID]:[Cancer history]],8,FALSE)</f>
        <v>No</v>
      </c>
      <c r="H96" s="24">
        <f>VLOOKUP(Table8[[#This Row],[Customer ID]],Table8[[Customer ID]:[NumberOfMajorSurgeries]],9,FALSE)</f>
        <v>2</v>
      </c>
      <c r="I96" s="24" t="str">
        <f>VLOOKUP(Table8[[#This Row],[Customer ID]],Table8[],10,FALSE)</f>
        <v>Yes</v>
      </c>
      <c r="J96" s="24" t="str">
        <f>VLOOKUP(Table8[[#This Row],[Customer ID]],Table8[[Customer ID]:[Wight Status]],3,FALSE)</f>
        <v>Obesity</v>
      </c>
      <c r="K96" s="24" t="str">
        <f>VLOOKUP(Table8[[#This Row],[Customer ID]],Table8[[Customer ID]:[Diabetes Status]],5,FALSE)</f>
        <v>Diabetes</v>
      </c>
      <c r="L96" s="24" t="str">
        <f>VLOOKUP(A96,Table1[[Customer ID]:[Date Of Birth]],5,FALSE)</f>
        <v>25-Sep-1970</v>
      </c>
      <c r="M96" s="24">
        <f>VLOOKUP(A96,Table1[[Customer ID]:[charges]],8,FALSE)</f>
        <v>40692.910000000003</v>
      </c>
      <c r="N96" s="24" t="str">
        <f>VLOOKUP(Healthcare!A96,Table1[[Customer ID]:[Hospital tier]],9,FALSE)</f>
        <v>tier - 1</v>
      </c>
      <c r="O96" s="24" t="str">
        <f>VLOOKUP(A96,Table1[[Customer ID]:[City tier]],10,FALSE)</f>
        <v>tier - 1</v>
      </c>
      <c r="P96" s="24" t="str">
        <f>VLOOKUP(Healthcare!A96,Table1[],11,FALSE)</f>
        <v>R1011</v>
      </c>
      <c r="Q96" s="24">
        <f>VLOOKUP(Healthcare!A96,Table1[[Customer ID]:[Age]],6,FALSE)</f>
        <v>52</v>
      </c>
    </row>
    <row r="97" spans="1:17" ht="15.4" x14ac:dyDescent="0.45">
      <c r="A97" s="25" t="s">
        <v>96</v>
      </c>
      <c r="B97" s="24" t="str">
        <f>VLOOKUP('Customer Names'!A97,'Customer Names'!A97:C2431,3,FALSE)</f>
        <v>Boland</v>
      </c>
      <c r="C97" s="24">
        <f>VLOOKUP(Table8[[#This Row],[Customer ID]],Table8[[Customer ID]:[BMI]],2,FALSE)</f>
        <v>48.99</v>
      </c>
      <c r="D97" s="24">
        <f>VLOOKUP(Table8[[#This Row],[Customer ID]],Table8[[Customer ID]:[HBA1C]],4,FALSE)</f>
        <v>9.7799999999999994</v>
      </c>
      <c r="E97" s="24" t="str">
        <f>VLOOKUP(Table8[[#This Row],[Customer ID]],Table8[[Customer ID]:[Heart Issues]],6,FALSE)</f>
        <v>Yes</v>
      </c>
      <c r="F97" s="24" t="str">
        <f>VLOOKUP(Table8[[#This Row],[Customer ID]],Table8[[Customer ID]:[Any Transplants]],7,FALSE)</f>
        <v>No</v>
      </c>
      <c r="G97" s="24" t="str">
        <f>VLOOKUP(Table8[[#This Row],[Customer ID]],Table8[[Customer ID]:[Cancer history]],8,FALSE)</f>
        <v>No</v>
      </c>
      <c r="H97" s="24">
        <f>VLOOKUP(Table8[[#This Row],[Customer ID]],Table8[[Customer ID]:[NumberOfMajorSurgeries]],9,FALSE)</f>
        <v>1</v>
      </c>
      <c r="I97" s="24" t="str">
        <f>VLOOKUP(Table8[[#This Row],[Customer ID]],Table8[],10,FALSE)</f>
        <v>Yes</v>
      </c>
      <c r="J97" s="24" t="str">
        <f>VLOOKUP(Table8[[#This Row],[Customer ID]],Table8[[Customer ID]:[Wight Status]],3,FALSE)</f>
        <v>Obesity</v>
      </c>
      <c r="K97" s="24" t="str">
        <f>VLOOKUP(Table8[[#This Row],[Customer ID]],Table8[[Customer ID]:[Diabetes Status]],5,FALSE)</f>
        <v>Diabetes</v>
      </c>
      <c r="L97" s="24" t="str">
        <f>VLOOKUP(A97,Table1[[Customer ID]:[Date Of Birth]],5,FALSE)</f>
        <v>10-Jul-1975</v>
      </c>
      <c r="M97" s="24">
        <f>VLOOKUP(A97,Table1[[Customer ID]:[charges]],8,FALSE)</f>
        <v>40590.550000000003</v>
      </c>
      <c r="N97" s="24" t="str">
        <f>VLOOKUP(Healthcare!A97,Table1[[Customer ID]:[Hospital tier]],9,FALSE)</f>
        <v>tier - 1</v>
      </c>
      <c r="O97" s="24" t="str">
        <f>VLOOKUP(A97,Table1[[Customer ID]:[City tier]],10,FALSE)</f>
        <v>tier - 3</v>
      </c>
      <c r="P97" s="24" t="str">
        <f>VLOOKUP(Healthcare!A97,Table1[],11,FALSE)</f>
        <v>R1012</v>
      </c>
      <c r="Q97" s="24">
        <f>VLOOKUP(Healthcare!A97,Table1[[Customer ID]:[Age]],6,FALSE)</f>
        <v>47</v>
      </c>
    </row>
    <row r="98" spans="1:17" ht="15.4" x14ac:dyDescent="0.45">
      <c r="A98" s="25" t="s">
        <v>97</v>
      </c>
      <c r="B98" s="24" t="str">
        <f>VLOOKUP('Customer Names'!A98,'Customer Names'!A98:C2432,3,FALSE)</f>
        <v>Van Hout</v>
      </c>
      <c r="C98" s="24">
        <f>VLOOKUP(Table8[[#This Row],[Customer ID]],Table8[[Customer ID]:[BMI]],2,FALSE)</f>
        <v>38.39</v>
      </c>
      <c r="D98" s="24">
        <f>VLOOKUP(Table8[[#This Row],[Customer ID]],Table8[[Customer ID]:[HBA1C]],4,FALSE)</f>
        <v>4.1100000000000003</v>
      </c>
      <c r="E98" s="24" t="str">
        <f>VLOOKUP(Table8[[#This Row],[Customer ID]],Table8[[Customer ID]:[Heart Issues]],6,FALSE)</f>
        <v>Yes</v>
      </c>
      <c r="F98" s="24" t="str">
        <f>VLOOKUP(Table8[[#This Row],[Customer ID]],Table8[[Customer ID]:[Any Transplants]],7,FALSE)</f>
        <v>No</v>
      </c>
      <c r="G98" s="24" t="str">
        <f>VLOOKUP(Table8[[#This Row],[Customer ID]],Table8[[Customer ID]:[Cancer history]],8,FALSE)</f>
        <v>No</v>
      </c>
      <c r="H98" s="24">
        <f>VLOOKUP(Table8[[#This Row],[Customer ID]],Table8[[Customer ID]:[NumberOfMajorSurgeries]],9,FALSE)</f>
        <v>0</v>
      </c>
      <c r="I98" s="24" t="str">
        <f>VLOOKUP(Table8[[#This Row],[Customer ID]],Table8[],10,FALSE)</f>
        <v>Yes</v>
      </c>
      <c r="J98" s="24" t="str">
        <f>VLOOKUP(Table8[[#This Row],[Customer ID]],Table8[[Customer ID]:[Wight Status]],3,FALSE)</f>
        <v>Obesity</v>
      </c>
      <c r="K98" s="24" t="str">
        <f>VLOOKUP(Table8[[#This Row],[Customer ID]],Table8[[Customer ID]:[Diabetes Status]],5,FALSE)</f>
        <v>Normal</v>
      </c>
      <c r="L98" s="24" t="str">
        <f>VLOOKUP(A98,Table1[[Customer ID]:[Date Of Birth]],5,FALSE)</f>
        <v>3-Nov-1985</v>
      </c>
      <c r="M98" s="24">
        <f>VLOOKUP(A98,Table1[[Customer ID]:[charges]],8,FALSE)</f>
        <v>40419.019999999997</v>
      </c>
      <c r="N98" s="24" t="str">
        <f>VLOOKUP(Healthcare!A98,Table1[[Customer ID]:[Hospital tier]],9,FALSE)</f>
        <v>tier - 1</v>
      </c>
      <c r="O98" s="24" t="str">
        <f>VLOOKUP(A98,Table1[[Customer ID]:[City tier]],10,FALSE)</f>
        <v>tier - 2</v>
      </c>
      <c r="P98" s="24" t="str">
        <f>VLOOKUP(Healthcare!A98,Table1[],11,FALSE)</f>
        <v>R1013</v>
      </c>
      <c r="Q98" s="24">
        <f>VLOOKUP(Healthcare!A98,Table1[[Customer ID]:[Age]],6,FALSE)</f>
        <v>37</v>
      </c>
    </row>
    <row r="99" spans="1:17" ht="15.4" x14ac:dyDescent="0.45">
      <c r="A99" s="25" t="s">
        <v>98</v>
      </c>
      <c r="B99" s="24" t="str">
        <f>VLOOKUP('Customer Names'!A99,'Customer Names'!A99:C2433,3,FALSE)</f>
        <v>Ramsey</v>
      </c>
      <c r="C99" s="24">
        <f>VLOOKUP(Table8[[#This Row],[Customer ID]],Table8[[Customer ID]:[BMI]],2,FALSE)</f>
        <v>44.34</v>
      </c>
      <c r="D99" s="24">
        <f>VLOOKUP(Table8[[#This Row],[Customer ID]],Table8[[Customer ID]:[HBA1C]],4,FALSE)</f>
        <v>4.0199999999999996</v>
      </c>
      <c r="E99" s="24" t="str">
        <f>VLOOKUP(Table8[[#This Row],[Customer ID]],Table8[[Customer ID]:[Heart Issues]],6,FALSE)</f>
        <v>Yes</v>
      </c>
      <c r="F99" s="24" t="str">
        <f>VLOOKUP(Table8[[#This Row],[Customer ID]],Table8[[Customer ID]:[Any Transplants]],7,FALSE)</f>
        <v>No</v>
      </c>
      <c r="G99" s="24" t="str">
        <f>VLOOKUP(Table8[[#This Row],[Customer ID]],Table8[[Customer ID]:[Cancer history]],8,FALSE)</f>
        <v>No</v>
      </c>
      <c r="H99" s="24">
        <f>VLOOKUP(Table8[[#This Row],[Customer ID]],Table8[[Customer ID]:[NumberOfMajorSurgeries]],9,FALSE)</f>
        <v>2</v>
      </c>
      <c r="I99" s="24" t="str">
        <f>VLOOKUP(Table8[[#This Row],[Customer ID]],Table8[],10,FALSE)</f>
        <v>Yes</v>
      </c>
      <c r="J99" s="24" t="str">
        <f>VLOOKUP(Table8[[#This Row],[Customer ID]],Table8[[Customer ID]:[Wight Status]],3,FALSE)</f>
        <v>Obesity</v>
      </c>
      <c r="K99" s="24" t="str">
        <f>VLOOKUP(Table8[[#This Row],[Customer ID]],Table8[[Customer ID]:[Diabetes Status]],5,FALSE)</f>
        <v>Normal</v>
      </c>
      <c r="L99" s="24" t="str">
        <f>VLOOKUP(A99,Table1[[Customer ID]:[Date Of Birth]],5,FALSE)</f>
        <v>12-Aug-1966</v>
      </c>
      <c r="M99" s="24">
        <f>VLOOKUP(A99,Table1[[Customer ID]:[charges]],8,FALSE)</f>
        <v>40373.74</v>
      </c>
      <c r="N99" s="24" t="str">
        <f>VLOOKUP(Healthcare!A99,Table1[[Customer ID]:[Hospital tier]],9,FALSE)</f>
        <v>tier - 1</v>
      </c>
      <c r="O99" s="24" t="str">
        <f>VLOOKUP(A99,Table1[[Customer ID]:[City tier]],10,FALSE)</f>
        <v>tier - 3</v>
      </c>
      <c r="P99" s="24" t="str">
        <f>VLOOKUP(Healthcare!A99,Table1[],11,FALSE)</f>
        <v>R1011</v>
      </c>
      <c r="Q99" s="24">
        <f>VLOOKUP(Healthcare!A99,Table1[[Customer ID]:[Age]],6,FALSE)</f>
        <v>56</v>
      </c>
    </row>
    <row r="100" spans="1:17" ht="15.4" x14ac:dyDescent="0.45">
      <c r="A100" s="25" t="s">
        <v>99</v>
      </c>
      <c r="B100" s="24" t="str">
        <f>VLOOKUP('Customer Names'!A100,'Customer Names'!A100:C2434,3,FALSE)</f>
        <v>Gage</v>
      </c>
      <c r="C100" s="24">
        <f>VLOOKUP(Table8[[#This Row],[Customer ID]],Table8[[Customer ID]:[BMI]],2,FALSE)</f>
        <v>41.51</v>
      </c>
      <c r="D100" s="24">
        <f>VLOOKUP(Table8[[#This Row],[Customer ID]],Table8[[Customer ID]:[HBA1C]],4,FALSE)</f>
        <v>6.92</v>
      </c>
      <c r="E100" s="24" t="str">
        <f>VLOOKUP(Table8[[#This Row],[Customer ID]],Table8[[Customer ID]:[Heart Issues]],6,FALSE)</f>
        <v>No</v>
      </c>
      <c r="F100" s="24" t="str">
        <f>VLOOKUP(Table8[[#This Row],[Customer ID]],Table8[[Customer ID]:[Any Transplants]],7,FALSE)</f>
        <v>No</v>
      </c>
      <c r="G100" s="24" t="str">
        <f>VLOOKUP(Table8[[#This Row],[Customer ID]],Table8[[Customer ID]:[Cancer history]],8,FALSE)</f>
        <v>No</v>
      </c>
      <c r="H100" s="24">
        <f>VLOOKUP(Table8[[#This Row],[Customer ID]],Table8[[Customer ID]:[NumberOfMajorSurgeries]],9,FALSE)</f>
        <v>0</v>
      </c>
      <c r="I100" s="24" t="str">
        <f>VLOOKUP(Table8[[#This Row],[Customer ID]],Table8[],10,FALSE)</f>
        <v>Yes</v>
      </c>
      <c r="J100" s="24" t="str">
        <f>VLOOKUP(Table8[[#This Row],[Customer ID]],Table8[[Customer ID]:[Wight Status]],3,FALSE)</f>
        <v>Obesity</v>
      </c>
      <c r="K100" s="24" t="str">
        <f>VLOOKUP(Table8[[#This Row],[Customer ID]],Table8[[Customer ID]:[Diabetes Status]],5,FALSE)</f>
        <v>Diabetes</v>
      </c>
      <c r="L100" s="24" t="str">
        <f>VLOOKUP(A100,Table1[[Customer ID]:[Date Of Birth]],5,FALSE)</f>
        <v>4-Sep-1962</v>
      </c>
      <c r="M100" s="24">
        <f>VLOOKUP(A100,Table1[[Customer ID]:[charges]],8,FALSE)</f>
        <v>40309.93</v>
      </c>
      <c r="N100" s="24" t="str">
        <f>VLOOKUP(Healthcare!A100,Table1[[Customer ID]:[Hospital tier]],9,FALSE)</f>
        <v>tier - 1</v>
      </c>
      <c r="O100" s="24" t="str">
        <f>VLOOKUP(A100,Table1[[Customer ID]:[City tier]],10,FALSE)</f>
        <v>tier - 3</v>
      </c>
      <c r="P100" s="24" t="str">
        <f>VLOOKUP(Healthcare!A100,Table1[],11,FALSE)</f>
        <v>R1011</v>
      </c>
      <c r="Q100" s="24">
        <f>VLOOKUP(Healthcare!A100,Table1[[Customer ID]:[Age]],6,FALSE)</f>
        <v>60</v>
      </c>
    </row>
    <row r="101" spans="1:17" ht="15.4" x14ac:dyDescent="0.45">
      <c r="A101" s="25" t="s">
        <v>100</v>
      </c>
      <c r="B101" s="24" t="str">
        <f>VLOOKUP('Customer Names'!A101,'Customer Names'!A101:C2435,3,FALSE)</f>
        <v>Gollins</v>
      </c>
      <c r="C101" s="24">
        <f>VLOOKUP(Table8[[#This Row],[Customer ID]],Table8[[Customer ID]:[BMI]],2,FALSE)</f>
        <v>48.2</v>
      </c>
      <c r="D101" s="24">
        <f>VLOOKUP(Table8[[#This Row],[Customer ID]],Table8[[Customer ID]:[HBA1C]],4,FALSE)</f>
        <v>4.84</v>
      </c>
      <c r="E101" s="24" t="str">
        <f>VLOOKUP(Table8[[#This Row],[Customer ID]],Table8[[Customer ID]:[Heart Issues]],6,FALSE)</f>
        <v>No</v>
      </c>
      <c r="F101" s="24" t="str">
        <f>VLOOKUP(Table8[[#This Row],[Customer ID]],Table8[[Customer ID]:[Any Transplants]],7,FALSE)</f>
        <v>No</v>
      </c>
      <c r="G101" s="24" t="str">
        <f>VLOOKUP(Table8[[#This Row],[Customer ID]],Table8[[Customer ID]:[Cancer history]],8,FALSE)</f>
        <v>No</v>
      </c>
      <c r="H101" s="24">
        <f>VLOOKUP(Table8[[#This Row],[Customer ID]],Table8[[Customer ID]:[NumberOfMajorSurgeries]],9,FALSE)</f>
        <v>0</v>
      </c>
      <c r="I101" s="24" t="str">
        <f>VLOOKUP(Table8[[#This Row],[Customer ID]],Table8[],10,FALSE)</f>
        <v>Yes</v>
      </c>
      <c r="J101" s="24" t="str">
        <f>VLOOKUP(Table8[[#This Row],[Customer ID]],Table8[[Customer ID]:[Wight Status]],3,FALSE)</f>
        <v>Obesity</v>
      </c>
      <c r="K101" s="24" t="str">
        <f>VLOOKUP(Table8[[#This Row],[Customer ID]],Table8[[Customer ID]:[Diabetes Status]],5,FALSE)</f>
        <v>Normal</v>
      </c>
      <c r="L101" s="24" t="str">
        <f>VLOOKUP(A101,Table1[[Customer ID]:[Date Of Birth]],5,FALSE)</f>
        <v>27-Jun-1977</v>
      </c>
      <c r="M101" s="24">
        <f>VLOOKUP(A101,Table1[[Customer ID]:[charges]],8,FALSE)</f>
        <v>40284.379999999997</v>
      </c>
      <c r="N101" s="24" t="str">
        <f>VLOOKUP(Healthcare!A101,Table1[[Customer ID]:[Hospital tier]],9,FALSE)</f>
        <v>tier - 1</v>
      </c>
      <c r="O101" s="24" t="str">
        <f>VLOOKUP(A101,Table1[[Customer ID]:[City tier]],10,FALSE)</f>
        <v>tier - 3</v>
      </c>
      <c r="P101" s="24" t="str">
        <f>VLOOKUP(Healthcare!A101,Table1[],11,FALSE)</f>
        <v>R1012</v>
      </c>
      <c r="Q101" s="24">
        <f>VLOOKUP(Healthcare!A101,Table1[[Customer ID]:[Age]],6,FALSE)</f>
        <v>45</v>
      </c>
    </row>
    <row r="102" spans="1:17" ht="15.4" x14ac:dyDescent="0.45">
      <c r="A102" s="25" t="s">
        <v>101</v>
      </c>
      <c r="B102" s="24" t="str">
        <f>VLOOKUP('Customer Names'!A102,'Customer Names'!A102:C2436,3,FALSE)</f>
        <v>Benestad</v>
      </c>
      <c r="C102" s="24">
        <f>VLOOKUP(Table8[[#This Row],[Customer ID]],Table8[[Customer ID]:[BMI]],2,FALSE)</f>
        <v>35.75</v>
      </c>
      <c r="D102" s="24">
        <f>VLOOKUP(Table8[[#This Row],[Customer ID]],Table8[[Customer ID]:[HBA1C]],4,FALSE)</f>
        <v>8</v>
      </c>
      <c r="E102" s="24" t="str">
        <f>VLOOKUP(Table8[[#This Row],[Customer ID]],Table8[[Customer ID]:[Heart Issues]],6,FALSE)</f>
        <v>Yes</v>
      </c>
      <c r="F102" s="24" t="str">
        <f>VLOOKUP(Table8[[#This Row],[Customer ID]],Table8[[Customer ID]:[Any Transplants]],7,FALSE)</f>
        <v>No</v>
      </c>
      <c r="G102" s="24" t="str">
        <f>VLOOKUP(Table8[[#This Row],[Customer ID]],Table8[[Customer ID]:[Cancer history]],8,FALSE)</f>
        <v>No</v>
      </c>
      <c r="H102" s="24">
        <f>VLOOKUP(Table8[[#This Row],[Customer ID]],Table8[[Customer ID]:[NumberOfMajorSurgeries]],9,FALSE)</f>
        <v>0</v>
      </c>
      <c r="I102" s="24" t="str">
        <f>VLOOKUP(Table8[[#This Row],[Customer ID]],Table8[],10,FALSE)</f>
        <v>Yes</v>
      </c>
      <c r="J102" s="24" t="str">
        <f>VLOOKUP(Table8[[#This Row],[Customer ID]],Table8[[Customer ID]:[Wight Status]],3,FALSE)</f>
        <v>Obesity</v>
      </c>
      <c r="K102" s="24" t="str">
        <f>VLOOKUP(Table8[[#This Row],[Customer ID]],Table8[[Customer ID]:[Diabetes Status]],5,FALSE)</f>
        <v>Diabetes</v>
      </c>
      <c r="L102" s="24" t="str">
        <f>VLOOKUP(A102,Table1[[Customer ID]:[Date Of Birth]],5,FALSE)</f>
        <v>4-Oct-1981</v>
      </c>
      <c r="M102" s="24">
        <f>VLOOKUP(A102,Table1[[Customer ID]:[charges]],8,FALSE)</f>
        <v>40273.65</v>
      </c>
      <c r="N102" s="24" t="str">
        <f>VLOOKUP(Healthcare!A102,Table1[[Customer ID]:[Hospital tier]],9,FALSE)</f>
        <v>tier - 1</v>
      </c>
      <c r="O102" s="24" t="str">
        <f>VLOOKUP(A102,Table1[[Customer ID]:[City tier]],10,FALSE)</f>
        <v>tier - 3</v>
      </c>
      <c r="P102" s="24" t="str">
        <f>VLOOKUP(Healthcare!A102,Table1[],11,FALSE)</f>
        <v>R1013</v>
      </c>
      <c r="Q102" s="24">
        <f>VLOOKUP(Healthcare!A102,Table1[[Customer ID]:[Age]],6,FALSE)</f>
        <v>41</v>
      </c>
    </row>
    <row r="103" spans="1:17" ht="15.4" x14ac:dyDescent="0.45">
      <c r="A103" s="25" t="s">
        <v>102</v>
      </c>
      <c r="B103" s="24" t="str">
        <f>VLOOKUP('Customer Names'!A103,'Customer Names'!A103:C2437,3,FALSE)</f>
        <v>Aviv</v>
      </c>
      <c r="C103" s="24">
        <f>VLOOKUP(Table8[[#This Row],[Customer ID]],Table8[[Customer ID]:[BMI]],2,FALSE)</f>
        <v>53.81</v>
      </c>
      <c r="D103" s="24">
        <f>VLOOKUP(Table8[[#This Row],[Customer ID]],Table8[[Customer ID]:[HBA1C]],4,FALSE)</f>
        <v>8.77</v>
      </c>
      <c r="E103" s="24" t="str">
        <f>VLOOKUP(Table8[[#This Row],[Customer ID]],Table8[[Customer ID]:[Heart Issues]],6,FALSE)</f>
        <v>Yes</v>
      </c>
      <c r="F103" s="24" t="str">
        <f>VLOOKUP(Table8[[#This Row],[Customer ID]],Table8[[Customer ID]:[Any Transplants]],7,FALSE)</f>
        <v>No</v>
      </c>
      <c r="G103" s="24" t="str">
        <f>VLOOKUP(Table8[[#This Row],[Customer ID]],Table8[[Customer ID]:[Cancer history]],8,FALSE)</f>
        <v>No</v>
      </c>
      <c r="H103" s="24">
        <f>VLOOKUP(Table8[[#This Row],[Customer ID]],Table8[[Customer ID]:[NumberOfMajorSurgeries]],9,FALSE)</f>
        <v>0</v>
      </c>
      <c r="I103" s="24" t="str">
        <f>VLOOKUP(Table8[[#This Row],[Customer ID]],Table8[],10,FALSE)</f>
        <v>Yes</v>
      </c>
      <c r="J103" s="24" t="str">
        <f>VLOOKUP(Table8[[#This Row],[Customer ID]],Table8[[Customer ID]:[Wight Status]],3,FALSE)</f>
        <v>Obesity</v>
      </c>
      <c r="K103" s="24" t="str">
        <f>VLOOKUP(Table8[[#This Row],[Customer ID]],Table8[[Customer ID]:[Diabetes Status]],5,FALSE)</f>
        <v>Diabetes</v>
      </c>
      <c r="L103" s="24" t="str">
        <f>VLOOKUP(A103,Table1[[Customer ID]:[Date Of Birth]],5,FALSE)</f>
        <v>28-Jul-1981</v>
      </c>
      <c r="M103" s="24">
        <f>VLOOKUP(A103,Table1[[Customer ID]:[charges]],8,FALSE)</f>
        <v>40208.559999999998</v>
      </c>
      <c r="N103" s="24" t="str">
        <f>VLOOKUP(Healthcare!A103,Table1[[Customer ID]:[Hospital tier]],9,FALSE)</f>
        <v>tier - 1</v>
      </c>
      <c r="O103" s="24" t="str">
        <f>VLOOKUP(A103,Table1[[Customer ID]:[City tier]],10,FALSE)</f>
        <v>tier - 2</v>
      </c>
      <c r="P103" s="24" t="str">
        <f>VLOOKUP(Healthcare!A103,Table1[],11,FALSE)</f>
        <v>R1011</v>
      </c>
      <c r="Q103" s="24">
        <f>VLOOKUP(Healthcare!A103,Table1[[Customer ID]:[Age]],6,FALSE)</f>
        <v>41</v>
      </c>
    </row>
    <row r="104" spans="1:17" ht="15.4" x14ac:dyDescent="0.45">
      <c r="A104" s="25" t="s">
        <v>103</v>
      </c>
      <c r="B104" s="24" t="str">
        <f>VLOOKUP('Customer Names'!A104,'Customer Names'!A104:C2438,3,FALSE)</f>
        <v>Burns</v>
      </c>
      <c r="C104" s="24">
        <f>VLOOKUP(Table8[[#This Row],[Customer ID]],Table8[[Customer ID]:[BMI]],2,FALSE)</f>
        <v>49.48</v>
      </c>
      <c r="D104" s="24">
        <f>VLOOKUP(Table8[[#This Row],[Customer ID]],Table8[[Customer ID]:[HBA1C]],4,FALSE)</f>
        <v>4.96</v>
      </c>
      <c r="E104" s="24" t="str">
        <f>VLOOKUP(Table8[[#This Row],[Customer ID]],Table8[[Customer ID]:[Heart Issues]],6,FALSE)</f>
        <v>No</v>
      </c>
      <c r="F104" s="24" t="str">
        <f>VLOOKUP(Table8[[#This Row],[Customer ID]],Table8[[Customer ID]:[Any Transplants]],7,FALSE)</f>
        <v>No</v>
      </c>
      <c r="G104" s="24" t="str">
        <f>VLOOKUP(Table8[[#This Row],[Customer ID]],Table8[[Customer ID]:[Cancer history]],8,FALSE)</f>
        <v>Yes</v>
      </c>
      <c r="H104" s="24">
        <f>VLOOKUP(Table8[[#This Row],[Customer ID]],Table8[[Customer ID]:[NumberOfMajorSurgeries]],9,FALSE)</f>
        <v>1</v>
      </c>
      <c r="I104" s="24" t="str">
        <f>VLOOKUP(Table8[[#This Row],[Customer ID]],Table8[],10,FALSE)</f>
        <v>Yes</v>
      </c>
      <c r="J104" s="24" t="str">
        <f>VLOOKUP(Table8[[#This Row],[Customer ID]],Table8[[Customer ID]:[Wight Status]],3,FALSE)</f>
        <v>Obesity</v>
      </c>
      <c r="K104" s="24" t="str">
        <f>VLOOKUP(Table8[[#This Row],[Customer ID]],Table8[[Customer ID]:[Diabetes Status]],5,FALSE)</f>
        <v>Normal</v>
      </c>
      <c r="L104" s="24" t="str">
        <f>VLOOKUP(A104,Table1[[Customer ID]:[Date Of Birth]],5,FALSE)</f>
        <v>18-Aug-1979</v>
      </c>
      <c r="M104" s="24">
        <f>VLOOKUP(A104,Table1[[Customer ID]:[charges]],8,FALSE)</f>
        <v>40204.83</v>
      </c>
      <c r="N104" s="24" t="str">
        <f>VLOOKUP(Healthcare!A104,Table1[[Customer ID]:[Hospital tier]],9,FALSE)</f>
        <v>tier - 1</v>
      </c>
      <c r="O104" s="24" t="str">
        <f>VLOOKUP(A104,Table1[[Customer ID]:[City tier]],10,FALSE)</f>
        <v>tier - 3</v>
      </c>
      <c r="P104" s="24" t="str">
        <f>VLOOKUP(Healthcare!A104,Table1[],11,FALSE)</f>
        <v>R1012</v>
      </c>
      <c r="Q104" s="24">
        <f>VLOOKUP(Healthcare!A104,Table1[[Customer ID]:[Age]],6,FALSE)</f>
        <v>43</v>
      </c>
    </row>
    <row r="105" spans="1:17" ht="15.4" x14ac:dyDescent="0.45">
      <c r="A105" s="25" t="s">
        <v>104</v>
      </c>
      <c r="B105" s="24" t="str">
        <f>VLOOKUP('Customer Names'!A105,'Customer Names'!A105:C2439,3,FALSE)</f>
        <v>Maldonado</v>
      </c>
      <c r="C105" s="24">
        <f>VLOOKUP(Table8[[#This Row],[Customer ID]],Table8[[Customer ID]:[BMI]],2,FALSE)</f>
        <v>34.1</v>
      </c>
      <c r="D105" s="24">
        <f>VLOOKUP(Table8[[#This Row],[Customer ID]],Table8[[Customer ID]:[HBA1C]],4,FALSE)</f>
        <v>4.43</v>
      </c>
      <c r="E105" s="24" t="str">
        <f>VLOOKUP(Table8[[#This Row],[Customer ID]],Table8[[Customer ID]:[Heart Issues]],6,FALSE)</f>
        <v>Yes</v>
      </c>
      <c r="F105" s="24" t="str">
        <f>VLOOKUP(Table8[[#This Row],[Customer ID]],Table8[[Customer ID]:[Any Transplants]],7,FALSE)</f>
        <v>No</v>
      </c>
      <c r="G105" s="24" t="str">
        <f>VLOOKUP(Table8[[#This Row],[Customer ID]],Table8[[Customer ID]:[Cancer history]],8,FALSE)</f>
        <v>No</v>
      </c>
      <c r="H105" s="24">
        <f>VLOOKUP(Table8[[#This Row],[Customer ID]],Table8[[Customer ID]:[NumberOfMajorSurgeries]],9,FALSE)</f>
        <v>0</v>
      </c>
      <c r="I105" s="24" t="str">
        <f>VLOOKUP(Table8[[#This Row],[Customer ID]],Table8[],10,FALSE)</f>
        <v>Yes</v>
      </c>
      <c r="J105" s="24" t="str">
        <f>VLOOKUP(Table8[[#This Row],[Customer ID]],Table8[[Customer ID]:[Wight Status]],3,FALSE)</f>
        <v>Obesity</v>
      </c>
      <c r="K105" s="24" t="str">
        <f>VLOOKUP(Table8[[#This Row],[Customer ID]],Table8[[Customer ID]:[Diabetes Status]],5,FALSE)</f>
        <v>Normal</v>
      </c>
      <c r="L105" s="24" t="str">
        <f>VLOOKUP(A105,Table1[[Customer ID]:[Date Of Birth]],5,FALSE)</f>
        <v>21-Oct-1985</v>
      </c>
      <c r="M105" s="24">
        <f>VLOOKUP(A105,Table1[[Customer ID]:[charges]],8,FALSE)</f>
        <v>40182.25</v>
      </c>
      <c r="N105" s="24" t="str">
        <f>VLOOKUP(Healthcare!A105,Table1[[Customer ID]:[Hospital tier]],9,FALSE)</f>
        <v>tier - 1</v>
      </c>
      <c r="O105" s="24" t="str">
        <f>VLOOKUP(A105,Table1[[Customer ID]:[City tier]],10,FALSE)</f>
        <v>tier - 2</v>
      </c>
      <c r="P105" s="24" t="str">
        <f>VLOOKUP(Healthcare!A105,Table1[],11,FALSE)</f>
        <v>R1011</v>
      </c>
      <c r="Q105" s="24">
        <f>VLOOKUP(Healthcare!A105,Table1[[Customer ID]:[Age]],6,FALSE)</f>
        <v>37</v>
      </c>
    </row>
    <row r="106" spans="1:17" ht="15.4" x14ac:dyDescent="0.45">
      <c r="A106" s="25" t="s">
        <v>105</v>
      </c>
      <c r="B106" s="24" t="str">
        <f>VLOOKUP('Customer Names'!A106,'Customer Names'!A106:C2440,3,FALSE)</f>
        <v>Yitref</v>
      </c>
      <c r="C106" s="24">
        <f>VLOOKUP(Table8[[#This Row],[Customer ID]],Table8[[Customer ID]:[BMI]],2,FALSE)</f>
        <v>35.299999999999997</v>
      </c>
      <c r="D106" s="24">
        <f>VLOOKUP(Table8[[#This Row],[Customer ID]],Table8[[Customer ID]:[HBA1C]],4,FALSE)</f>
        <v>5.82</v>
      </c>
      <c r="E106" s="24" t="str">
        <f>VLOOKUP(Table8[[#This Row],[Customer ID]],Table8[[Customer ID]:[Heart Issues]],6,FALSE)</f>
        <v>Yes</v>
      </c>
      <c r="F106" s="24" t="str">
        <f>VLOOKUP(Table8[[#This Row],[Customer ID]],Table8[[Customer ID]:[Any Transplants]],7,FALSE)</f>
        <v>No</v>
      </c>
      <c r="G106" s="24" t="str">
        <f>VLOOKUP(Table8[[#This Row],[Customer ID]],Table8[[Customer ID]:[Cancer history]],8,FALSE)</f>
        <v>Yes</v>
      </c>
      <c r="H106" s="24">
        <f>VLOOKUP(Table8[[#This Row],[Customer ID]],Table8[[Customer ID]:[NumberOfMajorSurgeries]],9,FALSE)</f>
        <v>1</v>
      </c>
      <c r="I106" s="24" t="str">
        <f>VLOOKUP(Table8[[#This Row],[Customer ID]],Table8[],10,FALSE)</f>
        <v>Yes</v>
      </c>
      <c r="J106" s="24" t="str">
        <f>VLOOKUP(Table8[[#This Row],[Customer ID]],Table8[[Customer ID]:[Wight Status]],3,FALSE)</f>
        <v>Obesity</v>
      </c>
      <c r="K106" s="24" t="str">
        <f>VLOOKUP(Table8[[#This Row],[Customer ID]],Table8[[Customer ID]:[Diabetes Status]],5,FALSE)</f>
        <v>Prediabetes</v>
      </c>
      <c r="L106" s="24" t="str">
        <f>VLOOKUP(A106,Table1[[Customer ID]:[Date Of Birth]],5,FALSE)</f>
        <v>14-Oct-1983</v>
      </c>
      <c r="M106" s="24">
        <f>VLOOKUP(A106,Table1[[Customer ID]:[charges]],8,FALSE)</f>
        <v>40103.89</v>
      </c>
      <c r="N106" s="24" t="str">
        <f>VLOOKUP(Healthcare!A106,Table1[[Customer ID]:[Hospital tier]],9,FALSE)</f>
        <v>tier - 1</v>
      </c>
      <c r="O106" s="24" t="str">
        <f>VLOOKUP(A106,Table1[[Customer ID]:[City tier]],10,FALSE)</f>
        <v>tier - 2</v>
      </c>
      <c r="P106" s="24" t="str">
        <f>VLOOKUP(Healthcare!A106,Table1[],11,FALSE)</f>
        <v>R1011</v>
      </c>
      <c r="Q106" s="24">
        <f>VLOOKUP(Healthcare!A106,Table1[[Customer ID]:[Age]],6,FALSE)</f>
        <v>39</v>
      </c>
    </row>
    <row r="107" spans="1:17" ht="15.4" x14ac:dyDescent="0.45">
      <c r="A107" s="25" t="s">
        <v>106</v>
      </c>
      <c r="B107" s="24" t="str">
        <f>VLOOKUP('Customer Names'!A107,'Customer Names'!A107:C2441,3,FALSE)</f>
        <v>Loudon-Brown</v>
      </c>
      <c r="C107" s="24">
        <f>VLOOKUP(Table8[[#This Row],[Customer ID]],Table8[[Customer ID]:[BMI]],2,FALSE)</f>
        <v>43.83</v>
      </c>
      <c r="D107" s="24">
        <f>VLOOKUP(Table8[[#This Row],[Customer ID]],Table8[[Customer ID]:[HBA1C]],4,FALSE)</f>
        <v>6.03</v>
      </c>
      <c r="E107" s="24" t="str">
        <f>VLOOKUP(Table8[[#This Row],[Customer ID]],Table8[[Customer ID]:[Heart Issues]],6,FALSE)</f>
        <v>Yes</v>
      </c>
      <c r="F107" s="24" t="str">
        <f>VLOOKUP(Table8[[#This Row],[Customer ID]],Table8[[Customer ID]:[Any Transplants]],7,FALSE)</f>
        <v>No</v>
      </c>
      <c r="G107" s="24" t="str">
        <f>VLOOKUP(Table8[[#This Row],[Customer ID]],Table8[[Customer ID]:[Cancer history]],8,FALSE)</f>
        <v>No</v>
      </c>
      <c r="H107" s="24">
        <f>VLOOKUP(Table8[[#This Row],[Customer ID]],Table8[[Customer ID]:[NumberOfMajorSurgeries]],9,FALSE)</f>
        <v>2</v>
      </c>
      <c r="I107" s="24" t="str">
        <f>VLOOKUP(Table8[[#This Row],[Customer ID]],Table8[],10,FALSE)</f>
        <v>Yes</v>
      </c>
      <c r="J107" s="24" t="str">
        <f>VLOOKUP(Table8[[#This Row],[Customer ID]],Table8[[Customer ID]:[Wight Status]],3,FALSE)</f>
        <v>Obesity</v>
      </c>
      <c r="K107" s="24" t="str">
        <f>VLOOKUP(Table8[[#This Row],[Customer ID]],Table8[[Customer ID]:[Diabetes Status]],5,FALSE)</f>
        <v>Prediabetes</v>
      </c>
      <c r="L107" s="24" t="str">
        <f>VLOOKUP(A107,Table1[[Customer ID]:[Date Of Birth]],5,FALSE)</f>
        <v>12-Aug-1966</v>
      </c>
      <c r="M107" s="24">
        <f>VLOOKUP(A107,Table1[[Customer ID]:[charges]],8,FALSE)</f>
        <v>40069.440000000002</v>
      </c>
      <c r="N107" s="24" t="str">
        <f>VLOOKUP(Healthcare!A107,Table1[[Customer ID]:[Hospital tier]],9,FALSE)</f>
        <v>tier - 1</v>
      </c>
      <c r="O107" s="24" t="str">
        <f>VLOOKUP(A107,Table1[[Customer ID]:[City tier]],10,FALSE)</f>
        <v>tier - 3</v>
      </c>
      <c r="P107" s="24" t="str">
        <f>VLOOKUP(Healthcare!A107,Table1[],11,FALSE)</f>
        <v>R1011</v>
      </c>
      <c r="Q107" s="24">
        <f>VLOOKUP(Healthcare!A107,Table1[[Customer ID]:[Age]],6,FALSE)</f>
        <v>56</v>
      </c>
    </row>
    <row r="108" spans="1:17" ht="15.4" x14ac:dyDescent="0.45">
      <c r="A108" s="25" t="s">
        <v>107</v>
      </c>
      <c r="B108" s="24" t="str">
        <f>VLOOKUP('Customer Names'!A108,'Customer Names'!A108:C2442,3,FALSE)</f>
        <v>Sugathadasa</v>
      </c>
      <c r="C108" s="24">
        <f>VLOOKUP(Table8[[#This Row],[Customer ID]],Table8[[Customer ID]:[BMI]],2,FALSE)</f>
        <v>50.07</v>
      </c>
      <c r="D108" s="24">
        <f>VLOOKUP(Table8[[#This Row],[Customer ID]],Table8[[Customer ID]:[HBA1C]],4,FALSE)</f>
        <v>9.27</v>
      </c>
      <c r="E108" s="24" t="str">
        <f>VLOOKUP(Table8[[#This Row],[Customer ID]],Table8[[Customer ID]:[Heart Issues]],6,FALSE)</f>
        <v>No</v>
      </c>
      <c r="F108" s="24" t="str">
        <f>VLOOKUP(Table8[[#This Row],[Customer ID]],Table8[[Customer ID]:[Any Transplants]],7,FALSE)</f>
        <v>No</v>
      </c>
      <c r="G108" s="24" t="str">
        <f>VLOOKUP(Table8[[#This Row],[Customer ID]],Table8[[Customer ID]:[Cancer history]],8,FALSE)</f>
        <v>No</v>
      </c>
      <c r="H108" s="24">
        <f>VLOOKUP(Table8[[#This Row],[Customer ID]],Table8[[Customer ID]:[NumberOfMajorSurgeries]],9,FALSE)</f>
        <v>0</v>
      </c>
      <c r="I108" s="24" t="str">
        <f>VLOOKUP(Table8[[#This Row],[Customer ID]],Table8[],10,FALSE)</f>
        <v>Yes</v>
      </c>
      <c r="J108" s="24" t="str">
        <f>VLOOKUP(Table8[[#This Row],[Customer ID]],Table8[[Customer ID]:[Wight Status]],3,FALSE)</f>
        <v>Obesity</v>
      </c>
      <c r="K108" s="24" t="str">
        <f>VLOOKUP(Table8[[#This Row],[Customer ID]],Table8[[Customer ID]:[Diabetes Status]],5,FALSE)</f>
        <v>Diabetes</v>
      </c>
      <c r="L108" s="24" t="str">
        <f>VLOOKUP(A108,Table1[[Customer ID]:[Date Of Birth]],5,FALSE)</f>
        <v>20-Dec-1978</v>
      </c>
      <c r="M108" s="24">
        <f>VLOOKUP(A108,Table1[[Customer ID]:[charges]],8,FALSE)</f>
        <v>40054.730000000003</v>
      </c>
      <c r="N108" s="24" t="str">
        <f>VLOOKUP(Healthcare!A108,Table1[[Customer ID]:[Hospital tier]],9,FALSE)</f>
        <v>tier - 1</v>
      </c>
      <c r="O108" s="24" t="str">
        <f>VLOOKUP(A108,Table1[[Customer ID]:[City tier]],10,FALSE)</f>
        <v>tier - 3</v>
      </c>
      <c r="P108" s="24" t="str">
        <f>VLOOKUP(Healthcare!A108,Table1[],11,FALSE)</f>
        <v>R1011</v>
      </c>
      <c r="Q108" s="24">
        <f>VLOOKUP(Healthcare!A108,Table1[[Customer ID]:[Age]],6,FALSE)</f>
        <v>44</v>
      </c>
    </row>
    <row r="109" spans="1:17" ht="15.4" x14ac:dyDescent="0.45">
      <c r="A109" s="25" t="s">
        <v>108</v>
      </c>
      <c r="B109" s="24" t="str">
        <f>VLOOKUP('Customer Names'!A109,'Customer Names'!A109:C2443,3,FALSE)</f>
        <v>Ganley</v>
      </c>
      <c r="C109" s="24">
        <f>VLOOKUP(Table8[[#This Row],[Customer ID]],Table8[[Customer ID]:[BMI]],2,FALSE)</f>
        <v>32.774999999999999</v>
      </c>
      <c r="D109" s="24">
        <f>VLOOKUP(Table8[[#This Row],[Customer ID]],Table8[[Customer ID]:[HBA1C]],4,FALSE)</f>
        <v>5.53</v>
      </c>
      <c r="E109" s="24" t="str">
        <f>VLOOKUP(Table8[[#This Row],[Customer ID]],Table8[[Customer ID]:[Heart Issues]],6,FALSE)</f>
        <v>No</v>
      </c>
      <c r="F109" s="24" t="str">
        <f>VLOOKUP(Table8[[#This Row],[Customer ID]],Table8[[Customer ID]:[Any Transplants]],7,FALSE)</f>
        <v>No</v>
      </c>
      <c r="G109" s="24" t="str">
        <f>VLOOKUP(Table8[[#This Row],[Customer ID]],Table8[[Customer ID]:[Cancer history]],8,FALSE)</f>
        <v>No</v>
      </c>
      <c r="H109" s="24">
        <f>VLOOKUP(Table8[[#This Row],[Customer ID]],Table8[[Customer ID]:[NumberOfMajorSurgeries]],9,FALSE)</f>
        <v>0</v>
      </c>
      <c r="I109" s="24" t="str">
        <f>VLOOKUP(Table8[[#This Row],[Customer ID]],Table8[],10,FALSE)</f>
        <v>Yes</v>
      </c>
      <c r="J109" s="24" t="str">
        <f>VLOOKUP(Table8[[#This Row],[Customer ID]],Table8[[Customer ID]:[Wight Status]],3,FALSE)</f>
        <v>Obesity</v>
      </c>
      <c r="K109" s="24" t="str">
        <f>VLOOKUP(Table8[[#This Row],[Customer ID]],Table8[[Customer ID]:[Diabetes Status]],5,FALSE)</f>
        <v>Normal</v>
      </c>
      <c r="L109" s="24" t="str">
        <f>VLOOKUP(A109,Table1[[Customer ID]:[Date Of Birth]],5,FALSE)</f>
        <v>25-Dec-1982</v>
      </c>
      <c r="M109" s="24">
        <f>VLOOKUP(A109,Table1[[Customer ID]:[charges]],8,FALSE)</f>
        <v>40003.33</v>
      </c>
      <c r="N109" s="24" t="str">
        <f>VLOOKUP(Healthcare!A109,Table1[[Customer ID]:[Hospital tier]],9,FALSE)</f>
        <v>tier - 1</v>
      </c>
      <c r="O109" s="24" t="str">
        <f>VLOOKUP(A109,Table1[[Customer ID]:[City tier]],10,FALSE)</f>
        <v>tier - 1</v>
      </c>
      <c r="P109" s="24" t="str">
        <f>VLOOKUP(Healthcare!A109,Table1[],11,FALSE)</f>
        <v>R1012</v>
      </c>
      <c r="Q109" s="24">
        <f>VLOOKUP(Healthcare!A109,Table1[[Customer ID]:[Age]],6,FALSE)</f>
        <v>40</v>
      </c>
    </row>
    <row r="110" spans="1:17" ht="15.4" x14ac:dyDescent="0.45">
      <c r="A110" s="25" t="s">
        <v>109</v>
      </c>
      <c r="B110" s="24" t="str">
        <f>VLOOKUP('Customer Names'!A110,'Customer Names'!A110:C2444,3,FALSE)</f>
        <v>Potter</v>
      </c>
      <c r="C110" s="24">
        <f>VLOOKUP(Table8[[#This Row],[Customer ID]],Table8[[Customer ID]:[BMI]],2,FALSE)</f>
        <v>34.104999999999997</v>
      </c>
      <c r="D110" s="24">
        <f>VLOOKUP(Table8[[#This Row],[Customer ID]],Table8[[Customer ID]:[HBA1C]],4,FALSE)</f>
        <v>5.07</v>
      </c>
      <c r="E110" s="24" t="str">
        <f>VLOOKUP(Table8[[#This Row],[Customer ID]],Table8[[Customer ID]:[Heart Issues]],6,FALSE)</f>
        <v>No</v>
      </c>
      <c r="F110" s="24" t="str">
        <f>VLOOKUP(Table8[[#This Row],[Customer ID]],Table8[[Customer ID]:[Any Transplants]],7,FALSE)</f>
        <v>No</v>
      </c>
      <c r="G110" s="24" t="str">
        <f>VLOOKUP(Table8[[#This Row],[Customer ID]],Table8[[Customer ID]:[Cancer history]],8,FALSE)</f>
        <v>No</v>
      </c>
      <c r="H110" s="24">
        <f>VLOOKUP(Table8[[#This Row],[Customer ID]],Table8[[Customer ID]:[NumberOfMajorSurgeries]],9,FALSE)</f>
        <v>1</v>
      </c>
      <c r="I110" s="24" t="str">
        <f>VLOOKUP(Table8[[#This Row],[Customer ID]],Table8[],10,FALSE)</f>
        <v>Yes</v>
      </c>
      <c r="J110" s="24" t="str">
        <f>VLOOKUP(Table8[[#This Row],[Customer ID]],Table8[[Customer ID]:[Wight Status]],3,FALSE)</f>
        <v>Obesity</v>
      </c>
      <c r="K110" s="24" t="str">
        <f>VLOOKUP(Table8[[#This Row],[Customer ID]],Table8[[Customer ID]:[Diabetes Status]],5,FALSE)</f>
        <v>Normal</v>
      </c>
      <c r="L110" s="24" t="str">
        <f>VLOOKUP(A110,Table1[[Customer ID]:[Date Of Birth]],5,FALSE)</f>
        <v>8-Aug-1987</v>
      </c>
      <c r="M110" s="24">
        <f>VLOOKUP(A110,Table1[[Customer ID]:[charges]],8,FALSE)</f>
        <v>39983.43</v>
      </c>
      <c r="N110" s="24" t="str">
        <f>VLOOKUP(Healthcare!A110,Table1[[Customer ID]:[Hospital tier]],9,FALSE)</f>
        <v>tier - 2</v>
      </c>
      <c r="O110" s="24" t="str">
        <f>VLOOKUP(A110,Table1[[Customer ID]:[City tier]],10,FALSE)</f>
        <v>tier - 3</v>
      </c>
      <c r="P110" s="24" t="str">
        <f>VLOOKUP(Healthcare!A110,Table1[],11,FALSE)</f>
        <v>R1012</v>
      </c>
      <c r="Q110" s="24">
        <f>VLOOKUP(Healthcare!A110,Table1[[Customer ID]:[Age]],6,FALSE)</f>
        <v>35</v>
      </c>
    </row>
    <row r="111" spans="1:17" ht="15.4" x14ac:dyDescent="0.45">
      <c r="A111" s="25" t="s">
        <v>110</v>
      </c>
      <c r="B111" s="24" t="str">
        <f>VLOOKUP('Customer Names'!A111,'Customer Names'!A111:C2445,3,FALSE)</f>
        <v>Rasmussen</v>
      </c>
      <c r="C111" s="24">
        <f>VLOOKUP(Table8[[#This Row],[Customer ID]],Table8[[Customer ID]:[BMI]],2,FALSE)</f>
        <v>48.93</v>
      </c>
      <c r="D111" s="24">
        <f>VLOOKUP(Table8[[#This Row],[Customer ID]],Table8[[Customer ID]:[HBA1C]],4,FALSE)</f>
        <v>11.17</v>
      </c>
      <c r="E111" s="24" t="str">
        <f>VLOOKUP(Table8[[#This Row],[Customer ID]],Table8[[Customer ID]:[Heart Issues]],6,FALSE)</f>
        <v>Yes</v>
      </c>
      <c r="F111" s="24" t="str">
        <f>VLOOKUP(Table8[[#This Row],[Customer ID]],Table8[[Customer ID]:[Any Transplants]],7,FALSE)</f>
        <v>No</v>
      </c>
      <c r="G111" s="24" t="str">
        <f>VLOOKUP(Table8[[#This Row],[Customer ID]],Table8[[Customer ID]:[Cancer history]],8,FALSE)</f>
        <v>No</v>
      </c>
      <c r="H111" s="24">
        <f>VLOOKUP(Table8[[#This Row],[Customer ID]],Table8[[Customer ID]:[NumberOfMajorSurgeries]],9,FALSE)</f>
        <v>1</v>
      </c>
      <c r="I111" s="24" t="str">
        <f>VLOOKUP(Table8[[#This Row],[Customer ID]],Table8[],10,FALSE)</f>
        <v>Yes</v>
      </c>
      <c r="J111" s="24" t="str">
        <f>VLOOKUP(Table8[[#This Row],[Customer ID]],Table8[[Customer ID]:[Wight Status]],3,FALSE)</f>
        <v>Obesity</v>
      </c>
      <c r="K111" s="24" t="str">
        <f>VLOOKUP(Table8[[#This Row],[Customer ID]],Table8[[Customer ID]:[Diabetes Status]],5,FALSE)</f>
        <v>Diabetes</v>
      </c>
      <c r="L111" s="24" t="str">
        <f>VLOOKUP(A111,Table1[[Customer ID]:[Date Of Birth]],5,FALSE)</f>
        <v>2-Dec-1975</v>
      </c>
      <c r="M111" s="24">
        <f>VLOOKUP(A111,Table1[[Customer ID]:[charges]],8,FALSE)</f>
        <v>39963.120000000003</v>
      </c>
      <c r="N111" s="24" t="str">
        <f>VLOOKUP(Healthcare!A111,Table1[[Customer ID]:[Hospital tier]],9,FALSE)</f>
        <v>tier - 2</v>
      </c>
      <c r="O111" s="24" t="str">
        <f>VLOOKUP(A111,Table1[[Customer ID]:[City tier]],10,FALSE)</f>
        <v>tier - 2</v>
      </c>
      <c r="P111" s="24" t="str">
        <f>VLOOKUP(Healthcare!A111,Table1[],11,FALSE)</f>
        <v>R1011</v>
      </c>
      <c r="Q111" s="24">
        <f>VLOOKUP(Healthcare!A111,Table1[[Customer ID]:[Age]],6,FALSE)</f>
        <v>47</v>
      </c>
    </row>
    <row r="112" spans="1:17" ht="15.4" x14ac:dyDescent="0.45">
      <c r="A112" s="25" t="s">
        <v>111</v>
      </c>
      <c r="B112" s="24" t="str">
        <f>VLOOKUP('Customer Names'!A112,'Customer Names'!A112:C2446,3,FALSE)</f>
        <v>Robinson</v>
      </c>
      <c r="C112" s="24">
        <f>VLOOKUP(Table8[[#This Row],[Customer ID]],Table8[[Customer ID]:[BMI]],2,FALSE)</f>
        <v>37.07</v>
      </c>
      <c r="D112" s="24">
        <f>VLOOKUP(Table8[[#This Row],[Customer ID]],Table8[[Customer ID]:[HBA1C]],4,FALSE)</f>
        <v>6.14</v>
      </c>
      <c r="E112" s="24" t="str">
        <f>VLOOKUP(Table8[[#This Row],[Customer ID]],Table8[[Customer ID]:[Heart Issues]],6,FALSE)</f>
        <v>Yes</v>
      </c>
      <c r="F112" s="24" t="str">
        <f>VLOOKUP(Table8[[#This Row],[Customer ID]],Table8[[Customer ID]:[Any Transplants]],7,FALSE)</f>
        <v>No</v>
      </c>
      <c r="G112" s="24" t="str">
        <f>VLOOKUP(Table8[[#This Row],[Customer ID]],Table8[[Customer ID]:[Cancer history]],8,FALSE)</f>
        <v>No</v>
      </c>
      <c r="H112" s="24">
        <f>VLOOKUP(Table8[[#This Row],[Customer ID]],Table8[[Customer ID]:[NumberOfMajorSurgeries]],9,FALSE)</f>
        <v>0</v>
      </c>
      <c r="I112" s="24" t="str">
        <f>VLOOKUP(Table8[[#This Row],[Customer ID]],Table8[],10,FALSE)</f>
        <v>Yes</v>
      </c>
      <c r="J112" s="24" t="str">
        <f>VLOOKUP(Table8[[#This Row],[Customer ID]],Table8[[Customer ID]:[Wight Status]],3,FALSE)</f>
        <v>Obesity</v>
      </c>
      <c r="K112" s="24" t="str">
        <f>VLOOKUP(Table8[[#This Row],[Customer ID]],Table8[[Customer ID]:[Diabetes Status]],5,FALSE)</f>
        <v>Prediabetes</v>
      </c>
      <c r="L112" s="24" t="str">
        <f>VLOOKUP(A112,Table1[[Customer ID]:[Date Of Birth]],5,FALSE)</f>
        <v>22-Aug-1985</v>
      </c>
      <c r="M112" s="24">
        <f>VLOOKUP(A112,Table1[[Customer ID]:[charges]],8,FALSE)</f>
        <v>39871.699999999997</v>
      </c>
      <c r="N112" s="24" t="str">
        <f>VLOOKUP(Healthcare!A112,Table1[[Customer ID]:[Hospital tier]],9,FALSE)</f>
        <v>tier - 1</v>
      </c>
      <c r="O112" s="24" t="str">
        <f>VLOOKUP(A112,Table1[[Customer ID]:[City tier]],10,FALSE)</f>
        <v>tier - 2</v>
      </c>
      <c r="P112" s="24" t="str">
        <f>VLOOKUP(Healthcare!A112,Table1[],11,FALSE)</f>
        <v>R1013</v>
      </c>
      <c r="Q112" s="24">
        <f>VLOOKUP(Healthcare!A112,Table1[[Customer ID]:[Age]],6,FALSE)</f>
        <v>37</v>
      </c>
    </row>
    <row r="113" spans="1:17" ht="15.4" x14ac:dyDescent="0.45">
      <c r="A113" s="25" t="s">
        <v>112</v>
      </c>
      <c r="B113" s="24" t="str">
        <f>VLOOKUP('Customer Names'!A113,'Customer Names'!A113:C2447,3,FALSE)</f>
        <v>Antonopoulos</v>
      </c>
      <c r="C113" s="24">
        <f>VLOOKUP(Table8[[#This Row],[Customer ID]],Table8[[Customer ID]:[BMI]],2,FALSE)</f>
        <v>51.51</v>
      </c>
      <c r="D113" s="24">
        <f>VLOOKUP(Table8[[#This Row],[Customer ID]],Table8[[Customer ID]:[HBA1C]],4,FALSE)</f>
        <v>6.26</v>
      </c>
      <c r="E113" s="24" t="str">
        <f>VLOOKUP(Table8[[#This Row],[Customer ID]],Table8[[Customer ID]:[Heart Issues]],6,FALSE)</f>
        <v>Yes</v>
      </c>
      <c r="F113" s="24" t="str">
        <f>VLOOKUP(Table8[[#This Row],[Customer ID]],Table8[[Customer ID]:[Any Transplants]],7,FALSE)</f>
        <v>No</v>
      </c>
      <c r="G113" s="24" t="str">
        <f>VLOOKUP(Table8[[#This Row],[Customer ID]],Table8[[Customer ID]:[Cancer history]],8,FALSE)</f>
        <v>Yes</v>
      </c>
      <c r="H113" s="24">
        <f>VLOOKUP(Table8[[#This Row],[Customer ID]],Table8[[Customer ID]:[NumberOfMajorSurgeries]],9,FALSE)</f>
        <v>1</v>
      </c>
      <c r="I113" s="24" t="str">
        <f>VLOOKUP(Table8[[#This Row],[Customer ID]],Table8[],10,FALSE)</f>
        <v>Yes</v>
      </c>
      <c r="J113" s="24" t="str">
        <f>VLOOKUP(Table8[[#This Row],[Customer ID]],Table8[[Customer ID]:[Wight Status]],3,FALSE)</f>
        <v>Obesity</v>
      </c>
      <c r="K113" s="24" t="str">
        <f>VLOOKUP(Table8[[#This Row],[Customer ID]],Table8[[Customer ID]:[Diabetes Status]],5,FALSE)</f>
        <v>Prediabetes</v>
      </c>
      <c r="L113" s="24" t="str">
        <f>VLOOKUP(A113,Table1[[Customer ID]:[Date Of Birth]],5,FALSE)</f>
        <v>1-Jun-1983</v>
      </c>
      <c r="M113" s="24">
        <f>VLOOKUP(A113,Table1[[Customer ID]:[charges]],8,FALSE)</f>
        <v>39865.699999999997</v>
      </c>
      <c r="N113" s="24" t="str">
        <f>VLOOKUP(Healthcare!A113,Table1[[Customer ID]:[Hospital tier]],9,FALSE)</f>
        <v>tier - 2</v>
      </c>
      <c r="O113" s="24" t="str">
        <f>VLOOKUP(A113,Table1[[Customer ID]:[City tier]],10,FALSE)</f>
        <v>tier - 2</v>
      </c>
      <c r="P113" s="24" t="str">
        <f>VLOOKUP(Healthcare!A113,Table1[],11,FALSE)</f>
        <v>R1011</v>
      </c>
      <c r="Q113" s="24">
        <f>VLOOKUP(Healthcare!A113,Table1[[Customer ID]:[Age]],6,FALSE)</f>
        <v>40</v>
      </c>
    </row>
    <row r="114" spans="1:17" ht="15.4" x14ac:dyDescent="0.45">
      <c r="A114" s="25" t="s">
        <v>113</v>
      </c>
      <c r="B114" s="24" t="str">
        <f>VLOOKUP('Customer Names'!A114,'Customer Names'!A114:C2448,3,FALSE)</f>
        <v>Groner</v>
      </c>
      <c r="C114" s="24">
        <f>VLOOKUP(Table8[[#This Row],[Customer ID]],Table8[[Customer ID]:[BMI]],2,FALSE)</f>
        <v>34.799999999999997</v>
      </c>
      <c r="D114" s="24">
        <f>VLOOKUP(Table8[[#This Row],[Customer ID]],Table8[[Customer ID]:[HBA1C]],4,FALSE)</f>
        <v>4.72</v>
      </c>
      <c r="E114" s="24" t="str">
        <f>VLOOKUP(Table8[[#This Row],[Customer ID]],Table8[[Customer ID]:[Heart Issues]],6,FALSE)</f>
        <v>Yes</v>
      </c>
      <c r="F114" s="24" t="str">
        <f>VLOOKUP(Table8[[#This Row],[Customer ID]],Table8[[Customer ID]:[Any Transplants]],7,FALSE)</f>
        <v>No</v>
      </c>
      <c r="G114" s="24" t="str">
        <f>VLOOKUP(Table8[[#This Row],[Customer ID]],Table8[[Customer ID]:[Cancer history]],8,FALSE)</f>
        <v>No</v>
      </c>
      <c r="H114" s="24">
        <f>VLOOKUP(Table8[[#This Row],[Customer ID]],Table8[[Customer ID]:[NumberOfMajorSurgeries]],9,FALSE)</f>
        <v>0</v>
      </c>
      <c r="I114" s="24" t="str">
        <f>VLOOKUP(Table8[[#This Row],[Customer ID]],Table8[],10,FALSE)</f>
        <v>Yes</v>
      </c>
      <c r="J114" s="24" t="str">
        <f>VLOOKUP(Table8[[#This Row],[Customer ID]],Table8[[Customer ID]:[Wight Status]],3,FALSE)</f>
        <v>Obesity</v>
      </c>
      <c r="K114" s="24" t="str">
        <f>VLOOKUP(Table8[[#This Row],[Customer ID]],Table8[[Customer ID]:[Diabetes Status]],5,FALSE)</f>
        <v>Normal</v>
      </c>
      <c r="L114" s="24" t="str">
        <f>VLOOKUP(A114,Table1[[Customer ID]:[Date Of Birth]],5,FALSE)</f>
        <v>17-Jul-1985</v>
      </c>
      <c r="M114" s="24">
        <f>VLOOKUP(A114,Table1[[Customer ID]:[charges]],8,FALSE)</f>
        <v>39836.519999999997</v>
      </c>
      <c r="N114" s="24" t="str">
        <f>VLOOKUP(Healthcare!A114,Table1[[Customer ID]:[Hospital tier]],9,FALSE)</f>
        <v>tier - 2</v>
      </c>
      <c r="O114" s="24" t="str">
        <f>VLOOKUP(A114,Table1[[Customer ID]:[City tier]],10,FALSE)</f>
        <v>tier - 1</v>
      </c>
      <c r="P114" s="24" t="str">
        <f>VLOOKUP(Healthcare!A114,Table1[],11,FALSE)</f>
        <v>R1011</v>
      </c>
      <c r="Q114" s="24">
        <f>VLOOKUP(Healthcare!A114,Table1[[Customer ID]:[Age]],6,FALSE)</f>
        <v>37</v>
      </c>
    </row>
    <row r="115" spans="1:17" ht="15.4" x14ac:dyDescent="0.45">
      <c r="A115" s="25" t="s">
        <v>114</v>
      </c>
      <c r="B115" s="24" t="str">
        <f>VLOOKUP('Customer Names'!A115,'Customer Names'!A115:C2449,3,FALSE)</f>
        <v>Zywicki</v>
      </c>
      <c r="C115" s="24">
        <f>VLOOKUP(Table8[[#This Row],[Customer ID]],Table8[[Customer ID]:[BMI]],2,FALSE)</f>
        <v>36.67</v>
      </c>
      <c r="D115" s="24">
        <f>VLOOKUP(Table8[[#This Row],[Customer ID]],Table8[[Customer ID]:[HBA1C]],4,FALSE)</f>
        <v>5.18</v>
      </c>
      <c r="E115" s="24" t="str">
        <f>VLOOKUP(Table8[[#This Row],[Customer ID]],Table8[[Customer ID]:[Heart Issues]],6,FALSE)</f>
        <v>No</v>
      </c>
      <c r="F115" s="24" t="str">
        <f>VLOOKUP(Table8[[#This Row],[Customer ID]],Table8[[Customer ID]:[Any Transplants]],7,FALSE)</f>
        <v>No</v>
      </c>
      <c r="G115" s="24" t="str">
        <f>VLOOKUP(Table8[[#This Row],[Customer ID]],Table8[[Customer ID]:[Cancer history]],8,FALSE)</f>
        <v>No</v>
      </c>
      <c r="H115" s="24">
        <f>VLOOKUP(Table8[[#This Row],[Customer ID]],Table8[[Customer ID]:[NumberOfMajorSurgeries]],9,FALSE)</f>
        <v>1</v>
      </c>
      <c r="I115" s="24" t="str">
        <f>VLOOKUP(Table8[[#This Row],[Customer ID]],Table8[],10,FALSE)</f>
        <v>Yes</v>
      </c>
      <c r="J115" s="24" t="str">
        <f>VLOOKUP(Table8[[#This Row],[Customer ID]],Table8[[Customer ID]:[Wight Status]],3,FALSE)</f>
        <v>Obesity</v>
      </c>
      <c r="K115" s="24" t="str">
        <f>VLOOKUP(Table8[[#This Row],[Customer ID]],Table8[[Customer ID]:[Diabetes Status]],5,FALSE)</f>
        <v>Normal</v>
      </c>
      <c r="L115" s="24" t="str">
        <f>VLOOKUP(A115,Table1[[Customer ID]:[Date Of Birth]],5,FALSE)</f>
        <v>24-Jul-1987</v>
      </c>
      <c r="M115" s="24">
        <f>VLOOKUP(A115,Table1[[Customer ID]:[charges]],8,FALSE)</f>
        <v>39774.28</v>
      </c>
      <c r="N115" s="24" t="str">
        <f>VLOOKUP(Healthcare!A115,Table1[[Customer ID]:[Hospital tier]],9,FALSE)</f>
        <v>tier - 1</v>
      </c>
      <c r="O115" s="24" t="str">
        <f>VLOOKUP(A115,Table1[[Customer ID]:[City tier]],10,FALSE)</f>
        <v>tier - 1</v>
      </c>
      <c r="P115" s="24" t="str">
        <f>VLOOKUP(Healthcare!A115,Table1[],11,FALSE)</f>
        <v>R1014</v>
      </c>
      <c r="Q115" s="24">
        <f>VLOOKUP(Healthcare!A115,Table1[[Customer ID]:[Age]],6,FALSE)</f>
        <v>35</v>
      </c>
    </row>
    <row r="116" spans="1:17" ht="15.4" x14ac:dyDescent="0.45">
      <c r="A116" s="25" t="s">
        <v>115</v>
      </c>
      <c r="B116" s="24" t="str">
        <f>VLOOKUP('Customer Names'!A116,'Customer Names'!A116:C2450,3,FALSE)</f>
        <v>Cardinal</v>
      </c>
      <c r="C116" s="24">
        <f>VLOOKUP(Table8[[#This Row],[Customer ID]],Table8[[Customer ID]:[BMI]],2,FALSE)</f>
        <v>30.9</v>
      </c>
      <c r="D116" s="24">
        <f>VLOOKUP(Table8[[#This Row],[Customer ID]],Table8[[Customer ID]:[HBA1C]],4,FALSE)</f>
        <v>9.4</v>
      </c>
      <c r="E116" s="24" t="str">
        <f>VLOOKUP(Table8[[#This Row],[Customer ID]],Table8[[Customer ID]:[Heart Issues]],6,FALSE)</f>
        <v>No</v>
      </c>
      <c r="F116" s="24" t="str">
        <f>VLOOKUP(Table8[[#This Row],[Customer ID]],Table8[[Customer ID]:[Any Transplants]],7,FALSE)</f>
        <v>No</v>
      </c>
      <c r="G116" s="24" t="str">
        <f>VLOOKUP(Table8[[#This Row],[Customer ID]],Table8[[Customer ID]:[Cancer history]],8,FALSE)</f>
        <v>No</v>
      </c>
      <c r="H116" s="24">
        <f>VLOOKUP(Table8[[#This Row],[Customer ID]],Table8[[Customer ID]:[NumberOfMajorSurgeries]],9,FALSE)</f>
        <v>2</v>
      </c>
      <c r="I116" s="24" t="str">
        <f>VLOOKUP(Table8[[#This Row],[Customer ID]],Table8[],10,FALSE)</f>
        <v>Yes</v>
      </c>
      <c r="J116" s="24" t="str">
        <f>VLOOKUP(Table8[[#This Row],[Customer ID]],Table8[[Customer ID]:[Wight Status]],3,FALSE)</f>
        <v>Obesity</v>
      </c>
      <c r="K116" s="24" t="str">
        <f>VLOOKUP(Table8[[#This Row],[Customer ID]],Table8[[Customer ID]:[Diabetes Status]],5,FALSE)</f>
        <v>Diabetes</v>
      </c>
      <c r="L116" s="24" t="str">
        <f>VLOOKUP(A116,Table1[[Customer ID]:[Date Of Birth]],5,FALSE)</f>
        <v>17-Dec-1973</v>
      </c>
      <c r="M116" s="24">
        <f>VLOOKUP(A116,Table1[[Customer ID]:[charges]],8,FALSE)</f>
        <v>39727.61</v>
      </c>
      <c r="N116" s="24" t="str">
        <f>VLOOKUP(Healthcare!A116,Table1[[Customer ID]:[Hospital tier]],9,FALSE)</f>
        <v>tier - 1</v>
      </c>
      <c r="O116" s="24" t="str">
        <f>VLOOKUP(A116,Table1[[Customer ID]:[City tier]],10,FALSE)</f>
        <v>tier - 2</v>
      </c>
      <c r="P116" s="24" t="str">
        <f>VLOOKUP(Healthcare!A116,Table1[],11,FALSE)</f>
        <v>R1011</v>
      </c>
      <c r="Q116" s="24">
        <f>VLOOKUP(Healthcare!A116,Table1[[Customer ID]:[Age]],6,FALSE)</f>
        <v>49</v>
      </c>
    </row>
    <row r="117" spans="1:17" ht="15.4" x14ac:dyDescent="0.45">
      <c r="A117" s="25" t="s">
        <v>116</v>
      </c>
      <c r="B117" s="24" t="str">
        <f>VLOOKUP('Customer Names'!A117,'Customer Names'!A117:C2451,3,FALSE)</f>
        <v>Alleman</v>
      </c>
      <c r="C117" s="24">
        <f>VLOOKUP(Table8[[#This Row],[Customer ID]],Table8[[Customer ID]:[BMI]],2,FALSE)</f>
        <v>30.495000000000001</v>
      </c>
      <c r="D117" s="24">
        <f>VLOOKUP(Table8[[#This Row],[Customer ID]],Table8[[Customer ID]:[HBA1C]],4,FALSE)</f>
        <v>6.29</v>
      </c>
      <c r="E117" s="24" t="str">
        <f>VLOOKUP(Table8[[#This Row],[Customer ID]],Table8[[Customer ID]:[Heart Issues]],6,FALSE)</f>
        <v>No</v>
      </c>
      <c r="F117" s="24" t="str">
        <f>VLOOKUP(Table8[[#This Row],[Customer ID]],Table8[[Customer ID]:[Any Transplants]],7,FALSE)</f>
        <v>No</v>
      </c>
      <c r="G117" s="24" t="str">
        <f>VLOOKUP(Table8[[#This Row],[Customer ID]],Table8[[Customer ID]:[Cancer history]],8,FALSE)</f>
        <v>No</v>
      </c>
      <c r="H117" s="24">
        <f>VLOOKUP(Table8[[#This Row],[Customer ID]],Table8[[Customer ID]:[NumberOfMajorSurgeries]],9,FALSE)</f>
        <v>0</v>
      </c>
      <c r="I117" s="24" t="str">
        <f>VLOOKUP(Table8[[#This Row],[Customer ID]],Table8[],10,FALSE)</f>
        <v>Yes</v>
      </c>
      <c r="J117" s="24" t="str">
        <f>VLOOKUP(Table8[[#This Row],[Customer ID]],Table8[[Customer ID]:[Wight Status]],3,FALSE)</f>
        <v>Obesity</v>
      </c>
      <c r="K117" s="24" t="str">
        <f>VLOOKUP(Table8[[#This Row],[Customer ID]],Table8[[Customer ID]:[Diabetes Status]],5,FALSE)</f>
        <v>Prediabetes</v>
      </c>
      <c r="L117" s="24" t="str">
        <f>VLOOKUP(A117,Table1[[Customer ID]:[Date Of Birth]],5,FALSE)</f>
        <v>12-Aug-1977</v>
      </c>
      <c r="M117" s="24">
        <f>VLOOKUP(A117,Table1[[Customer ID]:[charges]],8,FALSE)</f>
        <v>39725.519999999997</v>
      </c>
      <c r="N117" s="24" t="str">
        <f>VLOOKUP(Healthcare!A117,Table1[[Customer ID]:[Hospital tier]],9,FALSE)</f>
        <v>tier - 2</v>
      </c>
      <c r="O117" s="24" t="str">
        <f>VLOOKUP(A117,Table1[[Customer ID]:[City tier]],10,FALSE)</f>
        <v>tier - 1</v>
      </c>
      <c r="P117" s="24" t="str">
        <f>VLOOKUP(Healthcare!A117,Table1[],11,FALSE)</f>
        <v>R1012</v>
      </c>
      <c r="Q117" s="24">
        <f>VLOOKUP(Healthcare!A117,Table1[[Customer ID]:[Age]],6,FALSE)</f>
        <v>45</v>
      </c>
    </row>
    <row r="118" spans="1:17" ht="15.4" x14ac:dyDescent="0.45">
      <c r="A118" s="25" t="s">
        <v>117</v>
      </c>
      <c r="B118" s="24" t="str">
        <f>VLOOKUP('Customer Names'!A118,'Customer Names'!A118:C2452,3,FALSE)</f>
        <v>Stroffolino</v>
      </c>
      <c r="C118" s="24">
        <f>VLOOKUP(Table8[[#This Row],[Customer ID]],Table8[[Customer ID]:[BMI]],2,FALSE)</f>
        <v>44.88</v>
      </c>
      <c r="D118" s="24">
        <f>VLOOKUP(Table8[[#This Row],[Customer ID]],Table8[[Customer ID]:[HBA1C]],4,FALSE)</f>
        <v>6.04</v>
      </c>
      <c r="E118" s="24" t="str">
        <f>VLOOKUP(Table8[[#This Row],[Customer ID]],Table8[[Customer ID]:[Heart Issues]],6,FALSE)</f>
        <v>No</v>
      </c>
      <c r="F118" s="24" t="str">
        <f>VLOOKUP(Table8[[#This Row],[Customer ID]],Table8[[Customer ID]:[Any Transplants]],7,FALSE)</f>
        <v>No</v>
      </c>
      <c r="G118" s="24" t="str">
        <f>VLOOKUP(Table8[[#This Row],[Customer ID]],Table8[[Customer ID]:[Cancer history]],8,FALSE)</f>
        <v>Yes</v>
      </c>
      <c r="H118" s="24">
        <f>VLOOKUP(Table8[[#This Row],[Customer ID]],Table8[[Customer ID]:[NumberOfMajorSurgeries]],9,FALSE)</f>
        <v>1</v>
      </c>
      <c r="I118" s="24" t="str">
        <f>VLOOKUP(Table8[[#This Row],[Customer ID]],Table8[],10,FALSE)</f>
        <v>Yes</v>
      </c>
      <c r="J118" s="24" t="str">
        <f>VLOOKUP(Table8[[#This Row],[Customer ID]],Table8[[Customer ID]:[Wight Status]],3,FALSE)</f>
        <v>Obesity</v>
      </c>
      <c r="K118" s="24" t="str">
        <f>VLOOKUP(Table8[[#This Row],[Customer ID]],Table8[[Customer ID]:[Diabetes Status]],5,FALSE)</f>
        <v>Prediabetes</v>
      </c>
      <c r="L118" s="24" t="str">
        <f>VLOOKUP(A118,Table1[[Customer ID]:[Date Of Birth]],5,FALSE)</f>
        <v>16-Jul-2003</v>
      </c>
      <c r="M118" s="24">
        <f>VLOOKUP(A118,Table1[[Customer ID]:[charges]],8,FALSE)</f>
        <v>39722.75</v>
      </c>
      <c r="N118" s="24" t="str">
        <f>VLOOKUP(Healthcare!A118,Table1[[Customer ID]:[Hospital tier]],9,FALSE)</f>
        <v>tier - 1</v>
      </c>
      <c r="O118" s="24" t="str">
        <f>VLOOKUP(A118,Table1[[Customer ID]:[City tier]],10,FALSE)</f>
        <v>tier - 1</v>
      </c>
      <c r="P118" s="24" t="str">
        <f>VLOOKUP(Healthcare!A118,Table1[],11,FALSE)</f>
        <v>R1013</v>
      </c>
      <c r="Q118" s="24">
        <f>VLOOKUP(Healthcare!A118,Table1[[Customer ID]:[Age]],6,FALSE)</f>
        <v>19</v>
      </c>
    </row>
    <row r="119" spans="1:17" ht="15.4" x14ac:dyDescent="0.45">
      <c r="A119" s="25" t="s">
        <v>118</v>
      </c>
      <c r="B119" s="24" t="str">
        <f>VLOOKUP('Customer Names'!A119,'Customer Names'!A119:C2453,3,FALSE)</f>
        <v>Clubb</v>
      </c>
      <c r="C119" s="24">
        <f>VLOOKUP(Table8[[#This Row],[Customer ID]],Table8[[Customer ID]:[BMI]],2,FALSE)</f>
        <v>44.32</v>
      </c>
      <c r="D119" s="24">
        <f>VLOOKUP(Table8[[#This Row],[Customer ID]],Table8[[Customer ID]:[HBA1C]],4,FALSE)</f>
        <v>10.55</v>
      </c>
      <c r="E119" s="24" t="str">
        <f>VLOOKUP(Table8[[#This Row],[Customer ID]],Table8[[Customer ID]:[Heart Issues]],6,FALSE)</f>
        <v>No</v>
      </c>
      <c r="F119" s="24" t="str">
        <f>VLOOKUP(Table8[[#This Row],[Customer ID]],Table8[[Customer ID]:[Any Transplants]],7,FALSE)</f>
        <v>No</v>
      </c>
      <c r="G119" s="24" t="str">
        <f>VLOOKUP(Table8[[#This Row],[Customer ID]],Table8[[Customer ID]:[Cancer history]],8,FALSE)</f>
        <v>No</v>
      </c>
      <c r="H119" s="24">
        <f>VLOOKUP(Table8[[#This Row],[Customer ID]],Table8[[Customer ID]:[NumberOfMajorSurgeries]],9,FALSE)</f>
        <v>0</v>
      </c>
      <c r="I119" s="24" t="str">
        <f>VLOOKUP(Table8[[#This Row],[Customer ID]],Table8[],10,FALSE)</f>
        <v>Yes</v>
      </c>
      <c r="J119" s="24" t="str">
        <f>VLOOKUP(Table8[[#This Row],[Customer ID]],Table8[[Customer ID]:[Wight Status]],3,FALSE)</f>
        <v>Obesity</v>
      </c>
      <c r="K119" s="24" t="str">
        <f>VLOOKUP(Table8[[#This Row],[Customer ID]],Table8[[Customer ID]:[Diabetes Status]],5,FALSE)</f>
        <v>Diabetes</v>
      </c>
      <c r="L119" s="24" t="str">
        <f>VLOOKUP(A119,Table1[[Customer ID]:[Date Of Birth]],5,FALSE)</f>
        <v>29-Sep-1968</v>
      </c>
      <c r="M119" s="24">
        <f>VLOOKUP(A119,Table1[[Customer ID]:[charges]],8,FALSE)</f>
        <v>39721.93</v>
      </c>
      <c r="N119" s="24" t="str">
        <f>VLOOKUP(Healthcare!A119,Table1[[Customer ID]:[Hospital tier]],9,FALSE)</f>
        <v>tier - 2</v>
      </c>
      <c r="O119" s="24" t="str">
        <f>VLOOKUP(A119,Table1[[Customer ID]:[City tier]],10,FALSE)</f>
        <v>tier - 2</v>
      </c>
      <c r="P119" s="24" t="str">
        <f>VLOOKUP(Healthcare!A119,Table1[],11,FALSE)</f>
        <v>R1011</v>
      </c>
      <c r="Q119" s="24">
        <f>VLOOKUP(Healthcare!A119,Table1[[Customer ID]:[Age]],6,FALSE)</f>
        <v>54</v>
      </c>
    </row>
    <row r="120" spans="1:17" ht="15.4" x14ac:dyDescent="0.45">
      <c r="A120" s="25" t="s">
        <v>119</v>
      </c>
      <c r="B120" s="24" t="str">
        <f>VLOOKUP('Customer Names'!A120,'Customer Names'!A120:C2454,3,FALSE)</f>
        <v>McGoogan</v>
      </c>
      <c r="C120" s="24">
        <f>VLOOKUP(Table8[[#This Row],[Customer ID]],Table8[[Customer ID]:[BMI]],2,FALSE)</f>
        <v>46.39</v>
      </c>
      <c r="D120" s="24">
        <f>VLOOKUP(Table8[[#This Row],[Customer ID]],Table8[[Customer ID]:[HBA1C]],4,FALSE)</f>
        <v>5.09</v>
      </c>
      <c r="E120" s="24" t="str">
        <f>VLOOKUP(Table8[[#This Row],[Customer ID]],Table8[[Customer ID]:[Heart Issues]],6,FALSE)</f>
        <v>No</v>
      </c>
      <c r="F120" s="24" t="str">
        <f>VLOOKUP(Table8[[#This Row],[Customer ID]],Table8[[Customer ID]:[Any Transplants]],7,FALSE)</f>
        <v>No</v>
      </c>
      <c r="G120" s="24" t="str">
        <f>VLOOKUP(Table8[[#This Row],[Customer ID]],Table8[[Customer ID]:[Cancer history]],8,FALSE)</f>
        <v>No</v>
      </c>
      <c r="H120" s="24">
        <f>VLOOKUP(Table8[[#This Row],[Customer ID]],Table8[[Customer ID]:[NumberOfMajorSurgeries]],9,FALSE)</f>
        <v>0</v>
      </c>
      <c r="I120" s="24" t="str">
        <f>VLOOKUP(Table8[[#This Row],[Customer ID]],Table8[],10,FALSE)</f>
        <v>Yes</v>
      </c>
      <c r="J120" s="24" t="str">
        <f>VLOOKUP(Table8[[#This Row],[Customer ID]],Table8[[Customer ID]:[Wight Status]],3,FALSE)</f>
        <v>Obesity</v>
      </c>
      <c r="K120" s="24" t="str">
        <f>VLOOKUP(Table8[[#This Row],[Customer ID]],Table8[[Customer ID]:[Diabetes Status]],5,FALSE)</f>
        <v>Normal</v>
      </c>
      <c r="L120" s="24" t="str">
        <f>VLOOKUP(A120,Table1[[Customer ID]:[Date Of Birth]],5,FALSE)</f>
        <v>17-Dec-1977</v>
      </c>
      <c r="M120" s="24">
        <f>VLOOKUP(A120,Table1[[Customer ID]:[charges]],8,FALSE)</f>
        <v>39670.44</v>
      </c>
      <c r="N120" s="24" t="str">
        <f>VLOOKUP(Healthcare!A120,Table1[[Customer ID]:[Hospital tier]],9,FALSE)</f>
        <v>tier - 2</v>
      </c>
      <c r="O120" s="24" t="str">
        <f>VLOOKUP(A120,Table1[[Customer ID]:[City tier]],10,FALSE)</f>
        <v>tier - 1</v>
      </c>
      <c r="P120" s="24" t="str">
        <f>VLOOKUP(Healthcare!A120,Table1[],11,FALSE)</f>
        <v>R1012</v>
      </c>
      <c r="Q120" s="24">
        <f>VLOOKUP(Healthcare!A120,Table1[[Customer ID]:[Age]],6,FALSE)</f>
        <v>45</v>
      </c>
    </row>
    <row r="121" spans="1:17" ht="15.4" x14ac:dyDescent="0.45">
      <c r="A121" s="25" t="s">
        <v>120</v>
      </c>
      <c r="B121" s="24" t="str">
        <f>VLOOKUP('Customer Names'!A121,'Customer Names'!A121:C2455,3,FALSE)</f>
        <v>Keflezighi</v>
      </c>
      <c r="C121" s="24">
        <f>VLOOKUP(Table8[[#This Row],[Customer ID]],Table8[[Customer ID]:[BMI]],2,FALSE)</f>
        <v>42.13</v>
      </c>
      <c r="D121" s="24">
        <f>VLOOKUP(Table8[[#This Row],[Customer ID]],Table8[[Customer ID]:[HBA1C]],4,FALSE)</f>
        <v>5.2</v>
      </c>
      <c r="E121" s="24" t="str">
        <f>VLOOKUP(Table8[[#This Row],[Customer ID]],Table8[[Customer ID]:[Heart Issues]],6,FALSE)</f>
        <v>Yes</v>
      </c>
      <c r="F121" s="24" t="str">
        <f>VLOOKUP(Table8[[#This Row],[Customer ID]],Table8[[Customer ID]:[Any Transplants]],7,FALSE)</f>
        <v>No</v>
      </c>
      <c r="G121" s="24" t="str">
        <f>VLOOKUP(Table8[[#This Row],[Customer ID]],Table8[[Customer ID]:[Cancer history]],8,FALSE)</f>
        <v>No</v>
      </c>
      <c r="H121" s="24">
        <f>VLOOKUP(Table8[[#This Row],[Customer ID]],Table8[[Customer ID]:[NumberOfMajorSurgeries]],9,FALSE)</f>
        <v>1</v>
      </c>
      <c r="I121" s="24" t="str">
        <f>VLOOKUP(Table8[[#This Row],[Customer ID]],Table8[],10,FALSE)</f>
        <v>Yes</v>
      </c>
      <c r="J121" s="24" t="str">
        <f>VLOOKUP(Table8[[#This Row],[Customer ID]],Table8[[Customer ID]:[Wight Status]],3,FALSE)</f>
        <v>Obesity</v>
      </c>
      <c r="K121" s="24" t="str">
        <f>VLOOKUP(Table8[[#This Row],[Customer ID]],Table8[[Customer ID]:[Diabetes Status]],5,FALSE)</f>
        <v>Normal</v>
      </c>
      <c r="L121" s="24" t="str">
        <f>VLOOKUP(A121,Table1[[Customer ID]:[Date Of Birth]],5,FALSE)</f>
        <v>7-Aug-1995</v>
      </c>
      <c r="M121" s="24">
        <f>VLOOKUP(A121,Table1[[Customer ID]:[charges]],8,FALSE)</f>
        <v>39611.760000000002</v>
      </c>
      <c r="N121" s="24" t="str">
        <f>VLOOKUP(Healthcare!A121,Table1[[Customer ID]:[Hospital tier]],9,FALSE)</f>
        <v>tier - 1</v>
      </c>
      <c r="O121" s="24" t="str">
        <f>VLOOKUP(A121,Table1[[Customer ID]:[City tier]],10,FALSE)</f>
        <v>tier - 3</v>
      </c>
      <c r="P121" s="24" t="str">
        <f>VLOOKUP(Healthcare!A121,Table1[],11,FALSE)</f>
        <v>R1013</v>
      </c>
      <c r="Q121" s="24">
        <f>VLOOKUP(Healthcare!A121,Table1[[Customer ID]:[Age]],6,FALSE)</f>
        <v>27</v>
      </c>
    </row>
    <row r="122" spans="1:17" ht="15.4" x14ac:dyDescent="0.45">
      <c r="A122" s="25" t="s">
        <v>121</v>
      </c>
      <c r="B122" s="24" t="str">
        <f>VLOOKUP('Customer Names'!A122,'Customer Names'!A122:C2456,3,FALSE)</f>
        <v>Syed</v>
      </c>
      <c r="C122" s="24">
        <f>VLOOKUP(Table8[[#This Row],[Customer ID]],Table8[[Customer ID]:[BMI]],2,FALSE)</f>
        <v>30.78</v>
      </c>
      <c r="D122" s="24">
        <f>VLOOKUP(Table8[[#This Row],[Customer ID]],Table8[[Customer ID]:[HBA1C]],4,FALSE)</f>
        <v>8.4499999999999993</v>
      </c>
      <c r="E122" s="24" t="str">
        <f>VLOOKUP(Table8[[#This Row],[Customer ID]],Table8[[Customer ID]:[Heart Issues]],6,FALSE)</f>
        <v>Yes</v>
      </c>
      <c r="F122" s="24" t="str">
        <f>VLOOKUP(Table8[[#This Row],[Customer ID]],Table8[[Customer ID]:[Any Transplants]],7,FALSE)</f>
        <v>No</v>
      </c>
      <c r="G122" s="24" t="str">
        <f>VLOOKUP(Table8[[#This Row],[Customer ID]],Table8[[Customer ID]:[Cancer history]],8,FALSE)</f>
        <v>No</v>
      </c>
      <c r="H122" s="24">
        <f>VLOOKUP(Table8[[#This Row],[Customer ID]],Table8[[Customer ID]:[NumberOfMajorSurgeries]],9,FALSE)</f>
        <v>0</v>
      </c>
      <c r="I122" s="24" t="str">
        <f>VLOOKUP(Table8[[#This Row],[Customer ID]],Table8[],10,FALSE)</f>
        <v>Yes</v>
      </c>
      <c r="J122" s="24" t="str">
        <f>VLOOKUP(Table8[[#This Row],[Customer ID]],Table8[[Customer ID]:[Wight Status]],3,FALSE)</f>
        <v>Obesity</v>
      </c>
      <c r="K122" s="24" t="str">
        <f>VLOOKUP(Table8[[#This Row],[Customer ID]],Table8[[Customer ID]:[Diabetes Status]],5,FALSE)</f>
        <v>Diabetes</v>
      </c>
      <c r="L122" s="24" t="str">
        <f>VLOOKUP(A122,Table1[[Customer ID]:[Date Of Birth]],5,FALSE)</f>
        <v>5-Jul-1981</v>
      </c>
      <c r="M122" s="24">
        <f>VLOOKUP(A122,Table1[[Customer ID]:[charges]],8,FALSE)</f>
        <v>39597.410000000003</v>
      </c>
      <c r="N122" s="24" t="str">
        <f>VLOOKUP(Healthcare!A122,Table1[[Customer ID]:[Hospital tier]],9,FALSE)</f>
        <v>tier - 1</v>
      </c>
      <c r="O122" s="24" t="str">
        <f>VLOOKUP(A122,Table1[[Customer ID]:[City tier]],10,FALSE)</f>
        <v>tier - 2</v>
      </c>
      <c r="P122" s="24" t="str">
        <f>VLOOKUP(Healthcare!A122,Table1[],11,FALSE)</f>
        <v>R1017</v>
      </c>
      <c r="Q122" s="24">
        <f>VLOOKUP(Healthcare!A122,Table1[[Customer ID]:[Age]],6,FALSE)</f>
        <v>41</v>
      </c>
    </row>
    <row r="123" spans="1:17" ht="15.4" x14ac:dyDescent="0.45">
      <c r="A123" s="25" t="s">
        <v>122</v>
      </c>
      <c r="B123" s="24" t="str">
        <f>VLOOKUP('Customer Names'!A123,'Customer Names'!A123:C2457,3,FALSE)</f>
        <v>Segal</v>
      </c>
      <c r="C123" s="24">
        <f>VLOOKUP(Table8[[#This Row],[Customer ID]],Table8[[Customer ID]:[BMI]],2,FALSE)</f>
        <v>31.35</v>
      </c>
      <c r="D123" s="24">
        <f>VLOOKUP(Table8[[#This Row],[Customer ID]],Table8[[Customer ID]:[HBA1C]],4,FALSE)</f>
        <v>9.5399999999999991</v>
      </c>
      <c r="E123" s="24" t="str">
        <f>VLOOKUP(Table8[[#This Row],[Customer ID]],Table8[[Customer ID]:[Heart Issues]],6,FALSE)</f>
        <v>No</v>
      </c>
      <c r="F123" s="24" t="str">
        <f>VLOOKUP(Table8[[#This Row],[Customer ID]],Table8[[Customer ID]:[Any Transplants]],7,FALSE)</f>
        <v>No</v>
      </c>
      <c r="G123" s="24" t="str">
        <f>VLOOKUP(Table8[[#This Row],[Customer ID]],Table8[[Customer ID]:[Cancer history]],8,FALSE)</f>
        <v>No</v>
      </c>
      <c r="H123" s="24">
        <f>VLOOKUP(Table8[[#This Row],[Customer ID]],Table8[[Customer ID]:[NumberOfMajorSurgeries]],9,FALSE)</f>
        <v>0</v>
      </c>
      <c r="I123" s="24" t="str">
        <f>VLOOKUP(Table8[[#This Row],[Customer ID]],Table8[],10,FALSE)</f>
        <v>Yes</v>
      </c>
      <c r="J123" s="24" t="str">
        <f>VLOOKUP(Table8[[#This Row],[Customer ID]],Table8[[Customer ID]:[Wight Status]],3,FALSE)</f>
        <v>Obesity</v>
      </c>
      <c r="K123" s="24" t="str">
        <f>VLOOKUP(Table8[[#This Row],[Customer ID]],Table8[[Customer ID]:[Diabetes Status]],5,FALSE)</f>
        <v>Diabetes</v>
      </c>
      <c r="L123" s="24" t="str">
        <f>VLOOKUP(A123,Table1[[Customer ID]:[Date Of Birth]],5,FALSE)</f>
        <v>12-Jul-1978</v>
      </c>
      <c r="M123" s="24">
        <f>VLOOKUP(A123,Table1[[Customer ID]:[charges]],8,FALSE)</f>
        <v>39556.49</v>
      </c>
      <c r="N123" s="24" t="str">
        <f>VLOOKUP(Healthcare!A123,Table1[[Customer ID]:[Hospital tier]],9,FALSE)</f>
        <v>tier - 1</v>
      </c>
      <c r="O123" s="24" t="str">
        <f>VLOOKUP(A123,Table1[[Customer ID]:[City tier]],10,FALSE)</f>
        <v>tier - 2</v>
      </c>
      <c r="P123" s="24" t="str">
        <f>VLOOKUP(Healthcare!A123,Table1[],11,FALSE)</f>
        <v>R1015</v>
      </c>
      <c r="Q123" s="24">
        <f>VLOOKUP(Healthcare!A123,Table1[[Customer ID]:[Age]],6,FALSE)</f>
        <v>44</v>
      </c>
    </row>
    <row r="124" spans="1:17" ht="15.4" x14ac:dyDescent="0.45">
      <c r="A124" s="25" t="s">
        <v>123</v>
      </c>
      <c r="B124" s="24" t="str">
        <f>VLOOKUP('Customer Names'!A124,'Customer Names'!A124:C2458,3,FALSE)</f>
        <v>Defranco</v>
      </c>
      <c r="C124" s="24">
        <f>VLOOKUP(Table8[[#This Row],[Customer ID]],Table8[[Customer ID]:[BMI]],2,FALSE)</f>
        <v>41.46</v>
      </c>
      <c r="D124" s="24">
        <f>VLOOKUP(Table8[[#This Row],[Customer ID]],Table8[[Customer ID]:[HBA1C]],4,FALSE)</f>
        <v>4.99</v>
      </c>
      <c r="E124" s="24" t="str">
        <f>VLOOKUP(Table8[[#This Row],[Customer ID]],Table8[[Customer ID]:[Heart Issues]],6,FALSE)</f>
        <v>Yes</v>
      </c>
      <c r="F124" s="24" t="str">
        <f>VLOOKUP(Table8[[#This Row],[Customer ID]],Table8[[Customer ID]:[Any Transplants]],7,FALSE)</f>
        <v>No</v>
      </c>
      <c r="G124" s="24" t="str">
        <f>VLOOKUP(Table8[[#This Row],[Customer ID]],Table8[[Customer ID]:[Cancer history]],8,FALSE)</f>
        <v>No</v>
      </c>
      <c r="H124" s="24">
        <f>VLOOKUP(Table8[[#This Row],[Customer ID]],Table8[[Customer ID]:[NumberOfMajorSurgeries]],9,FALSE)</f>
        <v>2</v>
      </c>
      <c r="I124" s="24" t="str">
        <f>VLOOKUP(Table8[[#This Row],[Customer ID]],Table8[],10,FALSE)</f>
        <v>Yes</v>
      </c>
      <c r="J124" s="24" t="str">
        <f>VLOOKUP(Table8[[#This Row],[Customer ID]],Table8[[Customer ID]:[Wight Status]],3,FALSE)</f>
        <v>Obesity</v>
      </c>
      <c r="K124" s="24" t="str">
        <f>VLOOKUP(Table8[[#This Row],[Customer ID]],Table8[[Customer ID]:[Diabetes Status]],5,FALSE)</f>
        <v>Normal</v>
      </c>
      <c r="L124" s="24" t="str">
        <f>VLOOKUP(A124,Table1[[Customer ID]:[Date Of Birth]],5,FALSE)</f>
        <v>24-Jun-1966</v>
      </c>
      <c r="M124" s="24">
        <f>VLOOKUP(A124,Table1[[Customer ID]:[charges]],8,FALSE)</f>
        <v>39396.86</v>
      </c>
      <c r="N124" s="24" t="str">
        <f>VLOOKUP(Healthcare!A124,Table1[[Customer ID]:[Hospital tier]],9,FALSE)</f>
        <v>tier - 2</v>
      </c>
      <c r="O124" s="24" t="str">
        <f>VLOOKUP(A124,Table1[[Customer ID]:[City tier]],10,FALSE)</f>
        <v>tier - 2</v>
      </c>
      <c r="P124" s="24" t="str">
        <f>VLOOKUP(Healthcare!A124,Table1[],11,FALSE)</f>
        <v>R1011</v>
      </c>
      <c r="Q124" s="24">
        <f>VLOOKUP(Healthcare!A124,Table1[[Customer ID]:[Age]],6,FALSE)</f>
        <v>56</v>
      </c>
    </row>
    <row r="125" spans="1:17" ht="15.4" x14ac:dyDescent="0.45">
      <c r="A125" s="25" t="s">
        <v>124</v>
      </c>
      <c r="B125" s="24" t="str">
        <f>VLOOKUP('Customer Names'!A125,'Customer Names'!A125:C2459,3,FALSE)</f>
        <v>Kells</v>
      </c>
      <c r="C125" s="24">
        <f>VLOOKUP(Table8[[#This Row],[Customer ID]],Table8[[Customer ID]:[BMI]],2,FALSE)</f>
        <v>48</v>
      </c>
      <c r="D125" s="24">
        <f>VLOOKUP(Table8[[#This Row],[Customer ID]],Table8[[Customer ID]:[HBA1C]],4,FALSE)</f>
        <v>10.54</v>
      </c>
      <c r="E125" s="24" t="str">
        <f>VLOOKUP(Table8[[#This Row],[Customer ID]],Table8[[Customer ID]:[Heart Issues]],6,FALSE)</f>
        <v>No</v>
      </c>
      <c r="F125" s="24" t="str">
        <f>VLOOKUP(Table8[[#This Row],[Customer ID]],Table8[[Customer ID]:[Any Transplants]],7,FALSE)</f>
        <v>No</v>
      </c>
      <c r="G125" s="24" t="str">
        <f>VLOOKUP(Table8[[#This Row],[Customer ID]],Table8[[Customer ID]:[Cancer history]],8,FALSE)</f>
        <v>No</v>
      </c>
      <c r="H125" s="24">
        <f>VLOOKUP(Table8[[#This Row],[Customer ID]],Table8[[Customer ID]:[NumberOfMajorSurgeries]],9,FALSE)</f>
        <v>0</v>
      </c>
      <c r="I125" s="24" t="str">
        <f>VLOOKUP(Table8[[#This Row],[Customer ID]],Table8[],10,FALSE)</f>
        <v>Yes</v>
      </c>
      <c r="J125" s="24" t="str">
        <f>VLOOKUP(Table8[[#This Row],[Customer ID]],Table8[[Customer ID]:[Wight Status]],3,FALSE)</f>
        <v>Obesity</v>
      </c>
      <c r="K125" s="24" t="str">
        <f>VLOOKUP(Table8[[#This Row],[Customer ID]],Table8[[Customer ID]:[Diabetes Status]],5,FALSE)</f>
        <v>Diabetes</v>
      </c>
      <c r="L125" s="24" t="str">
        <f>VLOOKUP(A125,Table1[[Customer ID]:[Date Of Birth]],5,FALSE)</f>
        <v>5-Aug-1978</v>
      </c>
      <c r="M125" s="24">
        <f>VLOOKUP(A125,Table1[[Customer ID]:[charges]],8,FALSE)</f>
        <v>39352.6</v>
      </c>
      <c r="N125" s="24" t="str">
        <f>VLOOKUP(Healthcare!A125,Table1[[Customer ID]:[Hospital tier]],9,FALSE)</f>
        <v>tier - 2</v>
      </c>
      <c r="O125" s="24" t="str">
        <f>VLOOKUP(A125,Table1[[Customer ID]:[City tier]],10,FALSE)</f>
        <v>tier - 3</v>
      </c>
      <c r="P125" s="24" t="str">
        <f>VLOOKUP(Healthcare!A125,Table1[],11,FALSE)</f>
        <v>R1011</v>
      </c>
      <c r="Q125" s="24">
        <f>VLOOKUP(Healthcare!A125,Table1[[Customer ID]:[Age]],6,FALSE)</f>
        <v>44</v>
      </c>
    </row>
    <row r="126" spans="1:17" ht="15.4" x14ac:dyDescent="0.45">
      <c r="A126" s="25" t="s">
        <v>125</v>
      </c>
      <c r="B126" s="24" t="str">
        <f>VLOOKUP('Customer Names'!A126,'Customer Names'!A126:C2460,3,FALSE)</f>
        <v>Lawton</v>
      </c>
      <c r="C126" s="24">
        <f>VLOOKUP(Table8[[#This Row],[Customer ID]],Table8[[Customer ID]:[BMI]],2,FALSE)</f>
        <v>49.13</v>
      </c>
      <c r="D126" s="24">
        <f>VLOOKUP(Table8[[#This Row],[Customer ID]],Table8[[Customer ID]:[HBA1C]],4,FALSE)</f>
        <v>4.54</v>
      </c>
      <c r="E126" s="24" t="str">
        <f>VLOOKUP(Table8[[#This Row],[Customer ID]],Table8[[Customer ID]:[Heart Issues]],6,FALSE)</f>
        <v>No</v>
      </c>
      <c r="F126" s="24" t="str">
        <f>VLOOKUP(Table8[[#This Row],[Customer ID]],Table8[[Customer ID]:[Any Transplants]],7,FALSE)</f>
        <v>No</v>
      </c>
      <c r="G126" s="24" t="str">
        <f>VLOOKUP(Table8[[#This Row],[Customer ID]],Table8[[Customer ID]:[Cancer history]],8,FALSE)</f>
        <v>No</v>
      </c>
      <c r="H126" s="24">
        <f>VLOOKUP(Table8[[#This Row],[Customer ID]],Table8[[Customer ID]:[NumberOfMajorSurgeries]],9,FALSE)</f>
        <v>0</v>
      </c>
      <c r="I126" s="24" t="str">
        <f>VLOOKUP(Table8[[#This Row],[Customer ID]],Table8[],10,FALSE)</f>
        <v>Yes</v>
      </c>
      <c r="J126" s="24" t="str">
        <f>VLOOKUP(Table8[[#This Row],[Customer ID]],Table8[[Customer ID]:[Wight Status]],3,FALSE)</f>
        <v>Obesity</v>
      </c>
      <c r="K126" s="24" t="str">
        <f>VLOOKUP(Table8[[#This Row],[Customer ID]],Table8[[Customer ID]:[Diabetes Status]],5,FALSE)</f>
        <v>Normal</v>
      </c>
      <c r="L126" s="24" t="str">
        <f>VLOOKUP(A126,Table1[[Customer ID]:[Date Of Birth]],5,FALSE)</f>
        <v>16-Aug-1982</v>
      </c>
      <c r="M126" s="24">
        <f>VLOOKUP(A126,Table1[[Customer ID]:[charges]],8,FALSE)</f>
        <v>39315.279999999999</v>
      </c>
      <c r="N126" s="24" t="str">
        <f>VLOOKUP(Healthcare!A126,Table1[[Customer ID]:[Hospital tier]],9,FALSE)</f>
        <v>tier - 2</v>
      </c>
      <c r="O126" s="24" t="str">
        <f>VLOOKUP(A126,Table1[[Customer ID]:[City tier]],10,FALSE)</f>
        <v>tier - 3</v>
      </c>
      <c r="P126" s="24" t="str">
        <f>VLOOKUP(Healthcare!A126,Table1[],11,FALSE)</f>
        <v>R1011</v>
      </c>
      <c r="Q126" s="24">
        <f>VLOOKUP(Healthcare!A126,Table1[[Customer ID]:[Age]],6,FALSE)</f>
        <v>40</v>
      </c>
    </row>
    <row r="127" spans="1:17" ht="15.4" x14ac:dyDescent="0.45">
      <c r="A127" s="25" t="s">
        <v>126</v>
      </c>
      <c r="B127" s="24" t="str">
        <f>VLOOKUP('Customer Names'!A127,'Customer Names'!A127:C2461,3,FALSE)</f>
        <v>Bejar</v>
      </c>
      <c r="C127" s="24">
        <f>VLOOKUP(Table8[[#This Row],[Customer ID]],Table8[[Customer ID]:[BMI]],2,FALSE)</f>
        <v>37.799999999999997</v>
      </c>
      <c r="D127" s="24">
        <f>VLOOKUP(Table8[[#This Row],[Customer ID]],Table8[[Customer ID]:[HBA1C]],4,FALSE)</f>
        <v>6.29</v>
      </c>
      <c r="E127" s="24" t="str">
        <f>VLOOKUP(Table8[[#This Row],[Customer ID]],Table8[[Customer ID]:[Heart Issues]],6,FALSE)</f>
        <v>No</v>
      </c>
      <c r="F127" s="24" t="str">
        <f>VLOOKUP(Table8[[#This Row],[Customer ID]],Table8[[Customer ID]:[Any Transplants]],7,FALSE)</f>
        <v>No</v>
      </c>
      <c r="G127" s="24" t="str">
        <f>VLOOKUP(Table8[[#This Row],[Customer ID]],Table8[[Customer ID]:[Cancer history]],8,FALSE)</f>
        <v>No</v>
      </c>
      <c r="H127" s="24">
        <f>VLOOKUP(Table8[[#This Row],[Customer ID]],Table8[[Customer ID]:[NumberOfMajorSurgeries]],9,FALSE)</f>
        <v>1</v>
      </c>
      <c r="I127" s="24" t="str">
        <f>VLOOKUP(Table8[[#This Row],[Customer ID]],Table8[],10,FALSE)</f>
        <v>Yes</v>
      </c>
      <c r="J127" s="24" t="str">
        <f>VLOOKUP(Table8[[#This Row],[Customer ID]],Table8[[Customer ID]:[Wight Status]],3,FALSE)</f>
        <v>Obesity</v>
      </c>
      <c r="K127" s="24" t="str">
        <f>VLOOKUP(Table8[[#This Row],[Customer ID]],Table8[[Customer ID]:[Diabetes Status]],5,FALSE)</f>
        <v>Prediabetes</v>
      </c>
      <c r="L127" s="24" t="str">
        <f>VLOOKUP(A127,Table1[[Customer ID]:[Date Of Birth]],5,FALSE)</f>
        <v>30-Nov-1992</v>
      </c>
      <c r="M127" s="24">
        <f>VLOOKUP(A127,Table1[[Customer ID]:[charges]],8,FALSE)</f>
        <v>39241.440000000002</v>
      </c>
      <c r="N127" s="24" t="str">
        <f>VLOOKUP(Healthcare!A127,Table1[[Customer ID]:[Hospital tier]],9,FALSE)</f>
        <v>tier - 1</v>
      </c>
      <c r="O127" s="24" t="str">
        <f>VLOOKUP(A127,Table1[[Customer ID]:[City tier]],10,FALSE)</f>
        <v>tier - 3</v>
      </c>
      <c r="P127" s="24" t="str">
        <f>VLOOKUP(Healthcare!A127,Table1[],11,FALSE)</f>
        <v>R1011</v>
      </c>
      <c r="Q127" s="24">
        <f>VLOOKUP(Healthcare!A127,Table1[[Customer ID]:[Age]],6,FALSE)</f>
        <v>30</v>
      </c>
    </row>
    <row r="128" spans="1:17" ht="15.4" x14ac:dyDescent="0.45">
      <c r="A128" s="25" t="s">
        <v>127</v>
      </c>
      <c r="B128" s="24" t="str">
        <f>VLOOKUP('Customer Names'!A128,'Customer Names'!A128:C2462,3,FALSE)</f>
        <v>Navarro Castro</v>
      </c>
      <c r="C128" s="24">
        <f>VLOOKUP(Table8[[#This Row],[Customer ID]],Table8[[Customer ID]:[BMI]],2,FALSE)</f>
        <v>38.299999999999997</v>
      </c>
      <c r="D128" s="24">
        <f>VLOOKUP(Table8[[#This Row],[Customer ID]],Table8[[Customer ID]:[HBA1C]],4,FALSE)</f>
        <v>9.51</v>
      </c>
      <c r="E128" s="24" t="str">
        <f>VLOOKUP(Table8[[#This Row],[Customer ID]],Table8[[Customer ID]:[Heart Issues]],6,FALSE)</f>
        <v>No</v>
      </c>
      <c r="F128" s="24" t="str">
        <f>VLOOKUP(Table8[[#This Row],[Customer ID]],Table8[[Customer ID]:[Any Transplants]],7,FALSE)</f>
        <v>No</v>
      </c>
      <c r="G128" s="24" t="str">
        <f>VLOOKUP(Table8[[#This Row],[Customer ID]],Table8[[Customer ID]:[Cancer history]],8,FALSE)</f>
        <v>No</v>
      </c>
      <c r="H128" s="24">
        <f>VLOOKUP(Table8[[#This Row],[Customer ID]],Table8[[Customer ID]:[NumberOfMajorSurgeries]],9,FALSE)</f>
        <v>0</v>
      </c>
      <c r="I128" s="24" t="str">
        <f>VLOOKUP(Table8[[#This Row],[Customer ID]],Table8[],10,FALSE)</f>
        <v>Yes</v>
      </c>
      <c r="J128" s="24" t="str">
        <f>VLOOKUP(Table8[[#This Row],[Customer ID]],Table8[[Customer ID]:[Wight Status]],3,FALSE)</f>
        <v>Obesity</v>
      </c>
      <c r="K128" s="24" t="str">
        <f>VLOOKUP(Table8[[#This Row],[Customer ID]],Table8[[Customer ID]:[Diabetes Status]],5,FALSE)</f>
        <v>Diabetes</v>
      </c>
      <c r="L128" s="24" t="str">
        <f>VLOOKUP(A128,Table1[[Customer ID]:[Date Of Birth]],5,FALSE)</f>
        <v>7-Jul-1962</v>
      </c>
      <c r="M128" s="24">
        <f>VLOOKUP(A128,Table1[[Customer ID]:[charges]],8,FALSE)</f>
        <v>39221.120000000003</v>
      </c>
      <c r="N128" s="24" t="str">
        <f>VLOOKUP(Healthcare!A128,Table1[[Customer ID]:[Hospital tier]],9,FALSE)</f>
        <v>tier - 2</v>
      </c>
      <c r="O128" s="24" t="str">
        <f>VLOOKUP(A128,Table1[[Customer ID]:[City tier]],10,FALSE)</f>
        <v>tier - 1</v>
      </c>
      <c r="P128" s="24" t="str">
        <f>VLOOKUP(Healthcare!A128,Table1[],11,FALSE)</f>
        <v>R1011</v>
      </c>
      <c r="Q128" s="24">
        <f>VLOOKUP(Healthcare!A128,Table1[[Customer ID]:[Age]],6,FALSE)</f>
        <v>60</v>
      </c>
    </row>
    <row r="129" spans="1:17" ht="15.4" x14ac:dyDescent="0.45">
      <c r="A129" s="25" t="s">
        <v>128</v>
      </c>
      <c r="B129" s="24" t="str">
        <f>VLOOKUP('Customer Names'!A129,'Customer Names'!A129:C2463,3,FALSE)</f>
        <v>Tice</v>
      </c>
      <c r="C129" s="24">
        <f>VLOOKUP(Table8[[#This Row],[Customer ID]],Table8[[Customer ID]:[BMI]],2,FALSE)</f>
        <v>32.774999999999999</v>
      </c>
      <c r="D129" s="24">
        <f>VLOOKUP(Table8[[#This Row],[Customer ID]],Table8[[Customer ID]:[HBA1C]],4,FALSE)</f>
        <v>4.72</v>
      </c>
      <c r="E129" s="24" t="str">
        <f>VLOOKUP(Table8[[#This Row],[Customer ID]],Table8[[Customer ID]:[Heart Issues]],6,FALSE)</f>
        <v>No</v>
      </c>
      <c r="F129" s="24" t="str">
        <f>VLOOKUP(Table8[[#This Row],[Customer ID]],Table8[[Customer ID]:[Any Transplants]],7,FALSE)</f>
        <v>No</v>
      </c>
      <c r="G129" s="24" t="str">
        <f>VLOOKUP(Table8[[#This Row],[Customer ID]],Table8[[Customer ID]:[Cancer history]],8,FALSE)</f>
        <v>No</v>
      </c>
      <c r="H129" s="24">
        <f>VLOOKUP(Table8[[#This Row],[Customer ID]],Table8[[Customer ID]:[NumberOfMajorSurgeries]],9,FALSE)</f>
        <v>0</v>
      </c>
      <c r="I129" s="24" t="str">
        <f>VLOOKUP(Table8[[#This Row],[Customer ID]],Table8[],10,FALSE)</f>
        <v>Yes</v>
      </c>
      <c r="J129" s="24" t="str">
        <f>VLOOKUP(Table8[[#This Row],[Customer ID]],Table8[[Customer ID]:[Wight Status]],3,FALSE)</f>
        <v>Obesity</v>
      </c>
      <c r="K129" s="24" t="str">
        <f>VLOOKUP(Table8[[#This Row],[Customer ID]],Table8[[Customer ID]:[Diabetes Status]],5,FALSE)</f>
        <v>Normal</v>
      </c>
      <c r="L129" s="24" t="str">
        <f>VLOOKUP(A129,Table1[[Customer ID]:[Date Of Birth]],5,FALSE)</f>
        <v>4-Aug-1982</v>
      </c>
      <c r="M129" s="24">
        <f>VLOOKUP(A129,Table1[[Customer ID]:[charges]],8,FALSE)</f>
        <v>39125.33</v>
      </c>
      <c r="N129" s="24" t="str">
        <f>VLOOKUP(Healthcare!A129,Table1[[Customer ID]:[Hospital tier]],9,FALSE)</f>
        <v>tier - 1</v>
      </c>
      <c r="O129" s="24" t="str">
        <f>VLOOKUP(A129,Table1[[Customer ID]:[City tier]],10,FALSE)</f>
        <v>tier - 1</v>
      </c>
      <c r="P129" s="24" t="str">
        <f>VLOOKUP(Healthcare!A129,Table1[],11,FALSE)</f>
        <v>R1016</v>
      </c>
      <c r="Q129" s="24">
        <f>VLOOKUP(Healthcare!A129,Table1[[Customer ID]:[Age]],6,FALSE)</f>
        <v>40</v>
      </c>
    </row>
    <row r="130" spans="1:17" ht="15.4" x14ac:dyDescent="0.45">
      <c r="A130" s="25" t="s">
        <v>129</v>
      </c>
      <c r="B130" s="24" t="str">
        <f>VLOOKUP('Customer Names'!A130,'Customer Names'!A130:C2464,3,FALSE)</f>
        <v>Wolf</v>
      </c>
      <c r="C130" s="24">
        <f>VLOOKUP(Table8[[#This Row],[Customer ID]],Table8[[Customer ID]:[BMI]],2,FALSE)</f>
        <v>34.200000000000003</v>
      </c>
      <c r="D130" s="24">
        <f>VLOOKUP(Table8[[#This Row],[Customer ID]],Table8[[Customer ID]:[HBA1C]],4,FALSE)</f>
        <v>5.91</v>
      </c>
      <c r="E130" s="24" t="str">
        <f>VLOOKUP(Table8[[#This Row],[Customer ID]],Table8[[Customer ID]:[Heart Issues]],6,FALSE)</f>
        <v>Yes</v>
      </c>
      <c r="F130" s="24" t="str">
        <f>VLOOKUP(Table8[[#This Row],[Customer ID]],Table8[[Customer ID]:[Any Transplants]],7,FALSE)</f>
        <v>No</v>
      </c>
      <c r="G130" s="24" t="str">
        <f>VLOOKUP(Table8[[#This Row],[Customer ID]],Table8[[Customer ID]:[Cancer history]],8,FALSE)</f>
        <v>No</v>
      </c>
      <c r="H130" s="24">
        <f>VLOOKUP(Table8[[#This Row],[Customer ID]],Table8[[Customer ID]:[NumberOfMajorSurgeries]],9,FALSE)</f>
        <v>0</v>
      </c>
      <c r="I130" s="24" t="str">
        <f>VLOOKUP(Table8[[#This Row],[Customer ID]],Table8[],10,FALSE)</f>
        <v>Yes</v>
      </c>
      <c r="J130" s="24" t="str">
        <f>VLOOKUP(Table8[[#This Row],[Customer ID]],Table8[[Customer ID]:[Wight Status]],3,FALSE)</f>
        <v>Obesity</v>
      </c>
      <c r="K130" s="24" t="str">
        <f>VLOOKUP(Table8[[#This Row],[Customer ID]],Table8[[Customer ID]:[Diabetes Status]],5,FALSE)</f>
        <v>Prediabetes</v>
      </c>
      <c r="L130" s="24" t="str">
        <f>VLOOKUP(A130,Table1[[Customer ID]:[Date Of Birth]],5,FALSE)</f>
        <v>20-Sep-1985</v>
      </c>
      <c r="M130" s="24">
        <f>VLOOKUP(A130,Table1[[Customer ID]:[charges]],8,FALSE)</f>
        <v>39047.29</v>
      </c>
      <c r="N130" s="24" t="str">
        <f>VLOOKUP(Healthcare!A130,Table1[[Customer ID]:[Hospital tier]],9,FALSE)</f>
        <v>tier - 1</v>
      </c>
      <c r="O130" s="24" t="str">
        <f>VLOOKUP(A130,Table1[[Customer ID]:[City tier]],10,FALSE)</f>
        <v>tier - 3</v>
      </c>
      <c r="P130" s="24" t="str">
        <f>VLOOKUP(Healthcare!A130,Table1[],11,FALSE)</f>
        <v>R1017</v>
      </c>
      <c r="Q130" s="24">
        <f>VLOOKUP(Healthcare!A130,Table1[[Customer ID]:[Age]],6,FALSE)</f>
        <v>37</v>
      </c>
    </row>
    <row r="131" spans="1:17" ht="15.4" x14ac:dyDescent="0.45">
      <c r="A131" s="25" t="s">
        <v>130</v>
      </c>
      <c r="B131" s="24" t="str">
        <f>VLOOKUP('Customer Names'!A131,'Customer Names'!A131:C2465,3,FALSE)</f>
        <v>Oppedal</v>
      </c>
      <c r="C131" s="24">
        <f>VLOOKUP(Table8[[#This Row],[Customer ID]],Table8[[Customer ID]:[BMI]],2,FALSE)</f>
        <v>30.2</v>
      </c>
      <c r="D131" s="24">
        <f>VLOOKUP(Table8[[#This Row],[Customer ID]],Table8[[Customer ID]:[HBA1C]],4,FALSE)</f>
        <v>9.58</v>
      </c>
      <c r="E131" s="24" t="str">
        <f>VLOOKUP(Table8[[#This Row],[Customer ID]],Table8[[Customer ID]:[Heart Issues]],6,FALSE)</f>
        <v>No</v>
      </c>
      <c r="F131" s="24" t="str">
        <f>VLOOKUP(Table8[[#This Row],[Customer ID]],Table8[[Customer ID]:[Any Transplants]],7,FALSE)</f>
        <v>No</v>
      </c>
      <c r="G131" s="24" t="str">
        <f>VLOOKUP(Table8[[#This Row],[Customer ID]],Table8[[Customer ID]:[Cancer history]],8,FALSE)</f>
        <v>No</v>
      </c>
      <c r="H131" s="24">
        <f>VLOOKUP(Table8[[#This Row],[Customer ID]],Table8[[Customer ID]:[NumberOfMajorSurgeries]],9,FALSE)</f>
        <v>0</v>
      </c>
      <c r="I131" s="24" t="str">
        <f>VLOOKUP(Table8[[#This Row],[Customer ID]],Table8[],10,FALSE)</f>
        <v>Yes</v>
      </c>
      <c r="J131" s="24" t="str">
        <f>VLOOKUP(Table8[[#This Row],[Customer ID]],Table8[[Customer ID]:[Wight Status]],3,FALSE)</f>
        <v>Obesity</v>
      </c>
      <c r="K131" s="24" t="str">
        <f>VLOOKUP(Table8[[#This Row],[Customer ID]],Table8[[Customer ID]:[Diabetes Status]],5,FALSE)</f>
        <v>Diabetes</v>
      </c>
      <c r="L131" s="24" t="str">
        <f>VLOOKUP(A131,Table1[[Customer ID]:[Date Of Birth]],5,FALSE)</f>
        <v>12-Oct-1978</v>
      </c>
      <c r="M131" s="24">
        <f>VLOOKUP(A131,Table1[[Customer ID]:[charges]],8,FALSE)</f>
        <v>38998.550000000003</v>
      </c>
      <c r="N131" s="24" t="str">
        <f>VLOOKUP(Healthcare!A131,Table1[[Customer ID]:[Hospital tier]],9,FALSE)</f>
        <v>tier - 1</v>
      </c>
      <c r="O131" s="24" t="str">
        <f>VLOOKUP(A131,Table1[[Customer ID]:[City tier]],10,FALSE)</f>
        <v>tier - 1</v>
      </c>
      <c r="P131" s="24" t="str">
        <f>VLOOKUP(Healthcare!A131,Table1[],11,FALSE)</f>
        <v>R1011</v>
      </c>
      <c r="Q131" s="24">
        <f>VLOOKUP(Healthcare!A131,Table1[[Customer ID]:[Age]],6,FALSE)</f>
        <v>44</v>
      </c>
    </row>
    <row r="132" spans="1:17" ht="15.4" x14ac:dyDescent="0.45">
      <c r="A132" s="25" t="s">
        <v>131</v>
      </c>
      <c r="B132" s="24" t="str">
        <f>VLOOKUP('Customer Names'!A132,'Customer Names'!A132:C2466,3,FALSE)</f>
        <v>Wright</v>
      </c>
      <c r="C132" s="24">
        <f>VLOOKUP(Table8[[#This Row],[Customer ID]],Table8[[Customer ID]:[BMI]],2,FALSE)</f>
        <v>48.32</v>
      </c>
      <c r="D132" s="24">
        <f>VLOOKUP(Table8[[#This Row],[Customer ID]],Table8[[Customer ID]:[HBA1C]],4,FALSE)</f>
        <v>5.77</v>
      </c>
      <c r="E132" s="24" t="str">
        <f>VLOOKUP(Table8[[#This Row],[Customer ID]],Table8[[Customer ID]:[Heart Issues]],6,FALSE)</f>
        <v>No</v>
      </c>
      <c r="F132" s="24" t="str">
        <f>VLOOKUP(Table8[[#This Row],[Customer ID]],Table8[[Customer ID]:[Any Transplants]],7,FALSE)</f>
        <v>No</v>
      </c>
      <c r="G132" s="24" t="str">
        <f>VLOOKUP(Table8[[#This Row],[Customer ID]],Table8[[Customer ID]:[Cancer history]],8,FALSE)</f>
        <v>No</v>
      </c>
      <c r="H132" s="24">
        <f>VLOOKUP(Table8[[#This Row],[Customer ID]],Table8[[Customer ID]:[NumberOfMajorSurgeries]],9,FALSE)</f>
        <v>0</v>
      </c>
      <c r="I132" s="24" t="str">
        <f>VLOOKUP(Table8[[#This Row],[Customer ID]],Table8[],10,FALSE)</f>
        <v>Yes</v>
      </c>
      <c r="J132" s="24" t="str">
        <f>VLOOKUP(Table8[[#This Row],[Customer ID]],Table8[[Customer ID]:[Wight Status]],3,FALSE)</f>
        <v>Obesity</v>
      </c>
      <c r="K132" s="24" t="str">
        <f>VLOOKUP(Table8[[#This Row],[Customer ID]],Table8[[Customer ID]:[Diabetes Status]],5,FALSE)</f>
        <v>Prediabetes</v>
      </c>
      <c r="L132" s="24" t="str">
        <f>VLOOKUP(A132,Table1[[Customer ID]:[Date Of Birth]],5,FALSE)</f>
        <v>24-Sep-1980</v>
      </c>
      <c r="M132" s="24">
        <f>VLOOKUP(A132,Table1[[Customer ID]:[charges]],8,FALSE)</f>
        <v>38947.43</v>
      </c>
      <c r="N132" s="24" t="str">
        <f>VLOOKUP(Healthcare!A132,Table1[[Customer ID]:[Hospital tier]],9,FALSE)</f>
        <v>tier - 2</v>
      </c>
      <c r="O132" s="24" t="str">
        <f>VLOOKUP(A132,Table1[[Customer ID]:[City tier]],10,FALSE)</f>
        <v>tier - 3</v>
      </c>
      <c r="P132" s="24" t="str">
        <f>VLOOKUP(Healthcare!A132,Table1[],11,FALSE)</f>
        <v>R1011</v>
      </c>
      <c r="Q132" s="24">
        <f>VLOOKUP(Healthcare!A132,Table1[[Customer ID]:[Age]],6,FALSE)</f>
        <v>42</v>
      </c>
    </row>
    <row r="133" spans="1:17" ht="15.4" x14ac:dyDescent="0.45">
      <c r="A133" s="25" t="s">
        <v>132</v>
      </c>
      <c r="B133" s="24" t="str">
        <f>VLOOKUP('Customer Names'!A133,'Customer Names'!A133:C2467,3,FALSE)</f>
        <v>Ellis</v>
      </c>
      <c r="C133" s="24">
        <f>VLOOKUP(Table8[[#This Row],[Customer ID]],Table8[[Customer ID]:[BMI]],2,FALSE)</f>
        <v>44.86</v>
      </c>
      <c r="D133" s="24">
        <f>VLOOKUP(Table8[[#This Row],[Customer ID]],Table8[[Customer ID]:[HBA1C]],4,FALSE)</f>
        <v>4.38</v>
      </c>
      <c r="E133" s="24" t="str">
        <f>VLOOKUP(Table8[[#This Row],[Customer ID]],Table8[[Customer ID]:[Heart Issues]],6,FALSE)</f>
        <v>Yes</v>
      </c>
      <c r="F133" s="24" t="str">
        <f>VLOOKUP(Table8[[#This Row],[Customer ID]],Table8[[Customer ID]:[Any Transplants]],7,FALSE)</f>
        <v>No</v>
      </c>
      <c r="G133" s="24" t="str">
        <f>VLOOKUP(Table8[[#This Row],[Customer ID]],Table8[[Customer ID]:[Cancer history]],8,FALSE)</f>
        <v>No</v>
      </c>
      <c r="H133" s="24">
        <f>VLOOKUP(Table8[[#This Row],[Customer ID]],Table8[[Customer ID]:[NumberOfMajorSurgeries]],9,FALSE)</f>
        <v>0</v>
      </c>
      <c r="I133" s="24" t="str">
        <f>VLOOKUP(Table8[[#This Row],[Customer ID]],Table8[],10,FALSE)</f>
        <v>Yes</v>
      </c>
      <c r="J133" s="24" t="str">
        <f>VLOOKUP(Table8[[#This Row],[Customer ID]],Table8[[Customer ID]:[Wight Status]],3,FALSE)</f>
        <v>Obesity</v>
      </c>
      <c r="K133" s="24" t="str">
        <f>VLOOKUP(Table8[[#This Row],[Customer ID]],Table8[[Customer ID]:[Diabetes Status]],5,FALSE)</f>
        <v>Normal</v>
      </c>
      <c r="L133" s="24" t="str">
        <f>VLOOKUP(A133,Table1[[Customer ID]:[Date Of Birth]],5,FALSE)</f>
        <v>15-Dec-1976</v>
      </c>
      <c r="M133" s="24">
        <f>VLOOKUP(A133,Table1[[Customer ID]:[charges]],8,FALSE)</f>
        <v>38932.559999999998</v>
      </c>
      <c r="N133" s="24" t="str">
        <f>VLOOKUP(Healthcare!A133,Table1[[Customer ID]:[Hospital tier]],9,FALSE)</f>
        <v>tier - 2</v>
      </c>
      <c r="O133" s="24" t="str">
        <f>VLOOKUP(A133,Table1[[Customer ID]:[City tier]],10,FALSE)</f>
        <v>tier - 3</v>
      </c>
      <c r="P133" s="24" t="str">
        <f>VLOOKUP(Healthcare!A133,Table1[],11,FALSE)</f>
        <v>R1011</v>
      </c>
      <c r="Q133" s="24">
        <f>VLOOKUP(Healthcare!A133,Table1[[Customer ID]:[Age]],6,FALSE)</f>
        <v>46</v>
      </c>
    </row>
    <row r="134" spans="1:17" ht="15.4" x14ac:dyDescent="0.45">
      <c r="A134" s="25" t="s">
        <v>133</v>
      </c>
      <c r="B134" s="24" t="str">
        <f>VLOOKUP('Customer Names'!A134,'Customer Names'!A134:C2468,3,FALSE)</f>
        <v>Taormina</v>
      </c>
      <c r="C134" s="24">
        <f>VLOOKUP(Table8[[#This Row],[Customer ID]],Table8[[Customer ID]:[BMI]],2,FALSE)</f>
        <v>52.15</v>
      </c>
      <c r="D134" s="24">
        <f>VLOOKUP(Table8[[#This Row],[Customer ID]],Table8[[Customer ID]:[HBA1C]],4,FALSE)</f>
        <v>5.65</v>
      </c>
      <c r="E134" s="24" t="str">
        <f>VLOOKUP(Table8[[#This Row],[Customer ID]],Table8[[Customer ID]:[Heart Issues]],6,FALSE)</f>
        <v>No</v>
      </c>
      <c r="F134" s="24" t="str">
        <f>VLOOKUP(Table8[[#This Row],[Customer ID]],Table8[[Customer ID]:[Any Transplants]],7,FALSE)</f>
        <v>No</v>
      </c>
      <c r="G134" s="24" t="str">
        <f>VLOOKUP(Table8[[#This Row],[Customer ID]],Table8[[Customer ID]:[Cancer history]],8,FALSE)</f>
        <v>No</v>
      </c>
      <c r="H134" s="24">
        <f>VLOOKUP(Table8[[#This Row],[Customer ID]],Table8[[Customer ID]:[NumberOfMajorSurgeries]],9,FALSE)</f>
        <v>1</v>
      </c>
      <c r="I134" s="24" t="str">
        <f>VLOOKUP(Table8[[#This Row],[Customer ID]],Table8[],10,FALSE)</f>
        <v>Yes</v>
      </c>
      <c r="J134" s="24" t="str">
        <f>VLOOKUP(Table8[[#This Row],[Customer ID]],Table8[[Customer ID]:[Wight Status]],3,FALSE)</f>
        <v>Obesity</v>
      </c>
      <c r="K134" s="24" t="str">
        <f>VLOOKUP(Table8[[#This Row],[Customer ID]],Table8[[Customer ID]:[Diabetes Status]],5,FALSE)</f>
        <v>Normal</v>
      </c>
      <c r="L134" s="24" t="str">
        <f>VLOOKUP(A134,Table1[[Customer ID]:[Date Of Birth]],5,FALSE)</f>
        <v>16-Jun-1987</v>
      </c>
      <c r="M134" s="24">
        <f>VLOOKUP(A134,Table1[[Customer ID]:[charges]],8,FALSE)</f>
        <v>38924.04</v>
      </c>
      <c r="N134" s="24" t="str">
        <f>VLOOKUP(Healthcare!A134,Table1[[Customer ID]:[Hospital tier]],9,FALSE)</f>
        <v>tier - 2</v>
      </c>
      <c r="O134" s="24" t="str">
        <f>VLOOKUP(A134,Table1[[Customer ID]:[City tier]],10,FALSE)</f>
        <v>tier - 2</v>
      </c>
      <c r="P134" s="24" t="str">
        <f>VLOOKUP(Healthcare!A134,Table1[],11,FALSE)</f>
        <v>R1011</v>
      </c>
      <c r="Q134" s="24">
        <f>VLOOKUP(Healthcare!A134,Table1[[Customer ID]:[Age]],6,FALSE)</f>
        <v>35</v>
      </c>
    </row>
    <row r="135" spans="1:17" ht="15.4" x14ac:dyDescent="0.45">
      <c r="A135" s="25" t="s">
        <v>134</v>
      </c>
      <c r="B135" s="24" t="str">
        <f>VLOOKUP('Customer Names'!A135,'Customer Names'!A135:C2469,3,FALSE)</f>
        <v>Lynch</v>
      </c>
      <c r="C135" s="24">
        <f>VLOOKUP(Table8[[#This Row],[Customer ID]],Table8[[Customer ID]:[BMI]],2,FALSE)</f>
        <v>41.12</v>
      </c>
      <c r="D135" s="24">
        <f>VLOOKUP(Table8[[#This Row],[Customer ID]],Table8[[Customer ID]:[HBA1C]],4,FALSE)</f>
        <v>7.54</v>
      </c>
      <c r="E135" s="24" t="str">
        <f>VLOOKUP(Table8[[#This Row],[Customer ID]],Table8[[Customer ID]:[Heart Issues]],6,FALSE)</f>
        <v>Yes</v>
      </c>
      <c r="F135" s="24" t="str">
        <f>VLOOKUP(Table8[[#This Row],[Customer ID]],Table8[[Customer ID]:[Any Transplants]],7,FALSE)</f>
        <v>No</v>
      </c>
      <c r="G135" s="24" t="str">
        <f>VLOOKUP(Table8[[#This Row],[Customer ID]],Table8[[Customer ID]:[Cancer history]],8,FALSE)</f>
        <v>No</v>
      </c>
      <c r="H135" s="24">
        <f>VLOOKUP(Table8[[#This Row],[Customer ID]],Table8[[Customer ID]:[NumberOfMajorSurgeries]],9,FALSE)</f>
        <v>0</v>
      </c>
      <c r="I135" s="24" t="str">
        <f>VLOOKUP(Table8[[#This Row],[Customer ID]],Table8[],10,FALSE)</f>
        <v>Yes</v>
      </c>
      <c r="J135" s="24" t="str">
        <f>VLOOKUP(Table8[[#This Row],[Customer ID]],Table8[[Customer ID]:[Wight Status]],3,FALSE)</f>
        <v>Obesity</v>
      </c>
      <c r="K135" s="24" t="str">
        <f>VLOOKUP(Table8[[#This Row],[Customer ID]],Table8[[Customer ID]:[Diabetes Status]],5,FALSE)</f>
        <v>Diabetes</v>
      </c>
      <c r="L135" s="24" t="str">
        <f>VLOOKUP(A135,Table1[[Customer ID]:[Date Of Birth]],5,FALSE)</f>
        <v>30-Jul-1967</v>
      </c>
      <c r="M135" s="24">
        <f>VLOOKUP(A135,Table1[[Customer ID]:[charges]],8,FALSE)</f>
        <v>38893.360000000001</v>
      </c>
      <c r="N135" s="24" t="str">
        <f>VLOOKUP(Healthcare!A135,Table1[[Customer ID]:[Hospital tier]],9,FALSE)</f>
        <v>tier - 1</v>
      </c>
      <c r="O135" s="24" t="str">
        <f>VLOOKUP(A135,Table1[[Customer ID]:[City tier]],10,FALSE)</f>
        <v>tier - 2</v>
      </c>
      <c r="P135" s="24" t="str">
        <f>VLOOKUP(Healthcare!A135,Table1[],11,FALSE)</f>
        <v>R1011</v>
      </c>
      <c r="Q135" s="24">
        <f>VLOOKUP(Healthcare!A135,Table1[[Customer ID]:[Age]],6,FALSE)</f>
        <v>55</v>
      </c>
    </row>
    <row r="136" spans="1:17" ht="15.4" x14ac:dyDescent="0.45">
      <c r="A136" s="25" t="s">
        <v>135</v>
      </c>
      <c r="B136" s="24" t="str">
        <f>VLOOKUP('Customer Names'!A136,'Customer Names'!A136:C2470,3,FALSE)</f>
        <v>Tavella</v>
      </c>
      <c r="C136" s="24">
        <f>VLOOKUP(Table8[[#This Row],[Customer ID]],Table8[[Customer ID]:[BMI]],2,FALSE)</f>
        <v>38.39</v>
      </c>
      <c r="D136" s="24">
        <f>VLOOKUP(Table8[[#This Row],[Customer ID]],Table8[[Customer ID]:[HBA1C]],4,FALSE)</f>
        <v>5.1100000000000003</v>
      </c>
      <c r="E136" s="24" t="str">
        <f>VLOOKUP(Table8[[#This Row],[Customer ID]],Table8[[Customer ID]:[Heart Issues]],6,FALSE)</f>
        <v>Yes</v>
      </c>
      <c r="F136" s="24" t="str">
        <f>VLOOKUP(Table8[[#This Row],[Customer ID]],Table8[[Customer ID]:[Any Transplants]],7,FALSE)</f>
        <v>No</v>
      </c>
      <c r="G136" s="24" t="str">
        <f>VLOOKUP(Table8[[#This Row],[Customer ID]],Table8[[Customer ID]:[Cancer history]],8,FALSE)</f>
        <v>No</v>
      </c>
      <c r="H136" s="24">
        <f>VLOOKUP(Table8[[#This Row],[Customer ID]],Table8[[Customer ID]:[NumberOfMajorSurgeries]],9,FALSE)</f>
        <v>1</v>
      </c>
      <c r="I136" s="24" t="str">
        <f>VLOOKUP(Table8[[#This Row],[Customer ID]],Table8[],10,FALSE)</f>
        <v>Yes</v>
      </c>
      <c r="J136" s="24" t="str">
        <f>VLOOKUP(Table8[[#This Row],[Customer ID]],Table8[[Customer ID]:[Wight Status]],3,FALSE)</f>
        <v>Obesity</v>
      </c>
      <c r="K136" s="24" t="str">
        <f>VLOOKUP(Table8[[#This Row],[Customer ID]],Table8[[Customer ID]:[Diabetes Status]],5,FALSE)</f>
        <v>Normal</v>
      </c>
      <c r="L136" s="24" t="str">
        <f>VLOOKUP(A136,Table1[[Customer ID]:[Date Of Birth]],5,FALSE)</f>
        <v>6-Jun-1964</v>
      </c>
      <c r="M136" s="24">
        <f>VLOOKUP(A136,Table1[[Customer ID]:[charges]],8,FALSE)</f>
        <v>38869.25</v>
      </c>
      <c r="N136" s="24" t="str">
        <f>VLOOKUP(Healthcare!A136,Table1[[Customer ID]:[Hospital tier]],9,FALSE)</f>
        <v>tier - 2</v>
      </c>
      <c r="O136" s="24" t="str">
        <f>VLOOKUP(A136,Table1[[Customer ID]:[City tier]],10,FALSE)</f>
        <v>tier - 2</v>
      </c>
      <c r="P136" s="24" t="str">
        <f>VLOOKUP(Healthcare!A136,Table1[],11,FALSE)</f>
        <v>R1011</v>
      </c>
      <c r="Q136" s="24">
        <f>VLOOKUP(Healthcare!A136,Table1[[Customer ID]:[Age]],6,FALSE)</f>
        <v>59</v>
      </c>
    </row>
    <row r="137" spans="1:17" ht="15.4" x14ac:dyDescent="0.45">
      <c r="A137" s="25" t="s">
        <v>136</v>
      </c>
      <c r="B137" s="24" t="str">
        <f>VLOOKUP('Customer Names'!A137,'Customer Names'!A137:C2471,3,FALSE)</f>
        <v>Neufeld</v>
      </c>
      <c r="C137" s="24">
        <f>VLOOKUP(Table8[[#This Row],[Customer ID]],Table8[[Customer ID]:[BMI]],2,FALSE)</f>
        <v>46.85</v>
      </c>
      <c r="D137" s="24">
        <f>VLOOKUP(Table8[[#This Row],[Customer ID]],Table8[[Customer ID]:[HBA1C]],4,FALSE)</f>
        <v>4.25</v>
      </c>
      <c r="E137" s="24" t="str">
        <f>VLOOKUP(Table8[[#This Row],[Customer ID]],Table8[[Customer ID]:[Heart Issues]],6,FALSE)</f>
        <v>No</v>
      </c>
      <c r="F137" s="24" t="str">
        <f>VLOOKUP(Table8[[#This Row],[Customer ID]],Table8[[Customer ID]:[Any Transplants]],7,FALSE)</f>
        <v>No</v>
      </c>
      <c r="G137" s="24" t="str">
        <f>VLOOKUP(Table8[[#This Row],[Customer ID]],Table8[[Customer ID]:[Cancer history]],8,FALSE)</f>
        <v>Yes</v>
      </c>
      <c r="H137" s="24">
        <f>VLOOKUP(Table8[[#This Row],[Customer ID]],Table8[[Customer ID]:[NumberOfMajorSurgeries]],9,FALSE)</f>
        <v>1</v>
      </c>
      <c r="I137" s="24" t="str">
        <f>VLOOKUP(Table8[[#This Row],[Customer ID]],Table8[],10,FALSE)</f>
        <v>Yes</v>
      </c>
      <c r="J137" s="24" t="str">
        <f>VLOOKUP(Table8[[#This Row],[Customer ID]],Table8[[Customer ID]:[Wight Status]],3,FALSE)</f>
        <v>Obesity</v>
      </c>
      <c r="K137" s="24" t="str">
        <f>VLOOKUP(Table8[[#This Row],[Customer ID]],Table8[[Customer ID]:[Diabetes Status]],5,FALSE)</f>
        <v>Normal</v>
      </c>
      <c r="L137" s="24" t="str">
        <f>VLOOKUP(A137,Table1[[Customer ID]:[Date Of Birth]],5,FALSE)</f>
        <v>3-Dec-1979</v>
      </c>
      <c r="M137" s="24">
        <f>VLOOKUP(A137,Table1[[Customer ID]:[charges]],8,FALSE)</f>
        <v>38836.980000000003</v>
      </c>
      <c r="N137" s="24" t="str">
        <f>VLOOKUP(Healthcare!A137,Table1[[Customer ID]:[Hospital tier]],9,FALSE)</f>
        <v>tier - 2</v>
      </c>
      <c r="O137" s="24" t="str">
        <f>VLOOKUP(A137,Table1[[Customer ID]:[City tier]],10,FALSE)</f>
        <v>tier - 1</v>
      </c>
      <c r="P137" s="24" t="str">
        <f>VLOOKUP(Healthcare!A137,Table1[],11,FALSE)</f>
        <v>R1011</v>
      </c>
      <c r="Q137" s="24">
        <f>VLOOKUP(Healthcare!A137,Table1[[Customer ID]:[Age]],6,FALSE)</f>
        <v>43</v>
      </c>
    </row>
    <row r="138" spans="1:17" ht="15.4" x14ac:dyDescent="0.45">
      <c r="A138" s="25" t="s">
        <v>137</v>
      </c>
      <c r="B138" s="24" t="str">
        <f>VLOOKUP('Customer Names'!A138,'Customer Names'!A138:C2472,3,FALSE)</f>
        <v>Walhovd</v>
      </c>
      <c r="C138" s="24">
        <f>VLOOKUP(Table8[[#This Row],[Customer ID]],Table8[[Customer ID]:[BMI]],2,FALSE)</f>
        <v>42.24</v>
      </c>
      <c r="D138" s="24">
        <f>VLOOKUP(Table8[[#This Row],[Customer ID]],Table8[[Customer ID]:[HBA1C]],4,FALSE)</f>
        <v>5.55</v>
      </c>
      <c r="E138" s="24" t="str">
        <f>VLOOKUP(Table8[[#This Row],[Customer ID]],Table8[[Customer ID]:[Heart Issues]],6,FALSE)</f>
        <v>No</v>
      </c>
      <c r="F138" s="24" t="str">
        <f>VLOOKUP(Table8[[#This Row],[Customer ID]],Table8[[Customer ID]:[Any Transplants]],7,FALSE)</f>
        <v>Yes</v>
      </c>
      <c r="G138" s="24" t="str">
        <f>VLOOKUP(Table8[[#This Row],[Customer ID]],Table8[[Customer ID]:[Cancer history]],8,FALSE)</f>
        <v>No</v>
      </c>
      <c r="H138" s="24">
        <f>VLOOKUP(Table8[[#This Row],[Customer ID]],Table8[[Customer ID]:[NumberOfMajorSurgeries]],9,FALSE)</f>
        <v>1</v>
      </c>
      <c r="I138" s="24" t="str">
        <f>VLOOKUP(Table8[[#This Row],[Customer ID]],Table8[],10,FALSE)</f>
        <v>Yes</v>
      </c>
      <c r="J138" s="24" t="str">
        <f>VLOOKUP(Table8[[#This Row],[Customer ID]],Table8[[Customer ID]:[Wight Status]],3,FALSE)</f>
        <v>Obesity</v>
      </c>
      <c r="K138" s="24" t="str">
        <f>VLOOKUP(Table8[[#This Row],[Customer ID]],Table8[[Customer ID]:[Diabetes Status]],5,FALSE)</f>
        <v>Normal</v>
      </c>
      <c r="L138" s="24" t="str">
        <f>VLOOKUP(A138,Table1[[Customer ID]:[Date Of Birth]],5,FALSE)</f>
        <v>5-Dec-2004</v>
      </c>
      <c r="M138" s="24">
        <f>VLOOKUP(A138,Table1[[Customer ID]:[charges]],8,FALSE)</f>
        <v>38792.69</v>
      </c>
      <c r="N138" s="24" t="str">
        <f>VLOOKUP(Healthcare!A138,Table1[[Customer ID]:[Hospital tier]],9,FALSE)</f>
        <v>tier - 2</v>
      </c>
      <c r="O138" s="24" t="str">
        <f>VLOOKUP(A138,Table1[[Customer ID]:[City tier]],10,FALSE)</f>
        <v>tier - 2</v>
      </c>
      <c r="P138" s="24" t="str">
        <f>VLOOKUP(Healthcare!A138,Table1[],11,FALSE)</f>
        <v>R1013</v>
      </c>
      <c r="Q138" s="24">
        <f>VLOOKUP(Healthcare!A138,Table1[[Customer ID]:[Age]],6,FALSE)</f>
        <v>18</v>
      </c>
    </row>
    <row r="139" spans="1:17" ht="15.4" x14ac:dyDescent="0.45">
      <c r="A139" s="25" t="s">
        <v>138</v>
      </c>
      <c r="B139" s="24" t="str">
        <f>VLOOKUP('Customer Names'!A139,'Customer Names'!A139:C2473,3,FALSE)</f>
        <v>Washburn</v>
      </c>
      <c r="C139" s="24">
        <f>VLOOKUP(Table8[[#This Row],[Customer ID]],Table8[[Customer ID]:[BMI]],2,FALSE)</f>
        <v>34.39</v>
      </c>
      <c r="D139" s="24">
        <f>VLOOKUP(Table8[[#This Row],[Customer ID]],Table8[[Customer ID]:[HBA1C]],4,FALSE)</f>
        <v>5.78</v>
      </c>
      <c r="E139" s="24" t="str">
        <f>VLOOKUP(Table8[[#This Row],[Customer ID]],Table8[[Customer ID]:[Heart Issues]],6,FALSE)</f>
        <v>No</v>
      </c>
      <c r="F139" s="24" t="str">
        <f>VLOOKUP(Table8[[#This Row],[Customer ID]],Table8[[Customer ID]:[Any Transplants]],7,FALSE)</f>
        <v>No</v>
      </c>
      <c r="G139" s="24" t="str">
        <f>VLOOKUP(Table8[[#This Row],[Customer ID]],Table8[[Customer ID]:[Cancer history]],8,FALSE)</f>
        <v>No</v>
      </c>
      <c r="H139" s="24">
        <f>VLOOKUP(Table8[[#This Row],[Customer ID]],Table8[[Customer ID]:[NumberOfMajorSurgeries]],9,FALSE)</f>
        <v>0</v>
      </c>
      <c r="I139" s="24" t="str">
        <f>VLOOKUP(Table8[[#This Row],[Customer ID]],Table8[],10,FALSE)</f>
        <v>Yes</v>
      </c>
      <c r="J139" s="24" t="str">
        <f>VLOOKUP(Table8[[#This Row],[Customer ID]],Table8[[Customer ID]:[Wight Status]],3,FALSE)</f>
        <v>Obesity</v>
      </c>
      <c r="K139" s="24" t="str">
        <f>VLOOKUP(Table8[[#This Row],[Customer ID]],Table8[[Customer ID]:[Diabetes Status]],5,FALSE)</f>
        <v>Prediabetes</v>
      </c>
      <c r="L139" s="24" t="str">
        <f>VLOOKUP(A139,Table1[[Customer ID]:[Date Of Birth]],5,FALSE)</f>
        <v>8-Nov-1991</v>
      </c>
      <c r="M139" s="24">
        <f>VLOOKUP(A139,Table1[[Customer ID]:[charges]],8,FALSE)</f>
        <v>38746.36</v>
      </c>
      <c r="N139" s="24" t="str">
        <f>VLOOKUP(Healthcare!A139,Table1[[Customer ID]:[Hospital tier]],9,FALSE)</f>
        <v>tier - 1</v>
      </c>
      <c r="O139" s="24" t="str">
        <f>VLOOKUP(A139,Table1[[Customer ID]:[City tier]],10,FALSE)</f>
        <v>tier - 2</v>
      </c>
      <c r="P139" s="24" t="str">
        <f>VLOOKUP(Healthcare!A139,Table1[],11,FALSE)</f>
        <v>R1012</v>
      </c>
      <c r="Q139" s="24">
        <f>VLOOKUP(Healthcare!A139,Table1[[Customer ID]:[Age]],6,FALSE)</f>
        <v>31</v>
      </c>
    </row>
    <row r="140" spans="1:17" ht="15.4" x14ac:dyDescent="0.45">
      <c r="A140" s="25" t="s">
        <v>139</v>
      </c>
      <c r="B140" s="24" t="str">
        <f>VLOOKUP('Customer Names'!A140,'Customer Names'!A140:C2474,3,FALSE)</f>
        <v>Mr.oz</v>
      </c>
      <c r="C140" s="24">
        <f>VLOOKUP(Table8[[#This Row],[Customer ID]],Table8[[Customer ID]:[BMI]],2,FALSE)</f>
        <v>42.89</v>
      </c>
      <c r="D140" s="24">
        <f>VLOOKUP(Table8[[#This Row],[Customer ID]],Table8[[Customer ID]:[HBA1C]],4,FALSE)</f>
        <v>5.28</v>
      </c>
      <c r="E140" s="24" t="str">
        <f>VLOOKUP(Table8[[#This Row],[Customer ID]],Table8[[Customer ID]:[Heart Issues]],6,FALSE)</f>
        <v>Yes</v>
      </c>
      <c r="F140" s="24" t="str">
        <f>VLOOKUP(Table8[[#This Row],[Customer ID]],Table8[[Customer ID]:[Any Transplants]],7,FALSE)</f>
        <v>No</v>
      </c>
      <c r="G140" s="24" t="str">
        <f>VLOOKUP(Table8[[#This Row],[Customer ID]],Table8[[Customer ID]:[Cancer history]],8,FALSE)</f>
        <v>No</v>
      </c>
      <c r="H140" s="24">
        <f>VLOOKUP(Table8[[#This Row],[Customer ID]],Table8[[Customer ID]:[NumberOfMajorSurgeries]],9,FALSE)</f>
        <v>0</v>
      </c>
      <c r="I140" s="24" t="str">
        <f>VLOOKUP(Table8[[#This Row],[Customer ID]],Table8[],10,FALSE)</f>
        <v>Yes</v>
      </c>
      <c r="J140" s="24" t="str">
        <f>VLOOKUP(Table8[[#This Row],[Customer ID]],Table8[[Customer ID]:[Wight Status]],3,FALSE)</f>
        <v>Obesity</v>
      </c>
      <c r="K140" s="24" t="str">
        <f>VLOOKUP(Table8[[#This Row],[Customer ID]],Table8[[Customer ID]:[Diabetes Status]],5,FALSE)</f>
        <v>Normal</v>
      </c>
      <c r="L140" s="24" t="str">
        <f>VLOOKUP(A140,Table1[[Customer ID]:[Date Of Birth]],5,FALSE)</f>
        <v>15-Jun-1976</v>
      </c>
      <c r="M140" s="24">
        <f>VLOOKUP(A140,Table1[[Customer ID]:[charges]],8,FALSE)</f>
        <v>38740.120000000003</v>
      </c>
      <c r="N140" s="24" t="str">
        <f>VLOOKUP(Healthcare!A140,Table1[[Customer ID]:[Hospital tier]],9,FALSE)</f>
        <v>tier - 2</v>
      </c>
      <c r="O140" s="24" t="str">
        <f>VLOOKUP(A140,Table1[[Customer ID]:[City tier]],10,FALSE)</f>
        <v>tier - 2</v>
      </c>
      <c r="P140" s="24" t="str">
        <f>VLOOKUP(Healthcare!A140,Table1[],11,FALSE)</f>
        <v>R1012</v>
      </c>
      <c r="Q140" s="24">
        <f>VLOOKUP(Healthcare!A140,Table1[[Customer ID]:[Age]],6,FALSE)</f>
        <v>46</v>
      </c>
    </row>
    <row r="141" spans="1:17" ht="15.4" x14ac:dyDescent="0.45">
      <c r="A141" s="25" t="s">
        <v>140</v>
      </c>
      <c r="B141" s="24" t="str">
        <f>VLOOKUP('Customer Names'!A141,'Customer Names'!A141:C2475,3,FALSE)</f>
        <v>Canaday</v>
      </c>
      <c r="C141" s="24">
        <f>VLOOKUP(Table8[[#This Row],[Customer ID]],Table8[[Customer ID]:[BMI]],2,FALSE)</f>
        <v>36.299999999999997</v>
      </c>
      <c r="D141" s="24">
        <f>VLOOKUP(Table8[[#This Row],[Customer ID]],Table8[[Customer ID]:[HBA1C]],4,FALSE)</f>
        <v>5.39</v>
      </c>
      <c r="E141" s="24" t="str">
        <f>VLOOKUP(Table8[[#This Row],[Customer ID]],Table8[[Customer ID]:[Heart Issues]],6,FALSE)</f>
        <v>No</v>
      </c>
      <c r="F141" s="24" t="str">
        <f>VLOOKUP(Table8[[#This Row],[Customer ID]],Table8[[Customer ID]:[Any Transplants]],7,FALSE)</f>
        <v>No</v>
      </c>
      <c r="G141" s="24" t="str">
        <f>VLOOKUP(Table8[[#This Row],[Customer ID]],Table8[[Customer ID]:[Cancer history]],8,FALSE)</f>
        <v>No</v>
      </c>
      <c r="H141" s="24">
        <f>VLOOKUP(Table8[[#This Row],[Customer ID]],Table8[[Customer ID]:[NumberOfMajorSurgeries]],9,FALSE)</f>
        <v>0</v>
      </c>
      <c r="I141" s="24" t="str">
        <f>VLOOKUP(Table8[[#This Row],[Customer ID]],Table8[],10,FALSE)</f>
        <v>Yes</v>
      </c>
      <c r="J141" s="24" t="str">
        <f>VLOOKUP(Table8[[#This Row],[Customer ID]],Table8[[Customer ID]:[Wight Status]],3,FALSE)</f>
        <v>Obesity</v>
      </c>
      <c r="K141" s="24" t="str">
        <f>VLOOKUP(Table8[[#This Row],[Customer ID]],Table8[[Customer ID]:[Diabetes Status]],5,FALSE)</f>
        <v>Normal</v>
      </c>
      <c r="L141" s="24" t="str">
        <f>VLOOKUP(A141,Table1[[Customer ID]:[Date Of Birth]],5,FALSE)</f>
        <v>2-Nov-1991</v>
      </c>
      <c r="M141" s="24">
        <f>VLOOKUP(A141,Table1[[Customer ID]:[charges]],8,FALSE)</f>
        <v>38711</v>
      </c>
      <c r="N141" s="24" t="str">
        <f>VLOOKUP(Healthcare!A141,Table1[[Customer ID]:[Hospital tier]],9,FALSE)</f>
        <v>tier - 2</v>
      </c>
      <c r="O141" s="24" t="str">
        <f>VLOOKUP(A141,Table1[[Customer ID]:[City tier]],10,FALSE)</f>
        <v>tier - 2</v>
      </c>
      <c r="P141" s="24" t="str">
        <f>VLOOKUP(Healthcare!A141,Table1[],11,FALSE)</f>
        <v>R1011</v>
      </c>
      <c r="Q141" s="24">
        <f>VLOOKUP(Healthcare!A141,Table1[[Customer ID]:[Age]],6,FALSE)</f>
        <v>31</v>
      </c>
    </row>
    <row r="142" spans="1:17" ht="15.4" x14ac:dyDescent="0.45">
      <c r="A142" s="25" t="s">
        <v>141</v>
      </c>
      <c r="B142" s="24" t="str">
        <f>VLOOKUP('Customer Names'!A142,'Customer Names'!A142:C2476,3,FALSE)</f>
        <v>Atkins</v>
      </c>
      <c r="C142" s="24">
        <f>VLOOKUP(Table8[[#This Row],[Customer ID]],Table8[[Customer ID]:[BMI]],2,FALSE)</f>
        <v>35.200000000000003</v>
      </c>
      <c r="D142" s="24">
        <f>VLOOKUP(Table8[[#This Row],[Customer ID]],Table8[[Customer ID]:[HBA1C]],4,FALSE)</f>
        <v>8.01</v>
      </c>
      <c r="E142" s="24" t="str">
        <f>VLOOKUP(Table8[[#This Row],[Customer ID]],Table8[[Customer ID]:[Heart Issues]],6,FALSE)</f>
        <v>Yes</v>
      </c>
      <c r="F142" s="24" t="str">
        <f>VLOOKUP(Table8[[#This Row],[Customer ID]],Table8[[Customer ID]:[Any Transplants]],7,FALSE)</f>
        <v>No</v>
      </c>
      <c r="G142" s="24" t="str">
        <f>VLOOKUP(Table8[[#This Row],[Customer ID]],Table8[[Customer ID]:[Cancer history]],8,FALSE)</f>
        <v>No</v>
      </c>
      <c r="H142" s="24">
        <f>VLOOKUP(Table8[[#This Row],[Customer ID]],Table8[[Customer ID]:[NumberOfMajorSurgeries]],9,FALSE)</f>
        <v>1</v>
      </c>
      <c r="I142" s="24" t="str">
        <f>VLOOKUP(Table8[[#This Row],[Customer ID]],Table8[],10,FALSE)</f>
        <v>Yes</v>
      </c>
      <c r="J142" s="24" t="str">
        <f>VLOOKUP(Table8[[#This Row],[Customer ID]],Table8[[Customer ID]:[Wight Status]],3,FALSE)</f>
        <v>Obesity</v>
      </c>
      <c r="K142" s="24" t="str">
        <f>VLOOKUP(Table8[[#This Row],[Customer ID]],Table8[[Customer ID]:[Diabetes Status]],5,FALSE)</f>
        <v>Diabetes</v>
      </c>
      <c r="L142" s="24" t="str">
        <f>VLOOKUP(A142,Table1[[Customer ID]:[Date Of Birth]],5,FALSE)</f>
        <v>20-Jul-1986</v>
      </c>
      <c r="M142" s="24">
        <f>VLOOKUP(A142,Table1[[Customer ID]:[charges]],8,FALSE)</f>
        <v>38709.18</v>
      </c>
      <c r="N142" s="24" t="str">
        <f>VLOOKUP(Healthcare!A142,Table1[[Customer ID]:[Hospital tier]],9,FALSE)</f>
        <v>tier - 1</v>
      </c>
      <c r="O142" s="24" t="str">
        <f>VLOOKUP(A142,Table1[[Customer ID]:[City tier]],10,FALSE)</f>
        <v>tier - 3</v>
      </c>
      <c r="P142" s="24" t="str">
        <f>VLOOKUP(Healthcare!A142,Table1[],11,FALSE)</f>
        <v>R1013</v>
      </c>
      <c r="Q142" s="24">
        <f>VLOOKUP(Healthcare!A142,Table1[[Customer ID]:[Age]],6,FALSE)</f>
        <v>36</v>
      </c>
    </row>
    <row r="143" spans="1:17" ht="15.4" x14ac:dyDescent="0.45">
      <c r="A143" s="25" t="s">
        <v>142</v>
      </c>
      <c r="B143" s="24" t="str">
        <f>VLOOKUP('Customer Names'!A143,'Customer Names'!A143:C2477,3,FALSE)</f>
        <v>Kropelnicki</v>
      </c>
      <c r="C143" s="24">
        <f>VLOOKUP(Table8[[#This Row],[Customer ID]],Table8[[Customer ID]:[BMI]],2,FALSE)</f>
        <v>53.62</v>
      </c>
      <c r="D143" s="24">
        <f>VLOOKUP(Table8[[#This Row],[Customer ID]],Table8[[Customer ID]:[HBA1C]],4,FALSE)</f>
        <v>5.21</v>
      </c>
      <c r="E143" s="24" t="str">
        <f>VLOOKUP(Table8[[#This Row],[Customer ID]],Table8[[Customer ID]:[Heart Issues]],6,FALSE)</f>
        <v>No</v>
      </c>
      <c r="F143" s="24" t="str">
        <f>VLOOKUP(Table8[[#This Row],[Customer ID]],Table8[[Customer ID]:[Any Transplants]],7,FALSE)</f>
        <v>No</v>
      </c>
      <c r="G143" s="24" t="str">
        <f>VLOOKUP(Table8[[#This Row],[Customer ID]],Table8[[Customer ID]:[Cancer history]],8,FALSE)</f>
        <v>No</v>
      </c>
      <c r="H143" s="24">
        <f>VLOOKUP(Table8[[#This Row],[Customer ID]],Table8[[Customer ID]:[NumberOfMajorSurgeries]],9,FALSE)</f>
        <v>0</v>
      </c>
      <c r="I143" s="24" t="str">
        <f>VLOOKUP(Table8[[#This Row],[Customer ID]],Table8[],10,FALSE)</f>
        <v>Yes</v>
      </c>
      <c r="J143" s="24" t="str">
        <f>VLOOKUP(Table8[[#This Row],[Customer ID]],Table8[[Customer ID]:[Wight Status]],3,FALSE)</f>
        <v>Obesity</v>
      </c>
      <c r="K143" s="24" t="str">
        <f>VLOOKUP(Table8[[#This Row],[Customer ID]],Table8[[Customer ID]:[Diabetes Status]],5,FALSE)</f>
        <v>Normal</v>
      </c>
      <c r="L143" s="24" t="str">
        <f>VLOOKUP(A143,Table1[[Customer ID]:[Date Of Birth]],5,FALSE)</f>
        <v>13-Jul-1990</v>
      </c>
      <c r="M143" s="24">
        <f>VLOOKUP(A143,Table1[[Customer ID]:[charges]],8,FALSE)</f>
        <v>38652.089999999997</v>
      </c>
      <c r="N143" s="24" t="str">
        <f>VLOOKUP(Healthcare!A143,Table1[[Customer ID]:[Hospital tier]],9,FALSE)</f>
        <v>tier - 2</v>
      </c>
      <c r="O143" s="24" t="str">
        <f>VLOOKUP(A143,Table1[[Customer ID]:[City tier]],10,FALSE)</f>
        <v>tier - 2</v>
      </c>
      <c r="P143" s="24" t="str">
        <f>VLOOKUP(Healthcare!A143,Table1[],11,FALSE)</f>
        <v>R1011</v>
      </c>
      <c r="Q143" s="24">
        <f>VLOOKUP(Healthcare!A143,Table1[[Customer ID]:[Age]],6,FALSE)</f>
        <v>32</v>
      </c>
    </row>
    <row r="144" spans="1:17" ht="15.4" x14ac:dyDescent="0.45">
      <c r="A144" s="25" t="s">
        <v>143</v>
      </c>
      <c r="B144" s="24" t="str">
        <f>VLOOKUP('Customer Names'!A144,'Customer Names'!A144:C2478,3,FALSE)</f>
        <v>Braund</v>
      </c>
      <c r="C144" s="24">
        <f>VLOOKUP(Table8[[#This Row],[Customer ID]],Table8[[Customer ID]:[BMI]],2,FALSE)</f>
        <v>36.67</v>
      </c>
      <c r="D144" s="24">
        <f>VLOOKUP(Table8[[#This Row],[Customer ID]],Table8[[Customer ID]:[HBA1C]],4,FALSE)</f>
        <v>6.27</v>
      </c>
      <c r="E144" s="24" t="str">
        <f>VLOOKUP(Table8[[#This Row],[Customer ID]],Table8[[Customer ID]:[Heart Issues]],6,FALSE)</f>
        <v>No</v>
      </c>
      <c r="F144" s="24" t="str">
        <f>VLOOKUP(Table8[[#This Row],[Customer ID]],Table8[[Customer ID]:[Any Transplants]],7,FALSE)</f>
        <v>No</v>
      </c>
      <c r="G144" s="24" t="str">
        <f>VLOOKUP(Table8[[#This Row],[Customer ID]],Table8[[Customer ID]:[Cancer history]],8,FALSE)</f>
        <v>No</v>
      </c>
      <c r="H144" s="24">
        <f>VLOOKUP(Table8[[#This Row],[Customer ID]],Table8[[Customer ID]:[NumberOfMajorSurgeries]],9,FALSE)</f>
        <v>0</v>
      </c>
      <c r="I144" s="24" t="str">
        <f>VLOOKUP(Table8[[#This Row],[Customer ID]],Table8[],10,FALSE)</f>
        <v>Yes</v>
      </c>
      <c r="J144" s="24" t="str">
        <f>VLOOKUP(Table8[[#This Row],[Customer ID]],Table8[[Customer ID]:[Wight Status]],3,FALSE)</f>
        <v>Obesity</v>
      </c>
      <c r="K144" s="24" t="str">
        <f>VLOOKUP(Table8[[#This Row],[Customer ID]],Table8[[Customer ID]:[Diabetes Status]],5,FALSE)</f>
        <v>Prediabetes</v>
      </c>
      <c r="L144" s="24" t="str">
        <f>VLOOKUP(A144,Table1[[Customer ID]:[Date Of Birth]],5,FALSE)</f>
        <v>12-Nov-1999</v>
      </c>
      <c r="M144" s="24">
        <f>VLOOKUP(A144,Table1[[Customer ID]:[charges]],8,FALSE)</f>
        <v>38511.629999999997</v>
      </c>
      <c r="N144" s="24" t="str">
        <f>VLOOKUP(Healthcare!A144,Table1[[Customer ID]:[Hospital tier]],9,FALSE)</f>
        <v>tier - 2</v>
      </c>
      <c r="O144" s="24" t="str">
        <f>VLOOKUP(A144,Table1[[Customer ID]:[City tier]],10,FALSE)</f>
        <v>tier - 2</v>
      </c>
      <c r="P144" s="24" t="str">
        <f>VLOOKUP(Healthcare!A144,Table1[],11,FALSE)</f>
        <v>R1024</v>
      </c>
      <c r="Q144" s="24">
        <f>VLOOKUP(Healthcare!A144,Table1[[Customer ID]:[Age]],6,FALSE)</f>
        <v>23</v>
      </c>
    </row>
    <row r="145" spans="1:17" ht="15.4" x14ac:dyDescent="0.45">
      <c r="A145" s="25" t="s">
        <v>144</v>
      </c>
      <c r="B145" s="24" t="str">
        <f>VLOOKUP('Customer Names'!A145,'Customer Names'!A145:C2479,3,FALSE)</f>
        <v>Anderson</v>
      </c>
      <c r="C145" s="24">
        <f>VLOOKUP(Table8[[#This Row],[Customer ID]],Table8[[Customer ID]:[BMI]],2,FALSE)</f>
        <v>33.4</v>
      </c>
      <c r="D145" s="24">
        <f>VLOOKUP(Table8[[#This Row],[Customer ID]],Table8[[Customer ID]:[HBA1C]],4,FALSE)</f>
        <v>10.73</v>
      </c>
      <c r="E145" s="24" t="str">
        <f>VLOOKUP(Table8[[#This Row],[Customer ID]],Table8[[Customer ID]:[Heart Issues]],6,FALSE)</f>
        <v>Yes</v>
      </c>
      <c r="F145" s="24" t="str">
        <f>VLOOKUP(Table8[[#This Row],[Customer ID]],Table8[[Customer ID]:[Any Transplants]],7,FALSE)</f>
        <v>No</v>
      </c>
      <c r="G145" s="24" t="str">
        <f>VLOOKUP(Table8[[#This Row],[Customer ID]],Table8[[Customer ID]:[Cancer history]],8,FALSE)</f>
        <v>No</v>
      </c>
      <c r="H145" s="24">
        <f>VLOOKUP(Table8[[#This Row],[Customer ID]],Table8[[Customer ID]:[NumberOfMajorSurgeries]],9,FALSE)</f>
        <v>1</v>
      </c>
      <c r="I145" s="24" t="str">
        <f>VLOOKUP(Table8[[#This Row],[Customer ID]],Table8[],10,FALSE)</f>
        <v>Yes</v>
      </c>
      <c r="J145" s="24" t="str">
        <f>VLOOKUP(Table8[[#This Row],[Customer ID]],Table8[[Customer ID]:[Wight Status]],3,FALSE)</f>
        <v>Obesity</v>
      </c>
      <c r="K145" s="24" t="str">
        <f>VLOOKUP(Table8[[#This Row],[Customer ID]],Table8[[Customer ID]:[Diabetes Status]],5,FALSE)</f>
        <v>Diabetes</v>
      </c>
      <c r="L145" s="24" t="str">
        <f>VLOOKUP(A145,Table1[[Customer ID]:[Date Of Birth]],5,FALSE)</f>
        <v>21-Jun-1986</v>
      </c>
      <c r="M145" s="24">
        <f>VLOOKUP(A145,Table1[[Customer ID]:[charges]],8,FALSE)</f>
        <v>38415.47</v>
      </c>
      <c r="N145" s="24" t="str">
        <f>VLOOKUP(Healthcare!A145,Table1[[Customer ID]:[Hospital tier]],9,FALSE)</f>
        <v>tier - 1</v>
      </c>
      <c r="O145" s="24" t="str">
        <f>VLOOKUP(A145,Table1[[Customer ID]:[City tier]],10,FALSE)</f>
        <v>tier - 2</v>
      </c>
      <c r="P145" s="24" t="str">
        <f>VLOOKUP(Healthcare!A145,Table1[],11,FALSE)</f>
        <v>R1011</v>
      </c>
      <c r="Q145" s="24">
        <f>VLOOKUP(Healthcare!A145,Table1[[Customer ID]:[Age]],6,FALSE)</f>
        <v>36</v>
      </c>
    </row>
    <row r="146" spans="1:17" ht="15.4" x14ac:dyDescent="0.45">
      <c r="A146" s="25" t="s">
        <v>145</v>
      </c>
      <c r="B146" s="24" t="str">
        <f>VLOOKUP('Customer Names'!A146,'Customer Names'!A146:C2480,3,FALSE)</f>
        <v>Bilbrey</v>
      </c>
      <c r="C146" s="24">
        <f>VLOOKUP(Table8[[#This Row],[Customer ID]],Table8[[Customer ID]:[BMI]],2,FALSE)</f>
        <v>42.71</v>
      </c>
      <c r="D146" s="24">
        <f>VLOOKUP(Table8[[#This Row],[Customer ID]],Table8[[Customer ID]:[HBA1C]],4,FALSE)</f>
        <v>10.52</v>
      </c>
      <c r="E146" s="24" t="str">
        <f>VLOOKUP(Table8[[#This Row],[Customer ID]],Table8[[Customer ID]:[Heart Issues]],6,FALSE)</f>
        <v>No</v>
      </c>
      <c r="F146" s="24" t="str">
        <f>VLOOKUP(Table8[[#This Row],[Customer ID]],Table8[[Customer ID]:[Any Transplants]],7,FALSE)</f>
        <v>No</v>
      </c>
      <c r="G146" s="24" t="str">
        <f>VLOOKUP(Table8[[#This Row],[Customer ID]],Table8[[Customer ID]:[Cancer history]],8,FALSE)</f>
        <v>No</v>
      </c>
      <c r="H146" s="24">
        <f>VLOOKUP(Table8[[#This Row],[Customer ID]],Table8[[Customer ID]:[NumberOfMajorSurgeries]],9,FALSE)</f>
        <v>0</v>
      </c>
      <c r="I146" s="24" t="str">
        <f>VLOOKUP(Table8[[#This Row],[Customer ID]],Table8[],10,FALSE)</f>
        <v>Yes</v>
      </c>
      <c r="J146" s="24" t="str">
        <f>VLOOKUP(Table8[[#This Row],[Customer ID]],Table8[[Customer ID]:[Wight Status]],3,FALSE)</f>
        <v>Obesity</v>
      </c>
      <c r="K146" s="24" t="str">
        <f>VLOOKUP(Table8[[#This Row],[Customer ID]],Table8[[Customer ID]:[Diabetes Status]],5,FALSE)</f>
        <v>Diabetes</v>
      </c>
      <c r="L146" s="24" t="str">
        <f>VLOOKUP(A146,Table1[[Customer ID]:[Date Of Birth]],5,FALSE)</f>
        <v>23-Dec-1971</v>
      </c>
      <c r="M146" s="24">
        <f>VLOOKUP(A146,Table1[[Customer ID]:[charges]],8,FALSE)</f>
        <v>38405.26</v>
      </c>
      <c r="N146" s="24" t="str">
        <f>VLOOKUP(Healthcare!A146,Table1[[Customer ID]:[Hospital tier]],9,FALSE)</f>
        <v>tier - 2</v>
      </c>
      <c r="O146" s="24" t="str">
        <f>VLOOKUP(A146,Table1[[Customer ID]:[City tier]],10,FALSE)</f>
        <v>tier - 1</v>
      </c>
      <c r="P146" s="24" t="str">
        <f>VLOOKUP(Healthcare!A146,Table1[],11,FALSE)</f>
        <v>R1011</v>
      </c>
      <c r="Q146" s="24">
        <f>VLOOKUP(Healthcare!A146,Table1[[Customer ID]:[Age]],6,FALSE)</f>
        <v>51</v>
      </c>
    </row>
    <row r="147" spans="1:17" ht="15.4" x14ac:dyDescent="0.45">
      <c r="A147" s="25" t="s">
        <v>146</v>
      </c>
      <c r="B147" s="24" t="str">
        <f>VLOOKUP('Customer Names'!A147,'Customer Names'!A147:C2481,3,FALSE)</f>
        <v>Curtis</v>
      </c>
      <c r="C147" s="24">
        <f>VLOOKUP(Table8[[#This Row],[Customer ID]],Table8[[Customer ID]:[BMI]],2,FALSE)</f>
        <v>41.52</v>
      </c>
      <c r="D147" s="24">
        <f>VLOOKUP(Table8[[#This Row],[Customer ID]],Table8[[Customer ID]:[HBA1C]],4,FALSE)</f>
        <v>11.82</v>
      </c>
      <c r="E147" s="24" t="str">
        <f>VLOOKUP(Table8[[#This Row],[Customer ID]],Table8[[Customer ID]:[Heart Issues]],6,FALSE)</f>
        <v>Yes</v>
      </c>
      <c r="F147" s="24" t="str">
        <f>VLOOKUP(Table8[[#This Row],[Customer ID]],Table8[[Customer ID]:[Any Transplants]],7,FALSE)</f>
        <v>No</v>
      </c>
      <c r="G147" s="24" t="str">
        <f>VLOOKUP(Table8[[#This Row],[Customer ID]],Table8[[Customer ID]:[Cancer history]],8,FALSE)</f>
        <v>No</v>
      </c>
      <c r="H147" s="24">
        <f>VLOOKUP(Table8[[#This Row],[Customer ID]],Table8[[Customer ID]:[NumberOfMajorSurgeries]],9,FALSE)</f>
        <v>2</v>
      </c>
      <c r="I147" s="24" t="str">
        <f>VLOOKUP(Table8[[#This Row],[Customer ID]],Table8[],10,FALSE)</f>
        <v>Yes</v>
      </c>
      <c r="J147" s="24" t="str">
        <f>VLOOKUP(Table8[[#This Row],[Customer ID]],Table8[[Customer ID]:[Wight Status]],3,FALSE)</f>
        <v>Obesity</v>
      </c>
      <c r="K147" s="24" t="str">
        <f>VLOOKUP(Table8[[#This Row],[Customer ID]],Table8[[Customer ID]:[Diabetes Status]],5,FALSE)</f>
        <v>Diabetes</v>
      </c>
      <c r="L147" s="24" t="str">
        <f>VLOOKUP(A147,Table1[[Customer ID]:[Date Of Birth]],5,FALSE)</f>
        <v>22-Aug-1970</v>
      </c>
      <c r="M147" s="24">
        <f>VLOOKUP(A147,Table1[[Customer ID]:[charges]],8,FALSE)</f>
        <v>38389.79</v>
      </c>
      <c r="N147" s="24" t="str">
        <f>VLOOKUP(Healthcare!A147,Table1[[Customer ID]:[Hospital tier]],9,FALSE)</f>
        <v>tier - 2</v>
      </c>
      <c r="O147" s="24" t="str">
        <f>VLOOKUP(A147,Table1[[Customer ID]:[City tier]],10,FALSE)</f>
        <v>tier - 3</v>
      </c>
      <c r="P147" s="24" t="str">
        <f>VLOOKUP(Healthcare!A147,Table1[],11,FALSE)</f>
        <v>R1011</v>
      </c>
      <c r="Q147" s="24">
        <f>VLOOKUP(Healthcare!A147,Table1[[Customer ID]:[Age]],6,FALSE)</f>
        <v>52</v>
      </c>
    </row>
    <row r="148" spans="1:17" ht="15.4" x14ac:dyDescent="0.45">
      <c r="A148" s="25" t="s">
        <v>147</v>
      </c>
      <c r="B148" s="24" t="str">
        <f>VLOOKUP('Customer Names'!A148,'Customer Names'!A148:C2482,3,FALSE)</f>
        <v>Meyer</v>
      </c>
      <c r="C148" s="24">
        <f>VLOOKUP(Table8[[#This Row],[Customer ID]],Table8[[Customer ID]:[BMI]],2,FALSE)</f>
        <v>39.4</v>
      </c>
      <c r="D148" s="24">
        <f>VLOOKUP(Table8[[#This Row],[Customer ID]],Table8[[Customer ID]:[HBA1C]],4,FALSE)</f>
        <v>6.76</v>
      </c>
      <c r="E148" s="24" t="str">
        <f>VLOOKUP(Table8[[#This Row],[Customer ID]],Table8[[Customer ID]:[Heart Issues]],6,FALSE)</f>
        <v>No</v>
      </c>
      <c r="F148" s="24" t="str">
        <f>VLOOKUP(Table8[[#This Row],[Customer ID]],Table8[[Customer ID]:[Any Transplants]],7,FALSE)</f>
        <v>No</v>
      </c>
      <c r="G148" s="24" t="str">
        <f>VLOOKUP(Table8[[#This Row],[Customer ID]],Table8[[Customer ID]:[Cancer history]],8,FALSE)</f>
        <v>No</v>
      </c>
      <c r="H148" s="24">
        <f>VLOOKUP(Table8[[#This Row],[Customer ID]],Table8[[Customer ID]:[NumberOfMajorSurgeries]],9,FALSE)</f>
        <v>0</v>
      </c>
      <c r="I148" s="24" t="str">
        <f>VLOOKUP(Table8[[#This Row],[Customer ID]],Table8[],10,FALSE)</f>
        <v>Yes</v>
      </c>
      <c r="J148" s="24" t="str">
        <f>VLOOKUP(Table8[[#This Row],[Customer ID]],Table8[[Customer ID]:[Wight Status]],3,FALSE)</f>
        <v>Obesity</v>
      </c>
      <c r="K148" s="24" t="str">
        <f>VLOOKUP(Table8[[#This Row],[Customer ID]],Table8[[Customer ID]:[Diabetes Status]],5,FALSE)</f>
        <v>Diabetes</v>
      </c>
      <c r="L148" s="24" t="str">
        <f>VLOOKUP(A148,Table1[[Customer ID]:[Date Of Birth]],5,FALSE)</f>
        <v>17-Sep-2002</v>
      </c>
      <c r="M148" s="24">
        <f>VLOOKUP(A148,Table1[[Customer ID]:[charges]],8,FALSE)</f>
        <v>38344.57</v>
      </c>
      <c r="N148" s="24" t="str">
        <f>VLOOKUP(Healthcare!A148,Table1[[Customer ID]:[Hospital tier]],9,FALSE)</f>
        <v>tier - 1</v>
      </c>
      <c r="O148" s="24" t="str">
        <f>VLOOKUP(A148,Table1[[Customer ID]:[City tier]],10,FALSE)</f>
        <v>tier - 3</v>
      </c>
      <c r="P148" s="24" t="str">
        <f>VLOOKUP(Healthcare!A148,Table1[],11,FALSE)</f>
        <v>R1011</v>
      </c>
      <c r="Q148" s="24">
        <f>VLOOKUP(Healthcare!A148,Table1[[Customer ID]:[Age]],6,FALSE)</f>
        <v>20</v>
      </c>
    </row>
    <row r="149" spans="1:17" ht="15.4" x14ac:dyDescent="0.45">
      <c r="A149" s="25" t="s">
        <v>148</v>
      </c>
      <c r="B149" s="24" t="str">
        <f>VLOOKUP('Customer Names'!A149,'Customer Names'!A149:C2483,3,FALSE)</f>
        <v>Bardeesy</v>
      </c>
      <c r="C149" s="24">
        <f>VLOOKUP(Table8[[#This Row],[Customer ID]],Table8[[Customer ID]:[BMI]],2,FALSE)</f>
        <v>46.45</v>
      </c>
      <c r="D149" s="24">
        <f>VLOOKUP(Table8[[#This Row],[Customer ID]],Table8[[Customer ID]:[HBA1C]],4,FALSE)</f>
        <v>5.62</v>
      </c>
      <c r="E149" s="24" t="str">
        <f>VLOOKUP(Table8[[#This Row],[Customer ID]],Table8[[Customer ID]:[Heart Issues]],6,FALSE)</f>
        <v>No</v>
      </c>
      <c r="F149" s="24" t="str">
        <f>VLOOKUP(Table8[[#This Row],[Customer ID]],Table8[[Customer ID]:[Any Transplants]],7,FALSE)</f>
        <v>No</v>
      </c>
      <c r="G149" s="24" t="str">
        <f>VLOOKUP(Table8[[#This Row],[Customer ID]],Table8[[Customer ID]:[Cancer history]],8,FALSE)</f>
        <v>No</v>
      </c>
      <c r="H149" s="24">
        <f>VLOOKUP(Table8[[#This Row],[Customer ID]],Table8[[Customer ID]:[NumberOfMajorSurgeries]],9,FALSE)</f>
        <v>0</v>
      </c>
      <c r="I149" s="24" t="str">
        <f>VLOOKUP(Table8[[#This Row],[Customer ID]],Table8[],10,FALSE)</f>
        <v>Yes</v>
      </c>
      <c r="J149" s="24" t="str">
        <f>VLOOKUP(Table8[[#This Row],[Customer ID]],Table8[[Customer ID]:[Wight Status]],3,FALSE)</f>
        <v>Obesity</v>
      </c>
      <c r="K149" s="24" t="str">
        <f>VLOOKUP(Table8[[#This Row],[Customer ID]],Table8[[Customer ID]:[Diabetes Status]],5,FALSE)</f>
        <v>Normal</v>
      </c>
      <c r="L149" s="24" t="str">
        <f>VLOOKUP(A149,Table1[[Customer ID]:[Date Of Birth]],5,FALSE)</f>
        <v>12-Jun-1980</v>
      </c>
      <c r="M149" s="24">
        <f>VLOOKUP(A149,Table1[[Customer ID]:[charges]],8,FALSE)</f>
        <v>38313.129999999997</v>
      </c>
      <c r="N149" s="24" t="str">
        <f>VLOOKUP(Healthcare!A149,Table1[[Customer ID]:[Hospital tier]],9,FALSE)</f>
        <v>tier - 1</v>
      </c>
      <c r="O149" s="24" t="str">
        <f>VLOOKUP(A149,Table1[[Customer ID]:[City tier]],10,FALSE)</f>
        <v>tier - 3</v>
      </c>
      <c r="P149" s="24" t="str">
        <f>VLOOKUP(Healthcare!A149,Table1[],11,FALSE)</f>
        <v>R1011</v>
      </c>
      <c r="Q149" s="24">
        <f>VLOOKUP(Healthcare!A149,Table1[[Customer ID]:[Age]],6,FALSE)</f>
        <v>42</v>
      </c>
    </row>
    <row r="150" spans="1:17" ht="15.4" x14ac:dyDescent="0.45">
      <c r="A150" s="25" t="s">
        <v>149</v>
      </c>
      <c r="B150" s="24" t="str">
        <f>VLOOKUP('Customer Names'!A150,'Customer Names'!A150:C2484,3,FALSE)</f>
        <v>Shanahan</v>
      </c>
      <c r="C150" s="24">
        <f>VLOOKUP(Table8[[#This Row],[Customer ID]],Table8[[Customer ID]:[BMI]],2,FALSE)</f>
        <v>35.75</v>
      </c>
      <c r="D150" s="24">
        <f>VLOOKUP(Table8[[#This Row],[Customer ID]],Table8[[Customer ID]:[HBA1C]],4,FALSE)</f>
        <v>4.1900000000000004</v>
      </c>
      <c r="E150" s="24" t="str">
        <f>VLOOKUP(Table8[[#This Row],[Customer ID]],Table8[[Customer ID]:[Heart Issues]],6,FALSE)</f>
        <v>No</v>
      </c>
      <c r="F150" s="24" t="str">
        <f>VLOOKUP(Table8[[#This Row],[Customer ID]],Table8[[Customer ID]:[Any Transplants]],7,FALSE)</f>
        <v>No</v>
      </c>
      <c r="G150" s="24" t="str">
        <f>VLOOKUP(Table8[[#This Row],[Customer ID]],Table8[[Customer ID]:[Cancer history]],8,FALSE)</f>
        <v>No</v>
      </c>
      <c r="H150" s="24">
        <f>VLOOKUP(Table8[[#This Row],[Customer ID]],Table8[[Customer ID]:[NumberOfMajorSurgeries]],9,FALSE)</f>
        <v>0</v>
      </c>
      <c r="I150" s="24" t="str">
        <f>VLOOKUP(Table8[[#This Row],[Customer ID]],Table8[],10,FALSE)</f>
        <v>Yes</v>
      </c>
      <c r="J150" s="24" t="str">
        <f>VLOOKUP(Table8[[#This Row],[Customer ID]],Table8[[Customer ID]:[Wight Status]],3,FALSE)</f>
        <v>Obesity</v>
      </c>
      <c r="K150" s="24" t="str">
        <f>VLOOKUP(Table8[[#This Row],[Customer ID]],Table8[[Customer ID]:[Diabetes Status]],5,FALSE)</f>
        <v>Normal</v>
      </c>
      <c r="L150" s="24" t="str">
        <f>VLOOKUP(A150,Table1[[Customer ID]:[Date Of Birth]],5,FALSE)</f>
        <v>30-Oct-1989</v>
      </c>
      <c r="M150" s="24">
        <f>VLOOKUP(A150,Table1[[Customer ID]:[charges]],8,FALSE)</f>
        <v>38282.75</v>
      </c>
      <c r="N150" s="24" t="str">
        <f>VLOOKUP(Healthcare!A150,Table1[[Customer ID]:[Hospital tier]],9,FALSE)</f>
        <v>tier - 1</v>
      </c>
      <c r="O150" s="24" t="str">
        <f>VLOOKUP(A150,Table1[[Customer ID]:[City tier]],10,FALSE)</f>
        <v>tier - 2</v>
      </c>
      <c r="P150" s="24" t="str">
        <f>VLOOKUP(Healthcare!A150,Table1[],11,FALSE)</f>
        <v>R1013</v>
      </c>
      <c r="Q150" s="24">
        <f>VLOOKUP(Healthcare!A150,Table1[[Customer ID]:[Age]],6,FALSE)</f>
        <v>33</v>
      </c>
    </row>
    <row r="151" spans="1:17" ht="15.4" x14ac:dyDescent="0.45">
      <c r="A151" s="25" t="s">
        <v>150</v>
      </c>
      <c r="B151" s="24" t="str">
        <f>VLOOKUP('Customer Names'!A151,'Customer Names'!A151:C2485,3,FALSE)</f>
        <v>Sutter</v>
      </c>
      <c r="C151" s="24">
        <f>VLOOKUP(Table8[[#This Row],[Customer ID]],Table8[[Customer ID]:[BMI]],2,FALSE)</f>
        <v>26.07</v>
      </c>
      <c r="D151" s="24">
        <f>VLOOKUP(Table8[[#This Row],[Customer ID]],Table8[[Customer ID]:[HBA1C]],4,FALSE)</f>
        <v>5.32</v>
      </c>
      <c r="E151" s="24" t="str">
        <f>VLOOKUP(Table8[[#This Row],[Customer ID]],Table8[[Customer ID]:[Heart Issues]],6,FALSE)</f>
        <v>No</v>
      </c>
      <c r="F151" s="24" t="str">
        <f>VLOOKUP(Table8[[#This Row],[Customer ID]],Table8[[Customer ID]:[Any Transplants]],7,FALSE)</f>
        <v>No</v>
      </c>
      <c r="G151" s="24" t="str">
        <f>VLOOKUP(Table8[[#This Row],[Customer ID]],Table8[[Customer ID]:[Cancer history]],8,FALSE)</f>
        <v>No</v>
      </c>
      <c r="H151" s="24">
        <f>VLOOKUP(Table8[[#This Row],[Customer ID]],Table8[[Customer ID]:[NumberOfMajorSurgeries]],9,FALSE)</f>
        <v>0</v>
      </c>
      <c r="I151" s="24" t="str">
        <f>VLOOKUP(Table8[[#This Row],[Customer ID]],Table8[],10,FALSE)</f>
        <v>Yes</v>
      </c>
      <c r="J151" s="24" t="str">
        <f>VLOOKUP(Table8[[#This Row],[Customer ID]],Table8[[Customer ID]:[Wight Status]],3,FALSE)</f>
        <v>Over Weight</v>
      </c>
      <c r="K151" s="24" t="str">
        <f>VLOOKUP(Table8[[#This Row],[Customer ID]],Table8[[Customer ID]:[Diabetes Status]],5,FALSE)</f>
        <v>Normal</v>
      </c>
      <c r="L151" s="24" t="str">
        <f>VLOOKUP(A151,Table1[[Customer ID]:[Date Of Birth]],5,FALSE)</f>
        <v>16-Aug-1980</v>
      </c>
      <c r="M151" s="24">
        <f>VLOOKUP(A151,Table1[[Customer ID]:[charges]],8,FALSE)</f>
        <v>38245.589999999997</v>
      </c>
      <c r="N151" s="24" t="str">
        <f>VLOOKUP(Healthcare!A151,Table1[[Customer ID]:[Hospital tier]],9,FALSE)</f>
        <v>tier - 1</v>
      </c>
      <c r="O151" s="24" t="str">
        <f>VLOOKUP(A151,Table1[[Customer ID]:[City tier]],10,FALSE)</f>
        <v>tier - 2</v>
      </c>
      <c r="P151" s="24" t="str">
        <f>VLOOKUP(Healthcare!A151,Table1[],11,FALSE)</f>
        <v>R1013</v>
      </c>
      <c r="Q151" s="24">
        <f>VLOOKUP(Healthcare!A151,Table1[[Customer ID]:[Age]],6,FALSE)</f>
        <v>42</v>
      </c>
    </row>
    <row r="152" spans="1:17" ht="15.4" x14ac:dyDescent="0.45">
      <c r="A152" s="25" t="s">
        <v>151</v>
      </c>
      <c r="B152" s="24" t="str">
        <f>VLOOKUP('Customer Names'!A152,'Customer Names'!A152:C2486,3,FALSE)</f>
        <v>Yesian</v>
      </c>
      <c r="C152" s="24">
        <f>VLOOKUP(Table8[[#This Row],[Customer ID]],Table8[[Customer ID]:[BMI]],2,FALSE)</f>
        <v>36.54</v>
      </c>
      <c r="D152" s="24">
        <f>VLOOKUP(Table8[[#This Row],[Customer ID]],Table8[[Customer ID]:[HBA1C]],4,FALSE)</f>
        <v>4.46</v>
      </c>
      <c r="E152" s="24" t="str">
        <f>VLOOKUP(Table8[[#This Row],[Customer ID]],Table8[[Customer ID]:[Heart Issues]],6,FALSE)</f>
        <v>Yes</v>
      </c>
      <c r="F152" s="24" t="str">
        <f>VLOOKUP(Table8[[#This Row],[Customer ID]],Table8[[Customer ID]:[Any Transplants]],7,FALSE)</f>
        <v>No</v>
      </c>
      <c r="G152" s="24" t="str">
        <f>VLOOKUP(Table8[[#This Row],[Customer ID]],Table8[[Customer ID]:[Cancer history]],8,FALSE)</f>
        <v>No</v>
      </c>
      <c r="H152" s="24">
        <f>VLOOKUP(Table8[[#This Row],[Customer ID]],Table8[[Customer ID]:[NumberOfMajorSurgeries]],9,FALSE)</f>
        <v>1</v>
      </c>
      <c r="I152" s="24" t="str">
        <f>VLOOKUP(Table8[[#This Row],[Customer ID]],Table8[],10,FALSE)</f>
        <v>Yes</v>
      </c>
      <c r="J152" s="24" t="str">
        <f>VLOOKUP(Table8[[#This Row],[Customer ID]],Table8[[Customer ID]:[Wight Status]],3,FALSE)</f>
        <v>Obesity</v>
      </c>
      <c r="K152" s="24" t="str">
        <f>VLOOKUP(Table8[[#This Row],[Customer ID]],Table8[[Customer ID]:[Diabetes Status]],5,FALSE)</f>
        <v>Normal</v>
      </c>
      <c r="L152" s="24" t="str">
        <f>VLOOKUP(A152,Table1[[Customer ID]:[Date Of Birth]],5,FALSE)</f>
        <v>16-Jun-1964</v>
      </c>
      <c r="M152" s="24">
        <f>VLOOKUP(A152,Table1[[Customer ID]:[charges]],8,FALSE)</f>
        <v>38241.74</v>
      </c>
      <c r="N152" s="24" t="str">
        <f>VLOOKUP(Healthcare!A152,Table1[[Customer ID]:[Hospital tier]],9,FALSE)</f>
        <v>tier - 2</v>
      </c>
      <c r="O152" s="24" t="str">
        <f>VLOOKUP(A152,Table1[[Customer ID]:[City tier]],10,FALSE)</f>
        <v>tier - 3</v>
      </c>
      <c r="P152" s="24" t="str">
        <f>VLOOKUP(Healthcare!A152,Table1[],11,FALSE)</f>
        <v>R1011</v>
      </c>
      <c r="Q152" s="24">
        <f>VLOOKUP(Healthcare!A152,Table1[[Customer ID]:[Age]],6,FALSE)</f>
        <v>58</v>
      </c>
    </row>
    <row r="153" spans="1:17" ht="15.4" x14ac:dyDescent="0.45">
      <c r="A153" s="25" t="s">
        <v>152</v>
      </c>
      <c r="B153" s="24" t="str">
        <f>VLOOKUP('Customer Names'!A153,'Customer Names'!A153:C2487,3,FALSE)</f>
        <v>Meers</v>
      </c>
      <c r="C153" s="24">
        <f>VLOOKUP(Table8[[#This Row],[Customer ID]],Table8[[Customer ID]:[BMI]],2,FALSE)</f>
        <v>51.64</v>
      </c>
      <c r="D153" s="24">
        <f>VLOOKUP(Table8[[#This Row],[Customer ID]],Table8[[Customer ID]:[HBA1C]],4,FALSE)</f>
        <v>5.65</v>
      </c>
      <c r="E153" s="24" t="str">
        <f>VLOOKUP(Table8[[#This Row],[Customer ID]],Table8[[Customer ID]:[Heart Issues]],6,FALSE)</f>
        <v>No</v>
      </c>
      <c r="F153" s="24" t="str">
        <f>VLOOKUP(Table8[[#This Row],[Customer ID]],Table8[[Customer ID]:[Any Transplants]],7,FALSE)</f>
        <v>No</v>
      </c>
      <c r="G153" s="24" t="str">
        <f>VLOOKUP(Table8[[#This Row],[Customer ID]],Table8[[Customer ID]:[Cancer history]],8,FALSE)</f>
        <v>No</v>
      </c>
      <c r="H153" s="24">
        <f>VLOOKUP(Table8[[#This Row],[Customer ID]],Table8[[Customer ID]:[NumberOfMajorSurgeries]],9,FALSE)</f>
        <v>0</v>
      </c>
      <c r="I153" s="24" t="str">
        <f>VLOOKUP(Table8[[#This Row],[Customer ID]],Table8[],10,FALSE)</f>
        <v>Yes</v>
      </c>
      <c r="J153" s="24" t="str">
        <f>VLOOKUP(Table8[[#This Row],[Customer ID]],Table8[[Customer ID]:[Wight Status]],3,FALSE)</f>
        <v>Obesity</v>
      </c>
      <c r="K153" s="24" t="str">
        <f>VLOOKUP(Table8[[#This Row],[Customer ID]],Table8[[Customer ID]:[Diabetes Status]],5,FALSE)</f>
        <v>Normal</v>
      </c>
      <c r="L153" s="24" t="str">
        <f>VLOOKUP(A153,Table1[[Customer ID]:[Date Of Birth]],5,FALSE)</f>
        <v>8-Sep-1989</v>
      </c>
      <c r="M153" s="24">
        <f>VLOOKUP(A153,Table1[[Customer ID]:[charges]],8,FALSE)</f>
        <v>38237.339999999997</v>
      </c>
      <c r="N153" s="24" t="str">
        <f>VLOOKUP(Healthcare!A153,Table1[[Customer ID]:[Hospital tier]],9,FALSE)</f>
        <v>tier - 2</v>
      </c>
      <c r="O153" s="24" t="str">
        <f>VLOOKUP(A153,Table1[[Customer ID]:[City tier]],10,FALSE)</f>
        <v>tier - 3</v>
      </c>
      <c r="P153" s="24" t="str">
        <f>VLOOKUP(Healthcare!A153,Table1[],11,FALSE)</f>
        <v>R1011</v>
      </c>
      <c r="Q153" s="24">
        <f>VLOOKUP(Healthcare!A153,Table1[[Customer ID]:[Age]],6,FALSE)</f>
        <v>33</v>
      </c>
    </row>
    <row r="154" spans="1:17" ht="15.4" x14ac:dyDescent="0.45">
      <c r="A154" s="25" t="s">
        <v>153</v>
      </c>
      <c r="B154" s="24" t="str">
        <f>VLOOKUP('Customer Names'!A154,'Customer Names'!A154:C2488,3,FALSE)</f>
        <v>Conlon</v>
      </c>
      <c r="C154" s="24">
        <f>VLOOKUP(Table8[[#This Row],[Customer ID]],Table8[[Customer ID]:[BMI]],2,FALSE)</f>
        <v>42.83</v>
      </c>
      <c r="D154" s="24">
        <f>VLOOKUP(Table8[[#This Row],[Customer ID]],Table8[[Customer ID]:[HBA1C]],4,FALSE)</f>
        <v>6.04</v>
      </c>
      <c r="E154" s="24" t="str">
        <f>VLOOKUP(Table8[[#This Row],[Customer ID]],Table8[[Customer ID]:[Heart Issues]],6,FALSE)</f>
        <v>No</v>
      </c>
      <c r="F154" s="24" t="str">
        <f>VLOOKUP(Table8[[#This Row],[Customer ID]],Table8[[Customer ID]:[Any Transplants]],7,FALSE)</f>
        <v>No</v>
      </c>
      <c r="G154" s="24" t="str">
        <f>VLOOKUP(Table8[[#This Row],[Customer ID]],Table8[[Customer ID]:[Cancer history]],8,FALSE)</f>
        <v>No</v>
      </c>
      <c r="H154" s="24">
        <f>VLOOKUP(Table8[[#This Row],[Customer ID]],Table8[[Customer ID]:[NumberOfMajorSurgeries]],9,FALSE)</f>
        <v>2</v>
      </c>
      <c r="I154" s="24" t="str">
        <f>VLOOKUP(Table8[[#This Row],[Customer ID]],Table8[],10,FALSE)</f>
        <v>Yes</v>
      </c>
      <c r="J154" s="24" t="str">
        <f>VLOOKUP(Table8[[#This Row],[Customer ID]],Table8[[Customer ID]:[Wight Status]],3,FALSE)</f>
        <v>Obesity</v>
      </c>
      <c r="K154" s="24" t="str">
        <f>VLOOKUP(Table8[[#This Row],[Customer ID]],Table8[[Customer ID]:[Diabetes Status]],5,FALSE)</f>
        <v>Prediabetes</v>
      </c>
      <c r="L154" s="24" t="str">
        <f>VLOOKUP(A154,Table1[[Customer ID]:[Date Of Birth]],5,FALSE)</f>
        <v>19-Nov-1972</v>
      </c>
      <c r="M154" s="24">
        <f>VLOOKUP(A154,Table1[[Customer ID]:[charges]],8,FALSE)</f>
        <v>38189.1</v>
      </c>
      <c r="N154" s="24" t="str">
        <f>VLOOKUP(Healthcare!A154,Table1[[Customer ID]:[Hospital tier]],9,FALSE)</f>
        <v>tier - 2</v>
      </c>
      <c r="O154" s="24" t="str">
        <f>VLOOKUP(A154,Table1[[Customer ID]:[City tier]],10,FALSE)</f>
        <v>tier - 2</v>
      </c>
      <c r="P154" s="24" t="str">
        <f>VLOOKUP(Healthcare!A154,Table1[],11,FALSE)</f>
        <v>R1011</v>
      </c>
      <c r="Q154" s="24">
        <f>VLOOKUP(Healthcare!A154,Table1[[Customer ID]:[Age]],6,FALSE)</f>
        <v>50</v>
      </c>
    </row>
    <row r="155" spans="1:17" ht="15.4" x14ac:dyDescent="0.45">
      <c r="A155" s="25" t="s">
        <v>154</v>
      </c>
      <c r="B155" s="24" t="str">
        <f>VLOOKUP('Customer Names'!A155,'Customer Names'!A155:C2489,3,FALSE)</f>
        <v>Arnstein</v>
      </c>
      <c r="C155" s="24">
        <f>VLOOKUP(Table8[[#This Row],[Customer ID]],Table8[[Customer ID]:[BMI]],2,FALSE)</f>
        <v>40.15</v>
      </c>
      <c r="D155" s="24">
        <f>VLOOKUP(Table8[[#This Row],[Customer ID]],Table8[[Customer ID]:[HBA1C]],4,FALSE)</f>
        <v>5.76</v>
      </c>
      <c r="E155" s="24" t="str">
        <f>VLOOKUP(Table8[[#This Row],[Customer ID]],Table8[[Customer ID]:[Heart Issues]],6,FALSE)</f>
        <v>No</v>
      </c>
      <c r="F155" s="24" t="str">
        <f>VLOOKUP(Table8[[#This Row],[Customer ID]],Table8[[Customer ID]:[Any Transplants]],7,FALSE)</f>
        <v>No</v>
      </c>
      <c r="G155" s="24" t="str">
        <f>VLOOKUP(Table8[[#This Row],[Customer ID]],Table8[[Customer ID]:[Cancer history]],8,FALSE)</f>
        <v>No</v>
      </c>
      <c r="H155" s="24">
        <f>VLOOKUP(Table8[[#This Row],[Customer ID]],Table8[[Customer ID]:[NumberOfMajorSurgeries]],9,FALSE)</f>
        <v>1</v>
      </c>
      <c r="I155" s="24" t="str">
        <f>VLOOKUP(Table8[[#This Row],[Customer ID]],Table8[],10,FALSE)</f>
        <v>Yes</v>
      </c>
      <c r="J155" s="24" t="str">
        <f>VLOOKUP(Table8[[#This Row],[Customer ID]],Table8[[Customer ID]:[Wight Status]],3,FALSE)</f>
        <v>Obesity</v>
      </c>
      <c r="K155" s="24" t="str">
        <f>VLOOKUP(Table8[[#This Row],[Customer ID]],Table8[[Customer ID]:[Diabetes Status]],5,FALSE)</f>
        <v>Prediabetes</v>
      </c>
      <c r="L155" s="24" t="str">
        <f>VLOOKUP(A155,Table1[[Customer ID]:[Date Of Birth]],5,FALSE)</f>
        <v>29-Jul-1998</v>
      </c>
      <c r="M155" s="24">
        <f>VLOOKUP(A155,Table1[[Customer ID]:[charges]],8,FALSE)</f>
        <v>38126.25</v>
      </c>
      <c r="N155" s="24" t="str">
        <f>VLOOKUP(Healthcare!A155,Table1[[Customer ID]:[Hospital tier]],9,FALSE)</f>
        <v>tier - 1</v>
      </c>
      <c r="O155" s="24" t="str">
        <f>VLOOKUP(A155,Table1[[Customer ID]:[City tier]],10,FALSE)</f>
        <v>tier - 3</v>
      </c>
      <c r="P155" s="24" t="str">
        <f>VLOOKUP(Healthcare!A155,Table1[],11,FALSE)</f>
        <v>R1013</v>
      </c>
      <c r="Q155" s="24">
        <f>VLOOKUP(Healthcare!A155,Table1[[Customer ID]:[Age]],6,FALSE)</f>
        <v>24</v>
      </c>
    </row>
    <row r="156" spans="1:17" ht="15.4" x14ac:dyDescent="0.45">
      <c r="A156" s="25" t="s">
        <v>155</v>
      </c>
      <c r="B156" s="24" t="str">
        <f>VLOOKUP('Customer Names'!A156,'Customer Names'!A156:C2490,3,FALSE)</f>
        <v>Jurek</v>
      </c>
      <c r="C156" s="24">
        <f>VLOOKUP(Table8[[#This Row],[Customer ID]],Table8[[Customer ID]:[BMI]],2,FALSE)</f>
        <v>27.8</v>
      </c>
      <c r="D156" s="24">
        <f>VLOOKUP(Table8[[#This Row],[Customer ID]],Table8[[Customer ID]:[HBA1C]],4,FALSE)</f>
        <v>4.3600000000000003</v>
      </c>
      <c r="E156" s="24" t="str">
        <f>VLOOKUP(Table8[[#This Row],[Customer ID]],Table8[[Customer ID]:[Heart Issues]],6,FALSE)</f>
        <v>No</v>
      </c>
      <c r="F156" s="24" t="str">
        <f>VLOOKUP(Table8[[#This Row],[Customer ID]],Table8[[Customer ID]:[Any Transplants]],7,FALSE)</f>
        <v>No</v>
      </c>
      <c r="G156" s="24" t="str">
        <f>VLOOKUP(Table8[[#This Row],[Customer ID]],Table8[[Customer ID]:[Cancer history]],8,FALSE)</f>
        <v>Yes</v>
      </c>
      <c r="H156" s="24">
        <f>VLOOKUP(Table8[[#This Row],[Customer ID]],Table8[[Customer ID]:[NumberOfMajorSurgeries]],9,FALSE)</f>
        <v>1</v>
      </c>
      <c r="I156" s="24" t="str">
        <f>VLOOKUP(Table8[[#This Row],[Customer ID]],Table8[],10,FALSE)</f>
        <v>Yes</v>
      </c>
      <c r="J156" s="24" t="str">
        <f>VLOOKUP(Table8[[#This Row],[Customer ID]],Table8[[Customer ID]:[Wight Status]],3,FALSE)</f>
        <v>Over Weight</v>
      </c>
      <c r="K156" s="24" t="str">
        <f>VLOOKUP(Table8[[#This Row],[Customer ID]],Table8[[Customer ID]:[Diabetes Status]],5,FALSE)</f>
        <v>Normal</v>
      </c>
      <c r="L156" s="24" t="str">
        <f>VLOOKUP(A156,Table1[[Customer ID]:[Date Of Birth]],5,FALSE)</f>
        <v>9-Sep-1979</v>
      </c>
      <c r="M156" s="24">
        <f>VLOOKUP(A156,Table1[[Customer ID]:[charges]],8,FALSE)</f>
        <v>37829.72</v>
      </c>
      <c r="N156" s="24" t="str">
        <f>VLOOKUP(Healthcare!A156,Table1[[Customer ID]:[Hospital tier]],9,FALSE)</f>
        <v>tier - 1</v>
      </c>
      <c r="O156" s="24" t="str">
        <f>VLOOKUP(A156,Table1[[Customer ID]:[City tier]],10,FALSE)</f>
        <v>tier - 2</v>
      </c>
      <c r="P156" s="24" t="str">
        <f>VLOOKUP(Healthcare!A156,Table1[],11,FALSE)</f>
        <v>R1011</v>
      </c>
      <c r="Q156" s="24">
        <f>VLOOKUP(Healthcare!A156,Table1[[Customer ID]:[Age]],6,FALSE)</f>
        <v>43</v>
      </c>
    </row>
    <row r="157" spans="1:17" ht="15.4" x14ac:dyDescent="0.45">
      <c r="A157" s="25" t="s">
        <v>156</v>
      </c>
      <c r="B157" s="24" t="str">
        <f>VLOOKUP('Customer Names'!A157,'Customer Names'!A157:C2491,3,FALSE)</f>
        <v>Thill</v>
      </c>
      <c r="C157" s="24">
        <f>VLOOKUP(Table8[[#This Row],[Customer ID]],Table8[[Customer ID]:[BMI]],2,FALSE)</f>
        <v>45.81</v>
      </c>
      <c r="D157" s="24">
        <f>VLOOKUP(Table8[[#This Row],[Customer ID]],Table8[[Customer ID]:[HBA1C]],4,FALSE)</f>
        <v>4.76</v>
      </c>
      <c r="E157" s="24" t="str">
        <f>VLOOKUP(Table8[[#This Row],[Customer ID]],Table8[[Customer ID]:[Heart Issues]],6,FALSE)</f>
        <v>Yes</v>
      </c>
      <c r="F157" s="24" t="str">
        <f>VLOOKUP(Table8[[#This Row],[Customer ID]],Table8[[Customer ID]:[Any Transplants]],7,FALSE)</f>
        <v>No</v>
      </c>
      <c r="G157" s="24" t="str">
        <f>VLOOKUP(Table8[[#This Row],[Customer ID]],Table8[[Customer ID]:[Cancer history]],8,FALSE)</f>
        <v>Yes</v>
      </c>
      <c r="H157" s="24">
        <f>VLOOKUP(Table8[[#This Row],[Customer ID]],Table8[[Customer ID]:[NumberOfMajorSurgeries]],9,FALSE)</f>
        <v>1</v>
      </c>
      <c r="I157" s="24" t="str">
        <f>VLOOKUP(Table8[[#This Row],[Customer ID]],Table8[],10,FALSE)</f>
        <v>Yes</v>
      </c>
      <c r="J157" s="24" t="str">
        <f>VLOOKUP(Table8[[#This Row],[Customer ID]],Table8[[Customer ID]:[Wight Status]],3,FALSE)</f>
        <v>Obesity</v>
      </c>
      <c r="K157" s="24" t="str">
        <f>VLOOKUP(Table8[[#This Row],[Customer ID]],Table8[[Customer ID]:[Diabetes Status]],5,FALSE)</f>
        <v>Normal</v>
      </c>
      <c r="L157" s="24" t="str">
        <f>VLOOKUP(A157,Table1[[Customer ID]:[Date Of Birth]],5,FALSE)</f>
        <v>26-Jul-1983</v>
      </c>
      <c r="M157" s="24">
        <f>VLOOKUP(A157,Table1[[Customer ID]:[charges]],8,FALSE)</f>
        <v>37800.980000000003</v>
      </c>
      <c r="N157" s="24" t="str">
        <f>VLOOKUP(Healthcare!A157,Table1[[Customer ID]:[Hospital tier]],9,FALSE)</f>
        <v>tier - 2</v>
      </c>
      <c r="O157" s="24" t="str">
        <f>VLOOKUP(A157,Table1[[Customer ID]:[City tier]],10,FALSE)</f>
        <v>tier - 2</v>
      </c>
      <c r="P157" s="24" t="str">
        <f>VLOOKUP(Healthcare!A157,Table1[],11,FALSE)</f>
        <v>R1011</v>
      </c>
      <c r="Q157" s="24">
        <f>VLOOKUP(Healthcare!A157,Table1[[Customer ID]:[Age]],6,FALSE)</f>
        <v>39</v>
      </c>
    </row>
    <row r="158" spans="1:17" ht="15.4" x14ac:dyDescent="0.45">
      <c r="A158" s="25" t="s">
        <v>157</v>
      </c>
      <c r="B158" s="24" t="str">
        <f>VLOOKUP('Customer Names'!A158,'Customer Names'!A158:C2492,3,FALSE)</f>
        <v>Glaz</v>
      </c>
      <c r="C158" s="24">
        <f>VLOOKUP(Table8[[#This Row],[Customer ID]],Table8[[Customer ID]:[BMI]],2,FALSE)</f>
        <v>34.43</v>
      </c>
      <c r="D158" s="24">
        <f>VLOOKUP(Table8[[#This Row],[Customer ID]],Table8[[Customer ID]:[HBA1C]],4,FALSE)</f>
        <v>10.82</v>
      </c>
      <c r="E158" s="24" t="str">
        <f>VLOOKUP(Table8[[#This Row],[Customer ID]],Table8[[Customer ID]:[Heart Issues]],6,FALSE)</f>
        <v>Yes</v>
      </c>
      <c r="F158" s="24" t="str">
        <f>VLOOKUP(Table8[[#This Row],[Customer ID]],Table8[[Customer ID]:[Any Transplants]],7,FALSE)</f>
        <v>No</v>
      </c>
      <c r="G158" s="24" t="str">
        <f>VLOOKUP(Table8[[#This Row],[Customer ID]],Table8[[Customer ID]:[Cancer history]],8,FALSE)</f>
        <v>No</v>
      </c>
      <c r="H158" s="24">
        <f>VLOOKUP(Table8[[#This Row],[Customer ID]],Table8[[Customer ID]:[NumberOfMajorSurgeries]],9,FALSE)</f>
        <v>1</v>
      </c>
      <c r="I158" s="24" t="str">
        <f>VLOOKUP(Table8[[#This Row],[Customer ID]],Table8[],10,FALSE)</f>
        <v>Yes</v>
      </c>
      <c r="J158" s="24" t="str">
        <f>VLOOKUP(Table8[[#This Row],[Customer ID]],Table8[[Customer ID]:[Wight Status]],3,FALSE)</f>
        <v>Obesity</v>
      </c>
      <c r="K158" s="24" t="str">
        <f>VLOOKUP(Table8[[#This Row],[Customer ID]],Table8[[Customer ID]:[Diabetes Status]],5,FALSE)</f>
        <v>Diabetes</v>
      </c>
      <c r="L158" s="24" t="str">
        <f>VLOOKUP(A158,Table1[[Customer ID]:[Date Of Birth]],5,FALSE)</f>
        <v>15-Aug-1986</v>
      </c>
      <c r="M158" s="24">
        <f>VLOOKUP(A158,Table1[[Customer ID]:[charges]],8,FALSE)</f>
        <v>37742.58</v>
      </c>
      <c r="N158" s="24" t="str">
        <f>VLOOKUP(Healthcare!A158,Table1[[Customer ID]:[Hospital tier]],9,FALSE)</f>
        <v>tier - 1</v>
      </c>
      <c r="O158" s="24" t="str">
        <f>VLOOKUP(A158,Table1[[Customer ID]:[City tier]],10,FALSE)</f>
        <v>tier - 1</v>
      </c>
      <c r="P158" s="24" t="str">
        <f>VLOOKUP(Healthcare!A158,Table1[],11,FALSE)</f>
        <v>R1013</v>
      </c>
      <c r="Q158" s="24">
        <f>VLOOKUP(Healthcare!A158,Table1[[Customer ID]:[Age]],6,FALSE)</f>
        <v>36</v>
      </c>
    </row>
    <row r="159" spans="1:17" ht="15.4" x14ac:dyDescent="0.45">
      <c r="A159" s="25" t="s">
        <v>158</v>
      </c>
      <c r="B159" s="24" t="str">
        <f>VLOOKUP('Customer Names'!A159,'Customer Names'!A159:C2493,3,FALSE)</f>
        <v>Sampson</v>
      </c>
      <c r="C159" s="24">
        <f>VLOOKUP(Table8[[#This Row],[Customer ID]],Table8[[Customer ID]:[BMI]],2,FALSE)</f>
        <v>41.33</v>
      </c>
      <c r="D159" s="24">
        <f>VLOOKUP(Table8[[#This Row],[Customer ID]],Table8[[Customer ID]:[HBA1C]],4,FALSE)</f>
        <v>4.01</v>
      </c>
      <c r="E159" s="24" t="str">
        <f>VLOOKUP(Table8[[#This Row],[Customer ID]],Table8[[Customer ID]:[Heart Issues]],6,FALSE)</f>
        <v>Yes</v>
      </c>
      <c r="F159" s="24" t="str">
        <f>VLOOKUP(Table8[[#This Row],[Customer ID]],Table8[[Customer ID]:[Any Transplants]],7,FALSE)</f>
        <v>No</v>
      </c>
      <c r="G159" s="24" t="str">
        <f>VLOOKUP(Table8[[#This Row],[Customer ID]],Table8[[Customer ID]:[Cancer history]],8,FALSE)</f>
        <v>No</v>
      </c>
      <c r="H159" s="24">
        <f>VLOOKUP(Table8[[#This Row],[Customer ID]],Table8[[Customer ID]:[NumberOfMajorSurgeries]],9,FALSE)</f>
        <v>0</v>
      </c>
      <c r="I159" s="24" t="str">
        <f>VLOOKUP(Table8[[#This Row],[Customer ID]],Table8[],10,FALSE)</f>
        <v>Yes</v>
      </c>
      <c r="J159" s="24" t="str">
        <f>VLOOKUP(Table8[[#This Row],[Customer ID]],Table8[[Customer ID]:[Wight Status]],3,FALSE)</f>
        <v>Obesity</v>
      </c>
      <c r="K159" s="24" t="str">
        <f>VLOOKUP(Table8[[#This Row],[Customer ID]],Table8[[Customer ID]:[Diabetes Status]],5,FALSE)</f>
        <v>Normal</v>
      </c>
      <c r="L159" s="24" t="str">
        <f>VLOOKUP(A159,Table1[[Customer ID]:[Date Of Birth]],5,FALSE)</f>
        <v>18-Sep-1976</v>
      </c>
      <c r="M159" s="24">
        <f>VLOOKUP(A159,Table1[[Customer ID]:[charges]],8,FALSE)</f>
        <v>37735.199999999997</v>
      </c>
      <c r="N159" s="24" t="str">
        <f>VLOOKUP(Healthcare!A159,Table1[[Customer ID]:[Hospital tier]],9,FALSE)</f>
        <v>tier - 2</v>
      </c>
      <c r="O159" s="24" t="str">
        <f>VLOOKUP(A159,Table1[[Customer ID]:[City tier]],10,FALSE)</f>
        <v>tier - 2</v>
      </c>
      <c r="P159" s="24" t="str">
        <f>VLOOKUP(Healthcare!A159,Table1[],11,FALSE)</f>
        <v>R1011</v>
      </c>
      <c r="Q159" s="24">
        <f>VLOOKUP(Healthcare!A159,Table1[[Customer ID]:[Age]],6,FALSE)</f>
        <v>46</v>
      </c>
    </row>
    <row r="160" spans="1:17" ht="15.4" x14ac:dyDescent="0.45">
      <c r="A160" s="25" t="s">
        <v>159</v>
      </c>
      <c r="B160" s="24" t="str">
        <f>VLOOKUP('Customer Names'!A160,'Customer Names'!A160:C2494,3,FALSE)</f>
        <v>Duliba</v>
      </c>
      <c r="C160" s="24">
        <f>VLOOKUP(Table8[[#This Row],[Customer ID]],Table8[[Customer ID]:[BMI]],2,FALSE)</f>
        <v>31.92</v>
      </c>
      <c r="D160" s="24">
        <f>VLOOKUP(Table8[[#This Row],[Customer ID]],Table8[[Customer ID]:[HBA1C]],4,FALSE)</f>
        <v>5.12</v>
      </c>
      <c r="E160" s="24" t="str">
        <f>VLOOKUP(Table8[[#This Row],[Customer ID]],Table8[[Customer ID]:[Heart Issues]],6,FALSE)</f>
        <v>Yes</v>
      </c>
      <c r="F160" s="24" t="str">
        <f>VLOOKUP(Table8[[#This Row],[Customer ID]],Table8[[Customer ID]:[Any Transplants]],7,FALSE)</f>
        <v>No</v>
      </c>
      <c r="G160" s="24" t="str">
        <f>VLOOKUP(Table8[[#This Row],[Customer ID]],Table8[[Customer ID]:[Cancer history]],8,FALSE)</f>
        <v>No</v>
      </c>
      <c r="H160" s="24">
        <f>VLOOKUP(Table8[[#This Row],[Customer ID]],Table8[[Customer ID]:[NumberOfMajorSurgeries]],9,FALSE)</f>
        <v>1</v>
      </c>
      <c r="I160" s="24" t="str">
        <f>VLOOKUP(Table8[[#This Row],[Customer ID]],Table8[],10,FALSE)</f>
        <v>Yes</v>
      </c>
      <c r="J160" s="24" t="str">
        <f>VLOOKUP(Table8[[#This Row],[Customer ID]],Table8[[Customer ID]:[Wight Status]],3,FALSE)</f>
        <v>Obesity</v>
      </c>
      <c r="K160" s="24" t="str">
        <f>VLOOKUP(Table8[[#This Row],[Customer ID]],Table8[[Customer ID]:[Diabetes Status]],5,FALSE)</f>
        <v>Normal</v>
      </c>
      <c r="L160" s="24" t="str">
        <f>VLOOKUP(A160,Table1[[Customer ID]:[Date Of Birth]],5,FALSE)</f>
        <v>10-Oct-1988</v>
      </c>
      <c r="M160" s="24">
        <f>VLOOKUP(A160,Table1[[Customer ID]:[charges]],8,FALSE)</f>
        <v>37701.879999999997</v>
      </c>
      <c r="N160" s="24" t="str">
        <f>VLOOKUP(Healthcare!A160,Table1[[Customer ID]:[Hospital tier]],9,FALSE)</f>
        <v>tier - 2</v>
      </c>
      <c r="O160" s="24" t="str">
        <f>VLOOKUP(A160,Table1[[Customer ID]:[City tier]],10,FALSE)</f>
        <v>tier - 3</v>
      </c>
      <c r="P160" s="24" t="str">
        <f>VLOOKUP(Healthcare!A160,Table1[],11,FALSE)</f>
        <v>R1023</v>
      </c>
      <c r="Q160" s="24">
        <f>VLOOKUP(Healthcare!A160,Table1[[Customer ID]:[Age]],6,FALSE)</f>
        <v>34</v>
      </c>
    </row>
    <row r="161" spans="1:17" ht="15.4" x14ac:dyDescent="0.45">
      <c r="A161" s="25" t="s">
        <v>160</v>
      </c>
      <c r="B161" s="24" t="str">
        <f>VLOOKUP('Customer Names'!A161,'Customer Names'!A161:C2495,3,FALSE)</f>
        <v>Tanguay</v>
      </c>
      <c r="C161" s="24">
        <f>VLOOKUP(Table8[[#This Row],[Customer ID]],Table8[[Customer ID]:[BMI]],2,FALSE)</f>
        <v>39.799999999999997</v>
      </c>
      <c r="D161" s="24">
        <f>VLOOKUP(Table8[[#This Row],[Customer ID]],Table8[[Customer ID]:[HBA1C]],4,FALSE)</f>
        <v>10.54</v>
      </c>
      <c r="E161" s="24" t="str">
        <f>VLOOKUP(Table8[[#This Row],[Customer ID]],Table8[[Customer ID]:[Heart Issues]],6,FALSE)</f>
        <v>Yes</v>
      </c>
      <c r="F161" s="24" t="str">
        <f>VLOOKUP(Table8[[#This Row],[Customer ID]],Table8[[Customer ID]:[Any Transplants]],7,FALSE)</f>
        <v>No</v>
      </c>
      <c r="G161" s="24" t="str">
        <f>VLOOKUP(Table8[[#This Row],[Customer ID]],Table8[[Customer ID]:[Cancer history]],8,FALSE)</f>
        <v>No</v>
      </c>
      <c r="H161" s="24">
        <f>VLOOKUP(Table8[[#This Row],[Customer ID]],Table8[[Customer ID]:[NumberOfMajorSurgeries]],9,FALSE)</f>
        <v>2</v>
      </c>
      <c r="I161" s="24" t="str">
        <f>VLOOKUP(Table8[[#This Row],[Customer ID]],Table8[],10,FALSE)</f>
        <v>Yes</v>
      </c>
      <c r="J161" s="24" t="str">
        <f>VLOOKUP(Table8[[#This Row],[Customer ID]],Table8[[Customer ID]:[Wight Status]],3,FALSE)</f>
        <v>Obesity</v>
      </c>
      <c r="K161" s="24" t="str">
        <f>VLOOKUP(Table8[[#This Row],[Customer ID]],Table8[[Customer ID]:[Diabetes Status]],5,FALSE)</f>
        <v>Diabetes</v>
      </c>
      <c r="L161" s="24" t="str">
        <f>VLOOKUP(A161,Table1[[Customer ID]:[Date Of Birth]],5,FALSE)</f>
        <v>28-Oct-1970</v>
      </c>
      <c r="M161" s="24">
        <f>VLOOKUP(A161,Table1[[Customer ID]:[charges]],8,FALSE)</f>
        <v>37675.06</v>
      </c>
      <c r="N161" s="24" t="str">
        <f>VLOOKUP(Healthcare!A161,Table1[[Customer ID]:[Hospital tier]],9,FALSE)</f>
        <v>tier - 2</v>
      </c>
      <c r="O161" s="24" t="str">
        <f>VLOOKUP(A161,Table1[[Customer ID]:[City tier]],10,FALSE)</f>
        <v>tier - 3</v>
      </c>
      <c r="P161" s="24" t="str">
        <f>VLOOKUP(Healthcare!A161,Table1[],11,FALSE)</f>
        <v>R1011</v>
      </c>
      <c r="Q161" s="24">
        <f>VLOOKUP(Healthcare!A161,Table1[[Customer ID]:[Age]],6,FALSE)</f>
        <v>52</v>
      </c>
    </row>
    <row r="162" spans="1:17" ht="15.4" x14ac:dyDescent="0.45">
      <c r="A162" s="25" t="s">
        <v>161</v>
      </c>
      <c r="B162" s="24" t="str">
        <f>VLOOKUP('Customer Names'!A162,'Customer Names'!A162:C2496,3,FALSE)</f>
        <v>McClelland</v>
      </c>
      <c r="C162" s="24">
        <f>VLOOKUP(Table8[[#This Row],[Customer ID]],Table8[[Customer ID]:[BMI]],2,FALSE)</f>
        <v>42.82</v>
      </c>
      <c r="D162" s="24">
        <f>VLOOKUP(Table8[[#This Row],[Customer ID]],Table8[[Customer ID]:[HBA1C]],4,FALSE)</f>
        <v>4.21</v>
      </c>
      <c r="E162" s="24" t="str">
        <f>VLOOKUP(Table8[[#This Row],[Customer ID]],Table8[[Customer ID]:[Heart Issues]],6,FALSE)</f>
        <v>No</v>
      </c>
      <c r="F162" s="24" t="str">
        <f>VLOOKUP(Table8[[#This Row],[Customer ID]],Table8[[Customer ID]:[Any Transplants]],7,FALSE)</f>
        <v>No</v>
      </c>
      <c r="G162" s="24" t="str">
        <f>VLOOKUP(Table8[[#This Row],[Customer ID]],Table8[[Customer ID]:[Cancer history]],8,FALSE)</f>
        <v>No</v>
      </c>
      <c r="H162" s="24">
        <f>VLOOKUP(Table8[[#This Row],[Customer ID]],Table8[[Customer ID]:[NumberOfMajorSurgeries]],9,FALSE)</f>
        <v>0</v>
      </c>
      <c r="I162" s="24" t="str">
        <f>VLOOKUP(Table8[[#This Row],[Customer ID]],Table8[],10,FALSE)</f>
        <v>Yes</v>
      </c>
      <c r="J162" s="24" t="str">
        <f>VLOOKUP(Table8[[#This Row],[Customer ID]],Table8[[Customer ID]:[Wight Status]],3,FALSE)</f>
        <v>Obesity</v>
      </c>
      <c r="K162" s="24" t="str">
        <f>VLOOKUP(Table8[[#This Row],[Customer ID]],Table8[[Customer ID]:[Diabetes Status]],5,FALSE)</f>
        <v>Normal</v>
      </c>
      <c r="L162" s="24" t="str">
        <f>VLOOKUP(A162,Table1[[Customer ID]:[Date Of Birth]],5,FALSE)</f>
        <v>20-Jun-1982</v>
      </c>
      <c r="M162" s="24">
        <f>VLOOKUP(A162,Table1[[Customer ID]:[charges]],8,FALSE)</f>
        <v>37650.74</v>
      </c>
      <c r="N162" s="24" t="str">
        <f>VLOOKUP(Healthcare!A162,Table1[[Customer ID]:[Hospital tier]],9,FALSE)</f>
        <v>tier - 2</v>
      </c>
      <c r="O162" s="24" t="str">
        <f>VLOOKUP(A162,Table1[[Customer ID]:[City tier]],10,FALSE)</f>
        <v>tier - 2</v>
      </c>
      <c r="P162" s="24" t="str">
        <f>VLOOKUP(Healthcare!A162,Table1[],11,FALSE)</f>
        <v>R1012</v>
      </c>
      <c r="Q162" s="24">
        <f>VLOOKUP(Healthcare!A162,Table1[[Customer ID]:[Age]],6,FALSE)</f>
        <v>40</v>
      </c>
    </row>
    <row r="163" spans="1:17" ht="15.4" x14ac:dyDescent="0.45">
      <c r="A163" s="25" t="s">
        <v>162</v>
      </c>
      <c r="B163" s="24" t="str">
        <f>VLOOKUP('Customer Names'!A163,'Customer Names'!A163:C2497,3,FALSE)</f>
        <v>Gorman</v>
      </c>
      <c r="C163" s="24">
        <f>VLOOKUP(Table8[[#This Row],[Customer ID]],Table8[[Customer ID]:[BMI]],2,FALSE)</f>
        <v>33.630000000000003</v>
      </c>
      <c r="D163" s="24">
        <f>VLOOKUP(Table8[[#This Row],[Customer ID]],Table8[[Customer ID]:[HBA1C]],4,FALSE)</f>
        <v>5.42</v>
      </c>
      <c r="E163" s="24" t="str">
        <f>VLOOKUP(Table8[[#This Row],[Customer ID]],Table8[[Customer ID]:[Heart Issues]],6,FALSE)</f>
        <v>No</v>
      </c>
      <c r="F163" s="24" t="str">
        <f>VLOOKUP(Table8[[#This Row],[Customer ID]],Table8[[Customer ID]:[Any Transplants]],7,FALSE)</f>
        <v>No</v>
      </c>
      <c r="G163" s="24" t="str">
        <f>VLOOKUP(Table8[[#This Row],[Customer ID]],Table8[[Customer ID]:[Cancer history]],8,FALSE)</f>
        <v>No</v>
      </c>
      <c r="H163" s="24">
        <f>VLOOKUP(Table8[[#This Row],[Customer ID]],Table8[[Customer ID]:[NumberOfMajorSurgeries]],9,FALSE)</f>
        <v>0</v>
      </c>
      <c r="I163" s="24" t="str">
        <f>VLOOKUP(Table8[[#This Row],[Customer ID]],Table8[],10,FALSE)</f>
        <v>Yes</v>
      </c>
      <c r="J163" s="24" t="str">
        <f>VLOOKUP(Table8[[#This Row],[Customer ID]],Table8[[Customer ID]:[Wight Status]],3,FALSE)</f>
        <v>Obesity</v>
      </c>
      <c r="K163" s="24" t="str">
        <f>VLOOKUP(Table8[[#This Row],[Customer ID]],Table8[[Customer ID]:[Diabetes Status]],5,FALSE)</f>
        <v>Normal</v>
      </c>
      <c r="L163" s="24" t="str">
        <f>VLOOKUP(A163,Table1[[Customer ID]:[Date Of Birth]],5,FALSE)</f>
        <v>16-Nov-1990</v>
      </c>
      <c r="M163" s="24">
        <f>VLOOKUP(A163,Table1[[Customer ID]:[charges]],8,FALSE)</f>
        <v>37607.53</v>
      </c>
      <c r="N163" s="24" t="str">
        <f>VLOOKUP(Healthcare!A163,Table1[[Customer ID]:[Hospital tier]],9,FALSE)</f>
        <v>tier - 1</v>
      </c>
      <c r="O163" s="24" t="str">
        <f>VLOOKUP(A163,Table1[[Customer ID]:[City tier]],10,FALSE)</f>
        <v>tier - 2</v>
      </c>
      <c r="P163" s="24" t="str">
        <f>VLOOKUP(Healthcare!A163,Table1[],11,FALSE)</f>
        <v>R1019</v>
      </c>
      <c r="Q163" s="24">
        <f>VLOOKUP(Healthcare!A163,Table1[[Customer ID]:[Age]],6,FALSE)</f>
        <v>32</v>
      </c>
    </row>
    <row r="164" spans="1:17" ht="15.4" x14ac:dyDescent="0.45">
      <c r="A164" s="25" t="s">
        <v>163</v>
      </c>
      <c r="B164" s="24" t="str">
        <f>VLOOKUP('Customer Names'!A164,'Customer Names'!A164:C2498,3,FALSE)</f>
        <v>Nishimura</v>
      </c>
      <c r="C164" s="24">
        <f>VLOOKUP(Table8[[#This Row],[Customer ID]],Table8[[Customer ID]:[BMI]],2,FALSE)</f>
        <v>37.07</v>
      </c>
      <c r="D164" s="24">
        <f>VLOOKUP(Table8[[#This Row],[Customer ID]],Table8[[Customer ID]:[HBA1C]],4,FALSE)</f>
        <v>4.28</v>
      </c>
      <c r="E164" s="24" t="str">
        <f>VLOOKUP(Table8[[#This Row],[Customer ID]],Table8[[Customer ID]:[Heart Issues]],6,FALSE)</f>
        <v>No</v>
      </c>
      <c r="F164" s="24" t="str">
        <f>VLOOKUP(Table8[[#This Row],[Customer ID]],Table8[[Customer ID]:[Any Transplants]],7,FALSE)</f>
        <v>Yes</v>
      </c>
      <c r="G164" s="24" t="str">
        <f>VLOOKUP(Table8[[#This Row],[Customer ID]],Table8[[Customer ID]:[Cancer history]],8,FALSE)</f>
        <v>No</v>
      </c>
      <c r="H164" s="24">
        <f>VLOOKUP(Table8[[#This Row],[Customer ID]],Table8[[Customer ID]:[NumberOfMajorSurgeries]],9,FALSE)</f>
        <v>1</v>
      </c>
      <c r="I164" s="24" t="str">
        <f>VLOOKUP(Table8[[#This Row],[Customer ID]],Table8[],10,FALSE)</f>
        <v>Yes</v>
      </c>
      <c r="J164" s="24" t="str">
        <f>VLOOKUP(Table8[[#This Row],[Customer ID]],Table8[[Customer ID]:[Wight Status]],3,FALSE)</f>
        <v>Obesity</v>
      </c>
      <c r="K164" s="24" t="str">
        <f>VLOOKUP(Table8[[#This Row],[Customer ID]],Table8[[Customer ID]:[Diabetes Status]],5,FALSE)</f>
        <v>Normal</v>
      </c>
      <c r="L164" s="24" t="str">
        <f>VLOOKUP(A164,Table1[[Customer ID]:[Date Of Birth]],5,FALSE)</f>
        <v>12-Oct-2000</v>
      </c>
      <c r="M164" s="24">
        <f>VLOOKUP(A164,Table1[[Customer ID]:[charges]],8,FALSE)</f>
        <v>37484.449999999997</v>
      </c>
      <c r="N164" s="24" t="str">
        <f>VLOOKUP(Healthcare!A164,Table1[[Customer ID]:[Hospital tier]],9,FALSE)</f>
        <v>tier - 1</v>
      </c>
      <c r="O164" s="24" t="str">
        <f>VLOOKUP(A164,Table1[[Customer ID]:[City tier]],10,FALSE)</f>
        <v>tier - 1</v>
      </c>
      <c r="P164" s="24" t="str">
        <f>VLOOKUP(Healthcare!A164,Table1[],11,FALSE)</f>
        <v>R1013</v>
      </c>
      <c r="Q164" s="24">
        <f>VLOOKUP(Healthcare!A164,Table1[[Customer ID]:[Age]],6,FALSE)</f>
        <v>22</v>
      </c>
    </row>
    <row r="165" spans="1:17" ht="15.4" x14ac:dyDescent="0.45">
      <c r="A165" s="25" t="s">
        <v>164</v>
      </c>
      <c r="B165" s="24" t="str">
        <f>VLOOKUP('Customer Names'!A165,'Customer Names'!A165:C2499,3,FALSE)</f>
        <v>Brimble</v>
      </c>
      <c r="C165" s="24">
        <f>VLOOKUP(Table8[[#This Row],[Customer ID]],Table8[[Customer ID]:[BMI]],2,FALSE)</f>
        <v>35.625</v>
      </c>
      <c r="D165" s="24">
        <f>VLOOKUP(Table8[[#This Row],[Customer ID]],Table8[[Customer ID]:[HBA1C]],4,FALSE)</f>
        <v>8.9</v>
      </c>
      <c r="E165" s="24" t="str">
        <f>VLOOKUP(Table8[[#This Row],[Customer ID]],Table8[[Customer ID]:[Heart Issues]],6,FALSE)</f>
        <v>No</v>
      </c>
      <c r="F165" s="24" t="str">
        <f>VLOOKUP(Table8[[#This Row],[Customer ID]],Table8[[Customer ID]:[Any Transplants]],7,FALSE)</f>
        <v>No</v>
      </c>
      <c r="G165" s="24" t="str">
        <f>VLOOKUP(Table8[[#This Row],[Customer ID]],Table8[[Customer ID]:[Cancer history]],8,FALSE)</f>
        <v>No</v>
      </c>
      <c r="H165" s="24">
        <f>VLOOKUP(Table8[[#This Row],[Customer ID]],Table8[[Customer ID]:[NumberOfMajorSurgeries]],9,FALSE)</f>
        <v>0</v>
      </c>
      <c r="I165" s="24" t="str">
        <f>VLOOKUP(Table8[[#This Row],[Customer ID]],Table8[],10,FALSE)</f>
        <v>Yes</v>
      </c>
      <c r="J165" s="24" t="str">
        <f>VLOOKUP(Table8[[#This Row],[Customer ID]],Table8[[Customer ID]:[Wight Status]],3,FALSE)</f>
        <v>Obesity</v>
      </c>
      <c r="K165" s="24" t="str">
        <f>VLOOKUP(Table8[[#This Row],[Customer ID]],Table8[[Customer ID]:[Diabetes Status]],5,FALSE)</f>
        <v>Diabetes</v>
      </c>
      <c r="L165" s="24" t="str">
        <f>VLOOKUP(A165,Table1[[Customer ID]:[Date Of Birth]],5,FALSE)</f>
        <v>27-Sep-2002</v>
      </c>
      <c r="M165" s="24">
        <f>VLOOKUP(A165,Table1[[Customer ID]:[charges]],8,FALSE)</f>
        <v>37465.339999999997</v>
      </c>
      <c r="N165" s="24" t="str">
        <f>VLOOKUP(Healthcare!A165,Table1[[Customer ID]:[Hospital tier]],9,FALSE)</f>
        <v>tier - 1</v>
      </c>
      <c r="O165" s="24" t="str">
        <f>VLOOKUP(A165,Table1[[Customer ID]:[City tier]],10,FALSE)</f>
        <v>tier - 2</v>
      </c>
      <c r="P165" s="24" t="str">
        <f>VLOOKUP(Healthcare!A165,Table1[],11,FALSE)</f>
        <v>R1012</v>
      </c>
      <c r="Q165" s="24">
        <f>VLOOKUP(Healthcare!A165,Table1[[Customer ID]:[Age]],6,FALSE)</f>
        <v>20</v>
      </c>
    </row>
    <row r="166" spans="1:17" ht="15.4" x14ac:dyDescent="0.45">
      <c r="A166" s="25" t="s">
        <v>165</v>
      </c>
      <c r="B166" s="24" t="str">
        <f>VLOOKUP('Customer Names'!A166,'Customer Names'!A166:C2500,3,FALSE)</f>
        <v>Trenk</v>
      </c>
      <c r="C166" s="24">
        <f>VLOOKUP(Table8[[#This Row],[Customer ID]],Table8[[Customer ID]:[BMI]],2,FALSE)</f>
        <v>42.69</v>
      </c>
      <c r="D166" s="24">
        <f>VLOOKUP(Table8[[#This Row],[Customer ID]],Table8[[Customer ID]:[HBA1C]],4,FALSE)</f>
        <v>4.8899999999999997</v>
      </c>
      <c r="E166" s="24" t="str">
        <f>VLOOKUP(Table8[[#This Row],[Customer ID]],Table8[[Customer ID]:[Heart Issues]],6,FALSE)</f>
        <v>No</v>
      </c>
      <c r="F166" s="24" t="str">
        <f>VLOOKUP(Table8[[#This Row],[Customer ID]],Table8[[Customer ID]:[Any Transplants]],7,FALSE)</f>
        <v>No</v>
      </c>
      <c r="G166" s="24" t="str">
        <f>VLOOKUP(Table8[[#This Row],[Customer ID]],Table8[[Customer ID]:[Cancer history]],8,FALSE)</f>
        <v>Yes</v>
      </c>
      <c r="H166" s="24">
        <f>VLOOKUP(Table8[[#This Row],[Customer ID]],Table8[[Customer ID]:[NumberOfMajorSurgeries]],9,FALSE)</f>
        <v>1</v>
      </c>
      <c r="I166" s="24" t="str">
        <f>VLOOKUP(Table8[[#This Row],[Customer ID]],Table8[],10,FALSE)</f>
        <v>Yes</v>
      </c>
      <c r="J166" s="24" t="str">
        <f>VLOOKUP(Table8[[#This Row],[Customer ID]],Table8[[Customer ID]:[Wight Status]],3,FALSE)</f>
        <v>Obesity</v>
      </c>
      <c r="K166" s="24" t="str">
        <f>VLOOKUP(Table8[[#This Row],[Customer ID]],Table8[[Customer ID]:[Diabetes Status]],5,FALSE)</f>
        <v>Normal</v>
      </c>
      <c r="L166" s="24" t="str">
        <f>VLOOKUP(A166,Table1[[Customer ID]:[Date Of Birth]],5,FALSE)</f>
        <v>3-Aug-1979</v>
      </c>
      <c r="M166" s="24">
        <f>VLOOKUP(A166,Table1[[Customer ID]:[charges]],8,FALSE)</f>
        <v>37425.94</v>
      </c>
      <c r="N166" s="24" t="str">
        <f>VLOOKUP(Healthcare!A166,Table1[[Customer ID]:[Hospital tier]],9,FALSE)</f>
        <v>tier - 2</v>
      </c>
      <c r="O166" s="24" t="str">
        <f>VLOOKUP(A166,Table1[[Customer ID]:[City tier]],10,FALSE)</f>
        <v>tier - 1</v>
      </c>
      <c r="P166" s="24" t="str">
        <f>VLOOKUP(Healthcare!A166,Table1[],11,FALSE)</f>
        <v>R1011</v>
      </c>
      <c r="Q166" s="24">
        <f>VLOOKUP(Healthcare!A166,Table1[[Customer ID]:[Age]],6,FALSE)</f>
        <v>43</v>
      </c>
    </row>
    <row r="167" spans="1:17" ht="15.4" x14ac:dyDescent="0.45">
      <c r="A167" s="25" t="s">
        <v>166</v>
      </c>
      <c r="B167" s="24" t="str">
        <f>VLOOKUP('Customer Names'!A167,'Customer Names'!A167:C2501,3,FALSE)</f>
        <v>Wittmann</v>
      </c>
      <c r="C167" s="24">
        <f>VLOOKUP(Table8[[#This Row],[Customer ID]],Table8[[Customer ID]:[BMI]],2,FALSE)</f>
        <v>37.869999999999997</v>
      </c>
      <c r="D167" s="24">
        <f>VLOOKUP(Table8[[#This Row],[Customer ID]],Table8[[Customer ID]:[HBA1C]],4,FALSE)</f>
        <v>4.29</v>
      </c>
      <c r="E167" s="24" t="str">
        <f>VLOOKUP(Table8[[#This Row],[Customer ID]],Table8[[Customer ID]:[Heart Issues]],6,FALSE)</f>
        <v>Yes</v>
      </c>
      <c r="F167" s="24" t="str">
        <f>VLOOKUP(Table8[[#This Row],[Customer ID]],Table8[[Customer ID]:[Any Transplants]],7,FALSE)</f>
        <v>No</v>
      </c>
      <c r="G167" s="24" t="str">
        <f>VLOOKUP(Table8[[#This Row],[Customer ID]],Table8[[Customer ID]:[Cancer history]],8,FALSE)</f>
        <v>Yes</v>
      </c>
      <c r="H167" s="24">
        <f>VLOOKUP(Table8[[#This Row],[Customer ID]],Table8[[Customer ID]:[NumberOfMajorSurgeries]],9,FALSE)</f>
        <v>1</v>
      </c>
      <c r="I167" s="24" t="str">
        <f>VLOOKUP(Table8[[#This Row],[Customer ID]],Table8[],10,FALSE)</f>
        <v>Yes</v>
      </c>
      <c r="J167" s="24" t="str">
        <f>VLOOKUP(Table8[[#This Row],[Customer ID]],Table8[[Customer ID]:[Wight Status]],3,FALSE)</f>
        <v>Obesity</v>
      </c>
      <c r="K167" s="24" t="str">
        <f>VLOOKUP(Table8[[#This Row],[Customer ID]],Table8[[Customer ID]:[Diabetes Status]],5,FALSE)</f>
        <v>Normal</v>
      </c>
      <c r="L167" s="24" t="str">
        <f>VLOOKUP(A167,Table1[[Customer ID]:[Date Of Birth]],5,FALSE)</f>
        <v>30-Oct-1969</v>
      </c>
      <c r="M167" s="24">
        <f>VLOOKUP(A167,Table1[[Customer ID]:[charges]],8,FALSE)</f>
        <v>37277.269999999997</v>
      </c>
      <c r="N167" s="24" t="str">
        <f>VLOOKUP(Healthcare!A167,Table1[[Customer ID]:[Hospital tier]],9,FALSE)</f>
        <v>tier - 1</v>
      </c>
      <c r="O167" s="24" t="str">
        <f>VLOOKUP(A167,Table1[[Customer ID]:[City tier]],10,FALSE)</f>
        <v>tier - 3</v>
      </c>
      <c r="P167" s="24" t="str">
        <f>VLOOKUP(Healthcare!A167,Table1[],11,FALSE)</f>
        <v>R1011</v>
      </c>
      <c r="Q167" s="24">
        <f>VLOOKUP(Healthcare!A167,Table1[[Customer ID]:[Age]],6,FALSE)</f>
        <v>53</v>
      </c>
    </row>
    <row r="168" spans="1:17" ht="15.4" x14ac:dyDescent="0.45">
      <c r="A168" s="25" t="s">
        <v>167</v>
      </c>
      <c r="B168" s="24" t="str">
        <f>VLOOKUP('Customer Names'!A168,'Customer Names'!A168:C2502,3,FALSE)</f>
        <v>Tremblay</v>
      </c>
      <c r="C168" s="24">
        <f>VLOOKUP(Table8[[#This Row],[Customer ID]],Table8[[Customer ID]:[BMI]],2,FALSE)</f>
        <v>40.61</v>
      </c>
      <c r="D168" s="24">
        <f>VLOOKUP(Table8[[#This Row],[Customer ID]],Table8[[Customer ID]:[HBA1C]],4,FALSE)</f>
        <v>8</v>
      </c>
      <c r="E168" s="24" t="str">
        <f>VLOOKUP(Table8[[#This Row],[Customer ID]],Table8[[Customer ID]:[Heart Issues]],6,FALSE)</f>
        <v>Yes</v>
      </c>
      <c r="F168" s="24" t="str">
        <f>VLOOKUP(Table8[[#This Row],[Customer ID]],Table8[[Customer ID]:[Any Transplants]],7,FALSE)</f>
        <v>No</v>
      </c>
      <c r="G168" s="24" t="str">
        <f>VLOOKUP(Table8[[#This Row],[Customer ID]],Table8[[Customer ID]:[Cancer history]],8,FALSE)</f>
        <v>No</v>
      </c>
      <c r="H168" s="24">
        <f>VLOOKUP(Table8[[#This Row],[Customer ID]],Table8[[Customer ID]:[NumberOfMajorSurgeries]],9,FALSE)</f>
        <v>1</v>
      </c>
      <c r="I168" s="24" t="str">
        <f>VLOOKUP(Table8[[#This Row],[Customer ID]],Table8[],10,FALSE)</f>
        <v>Yes</v>
      </c>
      <c r="J168" s="24" t="str">
        <f>VLOOKUP(Table8[[#This Row],[Customer ID]],Table8[[Customer ID]:[Wight Status]],3,FALSE)</f>
        <v>Obesity</v>
      </c>
      <c r="K168" s="24" t="str">
        <f>VLOOKUP(Table8[[#This Row],[Customer ID]],Table8[[Customer ID]:[Diabetes Status]],5,FALSE)</f>
        <v>Diabetes</v>
      </c>
      <c r="L168" s="24" t="str">
        <f>VLOOKUP(A168,Table1[[Customer ID]:[Date Of Birth]],5,FALSE)</f>
        <v>9-Nov-1975</v>
      </c>
      <c r="M168" s="24">
        <f>VLOOKUP(A168,Table1[[Customer ID]:[charges]],8,FALSE)</f>
        <v>37272.339999999997</v>
      </c>
      <c r="N168" s="24" t="str">
        <f>VLOOKUP(Healthcare!A168,Table1[[Customer ID]:[Hospital tier]],9,FALSE)</f>
        <v>tier - 2</v>
      </c>
      <c r="O168" s="24" t="str">
        <f>VLOOKUP(A168,Table1[[Customer ID]:[City tier]],10,FALSE)</f>
        <v>tier - 3</v>
      </c>
      <c r="P168" s="24" t="str">
        <f>VLOOKUP(Healthcare!A168,Table1[],11,FALSE)</f>
        <v>R1011</v>
      </c>
      <c r="Q168" s="24">
        <f>VLOOKUP(Healthcare!A168,Table1[[Customer ID]:[Age]],6,FALSE)</f>
        <v>47</v>
      </c>
    </row>
    <row r="169" spans="1:17" ht="15.4" x14ac:dyDescent="0.45">
      <c r="A169" s="25" t="s">
        <v>168</v>
      </c>
      <c r="B169" s="24" t="str">
        <f>VLOOKUP('Customer Names'!A169,'Customer Names'!A169:C2503,3,FALSE)</f>
        <v>Scofield</v>
      </c>
      <c r="C169" s="24">
        <f>VLOOKUP(Table8[[#This Row],[Customer ID]],Table8[[Customer ID]:[BMI]],2,FALSE)</f>
        <v>30.78</v>
      </c>
      <c r="D169" s="24">
        <f>VLOOKUP(Table8[[#This Row],[Customer ID]],Table8[[Customer ID]:[HBA1C]],4,FALSE)</f>
        <v>4.67</v>
      </c>
      <c r="E169" s="24" t="str">
        <f>VLOOKUP(Table8[[#This Row],[Customer ID]],Table8[[Customer ID]:[Heart Issues]],6,FALSE)</f>
        <v>Yes</v>
      </c>
      <c r="F169" s="24" t="str">
        <f>VLOOKUP(Table8[[#This Row],[Customer ID]],Table8[[Customer ID]:[Any Transplants]],7,FALSE)</f>
        <v>No</v>
      </c>
      <c r="G169" s="24" t="str">
        <f>VLOOKUP(Table8[[#This Row],[Customer ID]],Table8[[Customer ID]:[Cancer history]],8,FALSE)</f>
        <v>No</v>
      </c>
      <c r="H169" s="24">
        <f>VLOOKUP(Table8[[#This Row],[Customer ID]],Table8[[Customer ID]:[NumberOfMajorSurgeries]],9,FALSE)</f>
        <v>0</v>
      </c>
      <c r="I169" s="24" t="str">
        <f>VLOOKUP(Table8[[#This Row],[Customer ID]],Table8[],10,FALSE)</f>
        <v>Yes</v>
      </c>
      <c r="J169" s="24" t="str">
        <f>VLOOKUP(Table8[[#This Row],[Customer ID]],Table8[[Customer ID]:[Wight Status]],3,FALSE)</f>
        <v>Obesity</v>
      </c>
      <c r="K169" s="24" t="str">
        <f>VLOOKUP(Table8[[#This Row],[Customer ID]],Table8[[Customer ID]:[Diabetes Status]],5,FALSE)</f>
        <v>Normal</v>
      </c>
      <c r="L169" s="24" t="str">
        <f>VLOOKUP(A169,Table1[[Customer ID]:[Date Of Birth]],5,FALSE)</f>
        <v>17-Nov-1985</v>
      </c>
      <c r="M169" s="24">
        <f>VLOOKUP(A169,Table1[[Customer ID]:[charges]],8,FALSE)</f>
        <v>37270.15</v>
      </c>
      <c r="N169" s="24" t="str">
        <f>VLOOKUP(Healthcare!A169,Table1[[Customer ID]:[Hospital tier]],9,FALSE)</f>
        <v>tier - 2</v>
      </c>
      <c r="O169" s="24" t="str">
        <f>VLOOKUP(A169,Table1[[Customer ID]:[City tier]],10,FALSE)</f>
        <v>tier - 1</v>
      </c>
      <c r="P169" s="24" t="str">
        <f>VLOOKUP(Healthcare!A169,Table1[],11,FALSE)</f>
        <v>R1024</v>
      </c>
      <c r="Q169" s="24">
        <f>VLOOKUP(Healthcare!A169,Table1[[Customer ID]:[Age]],6,FALSE)</f>
        <v>37</v>
      </c>
    </row>
    <row r="170" spans="1:17" ht="15.4" x14ac:dyDescent="0.45">
      <c r="A170" s="25" t="s">
        <v>169</v>
      </c>
      <c r="B170" s="24" t="str">
        <f>VLOOKUP('Customer Names'!A170,'Customer Names'!A170:C2504,3,FALSE)</f>
        <v>Yost</v>
      </c>
      <c r="C170" s="24">
        <f>VLOOKUP(Table8[[#This Row],[Customer ID]],Table8[[Customer ID]:[BMI]],2,FALSE)</f>
        <v>49.49</v>
      </c>
      <c r="D170" s="24">
        <f>VLOOKUP(Table8[[#This Row],[Customer ID]],Table8[[Customer ID]:[HBA1C]],4,FALSE)</f>
        <v>4.5</v>
      </c>
      <c r="E170" s="24" t="str">
        <f>VLOOKUP(Table8[[#This Row],[Customer ID]],Table8[[Customer ID]:[Heart Issues]],6,FALSE)</f>
        <v>No</v>
      </c>
      <c r="F170" s="24" t="str">
        <f>VLOOKUP(Table8[[#This Row],[Customer ID]],Table8[[Customer ID]:[Any Transplants]],7,FALSE)</f>
        <v>No</v>
      </c>
      <c r="G170" s="24" t="str">
        <f>VLOOKUP(Table8[[#This Row],[Customer ID]],Table8[[Customer ID]:[Cancer history]],8,FALSE)</f>
        <v>No</v>
      </c>
      <c r="H170" s="24">
        <f>VLOOKUP(Table8[[#This Row],[Customer ID]],Table8[[Customer ID]:[NumberOfMajorSurgeries]],9,FALSE)</f>
        <v>0</v>
      </c>
      <c r="I170" s="24" t="str">
        <f>VLOOKUP(Table8[[#This Row],[Customer ID]],Table8[],10,FALSE)</f>
        <v>Yes</v>
      </c>
      <c r="J170" s="24" t="str">
        <f>VLOOKUP(Table8[[#This Row],[Customer ID]],Table8[[Customer ID]:[Wight Status]],3,FALSE)</f>
        <v>Obesity</v>
      </c>
      <c r="K170" s="24" t="str">
        <f>VLOOKUP(Table8[[#This Row],[Customer ID]],Table8[[Customer ID]:[Diabetes Status]],5,FALSE)</f>
        <v>Normal</v>
      </c>
      <c r="L170" s="24" t="str">
        <f>VLOOKUP(A170,Table1[[Customer ID]:[Date Of Birth]],5,FALSE)</f>
        <v>17-Oct-1990</v>
      </c>
      <c r="M170" s="24">
        <f>VLOOKUP(A170,Table1[[Customer ID]:[charges]],8,FALSE)</f>
        <v>37251.22</v>
      </c>
      <c r="N170" s="24" t="str">
        <f>VLOOKUP(Healthcare!A170,Table1[[Customer ID]:[Hospital tier]],9,FALSE)</f>
        <v>tier - 2</v>
      </c>
      <c r="O170" s="24" t="str">
        <f>VLOOKUP(A170,Table1[[Customer ID]:[City tier]],10,FALSE)</f>
        <v>tier - 2</v>
      </c>
      <c r="P170" s="24" t="str">
        <f>VLOOKUP(Healthcare!A170,Table1[],11,FALSE)</f>
        <v>R1011</v>
      </c>
      <c r="Q170" s="24">
        <f>VLOOKUP(Healthcare!A170,Table1[[Customer ID]:[Age]],6,FALSE)</f>
        <v>32</v>
      </c>
    </row>
    <row r="171" spans="1:17" ht="15.4" x14ac:dyDescent="0.45">
      <c r="A171" s="25" t="s">
        <v>170</v>
      </c>
      <c r="B171" s="24" t="str">
        <f>VLOOKUP('Customer Names'!A171,'Customer Names'!A171:C2505,3,FALSE)</f>
        <v>Torphy</v>
      </c>
      <c r="C171" s="24">
        <f>VLOOKUP(Table8[[#This Row],[Customer ID]],Table8[[Customer ID]:[BMI]],2,FALSE)</f>
        <v>37.619999999999997</v>
      </c>
      <c r="D171" s="24">
        <f>VLOOKUP(Table8[[#This Row],[Customer ID]],Table8[[Customer ID]:[HBA1C]],4,FALSE)</f>
        <v>6.32</v>
      </c>
      <c r="E171" s="24" t="str">
        <f>VLOOKUP(Table8[[#This Row],[Customer ID]],Table8[[Customer ID]:[Heart Issues]],6,FALSE)</f>
        <v>Yes</v>
      </c>
      <c r="F171" s="24" t="str">
        <f>VLOOKUP(Table8[[#This Row],[Customer ID]],Table8[[Customer ID]:[Any Transplants]],7,FALSE)</f>
        <v>Yes</v>
      </c>
      <c r="G171" s="24" t="str">
        <f>VLOOKUP(Table8[[#This Row],[Customer ID]],Table8[[Customer ID]:[Cancer history]],8,FALSE)</f>
        <v>No</v>
      </c>
      <c r="H171" s="24">
        <f>VLOOKUP(Table8[[#This Row],[Customer ID]],Table8[[Customer ID]:[NumberOfMajorSurgeries]],9,FALSE)</f>
        <v>2</v>
      </c>
      <c r="I171" s="24" t="str">
        <f>VLOOKUP(Table8[[#This Row],[Customer ID]],Table8[],10,FALSE)</f>
        <v>Yes</v>
      </c>
      <c r="J171" s="24" t="str">
        <f>VLOOKUP(Table8[[#This Row],[Customer ID]],Table8[[Customer ID]:[Wight Status]],3,FALSE)</f>
        <v>Obesity</v>
      </c>
      <c r="K171" s="24" t="str">
        <f>VLOOKUP(Table8[[#This Row],[Customer ID]],Table8[[Customer ID]:[Diabetes Status]],5,FALSE)</f>
        <v>Prediabetes</v>
      </c>
      <c r="L171" s="24" t="str">
        <f>VLOOKUP(A171,Table1[[Customer ID]:[Date Of Birth]],5,FALSE)</f>
        <v>5-Sep-2000</v>
      </c>
      <c r="M171" s="24">
        <f>VLOOKUP(A171,Table1[[Customer ID]:[charges]],8,FALSE)</f>
        <v>37165.160000000003</v>
      </c>
      <c r="N171" s="24" t="str">
        <f>VLOOKUP(Healthcare!A171,Table1[[Customer ID]:[Hospital tier]],9,FALSE)</f>
        <v>tier - 1</v>
      </c>
      <c r="O171" s="24" t="str">
        <f>VLOOKUP(A171,Table1[[Customer ID]:[City tier]],10,FALSE)</f>
        <v>tier - 3</v>
      </c>
      <c r="P171" s="24" t="str">
        <f>VLOOKUP(Healthcare!A171,Table1[],11,FALSE)</f>
        <v>Unknown</v>
      </c>
      <c r="Q171" s="24">
        <f>VLOOKUP(Healthcare!A171,Table1[[Customer ID]:[Age]],6,FALSE)</f>
        <v>22</v>
      </c>
    </row>
    <row r="172" spans="1:17" ht="15.4" x14ac:dyDescent="0.45">
      <c r="A172" s="25" t="s">
        <v>171</v>
      </c>
      <c r="B172" s="24" t="str">
        <f>VLOOKUP('Customer Names'!A172,'Customer Names'!A172:C2506,3,FALSE)</f>
        <v>Busby</v>
      </c>
      <c r="C172" s="24">
        <f>VLOOKUP(Table8[[#This Row],[Customer ID]],Table8[[Customer ID]:[BMI]],2,FALSE)</f>
        <v>36.08</v>
      </c>
      <c r="D172" s="24">
        <f>VLOOKUP(Table8[[#This Row],[Customer ID]],Table8[[Customer ID]:[HBA1C]],4,FALSE)</f>
        <v>6.1</v>
      </c>
      <c r="E172" s="24" t="str">
        <f>VLOOKUP(Table8[[#This Row],[Customer ID]],Table8[[Customer ID]:[Heart Issues]],6,FALSE)</f>
        <v>Yes</v>
      </c>
      <c r="F172" s="24" t="str">
        <f>VLOOKUP(Table8[[#This Row],[Customer ID]],Table8[[Customer ID]:[Any Transplants]],7,FALSE)</f>
        <v>No</v>
      </c>
      <c r="G172" s="24" t="str">
        <f>VLOOKUP(Table8[[#This Row],[Customer ID]],Table8[[Customer ID]:[Cancer history]],8,FALSE)</f>
        <v>No</v>
      </c>
      <c r="H172" s="24">
        <f>VLOOKUP(Table8[[#This Row],[Customer ID]],Table8[[Customer ID]:[NumberOfMajorSurgeries]],9,FALSE)</f>
        <v>1</v>
      </c>
      <c r="I172" s="24" t="str">
        <f>VLOOKUP(Table8[[#This Row],[Customer ID]],Table8[],10,FALSE)</f>
        <v>Yes</v>
      </c>
      <c r="J172" s="24" t="str">
        <f>VLOOKUP(Table8[[#This Row],[Customer ID]],Table8[[Customer ID]:[Wight Status]],3,FALSE)</f>
        <v>Obesity</v>
      </c>
      <c r="K172" s="24" t="str">
        <f>VLOOKUP(Table8[[#This Row],[Customer ID]],Table8[[Customer ID]:[Diabetes Status]],5,FALSE)</f>
        <v>Prediabetes</v>
      </c>
      <c r="L172" s="24" t="str">
        <f>VLOOKUP(A172,Table1[[Customer ID]:[Date Of Birth]],5,FALSE)</f>
        <v>30-Oct-1995</v>
      </c>
      <c r="M172" s="24">
        <f>VLOOKUP(A172,Table1[[Customer ID]:[charges]],8,FALSE)</f>
        <v>37133.9</v>
      </c>
      <c r="N172" s="24" t="str">
        <f>VLOOKUP(Healthcare!A172,Table1[[Customer ID]:[Hospital tier]],9,FALSE)</f>
        <v>tier - 2</v>
      </c>
      <c r="O172" s="24" t="str">
        <f>VLOOKUP(A172,Table1[[Customer ID]:[City tier]],10,FALSE)</f>
        <v>tier - 2</v>
      </c>
      <c r="P172" s="24" t="str">
        <f>VLOOKUP(Healthcare!A172,Table1[],11,FALSE)</f>
        <v>R1013</v>
      </c>
      <c r="Q172" s="24">
        <f>VLOOKUP(Healthcare!A172,Table1[[Customer ID]:[Age]],6,FALSE)</f>
        <v>27</v>
      </c>
    </row>
    <row r="173" spans="1:17" ht="15.4" x14ac:dyDescent="0.45">
      <c r="A173" s="25" t="s">
        <v>172</v>
      </c>
      <c r="B173" s="24" t="str">
        <f>VLOOKUP('Customer Names'!A173,'Customer Names'!A173:C2507,3,FALSE)</f>
        <v>Nguyen</v>
      </c>
      <c r="C173" s="24">
        <f>VLOOKUP(Table8[[#This Row],[Customer ID]],Table8[[Customer ID]:[BMI]],2,FALSE)</f>
        <v>33.5</v>
      </c>
      <c r="D173" s="24">
        <f>VLOOKUP(Table8[[#This Row],[Customer ID]],Table8[[Customer ID]:[HBA1C]],4,FALSE)</f>
        <v>5.4</v>
      </c>
      <c r="E173" s="24" t="str">
        <f>VLOOKUP(Table8[[#This Row],[Customer ID]],Table8[[Customer ID]:[Heart Issues]],6,FALSE)</f>
        <v>No</v>
      </c>
      <c r="F173" s="24" t="str">
        <f>VLOOKUP(Table8[[#This Row],[Customer ID]],Table8[[Customer ID]:[Any Transplants]],7,FALSE)</f>
        <v>No</v>
      </c>
      <c r="G173" s="24" t="str">
        <f>VLOOKUP(Table8[[#This Row],[Customer ID]],Table8[[Customer ID]:[Cancer history]],8,FALSE)</f>
        <v>No</v>
      </c>
      <c r="H173" s="24">
        <f>VLOOKUP(Table8[[#This Row],[Customer ID]],Table8[[Customer ID]:[NumberOfMajorSurgeries]],9,FALSE)</f>
        <v>0</v>
      </c>
      <c r="I173" s="24" t="str">
        <f>VLOOKUP(Table8[[#This Row],[Customer ID]],Table8[],10,FALSE)</f>
        <v>Yes</v>
      </c>
      <c r="J173" s="24" t="str">
        <f>VLOOKUP(Table8[[#This Row],[Customer ID]],Table8[[Customer ID]:[Wight Status]],3,FALSE)</f>
        <v>Obesity</v>
      </c>
      <c r="K173" s="24" t="str">
        <f>VLOOKUP(Table8[[#This Row],[Customer ID]],Table8[[Customer ID]:[Diabetes Status]],5,FALSE)</f>
        <v>Normal</v>
      </c>
      <c r="L173" s="24" t="str">
        <f>VLOOKUP(A173,Table1[[Customer ID]:[Date Of Birth]],5,FALSE)</f>
        <v>10-Jun-1989</v>
      </c>
      <c r="M173" s="24">
        <f>VLOOKUP(A173,Table1[[Customer ID]:[charges]],8,FALSE)</f>
        <v>37079.370000000003</v>
      </c>
      <c r="N173" s="24" t="str">
        <f>VLOOKUP(Healthcare!A173,Table1[[Customer ID]:[Hospital tier]],9,FALSE)</f>
        <v>tier - 2</v>
      </c>
      <c r="O173" s="24" t="str">
        <f>VLOOKUP(A173,Table1[[Customer ID]:[City tier]],10,FALSE)</f>
        <v>tier - 3</v>
      </c>
      <c r="P173" s="24" t="str">
        <f>VLOOKUP(Healthcare!A173,Table1[],11,FALSE)</f>
        <v>R1011</v>
      </c>
      <c r="Q173" s="24">
        <f>VLOOKUP(Healthcare!A173,Table1[[Customer ID]:[Age]],6,FALSE)</f>
        <v>33</v>
      </c>
    </row>
    <row r="174" spans="1:17" ht="15.4" x14ac:dyDescent="0.45">
      <c r="A174" s="25" t="s">
        <v>173</v>
      </c>
      <c r="B174" s="24" t="str">
        <f>VLOOKUP('Customer Names'!A174,'Customer Names'!A174:C2508,3,FALSE)</f>
        <v>Hanley</v>
      </c>
      <c r="C174" s="24">
        <f>VLOOKUP(Table8[[#This Row],[Customer ID]],Table8[[Customer ID]:[BMI]],2,FALSE)</f>
        <v>47.46</v>
      </c>
      <c r="D174" s="24">
        <f>VLOOKUP(Table8[[#This Row],[Customer ID]],Table8[[Customer ID]:[HBA1C]],4,FALSE)</f>
        <v>6.24</v>
      </c>
      <c r="E174" s="24" t="str">
        <f>VLOOKUP(Table8[[#This Row],[Customer ID]],Table8[[Customer ID]:[Heart Issues]],6,FALSE)</f>
        <v>Yes</v>
      </c>
      <c r="F174" s="24" t="str">
        <f>VLOOKUP(Table8[[#This Row],[Customer ID]],Table8[[Customer ID]:[Any Transplants]],7,FALSE)</f>
        <v>No</v>
      </c>
      <c r="G174" s="24" t="str">
        <f>VLOOKUP(Table8[[#This Row],[Customer ID]],Table8[[Customer ID]:[Cancer history]],8,FALSE)</f>
        <v>No</v>
      </c>
      <c r="H174" s="24">
        <f>VLOOKUP(Table8[[#This Row],[Customer ID]],Table8[[Customer ID]:[NumberOfMajorSurgeries]],9,FALSE)</f>
        <v>1</v>
      </c>
      <c r="I174" s="24" t="str">
        <f>VLOOKUP(Table8[[#This Row],[Customer ID]],Table8[],10,FALSE)</f>
        <v>Yes</v>
      </c>
      <c r="J174" s="24" t="str">
        <f>VLOOKUP(Table8[[#This Row],[Customer ID]],Table8[[Customer ID]:[Wight Status]],3,FALSE)</f>
        <v>Obesity</v>
      </c>
      <c r="K174" s="24" t="str">
        <f>VLOOKUP(Table8[[#This Row],[Customer ID]],Table8[[Customer ID]:[Diabetes Status]],5,FALSE)</f>
        <v>Prediabetes</v>
      </c>
      <c r="L174" s="24" t="str">
        <f>VLOOKUP(A174,Table1[[Customer ID]:[Date Of Birth]],5,FALSE)</f>
        <v>17-Dec-1988</v>
      </c>
      <c r="M174" s="24">
        <f>VLOOKUP(A174,Table1[[Customer ID]:[charges]],8,FALSE)</f>
        <v>37076.370000000003</v>
      </c>
      <c r="N174" s="24" t="str">
        <f>VLOOKUP(Healthcare!A174,Table1[[Customer ID]:[Hospital tier]],9,FALSE)</f>
        <v>tier - 2</v>
      </c>
      <c r="O174" s="24" t="str">
        <f>VLOOKUP(A174,Table1[[Customer ID]:[City tier]],10,FALSE)</f>
        <v>tier - 1</v>
      </c>
      <c r="P174" s="24" t="str">
        <f>VLOOKUP(Healthcare!A174,Table1[],11,FALSE)</f>
        <v>R1011</v>
      </c>
      <c r="Q174" s="24">
        <f>VLOOKUP(Healthcare!A174,Table1[[Customer ID]:[Age]],6,FALSE)</f>
        <v>34</v>
      </c>
    </row>
    <row r="175" spans="1:17" ht="15.4" x14ac:dyDescent="0.45">
      <c r="A175" s="25" t="s">
        <v>174</v>
      </c>
      <c r="B175" s="24" t="str">
        <f>VLOOKUP('Customer Names'!A175,'Customer Names'!A175:C2509,3,FALSE)</f>
        <v>Scheer</v>
      </c>
      <c r="C175" s="24">
        <f>VLOOKUP(Table8[[#This Row],[Customer ID]],Table8[[Customer ID]:[BMI]],2,FALSE)</f>
        <v>49.24</v>
      </c>
      <c r="D175" s="24">
        <f>VLOOKUP(Table8[[#This Row],[Customer ID]],Table8[[Customer ID]:[HBA1C]],4,FALSE)</f>
        <v>4.45</v>
      </c>
      <c r="E175" s="24" t="str">
        <f>VLOOKUP(Table8[[#This Row],[Customer ID]],Table8[[Customer ID]:[Heart Issues]],6,FALSE)</f>
        <v>No</v>
      </c>
      <c r="F175" s="24" t="str">
        <f>VLOOKUP(Table8[[#This Row],[Customer ID]],Table8[[Customer ID]:[Any Transplants]],7,FALSE)</f>
        <v>No</v>
      </c>
      <c r="G175" s="24" t="str">
        <f>VLOOKUP(Table8[[#This Row],[Customer ID]],Table8[[Customer ID]:[Cancer history]],8,FALSE)</f>
        <v>No</v>
      </c>
      <c r="H175" s="24">
        <f>VLOOKUP(Table8[[#This Row],[Customer ID]],Table8[[Customer ID]:[NumberOfMajorSurgeries]],9,FALSE)</f>
        <v>0</v>
      </c>
      <c r="I175" s="24" t="str">
        <f>VLOOKUP(Table8[[#This Row],[Customer ID]],Table8[],10,FALSE)</f>
        <v>Yes</v>
      </c>
      <c r="J175" s="24" t="str">
        <f>VLOOKUP(Table8[[#This Row],[Customer ID]],Table8[[Customer ID]:[Wight Status]],3,FALSE)</f>
        <v>Obesity</v>
      </c>
      <c r="K175" s="24" t="str">
        <f>VLOOKUP(Table8[[#This Row],[Customer ID]],Table8[[Customer ID]:[Diabetes Status]],5,FALSE)</f>
        <v>Normal</v>
      </c>
      <c r="L175" s="24" t="str">
        <f>VLOOKUP(A175,Table1[[Customer ID]:[Date Of Birth]],5,FALSE)</f>
        <v>1-Nov-1991</v>
      </c>
      <c r="M175" s="24">
        <f>VLOOKUP(A175,Table1[[Customer ID]:[charges]],8,FALSE)</f>
        <v>37040.879999999997</v>
      </c>
      <c r="N175" s="24" t="str">
        <f>VLOOKUP(Healthcare!A175,Table1[[Customer ID]:[Hospital tier]],9,FALSE)</f>
        <v>tier - 2</v>
      </c>
      <c r="O175" s="24" t="str">
        <f>VLOOKUP(A175,Table1[[Customer ID]:[City tier]],10,FALSE)</f>
        <v>tier - 2</v>
      </c>
      <c r="P175" s="24" t="str">
        <f>VLOOKUP(Healthcare!A175,Table1[],11,FALSE)</f>
        <v>R1011</v>
      </c>
      <c r="Q175" s="24">
        <f>VLOOKUP(Healthcare!A175,Table1[[Customer ID]:[Age]],6,FALSE)</f>
        <v>31</v>
      </c>
    </row>
    <row r="176" spans="1:17" ht="15.4" x14ac:dyDescent="0.45">
      <c r="A176" s="25" t="s">
        <v>175</v>
      </c>
      <c r="B176" s="24" t="str">
        <f>VLOOKUP('Customer Names'!A176,'Customer Names'!A176:C2510,3,FALSE)</f>
        <v>Rankin</v>
      </c>
      <c r="C176" s="24">
        <f>VLOOKUP(Table8[[#This Row],[Customer ID]],Table8[[Customer ID]:[BMI]],2,FALSE)</f>
        <v>54.4</v>
      </c>
      <c r="D176" s="24">
        <f>VLOOKUP(Table8[[#This Row],[Customer ID]],Table8[[Customer ID]:[HBA1C]],4,FALSE)</f>
        <v>5.22</v>
      </c>
      <c r="E176" s="24" t="str">
        <f>VLOOKUP(Table8[[#This Row],[Customer ID]],Table8[[Customer ID]:[Heart Issues]],6,FALSE)</f>
        <v>No</v>
      </c>
      <c r="F176" s="24" t="str">
        <f>VLOOKUP(Table8[[#This Row],[Customer ID]],Table8[[Customer ID]:[Any Transplants]],7,FALSE)</f>
        <v>No</v>
      </c>
      <c r="G176" s="24" t="str">
        <f>VLOOKUP(Table8[[#This Row],[Customer ID]],Table8[[Customer ID]:[Cancer history]],8,FALSE)</f>
        <v>No</v>
      </c>
      <c r="H176" s="24">
        <f>VLOOKUP(Table8[[#This Row],[Customer ID]],Table8[[Customer ID]:[NumberOfMajorSurgeries]],9,FALSE)</f>
        <v>1</v>
      </c>
      <c r="I176" s="24" t="str">
        <f>VLOOKUP(Table8[[#This Row],[Customer ID]],Table8[],10,FALSE)</f>
        <v>Yes</v>
      </c>
      <c r="J176" s="24" t="str">
        <f>VLOOKUP(Table8[[#This Row],[Customer ID]],Table8[[Customer ID]:[Wight Status]],3,FALSE)</f>
        <v>Obesity</v>
      </c>
      <c r="K176" s="24" t="str">
        <f>VLOOKUP(Table8[[#This Row],[Customer ID]],Table8[[Customer ID]:[Diabetes Status]],5,FALSE)</f>
        <v>Normal</v>
      </c>
      <c r="L176" s="24" t="str">
        <f>VLOOKUP(A176,Table1[[Customer ID]:[Date Of Birth]],5,FALSE)</f>
        <v>13-Sep-1992</v>
      </c>
      <c r="M176" s="24">
        <f>VLOOKUP(A176,Table1[[Customer ID]:[charges]],8,FALSE)</f>
        <v>36976.449999999997</v>
      </c>
      <c r="N176" s="24" t="str">
        <f>VLOOKUP(Healthcare!A176,Table1[[Customer ID]:[Hospital tier]],9,FALSE)</f>
        <v>tier - 2</v>
      </c>
      <c r="O176" s="24" t="str">
        <f>VLOOKUP(A176,Table1[[Customer ID]:[City tier]],10,FALSE)</f>
        <v>tier - 3</v>
      </c>
      <c r="P176" s="24" t="str">
        <f>VLOOKUP(Healthcare!A176,Table1[],11,FALSE)</f>
        <v>R1011</v>
      </c>
      <c r="Q176" s="24">
        <f>VLOOKUP(Healthcare!A176,Table1[[Customer ID]:[Age]],6,FALSE)</f>
        <v>30</v>
      </c>
    </row>
    <row r="177" spans="1:17" ht="15.4" x14ac:dyDescent="0.45">
      <c r="A177" s="25" t="s">
        <v>176</v>
      </c>
      <c r="B177" s="24" t="str">
        <f>VLOOKUP('Customer Names'!A177,'Customer Names'!A177:C2511,3,FALSE)</f>
        <v>Ricardi</v>
      </c>
      <c r="C177" s="24">
        <f>VLOOKUP(Table8[[#This Row],[Customer ID]],Table8[[Customer ID]:[BMI]],2,FALSE)</f>
        <v>35.53</v>
      </c>
      <c r="D177" s="24">
        <f>VLOOKUP(Table8[[#This Row],[Customer ID]],Table8[[Customer ID]:[HBA1C]],4,FALSE)</f>
        <v>4.6100000000000003</v>
      </c>
      <c r="E177" s="24" t="str">
        <f>VLOOKUP(Table8[[#This Row],[Customer ID]],Table8[[Customer ID]:[Heart Issues]],6,FALSE)</f>
        <v>No</v>
      </c>
      <c r="F177" s="24" t="str">
        <f>VLOOKUP(Table8[[#This Row],[Customer ID]],Table8[[Customer ID]:[Any Transplants]],7,FALSE)</f>
        <v>No</v>
      </c>
      <c r="G177" s="24" t="str">
        <f>VLOOKUP(Table8[[#This Row],[Customer ID]],Table8[[Customer ID]:[Cancer history]],8,FALSE)</f>
        <v>No</v>
      </c>
      <c r="H177" s="24">
        <f>VLOOKUP(Table8[[#This Row],[Customer ID]],Table8[[Customer ID]:[NumberOfMajorSurgeries]],9,FALSE)</f>
        <v>1</v>
      </c>
      <c r="I177" s="24" t="str">
        <f>VLOOKUP(Table8[[#This Row],[Customer ID]],Table8[],10,FALSE)</f>
        <v>Yes</v>
      </c>
      <c r="J177" s="24" t="str">
        <f>VLOOKUP(Table8[[#This Row],[Customer ID]],Table8[[Customer ID]:[Wight Status]],3,FALSE)</f>
        <v>Obesity</v>
      </c>
      <c r="K177" s="24" t="str">
        <f>VLOOKUP(Table8[[#This Row],[Customer ID]],Table8[[Customer ID]:[Diabetes Status]],5,FALSE)</f>
        <v>Normal</v>
      </c>
      <c r="L177" s="24" t="str">
        <f>VLOOKUP(A177,Table1[[Customer ID]:[Date Of Birth]],5,FALSE)</f>
        <v>25-Aug-1992</v>
      </c>
      <c r="M177" s="24">
        <f>VLOOKUP(A177,Table1[[Customer ID]:[charges]],8,FALSE)</f>
        <v>36950.26</v>
      </c>
      <c r="N177" s="24" t="str">
        <f>VLOOKUP(Healthcare!A177,Table1[[Customer ID]:[Hospital tier]],9,FALSE)</f>
        <v>tier - 1</v>
      </c>
      <c r="O177" s="24" t="str">
        <f>VLOOKUP(A177,Table1[[Customer ID]:[City tier]],10,FALSE)</f>
        <v>tier - 1</v>
      </c>
      <c r="P177" s="24" t="str">
        <f>VLOOKUP(Healthcare!A177,Table1[],11,FALSE)</f>
        <v>R1013</v>
      </c>
      <c r="Q177" s="24">
        <f>VLOOKUP(Healthcare!A177,Table1[[Customer ID]:[Age]],6,FALSE)</f>
        <v>30</v>
      </c>
    </row>
    <row r="178" spans="1:17" ht="15.4" x14ac:dyDescent="0.45">
      <c r="A178" s="25" t="s">
        <v>177</v>
      </c>
      <c r="B178" s="24" t="str">
        <f>VLOOKUP('Customer Names'!A178,'Customer Names'!A178:C2512,3,FALSE)</f>
        <v>Karkos</v>
      </c>
      <c r="C178" s="24">
        <f>VLOOKUP(Table8[[#This Row],[Customer ID]],Table8[[Customer ID]:[BMI]],2,FALSE)</f>
        <v>39.729999999999997</v>
      </c>
      <c r="D178" s="24">
        <f>VLOOKUP(Table8[[#This Row],[Customer ID]],Table8[[Customer ID]:[HBA1C]],4,FALSE)</f>
        <v>6.24</v>
      </c>
      <c r="E178" s="24" t="str">
        <f>VLOOKUP(Table8[[#This Row],[Customer ID]],Table8[[Customer ID]:[Heart Issues]],6,FALSE)</f>
        <v>No</v>
      </c>
      <c r="F178" s="24" t="str">
        <f>VLOOKUP(Table8[[#This Row],[Customer ID]],Table8[[Customer ID]:[Any Transplants]],7,FALSE)</f>
        <v>No</v>
      </c>
      <c r="G178" s="24" t="str">
        <f>VLOOKUP(Table8[[#This Row],[Customer ID]],Table8[[Customer ID]:[Cancer history]],8,FALSE)</f>
        <v>No</v>
      </c>
      <c r="H178" s="24">
        <f>VLOOKUP(Table8[[#This Row],[Customer ID]],Table8[[Customer ID]:[NumberOfMajorSurgeries]],9,FALSE)</f>
        <v>0</v>
      </c>
      <c r="I178" s="24" t="str">
        <f>VLOOKUP(Table8[[#This Row],[Customer ID]],Table8[],10,FALSE)</f>
        <v>Yes</v>
      </c>
      <c r="J178" s="24" t="str">
        <f>VLOOKUP(Table8[[#This Row],[Customer ID]],Table8[[Customer ID]:[Wight Status]],3,FALSE)</f>
        <v>Obesity</v>
      </c>
      <c r="K178" s="24" t="str">
        <f>VLOOKUP(Table8[[#This Row],[Customer ID]],Table8[[Customer ID]:[Diabetes Status]],5,FALSE)</f>
        <v>Prediabetes</v>
      </c>
      <c r="L178" s="24" t="str">
        <f>VLOOKUP(A178,Table1[[Customer ID]:[Date Of Birth]],5,FALSE)</f>
        <v>13-Aug-1977</v>
      </c>
      <c r="M178" s="24">
        <f>VLOOKUP(A178,Table1[[Customer ID]:[charges]],8,FALSE)</f>
        <v>36935.64</v>
      </c>
      <c r="N178" s="24" t="str">
        <f>VLOOKUP(Healthcare!A178,Table1[[Customer ID]:[Hospital tier]],9,FALSE)</f>
        <v>tier - 2</v>
      </c>
      <c r="O178" s="24" t="str">
        <f>VLOOKUP(A178,Table1[[Customer ID]:[City tier]],10,FALSE)</f>
        <v>tier - 1</v>
      </c>
      <c r="P178" s="24" t="str">
        <f>VLOOKUP(Healthcare!A178,Table1[],11,FALSE)</f>
        <v>R1011</v>
      </c>
      <c r="Q178" s="24">
        <f>VLOOKUP(Healthcare!A178,Table1[[Customer ID]:[Age]],6,FALSE)</f>
        <v>45</v>
      </c>
    </row>
    <row r="179" spans="1:17" ht="15.4" x14ac:dyDescent="0.45">
      <c r="A179" s="25" t="s">
        <v>178</v>
      </c>
      <c r="B179" s="24" t="str">
        <f>VLOOKUP('Customer Names'!A179,'Customer Names'!A179:C2513,3,FALSE)</f>
        <v>Price-Dierksen</v>
      </c>
      <c r="C179" s="24">
        <f>VLOOKUP(Table8[[#This Row],[Customer ID]],Table8[[Customer ID]:[BMI]],2,FALSE)</f>
        <v>35.68</v>
      </c>
      <c r="D179" s="24">
        <f>VLOOKUP(Table8[[#This Row],[Customer ID]],Table8[[Customer ID]:[HBA1C]],4,FALSE)</f>
        <v>10.039999999999999</v>
      </c>
      <c r="E179" s="24" t="str">
        <f>VLOOKUP(Table8[[#This Row],[Customer ID]],Table8[[Customer ID]:[Heart Issues]],6,FALSE)</f>
        <v>No</v>
      </c>
      <c r="F179" s="24" t="str">
        <f>VLOOKUP(Table8[[#This Row],[Customer ID]],Table8[[Customer ID]:[Any Transplants]],7,FALSE)</f>
        <v>No</v>
      </c>
      <c r="G179" s="24" t="str">
        <f>VLOOKUP(Table8[[#This Row],[Customer ID]],Table8[[Customer ID]:[Cancer history]],8,FALSE)</f>
        <v>No</v>
      </c>
      <c r="H179" s="24">
        <f>VLOOKUP(Table8[[#This Row],[Customer ID]],Table8[[Customer ID]:[NumberOfMajorSurgeries]],9,FALSE)</f>
        <v>0</v>
      </c>
      <c r="I179" s="24" t="str">
        <f>VLOOKUP(Table8[[#This Row],[Customer ID]],Table8[],10,FALSE)</f>
        <v>Yes</v>
      </c>
      <c r="J179" s="24" t="str">
        <f>VLOOKUP(Table8[[#This Row],[Customer ID]],Table8[[Customer ID]:[Wight Status]],3,FALSE)</f>
        <v>Obesity</v>
      </c>
      <c r="K179" s="24" t="str">
        <f>VLOOKUP(Table8[[#This Row],[Customer ID]],Table8[[Customer ID]:[Diabetes Status]],5,FALSE)</f>
        <v>Diabetes</v>
      </c>
      <c r="L179" s="24" t="str">
        <f>VLOOKUP(A179,Table1[[Customer ID]:[Date Of Birth]],5,FALSE)</f>
        <v>22-Oct-1968</v>
      </c>
      <c r="M179" s="24">
        <f>VLOOKUP(A179,Table1[[Customer ID]:[charges]],8,FALSE)</f>
        <v>36922.61</v>
      </c>
      <c r="N179" s="24" t="str">
        <f>VLOOKUP(Healthcare!A179,Table1[[Customer ID]:[Hospital tier]],9,FALSE)</f>
        <v>tier - 2</v>
      </c>
      <c r="O179" s="24" t="str">
        <f>VLOOKUP(A179,Table1[[Customer ID]:[City tier]],10,FALSE)</f>
        <v>tier - 1</v>
      </c>
      <c r="P179" s="24" t="str">
        <f>VLOOKUP(Healthcare!A179,Table1[],11,FALSE)</f>
        <v>R1011</v>
      </c>
      <c r="Q179" s="24">
        <f>VLOOKUP(Healthcare!A179,Table1[[Customer ID]:[Age]],6,FALSE)</f>
        <v>54</v>
      </c>
    </row>
    <row r="180" spans="1:17" ht="15.4" x14ac:dyDescent="0.45">
      <c r="A180" s="25" t="s">
        <v>179</v>
      </c>
      <c r="B180" s="24" t="str">
        <f>VLOOKUP('Customer Names'!A180,'Customer Names'!A180:C2514,3,FALSE)</f>
        <v>Knispel</v>
      </c>
      <c r="C180" s="24">
        <f>VLOOKUP(Table8[[#This Row],[Customer ID]],Table8[[Customer ID]:[BMI]],2,FALSE)</f>
        <v>48.86</v>
      </c>
      <c r="D180" s="24">
        <f>VLOOKUP(Table8[[#This Row],[Customer ID]],Table8[[Customer ID]:[HBA1C]],4,FALSE)</f>
        <v>6.09</v>
      </c>
      <c r="E180" s="24" t="str">
        <f>VLOOKUP(Table8[[#This Row],[Customer ID]],Table8[[Customer ID]:[Heart Issues]],6,FALSE)</f>
        <v>No</v>
      </c>
      <c r="F180" s="24" t="str">
        <f>VLOOKUP(Table8[[#This Row],[Customer ID]],Table8[[Customer ID]:[Any Transplants]],7,FALSE)</f>
        <v>No</v>
      </c>
      <c r="G180" s="24" t="str">
        <f>VLOOKUP(Table8[[#This Row],[Customer ID]],Table8[[Customer ID]:[Cancer history]],8,FALSE)</f>
        <v>No</v>
      </c>
      <c r="H180" s="24">
        <f>VLOOKUP(Table8[[#This Row],[Customer ID]],Table8[[Customer ID]:[NumberOfMajorSurgeries]],9,FALSE)</f>
        <v>0</v>
      </c>
      <c r="I180" s="24" t="str">
        <f>VLOOKUP(Table8[[#This Row],[Customer ID]],Table8[],10,FALSE)</f>
        <v>Yes</v>
      </c>
      <c r="J180" s="24" t="str">
        <f>VLOOKUP(Table8[[#This Row],[Customer ID]],Table8[[Customer ID]:[Wight Status]],3,FALSE)</f>
        <v>Obesity</v>
      </c>
      <c r="K180" s="24" t="str">
        <f>VLOOKUP(Table8[[#This Row],[Customer ID]],Table8[[Customer ID]:[Diabetes Status]],5,FALSE)</f>
        <v>Prediabetes</v>
      </c>
      <c r="L180" s="24" t="str">
        <f>VLOOKUP(A180,Table1[[Customer ID]:[Date Of Birth]],5,FALSE)</f>
        <v>10-Jun-1991</v>
      </c>
      <c r="M180" s="24">
        <f>VLOOKUP(A180,Table1[[Customer ID]:[charges]],8,FALSE)</f>
        <v>36911.99</v>
      </c>
      <c r="N180" s="24" t="str">
        <f>VLOOKUP(Healthcare!A180,Table1[[Customer ID]:[Hospital tier]],9,FALSE)</f>
        <v>tier - 2</v>
      </c>
      <c r="O180" s="24" t="str">
        <f>VLOOKUP(A180,Table1[[Customer ID]:[City tier]],10,FALSE)</f>
        <v>tier - 2</v>
      </c>
      <c r="P180" s="24" t="str">
        <f>VLOOKUP(Healthcare!A180,Table1[],11,FALSE)</f>
        <v>R1011</v>
      </c>
      <c r="Q180" s="24">
        <f>VLOOKUP(Healthcare!A180,Table1[[Customer ID]:[Age]],6,FALSE)</f>
        <v>31</v>
      </c>
    </row>
    <row r="181" spans="1:17" ht="15.4" x14ac:dyDescent="0.45">
      <c r="A181" s="25" t="s">
        <v>180</v>
      </c>
      <c r="B181" s="24" t="str">
        <f>VLOOKUP('Customer Names'!A181,'Customer Names'!A181:C2515,3,FALSE)</f>
        <v>King</v>
      </c>
      <c r="C181" s="24">
        <f>VLOOKUP(Table8[[#This Row],[Customer ID]],Table8[[Customer ID]:[BMI]],2,FALSE)</f>
        <v>34.799999999999997</v>
      </c>
      <c r="D181" s="24">
        <f>VLOOKUP(Table8[[#This Row],[Customer ID]],Table8[[Customer ID]:[HBA1C]],4,FALSE)</f>
        <v>11.4</v>
      </c>
      <c r="E181" s="24" t="str">
        <f>VLOOKUP(Table8[[#This Row],[Customer ID]],Table8[[Customer ID]:[Heart Issues]],6,FALSE)</f>
        <v>Yes</v>
      </c>
      <c r="F181" s="24" t="str">
        <f>VLOOKUP(Table8[[#This Row],[Customer ID]],Table8[[Customer ID]:[Any Transplants]],7,FALSE)</f>
        <v>No</v>
      </c>
      <c r="G181" s="24" t="str">
        <f>VLOOKUP(Table8[[#This Row],[Customer ID]],Table8[[Customer ID]:[Cancer history]],8,FALSE)</f>
        <v>Yes</v>
      </c>
      <c r="H181" s="24">
        <f>VLOOKUP(Table8[[#This Row],[Customer ID]],Table8[[Customer ID]:[NumberOfMajorSurgeries]],9,FALSE)</f>
        <v>1</v>
      </c>
      <c r="I181" s="24" t="str">
        <f>VLOOKUP(Table8[[#This Row],[Customer ID]],Table8[],10,FALSE)</f>
        <v>No</v>
      </c>
      <c r="J181" s="24" t="str">
        <f>VLOOKUP(Table8[[#This Row],[Customer ID]],Table8[[Customer ID]:[Wight Status]],3,FALSE)</f>
        <v>Obesity</v>
      </c>
      <c r="K181" s="24" t="str">
        <f>VLOOKUP(Table8[[#This Row],[Customer ID]],Table8[[Customer ID]:[Diabetes Status]],5,FALSE)</f>
        <v>Diabetes</v>
      </c>
      <c r="L181" s="24" t="str">
        <f>VLOOKUP(A181,Table1[[Customer ID]:[Date Of Birth]],5,FALSE)</f>
        <v>24-Jul-1963</v>
      </c>
      <c r="M181" s="24">
        <f>VLOOKUP(A181,Table1[[Customer ID]:[charges]],8,FALSE)</f>
        <v>36910.61</v>
      </c>
      <c r="N181" s="24" t="str">
        <f>VLOOKUP(Healthcare!A181,Table1[[Customer ID]:[Hospital tier]],9,FALSE)</f>
        <v>tier - 2</v>
      </c>
      <c r="O181" s="24" t="str">
        <f>VLOOKUP(A181,Table1[[Customer ID]:[City tier]],10,FALSE)</f>
        <v>tier - 2</v>
      </c>
      <c r="P181" s="24" t="str">
        <f>VLOOKUP(Healthcare!A181,Table1[],11,FALSE)</f>
        <v>R1011</v>
      </c>
      <c r="Q181" s="24">
        <f>VLOOKUP(Healthcare!A181,Table1[[Customer ID]:[Age]],6,FALSE)</f>
        <v>59</v>
      </c>
    </row>
    <row r="182" spans="1:17" ht="15.4" x14ac:dyDescent="0.45">
      <c r="A182" s="25" t="s">
        <v>181</v>
      </c>
      <c r="B182" s="24" t="str">
        <f>VLOOKUP('Customer Names'!A182,'Customer Names'!A182:C2516,3,FALSE)</f>
        <v>Samuelson</v>
      </c>
      <c r="C182" s="24">
        <f>VLOOKUP(Table8[[#This Row],[Customer ID]],Table8[[Customer ID]:[BMI]],2,FALSE)</f>
        <v>32.49</v>
      </c>
      <c r="D182" s="24">
        <f>VLOOKUP(Table8[[#This Row],[Customer ID]],Table8[[Customer ID]:[HBA1C]],4,FALSE)</f>
        <v>4.29</v>
      </c>
      <c r="E182" s="24" t="str">
        <f>VLOOKUP(Table8[[#This Row],[Customer ID]],Table8[[Customer ID]:[Heart Issues]],6,FALSE)</f>
        <v>No</v>
      </c>
      <c r="F182" s="24" t="str">
        <f>VLOOKUP(Table8[[#This Row],[Customer ID]],Table8[[Customer ID]:[Any Transplants]],7,FALSE)</f>
        <v>No</v>
      </c>
      <c r="G182" s="24" t="str">
        <f>VLOOKUP(Table8[[#This Row],[Customer ID]],Table8[[Customer ID]:[Cancer history]],8,FALSE)</f>
        <v>Yes</v>
      </c>
      <c r="H182" s="24">
        <f>VLOOKUP(Table8[[#This Row],[Customer ID]],Table8[[Customer ID]:[NumberOfMajorSurgeries]],9,FALSE)</f>
        <v>1</v>
      </c>
      <c r="I182" s="24" t="str">
        <f>VLOOKUP(Table8[[#This Row],[Customer ID]],Table8[],10,FALSE)</f>
        <v>Yes</v>
      </c>
      <c r="J182" s="24" t="str">
        <f>VLOOKUP(Table8[[#This Row],[Customer ID]],Table8[[Customer ID]:[Wight Status]],3,FALSE)</f>
        <v>Obesity</v>
      </c>
      <c r="K182" s="24" t="str">
        <f>VLOOKUP(Table8[[#This Row],[Customer ID]],Table8[[Customer ID]:[Diabetes Status]],5,FALSE)</f>
        <v>Normal</v>
      </c>
      <c r="L182" s="24" t="str">
        <f>VLOOKUP(A182,Table1[[Customer ID]:[Date Of Birth]],5,FALSE)</f>
        <v>21-Jun-2003</v>
      </c>
      <c r="M182" s="24">
        <f>VLOOKUP(A182,Table1[[Customer ID]:[charges]],8,FALSE)</f>
        <v>36898.730000000003</v>
      </c>
      <c r="N182" s="24" t="str">
        <f>VLOOKUP(Healthcare!A182,Table1[[Customer ID]:[Hospital tier]],9,FALSE)</f>
        <v>tier - 2</v>
      </c>
      <c r="O182" s="24" t="str">
        <f>VLOOKUP(A182,Table1[[Customer ID]:[City tier]],10,FALSE)</f>
        <v>tier - 1</v>
      </c>
      <c r="P182" s="24" t="str">
        <f>VLOOKUP(Healthcare!A182,Table1[],11,FALSE)</f>
        <v>R1012</v>
      </c>
      <c r="Q182" s="24">
        <f>VLOOKUP(Healthcare!A182,Table1[[Customer ID]:[Age]],6,FALSE)</f>
        <v>19</v>
      </c>
    </row>
    <row r="183" spans="1:17" ht="15.4" x14ac:dyDescent="0.45">
      <c r="A183" s="25" t="s">
        <v>182</v>
      </c>
      <c r="B183" s="24" t="str">
        <f>VLOOKUP('Customer Names'!A183,'Customer Names'!A183:C2517,3,FALSE)</f>
        <v>Fredsall</v>
      </c>
      <c r="C183" s="24">
        <f>VLOOKUP(Table8[[#This Row],[Customer ID]],Table8[[Customer ID]:[BMI]],2,FALSE)</f>
        <v>39</v>
      </c>
      <c r="D183" s="24">
        <f>VLOOKUP(Table8[[#This Row],[Customer ID]],Table8[[Customer ID]:[HBA1C]],4,FALSE)</f>
        <v>5.7</v>
      </c>
      <c r="E183" s="24" t="str">
        <f>VLOOKUP(Table8[[#This Row],[Customer ID]],Table8[[Customer ID]:[Heart Issues]],6,FALSE)</f>
        <v>No</v>
      </c>
      <c r="F183" s="24" t="str">
        <f>VLOOKUP(Table8[[#This Row],[Customer ID]],Table8[[Customer ID]:[Any Transplants]],7,FALSE)</f>
        <v>No</v>
      </c>
      <c r="G183" s="24" t="str">
        <f>VLOOKUP(Table8[[#This Row],[Customer ID]],Table8[[Customer ID]:[Cancer history]],8,FALSE)</f>
        <v>No</v>
      </c>
      <c r="H183" s="24">
        <f>VLOOKUP(Table8[[#This Row],[Customer ID]],Table8[[Customer ID]:[NumberOfMajorSurgeries]],9,FALSE)</f>
        <v>2</v>
      </c>
      <c r="I183" s="24" t="str">
        <f>VLOOKUP(Table8[[#This Row],[Customer ID]],Table8[],10,FALSE)</f>
        <v>Yes</v>
      </c>
      <c r="J183" s="24" t="str">
        <f>VLOOKUP(Table8[[#This Row],[Customer ID]],Table8[[Customer ID]:[Wight Status]],3,FALSE)</f>
        <v>Obesity</v>
      </c>
      <c r="K183" s="24" t="str">
        <f>VLOOKUP(Table8[[#This Row],[Customer ID]],Table8[[Customer ID]:[Diabetes Status]],5,FALSE)</f>
        <v>Prediabetes</v>
      </c>
      <c r="L183" s="24" t="str">
        <f>VLOOKUP(A183,Table1[[Customer ID]:[Date Of Birth]],5,FALSE)</f>
        <v>5-Dec-1972</v>
      </c>
      <c r="M183" s="24">
        <f>VLOOKUP(A183,Table1[[Customer ID]:[charges]],8,FALSE)</f>
        <v>36889.99</v>
      </c>
      <c r="N183" s="24" t="str">
        <f>VLOOKUP(Healthcare!A183,Table1[[Customer ID]:[Hospital tier]],9,FALSE)</f>
        <v>tier - 1</v>
      </c>
      <c r="O183" s="24" t="str">
        <f>VLOOKUP(A183,Table1[[Customer ID]:[City tier]],10,FALSE)</f>
        <v>tier - 3</v>
      </c>
      <c r="P183" s="24" t="str">
        <f>VLOOKUP(Healthcare!A183,Table1[],11,FALSE)</f>
        <v>R1011</v>
      </c>
      <c r="Q183" s="24">
        <f>VLOOKUP(Healthcare!A183,Table1[[Customer ID]:[Age]],6,FALSE)</f>
        <v>50</v>
      </c>
    </row>
    <row r="184" spans="1:17" ht="15.4" x14ac:dyDescent="0.45">
      <c r="A184" s="25" t="s">
        <v>183</v>
      </c>
      <c r="B184" s="24" t="str">
        <f>VLOOKUP('Customer Names'!A184,'Customer Names'!A184:C2518,3,FALSE)</f>
        <v>Eggleston</v>
      </c>
      <c r="C184" s="24">
        <f>VLOOKUP(Table8[[#This Row],[Customer ID]],Table8[[Customer ID]:[BMI]],2,FALSE)</f>
        <v>35.299999999999997</v>
      </c>
      <c r="D184" s="24">
        <f>VLOOKUP(Table8[[#This Row],[Customer ID]],Table8[[Customer ID]:[HBA1C]],4,FALSE)</f>
        <v>6.09</v>
      </c>
      <c r="E184" s="24" t="str">
        <f>VLOOKUP(Table8[[#This Row],[Customer ID]],Table8[[Customer ID]:[Heart Issues]],6,FALSE)</f>
        <v>No</v>
      </c>
      <c r="F184" s="24" t="str">
        <f>VLOOKUP(Table8[[#This Row],[Customer ID]],Table8[[Customer ID]:[Any Transplants]],7,FALSE)</f>
        <v>No</v>
      </c>
      <c r="G184" s="24" t="str">
        <f>VLOOKUP(Table8[[#This Row],[Customer ID]],Table8[[Customer ID]:[Cancer history]],8,FALSE)</f>
        <v>No</v>
      </c>
      <c r="H184" s="24">
        <f>VLOOKUP(Table8[[#This Row],[Customer ID]],Table8[[Customer ID]:[NumberOfMajorSurgeries]],9,FALSE)</f>
        <v>1</v>
      </c>
      <c r="I184" s="24" t="str">
        <f>VLOOKUP(Table8[[#This Row],[Customer ID]],Table8[],10,FALSE)</f>
        <v>Yes</v>
      </c>
      <c r="J184" s="24" t="str">
        <f>VLOOKUP(Table8[[#This Row],[Customer ID]],Table8[[Customer ID]:[Wight Status]],3,FALSE)</f>
        <v>Obesity</v>
      </c>
      <c r="K184" s="24" t="str">
        <f>VLOOKUP(Table8[[#This Row],[Customer ID]],Table8[[Customer ID]:[Diabetes Status]],5,FALSE)</f>
        <v>Prediabetes</v>
      </c>
      <c r="L184" s="24" t="str">
        <f>VLOOKUP(A184,Table1[[Customer ID]:[Date Of Birth]],5,FALSE)</f>
        <v>4-Jul-1992</v>
      </c>
      <c r="M184" s="24">
        <f>VLOOKUP(A184,Table1[[Customer ID]:[charges]],8,FALSE)</f>
        <v>36837.47</v>
      </c>
      <c r="N184" s="24" t="str">
        <f>VLOOKUP(Healthcare!A184,Table1[[Customer ID]:[Hospital tier]],9,FALSE)</f>
        <v>tier - 2</v>
      </c>
      <c r="O184" s="24" t="str">
        <f>VLOOKUP(A184,Table1[[Customer ID]:[City tier]],10,FALSE)</f>
        <v>tier - 3</v>
      </c>
      <c r="P184" s="24" t="str">
        <f>VLOOKUP(Healthcare!A184,Table1[],11,FALSE)</f>
        <v>R1011</v>
      </c>
      <c r="Q184" s="24">
        <f>VLOOKUP(Healthcare!A184,Table1[[Customer ID]:[Age]],6,FALSE)</f>
        <v>30</v>
      </c>
    </row>
    <row r="185" spans="1:17" ht="15.4" x14ac:dyDescent="0.45">
      <c r="A185" s="25" t="s">
        <v>184</v>
      </c>
      <c r="B185" s="24" t="str">
        <f>VLOOKUP('Customer Names'!A185,'Customer Names'!A185:C2519,3,FALSE)</f>
        <v>Palombaro</v>
      </c>
      <c r="C185" s="24">
        <f>VLOOKUP(Table8[[#This Row],[Customer ID]],Table8[[Customer ID]:[BMI]],2,FALSE)</f>
        <v>33.42</v>
      </c>
      <c r="D185" s="24">
        <f>VLOOKUP(Table8[[#This Row],[Customer ID]],Table8[[Customer ID]:[HBA1C]],4,FALSE)</f>
        <v>10.67</v>
      </c>
      <c r="E185" s="24" t="str">
        <f>VLOOKUP(Table8[[#This Row],[Customer ID]],Table8[[Customer ID]:[Heart Issues]],6,FALSE)</f>
        <v>No</v>
      </c>
      <c r="F185" s="24" t="str">
        <f>VLOOKUP(Table8[[#This Row],[Customer ID]],Table8[[Customer ID]:[Any Transplants]],7,FALSE)</f>
        <v>No</v>
      </c>
      <c r="G185" s="24" t="str">
        <f>VLOOKUP(Table8[[#This Row],[Customer ID]],Table8[[Customer ID]:[Cancer history]],8,FALSE)</f>
        <v>No</v>
      </c>
      <c r="H185" s="24">
        <f>VLOOKUP(Table8[[#This Row],[Customer ID]],Table8[[Customer ID]:[NumberOfMajorSurgeries]],9,FALSE)</f>
        <v>0</v>
      </c>
      <c r="I185" s="24" t="str">
        <f>VLOOKUP(Table8[[#This Row],[Customer ID]],Table8[],10,FALSE)</f>
        <v>Yes</v>
      </c>
      <c r="J185" s="24" t="str">
        <f>VLOOKUP(Table8[[#This Row],[Customer ID]],Table8[[Customer ID]:[Wight Status]],3,FALSE)</f>
        <v>Obesity</v>
      </c>
      <c r="K185" s="24" t="str">
        <f>VLOOKUP(Table8[[#This Row],[Customer ID]],Table8[[Customer ID]:[Diabetes Status]],5,FALSE)</f>
        <v>Diabetes</v>
      </c>
      <c r="L185" s="24" t="str">
        <f>VLOOKUP(A185,Table1[[Customer ID]:[Date Of Birth]],5,FALSE)</f>
        <v>28-Dec-1965</v>
      </c>
      <c r="M185" s="24">
        <f>VLOOKUP(A185,Table1[[Customer ID]:[charges]],8,FALSE)</f>
        <v>36795.29</v>
      </c>
      <c r="N185" s="24" t="str">
        <f>VLOOKUP(Healthcare!A185,Table1[[Customer ID]:[Hospital tier]],9,FALSE)</f>
        <v>tier - 2</v>
      </c>
      <c r="O185" s="24" t="str">
        <f>VLOOKUP(A185,Table1[[Customer ID]:[City tier]],10,FALSE)</f>
        <v>tier - 1</v>
      </c>
      <c r="P185" s="24" t="str">
        <f>VLOOKUP(Healthcare!A185,Table1[],11,FALSE)</f>
        <v>R1011</v>
      </c>
      <c r="Q185" s="24">
        <f>VLOOKUP(Healthcare!A185,Table1[[Customer ID]:[Age]],6,FALSE)</f>
        <v>57</v>
      </c>
    </row>
    <row r="186" spans="1:17" ht="15.4" x14ac:dyDescent="0.45">
      <c r="A186" s="25" t="s">
        <v>185</v>
      </c>
      <c r="B186" s="24" t="str">
        <f>VLOOKUP('Customer Names'!A186,'Customer Names'!A186:C2520,3,FALSE)</f>
        <v>Silva</v>
      </c>
      <c r="C186" s="24">
        <f>VLOOKUP(Table8[[#This Row],[Customer ID]],Table8[[Customer ID]:[BMI]],2,FALSE)</f>
        <v>37.18</v>
      </c>
      <c r="D186" s="24">
        <f>VLOOKUP(Table8[[#This Row],[Customer ID]],Table8[[Customer ID]:[HBA1C]],4,FALSE)</f>
        <v>6.75</v>
      </c>
      <c r="E186" s="24" t="str">
        <f>VLOOKUP(Table8[[#This Row],[Customer ID]],Table8[[Customer ID]:[Heart Issues]],6,FALSE)</f>
        <v>Yes</v>
      </c>
      <c r="F186" s="24" t="str">
        <f>VLOOKUP(Table8[[#This Row],[Customer ID]],Table8[[Customer ID]:[Any Transplants]],7,FALSE)</f>
        <v>No</v>
      </c>
      <c r="G186" s="24" t="str">
        <f>VLOOKUP(Table8[[#This Row],[Customer ID]],Table8[[Customer ID]:[Cancer history]],8,FALSE)</f>
        <v>No</v>
      </c>
      <c r="H186" s="24">
        <f>VLOOKUP(Table8[[#This Row],[Customer ID]],Table8[[Customer ID]:[NumberOfMajorSurgeries]],9,FALSE)</f>
        <v>2</v>
      </c>
      <c r="I186" s="24" t="str">
        <f>VLOOKUP(Table8[[#This Row],[Customer ID]],Table8[],10,FALSE)</f>
        <v>Yes</v>
      </c>
      <c r="J186" s="24" t="str">
        <f>VLOOKUP(Table8[[#This Row],[Customer ID]],Table8[[Customer ID]:[Wight Status]],3,FALSE)</f>
        <v>Obesity</v>
      </c>
      <c r="K186" s="24" t="str">
        <f>VLOOKUP(Table8[[#This Row],[Customer ID]],Table8[[Customer ID]:[Diabetes Status]],5,FALSE)</f>
        <v>Diabetes</v>
      </c>
      <c r="L186" s="24" t="str">
        <f>VLOOKUP(A186,Table1[[Customer ID]:[Date Of Birth]],5,FALSE)</f>
        <v>14-Jul-1970</v>
      </c>
      <c r="M186" s="24">
        <f>VLOOKUP(A186,Table1[[Customer ID]:[charges]],8,FALSE)</f>
        <v>36786.370000000003</v>
      </c>
      <c r="N186" s="24" t="str">
        <f>VLOOKUP(Healthcare!A186,Table1[[Customer ID]:[Hospital tier]],9,FALSE)</f>
        <v>tier - 1</v>
      </c>
      <c r="O186" s="24" t="str">
        <f>VLOOKUP(A186,Table1[[Customer ID]:[City tier]],10,FALSE)</f>
        <v>tier - 1</v>
      </c>
      <c r="P186" s="24" t="str">
        <f>VLOOKUP(Healthcare!A186,Table1[],11,FALSE)</f>
        <v>R1011</v>
      </c>
      <c r="Q186" s="24">
        <f>VLOOKUP(Healthcare!A186,Table1[[Customer ID]:[Age]],6,FALSE)</f>
        <v>52</v>
      </c>
    </row>
    <row r="187" spans="1:17" ht="15.4" x14ac:dyDescent="0.45">
      <c r="A187" s="25" t="s">
        <v>186</v>
      </c>
      <c r="B187" s="24" t="str">
        <f>VLOOKUP('Customer Names'!A187,'Customer Names'!A187:C2521,3,FALSE)</f>
        <v>Bugala</v>
      </c>
      <c r="C187" s="24">
        <f>VLOOKUP(Table8[[#This Row],[Customer ID]],Table8[[Customer ID]:[BMI]],2,FALSE)</f>
        <v>33.33</v>
      </c>
      <c r="D187" s="24">
        <f>VLOOKUP(Table8[[#This Row],[Customer ID]],Table8[[Customer ID]:[HBA1C]],4,FALSE)</f>
        <v>9.26</v>
      </c>
      <c r="E187" s="24" t="str">
        <f>VLOOKUP(Table8[[#This Row],[Customer ID]],Table8[[Customer ID]:[Heart Issues]],6,FALSE)</f>
        <v>Yes</v>
      </c>
      <c r="F187" s="24" t="str">
        <f>VLOOKUP(Table8[[#This Row],[Customer ID]],Table8[[Customer ID]:[Any Transplants]],7,FALSE)</f>
        <v>No</v>
      </c>
      <c r="G187" s="24" t="str">
        <f>VLOOKUP(Table8[[#This Row],[Customer ID]],Table8[[Customer ID]:[Cancer history]],8,FALSE)</f>
        <v>No</v>
      </c>
      <c r="H187" s="24">
        <f>VLOOKUP(Table8[[#This Row],[Customer ID]],Table8[[Customer ID]:[NumberOfMajorSurgeries]],9,FALSE)</f>
        <v>2</v>
      </c>
      <c r="I187" s="24" t="str">
        <f>VLOOKUP(Table8[[#This Row],[Customer ID]],Table8[],10,FALSE)</f>
        <v>No</v>
      </c>
      <c r="J187" s="24" t="str">
        <f>VLOOKUP(Table8[[#This Row],[Customer ID]],Table8[[Customer ID]:[Wight Status]],3,FALSE)</f>
        <v>Obesity</v>
      </c>
      <c r="K187" s="24" t="str">
        <f>VLOOKUP(Table8[[#This Row],[Customer ID]],Table8[[Customer ID]:[Diabetes Status]],5,FALSE)</f>
        <v>Diabetes</v>
      </c>
      <c r="L187" s="24" t="str">
        <f>VLOOKUP(A187,Table1[[Customer ID]:[Date Of Birth]],5,FALSE)</f>
        <v>29-Jul-1961</v>
      </c>
      <c r="M187" s="24">
        <f>VLOOKUP(A187,Table1[[Customer ID]:[charges]],8,FALSE)</f>
        <v>36580.28</v>
      </c>
      <c r="N187" s="24" t="str">
        <f>VLOOKUP(Healthcare!A187,Table1[[Customer ID]:[Hospital tier]],9,FALSE)</f>
        <v>tier - 2</v>
      </c>
      <c r="O187" s="24" t="str">
        <f>VLOOKUP(A187,Table1[[Customer ID]:[City tier]],10,FALSE)</f>
        <v>tier - 2</v>
      </c>
      <c r="P187" s="24" t="str">
        <f>VLOOKUP(Healthcare!A187,Table1[],11,FALSE)</f>
        <v>R1013</v>
      </c>
      <c r="Q187" s="24">
        <f>VLOOKUP(Healthcare!A187,Table1[[Customer ID]:[Age]],6,FALSE)</f>
        <v>61</v>
      </c>
    </row>
    <row r="188" spans="1:17" ht="15.4" x14ac:dyDescent="0.45">
      <c r="A188" s="25" t="s">
        <v>187</v>
      </c>
      <c r="B188" s="24" t="str">
        <f>VLOOKUP('Customer Names'!A188,'Customer Names'!A188:C2522,3,FALSE)</f>
        <v>Dublin</v>
      </c>
      <c r="C188" s="24">
        <f>VLOOKUP(Table8[[#This Row],[Customer ID]],Table8[[Customer ID]:[BMI]],2,FALSE)</f>
        <v>53.21</v>
      </c>
      <c r="D188" s="24">
        <f>VLOOKUP(Table8[[#This Row],[Customer ID]],Table8[[Customer ID]:[HBA1C]],4,FALSE)</f>
        <v>4.2699999999999996</v>
      </c>
      <c r="E188" s="24" t="str">
        <f>VLOOKUP(Table8[[#This Row],[Customer ID]],Table8[[Customer ID]:[Heart Issues]],6,FALSE)</f>
        <v>No</v>
      </c>
      <c r="F188" s="24" t="str">
        <f>VLOOKUP(Table8[[#This Row],[Customer ID]],Table8[[Customer ID]:[Any Transplants]],7,FALSE)</f>
        <v>No</v>
      </c>
      <c r="G188" s="24" t="str">
        <f>VLOOKUP(Table8[[#This Row],[Customer ID]],Table8[[Customer ID]:[Cancer history]],8,FALSE)</f>
        <v>No</v>
      </c>
      <c r="H188" s="24">
        <f>VLOOKUP(Table8[[#This Row],[Customer ID]],Table8[[Customer ID]:[NumberOfMajorSurgeries]],9,FALSE)</f>
        <v>1</v>
      </c>
      <c r="I188" s="24" t="str">
        <f>VLOOKUP(Table8[[#This Row],[Customer ID]],Table8[],10,FALSE)</f>
        <v>Yes</v>
      </c>
      <c r="J188" s="24" t="str">
        <f>VLOOKUP(Table8[[#This Row],[Customer ID]],Table8[[Customer ID]:[Wight Status]],3,FALSE)</f>
        <v>Obesity</v>
      </c>
      <c r="K188" s="24" t="str">
        <f>VLOOKUP(Table8[[#This Row],[Customer ID]],Table8[[Customer ID]:[Diabetes Status]],5,FALSE)</f>
        <v>Normal</v>
      </c>
      <c r="L188" s="24" t="str">
        <f>VLOOKUP(A188,Table1[[Customer ID]:[Date Of Birth]],5,FALSE)</f>
        <v>9-Oct-1992</v>
      </c>
      <c r="M188" s="24">
        <f>VLOOKUP(A188,Table1[[Customer ID]:[charges]],8,FALSE)</f>
        <v>36572.800000000003</v>
      </c>
      <c r="N188" s="24" t="str">
        <f>VLOOKUP(Healthcare!A188,Table1[[Customer ID]:[Hospital tier]],9,FALSE)</f>
        <v>tier - 1</v>
      </c>
      <c r="O188" s="24" t="str">
        <f>VLOOKUP(A188,Table1[[Customer ID]:[City tier]],10,FALSE)</f>
        <v>tier - 2</v>
      </c>
      <c r="P188" s="24" t="str">
        <f>VLOOKUP(Healthcare!A188,Table1[],11,FALSE)</f>
        <v>R1011</v>
      </c>
      <c r="Q188" s="24">
        <f>VLOOKUP(Healthcare!A188,Table1[[Customer ID]:[Age]],6,FALSE)</f>
        <v>30</v>
      </c>
    </row>
    <row r="189" spans="1:17" ht="15.4" x14ac:dyDescent="0.45">
      <c r="A189" s="25" t="s">
        <v>188</v>
      </c>
      <c r="B189" s="24" t="str">
        <f>VLOOKUP('Customer Names'!A189,'Customer Names'!A189:C2523,3,FALSE)</f>
        <v>Cleland</v>
      </c>
      <c r="C189" s="24">
        <f>VLOOKUP(Table8[[#This Row],[Customer ID]],Table8[[Customer ID]:[BMI]],2,FALSE)</f>
        <v>38.729999999999997</v>
      </c>
      <c r="D189" s="24">
        <f>VLOOKUP(Table8[[#This Row],[Customer ID]],Table8[[Customer ID]:[HBA1C]],4,FALSE)</f>
        <v>11.51</v>
      </c>
      <c r="E189" s="24" t="str">
        <f>VLOOKUP(Table8[[#This Row],[Customer ID]],Table8[[Customer ID]:[Heart Issues]],6,FALSE)</f>
        <v>No</v>
      </c>
      <c r="F189" s="24" t="str">
        <f>VLOOKUP(Table8[[#This Row],[Customer ID]],Table8[[Customer ID]:[Any Transplants]],7,FALSE)</f>
        <v>No</v>
      </c>
      <c r="G189" s="24" t="str">
        <f>VLOOKUP(Table8[[#This Row],[Customer ID]],Table8[[Customer ID]:[Cancer history]],8,FALSE)</f>
        <v>No</v>
      </c>
      <c r="H189" s="24">
        <f>VLOOKUP(Table8[[#This Row],[Customer ID]],Table8[[Customer ID]:[NumberOfMajorSurgeries]],9,FALSE)</f>
        <v>2</v>
      </c>
      <c r="I189" s="24" t="str">
        <f>VLOOKUP(Table8[[#This Row],[Customer ID]],Table8[],10,FALSE)</f>
        <v>Yes</v>
      </c>
      <c r="J189" s="24" t="str">
        <f>VLOOKUP(Table8[[#This Row],[Customer ID]],Table8[[Customer ID]:[Wight Status]],3,FALSE)</f>
        <v>Obesity</v>
      </c>
      <c r="K189" s="24" t="str">
        <f>VLOOKUP(Table8[[#This Row],[Customer ID]],Table8[[Customer ID]:[Diabetes Status]],5,FALSE)</f>
        <v>Diabetes</v>
      </c>
      <c r="L189" s="24" t="str">
        <f>VLOOKUP(A189,Table1[[Customer ID]:[Date Of Birth]],5,FALSE)</f>
        <v>9-Aug-1973</v>
      </c>
      <c r="M189" s="24">
        <f>VLOOKUP(A189,Table1[[Customer ID]:[charges]],8,FALSE)</f>
        <v>36541.550000000003</v>
      </c>
      <c r="N189" s="24" t="str">
        <f>VLOOKUP(Healthcare!A189,Table1[[Customer ID]:[Hospital tier]],9,FALSE)</f>
        <v>tier - 2</v>
      </c>
      <c r="O189" s="24" t="str">
        <f>VLOOKUP(A189,Table1[[Customer ID]:[City tier]],10,FALSE)</f>
        <v>tier - 3</v>
      </c>
      <c r="P189" s="24" t="str">
        <f>VLOOKUP(Healthcare!A189,Table1[],11,FALSE)</f>
        <v>R1011</v>
      </c>
      <c r="Q189" s="24">
        <f>VLOOKUP(Healthcare!A189,Table1[[Customer ID]:[Age]],6,FALSE)</f>
        <v>49</v>
      </c>
    </row>
    <row r="190" spans="1:17" ht="15.4" x14ac:dyDescent="0.45">
      <c r="A190" s="25" t="s">
        <v>189</v>
      </c>
      <c r="B190" s="24" t="str">
        <f>VLOOKUP('Customer Names'!A190,'Customer Names'!A190:C2524,3,FALSE)</f>
        <v>Evans</v>
      </c>
      <c r="C190" s="24">
        <f>VLOOKUP(Table8[[#This Row],[Customer ID]],Table8[[Customer ID]:[BMI]],2,FALSE)</f>
        <v>29.73</v>
      </c>
      <c r="D190" s="24">
        <f>VLOOKUP(Table8[[#This Row],[Customer ID]],Table8[[Customer ID]:[HBA1C]],4,FALSE)</f>
        <v>7.22</v>
      </c>
      <c r="E190" s="24" t="str">
        <f>VLOOKUP(Table8[[#This Row],[Customer ID]],Table8[[Customer ID]:[Heart Issues]],6,FALSE)</f>
        <v>No</v>
      </c>
      <c r="F190" s="24" t="str">
        <f>VLOOKUP(Table8[[#This Row],[Customer ID]],Table8[[Customer ID]:[Any Transplants]],7,FALSE)</f>
        <v>No</v>
      </c>
      <c r="G190" s="24" t="str">
        <f>VLOOKUP(Table8[[#This Row],[Customer ID]],Table8[[Customer ID]:[Cancer history]],8,FALSE)</f>
        <v>No</v>
      </c>
      <c r="H190" s="24">
        <f>VLOOKUP(Table8[[#This Row],[Customer ID]],Table8[[Customer ID]:[NumberOfMajorSurgeries]],9,FALSE)</f>
        <v>0</v>
      </c>
      <c r="I190" s="24" t="str">
        <f>VLOOKUP(Table8[[#This Row],[Customer ID]],Table8[],10,FALSE)</f>
        <v>Yes</v>
      </c>
      <c r="J190" s="24" t="str">
        <f>VLOOKUP(Table8[[#This Row],[Customer ID]],Table8[[Customer ID]:[Wight Status]],3,FALSE)</f>
        <v>Over Weight</v>
      </c>
      <c r="K190" s="24" t="str">
        <f>VLOOKUP(Table8[[#This Row],[Customer ID]],Table8[[Customer ID]:[Diabetes Status]],5,FALSE)</f>
        <v>Diabetes</v>
      </c>
      <c r="L190" s="24" t="str">
        <f>VLOOKUP(A190,Table1[[Customer ID]:[Date Of Birth]],5,FALSE)</f>
        <v>19-Nov-1962</v>
      </c>
      <c r="M190" s="24">
        <f>VLOOKUP(A190,Table1[[Customer ID]:[charges]],8,FALSE)</f>
        <v>36445.550000000003</v>
      </c>
      <c r="N190" s="24" t="str">
        <f>VLOOKUP(Healthcare!A190,Table1[[Customer ID]:[Hospital tier]],9,FALSE)</f>
        <v>tier - 2</v>
      </c>
      <c r="O190" s="24" t="str">
        <f>VLOOKUP(A190,Table1[[Customer ID]:[City tier]],10,FALSE)</f>
        <v>tier - 2</v>
      </c>
      <c r="P190" s="24" t="str">
        <f>VLOOKUP(Healthcare!A190,Table1[],11,FALSE)</f>
        <v>R1011</v>
      </c>
      <c r="Q190" s="24">
        <f>VLOOKUP(Healthcare!A190,Table1[[Customer ID]:[Age]],6,FALSE)</f>
        <v>60</v>
      </c>
    </row>
    <row r="191" spans="1:17" ht="15.4" x14ac:dyDescent="0.45">
      <c r="A191" s="25" t="s">
        <v>190</v>
      </c>
      <c r="B191" s="24" t="str">
        <f>VLOOKUP('Customer Names'!A191,'Customer Names'!A191:C2525,3,FALSE)</f>
        <v>Boyd</v>
      </c>
      <c r="C191" s="24">
        <f>VLOOKUP(Table8[[#This Row],[Customer ID]],Table8[[Customer ID]:[BMI]],2,FALSE)</f>
        <v>34.700000000000003</v>
      </c>
      <c r="D191" s="24">
        <f>VLOOKUP(Table8[[#This Row],[Customer ID]],Table8[[Customer ID]:[HBA1C]],4,FALSE)</f>
        <v>4.37</v>
      </c>
      <c r="E191" s="24" t="str">
        <f>VLOOKUP(Table8[[#This Row],[Customer ID]],Table8[[Customer ID]:[Heart Issues]],6,FALSE)</f>
        <v>No</v>
      </c>
      <c r="F191" s="24" t="str">
        <f>VLOOKUP(Table8[[#This Row],[Customer ID]],Table8[[Customer ID]:[Any Transplants]],7,FALSE)</f>
        <v>No</v>
      </c>
      <c r="G191" s="24" t="str">
        <f>VLOOKUP(Table8[[#This Row],[Customer ID]],Table8[[Customer ID]:[Cancer history]],8,FALSE)</f>
        <v>Yes</v>
      </c>
      <c r="H191" s="24">
        <f>VLOOKUP(Table8[[#This Row],[Customer ID]],Table8[[Customer ID]:[NumberOfMajorSurgeries]],9,FALSE)</f>
        <v>1</v>
      </c>
      <c r="I191" s="24" t="str">
        <f>VLOOKUP(Table8[[#This Row],[Customer ID]],Table8[],10,FALSE)</f>
        <v>Yes</v>
      </c>
      <c r="J191" s="24" t="str">
        <f>VLOOKUP(Table8[[#This Row],[Customer ID]],Table8[[Customer ID]:[Wight Status]],3,FALSE)</f>
        <v>Obesity</v>
      </c>
      <c r="K191" s="24" t="str">
        <f>VLOOKUP(Table8[[#This Row],[Customer ID]],Table8[[Customer ID]:[Diabetes Status]],5,FALSE)</f>
        <v>Normal</v>
      </c>
      <c r="L191" s="24" t="str">
        <f>VLOOKUP(A191,Table1[[Customer ID]:[Date Of Birth]],5,FALSE)</f>
        <v>9-Dec-2003</v>
      </c>
      <c r="M191" s="24">
        <f>VLOOKUP(A191,Table1[[Customer ID]:[charges]],8,FALSE)</f>
        <v>36397.58</v>
      </c>
      <c r="N191" s="24" t="str">
        <f>VLOOKUP(Healthcare!A191,Table1[[Customer ID]:[Hospital tier]],9,FALSE)</f>
        <v>tier - 2</v>
      </c>
      <c r="O191" s="24" t="str">
        <f>VLOOKUP(A191,Table1[[Customer ID]:[City tier]],10,FALSE)</f>
        <v>tier - 3</v>
      </c>
      <c r="P191" s="24" t="str">
        <f>VLOOKUP(Healthcare!A191,Table1[],11,FALSE)</f>
        <v>R1011</v>
      </c>
      <c r="Q191" s="24">
        <f>VLOOKUP(Healthcare!A191,Table1[[Customer ID]:[Age]],6,FALSE)</f>
        <v>19</v>
      </c>
    </row>
    <row r="192" spans="1:17" ht="15.4" x14ac:dyDescent="0.45">
      <c r="A192" s="25" t="s">
        <v>191</v>
      </c>
      <c r="B192" s="24" t="str">
        <f>VLOOKUP('Customer Names'!A192,'Customer Names'!A192:C2526,3,FALSE)</f>
        <v>Roulier</v>
      </c>
      <c r="C192" s="24">
        <f>VLOOKUP(Table8[[#This Row],[Customer ID]],Table8[[Customer ID]:[BMI]],2,FALSE)</f>
        <v>38.28</v>
      </c>
      <c r="D192" s="24">
        <f>VLOOKUP(Table8[[#This Row],[Customer ID]],Table8[[Customer ID]:[HBA1C]],4,FALSE)</f>
        <v>11.56</v>
      </c>
      <c r="E192" s="24" t="str">
        <f>VLOOKUP(Table8[[#This Row],[Customer ID]],Table8[[Customer ID]:[Heart Issues]],6,FALSE)</f>
        <v>Yes</v>
      </c>
      <c r="F192" s="24" t="str">
        <f>VLOOKUP(Table8[[#This Row],[Customer ID]],Table8[[Customer ID]:[Any Transplants]],7,FALSE)</f>
        <v>No</v>
      </c>
      <c r="G192" s="24" t="str">
        <f>VLOOKUP(Table8[[#This Row],[Customer ID]],Table8[[Customer ID]:[Cancer history]],8,FALSE)</f>
        <v>No</v>
      </c>
      <c r="H192" s="24">
        <f>VLOOKUP(Table8[[#This Row],[Customer ID]],Table8[[Customer ID]:[NumberOfMajorSurgeries]],9,FALSE)</f>
        <v>1</v>
      </c>
      <c r="I192" s="24" t="str">
        <f>VLOOKUP(Table8[[#This Row],[Customer ID]],Table8[],10,FALSE)</f>
        <v>Yes</v>
      </c>
      <c r="J192" s="24" t="str">
        <f>VLOOKUP(Table8[[#This Row],[Customer ID]],Table8[[Customer ID]:[Wight Status]],3,FALSE)</f>
        <v>Obesity</v>
      </c>
      <c r="K192" s="24" t="str">
        <f>VLOOKUP(Table8[[#This Row],[Customer ID]],Table8[[Customer ID]:[Diabetes Status]],5,FALSE)</f>
        <v>Diabetes</v>
      </c>
      <c r="L192" s="24" t="str">
        <f>VLOOKUP(A192,Table1[[Customer ID]:[Date Of Birth]],5,FALSE)</f>
        <v>5-Jun-1975</v>
      </c>
      <c r="M192" s="24">
        <f>VLOOKUP(A192,Table1[[Customer ID]:[charges]],8,FALSE)</f>
        <v>36350.71</v>
      </c>
      <c r="N192" s="24" t="str">
        <f>VLOOKUP(Healthcare!A192,Table1[[Customer ID]:[Hospital tier]],9,FALSE)</f>
        <v>tier - 1</v>
      </c>
      <c r="O192" s="24" t="str">
        <f>VLOOKUP(A192,Table1[[Customer ID]:[City tier]],10,FALSE)</f>
        <v>tier - 2</v>
      </c>
      <c r="P192" s="24" t="str">
        <f>VLOOKUP(Healthcare!A192,Table1[],11,FALSE)</f>
        <v>R1011</v>
      </c>
      <c r="Q192" s="24">
        <f>VLOOKUP(Healthcare!A192,Table1[[Customer ID]:[Age]],6,FALSE)</f>
        <v>48</v>
      </c>
    </row>
    <row r="193" spans="1:17" ht="15.4" x14ac:dyDescent="0.45">
      <c r="A193" s="25" t="s">
        <v>192</v>
      </c>
      <c r="B193" s="24" t="str">
        <f>VLOOKUP('Customer Names'!A193,'Customer Names'!A193:C2527,3,FALSE)</f>
        <v>Mullins</v>
      </c>
      <c r="C193" s="24">
        <f>VLOOKUP(Table8[[#This Row],[Customer ID]],Table8[[Customer ID]:[BMI]],2,FALSE)</f>
        <v>33.57</v>
      </c>
      <c r="D193" s="24">
        <f>VLOOKUP(Table8[[#This Row],[Customer ID]],Table8[[Customer ID]:[HBA1C]],4,FALSE)</f>
        <v>8.82</v>
      </c>
      <c r="E193" s="24" t="str">
        <f>VLOOKUP(Table8[[#This Row],[Customer ID]],Table8[[Customer ID]:[Heart Issues]],6,FALSE)</f>
        <v>Yes</v>
      </c>
      <c r="F193" s="24" t="str">
        <f>VLOOKUP(Table8[[#This Row],[Customer ID]],Table8[[Customer ID]:[Any Transplants]],7,FALSE)</f>
        <v>No</v>
      </c>
      <c r="G193" s="24" t="str">
        <f>VLOOKUP(Table8[[#This Row],[Customer ID]],Table8[[Customer ID]:[Cancer history]],8,FALSE)</f>
        <v>No</v>
      </c>
      <c r="H193" s="24">
        <f>VLOOKUP(Table8[[#This Row],[Customer ID]],Table8[[Customer ID]:[NumberOfMajorSurgeries]],9,FALSE)</f>
        <v>0</v>
      </c>
      <c r="I193" s="24" t="str">
        <f>VLOOKUP(Table8[[#This Row],[Customer ID]],Table8[],10,FALSE)</f>
        <v>Yes</v>
      </c>
      <c r="J193" s="24" t="str">
        <f>VLOOKUP(Table8[[#This Row],[Customer ID]],Table8[[Customer ID]:[Wight Status]],3,FALSE)</f>
        <v>Obesity</v>
      </c>
      <c r="K193" s="24" t="str">
        <f>VLOOKUP(Table8[[#This Row],[Customer ID]],Table8[[Customer ID]:[Diabetes Status]],5,FALSE)</f>
        <v>Diabetes</v>
      </c>
      <c r="L193" s="24" t="str">
        <f>VLOOKUP(A193,Table1[[Customer ID]:[Date Of Birth]],5,FALSE)</f>
        <v>18-Oct-1967</v>
      </c>
      <c r="M193" s="24">
        <f>VLOOKUP(A193,Table1[[Customer ID]:[charges]],8,FALSE)</f>
        <v>36332.449999999997</v>
      </c>
      <c r="N193" s="24" t="str">
        <f>VLOOKUP(Healthcare!A193,Table1[[Customer ID]:[Hospital tier]],9,FALSE)</f>
        <v>tier - 1</v>
      </c>
      <c r="O193" s="24" t="str">
        <f>VLOOKUP(A193,Table1[[Customer ID]:[City tier]],10,FALSE)</f>
        <v>tier - 3</v>
      </c>
      <c r="P193" s="24" t="str">
        <f>VLOOKUP(Healthcare!A193,Table1[],11,FALSE)</f>
        <v>R1011</v>
      </c>
      <c r="Q193" s="24">
        <f>VLOOKUP(Healthcare!A193,Table1[[Customer ID]:[Age]],6,FALSE)</f>
        <v>55</v>
      </c>
    </row>
    <row r="194" spans="1:17" ht="15.4" x14ac:dyDescent="0.45">
      <c r="A194" s="25" t="s">
        <v>193</v>
      </c>
      <c r="B194" s="24" t="str">
        <f>VLOOKUP('Customer Names'!A194,'Customer Names'!A194:C2528,3,FALSE)</f>
        <v>Hofmann</v>
      </c>
      <c r="C194" s="24">
        <f>VLOOKUP(Table8[[#This Row],[Customer ID]],Table8[[Customer ID]:[BMI]],2,FALSE)</f>
        <v>52.06</v>
      </c>
      <c r="D194" s="24">
        <f>VLOOKUP(Table8[[#This Row],[Customer ID]],Table8[[Customer ID]:[HBA1C]],4,FALSE)</f>
        <v>4.6900000000000004</v>
      </c>
      <c r="E194" s="24" t="str">
        <f>VLOOKUP(Table8[[#This Row],[Customer ID]],Table8[[Customer ID]:[Heart Issues]],6,FALSE)</f>
        <v>No</v>
      </c>
      <c r="F194" s="24" t="str">
        <f>VLOOKUP(Table8[[#This Row],[Customer ID]],Table8[[Customer ID]:[Any Transplants]],7,FALSE)</f>
        <v>No</v>
      </c>
      <c r="G194" s="24" t="str">
        <f>VLOOKUP(Table8[[#This Row],[Customer ID]],Table8[[Customer ID]:[Cancer history]],8,FALSE)</f>
        <v>No</v>
      </c>
      <c r="H194" s="24">
        <f>VLOOKUP(Table8[[#This Row],[Customer ID]],Table8[[Customer ID]:[NumberOfMajorSurgeries]],9,FALSE)</f>
        <v>1</v>
      </c>
      <c r="I194" s="24" t="str">
        <f>VLOOKUP(Table8[[#This Row],[Customer ID]],Table8[],10,FALSE)</f>
        <v>Yes</v>
      </c>
      <c r="J194" s="24" t="str">
        <f>VLOOKUP(Table8[[#This Row],[Customer ID]],Table8[[Customer ID]:[Wight Status]],3,FALSE)</f>
        <v>Obesity</v>
      </c>
      <c r="K194" s="24" t="str">
        <f>VLOOKUP(Table8[[#This Row],[Customer ID]],Table8[[Customer ID]:[Diabetes Status]],5,FALSE)</f>
        <v>Normal</v>
      </c>
      <c r="L194" s="24" t="str">
        <f>VLOOKUP(A194,Table1[[Customer ID]:[Date Of Birth]],5,FALSE)</f>
        <v>16-Jun-1992</v>
      </c>
      <c r="M194" s="24">
        <f>VLOOKUP(A194,Table1[[Customer ID]:[charges]],8,FALSE)</f>
        <v>36314.050000000003</v>
      </c>
      <c r="N194" s="24" t="str">
        <f>VLOOKUP(Healthcare!A194,Table1[[Customer ID]:[Hospital tier]],9,FALSE)</f>
        <v>tier - 2</v>
      </c>
      <c r="O194" s="24" t="str">
        <f>VLOOKUP(A194,Table1[[Customer ID]:[City tier]],10,FALSE)</f>
        <v>tier - 2</v>
      </c>
      <c r="P194" s="24" t="str">
        <f>VLOOKUP(Healthcare!A194,Table1[],11,FALSE)</f>
        <v>R1011</v>
      </c>
      <c r="Q194" s="24">
        <f>VLOOKUP(Healthcare!A194,Table1[[Customer ID]:[Age]],6,FALSE)</f>
        <v>30</v>
      </c>
    </row>
    <row r="195" spans="1:17" ht="15.4" x14ac:dyDescent="0.45">
      <c r="A195" s="25" t="s">
        <v>194</v>
      </c>
      <c r="B195" s="24" t="str">
        <f>VLOOKUP('Customer Names'!A195,'Customer Names'!A195:C2529,3,FALSE)</f>
        <v>Garcia Garcia</v>
      </c>
      <c r="C195" s="24">
        <f>VLOOKUP(Table8[[#This Row],[Customer ID]],Table8[[Customer ID]:[BMI]],2,FALSE)</f>
        <v>38.17</v>
      </c>
      <c r="D195" s="24">
        <f>VLOOKUP(Table8[[#This Row],[Customer ID]],Table8[[Customer ID]:[HBA1C]],4,FALSE)</f>
        <v>4.53</v>
      </c>
      <c r="E195" s="24" t="str">
        <f>VLOOKUP(Table8[[#This Row],[Customer ID]],Table8[[Customer ID]:[Heart Issues]],6,FALSE)</f>
        <v>No</v>
      </c>
      <c r="F195" s="24" t="str">
        <f>VLOOKUP(Table8[[#This Row],[Customer ID]],Table8[[Customer ID]:[Any Transplants]],7,FALSE)</f>
        <v>Yes</v>
      </c>
      <c r="G195" s="24" t="str">
        <f>VLOOKUP(Table8[[#This Row],[Customer ID]],Table8[[Customer ID]:[Cancer history]],8,FALSE)</f>
        <v>No</v>
      </c>
      <c r="H195" s="24">
        <f>VLOOKUP(Table8[[#This Row],[Customer ID]],Table8[[Customer ID]:[NumberOfMajorSurgeries]],9,FALSE)</f>
        <v>1</v>
      </c>
      <c r="I195" s="24" t="str">
        <f>VLOOKUP(Table8[[#This Row],[Customer ID]],Table8[],10,FALSE)</f>
        <v>Yes</v>
      </c>
      <c r="J195" s="24" t="str">
        <f>VLOOKUP(Table8[[#This Row],[Customer ID]],Table8[[Customer ID]:[Wight Status]],3,FALSE)</f>
        <v>Obesity</v>
      </c>
      <c r="K195" s="24" t="str">
        <f>VLOOKUP(Table8[[#This Row],[Customer ID]],Table8[[Customer ID]:[Diabetes Status]],5,FALSE)</f>
        <v>Normal</v>
      </c>
      <c r="L195" s="24" t="str">
        <f>VLOOKUP(A195,Table1[[Customer ID]:[Date Of Birth]],5,FALSE)</f>
        <v>25-Dec-2004</v>
      </c>
      <c r="M195" s="24">
        <f>VLOOKUP(A195,Table1[[Customer ID]:[charges]],8,FALSE)</f>
        <v>36307.800000000003</v>
      </c>
      <c r="N195" s="24" t="str">
        <f>VLOOKUP(Healthcare!A195,Table1[[Customer ID]:[Hospital tier]],9,FALSE)</f>
        <v>tier - 1</v>
      </c>
      <c r="O195" s="24" t="str">
        <f>VLOOKUP(A195,Table1[[Customer ID]:[City tier]],10,FALSE)</f>
        <v>tier - 2</v>
      </c>
      <c r="P195" s="24" t="str">
        <f>VLOOKUP(Healthcare!A195,Table1[],11,FALSE)</f>
        <v>R1013</v>
      </c>
      <c r="Q195" s="24">
        <f>VLOOKUP(Healthcare!A195,Table1[[Customer ID]:[Age]],6,FALSE)</f>
        <v>18</v>
      </c>
    </row>
    <row r="196" spans="1:17" ht="15.4" x14ac:dyDescent="0.45">
      <c r="A196" s="25" t="s">
        <v>195</v>
      </c>
      <c r="B196" s="24" t="str">
        <f>VLOOKUP('Customer Names'!A196,'Customer Names'!A196:C2530,3,FALSE)</f>
        <v>Klecker</v>
      </c>
      <c r="C196" s="24">
        <f>VLOOKUP(Table8[[#This Row],[Customer ID]],Table8[[Customer ID]:[BMI]],2,FALSE)</f>
        <v>36.954999999999998</v>
      </c>
      <c r="D196" s="24">
        <f>VLOOKUP(Table8[[#This Row],[Customer ID]],Table8[[Customer ID]:[HBA1C]],4,FALSE)</f>
        <v>5.84</v>
      </c>
      <c r="E196" s="24" t="str">
        <f>VLOOKUP(Table8[[#This Row],[Customer ID]],Table8[[Customer ID]:[Heart Issues]],6,FALSE)</f>
        <v>No</v>
      </c>
      <c r="F196" s="24" t="str">
        <f>VLOOKUP(Table8[[#This Row],[Customer ID]],Table8[[Customer ID]:[Any Transplants]],7,FALSE)</f>
        <v>No</v>
      </c>
      <c r="G196" s="24" t="str">
        <f>VLOOKUP(Table8[[#This Row],[Customer ID]],Table8[[Customer ID]:[Cancer history]],8,FALSE)</f>
        <v>Yes</v>
      </c>
      <c r="H196" s="24">
        <f>VLOOKUP(Table8[[#This Row],[Customer ID]],Table8[[Customer ID]:[NumberOfMajorSurgeries]],9,FALSE)</f>
        <v>1</v>
      </c>
      <c r="I196" s="24" t="str">
        <f>VLOOKUP(Table8[[#This Row],[Customer ID]],Table8[],10,FALSE)</f>
        <v>Yes</v>
      </c>
      <c r="J196" s="24" t="str">
        <f>VLOOKUP(Table8[[#This Row],[Customer ID]],Table8[[Customer ID]:[Wight Status]],3,FALSE)</f>
        <v>Obesity</v>
      </c>
      <c r="K196" s="24" t="str">
        <f>VLOOKUP(Table8[[#This Row],[Customer ID]],Table8[[Customer ID]:[Diabetes Status]],5,FALSE)</f>
        <v>Prediabetes</v>
      </c>
      <c r="L196" s="24" t="str">
        <f>VLOOKUP(A196,Table1[[Customer ID]:[Date Of Birth]],5,FALSE)</f>
        <v>5-Sep-2003</v>
      </c>
      <c r="M196" s="24">
        <f>VLOOKUP(A196,Table1[[Customer ID]:[charges]],8,FALSE)</f>
        <v>36219.410000000003</v>
      </c>
      <c r="N196" s="24" t="str">
        <f>VLOOKUP(Healthcare!A196,Table1[[Customer ID]:[Hospital tier]],9,FALSE)</f>
        <v>tier - 1</v>
      </c>
      <c r="O196" s="24" t="str">
        <f>VLOOKUP(A196,Table1[[Customer ID]:[City tier]],10,FALSE)</f>
        <v>tier - 1</v>
      </c>
      <c r="P196" s="24" t="str">
        <f>VLOOKUP(Healthcare!A196,Table1[],11,FALSE)</f>
        <v>R1012</v>
      </c>
      <c r="Q196" s="24">
        <f>VLOOKUP(Healthcare!A196,Table1[[Customer ID]:[Age]],6,FALSE)</f>
        <v>19</v>
      </c>
    </row>
    <row r="197" spans="1:17" ht="15.4" x14ac:dyDescent="0.45">
      <c r="A197" s="25" t="s">
        <v>196</v>
      </c>
      <c r="B197" s="24" t="str">
        <f>VLOOKUP('Customer Names'!A197,'Customer Names'!A197:C2531,3,FALSE)</f>
        <v>Cancre</v>
      </c>
      <c r="C197" s="24">
        <f>VLOOKUP(Table8[[#This Row],[Customer ID]],Table8[[Customer ID]:[BMI]],2,FALSE)</f>
        <v>34.4</v>
      </c>
      <c r="D197" s="24">
        <f>VLOOKUP(Table8[[#This Row],[Customer ID]],Table8[[Customer ID]:[HBA1C]],4,FALSE)</f>
        <v>4.9000000000000004</v>
      </c>
      <c r="E197" s="24" t="str">
        <f>VLOOKUP(Table8[[#This Row],[Customer ID]],Table8[[Customer ID]:[Heart Issues]],6,FALSE)</f>
        <v>No</v>
      </c>
      <c r="F197" s="24" t="str">
        <f>VLOOKUP(Table8[[#This Row],[Customer ID]],Table8[[Customer ID]:[Any Transplants]],7,FALSE)</f>
        <v>No</v>
      </c>
      <c r="G197" s="24" t="str">
        <f>VLOOKUP(Table8[[#This Row],[Customer ID]],Table8[[Customer ID]:[Cancer history]],8,FALSE)</f>
        <v>Yes</v>
      </c>
      <c r="H197" s="24">
        <f>VLOOKUP(Table8[[#This Row],[Customer ID]],Table8[[Customer ID]:[NumberOfMajorSurgeries]],9,FALSE)</f>
        <v>1</v>
      </c>
      <c r="I197" s="24" t="str">
        <f>VLOOKUP(Table8[[#This Row],[Customer ID]],Table8[],10,FALSE)</f>
        <v>Yes</v>
      </c>
      <c r="J197" s="24" t="str">
        <f>VLOOKUP(Table8[[#This Row],[Customer ID]],Table8[[Customer ID]:[Wight Status]],3,FALSE)</f>
        <v>Obesity</v>
      </c>
      <c r="K197" s="24" t="str">
        <f>VLOOKUP(Table8[[#This Row],[Customer ID]],Table8[[Customer ID]:[Diabetes Status]],5,FALSE)</f>
        <v>Normal</v>
      </c>
      <c r="L197" s="24" t="str">
        <f>VLOOKUP(A197,Table1[[Customer ID]:[Date Of Birth]],5,FALSE)</f>
        <v>28-Dec-1993</v>
      </c>
      <c r="M197" s="24">
        <f>VLOOKUP(A197,Table1[[Customer ID]:[charges]],8,FALSE)</f>
        <v>36197.699999999997</v>
      </c>
      <c r="N197" s="24" t="str">
        <f>VLOOKUP(Healthcare!A197,Table1[[Customer ID]:[Hospital tier]],9,FALSE)</f>
        <v>tier - 1</v>
      </c>
      <c r="O197" s="24" t="str">
        <f>VLOOKUP(A197,Table1[[Customer ID]:[City tier]],10,FALSE)</f>
        <v>tier - 3</v>
      </c>
      <c r="P197" s="24" t="str">
        <f>VLOOKUP(Healthcare!A197,Table1[],11,FALSE)</f>
        <v>R1011</v>
      </c>
      <c r="Q197" s="24">
        <f>VLOOKUP(Healthcare!A197,Table1[[Customer ID]:[Age]],6,FALSE)</f>
        <v>29</v>
      </c>
    </row>
    <row r="198" spans="1:17" ht="15.4" x14ac:dyDescent="0.45">
      <c r="A198" s="25" t="s">
        <v>197</v>
      </c>
      <c r="B198" s="24" t="str">
        <f>VLOOKUP('Customer Names'!A198,'Customer Names'!A198:C2532,3,FALSE)</f>
        <v>Denucci</v>
      </c>
      <c r="C198" s="24">
        <f>VLOOKUP(Table8[[#This Row],[Customer ID]],Table8[[Customer ID]:[BMI]],2,FALSE)</f>
        <v>31.73</v>
      </c>
      <c r="D198" s="24">
        <f>VLOOKUP(Table8[[#This Row],[Customer ID]],Table8[[Customer ID]:[HBA1C]],4,FALSE)</f>
        <v>4.3</v>
      </c>
      <c r="E198" s="24" t="str">
        <f>VLOOKUP(Table8[[#This Row],[Customer ID]],Table8[[Customer ID]:[Heart Issues]],6,FALSE)</f>
        <v>No</v>
      </c>
      <c r="F198" s="24" t="str">
        <f>VLOOKUP(Table8[[#This Row],[Customer ID]],Table8[[Customer ID]:[Any Transplants]],7,FALSE)</f>
        <v>No</v>
      </c>
      <c r="G198" s="24" t="str">
        <f>VLOOKUP(Table8[[#This Row],[Customer ID]],Table8[[Customer ID]:[Cancer history]],8,FALSE)</f>
        <v>No</v>
      </c>
      <c r="H198" s="24">
        <f>VLOOKUP(Table8[[#This Row],[Customer ID]],Table8[[Customer ID]:[NumberOfMajorSurgeries]],9,FALSE)</f>
        <v>0</v>
      </c>
      <c r="I198" s="24" t="str">
        <f>VLOOKUP(Table8[[#This Row],[Customer ID]],Table8[],10,FALSE)</f>
        <v>Yes</v>
      </c>
      <c r="J198" s="24" t="str">
        <f>VLOOKUP(Table8[[#This Row],[Customer ID]],Table8[[Customer ID]:[Wight Status]],3,FALSE)</f>
        <v>Obesity</v>
      </c>
      <c r="K198" s="24" t="str">
        <f>VLOOKUP(Table8[[#This Row],[Customer ID]],Table8[[Customer ID]:[Diabetes Status]],5,FALSE)</f>
        <v>Normal</v>
      </c>
      <c r="L198" s="24" t="str">
        <f>VLOOKUP(A198,Table1[[Customer ID]:[Date Of Birth]],5,FALSE)</f>
        <v>1-Oct-1999</v>
      </c>
      <c r="M198" s="24">
        <f>VLOOKUP(A198,Table1[[Customer ID]:[charges]],8,FALSE)</f>
        <v>36189.1</v>
      </c>
      <c r="N198" s="24" t="str">
        <f>VLOOKUP(Healthcare!A198,Table1[[Customer ID]:[Hospital tier]],9,FALSE)</f>
        <v>tier - 1</v>
      </c>
      <c r="O198" s="24" t="str">
        <f>VLOOKUP(A198,Table1[[Customer ID]:[City tier]],10,FALSE)</f>
        <v>tier - 3</v>
      </c>
      <c r="P198" s="24" t="str">
        <f>VLOOKUP(Healthcare!A198,Table1[],11,FALSE)</f>
        <v>R1016</v>
      </c>
      <c r="Q198" s="24">
        <f>VLOOKUP(Healthcare!A198,Table1[[Customer ID]:[Age]],6,FALSE)</f>
        <v>23</v>
      </c>
    </row>
    <row r="199" spans="1:17" ht="15.4" x14ac:dyDescent="0.45">
      <c r="A199" s="25" t="s">
        <v>198</v>
      </c>
      <c r="B199" s="24" t="str">
        <f>VLOOKUP('Customer Names'!A199,'Customer Names'!A199:C2533,3,FALSE)</f>
        <v>Saldana</v>
      </c>
      <c r="C199" s="24">
        <f>VLOOKUP(Table8[[#This Row],[Customer ID]],Table8[[Customer ID]:[BMI]],2,FALSE)</f>
        <v>36.64</v>
      </c>
      <c r="D199" s="24">
        <f>VLOOKUP(Table8[[#This Row],[Customer ID]],Table8[[Customer ID]:[HBA1C]],4,FALSE)</f>
        <v>11.34</v>
      </c>
      <c r="E199" s="24" t="str">
        <f>VLOOKUP(Table8[[#This Row],[Customer ID]],Table8[[Customer ID]:[Heart Issues]],6,FALSE)</f>
        <v>No</v>
      </c>
      <c r="F199" s="24" t="str">
        <f>VLOOKUP(Table8[[#This Row],[Customer ID]],Table8[[Customer ID]:[Any Transplants]],7,FALSE)</f>
        <v>No</v>
      </c>
      <c r="G199" s="24" t="str">
        <f>VLOOKUP(Table8[[#This Row],[Customer ID]],Table8[[Customer ID]:[Cancer history]],8,FALSE)</f>
        <v>No</v>
      </c>
      <c r="H199" s="24">
        <f>VLOOKUP(Table8[[#This Row],[Customer ID]],Table8[[Customer ID]:[NumberOfMajorSurgeries]],9,FALSE)</f>
        <v>0</v>
      </c>
      <c r="I199" s="24" t="str">
        <f>VLOOKUP(Table8[[#This Row],[Customer ID]],Table8[],10,FALSE)</f>
        <v>Yes</v>
      </c>
      <c r="J199" s="24" t="str">
        <f>VLOOKUP(Table8[[#This Row],[Customer ID]],Table8[[Customer ID]:[Wight Status]],3,FALSE)</f>
        <v>Obesity</v>
      </c>
      <c r="K199" s="24" t="str">
        <f>VLOOKUP(Table8[[#This Row],[Customer ID]],Table8[[Customer ID]:[Diabetes Status]],5,FALSE)</f>
        <v>Diabetes</v>
      </c>
      <c r="L199" s="24" t="str">
        <f>VLOOKUP(A199,Table1[[Customer ID]:[Date Of Birth]],5,FALSE)</f>
        <v>6-Dec-1974</v>
      </c>
      <c r="M199" s="24">
        <f>VLOOKUP(A199,Table1[[Customer ID]:[charges]],8,FALSE)</f>
        <v>36182.870000000003</v>
      </c>
      <c r="N199" s="24" t="str">
        <f>VLOOKUP(Healthcare!A199,Table1[[Customer ID]:[Hospital tier]],9,FALSE)</f>
        <v>tier - 2</v>
      </c>
      <c r="O199" s="24" t="str">
        <f>VLOOKUP(A199,Table1[[Customer ID]:[City tier]],10,FALSE)</f>
        <v>tier - 3</v>
      </c>
      <c r="P199" s="24" t="str">
        <f>VLOOKUP(Healthcare!A199,Table1[],11,FALSE)</f>
        <v>R1012</v>
      </c>
      <c r="Q199" s="24">
        <f>VLOOKUP(Healthcare!A199,Table1[[Customer ID]:[Age]],6,FALSE)</f>
        <v>48</v>
      </c>
    </row>
    <row r="200" spans="1:17" ht="15.4" x14ac:dyDescent="0.45">
      <c r="A200" s="25" t="s">
        <v>199</v>
      </c>
      <c r="B200" s="24" t="str">
        <f>VLOOKUP('Customer Names'!A200,'Customer Names'!A200:C2534,3,FALSE)</f>
        <v>Weinberg</v>
      </c>
      <c r="C200" s="24">
        <f>VLOOKUP(Table8[[#This Row],[Customer ID]],Table8[[Customer ID]:[BMI]],2,FALSE)</f>
        <v>36.85</v>
      </c>
      <c r="D200" s="24">
        <f>VLOOKUP(Table8[[#This Row],[Customer ID]],Table8[[Customer ID]:[HBA1C]],4,FALSE)</f>
        <v>5.88</v>
      </c>
      <c r="E200" s="24" t="str">
        <f>VLOOKUP(Table8[[#This Row],[Customer ID]],Table8[[Customer ID]:[Heart Issues]],6,FALSE)</f>
        <v>No</v>
      </c>
      <c r="F200" s="24" t="str">
        <f>VLOOKUP(Table8[[#This Row],[Customer ID]],Table8[[Customer ID]:[Any Transplants]],7,FALSE)</f>
        <v>Yes</v>
      </c>
      <c r="G200" s="24" t="str">
        <f>VLOOKUP(Table8[[#This Row],[Customer ID]],Table8[[Customer ID]:[Cancer history]],8,FALSE)</f>
        <v>No</v>
      </c>
      <c r="H200" s="24">
        <f>VLOOKUP(Table8[[#This Row],[Customer ID]],Table8[[Customer ID]:[NumberOfMajorSurgeries]],9,FALSE)</f>
        <v>1</v>
      </c>
      <c r="I200" s="24" t="str">
        <f>VLOOKUP(Table8[[#This Row],[Customer ID]],Table8[],10,FALSE)</f>
        <v>Yes</v>
      </c>
      <c r="J200" s="24" t="str">
        <f>VLOOKUP(Table8[[#This Row],[Customer ID]],Table8[[Customer ID]:[Wight Status]],3,FALSE)</f>
        <v>Obesity</v>
      </c>
      <c r="K200" s="24" t="str">
        <f>VLOOKUP(Table8[[#This Row],[Customer ID]],Table8[[Customer ID]:[Diabetes Status]],5,FALSE)</f>
        <v>Prediabetes</v>
      </c>
      <c r="L200" s="24" t="str">
        <f>VLOOKUP(A200,Table1[[Customer ID]:[Date Of Birth]],5,FALSE)</f>
        <v>30-Aug-2004</v>
      </c>
      <c r="M200" s="24">
        <f>VLOOKUP(A200,Table1[[Customer ID]:[charges]],8,FALSE)</f>
        <v>36149.480000000003</v>
      </c>
      <c r="N200" s="24" t="str">
        <f>VLOOKUP(Healthcare!A200,Table1[[Customer ID]:[Hospital tier]],9,FALSE)</f>
        <v>tier - 2</v>
      </c>
      <c r="O200" s="24" t="str">
        <f>VLOOKUP(A200,Table1[[Customer ID]:[City tier]],10,FALSE)</f>
        <v>tier - 2</v>
      </c>
      <c r="P200" s="24" t="str">
        <f>VLOOKUP(Healthcare!A200,Table1[],11,FALSE)</f>
        <v>R1013</v>
      </c>
      <c r="Q200" s="24">
        <f>VLOOKUP(Healthcare!A200,Table1[[Customer ID]:[Age]],6,FALSE)</f>
        <v>18</v>
      </c>
    </row>
    <row r="201" spans="1:17" ht="15.4" x14ac:dyDescent="0.45">
      <c r="A201" s="25" t="s">
        <v>200</v>
      </c>
      <c r="B201" s="24" t="str">
        <f>VLOOKUP('Customer Names'!A201,'Customer Names'!A201:C2535,3,FALSE)</f>
        <v>Walsh</v>
      </c>
      <c r="C201" s="24">
        <f>VLOOKUP(Table8[[#This Row],[Customer ID]],Table8[[Customer ID]:[BMI]],2,FALSE)</f>
        <v>33.33</v>
      </c>
      <c r="D201" s="24">
        <f>VLOOKUP(Table8[[#This Row],[Customer ID]],Table8[[Customer ID]:[HBA1C]],4,FALSE)</f>
        <v>5.01</v>
      </c>
      <c r="E201" s="24" t="str">
        <f>VLOOKUP(Table8[[#This Row],[Customer ID]],Table8[[Customer ID]:[Heart Issues]],6,FALSE)</f>
        <v>Yes</v>
      </c>
      <c r="F201" s="24" t="str">
        <f>VLOOKUP(Table8[[#This Row],[Customer ID]],Table8[[Customer ID]:[Any Transplants]],7,FALSE)</f>
        <v>No</v>
      </c>
      <c r="G201" s="24" t="str">
        <f>VLOOKUP(Table8[[#This Row],[Customer ID]],Table8[[Customer ID]:[Cancer history]],8,FALSE)</f>
        <v>Yes</v>
      </c>
      <c r="H201" s="24">
        <f>VLOOKUP(Table8[[#This Row],[Customer ID]],Table8[[Customer ID]:[NumberOfMajorSurgeries]],9,FALSE)</f>
        <v>1</v>
      </c>
      <c r="I201" s="24" t="str">
        <f>VLOOKUP(Table8[[#This Row],[Customer ID]],Table8[],10,FALSE)</f>
        <v>Yes</v>
      </c>
      <c r="J201" s="24" t="str">
        <f>VLOOKUP(Table8[[#This Row],[Customer ID]],Table8[[Customer ID]:[Wight Status]],3,FALSE)</f>
        <v>Obesity</v>
      </c>
      <c r="K201" s="24" t="str">
        <f>VLOOKUP(Table8[[#This Row],[Customer ID]],Table8[[Customer ID]:[Diabetes Status]],5,FALSE)</f>
        <v>Normal</v>
      </c>
      <c r="L201" s="24" t="str">
        <f>VLOOKUP(A201,Table1[[Customer ID]:[Date Of Birth]],5,FALSE)</f>
        <v>12-Jun-1997</v>
      </c>
      <c r="M201" s="24">
        <f>VLOOKUP(A201,Table1[[Customer ID]:[charges]],8,FALSE)</f>
        <v>36124.57</v>
      </c>
      <c r="N201" s="24" t="str">
        <f>VLOOKUP(Healthcare!A201,Table1[[Customer ID]:[Hospital tier]],9,FALSE)</f>
        <v>tier - 1</v>
      </c>
      <c r="O201" s="24" t="str">
        <f>VLOOKUP(A201,Table1[[Customer ID]:[City tier]],10,FALSE)</f>
        <v>tier - 3</v>
      </c>
      <c r="P201" s="24" t="str">
        <f>VLOOKUP(Healthcare!A201,Table1[],11,FALSE)</f>
        <v>R1013</v>
      </c>
      <c r="Q201" s="24">
        <f>VLOOKUP(Healthcare!A201,Table1[[Customer ID]:[Age]],6,FALSE)</f>
        <v>25</v>
      </c>
    </row>
    <row r="202" spans="1:17" ht="15.4" x14ac:dyDescent="0.45">
      <c r="A202" s="25" t="s">
        <v>201</v>
      </c>
      <c r="B202" s="24" t="str">
        <f>VLOOKUP('Customer Names'!A202,'Customer Names'!A202:C2536,3,FALSE)</f>
        <v>Pasten</v>
      </c>
      <c r="C202" s="24">
        <f>VLOOKUP(Table8[[#This Row],[Customer ID]],Table8[[Customer ID]:[BMI]],2,FALSE)</f>
        <v>39.14</v>
      </c>
      <c r="D202" s="24">
        <f>VLOOKUP(Table8[[#This Row],[Customer ID]],Table8[[Customer ID]:[HBA1C]],4,FALSE)</f>
        <v>4.4000000000000004</v>
      </c>
      <c r="E202" s="24" t="str">
        <f>VLOOKUP(Table8[[#This Row],[Customer ID]],Table8[[Customer ID]:[Heart Issues]],6,FALSE)</f>
        <v>No</v>
      </c>
      <c r="F202" s="24" t="str">
        <f>VLOOKUP(Table8[[#This Row],[Customer ID]],Table8[[Customer ID]:[Any Transplants]],7,FALSE)</f>
        <v>No</v>
      </c>
      <c r="G202" s="24" t="str">
        <f>VLOOKUP(Table8[[#This Row],[Customer ID]],Table8[[Customer ID]:[Cancer history]],8,FALSE)</f>
        <v>Yes</v>
      </c>
      <c r="H202" s="24">
        <f>VLOOKUP(Table8[[#This Row],[Customer ID]],Table8[[Customer ID]:[NumberOfMajorSurgeries]],9,FALSE)</f>
        <v>1</v>
      </c>
      <c r="I202" s="24" t="str">
        <f>VLOOKUP(Table8[[#This Row],[Customer ID]],Table8[],10,FALSE)</f>
        <v>Yes</v>
      </c>
      <c r="J202" s="24" t="str">
        <f>VLOOKUP(Table8[[#This Row],[Customer ID]],Table8[[Customer ID]:[Wight Status]],3,FALSE)</f>
        <v>Obesity</v>
      </c>
      <c r="K202" s="24" t="str">
        <f>VLOOKUP(Table8[[#This Row],[Customer ID]],Table8[[Customer ID]:[Diabetes Status]],5,FALSE)</f>
        <v>Normal</v>
      </c>
      <c r="L202" s="24" t="str">
        <f>VLOOKUP(A202,Table1[[Customer ID]:[Date Of Birth]],5,FALSE)</f>
        <v>4-Nov-1979</v>
      </c>
      <c r="M202" s="24">
        <f>VLOOKUP(A202,Table1[[Customer ID]:[charges]],8,FALSE)</f>
        <v>36090.49</v>
      </c>
      <c r="N202" s="24" t="str">
        <f>VLOOKUP(Healthcare!A202,Table1[[Customer ID]:[Hospital tier]],9,FALSE)</f>
        <v>tier - 2</v>
      </c>
      <c r="O202" s="24" t="str">
        <f>VLOOKUP(A202,Table1[[Customer ID]:[City tier]],10,FALSE)</f>
        <v>tier - 2</v>
      </c>
      <c r="P202" s="24" t="str">
        <f>VLOOKUP(Healthcare!A202,Table1[],11,FALSE)</f>
        <v>R1011</v>
      </c>
      <c r="Q202" s="24">
        <f>VLOOKUP(Healthcare!A202,Table1[[Customer ID]:[Age]],6,FALSE)</f>
        <v>43</v>
      </c>
    </row>
    <row r="203" spans="1:17" ht="15.4" x14ac:dyDescent="0.45">
      <c r="A203" s="25" t="s">
        <v>202</v>
      </c>
      <c r="B203" s="24" t="str">
        <f>VLOOKUP('Customer Names'!A203,'Customer Names'!A203:C2537,3,FALSE)</f>
        <v>LaBelle</v>
      </c>
      <c r="C203" s="24">
        <f>VLOOKUP(Table8[[#This Row],[Customer ID]],Table8[[Customer ID]:[BMI]],2,FALSE)</f>
        <v>32.9</v>
      </c>
      <c r="D203" s="24">
        <f>VLOOKUP(Table8[[#This Row],[Customer ID]],Table8[[Customer ID]:[HBA1C]],4,FALSE)</f>
        <v>6.26</v>
      </c>
      <c r="E203" s="24" t="str">
        <f>VLOOKUP(Table8[[#This Row],[Customer ID]],Table8[[Customer ID]:[Heart Issues]],6,FALSE)</f>
        <v>Yes</v>
      </c>
      <c r="F203" s="24" t="str">
        <f>VLOOKUP(Table8[[#This Row],[Customer ID]],Table8[[Customer ID]:[Any Transplants]],7,FALSE)</f>
        <v>No</v>
      </c>
      <c r="G203" s="24" t="str">
        <f>VLOOKUP(Table8[[#This Row],[Customer ID]],Table8[[Customer ID]:[Cancer history]],8,FALSE)</f>
        <v>No</v>
      </c>
      <c r="H203" s="24">
        <f>VLOOKUP(Table8[[#This Row],[Customer ID]],Table8[[Customer ID]:[NumberOfMajorSurgeries]],9,FALSE)</f>
        <v>0</v>
      </c>
      <c r="I203" s="24" t="str">
        <f>VLOOKUP(Table8[[#This Row],[Customer ID]],Table8[],10,FALSE)</f>
        <v>Yes</v>
      </c>
      <c r="J203" s="24" t="str">
        <f>VLOOKUP(Table8[[#This Row],[Customer ID]],Table8[[Customer ID]:[Wight Status]],3,FALSE)</f>
        <v>Obesity</v>
      </c>
      <c r="K203" s="24" t="str">
        <f>VLOOKUP(Table8[[#This Row],[Customer ID]],Table8[[Customer ID]:[Diabetes Status]],5,FALSE)</f>
        <v>Prediabetes</v>
      </c>
      <c r="L203" s="24" t="str">
        <f>VLOOKUP(A203,Table1[[Customer ID]:[Date Of Birth]],5,FALSE)</f>
        <v>20-Aug-1996</v>
      </c>
      <c r="M203" s="24">
        <f>VLOOKUP(A203,Table1[[Customer ID]:[charges]],8,FALSE)</f>
        <v>36085.22</v>
      </c>
      <c r="N203" s="24" t="str">
        <f>VLOOKUP(Healthcare!A203,Table1[[Customer ID]:[Hospital tier]],9,FALSE)</f>
        <v>tier - 1</v>
      </c>
      <c r="O203" s="24" t="str">
        <f>VLOOKUP(A203,Table1[[Customer ID]:[City tier]],10,FALSE)</f>
        <v>tier - 1</v>
      </c>
      <c r="P203" s="24" t="str">
        <f>VLOOKUP(Healthcare!A203,Table1[],11,FALSE)</f>
        <v>R1011</v>
      </c>
      <c r="Q203" s="24">
        <f>VLOOKUP(Healthcare!A203,Table1[[Customer ID]:[Age]],6,FALSE)</f>
        <v>26</v>
      </c>
    </row>
    <row r="204" spans="1:17" ht="15.4" x14ac:dyDescent="0.45">
      <c r="A204" s="25" t="s">
        <v>203</v>
      </c>
      <c r="B204" s="24" t="str">
        <f>VLOOKUP('Customer Names'!A204,'Customer Names'!A204:C2538,3,FALSE)</f>
        <v>Guzman</v>
      </c>
      <c r="C204" s="24">
        <f>VLOOKUP(Table8[[#This Row],[Customer ID]],Table8[[Customer ID]:[BMI]],2,FALSE)</f>
        <v>29.78</v>
      </c>
      <c r="D204" s="24">
        <f>VLOOKUP(Table8[[#This Row],[Customer ID]],Table8[[Customer ID]:[HBA1C]],4,FALSE)</f>
        <v>10.27</v>
      </c>
      <c r="E204" s="24" t="str">
        <f>VLOOKUP(Table8[[#This Row],[Customer ID]],Table8[[Customer ID]:[Heart Issues]],6,FALSE)</f>
        <v>Yes</v>
      </c>
      <c r="F204" s="24" t="str">
        <f>VLOOKUP(Table8[[#This Row],[Customer ID]],Table8[[Customer ID]:[Any Transplants]],7,FALSE)</f>
        <v>No</v>
      </c>
      <c r="G204" s="24" t="str">
        <f>VLOOKUP(Table8[[#This Row],[Customer ID]],Table8[[Customer ID]:[Cancer history]],8,FALSE)</f>
        <v>Yes</v>
      </c>
      <c r="H204" s="24">
        <f>VLOOKUP(Table8[[#This Row],[Customer ID]],Table8[[Customer ID]:[NumberOfMajorSurgeries]],9,FALSE)</f>
        <v>1</v>
      </c>
      <c r="I204" s="24" t="str">
        <f>VLOOKUP(Table8[[#This Row],[Customer ID]],Table8[],10,FALSE)</f>
        <v>Yes</v>
      </c>
      <c r="J204" s="24" t="str">
        <f>VLOOKUP(Table8[[#This Row],[Customer ID]],Table8[[Customer ID]:[Wight Status]],3,FALSE)</f>
        <v>Over Weight</v>
      </c>
      <c r="K204" s="24" t="str">
        <f>VLOOKUP(Table8[[#This Row],[Customer ID]],Table8[[Customer ID]:[Diabetes Status]],5,FALSE)</f>
        <v>Diabetes</v>
      </c>
      <c r="L204" s="24" t="str">
        <f>VLOOKUP(A204,Table1[[Customer ID]:[Date Of Birth]],5,FALSE)</f>
        <v>22-Jul-1963</v>
      </c>
      <c r="M204" s="24">
        <f>VLOOKUP(A204,Table1[[Customer ID]:[charges]],8,FALSE)</f>
        <v>36074.339999999997</v>
      </c>
      <c r="N204" s="24" t="str">
        <f>VLOOKUP(Healthcare!A204,Table1[[Customer ID]:[Hospital tier]],9,FALSE)</f>
        <v>tier - 2</v>
      </c>
      <c r="O204" s="24" t="str">
        <f>VLOOKUP(A204,Table1[[Customer ID]:[City tier]],10,FALSE)</f>
        <v>tier - 1</v>
      </c>
      <c r="P204" s="24" t="str">
        <f>VLOOKUP(Healthcare!A204,Table1[],11,FALSE)</f>
        <v>R1011</v>
      </c>
      <c r="Q204" s="24">
        <f>VLOOKUP(Healthcare!A204,Table1[[Customer ID]:[Age]],6,FALSE)</f>
        <v>59</v>
      </c>
    </row>
    <row r="205" spans="1:17" ht="15.4" x14ac:dyDescent="0.45">
      <c r="A205" s="25" t="s">
        <v>204</v>
      </c>
      <c r="B205" s="24" t="str">
        <f>VLOOKUP('Customer Names'!A205,'Customer Names'!A205:C2539,3,FALSE)</f>
        <v>Turnbull</v>
      </c>
      <c r="C205" s="24">
        <f>VLOOKUP(Table8[[#This Row],[Customer ID]],Table8[[Customer ID]:[BMI]],2,FALSE)</f>
        <v>32.78</v>
      </c>
      <c r="D205" s="24">
        <f>VLOOKUP(Table8[[#This Row],[Customer ID]],Table8[[Customer ID]:[HBA1C]],4,FALSE)</f>
        <v>5.27</v>
      </c>
      <c r="E205" s="24" t="str">
        <f>VLOOKUP(Table8[[#This Row],[Customer ID]],Table8[[Customer ID]:[Heart Issues]],6,FALSE)</f>
        <v>No</v>
      </c>
      <c r="F205" s="24" t="str">
        <f>VLOOKUP(Table8[[#This Row],[Customer ID]],Table8[[Customer ID]:[Any Transplants]],7,FALSE)</f>
        <v>No</v>
      </c>
      <c r="G205" s="24" t="str">
        <f>VLOOKUP(Table8[[#This Row],[Customer ID]],Table8[[Customer ID]:[Cancer history]],8,FALSE)</f>
        <v>No</v>
      </c>
      <c r="H205" s="24">
        <f>VLOOKUP(Table8[[#This Row],[Customer ID]],Table8[[Customer ID]:[NumberOfMajorSurgeries]],9,FALSE)</f>
        <v>0</v>
      </c>
      <c r="I205" s="24" t="str">
        <f>VLOOKUP(Table8[[#This Row],[Customer ID]],Table8[],10,FALSE)</f>
        <v>Yes</v>
      </c>
      <c r="J205" s="24" t="str">
        <f>VLOOKUP(Table8[[#This Row],[Customer ID]],Table8[[Customer ID]:[Wight Status]],3,FALSE)</f>
        <v>Obesity</v>
      </c>
      <c r="K205" s="24" t="str">
        <f>VLOOKUP(Table8[[#This Row],[Customer ID]],Table8[[Customer ID]:[Diabetes Status]],5,FALSE)</f>
        <v>Normal</v>
      </c>
      <c r="L205" s="24" t="str">
        <f>VLOOKUP(A205,Table1[[Customer ID]:[Date Of Birth]],5,FALSE)</f>
        <v>4-Sep-1999</v>
      </c>
      <c r="M205" s="24">
        <f>VLOOKUP(A205,Table1[[Customer ID]:[charges]],8,FALSE)</f>
        <v>36021.01</v>
      </c>
      <c r="N205" s="24" t="str">
        <f>VLOOKUP(Healthcare!A205,Table1[[Customer ID]:[Hospital tier]],9,FALSE)</f>
        <v>tier - 2</v>
      </c>
      <c r="O205" s="24" t="str">
        <f>VLOOKUP(A205,Table1[[Customer ID]:[City tier]],10,FALSE)</f>
        <v>tier - 3</v>
      </c>
      <c r="P205" s="24" t="str">
        <f>VLOOKUP(Healthcare!A205,Table1[],11,FALSE)</f>
        <v>R1013</v>
      </c>
      <c r="Q205" s="24">
        <f>VLOOKUP(Healthcare!A205,Table1[[Customer ID]:[Age]],6,FALSE)</f>
        <v>23</v>
      </c>
    </row>
    <row r="206" spans="1:17" ht="15.4" x14ac:dyDescent="0.45">
      <c r="A206" s="25" t="s">
        <v>205</v>
      </c>
      <c r="B206" s="24" t="str">
        <f>VLOOKUP('Customer Names'!A206,'Customer Names'!A206:C2540,3,FALSE)</f>
        <v>Aguero</v>
      </c>
      <c r="C206" s="24">
        <f>VLOOKUP(Table8[[#This Row],[Customer ID]],Table8[[Customer ID]:[BMI]],2,FALSE)</f>
        <v>41.65</v>
      </c>
      <c r="D206" s="24">
        <f>VLOOKUP(Table8[[#This Row],[Customer ID]],Table8[[Customer ID]:[HBA1C]],4,FALSE)</f>
        <v>10.73</v>
      </c>
      <c r="E206" s="24" t="str">
        <f>VLOOKUP(Table8[[#This Row],[Customer ID]],Table8[[Customer ID]:[Heart Issues]],6,FALSE)</f>
        <v>Yes</v>
      </c>
      <c r="F206" s="24" t="str">
        <f>VLOOKUP(Table8[[#This Row],[Customer ID]],Table8[[Customer ID]:[Any Transplants]],7,FALSE)</f>
        <v>No</v>
      </c>
      <c r="G206" s="24" t="str">
        <f>VLOOKUP(Table8[[#This Row],[Customer ID]],Table8[[Customer ID]:[Cancer history]],8,FALSE)</f>
        <v>No</v>
      </c>
      <c r="H206" s="24">
        <f>VLOOKUP(Table8[[#This Row],[Customer ID]],Table8[[Customer ID]:[NumberOfMajorSurgeries]],9,FALSE)</f>
        <v>0</v>
      </c>
      <c r="I206" s="24" t="str">
        <f>VLOOKUP(Table8[[#This Row],[Customer ID]],Table8[],10,FALSE)</f>
        <v>Yes</v>
      </c>
      <c r="J206" s="24" t="str">
        <f>VLOOKUP(Table8[[#This Row],[Customer ID]],Table8[[Customer ID]:[Wight Status]],3,FALSE)</f>
        <v>Obesity</v>
      </c>
      <c r="K206" s="24" t="str">
        <f>VLOOKUP(Table8[[#This Row],[Customer ID]],Table8[[Customer ID]:[Diabetes Status]],5,FALSE)</f>
        <v>Diabetes</v>
      </c>
      <c r="L206" s="24" t="str">
        <f>VLOOKUP(A206,Table1[[Customer ID]:[Date Of Birth]],5,FALSE)</f>
        <v>22-Nov-1981</v>
      </c>
      <c r="M206" s="24">
        <f>VLOOKUP(A206,Table1[[Customer ID]:[charges]],8,FALSE)</f>
        <v>35952.65</v>
      </c>
      <c r="N206" s="24" t="str">
        <f>VLOOKUP(Healthcare!A206,Table1[[Customer ID]:[Hospital tier]],9,FALSE)</f>
        <v>tier - 1</v>
      </c>
      <c r="O206" s="24" t="str">
        <f>VLOOKUP(A206,Table1[[Customer ID]:[City tier]],10,FALSE)</f>
        <v>tier - 3</v>
      </c>
      <c r="P206" s="24" t="str">
        <f>VLOOKUP(Healthcare!A206,Table1[],11,FALSE)</f>
        <v>R1011</v>
      </c>
      <c r="Q206" s="24">
        <f>VLOOKUP(Healthcare!A206,Table1[[Customer ID]:[Age]],6,FALSE)</f>
        <v>41</v>
      </c>
    </row>
    <row r="207" spans="1:17" ht="15.4" x14ac:dyDescent="0.45">
      <c r="A207" s="25" t="s">
        <v>206</v>
      </c>
      <c r="B207" s="24" t="str">
        <f>VLOOKUP('Customer Names'!A207,'Customer Names'!A207:C2541,3,FALSE)</f>
        <v>Woodward</v>
      </c>
      <c r="C207" s="24">
        <f>VLOOKUP(Table8[[#This Row],[Customer ID]],Table8[[Customer ID]:[BMI]],2,FALSE)</f>
        <v>50.79</v>
      </c>
      <c r="D207" s="24">
        <f>VLOOKUP(Table8[[#This Row],[Customer ID]],Table8[[Customer ID]:[HBA1C]],4,FALSE)</f>
        <v>4.45</v>
      </c>
      <c r="E207" s="24" t="str">
        <f>VLOOKUP(Table8[[#This Row],[Customer ID]],Table8[[Customer ID]:[Heart Issues]],6,FALSE)</f>
        <v>No</v>
      </c>
      <c r="F207" s="24" t="str">
        <f>VLOOKUP(Table8[[#This Row],[Customer ID]],Table8[[Customer ID]:[Any Transplants]],7,FALSE)</f>
        <v>No</v>
      </c>
      <c r="G207" s="24" t="str">
        <f>VLOOKUP(Table8[[#This Row],[Customer ID]],Table8[[Customer ID]:[Cancer history]],8,FALSE)</f>
        <v>No</v>
      </c>
      <c r="H207" s="24">
        <f>VLOOKUP(Table8[[#This Row],[Customer ID]],Table8[[Customer ID]:[NumberOfMajorSurgeries]],9,FALSE)</f>
        <v>1</v>
      </c>
      <c r="I207" s="24" t="str">
        <f>VLOOKUP(Table8[[#This Row],[Customer ID]],Table8[],10,FALSE)</f>
        <v>Yes</v>
      </c>
      <c r="J207" s="24" t="str">
        <f>VLOOKUP(Table8[[#This Row],[Customer ID]],Table8[[Customer ID]:[Wight Status]],3,FALSE)</f>
        <v>Obesity</v>
      </c>
      <c r="K207" s="24" t="str">
        <f>VLOOKUP(Table8[[#This Row],[Customer ID]],Table8[[Customer ID]:[Diabetes Status]],5,FALSE)</f>
        <v>Normal</v>
      </c>
      <c r="L207" s="24" t="str">
        <f>VLOOKUP(A207,Table1[[Customer ID]:[Date Of Birth]],5,FALSE)</f>
        <v>18-Jun-1992</v>
      </c>
      <c r="M207" s="24">
        <f>VLOOKUP(A207,Table1[[Customer ID]:[charges]],8,FALSE)</f>
        <v>35883.269999999997</v>
      </c>
      <c r="N207" s="24" t="str">
        <f>VLOOKUP(Healthcare!A207,Table1[[Customer ID]:[Hospital tier]],9,FALSE)</f>
        <v>tier - 2</v>
      </c>
      <c r="O207" s="24" t="str">
        <f>VLOOKUP(A207,Table1[[Customer ID]:[City tier]],10,FALSE)</f>
        <v>tier - 1</v>
      </c>
      <c r="P207" s="24" t="str">
        <f>VLOOKUP(Healthcare!A207,Table1[],11,FALSE)</f>
        <v>R1011</v>
      </c>
      <c r="Q207" s="24">
        <f>VLOOKUP(Healthcare!A207,Table1[[Customer ID]:[Age]],6,FALSE)</f>
        <v>30</v>
      </c>
    </row>
    <row r="208" spans="1:17" ht="15.4" x14ac:dyDescent="0.45">
      <c r="A208" s="25" t="s">
        <v>207</v>
      </c>
      <c r="B208" s="24" t="str">
        <f>VLOOKUP('Customer Names'!A208,'Customer Names'!A208:C2542,3,FALSE)</f>
        <v>McElroy</v>
      </c>
      <c r="C208" s="24">
        <f>VLOOKUP(Table8[[#This Row],[Customer ID]],Table8[[Customer ID]:[BMI]],2,FALSE)</f>
        <v>35.43</v>
      </c>
      <c r="D208" s="24">
        <f>VLOOKUP(Table8[[#This Row],[Customer ID]],Table8[[Customer ID]:[HBA1C]],4,FALSE)</f>
        <v>5.25</v>
      </c>
      <c r="E208" s="24" t="str">
        <f>VLOOKUP(Table8[[#This Row],[Customer ID]],Table8[[Customer ID]:[Heart Issues]],6,FALSE)</f>
        <v>Yes</v>
      </c>
      <c r="F208" s="24" t="str">
        <f>VLOOKUP(Table8[[#This Row],[Customer ID]],Table8[[Customer ID]:[Any Transplants]],7,FALSE)</f>
        <v>No</v>
      </c>
      <c r="G208" s="24" t="str">
        <f>VLOOKUP(Table8[[#This Row],[Customer ID]],Table8[[Customer ID]:[Cancer history]],8,FALSE)</f>
        <v>No</v>
      </c>
      <c r="H208" s="24">
        <f>VLOOKUP(Table8[[#This Row],[Customer ID]],Table8[[Customer ID]:[NumberOfMajorSurgeries]],9,FALSE)</f>
        <v>0</v>
      </c>
      <c r="I208" s="24" t="str">
        <f>VLOOKUP(Table8[[#This Row],[Customer ID]],Table8[],10,FALSE)</f>
        <v>Yes</v>
      </c>
      <c r="J208" s="24" t="str">
        <f>VLOOKUP(Table8[[#This Row],[Customer ID]],Table8[[Customer ID]:[Wight Status]],3,FALSE)</f>
        <v>Obesity</v>
      </c>
      <c r="K208" s="24" t="str">
        <f>VLOOKUP(Table8[[#This Row],[Customer ID]],Table8[[Customer ID]:[Diabetes Status]],5,FALSE)</f>
        <v>Normal</v>
      </c>
      <c r="L208" s="24" t="str">
        <f>VLOOKUP(A208,Table1[[Customer ID]:[Date Of Birth]],5,FALSE)</f>
        <v>4-Oct-1976</v>
      </c>
      <c r="M208" s="24">
        <f>VLOOKUP(A208,Table1[[Customer ID]:[charges]],8,FALSE)</f>
        <v>35733.96</v>
      </c>
      <c r="N208" s="24" t="str">
        <f>VLOOKUP(Healthcare!A208,Table1[[Customer ID]:[Hospital tier]],9,FALSE)</f>
        <v>tier - 2</v>
      </c>
      <c r="O208" s="24" t="str">
        <f>VLOOKUP(A208,Table1[[Customer ID]:[City tier]],10,FALSE)</f>
        <v>tier - 2</v>
      </c>
      <c r="P208" s="24" t="str">
        <f>VLOOKUP(Healthcare!A208,Table1[],11,FALSE)</f>
        <v>R1011</v>
      </c>
      <c r="Q208" s="24">
        <f>VLOOKUP(Healthcare!A208,Table1[[Customer ID]:[Age]],6,FALSE)</f>
        <v>46</v>
      </c>
    </row>
    <row r="209" spans="1:17" ht="15.4" x14ac:dyDescent="0.45">
      <c r="A209" s="25" t="s">
        <v>208</v>
      </c>
      <c r="B209" s="24" t="str">
        <f>VLOOKUP('Customer Names'!A209,'Customer Names'!A209:C2543,3,FALSE)</f>
        <v>Lopez</v>
      </c>
      <c r="C209" s="24">
        <f>VLOOKUP(Table8[[#This Row],[Customer ID]],Table8[[Customer ID]:[BMI]],2,FALSE)</f>
        <v>35.25</v>
      </c>
      <c r="D209" s="24">
        <f>VLOOKUP(Table8[[#This Row],[Customer ID]],Table8[[Customer ID]:[HBA1C]],4,FALSE)</f>
        <v>9.51</v>
      </c>
      <c r="E209" s="24" t="str">
        <f>VLOOKUP(Table8[[#This Row],[Customer ID]],Table8[[Customer ID]:[Heart Issues]],6,FALSE)</f>
        <v>No</v>
      </c>
      <c r="F209" s="24" t="str">
        <f>VLOOKUP(Table8[[#This Row],[Customer ID]],Table8[[Customer ID]:[Any Transplants]],7,FALSE)</f>
        <v>No</v>
      </c>
      <c r="G209" s="24" t="str">
        <f>VLOOKUP(Table8[[#This Row],[Customer ID]],Table8[[Customer ID]:[Cancer history]],8,FALSE)</f>
        <v>No</v>
      </c>
      <c r="H209" s="24">
        <f>VLOOKUP(Table8[[#This Row],[Customer ID]],Table8[[Customer ID]:[NumberOfMajorSurgeries]],9,FALSE)</f>
        <v>0</v>
      </c>
      <c r="I209" s="24" t="str">
        <f>VLOOKUP(Table8[[#This Row],[Customer ID]],Table8[],10,FALSE)</f>
        <v>Yes</v>
      </c>
      <c r="J209" s="24" t="str">
        <f>VLOOKUP(Table8[[#This Row],[Customer ID]],Table8[[Customer ID]:[Wight Status]],3,FALSE)</f>
        <v>Obesity</v>
      </c>
      <c r="K209" s="24" t="str">
        <f>VLOOKUP(Table8[[#This Row],[Customer ID]],Table8[[Customer ID]:[Diabetes Status]],5,FALSE)</f>
        <v>Diabetes</v>
      </c>
      <c r="L209" s="24" t="str">
        <f>VLOOKUP(A209,Table1[[Customer ID]:[Date Of Birth]],5,FALSE)</f>
        <v>15-Jul-1974</v>
      </c>
      <c r="M209" s="24">
        <f>VLOOKUP(A209,Table1[[Customer ID]:[charges]],8,FALSE)</f>
        <v>35711.39</v>
      </c>
      <c r="N209" s="24" t="str">
        <f>VLOOKUP(Healthcare!A209,Table1[[Customer ID]:[Hospital tier]],9,FALSE)</f>
        <v>tier - 2</v>
      </c>
      <c r="O209" s="24" t="str">
        <f>VLOOKUP(A209,Table1[[Customer ID]:[City tier]],10,FALSE)</f>
        <v>tier - 3</v>
      </c>
      <c r="P209" s="24" t="str">
        <f>VLOOKUP(Healthcare!A209,Table1[],11,FALSE)</f>
        <v>R1012</v>
      </c>
      <c r="Q209" s="24">
        <f>VLOOKUP(Healthcare!A209,Table1[[Customer ID]:[Age]],6,FALSE)</f>
        <v>48</v>
      </c>
    </row>
    <row r="210" spans="1:17" ht="15.4" x14ac:dyDescent="0.45">
      <c r="A210" s="25" t="s">
        <v>209</v>
      </c>
      <c r="B210" s="24" t="str">
        <f>VLOOKUP('Customer Names'!A210,'Customer Names'!A210:C2544,3,FALSE)</f>
        <v>Cardosi</v>
      </c>
      <c r="C210" s="24">
        <f>VLOOKUP(Table8[[#This Row],[Customer ID]],Table8[[Customer ID]:[BMI]],2,FALSE)</f>
        <v>36.85</v>
      </c>
      <c r="D210" s="24">
        <f>VLOOKUP(Table8[[#This Row],[Customer ID]],Table8[[Customer ID]:[HBA1C]],4,FALSE)</f>
        <v>11.12</v>
      </c>
      <c r="E210" s="24" t="str">
        <f>VLOOKUP(Table8[[#This Row],[Customer ID]],Table8[[Customer ID]:[Heart Issues]],6,FALSE)</f>
        <v>No</v>
      </c>
      <c r="F210" s="24" t="str">
        <f>VLOOKUP(Table8[[#This Row],[Customer ID]],Table8[[Customer ID]:[Any Transplants]],7,FALSE)</f>
        <v>No</v>
      </c>
      <c r="G210" s="24" t="str">
        <f>VLOOKUP(Table8[[#This Row],[Customer ID]],Table8[[Customer ID]:[Cancer history]],8,FALSE)</f>
        <v>No</v>
      </c>
      <c r="H210" s="24">
        <f>VLOOKUP(Table8[[#This Row],[Customer ID]],Table8[[Customer ID]:[NumberOfMajorSurgeries]],9,FALSE)</f>
        <v>0</v>
      </c>
      <c r="I210" s="24" t="str">
        <f>VLOOKUP(Table8[[#This Row],[Customer ID]],Table8[],10,FALSE)</f>
        <v>Yes</v>
      </c>
      <c r="J210" s="24" t="str">
        <f>VLOOKUP(Table8[[#This Row],[Customer ID]],Table8[[Customer ID]:[Wight Status]],3,FALSE)</f>
        <v>Obesity</v>
      </c>
      <c r="K210" s="24" t="str">
        <f>VLOOKUP(Table8[[#This Row],[Customer ID]],Table8[[Customer ID]:[Diabetes Status]],5,FALSE)</f>
        <v>Diabetes</v>
      </c>
      <c r="L210" s="24" t="str">
        <f>VLOOKUP(A210,Table1[[Customer ID]:[Date Of Birth]],5,FALSE)</f>
        <v>19-Dec-1978</v>
      </c>
      <c r="M210" s="24">
        <f>VLOOKUP(A210,Table1[[Customer ID]:[charges]],8,FALSE)</f>
        <v>35701.9</v>
      </c>
      <c r="N210" s="24" t="str">
        <f>VLOOKUP(Healthcare!A210,Table1[[Customer ID]:[Hospital tier]],9,FALSE)</f>
        <v>tier - 2</v>
      </c>
      <c r="O210" s="24" t="str">
        <f>VLOOKUP(A210,Table1[[Customer ID]:[City tier]],10,FALSE)</f>
        <v>tier - 1</v>
      </c>
      <c r="P210" s="24" t="str">
        <f>VLOOKUP(Healthcare!A210,Table1[],11,FALSE)</f>
        <v>R1011</v>
      </c>
      <c r="Q210" s="24">
        <f>VLOOKUP(Healthcare!A210,Table1[[Customer ID]:[Age]],6,FALSE)</f>
        <v>44</v>
      </c>
    </row>
    <row r="211" spans="1:17" ht="15.4" x14ac:dyDescent="0.45">
      <c r="A211" s="25" t="s">
        <v>210</v>
      </c>
      <c r="B211" s="24" t="str">
        <f>VLOOKUP('Customer Names'!A211,'Customer Names'!A211:C2545,3,FALSE)</f>
        <v>Looney</v>
      </c>
      <c r="C211" s="24">
        <f>VLOOKUP(Table8[[#This Row],[Customer ID]],Table8[[Customer ID]:[BMI]],2,FALSE)</f>
        <v>31.02</v>
      </c>
      <c r="D211" s="24">
        <f>VLOOKUP(Table8[[#This Row],[Customer ID]],Table8[[Customer ID]:[HBA1C]],4,FALSE)</f>
        <v>4.5599999999999996</v>
      </c>
      <c r="E211" s="24" t="str">
        <f>VLOOKUP(Table8[[#This Row],[Customer ID]],Table8[[Customer ID]:[Heart Issues]],6,FALSE)</f>
        <v>No</v>
      </c>
      <c r="F211" s="24" t="str">
        <f>VLOOKUP(Table8[[#This Row],[Customer ID]],Table8[[Customer ID]:[Any Transplants]],7,FALSE)</f>
        <v>Yes</v>
      </c>
      <c r="G211" s="24" t="str">
        <f>VLOOKUP(Table8[[#This Row],[Customer ID]],Table8[[Customer ID]:[Cancer history]],8,FALSE)</f>
        <v>No</v>
      </c>
      <c r="H211" s="24">
        <f>VLOOKUP(Table8[[#This Row],[Customer ID]],Table8[[Customer ID]:[NumberOfMajorSurgeries]],9,FALSE)</f>
        <v>1</v>
      </c>
      <c r="I211" s="24" t="str">
        <f>VLOOKUP(Table8[[#This Row],[Customer ID]],Table8[],10,FALSE)</f>
        <v>Yes</v>
      </c>
      <c r="J211" s="24" t="str">
        <f>VLOOKUP(Table8[[#This Row],[Customer ID]],Table8[[Customer ID]:[Wight Status]],3,FALSE)</f>
        <v>Obesity</v>
      </c>
      <c r="K211" s="24" t="str">
        <f>VLOOKUP(Table8[[#This Row],[Customer ID]],Table8[[Customer ID]:[Diabetes Status]],5,FALSE)</f>
        <v>Normal</v>
      </c>
      <c r="L211" s="24" t="str">
        <f>VLOOKUP(A211,Table1[[Customer ID]:[Date Of Birth]],5,FALSE)</f>
        <v>17-Dec-2000</v>
      </c>
      <c r="M211" s="24">
        <f>VLOOKUP(A211,Table1[[Customer ID]:[charges]],8,FALSE)</f>
        <v>35595.589999999997</v>
      </c>
      <c r="N211" s="24" t="str">
        <f>VLOOKUP(Healthcare!A211,Table1[[Customer ID]:[Hospital tier]],9,FALSE)</f>
        <v>tier - 2</v>
      </c>
      <c r="O211" s="24" t="str">
        <f>VLOOKUP(A211,Table1[[Customer ID]:[City tier]],10,FALSE)</f>
        <v>tier - 3</v>
      </c>
      <c r="P211" s="24" t="str">
        <f>VLOOKUP(Healthcare!A211,Table1[],11,FALSE)</f>
        <v>R1013</v>
      </c>
      <c r="Q211" s="24">
        <f>VLOOKUP(Healthcare!A211,Table1[[Customer ID]:[Age]],6,FALSE)</f>
        <v>22</v>
      </c>
    </row>
    <row r="212" spans="1:17" ht="15.4" x14ac:dyDescent="0.45">
      <c r="A212" s="25" t="s">
        <v>211</v>
      </c>
      <c r="B212" s="24" t="str">
        <f>VLOOKUP('Customer Names'!A212,'Customer Names'!A212:C2546,3,FALSE)</f>
        <v>Zyryanov</v>
      </c>
      <c r="C212" s="24">
        <f>VLOOKUP(Table8[[#This Row],[Customer ID]],Table8[[Customer ID]:[BMI]],2,FALSE)</f>
        <v>35.6</v>
      </c>
      <c r="D212" s="24">
        <f>VLOOKUP(Table8[[#This Row],[Customer ID]],Table8[[Customer ID]:[HBA1C]],4,FALSE)</f>
        <v>4.0199999999999996</v>
      </c>
      <c r="E212" s="24" t="str">
        <f>VLOOKUP(Table8[[#This Row],[Customer ID]],Table8[[Customer ID]:[Heart Issues]],6,FALSE)</f>
        <v>Yes</v>
      </c>
      <c r="F212" s="24" t="str">
        <f>VLOOKUP(Table8[[#This Row],[Customer ID]],Table8[[Customer ID]:[Any Transplants]],7,FALSE)</f>
        <v>Yes</v>
      </c>
      <c r="G212" s="24" t="str">
        <f>VLOOKUP(Table8[[#This Row],[Customer ID]],Table8[[Customer ID]:[Cancer history]],8,FALSE)</f>
        <v>No</v>
      </c>
      <c r="H212" s="24">
        <f>VLOOKUP(Table8[[#This Row],[Customer ID]],Table8[[Customer ID]:[NumberOfMajorSurgeries]],9,FALSE)</f>
        <v>2</v>
      </c>
      <c r="I212" s="24" t="str">
        <f>VLOOKUP(Table8[[#This Row],[Customer ID]],Table8[],10,FALSE)</f>
        <v>Yes</v>
      </c>
      <c r="J212" s="24" t="str">
        <f>VLOOKUP(Table8[[#This Row],[Customer ID]],Table8[[Customer ID]:[Wight Status]],3,FALSE)</f>
        <v>Obesity</v>
      </c>
      <c r="K212" s="24" t="str">
        <f>VLOOKUP(Table8[[#This Row],[Customer ID]],Table8[[Customer ID]:[Diabetes Status]],5,FALSE)</f>
        <v>Normal</v>
      </c>
      <c r="L212" s="24" t="str">
        <f>VLOOKUP(A212,Table1[[Customer ID]:[Date Of Birth]],5,FALSE)</f>
        <v>19-Nov-2000</v>
      </c>
      <c r="M212" s="24">
        <f>VLOOKUP(A212,Table1[[Customer ID]:[charges]],8,FALSE)</f>
        <v>35585.58</v>
      </c>
      <c r="N212" s="24" t="str">
        <f>VLOOKUP(Healthcare!A212,Table1[[Customer ID]:[Hospital tier]],9,FALSE)</f>
        <v>tier - 2</v>
      </c>
      <c r="O212" s="24" t="str">
        <f>VLOOKUP(A212,Table1[[Customer ID]:[City tier]],10,FALSE)</f>
        <v>tier - 3</v>
      </c>
      <c r="P212" s="24" t="str">
        <f>VLOOKUP(Healthcare!A212,Table1[],11,FALSE)</f>
        <v>R1011</v>
      </c>
      <c r="Q212" s="24">
        <f>VLOOKUP(Healthcare!A212,Table1[[Customer ID]:[Age]],6,FALSE)</f>
        <v>22</v>
      </c>
    </row>
    <row r="213" spans="1:17" ht="15.4" x14ac:dyDescent="0.45">
      <c r="A213" s="25" t="s">
        <v>212</v>
      </c>
      <c r="B213" s="24" t="str">
        <f>VLOOKUP('Customer Names'!A213,'Customer Names'!A213:C2547,3,FALSE)</f>
        <v>Gavin</v>
      </c>
      <c r="C213" s="24">
        <f>VLOOKUP(Table8[[#This Row],[Customer ID]],Table8[[Customer ID]:[BMI]],2,FALSE)</f>
        <v>34.39</v>
      </c>
      <c r="D213" s="24">
        <f>VLOOKUP(Table8[[#This Row],[Customer ID]],Table8[[Customer ID]:[HBA1C]],4,FALSE)</f>
        <v>8.7200000000000006</v>
      </c>
      <c r="E213" s="24" t="str">
        <f>VLOOKUP(Table8[[#This Row],[Customer ID]],Table8[[Customer ID]:[Heart Issues]],6,FALSE)</f>
        <v>No</v>
      </c>
      <c r="F213" s="24" t="str">
        <f>VLOOKUP(Table8[[#This Row],[Customer ID]],Table8[[Customer ID]:[Any Transplants]],7,FALSE)</f>
        <v>No</v>
      </c>
      <c r="G213" s="24" t="str">
        <f>VLOOKUP(Table8[[#This Row],[Customer ID]],Table8[[Customer ID]:[Cancer history]],8,FALSE)</f>
        <v>No</v>
      </c>
      <c r="H213" s="24">
        <f>VLOOKUP(Table8[[#This Row],[Customer ID]],Table8[[Customer ID]:[NumberOfMajorSurgeries]],9,FALSE)</f>
        <v>0</v>
      </c>
      <c r="I213" s="24" t="str">
        <f>VLOOKUP(Table8[[#This Row],[Customer ID]],Table8[],10,FALSE)</f>
        <v>Yes</v>
      </c>
      <c r="J213" s="24" t="str">
        <f>VLOOKUP(Table8[[#This Row],[Customer ID]],Table8[[Customer ID]:[Wight Status]],3,FALSE)</f>
        <v>Obesity</v>
      </c>
      <c r="K213" s="24" t="str">
        <f>VLOOKUP(Table8[[#This Row],[Customer ID]],Table8[[Customer ID]:[Diabetes Status]],5,FALSE)</f>
        <v>Diabetes</v>
      </c>
      <c r="L213" s="24" t="str">
        <f>VLOOKUP(A213,Table1[[Customer ID]:[Date Of Birth]],5,FALSE)</f>
        <v>10-Aug-1971</v>
      </c>
      <c r="M213" s="24">
        <f>VLOOKUP(A213,Table1[[Customer ID]:[charges]],8,FALSE)</f>
        <v>35583.17</v>
      </c>
      <c r="N213" s="24" t="str">
        <f>VLOOKUP(Healthcare!A213,Table1[[Customer ID]:[Hospital tier]],9,FALSE)</f>
        <v>tier - 1</v>
      </c>
      <c r="O213" s="24" t="str">
        <f>VLOOKUP(A213,Table1[[Customer ID]:[City tier]],10,FALSE)</f>
        <v>tier - 3</v>
      </c>
      <c r="P213" s="24" t="str">
        <f>VLOOKUP(Healthcare!A213,Table1[],11,FALSE)</f>
        <v>R1011</v>
      </c>
      <c r="Q213" s="24">
        <f>VLOOKUP(Healthcare!A213,Table1[[Customer ID]:[Age]],6,FALSE)</f>
        <v>51</v>
      </c>
    </row>
    <row r="214" spans="1:17" ht="15.4" x14ac:dyDescent="0.45">
      <c r="A214" s="25" t="s">
        <v>213</v>
      </c>
      <c r="B214" s="24" t="str">
        <f>VLOOKUP('Customer Names'!A214,'Customer Names'!A214:C2548,3,FALSE)</f>
        <v>Littlefield</v>
      </c>
      <c r="C214" s="24">
        <f>VLOOKUP(Table8[[#This Row],[Customer ID]],Table8[[Customer ID]:[BMI]],2,FALSE)</f>
        <v>29.06</v>
      </c>
      <c r="D214" s="24">
        <f>VLOOKUP(Table8[[#This Row],[Customer ID]],Table8[[Customer ID]:[HBA1C]],4,FALSE)</f>
        <v>6.25</v>
      </c>
      <c r="E214" s="24" t="str">
        <f>VLOOKUP(Table8[[#This Row],[Customer ID]],Table8[[Customer ID]:[Heart Issues]],6,FALSE)</f>
        <v>Yes</v>
      </c>
      <c r="F214" s="24" t="str">
        <f>VLOOKUP(Table8[[#This Row],[Customer ID]],Table8[[Customer ID]:[Any Transplants]],7,FALSE)</f>
        <v>No</v>
      </c>
      <c r="G214" s="24" t="str">
        <f>VLOOKUP(Table8[[#This Row],[Customer ID]],Table8[[Customer ID]:[Cancer history]],8,FALSE)</f>
        <v>No</v>
      </c>
      <c r="H214" s="24">
        <f>VLOOKUP(Table8[[#This Row],[Customer ID]],Table8[[Customer ID]:[NumberOfMajorSurgeries]],9,FALSE)</f>
        <v>1</v>
      </c>
      <c r="I214" s="24" t="str">
        <f>VLOOKUP(Table8[[#This Row],[Customer ID]],Table8[],10,FALSE)</f>
        <v>Yes</v>
      </c>
      <c r="J214" s="24" t="str">
        <f>VLOOKUP(Table8[[#This Row],[Customer ID]],Table8[[Customer ID]:[Wight Status]],3,FALSE)</f>
        <v>Over Weight</v>
      </c>
      <c r="K214" s="24" t="str">
        <f>VLOOKUP(Table8[[#This Row],[Customer ID]],Table8[[Customer ID]:[Diabetes Status]],5,FALSE)</f>
        <v>Prediabetes</v>
      </c>
      <c r="L214" s="24" t="str">
        <f>VLOOKUP(A214,Table1[[Customer ID]:[Date Of Birth]],5,FALSE)</f>
        <v>29-Aug-1964</v>
      </c>
      <c r="M214" s="24">
        <f>VLOOKUP(A214,Table1[[Customer ID]:[charges]],8,FALSE)</f>
        <v>35573.26</v>
      </c>
      <c r="N214" s="24" t="str">
        <f>VLOOKUP(Healthcare!A214,Table1[[Customer ID]:[Hospital tier]],9,FALSE)</f>
        <v>tier - 2</v>
      </c>
      <c r="O214" s="24" t="str">
        <f>VLOOKUP(A214,Table1[[Customer ID]:[City tier]],10,FALSE)</f>
        <v>tier - 1</v>
      </c>
      <c r="P214" s="24" t="str">
        <f>VLOOKUP(Healthcare!A214,Table1[],11,FALSE)</f>
        <v>R1011</v>
      </c>
      <c r="Q214" s="24">
        <f>VLOOKUP(Healthcare!A214,Table1[[Customer ID]:[Age]],6,FALSE)</f>
        <v>58</v>
      </c>
    </row>
    <row r="215" spans="1:17" ht="15.4" x14ac:dyDescent="0.45">
      <c r="A215" s="25" t="s">
        <v>214</v>
      </c>
      <c r="B215" s="24" t="str">
        <f>VLOOKUP('Customer Names'!A215,'Customer Names'!A215:C2549,3,FALSE)</f>
        <v>Shearer</v>
      </c>
      <c r="C215" s="24">
        <f>VLOOKUP(Table8[[#This Row],[Customer ID]],Table8[[Customer ID]:[BMI]],2,FALSE)</f>
        <v>35.799999999999997</v>
      </c>
      <c r="D215" s="24">
        <f>VLOOKUP(Table8[[#This Row],[Customer ID]],Table8[[Customer ID]:[HBA1C]],4,FALSE)</f>
        <v>7.32</v>
      </c>
      <c r="E215" s="24" t="str">
        <f>VLOOKUP(Table8[[#This Row],[Customer ID]],Table8[[Customer ID]:[Heart Issues]],6,FALSE)</f>
        <v>No</v>
      </c>
      <c r="F215" s="24" t="str">
        <f>VLOOKUP(Table8[[#This Row],[Customer ID]],Table8[[Customer ID]:[Any Transplants]],7,FALSE)</f>
        <v>No</v>
      </c>
      <c r="G215" s="24" t="str">
        <f>VLOOKUP(Table8[[#This Row],[Customer ID]],Table8[[Customer ID]:[Cancer history]],8,FALSE)</f>
        <v>No</v>
      </c>
      <c r="H215" s="24">
        <f>VLOOKUP(Table8[[#This Row],[Customer ID]],Table8[[Customer ID]:[NumberOfMajorSurgeries]],9,FALSE)</f>
        <v>2</v>
      </c>
      <c r="I215" s="24" t="str">
        <f>VLOOKUP(Table8[[#This Row],[Customer ID]],Table8[],10,FALSE)</f>
        <v>Yes</v>
      </c>
      <c r="J215" s="24" t="str">
        <f>VLOOKUP(Table8[[#This Row],[Customer ID]],Table8[[Customer ID]:[Wight Status]],3,FALSE)</f>
        <v>Obesity</v>
      </c>
      <c r="K215" s="24" t="str">
        <f>VLOOKUP(Table8[[#This Row],[Customer ID]],Table8[[Customer ID]:[Diabetes Status]],5,FALSE)</f>
        <v>Diabetes</v>
      </c>
      <c r="L215" s="24" t="str">
        <f>VLOOKUP(A215,Table1[[Customer ID]:[Date Of Birth]],5,FALSE)</f>
        <v>27-Oct-1973</v>
      </c>
      <c r="M215" s="24">
        <f>VLOOKUP(A215,Table1[[Customer ID]:[charges]],8,FALSE)</f>
        <v>35547.72</v>
      </c>
      <c r="N215" s="24" t="str">
        <f>VLOOKUP(Healthcare!A215,Table1[[Customer ID]:[Hospital tier]],9,FALSE)</f>
        <v>tier - 1</v>
      </c>
      <c r="O215" s="24" t="str">
        <f>VLOOKUP(A215,Table1[[Customer ID]:[City tier]],10,FALSE)</f>
        <v>tier - 1</v>
      </c>
      <c r="P215" s="24" t="str">
        <f>VLOOKUP(Healthcare!A215,Table1[],11,FALSE)</f>
        <v>R1011</v>
      </c>
      <c r="Q215" s="24">
        <f>VLOOKUP(Healthcare!A215,Table1[[Customer ID]:[Age]],6,FALSE)</f>
        <v>49</v>
      </c>
    </row>
    <row r="216" spans="1:17" ht="15.4" x14ac:dyDescent="0.45">
      <c r="A216" s="25" t="s">
        <v>215</v>
      </c>
      <c r="B216" s="24" t="str">
        <f>VLOOKUP('Customer Names'!A216,'Customer Names'!A216:C2550,3,FALSE)</f>
        <v>Armstrong</v>
      </c>
      <c r="C216" s="24">
        <f>VLOOKUP(Table8[[#This Row],[Customer ID]],Table8[[Customer ID]:[BMI]],2,FALSE)</f>
        <v>49.8</v>
      </c>
      <c r="D216" s="24">
        <f>VLOOKUP(Table8[[#This Row],[Customer ID]],Table8[[Customer ID]:[HBA1C]],4,FALSE)</f>
        <v>4.24</v>
      </c>
      <c r="E216" s="24" t="str">
        <f>VLOOKUP(Table8[[#This Row],[Customer ID]],Table8[[Customer ID]:[Heart Issues]],6,FALSE)</f>
        <v>No</v>
      </c>
      <c r="F216" s="24" t="str">
        <f>VLOOKUP(Table8[[#This Row],[Customer ID]],Table8[[Customer ID]:[Any Transplants]],7,FALSE)</f>
        <v>No</v>
      </c>
      <c r="G216" s="24" t="str">
        <f>VLOOKUP(Table8[[#This Row],[Customer ID]],Table8[[Customer ID]:[Cancer history]],8,FALSE)</f>
        <v>No</v>
      </c>
      <c r="H216" s="24">
        <f>VLOOKUP(Table8[[#This Row],[Customer ID]],Table8[[Customer ID]:[NumberOfMajorSurgeries]],9,FALSE)</f>
        <v>1</v>
      </c>
      <c r="I216" s="24" t="str">
        <f>VLOOKUP(Table8[[#This Row],[Customer ID]],Table8[],10,FALSE)</f>
        <v>Yes</v>
      </c>
      <c r="J216" s="24" t="str">
        <f>VLOOKUP(Table8[[#This Row],[Customer ID]],Table8[[Customer ID]:[Wight Status]],3,FALSE)</f>
        <v>Obesity</v>
      </c>
      <c r="K216" s="24" t="str">
        <f>VLOOKUP(Table8[[#This Row],[Customer ID]],Table8[[Customer ID]:[Diabetes Status]],5,FALSE)</f>
        <v>Normal</v>
      </c>
      <c r="L216" s="24" t="str">
        <f>VLOOKUP(A216,Table1[[Customer ID]:[Date Of Birth]],5,FALSE)</f>
        <v>13-Sep-1992</v>
      </c>
      <c r="M216" s="24">
        <f>VLOOKUP(A216,Table1[[Customer ID]:[charges]],8,FALSE)</f>
        <v>35547.47</v>
      </c>
      <c r="N216" s="24" t="str">
        <f>VLOOKUP(Healthcare!A216,Table1[[Customer ID]:[Hospital tier]],9,FALSE)</f>
        <v>tier - 2</v>
      </c>
      <c r="O216" s="24" t="str">
        <f>VLOOKUP(A216,Table1[[Customer ID]:[City tier]],10,FALSE)</f>
        <v>tier - 3</v>
      </c>
      <c r="P216" s="24" t="str">
        <f>VLOOKUP(Healthcare!A216,Table1[],11,FALSE)</f>
        <v>R1011</v>
      </c>
      <c r="Q216" s="24">
        <f>VLOOKUP(Healthcare!A216,Table1[[Customer ID]:[Age]],6,FALSE)</f>
        <v>30</v>
      </c>
    </row>
    <row r="217" spans="1:17" ht="15.4" x14ac:dyDescent="0.45">
      <c r="A217" s="25" t="s">
        <v>216</v>
      </c>
      <c r="B217" s="24" t="str">
        <f>VLOOKUP('Customer Names'!A217,'Customer Names'!A217:C2551,3,FALSE)</f>
        <v>Warriner</v>
      </c>
      <c r="C217" s="24">
        <f>VLOOKUP(Table8[[#This Row],[Customer ID]],Table8[[Customer ID]:[BMI]],2,FALSE)</f>
        <v>35.71</v>
      </c>
      <c r="D217" s="24">
        <f>VLOOKUP(Table8[[#This Row],[Customer ID]],Table8[[Customer ID]:[HBA1C]],4,FALSE)</f>
        <v>6.84</v>
      </c>
      <c r="E217" s="24" t="str">
        <f>VLOOKUP(Table8[[#This Row],[Customer ID]],Table8[[Customer ID]:[Heart Issues]],6,FALSE)</f>
        <v>No</v>
      </c>
      <c r="F217" s="24" t="str">
        <f>VLOOKUP(Table8[[#This Row],[Customer ID]],Table8[[Customer ID]:[Any Transplants]],7,FALSE)</f>
        <v>No</v>
      </c>
      <c r="G217" s="24" t="str">
        <f>VLOOKUP(Table8[[#This Row],[Customer ID]],Table8[[Customer ID]:[Cancer history]],8,FALSE)</f>
        <v>No</v>
      </c>
      <c r="H217" s="24">
        <f>VLOOKUP(Table8[[#This Row],[Customer ID]],Table8[[Customer ID]:[NumberOfMajorSurgeries]],9,FALSE)</f>
        <v>2</v>
      </c>
      <c r="I217" s="24" t="str">
        <f>VLOOKUP(Table8[[#This Row],[Customer ID]],Table8[],10,FALSE)</f>
        <v>Yes</v>
      </c>
      <c r="J217" s="24" t="str">
        <f>VLOOKUP(Table8[[#This Row],[Customer ID]],Table8[[Customer ID]:[Wight Status]],3,FALSE)</f>
        <v>Obesity</v>
      </c>
      <c r="K217" s="24" t="str">
        <f>VLOOKUP(Table8[[#This Row],[Customer ID]],Table8[[Customer ID]:[Diabetes Status]],5,FALSE)</f>
        <v>Diabetes</v>
      </c>
      <c r="L217" s="24" t="str">
        <f>VLOOKUP(A217,Table1[[Customer ID]:[Date Of Birth]],5,FALSE)</f>
        <v>16-Dec-1973</v>
      </c>
      <c r="M217" s="24">
        <f>VLOOKUP(A217,Table1[[Customer ID]:[charges]],8,FALSE)</f>
        <v>35517.19</v>
      </c>
      <c r="N217" s="24" t="str">
        <f>VLOOKUP(Healthcare!A217,Table1[[Customer ID]:[Hospital tier]],9,FALSE)</f>
        <v>tier - 2</v>
      </c>
      <c r="O217" s="24" t="str">
        <f>VLOOKUP(A217,Table1[[Customer ID]:[City tier]],10,FALSE)</f>
        <v>tier - 2</v>
      </c>
      <c r="P217" s="24" t="str">
        <f>VLOOKUP(Healthcare!A217,Table1[],11,FALSE)</f>
        <v>R1011</v>
      </c>
      <c r="Q217" s="24">
        <f>VLOOKUP(Healthcare!A217,Table1[[Customer ID]:[Age]],6,FALSE)</f>
        <v>49</v>
      </c>
    </row>
    <row r="218" spans="1:17" ht="15.4" x14ac:dyDescent="0.45">
      <c r="A218" s="25" t="s">
        <v>217</v>
      </c>
      <c r="B218" s="24" t="str">
        <f>VLOOKUP('Customer Names'!A218,'Customer Names'!A218:C2552,3,FALSE)</f>
        <v>White</v>
      </c>
      <c r="C218" s="24">
        <f>VLOOKUP(Table8[[#This Row],[Customer ID]],Table8[[Customer ID]:[BMI]],2,FALSE)</f>
        <v>30.8</v>
      </c>
      <c r="D218" s="24">
        <f>VLOOKUP(Table8[[#This Row],[Customer ID]],Table8[[Customer ID]:[HBA1C]],4,FALSE)</f>
        <v>5.23</v>
      </c>
      <c r="E218" s="24" t="str">
        <f>VLOOKUP(Table8[[#This Row],[Customer ID]],Table8[[Customer ID]:[Heart Issues]],6,FALSE)</f>
        <v>Yes</v>
      </c>
      <c r="F218" s="24" t="str">
        <f>VLOOKUP(Table8[[#This Row],[Customer ID]],Table8[[Customer ID]:[Any Transplants]],7,FALSE)</f>
        <v>No</v>
      </c>
      <c r="G218" s="24" t="str">
        <f>VLOOKUP(Table8[[#This Row],[Customer ID]],Table8[[Customer ID]:[Cancer history]],8,FALSE)</f>
        <v>No</v>
      </c>
      <c r="H218" s="24">
        <f>VLOOKUP(Table8[[#This Row],[Customer ID]],Table8[[Customer ID]:[NumberOfMajorSurgeries]],9,FALSE)</f>
        <v>1</v>
      </c>
      <c r="I218" s="24" t="str">
        <f>VLOOKUP(Table8[[#This Row],[Customer ID]],Table8[],10,FALSE)</f>
        <v>Yes</v>
      </c>
      <c r="J218" s="24" t="str">
        <f>VLOOKUP(Table8[[#This Row],[Customer ID]],Table8[[Customer ID]:[Wight Status]],3,FALSE)</f>
        <v>Obesity</v>
      </c>
      <c r="K218" s="24" t="str">
        <f>VLOOKUP(Table8[[#This Row],[Customer ID]],Table8[[Customer ID]:[Diabetes Status]],5,FALSE)</f>
        <v>Normal</v>
      </c>
      <c r="L218" s="24" t="str">
        <f>VLOOKUP(A218,Table1[[Customer ID]:[Date Of Birth]],5,FALSE)</f>
        <v>20-Nov-1988</v>
      </c>
      <c r="M218" s="24">
        <f>VLOOKUP(A218,Table1[[Customer ID]:[charges]],8,FALSE)</f>
        <v>35491.64</v>
      </c>
      <c r="N218" s="24" t="str">
        <f>VLOOKUP(Healthcare!A218,Table1[[Customer ID]:[Hospital tier]],9,FALSE)</f>
        <v>tier - 1</v>
      </c>
      <c r="O218" s="24" t="str">
        <f>VLOOKUP(A218,Table1[[Customer ID]:[City tier]],10,FALSE)</f>
        <v>tier - 2</v>
      </c>
      <c r="P218" s="24" t="str">
        <f>VLOOKUP(Healthcare!A218,Table1[],11,FALSE)</f>
        <v>R1011</v>
      </c>
      <c r="Q218" s="24">
        <f>VLOOKUP(Healthcare!A218,Table1[[Customer ID]:[Age]],6,FALSE)</f>
        <v>34</v>
      </c>
    </row>
    <row r="219" spans="1:17" ht="15.4" x14ac:dyDescent="0.45">
      <c r="A219" s="25" t="s">
        <v>218</v>
      </c>
      <c r="B219" s="24" t="str">
        <f>VLOOKUP('Customer Names'!A219,'Customer Names'!A219:C2553,3,FALSE)</f>
        <v>Cordaro</v>
      </c>
      <c r="C219" s="24">
        <f>VLOOKUP(Table8[[#This Row],[Customer ID]],Table8[[Customer ID]:[BMI]],2,FALSE)</f>
        <v>33.69</v>
      </c>
      <c r="D219" s="24">
        <f>VLOOKUP(Table8[[#This Row],[Customer ID]],Table8[[Customer ID]:[HBA1C]],4,FALSE)</f>
        <v>9.68</v>
      </c>
      <c r="E219" s="24" t="str">
        <f>VLOOKUP(Table8[[#This Row],[Customer ID]],Table8[[Customer ID]:[Heart Issues]],6,FALSE)</f>
        <v>No</v>
      </c>
      <c r="F219" s="24" t="str">
        <f>VLOOKUP(Table8[[#This Row],[Customer ID]],Table8[[Customer ID]:[Any Transplants]],7,FALSE)</f>
        <v>No</v>
      </c>
      <c r="G219" s="24" t="str">
        <f>VLOOKUP(Table8[[#This Row],[Customer ID]],Table8[[Customer ID]:[Cancer history]],8,FALSE)</f>
        <v>No</v>
      </c>
      <c r="H219" s="24">
        <f>VLOOKUP(Table8[[#This Row],[Customer ID]],Table8[[Customer ID]:[NumberOfMajorSurgeries]],9,FALSE)</f>
        <v>0</v>
      </c>
      <c r="I219" s="24" t="str">
        <f>VLOOKUP(Table8[[#This Row],[Customer ID]],Table8[],10,FALSE)</f>
        <v>Yes</v>
      </c>
      <c r="J219" s="24" t="str">
        <f>VLOOKUP(Table8[[#This Row],[Customer ID]],Table8[[Customer ID]:[Wight Status]],3,FALSE)</f>
        <v>Obesity</v>
      </c>
      <c r="K219" s="24" t="str">
        <f>VLOOKUP(Table8[[#This Row],[Customer ID]],Table8[[Customer ID]:[Diabetes Status]],5,FALSE)</f>
        <v>Diabetes</v>
      </c>
      <c r="L219" s="24" t="str">
        <f>VLOOKUP(A219,Table1[[Customer ID]:[Date Of Birth]],5,FALSE)</f>
        <v>22-Sep-1971</v>
      </c>
      <c r="M219" s="24">
        <f>VLOOKUP(A219,Table1[[Customer ID]:[charges]],8,FALSE)</f>
        <v>35345.730000000003</v>
      </c>
      <c r="N219" s="24" t="str">
        <f>VLOOKUP(Healthcare!A219,Table1[[Customer ID]:[Hospital tier]],9,FALSE)</f>
        <v>tier - 2</v>
      </c>
      <c r="O219" s="24" t="str">
        <f>VLOOKUP(A219,Table1[[Customer ID]:[City tier]],10,FALSE)</f>
        <v>tier - 3</v>
      </c>
      <c r="P219" s="24" t="str">
        <f>VLOOKUP(Healthcare!A219,Table1[],11,FALSE)</f>
        <v>R1011</v>
      </c>
      <c r="Q219" s="24">
        <f>VLOOKUP(Healthcare!A219,Table1[[Customer ID]:[Age]],6,FALSE)</f>
        <v>51</v>
      </c>
    </row>
    <row r="220" spans="1:17" ht="15.4" x14ac:dyDescent="0.45">
      <c r="A220" s="25" t="s">
        <v>219</v>
      </c>
      <c r="B220" s="24" t="str">
        <f>VLOOKUP('Customer Names'!A220,'Customer Names'!A220:C2554,3,FALSE)</f>
        <v>Hamilton</v>
      </c>
      <c r="C220" s="24">
        <f>VLOOKUP(Table8[[#This Row],[Customer ID]],Table8[[Customer ID]:[BMI]],2,FALSE)</f>
        <v>42.27</v>
      </c>
      <c r="D220" s="24">
        <f>VLOOKUP(Table8[[#This Row],[Customer ID]],Table8[[Customer ID]:[HBA1C]],4,FALSE)</f>
        <v>6.05</v>
      </c>
      <c r="E220" s="24" t="str">
        <f>VLOOKUP(Table8[[#This Row],[Customer ID]],Table8[[Customer ID]:[Heart Issues]],6,FALSE)</f>
        <v>Yes</v>
      </c>
      <c r="F220" s="24" t="str">
        <f>VLOOKUP(Table8[[#This Row],[Customer ID]],Table8[[Customer ID]:[Any Transplants]],7,FALSE)</f>
        <v>No</v>
      </c>
      <c r="G220" s="24" t="str">
        <f>VLOOKUP(Table8[[#This Row],[Customer ID]],Table8[[Customer ID]:[Cancer history]],8,FALSE)</f>
        <v>No</v>
      </c>
      <c r="H220" s="24">
        <f>VLOOKUP(Table8[[#This Row],[Customer ID]],Table8[[Customer ID]:[NumberOfMajorSurgeries]],9,FALSE)</f>
        <v>1</v>
      </c>
      <c r="I220" s="24" t="str">
        <f>VLOOKUP(Table8[[#This Row],[Customer ID]],Table8[],10,FALSE)</f>
        <v>Yes</v>
      </c>
      <c r="J220" s="24" t="str">
        <f>VLOOKUP(Table8[[#This Row],[Customer ID]],Table8[[Customer ID]:[Wight Status]],3,FALSE)</f>
        <v>Obesity</v>
      </c>
      <c r="K220" s="24" t="str">
        <f>VLOOKUP(Table8[[#This Row],[Customer ID]],Table8[[Customer ID]:[Diabetes Status]],5,FALSE)</f>
        <v>Prediabetes</v>
      </c>
      <c r="L220" s="24" t="str">
        <f>VLOOKUP(A220,Table1[[Customer ID]:[Date Of Birth]],5,FALSE)</f>
        <v>19-Sep-1988</v>
      </c>
      <c r="M220" s="24">
        <f>VLOOKUP(A220,Table1[[Customer ID]:[charges]],8,FALSE)</f>
        <v>35315.96</v>
      </c>
      <c r="N220" s="24" t="str">
        <f>VLOOKUP(Healthcare!A220,Table1[[Customer ID]:[Hospital tier]],9,FALSE)</f>
        <v>tier - 2</v>
      </c>
      <c r="O220" s="24" t="str">
        <f>VLOOKUP(A220,Table1[[Customer ID]:[City tier]],10,FALSE)</f>
        <v>tier - 1</v>
      </c>
      <c r="P220" s="24" t="str">
        <f>VLOOKUP(Healthcare!A220,Table1[],11,FALSE)</f>
        <v>R1011</v>
      </c>
      <c r="Q220" s="24">
        <f>VLOOKUP(Healthcare!A220,Table1[[Customer ID]:[Age]],6,FALSE)</f>
        <v>34</v>
      </c>
    </row>
    <row r="221" spans="1:17" ht="15.4" x14ac:dyDescent="0.45">
      <c r="A221" s="25" t="s">
        <v>220</v>
      </c>
      <c r="B221" s="24" t="str">
        <f>VLOOKUP('Customer Names'!A221,'Customer Names'!A221:C2555,3,FALSE)</f>
        <v>Meyer</v>
      </c>
      <c r="C221" s="24">
        <f>VLOOKUP(Table8[[#This Row],[Customer ID]],Table8[[Customer ID]:[BMI]],2,FALSE)</f>
        <v>53.25</v>
      </c>
      <c r="D221" s="24">
        <f>VLOOKUP(Table8[[#This Row],[Customer ID]],Table8[[Customer ID]:[HBA1C]],4,FALSE)</f>
        <v>6.11</v>
      </c>
      <c r="E221" s="24" t="str">
        <f>VLOOKUP(Table8[[#This Row],[Customer ID]],Table8[[Customer ID]:[Heart Issues]],6,FALSE)</f>
        <v>Yes</v>
      </c>
      <c r="F221" s="24" t="str">
        <f>VLOOKUP(Table8[[#This Row],[Customer ID]],Table8[[Customer ID]:[Any Transplants]],7,FALSE)</f>
        <v>No</v>
      </c>
      <c r="G221" s="24" t="str">
        <f>VLOOKUP(Table8[[#This Row],[Customer ID]],Table8[[Customer ID]:[Cancer history]],8,FALSE)</f>
        <v>Yes</v>
      </c>
      <c r="H221" s="24">
        <f>VLOOKUP(Table8[[#This Row],[Customer ID]],Table8[[Customer ID]:[NumberOfMajorSurgeries]],9,FALSE)</f>
        <v>1</v>
      </c>
      <c r="I221" s="24" t="str">
        <f>VLOOKUP(Table8[[#This Row],[Customer ID]],Table8[],10,FALSE)</f>
        <v>Yes</v>
      </c>
      <c r="J221" s="24" t="str">
        <f>VLOOKUP(Table8[[#This Row],[Customer ID]],Table8[[Customer ID]:[Wight Status]],3,FALSE)</f>
        <v>Obesity</v>
      </c>
      <c r="K221" s="24" t="str">
        <f>VLOOKUP(Table8[[#This Row],[Customer ID]],Table8[[Customer ID]:[Diabetes Status]],5,FALSE)</f>
        <v>Prediabetes</v>
      </c>
      <c r="L221" s="24" t="str">
        <f>VLOOKUP(A221,Table1[[Customer ID]:[Date Of Birth]],5,FALSE)</f>
        <v>9-Jul-1997</v>
      </c>
      <c r="M221" s="24">
        <f>VLOOKUP(A221,Table1[[Customer ID]:[charges]],8,FALSE)</f>
        <v>35302.089999999997</v>
      </c>
      <c r="N221" s="24" t="str">
        <f>VLOOKUP(Healthcare!A221,Table1[[Customer ID]:[Hospital tier]],9,FALSE)</f>
        <v>tier - 1</v>
      </c>
      <c r="O221" s="24" t="str">
        <f>VLOOKUP(A221,Table1[[Customer ID]:[City tier]],10,FALSE)</f>
        <v>tier - 2</v>
      </c>
      <c r="P221" s="24" t="str">
        <f>VLOOKUP(Healthcare!A221,Table1[],11,FALSE)</f>
        <v>R1011</v>
      </c>
      <c r="Q221" s="24">
        <f>VLOOKUP(Healthcare!A221,Table1[[Customer ID]:[Age]],6,FALSE)</f>
        <v>25</v>
      </c>
    </row>
    <row r="222" spans="1:17" ht="15.4" x14ac:dyDescent="0.45">
      <c r="A222" s="25" t="s">
        <v>221</v>
      </c>
      <c r="B222" s="24" t="str">
        <f>VLOOKUP('Customer Names'!A222,'Customer Names'!A222:C2556,3,FALSE)</f>
        <v>Duke</v>
      </c>
      <c r="C222" s="24">
        <f>VLOOKUP(Table8[[#This Row],[Customer ID]],Table8[[Customer ID]:[BMI]],2,FALSE)</f>
        <v>26.8</v>
      </c>
      <c r="D222" s="24">
        <f>VLOOKUP(Table8[[#This Row],[Customer ID]],Table8[[Customer ID]:[HBA1C]],4,FALSE)</f>
        <v>10.93</v>
      </c>
      <c r="E222" s="24" t="str">
        <f>VLOOKUP(Table8[[#This Row],[Customer ID]],Table8[[Customer ID]:[Heart Issues]],6,FALSE)</f>
        <v>Yes</v>
      </c>
      <c r="F222" s="24" t="str">
        <f>VLOOKUP(Table8[[#This Row],[Customer ID]],Table8[[Customer ID]:[Any Transplants]],7,FALSE)</f>
        <v>No</v>
      </c>
      <c r="G222" s="24" t="str">
        <f>VLOOKUP(Table8[[#This Row],[Customer ID]],Table8[[Customer ID]:[Cancer history]],8,FALSE)</f>
        <v>No</v>
      </c>
      <c r="H222" s="24">
        <f>VLOOKUP(Table8[[#This Row],[Customer ID]],Table8[[Customer ID]:[NumberOfMajorSurgeries]],9,FALSE)</f>
        <v>0</v>
      </c>
      <c r="I222" s="24" t="str">
        <f>VLOOKUP(Table8[[#This Row],[Customer ID]],Table8[],10,FALSE)</f>
        <v>No</v>
      </c>
      <c r="J222" s="24" t="str">
        <f>VLOOKUP(Table8[[#This Row],[Customer ID]],Table8[[Customer ID]:[Wight Status]],3,FALSE)</f>
        <v>Over Weight</v>
      </c>
      <c r="K222" s="24" t="str">
        <f>VLOOKUP(Table8[[#This Row],[Customer ID]],Table8[[Customer ID]:[Diabetes Status]],5,FALSE)</f>
        <v>Diabetes</v>
      </c>
      <c r="L222" s="24" t="str">
        <f>VLOOKUP(A222,Table1[[Customer ID]:[Date Of Birth]],5,FALSE)</f>
        <v>30-Dec-1967</v>
      </c>
      <c r="M222" s="24">
        <f>VLOOKUP(A222,Table1[[Customer ID]:[charges]],8,FALSE)</f>
        <v>35160.129999999997</v>
      </c>
      <c r="N222" s="24" t="str">
        <f>VLOOKUP(Healthcare!A222,Table1[[Customer ID]:[Hospital tier]],9,FALSE)</f>
        <v>tier - 2</v>
      </c>
      <c r="O222" s="24" t="str">
        <f>VLOOKUP(A222,Table1[[Customer ID]:[City tier]],10,FALSE)</f>
        <v>tier - 2</v>
      </c>
      <c r="P222" s="24" t="str">
        <f>VLOOKUP(Healthcare!A222,Table1[],11,FALSE)</f>
        <v>R1011</v>
      </c>
      <c r="Q222" s="24">
        <f>VLOOKUP(Healthcare!A222,Table1[[Customer ID]:[Age]],6,FALSE)</f>
        <v>55</v>
      </c>
    </row>
    <row r="223" spans="1:17" ht="15.4" x14ac:dyDescent="0.45">
      <c r="A223" s="25" t="s">
        <v>222</v>
      </c>
      <c r="B223" s="24" t="str">
        <f>VLOOKUP('Customer Names'!A223,'Customer Names'!A223:C2557,3,FALSE)</f>
        <v>Malatesta</v>
      </c>
      <c r="C223" s="24">
        <f>VLOOKUP(Table8[[#This Row],[Customer ID]],Table8[[Customer ID]:[BMI]],2,FALSE)</f>
        <v>28.5</v>
      </c>
      <c r="D223" s="24">
        <f>VLOOKUP(Table8[[#This Row],[Customer ID]],Table8[[Customer ID]:[HBA1C]],4,FALSE)</f>
        <v>5.12</v>
      </c>
      <c r="E223" s="24" t="str">
        <f>VLOOKUP(Table8[[#This Row],[Customer ID]],Table8[[Customer ID]:[Heart Issues]],6,FALSE)</f>
        <v>No</v>
      </c>
      <c r="F223" s="24" t="str">
        <f>VLOOKUP(Table8[[#This Row],[Customer ID]],Table8[[Customer ID]:[Any Transplants]],7,FALSE)</f>
        <v>No</v>
      </c>
      <c r="G223" s="24" t="str">
        <f>VLOOKUP(Table8[[#This Row],[Customer ID]],Table8[[Customer ID]:[Cancer history]],8,FALSE)</f>
        <v>No</v>
      </c>
      <c r="H223" s="24">
        <f>VLOOKUP(Table8[[#This Row],[Customer ID]],Table8[[Customer ID]:[NumberOfMajorSurgeries]],9,FALSE)</f>
        <v>1</v>
      </c>
      <c r="I223" s="24" t="str">
        <f>VLOOKUP(Table8[[#This Row],[Customer ID]],Table8[],10,FALSE)</f>
        <v>Yes</v>
      </c>
      <c r="J223" s="24" t="str">
        <f>VLOOKUP(Table8[[#This Row],[Customer ID]],Table8[[Customer ID]:[Wight Status]],3,FALSE)</f>
        <v>Over Weight</v>
      </c>
      <c r="K223" s="24" t="str">
        <f>VLOOKUP(Table8[[#This Row],[Customer ID]],Table8[[Customer ID]:[Diabetes Status]],5,FALSE)</f>
        <v>Normal</v>
      </c>
      <c r="L223" s="24" t="str">
        <f>VLOOKUP(A223,Table1[[Customer ID]:[Date Of Birth]],5,FALSE)</f>
        <v>22-Dec-1998</v>
      </c>
      <c r="M223" s="24">
        <f>VLOOKUP(A223,Table1[[Customer ID]:[charges]],8,FALSE)</f>
        <v>35147.53</v>
      </c>
      <c r="N223" s="24" t="str">
        <f>VLOOKUP(Healthcare!A223,Table1[[Customer ID]:[Hospital tier]],9,FALSE)</f>
        <v>tier - 1</v>
      </c>
      <c r="O223" s="24" t="str">
        <f>VLOOKUP(A223,Table1[[Customer ID]:[City tier]],10,FALSE)</f>
        <v>tier - 1</v>
      </c>
      <c r="P223" s="24" t="str">
        <f>VLOOKUP(Healthcare!A223,Table1[],11,FALSE)</f>
        <v>R1016</v>
      </c>
      <c r="Q223" s="24">
        <f>VLOOKUP(Healthcare!A223,Table1[[Customer ID]:[Age]],6,FALSE)</f>
        <v>24</v>
      </c>
    </row>
    <row r="224" spans="1:17" ht="15.4" x14ac:dyDescent="0.45">
      <c r="A224" s="25" t="s">
        <v>223</v>
      </c>
      <c r="B224" s="24" t="str">
        <f>VLOOKUP('Customer Names'!A224,'Customer Names'!A224:C2558,3,FALSE)</f>
        <v>Hinrichsen</v>
      </c>
      <c r="C224" s="24">
        <f>VLOOKUP(Table8[[#This Row],[Customer ID]],Table8[[Customer ID]:[BMI]],2,FALSE)</f>
        <v>22.895</v>
      </c>
      <c r="D224" s="24">
        <f>VLOOKUP(Table8[[#This Row],[Customer ID]],Table8[[Customer ID]:[HBA1C]],4,FALSE)</f>
        <v>5.72</v>
      </c>
      <c r="E224" s="24" t="str">
        <f>VLOOKUP(Table8[[#This Row],[Customer ID]],Table8[[Customer ID]:[Heart Issues]],6,FALSE)</f>
        <v>No</v>
      </c>
      <c r="F224" s="24" t="str">
        <f>VLOOKUP(Table8[[#This Row],[Customer ID]],Table8[[Customer ID]:[Any Transplants]],7,FALSE)</f>
        <v>No</v>
      </c>
      <c r="G224" s="24" t="str">
        <f>VLOOKUP(Table8[[#This Row],[Customer ID]],Table8[[Customer ID]:[Cancer history]],8,FALSE)</f>
        <v>No</v>
      </c>
      <c r="H224" s="24">
        <f>VLOOKUP(Table8[[#This Row],[Customer ID]],Table8[[Customer ID]:[NumberOfMajorSurgeries]],9,FALSE)</f>
        <v>0</v>
      </c>
      <c r="I224" s="24" t="str">
        <f>VLOOKUP(Table8[[#This Row],[Customer ID]],Table8[],10,FALSE)</f>
        <v>Yes</v>
      </c>
      <c r="J224" s="24" t="str">
        <f>VLOOKUP(Table8[[#This Row],[Customer ID]],Table8[[Customer ID]:[Wight Status]],3,FALSE)</f>
        <v>Normal Weight</v>
      </c>
      <c r="K224" s="24" t="str">
        <f>VLOOKUP(Table8[[#This Row],[Customer ID]],Table8[[Customer ID]:[Diabetes Status]],5,FALSE)</f>
        <v>Prediabetes</v>
      </c>
      <c r="L224" s="24" t="str">
        <f>VLOOKUP(A224,Table1[[Customer ID]:[Date Of Birth]],5,FALSE)</f>
        <v>29-Jun-1977</v>
      </c>
      <c r="M224" s="24">
        <f>VLOOKUP(A224,Table1[[Customer ID]:[charges]],8,FALSE)</f>
        <v>35069.370000000003</v>
      </c>
      <c r="N224" s="24" t="str">
        <f>VLOOKUP(Healthcare!A224,Table1[[Customer ID]:[Hospital tier]],9,FALSE)</f>
        <v>tier - 1</v>
      </c>
      <c r="O224" s="24" t="str">
        <f>VLOOKUP(A224,Table1[[Customer ID]:[City tier]],10,FALSE)</f>
        <v>tier - 1</v>
      </c>
      <c r="P224" s="24" t="str">
        <f>VLOOKUP(Healthcare!A224,Table1[],11,FALSE)</f>
        <v>R1017</v>
      </c>
      <c r="Q224" s="24">
        <f>VLOOKUP(Healthcare!A224,Table1[[Customer ID]:[Age]],6,FALSE)</f>
        <v>45</v>
      </c>
    </row>
    <row r="225" spans="1:17" ht="15.4" x14ac:dyDescent="0.45">
      <c r="A225" s="25" t="s">
        <v>224</v>
      </c>
      <c r="B225" s="24" t="str">
        <f>VLOOKUP('Customer Names'!A225,'Customer Names'!A225:C2559,3,FALSE)</f>
        <v>Lucan</v>
      </c>
      <c r="C225" s="24">
        <f>VLOOKUP(Table8[[#This Row],[Customer ID]],Table8[[Customer ID]:[BMI]],2,FALSE)</f>
        <v>34.06</v>
      </c>
      <c r="D225" s="24">
        <f>VLOOKUP(Table8[[#This Row],[Customer ID]],Table8[[Customer ID]:[HBA1C]],4,FALSE)</f>
        <v>11.83</v>
      </c>
      <c r="E225" s="24" t="str">
        <f>VLOOKUP(Table8[[#This Row],[Customer ID]],Table8[[Customer ID]:[Heart Issues]],6,FALSE)</f>
        <v>Yes</v>
      </c>
      <c r="F225" s="24" t="str">
        <f>VLOOKUP(Table8[[#This Row],[Customer ID]],Table8[[Customer ID]:[Any Transplants]],7,FALSE)</f>
        <v>No</v>
      </c>
      <c r="G225" s="24" t="str">
        <f>VLOOKUP(Table8[[#This Row],[Customer ID]],Table8[[Customer ID]:[Cancer history]],8,FALSE)</f>
        <v>No</v>
      </c>
      <c r="H225" s="24">
        <f>VLOOKUP(Table8[[#This Row],[Customer ID]],Table8[[Customer ID]:[NumberOfMajorSurgeries]],9,FALSE)</f>
        <v>1</v>
      </c>
      <c r="I225" s="24" t="str">
        <f>VLOOKUP(Table8[[#This Row],[Customer ID]],Table8[],10,FALSE)</f>
        <v>Yes</v>
      </c>
      <c r="J225" s="24" t="str">
        <f>VLOOKUP(Table8[[#This Row],[Customer ID]],Table8[[Customer ID]:[Wight Status]],3,FALSE)</f>
        <v>Obesity</v>
      </c>
      <c r="K225" s="24" t="str">
        <f>VLOOKUP(Table8[[#This Row],[Customer ID]],Table8[[Customer ID]:[Diabetes Status]],5,FALSE)</f>
        <v>Diabetes</v>
      </c>
      <c r="L225" s="24" t="str">
        <f>VLOOKUP(A225,Table1[[Customer ID]:[Date Of Birth]],5,FALSE)</f>
        <v>29-Aug-1975</v>
      </c>
      <c r="M225" s="24">
        <f>VLOOKUP(A225,Table1[[Customer ID]:[charges]],8,FALSE)</f>
        <v>35050.620000000003</v>
      </c>
      <c r="N225" s="24" t="str">
        <f>VLOOKUP(Healthcare!A225,Table1[[Customer ID]:[Hospital tier]],9,FALSE)</f>
        <v>tier - 2</v>
      </c>
      <c r="O225" s="24" t="str">
        <f>VLOOKUP(A225,Table1[[Customer ID]:[City tier]],10,FALSE)</f>
        <v>tier - 1</v>
      </c>
      <c r="P225" s="24" t="str">
        <f>VLOOKUP(Healthcare!A225,Table1[],11,FALSE)</f>
        <v>R1011</v>
      </c>
      <c r="Q225" s="24">
        <f>VLOOKUP(Healthcare!A225,Table1[[Customer ID]:[Age]],6,FALSE)</f>
        <v>47</v>
      </c>
    </row>
    <row r="226" spans="1:17" ht="15.4" x14ac:dyDescent="0.45">
      <c r="A226" s="25" t="s">
        <v>225</v>
      </c>
      <c r="B226" s="24" t="str">
        <f>VLOOKUP('Customer Names'!A226,'Customer Names'!A226:C2560,3,FALSE)</f>
        <v>Koch</v>
      </c>
      <c r="C226" s="24">
        <f>VLOOKUP(Table8[[#This Row],[Customer ID]],Table8[[Customer ID]:[BMI]],2,FALSE)</f>
        <v>36.409999999999997</v>
      </c>
      <c r="D226" s="24">
        <f>VLOOKUP(Table8[[#This Row],[Customer ID]],Table8[[Customer ID]:[HBA1C]],4,FALSE)</f>
        <v>4.55</v>
      </c>
      <c r="E226" s="24" t="str">
        <f>VLOOKUP(Table8[[#This Row],[Customer ID]],Table8[[Customer ID]:[Heart Issues]],6,FALSE)</f>
        <v>No</v>
      </c>
      <c r="F226" s="24" t="str">
        <f>VLOOKUP(Table8[[#This Row],[Customer ID]],Table8[[Customer ID]:[Any Transplants]],7,FALSE)</f>
        <v>No</v>
      </c>
      <c r="G226" s="24" t="str">
        <f>VLOOKUP(Table8[[#This Row],[Customer ID]],Table8[[Customer ID]:[Cancer history]],8,FALSE)</f>
        <v>No</v>
      </c>
      <c r="H226" s="24">
        <f>VLOOKUP(Table8[[#This Row],[Customer ID]],Table8[[Customer ID]:[NumberOfMajorSurgeries]],9,FALSE)</f>
        <v>0</v>
      </c>
      <c r="I226" s="24" t="str">
        <f>VLOOKUP(Table8[[#This Row],[Customer ID]],Table8[],10,FALSE)</f>
        <v>Yes</v>
      </c>
      <c r="J226" s="24" t="str">
        <f>VLOOKUP(Table8[[#This Row],[Customer ID]],Table8[[Customer ID]:[Wight Status]],3,FALSE)</f>
        <v>Obesity</v>
      </c>
      <c r="K226" s="24" t="str">
        <f>VLOOKUP(Table8[[#This Row],[Customer ID]],Table8[[Customer ID]:[Diabetes Status]],5,FALSE)</f>
        <v>Normal</v>
      </c>
      <c r="L226" s="24" t="str">
        <f>VLOOKUP(A226,Table1[[Customer ID]:[Date Of Birth]],5,FALSE)</f>
        <v>5-Jul-1982</v>
      </c>
      <c r="M226" s="24">
        <f>VLOOKUP(A226,Table1[[Customer ID]:[charges]],8,FALSE)</f>
        <v>35000.730000000003</v>
      </c>
      <c r="N226" s="24" t="str">
        <f>VLOOKUP(Healthcare!A226,Table1[[Customer ID]:[Hospital tier]],9,FALSE)</f>
        <v>tier - 2</v>
      </c>
      <c r="O226" s="24" t="str">
        <f>VLOOKUP(A226,Table1[[Customer ID]:[City tier]],10,FALSE)</f>
        <v>tier - 3</v>
      </c>
      <c r="P226" s="24" t="str">
        <f>VLOOKUP(Healthcare!A226,Table1[],11,FALSE)</f>
        <v>R1011</v>
      </c>
      <c r="Q226" s="24">
        <f>VLOOKUP(Healthcare!A226,Table1[[Customer ID]:[Age]],6,FALSE)</f>
        <v>40</v>
      </c>
    </row>
    <row r="227" spans="1:17" ht="15.4" x14ac:dyDescent="0.45">
      <c r="A227" s="25" t="s">
        <v>226</v>
      </c>
      <c r="B227" s="24" t="str">
        <f>VLOOKUP('Customer Names'!A227,'Customer Names'!A227:C2561,3,FALSE)</f>
        <v>Smith</v>
      </c>
      <c r="C227" s="24">
        <f>VLOOKUP(Table8[[#This Row],[Customer ID]],Table8[[Customer ID]:[BMI]],2,FALSE)</f>
        <v>52.3</v>
      </c>
      <c r="D227" s="24">
        <f>VLOOKUP(Table8[[#This Row],[Customer ID]],Table8[[Customer ID]:[HBA1C]],4,FALSE)</f>
        <v>4.87</v>
      </c>
      <c r="E227" s="24" t="str">
        <f>VLOOKUP(Table8[[#This Row],[Customer ID]],Table8[[Customer ID]:[Heart Issues]],6,FALSE)</f>
        <v>Yes</v>
      </c>
      <c r="F227" s="24" t="str">
        <f>VLOOKUP(Table8[[#This Row],[Customer ID]],Table8[[Customer ID]:[Any Transplants]],7,FALSE)</f>
        <v>No</v>
      </c>
      <c r="G227" s="24" t="str">
        <f>VLOOKUP(Table8[[#This Row],[Customer ID]],Table8[[Customer ID]:[Cancer history]],8,FALSE)</f>
        <v>Yes</v>
      </c>
      <c r="H227" s="24">
        <f>VLOOKUP(Table8[[#This Row],[Customer ID]],Table8[[Customer ID]:[NumberOfMajorSurgeries]],9,FALSE)</f>
        <v>1</v>
      </c>
      <c r="I227" s="24" t="str">
        <f>VLOOKUP(Table8[[#This Row],[Customer ID]],Table8[],10,FALSE)</f>
        <v>Yes</v>
      </c>
      <c r="J227" s="24" t="str">
        <f>VLOOKUP(Table8[[#This Row],[Customer ID]],Table8[[Customer ID]:[Wight Status]],3,FALSE)</f>
        <v>Obesity</v>
      </c>
      <c r="K227" s="24" t="str">
        <f>VLOOKUP(Table8[[#This Row],[Customer ID]],Table8[[Customer ID]:[Diabetes Status]],5,FALSE)</f>
        <v>Normal</v>
      </c>
      <c r="L227" s="24" t="str">
        <f>VLOOKUP(A227,Table1[[Customer ID]:[Date Of Birth]],5,FALSE)</f>
        <v>22-Aug-1997</v>
      </c>
      <c r="M227" s="24">
        <f>VLOOKUP(A227,Table1[[Customer ID]:[charges]],8,FALSE)</f>
        <v>34979.86</v>
      </c>
      <c r="N227" s="24" t="str">
        <f>VLOOKUP(Healthcare!A227,Table1[[Customer ID]:[Hospital tier]],9,FALSE)</f>
        <v>tier - 2</v>
      </c>
      <c r="O227" s="24" t="str">
        <f>VLOOKUP(A227,Table1[[Customer ID]:[City tier]],10,FALSE)</f>
        <v>tier - 2</v>
      </c>
      <c r="P227" s="24" t="str">
        <f>VLOOKUP(Healthcare!A227,Table1[],11,FALSE)</f>
        <v>R1011</v>
      </c>
      <c r="Q227" s="24">
        <f>VLOOKUP(Healthcare!A227,Table1[[Customer ID]:[Age]],6,FALSE)</f>
        <v>25</v>
      </c>
    </row>
    <row r="228" spans="1:17" ht="15.4" x14ac:dyDescent="0.45">
      <c r="A228" s="25" t="s">
        <v>227</v>
      </c>
      <c r="B228" s="24" t="str">
        <f>VLOOKUP('Customer Names'!A228,'Customer Names'!A228:C2562,3,FALSE)</f>
        <v>O'Connor</v>
      </c>
      <c r="C228" s="24">
        <f>VLOOKUP(Table8[[#This Row],[Customer ID]],Table8[[Customer ID]:[BMI]],2,FALSE)</f>
        <v>52.66</v>
      </c>
      <c r="D228" s="24">
        <f>VLOOKUP(Table8[[#This Row],[Customer ID]],Table8[[Customer ID]:[HBA1C]],4,FALSE)</f>
        <v>4.45</v>
      </c>
      <c r="E228" s="24" t="str">
        <f>VLOOKUP(Table8[[#This Row],[Customer ID]],Table8[[Customer ID]:[Heart Issues]],6,FALSE)</f>
        <v>No</v>
      </c>
      <c r="F228" s="24" t="str">
        <f>VLOOKUP(Table8[[#This Row],[Customer ID]],Table8[[Customer ID]:[Any Transplants]],7,FALSE)</f>
        <v>No</v>
      </c>
      <c r="G228" s="24" t="str">
        <f>VLOOKUP(Table8[[#This Row],[Customer ID]],Table8[[Customer ID]:[Cancer history]],8,FALSE)</f>
        <v>No</v>
      </c>
      <c r="H228" s="24">
        <f>VLOOKUP(Table8[[#This Row],[Customer ID]],Table8[[Customer ID]:[NumberOfMajorSurgeries]],9,FALSE)</f>
        <v>1</v>
      </c>
      <c r="I228" s="24" t="str">
        <f>VLOOKUP(Table8[[#This Row],[Customer ID]],Table8[],10,FALSE)</f>
        <v>Yes</v>
      </c>
      <c r="J228" s="24" t="str">
        <f>VLOOKUP(Table8[[#This Row],[Customer ID]],Table8[[Customer ID]:[Wight Status]],3,FALSE)</f>
        <v>Obesity</v>
      </c>
      <c r="K228" s="24" t="str">
        <f>VLOOKUP(Table8[[#This Row],[Customer ID]],Table8[[Customer ID]:[Diabetes Status]],5,FALSE)</f>
        <v>Normal</v>
      </c>
      <c r="L228" s="24" t="str">
        <f>VLOOKUP(A228,Table1[[Customer ID]:[Date Of Birth]],5,FALSE)</f>
        <v>22-Aug-1998</v>
      </c>
      <c r="M228" s="24">
        <f>VLOOKUP(A228,Table1[[Customer ID]:[charges]],8,FALSE)</f>
        <v>34976.42</v>
      </c>
      <c r="N228" s="24" t="str">
        <f>VLOOKUP(Healthcare!A228,Table1[[Customer ID]:[Hospital tier]],9,FALSE)</f>
        <v>tier - 2</v>
      </c>
      <c r="O228" s="24" t="str">
        <f>VLOOKUP(A228,Table1[[Customer ID]:[City tier]],10,FALSE)</f>
        <v>tier - 1</v>
      </c>
      <c r="P228" s="24" t="str">
        <f>VLOOKUP(Healthcare!A228,Table1[],11,FALSE)</f>
        <v>R1011</v>
      </c>
      <c r="Q228" s="24">
        <f>VLOOKUP(Healthcare!A228,Table1[[Customer ID]:[Age]],6,FALSE)</f>
        <v>24</v>
      </c>
    </row>
    <row r="229" spans="1:17" ht="15.4" x14ac:dyDescent="0.45">
      <c r="A229" s="25" t="s">
        <v>228</v>
      </c>
      <c r="B229" s="24" t="str">
        <f>VLOOKUP('Customer Names'!A229,'Customer Names'!A229:C2563,3,FALSE)</f>
        <v>Kampwerth</v>
      </c>
      <c r="C229" s="24">
        <f>VLOOKUP(Table8[[#This Row],[Customer ID]],Table8[[Customer ID]:[BMI]],2,FALSE)</f>
        <v>29.57</v>
      </c>
      <c r="D229" s="24">
        <f>VLOOKUP(Table8[[#This Row],[Customer ID]],Table8[[Customer ID]:[HBA1C]],4,FALSE)</f>
        <v>9.42</v>
      </c>
      <c r="E229" s="24" t="str">
        <f>VLOOKUP(Table8[[#This Row],[Customer ID]],Table8[[Customer ID]:[Heart Issues]],6,FALSE)</f>
        <v>Yes</v>
      </c>
      <c r="F229" s="24" t="str">
        <f>VLOOKUP(Table8[[#This Row],[Customer ID]],Table8[[Customer ID]:[Any Transplants]],7,FALSE)</f>
        <v>No</v>
      </c>
      <c r="G229" s="24" t="str">
        <f>VLOOKUP(Table8[[#This Row],[Customer ID]],Table8[[Customer ID]:[Cancer history]],8,FALSE)</f>
        <v>No</v>
      </c>
      <c r="H229" s="24">
        <f>VLOOKUP(Table8[[#This Row],[Customer ID]],Table8[[Customer ID]:[NumberOfMajorSurgeries]],9,FALSE)</f>
        <v>0</v>
      </c>
      <c r="I229" s="24" t="str">
        <f>VLOOKUP(Table8[[#This Row],[Customer ID]],Table8[],10,FALSE)</f>
        <v>Yes</v>
      </c>
      <c r="J229" s="24" t="str">
        <f>VLOOKUP(Table8[[#This Row],[Customer ID]],Table8[[Customer ID]:[Wight Status]],3,FALSE)</f>
        <v>Over Weight</v>
      </c>
      <c r="K229" s="24" t="str">
        <f>VLOOKUP(Table8[[#This Row],[Customer ID]],Table8[[Customer ID]:[Diabetes Status]],5,FALSE)</f>
        <v>Diabetes</v>
      </c>
      <c r="L229" s="24" t="str">
        <f>VLOOKUP(A229,Table1[[Customer ID]:[Date Of Birth]],5,FALSE)</f>
        <v>7-Oct-1967</v>
      </c>
      <c r="M229" s="24">
        <f>VLOOKUP(A229,Table1[[Customer ID]:[charges]],8,FALSE)</f>
        <v>34975.68</v>
      </c>
      <c r="N229" s="24" t="str">
        <f>VLOOKUP(Healthcare!A229,Table1[[Customer ID]:[Hospital tier]],9,FALSE)</f>
        <v>tier - 2</v>
      </c>
      <c r="O229" s="24" t="str">
        <f>VLOOKUP(A229,Table1[[Customer ID]:[City tier]],10,FALSE)</f>
        <v>tier - 2</v>
      </c>
      <c r="P229" s="24" t="str">
        <f>VLOOKUP(Healthcare!A229,Table1[],11,FALSE)</f>
        <v>R1011</v>
      </c>
      <c r="Q229" s="24">
        <f>VLOOKUP(Healthcare!A229,Table1[[Customer ID]:[Age]],6,FALSE)</f>
        <v>55</v>
      </c>
    </row>
    <row r="230" spans="1:17" ht="15.4" x14ac:dyDescent="0.45">
      <c r="A230" s="25" t="s">
        <v>229</v>
      </c>
      <c r="B230" s="24" t="str">
        <f>VLOOKUP('Customer Names'!A230,'Customer Names'!A230:C2564,3,FALSE)</f>
        <v>Federoff</v>
      </c>
      <c r="C230" s="24">
        <f>VLOOKUP(Table8[[#This Row],[Customer ID]],Table8[[Customer ID]:[BMI]],2,FALSE)</f>
        <v>36.99</v>
      </c>
      <c r="D230" s="24">
        <f>VLOOKUP(Table8[[#This Row],[Customer ID]],Table8[[Customer ID]:[HBA1C]],4,FALSE)</f>
        <v>5.37</v>
      </c>
      <c r="E230" s="24" t="str">
        <f>VLOOKUP(Table8[[#This Row],[Customer ID]],Table8[[Customer ID]:[Heart Issues]],6,FALSE)</f>
        <v>Yes</v>
      </c>
      <c r="F230" s="24" t="str">
        <f>VLOOKUP(Table8[[#This Row],[Customer ID]],Table8[[Customer ID]:[Any Transplants]],7,FALSE)</f>
        <v>No</v>
      </c>
      <c r="G230" s="24" t="str">
        <f>VLOOKUP(Table8[[#This Row],[Customer ID]],Table8[[Customer ID]:[Cancer history]],8,FALSE)</f>
        <v>Yes</v>
      </c>
      <c r="H230" s="24">
        <f>VLOOKUP(Table8[[#This Row],[Customer ID]],Table8[[Customer ID]:[NumberOfMajorSurgeries]],9,FALSE)</f>
        <v>1</v>
      </c>
      <c r="I230" s="24" t="str">
        <f>VLOOKUP(Table8[[#This Row],[Customer ID]],Table8[],10,FALSE)</f>
        <v>Yes</v>
      </c>
      <c r="J230" s="24" t="str">
        <f>VLOOKUP(Table8[[#This Row],[Customer ID]],Table8[[Customer ID]:[Wight Status]],3,FALSE)</f>
        <v>Obesity</v>
      </c>
      <c r="K230" s="24" t="str">
        <f>VLOOKUP(Table8[[#This Row],[Customer ID]],Table8[[Customer ID]:[Diabetes Status]],5,FALSE)</f>
        <v>Normal</v>
      </c>
      <c r="L230" s="24" t="str">
        <f>VLOOKUP(A230,Table1[[Customer ID]:[Date Of Birth]],5,FALSE)</f>
        <v>29-Jul-1983</v>
      </c>
      <c r="M230" s="24">
        <f>VLOOKUP(A230,Table1[[Customer ID]:[charges]],8,FALSE)</f>
        <v>34940.61</v>
      </c>
      <c r="N230" s="24" t="str">
        <f>VLOOKUP(Healthcare!A230,Table1[[Customer ID]:[Hospital tier]],9,FALSE)</f>
        <v>tier - 2</v>
      </c>
      <c r="O230" s="24" t="str">
        <f>VLOOKUP(A230,Table1[[Customer ID]:[City tier]],10,FALSE)</f>
        <v>tier - 3</v>
      </c>
      <c r="P230" s="24" t="str">
        <f>VLOOKUP(Healthcare!A230,Table1[],11,FALSE)</f>
        <v>R1011</v>
      </c>
      <c r="Q230" s="24">
        <f>VLOOKUP(Healthcare!A230,Table1[[Customer ID]:[Age]],6,FALSE)</f>
        <v>39</v>
      </c>
    </row>
    <row r="231" spans="1:17" ht="15.4" x14ac:dyDescent="0.45">
      <c r="A231" s="25" t="s">
        <v>230</v>
      </c>
      <c r="B231" s="24" t="str">
        <f>VLOOKUP('Customer Names'!A231,'Customer Names'!A231:C2565,3,FALSE)</f>
        <v>Goya</v>
      </c>
      <c r="C231" s="24">
        <f>VLOOKUP(Table8[[#This Row],[Customer ID]],Table8[[Customer ID]:[BMI]],2,FALSE)</f>
        <v>31.4</v>
      </c>
      <c r="D231" s="24">
        <f>VLOOKUP(Table8[[#This Row],[Customer ID]],Table8[[Customer ID]:[HBA1C]],4,FALSE)</f>
        <v>4.5999999999999996</v>
      </c>
      <c r="E231" s="24" t="str">
        <f>VLOOKUP(Table8[[#This Row],[Customer ID]],Table8[[Customer ID]:[Heart Issues]],6,FALSE)</f>
        <v>Yes</v>
      </c>
      <c r="F231" s="24" t="str">
        <f>VLOOKUP(Table8[[#This Row],[Customer ID]],Table8[[Customer ID]:[Any Transplants]],7,FALSE)</f>
        <v>No</v>
      </c>
      <c r="G231" s="24" t="str">
        <f>VLOOKUP(Table8[[#This Row],[Customer ID]],Table8[[Customer ID]:[Cancer history]],8,FALSE)</f>
        <v>No</v>
      </c>
      <c r="H231" s="24">
        <f>VLOOKUP(Table8[[#This Row],[Customer ID]],Table8[[Customer ID]:[NumberOfMajorSurgeries]],9,FALSE)</f>
        <v>1</v>
      </c>
      <c r="I231" s="24" t="str">
        <f>VLOOKUP(Table8[[#This Row],[Customer ID]],Table8[],10,FALSE)</f>
        <v>Yes</v>
      </c>
      <c r="J231" s="24" t="str">
        <f>VLOOKUP(Table8[[#This Row],[Customer ID]],Table8[[Customer ID]:[Wight Status]],3,FALSE)</f>
        <v>Obesity</v>
      </c>
      <c r="K231" s="24" t="str">
        <f>VLOOKUP(Table8[[#This Row],[Customer ID]],Table8[[Customer ID]:[Diabetes Status]],5,FALSE)</f>
        <v>Normal</v>
      </c>
      <c r="L231" s="24" t="str">
        <f>VLOOKUP(A231,Table1[[Customer ID]:[Date Of Birth]],5,FALSE)</f>
        <v>17-Oct-1995</v>
      </c>
      <c r="M231" s="24">
        <f>VLOOKUP(A231,Table1[[Customer ID]:[charges]],8,FALSE)</f>
        <v>34838.870000000003</v>
      </c>
      <c r="N231" s="24" t="str">
        <f>VLOOKUP(Healthcare!A231,Table1[[Customer ID]:[Hospital tier]],9,FALSE)</f>
        <v>tier - 2</v>
      </c>
      <c r="O231" s="24" t="str">
        <f>VLOOKUP(A231,Table1[[Customer ID]:[City tier]],10,FALSE)</f>
        <v>tier - 3</v>
      </c>
      <c r="P231" s="24" t="str">
        <f>VLOOKUP(Healthcare!A231,Table1[],11,FALSE)</f>
        <v>R1011</v>
      </c>
      <c r="Q231" s="24">
        <f>VLOOKUP(Healthcare!A231,Table1[[Customer ID]:[Age]],6,FALSE)</f>
        <v>27</v>
      </c>
    </row>
    <row r="232" spans="1:17" ht="15.4" x14ac:dyDescent="0.45">
      <c r="A232" s="25" t="s">
        <v>231</v>
      </c>
      <c r="B232" s="24" t="str">
        <f>VLOOKUP('Customer Names'!A232,'Customer Names'!A232:C2566,3,FALSE)</f>
        <v>Hodges</v>
      </c>
      <c r="C232" s="24">
        <f>VLOOKUP(Table8[[#This Row],[Customer ID]],Table8[[Customer ID]:[BMI]],2,FALSE)</f>
        <v>34.9</v>
      </c>
      <c r="D232" s="24">
        <f>VLOOKUP(Table8[[#This Row],[Customer ID]],Table8[[Customer ID]:[HBA1C]],4,FALSE)</f>
        <v>6.22</v>
      </c>
      <c r="E232" s="24" t="str">
        <f>VLOOKUP(Table8[[#This Row],[Customer ID]],Table8[[Customer ID]:[Heart Issues]],6,FALSE)</f>
        <v>No</v>
      </c>
      <c r="F232" s="24" t="str">
        <f>VLOOKUP(Table8[[#This Row],[Customer ID]],Table8[[Customer ID]:[Any Transplants]],7,FALSE)</f>
        <v>No</v>
      </c>
      <c r="G232" s="24" t="str">
        <f>VLOOKUP(Table8[[#This Row],[Customer ID]],Table8[[Customer ID]:[Cancer history]],8,FALSE)</f>
        <v>Yes</v>
      </c>
      <c r="H232" s="24">
        <f>VLOOKUP(Table8[[#This Row],[Customer ID]],Table8[[Customer ID]:[NumberOfMajorSurgeries]],9,FALSE)</f>
        <v>1</v>
      </c>
      <c r="I232" s="24" t="str">
        <f>VLOOKUP(Table8[[#This Row],[Customer ID]],Table8[],10,FALSE)</f>
        <v>Yes</v>
      </c>
      <c r="J232" s="24" t="str">
        <f>VLOOKUP(Table8[[#This Row],[Customer ID]],Table8[[Customer ID]:[Wight Status]],3,FALSE)</f>
        <v>Obesity</v>
      </c>
      <c r="K232" s="24" t="str">
        <f>VLOOKUP(Table8[[#This Row],[Customer ID]],Table8[[Customer ID]:[Diabetes Status]],5,FALSE)</f>
        <v>Prediabetes</v>
      </c>
      <c r="L232" s="24" t="str">
        <f>VLOOKUP(A232,Table1[[Customer ID]:[Date Of Birth]],5,FALSE)</f>
        <v>17-Sep-2003</v>
      </c>
      <c r="M232" s="24">
        <f>VLOOKUP(A232,Table1[[Customer ID]:[charges]],8,FALSE)</f>
        <v>34828.65</v>
      </c>
      <c r="N232" s="24" t="str">
        <f>VLOOKUP(Healthcare!A232,Table1[[Customer ID]:[Hospital tier]],9,FALSE)</f>
        <v>tier - 1</v>
      </c>
      <c r="O232" s="24" t="str">
        <f>VLOOKUP(A232,Table1[[Customer ID]:[City tier]],10,FALSE)</f>
        <v>tier - 3</v>
      </c>
      <c r="P232" s="24" t="str">
        <f>VLOOKUP(Healthcare!A232,Table1[],11,FALSE)</f>
        <v>R1011</v>
      </c>
      <c r="Q232" s="24">
        <f>VLOOKUP(Healthcare!A232,Table1[[Customer ID]:[Age]],6,FALSE)</f>
        <v>19</v>
      </c>
    </row>
    <row r="233" spans="1:17" ht="15.4" x14ac:dyDescent="0.45">
      <c r="A233" s="25" t="s">
        <v>232</v>
      </c>
      <c r="B233" s="24" t="str">
        <f>VLOOKUP('Customer Names'!A233,'Customer Names'!A233:C2567,3,FALSE)</f>
        <v>Erickson</v>
      </c>
      <c r="C233" s="24">
        <f>VLOOKUP(Table8[[#This Row],[Customer ID]],Table8[[Customer ID]:[BMI]],2,FALSE)</f>
        <v>31.13</v>
      </c>
      <c r="D233" s="24">
        <f>VLOOKUP(Table8[[#This Row],[Customer ID]],Table8[[Customer ID]:[HBA1C]],4,FALSE)</f>
        <v>4.5199999999999996</v>
      </c>
      <c r="E233" s="24" t="str">
        <f>VLOOKUP(Table8[[#This Row],[Customer ID]],Table8[[Customer ID]:[Heart Issues]],6,FALSE)</f>
        <v>Yes</v>
      </c>
      <c r="F233" s="24" t="str">
        <f>VLOOKUP(Table8[[#This Row],[Customer ID]],Table8[[Customer ID]:[Any Transplants]],7,FALSE)</f>
        <v>No</v>
      </c>
      <c r="G233" s="24" t="str">
        <f>VLOOKUP(Table8[[#This Row],[Customer ID]],Table8[[Customer ID]:[Cancer history]],8,FALSE)</f>
        <v>No</v>
      </c>
      <c r="H233" s="24">
        <f>VLOOKUP(Table8[[#This Row],[Customer ID]],Table8[[Customer ID]:[NumberOfMajorSurgeries]],9,FALSE)</f>
        <v>1</v>
      </c>
      <c r="I233" s="24" t="str">
        <f>VLOOKUP(Table8[[#This Row],[Customer ID]],Table8[],10,FALSE)</f>
        <v>Yes</v>
      </c>
      <c r="J233" s="24" t="str">
        <f>VLOOKUP(Table8[[#This Row],[Customer ID]],Table8[[Customer ID]:[Wight Status]],3,FALSE)</f>
        <v>Obesity</v>
      </c>
      <c r="K233" s="24" t="str">
        <f>VLOOKUP(Table8[[#This Row],[Customer ID]],Table8[[Customer ID]:[Diabetes Status]],5,FALSE)</f>
        <v>Normal</v>
      </c>
      <c r="L233" s="24" t="str">
        <f>VLOOKUP(A233,Table1[[Customer ID]:[Date Of Birth]],5,FALSE)</f>
        <v>27-Dec-1995</v>
      </c>
      <c r="M233" s="24">
        <f>VLOOKUP(A233,Table1[[Customer ID]:[charges]],8,FALSE)</f>
        <v>34806.47</v>
      </c>
      <c r="N233" s="24" t="str">
        <f>VLOOKUP(Healthcare!A233,Table1[[Customer ID]:[Hospital tier]],9,FALSE)</f>
        <v>tier - 1</v>
      </c>
      <c r="O233" s="24" t="str">
        <f>VLOOKUP(A233,Table1[[Customer ID]:[City tier]],10,FALSE)</f>
        <v>tier - 2</v>
      </c>
      <c r="P233" s="24" t="str">
        <f>VLOOKUP(Healthcare!A233,Table1[],11,FALSE)</f>
        <v>R1013</v>
      </c>
      <c r="Q233" s="24">
        <f>VLOOKUP(Healthcare!A233,Table1[[Customer ID]:[Age]],6,FALSE)</f>
        <v>27</v>
      </c>
    </row>
    <row r="234" spans="1:17" ht="15.4" x14ac:dyDescent="0.45">
      <c r="A234" s="25" t="s">
        <v>233</v>
      </c>
      <c r="B234" s="24" t="str">
        <f>VLOOKUP('Customer Names'!A234,'Customer Names'!A234:C2568,3,FALSE)</f>
        <v>Welleck</v>
      </c>
      <c r="C234" s="24">
        <f>VLOOKUP(Table8[[#This Row],[Customer ID]],Table8[[Customer ID]:[BMI]],2,FALSE)</f>
        <v>34.799999999999997</v>
      </c>
      <c r="D234" s="24">
        <f>VLOOKUP(Table8[[#This Row],[Customer ID]],Table8[[Customer ID]:[HBA1C]],4,FALSE)</f>
        <v>6.18</v>
      </c>
      <c r="E234" s="24" t="str">
        <f>VLOOKUP(Table8[[#This Row],[Customer ID]],Table8[[Customer ID]:[Heart Issues]],6,FALSE)</f>
        <v>No</v>
      </c>
      <c r="F234" s="24" t="str">
        <f>VLOOKUP(Table8[[#This Row],[Customer ID]],Table8[[Customer ID]:[Any Transplants]],7,FALSE)</f>
        <v>No</v>
      </c>
      <c r="G234" s="24" t="str">
        <f>VLOOKUP(Table8[[#This Row],[Customer ID]],Table8[[Customer ID]:[Cancer history]],8,FALSE)</f>
        <v>Yes</v>
      </c>
      <c r="H234" s="24">
        <f>VLOOKUP(Table8[[#This Row],[Customer ID]],Table8[[Customer ID]:[NumberOfMajorSurgeries]],9,FALSE)</f>
        <v>1</v>
      </c>
      <c r="I234" s="24" t="str">
        <f>VLOOKUP(Table8[[#This Row],[Customer ID]],Table8[],10,FALSE)</f>
        <v>Yes</v>
      </c>
      <c r="J234" s="24" t="str">
        <f>VLOOKUP(Table8[[#This Row],[Customer ID]],Table8[[Customer ID]:[Wight Status]],3,FALSE)</f>
        <v>Obesity</v>
      </c>
      <c r="K234" s="24" t="str">
        <f>VLOOKUP(Table8[[#This Row],[Customer ID]],Table8[[Customer ID]:[Diabetes Status]],5,FALSE)</f>
        <v>Prediabetes</v>
      </c>
      <c r="L234" s="24" t="str">
        <f>VLOOKUP(A234,Table1[[Customer ID]:[Date Of Birth]],5,FALSE)</f>
        <v>3-Jul-2003</v>
      </c>
      <c r="M234" s="24">
        <f>VLOOKUP(A234,Table1[[Customer ID]:[charges]],8,FALSE)</f>
        <v>34779.620000000003</v>
      </c>
      <c r="N234" s="24" t="str">
        <f>VLOOKUP(Healthcare!A234,Table1[[Customer ID]:[Hospital tier]],9,FALSE)</f>
        <v>tier - 1</v>
      </c>
      <c r="O234" s="24" t="str">
        <f>VLOOKUP(A234,Table1[[Customer ID]:[City tier]],10,FALSE)</f>
        <v>tier - 2</v>
      </c>
      <c r="P234" s="24" t="str">
        <f>VLOOKUP(Healthcare!A234,Table1[],11,FALSE)</f>
        <v>R1011</v>
      </c>
      <c r="Q234" s="24">
        <f>VLOOKUP(Healthcare!A234,Table1[[Customer ID]:[Age]],6,FALSE)</f>
        <v>19</v>
      </c>
    </row>
    <row r="235" spans="1:17" ht="15.4" x14ac:dyDescent="0.45">
      <c r="A235" s="25" t="s">
        <v>234</v>
      </c>
      <c r="B235" s="24" t="str">
        <f>VLOOKUP('Customer Names'!A235,'Customer Names'!A235:C2569,3,FALSE)</f>
        <v>Polen</v>
      </c>
      <c r="C235" s="24">
        <f>VLOOKUP(Table8[[#This Row],[Customer ID]],Table8[[Customer ID]:[BMI]],2,FALSE)</f>
        <v>31.68</v>
      </c>
      <c r="D235" s="24">
        <f>VLOOKUP(Table8[[#This Row],[Customer ID]],Table8[[Customer ID]:[HBA1C]],4,FALSE)</f>
        <v>4.4000000000000004</v>
      </c>
      <c r="E235" s="24" t="str">
        <f>VLOOKUP(Table8[[#This Row],[Customer ID]],Table8[[Customer ID]:[Heart Issues]],6,FALSE)</f>
        <v>No</v>
      </c>
      <c r="F235" s="24" t="str">
        <f>VLOOKUP(Table8[[#This Row],[Customer ID]],Table8[[Customer ID]:[Any Transplants]],7,FALSE)</f>
        <v>No</v>
      </c>
      <c r="G235" s="24" t="str">
        <f>VLOOKUP(Table8[[#This Row],[Customer ID]],Table8[[Customer ID]:[Cancer history]],8,FALSE)</f>
        <v>No</v>
      </c>
      <c r="H235" s="24">
        <f>VLOOKUP(Table8[[#This Row],[Customer ID]],Table8[[Customer ID]:[NumberOfMajorSurgeries]],9,FALSE)</f>
        <v>0</v>
      </c>
      <c r="I235" s="24" t="str">
        <f>VLOOKUP(Table8[[#This Row],[Customer ID]],Table8[],10,FALSE)</f>
        <v>Yes</v>
      </c>
      <c r="J235" s="24" t="str">
        <f>VLOOKUP(Table8[[#This Row],[Customer ID]],Table8[[Customer ID]:[Wight Status]],3,FALSE)</f>
        <v>Obesity</v>
      </c>
      <c r="K235" s="24" t="str">
        <f>VLOOKUP(Table8[[#This Row],[Customer ID]],Table8[[Customer ID]:[Diabetes Status]],5,FALSE)</f>
        <v>Normal</v>
      </c>
      <c r="L235" s="24" t="str">
        <f>VLOOKUP(A235,Table1[[Customer ID]:[Date Of Birth]],5,FALSE)</f>
        <v>7-Jul-1994</v>
      </c>
      <c r="M235" s="24">
        <f>VLOOKUP(A235,Table1[[Customer ID]:[charges]],8,FALSE)</f>
        <v>34672.15</v>
      </c>
      <c r="N235" s="24" t="str">
        <f>VLOOKUP(Healthcare!A235,Table1[[Customer ID]:[Hospital tier]],9,FALSE)</f>
        <v>tier - 1</v>
      </c>
      <c r="O235" s="24" t="str">
        <f>VLOOKUP(A235,Table1[[Customer ID]:[City tier]],10,FALSE)</f>
        <v>tier - 3</v>
      </c>
      <c r="P235" s="24" t="str">
        <f>VLOOKUP(Healthcare!A235,Table1[],11,FALSE)</f>
        <v>R1013</v>
      </c>
      <c r="Q235" s="24">
        <f>VLOOKUP(Healthcare!A235,Table1[[Customer ID]:[Age]],6,FALSE)</f>
        <v>28</v>
      </c>
    </row>
    <row r="236" spans="1:17" ht="15.4" x14ac:dyDescent="0.45">
      <c r="A236" s="25" t="s">
        <v>235</v>
      </c>
      <c r="B236" s="24" t="str">
        <f>VLOOKUP('Customer Names'!A236,'Customer Names'!A236:C2570,3,FALSE)</f>
        <v>Lynch</v>
      </c>
      <c r="C236" s="24">
        <f>VLOOKUP(Table8[[#This Row],[Customer ID]],Table8[[Customer ID]:[BMI]],2,FALSE)</f>
        <v>33.534999999999997</v>
      </c>
      <c r="D236" s="24">
        <f>VLOOKUP(Table8[[#This Row],[Customer ID]],Table8[[Customer ID]:[HBA1C]],4,FALSE)</f>
        <v>6.23</v>
      </c>
      <c r="E236" s="24" t="str">
        <f>VLOOKUP(Table8[[#This Row],[Customer ID]],Table8[[Customer ID]:[Heart Issues]],6,FALSE)</f>
        <v>No</v>
      </c>
      <c r="F236" s="24" t="str">
        <f>VLOOKUP(Table8[[#This Row],[Customer ID]],Table8[[Customer ID]:[Any Transplants]],7,FALSE)</f>
        <v>Yes</v>
      </c>
      <c r="G236" s="24" t="str">
        <f>VLOOKUP(Table8[[#This Row],[Customer ID]],Table8[[Customer ID]:[Cancer history]],8,FALSE)</f>
        <v>No</v>
      </c>
      <c r="H236" s="24">
        <f>VLOOKUP(Table8[[#This Row],[Customer ID]],Table8[[Customer ID]:[NumberOfMajorSurgeries]],9,FALSE)</f>
        <v>1</v>
      </c>
      <c r="I236" s="24" t="str">
        <f>VLOOKUP(Table8[[#This Row],[Customer ID]],Table8[],10,FALSE)</f>
        <v>Yes</v>
      </c>
      <c r="J236" s="24" t="str">
        <f>VLOOKUP(Table8[[#This Row],[Customer ID]],Table8[[Customer ID]:[Wight Status]],3,FALSE)</f>
        <v>Obesity</v>
      </c>
      <c r="K236" s="24" t="str">
        <f>VLOOKUP(Table8[[#This Row],[Customer ID]],Table8[[Customer ID]:[Diabetes Status]],5,FALSE)</f>
        <v>Prediabetes</v>
      </c>
      <c r="L236" s="24" t="str">
        <f>VLOOKUP(A236,Table1[[Customer ID]:[Date Of Birth]],5,FALSE)</f>
        <v>9-Oct-2004</v>
      </c>
      <c r="M236" s="24">
        <f>VLOOKUP(A236,Table1[[Customer ID]:[charges]],8,FALSE)</f>
        <v>34617.839999999997</v>
      </c>
      <c r="N236" s="24" t="str">
        <f>VLOOKUP(Healthcare!A236,Table1[[Customer ID]:[Hospital tier]],9,FALSE)</f>
        <v>tier - 1</v>
      </c>
      <c r="O236" s="24" t="str">
        <f>VLOOKUP(A236,Table1[[Customer ID]:[City tier]],10,FALSE)</f>
        <v>tier - 3</v>
      </c>
      <c r="P236" s="24" t="str">
        <f>VLOOKUP(Healthcare!A236,Table1[],11,FALSE)</f>
        <v>R1016</v>
      </c>
      <c r="Q236" s="24">
        <f>VLOOKUP(Healthcare!A236,Table1[[Customer ID]:[Age]],6,FALSE)</f>
        <v>18</v>
      </c>
    </row>
    <row r="237" spans="1:17" ht="15.4" x14ac:dyDescent="0.45">
      <c r="A237" s="25" t="s">
        <v>236</v>
      </c>
      <c r="B237" s="24" t="str">
        <f>VLOOKUP('Customer Names'!A237,'Customer Names'!A237:C2571,3,FALSE)</f>
        <v>Hufstader</v>
      </c>
      <c r="C237" s="24">
        <f>VLOOKUP(Table8[[#This Row],[Customer ID]],Table8[[Customer ID]:[BMI]],2,FALSE)</f>
        <v>31.92</v>
      </c>
      <c r="D237" s="24">
        <f>VLOOKUP(Table8[[#This Row],[Customer ID]],Table8[[Customer ID]:[HBA1C]],4,FALSE)</f>
        <v>5.33</v>
      </c>
      <c r="E237" s="24" t="str">
        <f>VLOOKUP(Table8[[#This Row],[Customer ID]],Table8[[Customer ID]:[Heart Issues]],6,FALSE)</f>
        <v>Yes</v>
      </c>
      <c r="F237" s="24" t="str">
        <f>VLOOKUP(Table8[[#This Row],[Customer ID]],Table8[[Customer ID]:[Any Transplants]],7,FALSE)</f>
        <v>No</v>
      </c>
      <c r="G237" s="24" t="str">
        <f>VLOOKUP(Table8[[#This Row],[Customer ID]],Table8[[Customer ID]:[Cancer history]],8,FALSE)</f>
        <v>No</v>
      </c>
      <c r="H237" s="24">
        <f>VLOOKUP(Table8[[#This Row],[Customer ID]],Table8[[Customer ID]:[NumberOfMajorSurgeries]],9,FALSE)</f>
        <v>0</v>
      </c>
      <c r="I237" s="24" t="str">
        <f>VLOOKUP(Table8[[#This Row],[Customer ID]],Table8[],10,FALSE)</f>
        <v>Yes</v>
      </c>
      <c r="J237" s="24" t="str">
        <f>VLOOKUP(Table8[[#This Row],[Customer ID]],Table8[[Customer ID]:[Wight Status]],3,FALSE)</f>
        <v>Obesity</v>
      </c>
      <c r="K237" s="24" t="str">
        <f>VLOOKUP(Table8[[#This Row],[Customer ID]],Table8[[Customer ID]:[Diabetes Status]],5,FALSE)</f>
        <v>Normal</v>
      </c>
      <c r="L237" s="24" t="str">
        <f>VLOOKUP(A237,Table1[[Customer ID]:[Date Of Birth]],5,FALSE)</f>
        <v>25-Nov-1976</v>
      </c>
      <c r="M237" s="24">
        <f>VLOOKUP(A237,Table1[[Customer ID]:[charges]],8,FALSE)</f>
        <v>34543.39</v>
      </c>
      <c r="N237" s="24" t="str">
        <f>VLOOKUP(Healthcare!A237,Table1[[Customer ID]:[Hospital tier]],9,FALSE)</f>
        <v>tier - 2</v>
      </c>
      <c r="O237" s="24" t="str">
        <f>VLOOKUP(A237,Table1[[Customer ID]:[City tier]],10,FALSE)</f>
        <v>tier - 3</v>
      </c>
      <c r="P237" s="24" t="str">
        <f>VLOOKUP(Healthcare!A237,Table1[],11,FALSE)</f>
        <v>R1011</v>
      </c>
      <c r="Q237" s="24">
        <f>VLOOKUP(Healthcare!A237,Table1[[Customer ID]:[Age]],6,FALSE)</f>
        <v>46</v>
      </c>
    </row>
    <row r="238" spans="1:17" ht="15.4" x14ac:dyDescent="0.45">
      <c r="A238" s="25" t="s">
        <v>237</v>
      </c>
      <c r="B238" s="24" t="str">
        <f>VLOOKUP('Customer Names'!A238,'Customer Names'!A238:C2572,3,FALSE)</f>
        <v>Doak</v>
      </c>
      <c r="C238" s="24">
        <f>VLOOKUP(Table8[[#This Row],[Customer ID]],Table8[[Customer ID]:[BMI]],2,FALSE)</f>
        <v>32.700000000000003</v>
      </c>
      <c r="D238" s="24">
        <f>VLOOKUP(Table8[[#This Row],[Customer ID]],Table8[[Customer ID]:[HBA1C]],4,FALSE)</f>
        <v>4.09</v>
      </c>
      <c r="E238" s="24" t="str">
        <f>VLOOKUP(Table8[[#This Row],[Customer ID]],Table8[[Customer ID]:[Heart Issues]],6,FALSE)</f>
        <v>No</v>
      </c>
      <c r="F238" s="24" t="str">
        <f>VLOOKUP(Table8[[#This Row],[Customer ID]],Table8[[Customer ID]:[Any Transplants]],7,FALSE)</f>
        <v>No</v>
      </c>
      <c r="G238" s="24" t="str">
        <f>VLOOKUP(Table8[[#This Row],[Customer ID]],Table8[[Customer ID]:[Cancer history]],8,FALSE)</f>
        <v>No</v>
      </c>
      <c r="H238" s="24">
        <f>VLOOKUP(Table8[[#This Row],[Customer ID]],Table8[[Customer ID]:[NumberOfMajorSurgeries]],9,FALSE)</f>
        <v>1</v>
      </c>
      <c r="I238" s="24" t="str">
        <f>VLOOKUP(Table8[[#This Row],[Customer ID]],Table8[],10,FALSE)</f>
        <v>Yes</v>
      </c>
      <c r="J238" s="24" t="str">
        <f>VLOOKUP(Table8[[#This Row],[Customer ID]],Table8[[Customer ID]:[Wight Status]],3,FALSE)</f>
        <v>Obesity</v>
      </c>
      <c r="K238" s="24" t="str">
        <f>VLOOKUP(Table8[[#This Row],[Customer ID]],Table8[[Customer ID]:[Diabetes Status]],5,FALSE)</f>
        <v>Normal</v>
      </c>
      <c r="L238" s="24" t="str">
        <f>VLOOKUP(A238,Table1[[Customer ID]:[Date Of Birth]],5,FALSE)</f>
        <v>24-Jun-1998</v>
      </c>
      <c r="M238" s="24">
        <f>VLOOKUP(A238,Table1[[Customer ID]:[charges]],8,FALSE)</f>
        <v>34472.839999999997</v>
      </c>
      <c r="N238" s="24" t="str">
        <f>VLOOKUP(Healthcare!A238,Table1[[Customer ID]:[Hospital tier]],9,FALSE)</f>
        <v>tier - 1</v>
      </c>
      <c r="O238" s="24" t="str">
        <f>VLOOKUP(A238,Table1[[Customer ID]:[City tier]],10,FALSE)</f>
        <v>tier - 3</v>
      </c>
      <c r="P238" s="24" t="str">
        <f>VLOOKUP(Healthcare!A238,Table1[],11,FALSE)</f>
        <v>R1011</v>
      </c>
      <c r="Q238" s="24">
        <f>VLOOKUP(Healthcare!A238,Table1[[Customer ID]:[Age]],6,FALSE)</f>
        <v>24</v>
      </c>
    </row>
    <row r="239" spans="1:17" ht="15.4" x14ac:dyDescent="0.45">
      <c r="A239" s="25" t="s">
        <v>238</v>
      </c>
      <c r="B239" s="24" t="str">
        <f>VLOOKUP('Customer Names'!A239,'Customer Names'!A239:C2573,3,FALSE)</f>
        <v>Noya</v>
      </c>
      <c r="C239" s="24">
        <f>VLOOKUP(Table8[[#This Row],[Customer ID]],Table8[[Customer ID]:[BMI]],2,FALSE)</f>
        <v>41.25</v>
      </c>
      <c r="D239" s="24">
        <f>VLOOKUP(Table8[[#This Row],[Customer ID]],Table8[[Customer ID]:[HBA1C]],4,FALSE)</f>
        <v>5.19</v>
      </c>
      <c r="E239" s="24" t="str">
        <f>VLOOKUP(Table8[[#This Row],[Customer ID]],Table8[[Customer ID]:[Heart Issues]],6,FALSE)</f>
        <v>No</v>
      </c>
      <c r="F239" s="24" t="str">
        <f>VLOOKUP(Table8[[#This Row],[Customer ID]],Table8[[Customer ID]:[Any Transplants]],7,FALSE)</f>
        <v>No</v>
      </c>
      <c r="G239" s="24" t="str">
        <f>VLOOKUP(Table8[[#This Row],[Customer ID]],Table8[[Customer ID]:[Cancer history]],8,FALSE)</f>
        <v>No</v>
      </c>
      <c r="H239" s="24">
        <f>VLOOKUP(Table8[[#This Row],[Customer ID]],Table8[[Customer ID]:[NumberOfMajorSurgeries]],9,FALSE)</f>
        <v>0</v>
      </c>
      <c r="I239" s="24" t="str">
        <f>VLOOKUP(Table8[[#This Row],[Customer ID]],Table8[],10,FALSE)</f>
        <v>Yes</v>
      </c>
      <c r="J239" s="24" t="str">
        <f>VLOOKUP(Table8[[#This Row],[Customer ID]],Table8[[Customer ID]:[Wight Status]],3,FALSE)</f>
        <v>Obesity</v>
      </c>
      <c r="K239" s="24" t="str">
        <f>VLOOKUP(Table8[[#This Row],[Customer ID]],Table8[[Customer ID]:[Diabetes Status]],5,FALSE)</f>
        <v>Normal</v>
      </c>
      <c r="L239" s="24" t="str">
        <f>VLOOKUP(A239,Table1[[Customer ID]:[Date Of Birth]],5,FALSE)</f>
        <v>24-Sep-1990</v>
      </c>
      <c r="M239" s="24">
        <f>VLOOKUP(A239,Table1[[Customer ID]:[charges]],8,FALSE)</f>
        <v>34456.269999999997</v>
      </c>
      <c r="N239" s="24" t="str">
        <f>VLOOKUP(Healthcare!A239,Table1[[Customer ID]:[Hospital tier]],9,FALSE)</f>
        <v>tier - 1</v>
      </c>
      <c r="O239" s="24" t="str">
        <f>VLOOKUP(A239,Table1[[Customer ID]:[City tier]],10,FALSE)</f>
        <v>tier - 2</v>
      </c>
      <c r="P239" s="24" t="str">
        <f>VLOOKUP(Healthcare!A239,Table1[],11,FALSE)</f>
        <v>R1011</v>
      </c>
      <c r="Q239" s="24">
        <f>VLOOKUP(Healthcare!A239,Table1[[Customer ID]:[Age]],6,FALSE)</f>
        <v>32</v>
      </c>
    </row>
    <row r="240" spans="1:17" ht="15.4" x14ac:dyDescent="0.45">
      <c r="A240" s="25" t="s">
        <v>239</v>
      </c>
      <c r="B240" s="24" t="str">
        <f>VLOOKUP('Customer Names'!A240,'Customer Names'!A240:C2574,3,FALSE)</f>
        <v>Heninger</v>
      </c>
      <c r="C240" s="24">
        <f>VLOOKUP(Table8[[#This Row],[Customer ID]],Table8[[Customer ID]:[BMI]],2,FALSE)</f>
        <v>33.11</v>
      </c>
      <c r="D240" s="24">
        <f>VLOOKUP(Table8[[#This Row],[Customer ID]],Table8[[Customer ID]:[HBA1C]],4,FALSE)</f>
        <v>4.12</v>
      </c>
      <c r="E240" s="24" t="str">
        <f>VLOOKUP(Table8[[#This Row],[Customer ID]],Table8[[Customer ID]:[Heart Issues]],6,FALSE)</f>
        <v>No</v>
      </c>
      <c r="F240" s="24" t="str">
        <f>VLOOKUP(Table8[[#This Row],[Customer ID]],Table8[[Customer ID]:[Any Transplants]],7,FALSE)</f>
        <v>No</v>
      </c>
      <c r="G240" s="24" t="str">
        <f>VLOOKUP(Table8[[#This Row],[Customer ID]],Table8[[Customer ID]:[Cancer history]],8,FALSE)</f>
        <v>Yes</v>
      </c>
      <c r="H240" s="24">
        <f>VLOOKUP(Table8[[#This Row],[Customer ID]],Table8[[Customer ID]:[NumberOfMajorSurgeries]],9,FALSE)</f>
        <v>1</v>
      </c>
      <c r="I240" s="24" t="str">
        <f>VLOOKUP(Table8[[#This Row],[Customer ID]],Table8[],10,FALSE)</f>
        <v>Yes</v>
      </c>
      <c r="J240" s="24" t="str">
        <f>VLOOKUP(Table8[[#This Row],[Customer ID]],Table8[[Customer ID]:[Wight Status]],3,FALSE)</f>
        <v>Obesity</v>
      </c>
      <c r="K240" s="24" t="str">
        <f>VLOOKUP(Table8[[#This Row],[Customer ID]],Table8[[Customer ID]:[Diabetes Status]],5,FALSE)</f>
        <v>Normal</v>
      </c>
      <c r="L240" s="24" t="str">
        <f>VLOOKUP(A240,Table1[[Customer ID]:[Date Of Birth]],5,FALSE)</f>
        <v>5-Oct-2003</v>
      </c>
      <c r="M240" s="24">
        <f>VLOOKUP(A240,Table1[[Customer ID]:[charges]],8,FALSE)</f>
        <v>34439.86</v>
      </c>
      <c r="N240" s="24" t="str">
        <f>VLOOKUP(Healthcare!A240,Table1[[Customer ID]:[Hospital tier]],9,FALSE)</f>
        <v>tier - 2</v>
      </c>
      <c r="O240" s="24" t="str">
        <f>VLOOKUP(A240,Table1[[Customer ID]:[City tier]],10,FALSE)</f>
        <v>tier - 1</v>
      </c>
      <c r="P240" s="24" t="str">
        <f>VLOOKUP(Healthcare!A240,Table1[],11,FALSE)</f>
        <v>R1013</v>
      </c>
      <c r="Q240" s="24">
        <f>VLOOKUP(Healthcare!A240,Table1[[Customer ID]:[Age]],6,FALSE)</f>
        <v>19</v>
      </c>
    </row>
    <row r="241" spans="1:17" ht="15.4" x14ac:dyDescent="0.45">
      <c r="A241" s="25" t="s">
        <v>240</v>
      </c>
      <c r="B241" s="24" t="str">
        <f>VLOOKUP('Customer Names'!A241,'Customer Names'!A241:C2575,3,FALSE)</f>
        <v>Richardson</v>
      </c>
      <c r="C241" s="24">
        <f>VLOOKUP(Table8[[#This Row],[Customer ID]],Table8[[Customer ID]:[BMI]],2,FALSE)</f>
        <v>36.159999999999997</v>
      </c>
      <c r="D241" s="24">
        <f>VLOOKUP(Table8[[#This Row],[Customer ID]],Table8[[Customer ID]:[HBA1C]],4,FALSE)</f>
        <v>5.0999999999999996</v>
      </c>
      <c r="E241" s="24" t="str">
        <f>VLOOKUP(Table8[[#This Row],[Customer ID]],Table8[[Customer ID]:[Heart Issues]],6,FALSE)</f>
        <v>No</v>
      </c>
      <c r="F241" s="24" t="str">
        <f>VLOOKUP(Table8[[#This Row],[Customer ID]],Table8[[Customer ID]:[Any Transplants]],7,FALSE)</f>
        <v>No</v>
      </c>
      <c r="G241" s="24" t="str">
        <f>VLOOKUP(Table8[[#This Row],[Customer ID]],Table8[[Customer ID]:[Cancer history]],8,FALSE)</f>
        <v>No</v>
      </c>
      <c r="H241" s="24">
        <f>VLOOKUP(Table8[[#This Row],[Customer ID]],Table8[[Customer ID]:[NumberOfMajorSurgeries]],9,FALSE)</f>
        <v>1</v>
      </c>
      <c r="I241" s="24" t="str">
        <f>VLOOKUP(Table8[[#This Row],[Customer ID]],Table8[],10,FALSE)</f>
        <v>Yes</v>
      </c>
      <c r="J241" s="24" t="str">
        <f>VLOOKUP(Table8[[#This Row],[Customer ID]],Table8[[Customer ID]:[Wight Status]],3,FALSE)</f>
        <v>Obesity</v>
      </c>
      <c r="K241" s="24" t="str">
        <f>VLOOKUP(Table8[[#This Row],[Customer ID]],Table8[[Customer ID]:[Diabetes Status]],5,FALSE)</f>
        <v>Normal</v>
      </c>
      <c r="L241" s="24" t="str">
        <f>VLOOKUP(A241,Table1[[Customer ID]:[Date Of Birth]],5,FALSE)</f>
        <v>1-Oct-1984</v>
      </c>
      <c r="M241" s="24">
        <f>VLOOKUP(A241,Table1[[Customer ID]:[charges]],8,FALSE)</f>
        <v>34402.22</v>
      </c>
      <c r="N241" s="24" t="str">
        <f>VLOOKUP(Healthcare!A241,Table1[[Customer ID]:[Hospital tier]],9,FALSE)</f>
        <v>tier - 2</v>
      </c>
      <c r="O241" s="24" t="str">
        <f>VLOOKUP(A241,Table1[[Customer ID]:[City tier]],10,FALSE)</f>
        <v>tier - 3</v>
      </c>
      <c r="P241" s="24" t="str">
        <f>VLOOKUP(Healthcare!A241,Table1[],11,FALSE)</f>
        <v>R1011</v>
      </c>
      <c r="Q241" s="24">
        <f>VLOOKUP(Healthcare!A241,Table1[[Customer ID]:[Age]],6,FALSE)</f>
        <v>38</v>
      </c>
    </row>
    <row r="242" spans="1:17" ht="15.4" x14ac:dyDescent="0.45">
      <c r="A242" s="25" t="s">
        <v>241</v>
      </c>
      <c r="B242" s="24" t="str">
        <f>VLOOKUP('Customer Names'!A242,'Customer Names'!A242:C2576,3,FALSE)</f>
        <v>Deucher</v>
      </c>
      <c r="C242" s="24">
        <f>VLOOKUP(Table8[[#This Row],[Customer ID]],Table8[[Customer ID]:[BMI]],2,FALSE)</f>
        <v>33.72</v>
      </c>
      <c r="D242" s="24">
        <f>VLOOKUP(Table8[[#This Row],[Customer ID]],Table8[[Customer ID]:[HBA1C]],4,FALSE)</f>
        <v>6.21</v>
      </c>
      <c r="E242" s="24" t="str">
        <f>VLOOKUP(Table8[[#This Row],[Customer ID]],Table8[[Customer ID]:[Heart Issues]],6,FALSE)</f>
        <v>Yes</v>
      </c>
      <c r="F242" s="24" t="str">
        <f>VLOOKUP(Table8[[#This Row],[Customer ID]],Table8[[Customer ID]:[Any Transplants]],7,FALSE)</f>
        <v>No</v>
      </c>
      <c r="G242" s="24" t="str">
        <f>VLOOKUP(Table8[[#This Row],[Customer ID]],Table8[[Customer ID]:[Cancer history]],8,FALSE)</f>
        <v>Yes</v>
      </c>
      <c r="H242" s="24">
        <f>VLOOKUP(Table8[[#This Row],[Customer ID]],Table8[[Customer ID]:[NumberOfMajorSurgeries]],9,FALSE)</f>
        <v>1</v>
      </c>
      <c r="I242" s="24" t="str">
        <f>VLOOKUP(Table8[[#This Row],[Customer ID]],Table8[],10,FALSE)</f>
        <v>Yes</v>
      </c>
      <c r="J242" s="24" t="str">
        <f>VLOOKUP(Table8[[#This Row],[Customer ID]],Table8[[Customer ID]:[Wight Status]],3,FALSE)</f>
        <v>Obesity</v>
      </c>
      <c r="K242" s="24" t="str">
        <f>VLOOKUP(Table8[[#This Row],[Customer ID]],Table8[[Customer ID]:[Diabetes Status]],5,FALSE)</f>
        <v>Prediabetes</v>
      </c>
      <c r="L242" s="24" t="str">
        <f>VLOOKUP(A242,Table1[[Customer ID]:[Date Of Birth]],5,FALSE)</f>
        <v>2-Oct-1983</v>
      </c>
      <c r="M242" s="24">
        <f>VLOOKUP(A242,Table1[[Customer ID]:[charges]],8,FALSE)</f>
        <v>34307.22</v>
      </c>
      <c r="N242" s="24" t="str">
        <f>VLOOKUP(Healthcare!A242,Table1[[Customer ID]:[Hospital tier]],9,FALSE)</f>
        <v>tier - 2</v>
      </c>
      <c r="O242" s="24" t="str">
        <f>VLOOKUP(A242,Table1[[Customer ID]:[City tier]],10,FALSE)</f>
        <v>tier - 2</v>
      </c>
      <c r="P242" s="24" t="str">
        <f>VLOOKUP(Healthcare!A242,Table1[],11,FALSE)</f>
        <v>R1012</v>
      </c>
      <c r="Q242" s="24">
        <f>VLOOKUP(Healthcare!A242,Table1[[Customer ID]:[Age]],6,FALSE)</f>
        <v>39</v>
      </c>
    </row>
    <row r="243" spans="1:17" ht="15.4" x14ac:dyDescent="0.45">
      <c r="A243" s="25" t="s">
        <v>242</v>
      </c>
      <c r="B243" s="24" t="str">
        <f>VLOOKUP('Customer Names'!A243,'Customer Names'!A243:C2577,3,FALSE)</f>
        <v>Wilson</v>
      </c>
      <c r="C243" s="24">
        <f>VLOOKUP(Table8[[#This Row],[Customer ID]],Table8[[Customer ID]:[BMI]],2,FALSE)</f>
        <v>37.74</v>
      </c>
      <c r="D243" s="24">
        <f>VLOOKUP(Table8[[#This Row],[Customer ID]],Table8[[Customer ID]:[HBA1C]],4,FALSE)</f>
        <v>9.5299999999999994</v>
      </c>
      <c r="E243" s="24" t="str">
        <f>VLOOKUP(Table8[[#This Row],[Customer ID]],Table8[[Customer ID]:[Heart Issues]],6,FALSE)</f>
        <v>Yes</v>
      </c>
      <c r="F243" s="24" t="str">
        <f>VLOOKUP(Table8[[#This Row],[Customer ID]],Table8[[Customer ID]:[Any Transplants]],7,FALSE)</f>
        <v>No</v>
      </c>
      <c r="G243" s="24" t="str">
        <f>VLOOKUP(Table8[[#This Row],[Customer ID]],Table8[[Customer ID]:[Cancer history]],8,FALSE)</f>
        <v>No</v>
      </c>
      <c r="H243" s="24">
        <f>VLOOKUP(Table8[[#This Row],[Customer ID]],Table8[[Customer ID]:[NumberOfMajorSurgeries]],9,FALSE)</f>
        <v>1</v>
      </c>
      <c r="I243" s="24" t="str">
        <f>VLOOKUP(Table8[[#This Row],[Customer ID]],Table8[],10,FALSE)</f>
        <v>Yes</v>
      </c>
      <c r="J243" s="24" t="str">
        <f>VLOOKUP(Table8[[#This Row],[Customer ID]],Table8[[Customer ID]:[Wight Status]],3,FALSE)</f>
        <v>Obesity</v>
      </c>
      <c r="K243" s="24" t="str">
        <f>VLOOKUP(Table8[[#This Row],[Customer ID]],Table8[[Customer ID]:[Diabetes Status]],5,FALSE)</f>
        <v>Diabetes</v>
      </c>
      <c r="L243" s="24" t="str">
        <f>VLOOKUP(A243,Table1[[Customer ID]:[Date Of Birth]],5,FALSE)</f>
        <v>11-Oct-1986</v>
      </c>
      <c r="M243" s="24">
        <f>VLOOKUP(A243,Table1[[Customer ID]:[charges]],8,FALSE)</f>
        <v>34293.120000000003</v>
      </c>
      <c r="N243" s="24" t="str">
        <f>VLOOKUP(Healthcare!A243,Table1[[Customer ID]:[Hospital tier]],9,FALSE)</f>
        <v>tier - 1</v>
      </c>
      <c r="O243" s="24" t="str">
        <f>VLOOKUP(A243,Table1[[Customer ID]:[City tier]],10,FALSE)</f>
        <v>tier - 2</v>
      </c>
      <c r="P243" s="24" t="str">
        <f>VLOOKUP(Healthcare!A243,Table1[],11,FALSE)</f>
        <v>R1011</v>
      </c>
      <c r="Q243" s="24">
        <f>VLOOKUP(Healthcare!A243,Table1[[Customer ID]:[Age]],6,FALSE)</f>
        <v>36</v>
      </c>
    </row>
    <row r="244" spans="1:17" ht="15.4" x14ac:dyDescent="0.45">
      <c r="A244" s="25" t="s">
        <v>243</v>
      </c>
      <c r="B244" s="24" t="str">
        <f>VLOOKUP('Customer Names'!A244,'Customer Names'!A244:C2578,3,FALSE)</f>
        <v>Hall</v>
      </c>
      <c r="C244" s="24">
        <f>VLOOKUP(Table8[[#This Row],[Customer ID]],Table8[[Customer ID]:[BMI]],2,FALSE)</f>
        <v>48.75</v>
      </c>
      <c r="D244" s="24">
        <f>VLOOKUP(Table8[[#This Row],[Customer ID]],Table8[[Customer ID]:[HBA1C]],4,FALSE)</f>
        <v>4.6399999999999997</v>
      </c>
      <c r="E244" s="24" t="str">
        <f>VLOOKUP(Table8[[#This Row],[Customer ID]],Table8[[Customer ID]:[Heart Issues]],6,FALSE)</f>
        <v>Yes</v>
      </c>
      <c r="F244" s="24" t="str">
        <f>VLOOKUP(Table8[[#This Row],[Customer ID]],Table8[[Customer ID]:[Any Transplants]],7,FALSE)</f>
        <v>No</v>
      </c>
      <c r="G244" s="24" t="str">
        <f>VLOOKUP(Table8[[#This Row],[Customer ID]],Table8[[Customer ID]:[Cancer history]],8,FALSE)</f>
        <v>No</v>
      </c>
      <c r="H244" s="24">
        <f>VLOOKUP(Table8[[#This Row],[Customer ID]],Table8[[Customer ID]:[NumberOfMajorSurgeries]],9,FALSE)</f>
        <v>1</v>
      </c>
      <c r="I244" s="24" t="str">
        <f>VLOOKUP(Table8[[#This Row],[Customer ID]],Table8[],10,FALSE)</f>
        <v>Yes</v>
      </c>
      <c r="J244" s="24" t="str">
        <f>VLOOKUP(Table8[[#This Row],[Customer ID]],Table8[[Customer ID]:[Wight Status]],3,FALSE)</f>
        <v>Obesity</v>
      </c>
      <c r="K244" s="24" t="str">
        <f>VLOOKUP(Table8[[#This Row],[Customer ID]],Table8[[Customer ID]:[Diabetes Status]],5,FALSE)</f>
        <v>Normal</v>
      </c>
      <c r="L244" s="24" t="str">
        <f>VLOOKUP(A244,Table1[[Customer ID]:[Date Of Birth]],5,FALSE)</f>
        <v>30-Oct-1995</v>
      </c>
      <c r="M244" s="24">
        <f>VLOOKUP(A244,Table1[[Customer ID]:[charges]],8,FALSE)</f>
        <v>34289.43</v>
      </c>
      <c r="N244" s="24" t="str">
        <f>VLOOKUP(Healthcare!A244,Table1[[Customer ID]:[Hospital tier]],9,FALSE)</f>
        <v>tier - 1</v>
      </c>
      <c r="O244" s="24" t="str">
        <f>VLOOKUP(A244,Table1[[Customer ID]:[City tier]],10,FALSE)</f>
        <v>tier - 1</v>
      </c>
      <c r="P244" s="24" t="str">
        <f>VLOOKUP(Healthcare!A244,Table1[],11,FALSE)</f>
        <v>R1011</v>
      </c>
      <c r="Q244" s="24">
        <f>VLOOKUP(Healthcare!A244,Table1[[Customer ID]:[Age]],6,FALSE)</f>
        <v>27</v>
      </c>
    </row>
    <row r="245" spans="1:17" ht="15.4" x14ac:dyDescent="0.45">
      <c r="A245" s="25" t="s">
        <v>244</v>
      </c>
      <c r="B245" s="24" t="str">
        <f>VLOOKUP('Customer Names'!A245,'Customer Names'!A245:C2579,3,FALSE)</f>
        <v>Reed</v>
      </c>
      <c r="C245" s="24">
        <f>VLOOKUP(Table8[[#This Row],[Customer ID]],Table8[[Customer ID]:[BMI]],2,FALSE)</f>
        <v>31.065000000000001</v>
      </c>
      <c r="D245" s="24">
        <f>VLOOKUP(Table8[[#This Row],[Customer ID]],Table8[[Customer ID]:[HBA1C]],4,FALSE)</f>
        <v>5.05</v>
      </c>
      <c r="E245" s="24" t="str">
        <f>VLOOKUP(Table8[[#This Row],[Customer ID]],Table8[[Customer ID]:[Heart Issues]],6,FALSE)</f>
        <v>No</v>
      </c>
      <c r="F245" s="24" t="str">
        <f>VLOOKUP(Table8[[#This Row],[Customer ID]],Table8[[Customer ID]:[Any Transplants]],7,FALSE)</f>
        <v>No</v>
      </c>
      <c r="G245" s="24" t="str">
        <f>VLOOKUP(Table8[[#This Row],[Customer ID]],Table8[[Customer ID]:[Cancer history]],8,FALSE)</f>
        <v>No</v>
      </c>
      <c r="H245" s="24">
        <f>VLOOKUP(Table8[[#This Row],[Customer ID]],Table8[[Customer ID]:[NumberOfMajorSurgeries]],9,FALSE)</f>
        <v>1</v>
      </c>
      <c r="I245" s="24" t="str">
        <f>VLOOKUP(Table8[[#This Row],[Customer ID]],Table8[],10,FALSE)</f>
        <v>Yes</v>
      </c>
      <c r="J245" s="24" t="str">
        <f>VLOOKUP(Table8[[#This Row],[Customer ID]],Table8[[Customer ID]:[Wight Status]],3,FALSE)</f>
        <v>Obesity</v>
      </c>
      <c r="K245" s="24" t="str">
        <f>VLOOKUP(Table8[[#This Row],[Customer ID]],Table8[[Customer ID]:[Diabetes Status]],5,FALSE)</f>
        <v>Normal</v>
      </c>
      <c r="L245" s="24" t="str">
        <f>VLOOKUP(A245,Table1[[Customer ID]:[Date Of Birth]],5,FALSE)</f>
        <v>11-Jun-1998</v>
      </c>
      <c r="M245" s="24">
        <f>VLOOKUP(A245,Table1[[Customer ID]:[charges]],8,FALSE)</f>
        <v>34254.050000000003</v>
      </c>
      <c r="N245" s="24" t="str">
        <f>VLOOKUP(Healthcare!A245,Table1[[Customer ID]:[Hospital tier]],9,FALSE)</f>
        <v>tier - 1</v>
      </c>
      <c r="O245" s="24" t="str">
        <f>VLOOKUP(A245,Table1[[Customer ID]:[City tier]],10,FALSE)</f>
        <v>tier - 3</v>
      </c>
      <c r="P245" s="24" t="str">
        <f>VLOOKUP(Healthcare!A245,Table1[],11,FALSE)</f>
        <v>R1019</v>
      </c>
      <c r="Q245" s="24">
        <f>VLOOKUP(Healthcare!A245,Table1[[Customer ID]:[Age]],6,FALSE)</f>
        <v>24</v>
      </c>
    </row>
    <row r="246" spans="1:17" ht="15.4" x14ac:dyDescent="0.45">
      <c r="A246" s="25" t="s">
        <v>245</v>
      </c>
      <c r="B246" s="24" t="str">
        <f>VLOOKUP('Customer Names'!A246,'Customer Names'!A246:C2580,3,FALSE)</f>
        <v>Frome</v>
      </c>
      <c r="C246" s="24">
        <f>VLOOKUP(Table8[[#This Row],[Customer ID]],Table8[[Customer ID]:[BMI]],2,FALSE)</f>
        <v>23.55</v>
      </c>
      <c r="D246" s="24">
        <f>VLOOKUP(Table8[[#This Row],[Customer ID]],Table8[[Customer ID]:[HBA1C]],4,FALSE)</f>
        <v>10.38</v>
      </c>
      <c r="E246" s="24" t="str">
        <f>VLOOKUP(Table8[[#This Row],[Customer ID]],Table8[[Customer ID]:[Heart Issues]],6,FALSE)</f>
        <v>No</v>
      </c>
      <c r="F246" s="24" t="str">
        <f>VLOOKUP(Table8[[#This Row],[Customer ID]],Table8[[Customer ID]:[Any Transplants]],7,FALSE)</f>
        <v>No</v>
      </c>
      <c r="G246" s="24" t="str">
        <f>VLOOKUP(Table8[[#This Row],[Customer ID]],Table8[[Customer ID]:[Cancer history]],8,FALSE)</f>
        <v>No</v>
      </c>
      <c r="H246" s="24">
        <f>VLOOKUP(Table8[[#This Row],[Customer ID]],Table8[[Customer ID]:[NumberOfMajorSurgeries]],9,FALSE)</f>
        <v>0</v>
      </c>
      <c r="I246" s="24" t="str">
        <f>VLOOKUP(Table8[[#This Row],[Customer ID]],Table8[],10,FALSE)</f>
        <v>Yes</v>
      </c>
      <c r="J246" s="24" t="str">
        <f>VLOOKUP(Table8[[#This Row],[Customer ID]],Table8[[Customer ID]:[Wight Status]],3,FALSE)</f>
        <v>Normal Weight</v>
      </c>
      <c r="K246" s="24" t="str">
        <f>VLOOKUP(Table8[[#This Row],[Customer ID]],Table8[[Customer ID]:[Diabetes Status]],5,FALSE)</f>
        <v>Diabetes</v>
      </c>
      <c r="L246" s="24" t="str">
        <f>VLOOKUP(A246,Table1[[Customer ID]:[Date Of Birth]],5,FALSE)</f>
        <v>5-Jul-1962</v>
      </c>
      <c r="M246" s="24">
        <f>VLOOKUP(A246,Table1[[Customer ID]:[charges]],8,FALSE)</f>
        <v>34218.019999999997</v>
      </c>
      <c r="N246" s="24" t="str">
        <f>VLOOKUP(Healthcare!A246,Table1[[Customer ID]:[Hospital tier]],9,FALSE)</f>
        <v>tier - 1</v>
      </c>
      <c r="O246" s="24" t="str">
        <f>VLOOKUP(A246,Table1[[Customer ID]:[City tier]],10,FALSE)</f>
        <v>tier - 1</v>
      </c>
      <c r="P246" s="24" t="str">
        <f>VLOOKUP(Healthcare!A246,Table1[],11,FALSE)</f>
        <v>R1011</v>
      </c>
      <c r="Q246" s="24">
        <f>VLOOKUP(Healthcare!A246,Table1[[Customer ID]:[Age]],6,FALSE)</f>
        <v>60</v>
      </c>
    </row>
    <row r="247" spans="1:17" ht="15.4" x14ac:dyDescent="0.45">
      <c r="A247" s="25" t="s">
        <v>246</v>
      </c>
      <c r="B247" s="24" t="str">
        <f>VLOOKUP('Customer Names'!A247,'Customer Names'!A247:C2581,3,FALSE)</f>
        <v>Creasy</v>
      </c>
      <c r="C247" s="24">
        <f>VLOOKUP(Table8[[#This Row],[Customer ID]],Table8[[Customer ID]:[BMI]],2,FALSE)</f>
        <v>30.18</v>
      </c>
      <c r="D247" s="24">
        <f>VLOOKUP(Table8[[#This Row],[Customer ID]],Table8[[Customer ID]:[HBA1C]],4,FALSE)</f>
        <v>8.31</v>
      </c>
      <c r="E247" s="24" t="str">
        <f>VLOOKUP(Table8[[#This Row],[Customer ID]],Table8[[Customer ID]:[Heart Issues]],6,FALSE)</f>
        <v>Yes</v>
      </c>
      <c r="F247" s="24" t="str">
        <f>VLOOKUP(Table8[[#This Row],[Customer ID]],Table8[[Customer ID]:[Any Transplants]],7,FALSE)</f>
        <v>No</v>
      </c>
      <c r="G247" s="24" t="str">
        <f>VLOOKUP(Table8[[#This Row],[Customer ID]],Table8[[Customer ID]:[Cancer history]],8,FALSE)</f>
        <v>No</v>
      </c>
      <c r="H247" s="24">
        <f>VLOOKUP(Table8[[#This Row],[Customer ID]],Table8[[Customer ID]:[NumberOfMajorSurgeries]],9,FALSE)</f>
        <v>1</v>
      </c>
      <c r="I247" s="24" t="str">
        <f>VLOOKUP(Table8[[#This Row],[Customer ID]],Table8[],10,FALSE)</f>
        <v>Yes</v>
      </c>
      <c r="J247" s="24" t="str">
        <f>VLOOKUP(Table8[[#This Row],[Customer ID]],Table8[[Customer ID]:[Wight Status]],3,FALSE)</f>
        <v>Obesity</v>
      </c>
      <c r="K247" s="24" t="str">
        <f>VLOOKUP(Table8[[#This Row],[Customer ID]],Table8[[Customer ID]:[Diabetes Status]],5,FALSE)</f>
        <v>Diabetes</v>
      </c>
      <c r="L247" s="24" t="str">
        <f>VLOOKUP(A247,Table1[[Customer ID]:[Date Of Birth]],5,FALSE)</f>
        <v>21-Jul-1975</v>
      </c>
      <c r="M247" s="24">
        <f>VLOOKUP(A247,Table1[[Customer ID]:[charges]],8,FALSE)</f>
        <v>34210.33</v>
      </c>
      <c r="N247" s="24" t="str">
        <f>VLOOKUP(Healthcare!A247,Table1[[Customer ID]:[Hospital tier]],9,FALSE)</f>
        <v>tier - 2</v>
      </c>
      <c r="O247" s="24" t="str">
        <f>VLOOKUP(A247,Table1[[Customer ID]:[City tier]],10,FALSE)</f>
        <v>tier - 1</v>
      </c>
      <c r="P247" s="24" t="str">
        <f>VLOOKUP(Healthcare!A247,Table1[],11,FALSE)</f>
        <v>R1012</v>
      </c>
      <c r="Q247" s="24">
        <f>VLOOKUP(Healthcare!A247,Table1[[Customer ID]:[Age]],6,FALSE)</f>
        <v>47</v>
      </c>
    </row>
    <row r="248" spans="1:17" ht="15.4" x14ac:dyDescent="0.45">
      <c r="A248" s="25" t="s">
        <v>247</v>
      </c>
      <c r="B248" s="24" t="str">
        <f>VLOOKUP('Customer Names'!A248,'Customer Names'!A248:C2582,3,FALSE)</f>
        <v>Latimer</v>
      </c>
      <c r="C248" s="24">
        <f>VLOOKUP(Table8[[#This Row],[Customer ID]],Table8[[Customer ID]:[BMI]],2,FALSE)</f>
        <v>29.94</v>
      </c>
      <c r="D248" s="24">
        <f>VLOOKUP(Table8[[#This Row],[Customer ID]],Table8[[Customer ID]:[HBA1C]],4,FALSE)</f>
        <v>7.59</v>
      </c>
      <c r="E248" s="24" t="str">
        <f>VLOOKUP(Table8[[#This Row],[Customer ID]],Table8[[Customer ID]:[Heart Issues]],6,FALSE)</f>
        <v>No</v>
      </c>
      <c r="F248" s="24" t="str">
        <f>VLOOKUP(Table8[[#This Row],[Customer ID]],Table8[[Customer ID]:[Any Transplants]],7,FALSE)</f>
        <v>No</v>
      </c>
      <c r="G248" s="24" t="str">
        <f>VLOOKUP(Table8[[#This Row],[Customer ID]],Table8[[Customer ID]:[Cancer history]],8,FALSE)</f>
        <v>No</v>
      </c>
      <c r="H248" s="24">
        <f>VLOOKUP(Table8[[#This Row],[Customer ID]],Table8[[Customer ID]:[NumberOfMajorSurgeries]],9,FALSE)</f>
        <v>0</v>
      </c>
      <c r="I248" s="24" t="str">
        <f>VLOOKUP(Table8[[#This Row],[Customer ID]],Table8[],10,FALSE)</f>
        <v>Yes</v>
      </c>
      <c r="J248" s="24" t="str">
        <f>VLOOKUP(Table8[[#This Row],[Customer ID]],Table8[[Customer ID]:[Wight Status]],3,FALSE)</f>
        <v>Over Weight</v>
      </c>
      <c r="K248" s="24" t="str">
        <f>VLOOKUP(Table8[[#This Row],[Customer ID]],Table8[[Customer ID]:[Diabetes Status]],5,FALSE)</f>
        <v>Diabetes</v>
      </c>
      <c r="L248" s="24" t="str">
        <f>VLOOKUP(A248,Table1[[Customer ID]:[Date Of Birth]],5,FALSE)</f>
        <v>25-Aug-1971</v>
      </c>
      <c r="M248" s="24">
        <f>VLOOKUP(A248,Table1[[Customer ID]:[charges]],8,FALSE)</f>
        <v>34205.07</v>
      </c>
      <c r="N248" s="24" t="str">
        <f>VLOOKUP(Healthcare!A248,Table1[[Customer ID]:[Hospital tier]],9,FALSE)</f>
        <v>tier - 2</v>
      </c>
      <c r="O248" s="24" t="str">
        <f>VLOOKUP(A248,Table1[[Customer ID]:[City tier]],10,FALSE)</f>
        <v>tier - 2</v>
      </c>
      <c r="P248" s="24" t="str">
        <f>VLOOKUP(Healthcare!A248,Table1[],11,FALSE)</f>
        <v>R1011</v>
      </c>
      <c r="Q248" s="24">
        <f>VLOOKUP(Healthcare!A248,Table1[[Customer ID]:[Age]],6,FALSE)</f>
        <v>51</v>
      </c>
    </row>
    <row r="249" spans="1:17" ht="15.4" x14ac:dyDescent="0.45">
      <c r="A249" s="25" t="s">
        <v>248</v>
      </c>
      <c r="B249" s="24" t="str">
        <f>VLOOKUP('Customer Names'!A249,'Customer Names'!A249:C2583,3,FALSE)</f>
        <v>Wei</v>
      </c>
      <c r="C249" s="24">
        <f>VLOOKUP(Table8[[#This Row],[Customer ID]],Table8[[Customer ID]:[BMI]],2,FALSE)</f>
        <v>31.4</v>
      </c>
      <c r="D249" s="24">
        <f>VLOOKUP(Table8[[#This Row],[Customer ID]],Table8[[Customer ID]:[HBA1C]],4,FALSE)</f>
        <v>5.49</v>
      </c>
      <c r="E249" s="24" t="str">
        <f>VLOOKUP(Table8[[#This Row],[Customer ID]],Table8[[Customer ID]:[Heart Issues]],6,FALSE)</f>
        <v>No</v>
      </c>
      <c r="F249" s="24" t="str">
        <f>VLOOKUP(Table8[[#This Row],[Customer ID]],Table8[[Customer ID]:[Any Transplants]],7,FALSE)</f>
        <v>No</v>
      </c>
      <c r="G249" s="24" t="str">
        <f>VLOOKUP(Table8[[#This Row],[Customer ID]],Table8[[Customer ID]:[Cancer history]],8,FALSE)</f>
        <v>No</v>
      </c>
      <c r="H249" s="24">
        <f>VLOOKUP(Table8[[#This Row],[Customer ID]],Table8[[Customer ID]:[NumberOfMajorSurgeries]],9,FALSE)</f>
        <v>0</v>
      </c>
      <c r="I249" s="24" t="str">
        <f>VLOOKUP(Table8[[#This Row],[Customer ID]],Table8[],10,FALSE)</f>
        <v>Yes</v>
      </c>
      <c r="J249" s="24" t="str">
        <f>VLOOKUP(Table8[[#This Row],[Customer ID]],Table8[[Customer ID]:[Wight Status]],3,FALSE)</f>
        <v>Obesity</v>
      </c>
      <c r="K249" s="24" t="str">
        <f>VLOOKUP(Table8[[#This Row],[Customer ID]],Table8[[Customer ID]:[Diabetes Status]],5,FALSE)</f>
        <v>Normal</v>
      </c>
      <c r="L249" s="24" t="str">
        <f>VLOOKUP(A249,Table1[[Customer ID]:[Date Of Birth]],5,FALSE)</f>
        <v>6-Nov-1999</v>
      </c>
      <c r="M249" s="24">
        <f>VLOOKUP(A249,Table1[[Customer ID]:[charges]],8,FALSE)</f>
        <v>34166.269999999997</v>
      </c>
      <c r="N249" s="24" t="str">
        <f>VLOOKUP(Healthcare!A249,Table1[[Customer ID]:[Hospital tier]],9,FALSE)</f>
        <v>tier - 2</v>
      </c>
      <c r="O249" s="24" t="str">
        <f>VLOOKUP(A249,Table1[[Customer ID]:[City tier]],10,FALSE)</f>
        <v>tier - 3</v>
      </c>
      <c r="P249" s="24" t="str">
        <f>VLOOKUP(Healthcare!A249,Table1[],11,FALSE)</f>
        <v>R1011</v>
      </c>
      <c r="Q249" s="24">
        <f>VLOOKUP(Healthcare!A249,Table1[[Customer ID]:[Age]],6,FALSE)</f>
        <v>23</v>
      </c>
    </row>
    <row r="250" spans="1:17" ht="15.4" x14ac:dyDescent="0.45">
      <c r="A250" s="25" t="s">
        <v>249</v>
      </c>
      <c r="B250" s="24" t="str">
        <f>VLOOKUP('Customer Names'!A250,'Customer Names'!A250:C2584,3,FALSE)</f>
        <v>Hayes</v>
      </c>
      <c r="C250" s="24">
        <f>VLOOKUP(Table8[[#This Row],[Customer ID]],Table8[[Customer ID]:[BMI]],2,FALSE)</f>
        <v>53.06</v>
      </c>
      <c r="D250" s="24">
        <f>VLOOKUP(Table8[[#This Row],[Customer ID]],Table8[[Customer ID]:[HBA1C]],4,FALSE)</f>
        <v>11.68</v>
      </c>
      <c r="E250" s="24" t="str">
        <f>VLOOKUP(Table8[[#This Row],[Customer ID]],Table8[[Customer ID]:[Heart Issues]],6,FALSE)</f>
        <v>No</v>
      </c>
      <c r="F250" s="24" t="str">
        <f>VLOOKUP(Table8[[#This Row],[Customer ID]],Table8[[Customer ID]:[Any Transplants]],7,FALSE)</f>
        <v>No</v>
      </c>
      <c r="G250" s="24" t="str">
        <f>VLOOKUP(Table8[[#This Row],[Customer ID]],Table8[[Customer ID]:[Cancer history]],8,FALSE)</f>
        <v>No</v>
      </c>
      <c r="H250" s="24">
        <f>VLOOKUP(Table8[[#This Row],[Customer ID]],Table8[[Customer ID]:[NumberOfMajorSurgeries]],9,FALSE)</f>
        <v>0</v>
      </c>
      <c r="I250" s="24" t="str">
        <f>VLOOKUP(Table8[[#This Row],[Customer ID]],Table8[],10,FALSE)</f>
        <v>Yes</v>
      </c>
      <c r="J250" s="24" t="str">
        <f>VLOOKUP(Table8[[#This Row],[Customer ID]],Table8[[Customer ID]:[Wight Status]],3,FALSE)</f>
        <v>Obesity</v>
      </c>
      <c r="K250" s="24" t="str">
        <f>VLOOKUP(Table8[[#This Row],[Customer ID]],Table8[[Customer ID]:[Diabetes Status]],5,FALSE)</f>
        <v>Diabetes</v>
      </c>
      <c r="L250" s="24" t="str">
        <f>VLOOKUP(A250,Table1[[Customer ID]:[Date Of Birth]],5,FALSE)</f>
        <v>26-Dec-2002</v>
      </c>
      <c r="M250" s="24">
        <f>VLOOKUP(A250,Table1[[Customer ID]:[charges]],8,FALSE)</f>
        <v>34084.68</v>
      </c>
      <c r="N250" s="24" t="str">
        <f>VLOOKUP(Healthcare!A250,Table1[[Customer ID]:[Hospital tier]],9,FALSE)</f>
        <v>tier - 2</v>
      </c>
      <c r="O250" s="24" t="str">
        <f>VLOOKUP(A250,Table1[[Customer ID]:[City tier]],10,FALSE)</f>
        <v>tier - 3</v>
      </c>
      <c r="P250" s="24" t="str">
        <f>VLOOKUP(Healthcare!A250,Table1[],11,FALSE)</f>
        <v>R1011</v>
      </c>
      <c r="Q250" s="24">
        <f>VLOOKUP(Healthcare!A250,Table1[[Customer ID]:[Age]],6,FALSE)</f>
        <v>20</v>
      </c>
    </row>
    <row r="251" spans="1:17" ht="15.4" x14ac:dyDescent="0.45">
      <c r="A251" s="25" t="s">
        <v>250</v>
      </c>
      <c r="B251" s="24" t="str">
        <f>VLOOKUP('Customer Names'!A251,'Customer Names'!A251:C2585,3,FALSE)</f>
        <v>Velardo</v>
      </c>
      <c r="C251" s="24">
        <f>VLOOKUP(Table8[[#This Row],[Customer ID]],Table8[[Customer ID]:[BMI]],2,FALSE)</f>
        <v>30.25</v>
      </c>
      <c r="D251" s="24">
        <f>VLOOKUP(Table8[[#This Row],[Customer ID]],Table8[[Customer ID]:[HBA1C]],4,FALSE)</f>
        <v>4.1900000000000004</v>
      </c>
      <c r="E251" s="24" t="str">
        <f>VLOOKUP(Table8[[#This Row],[Customer ID]],Table8[[Customer ID]:[Heart Issues]],6,FALSE)</f>
        <v>No</v>
      </c>
      <c r="F251" s="24" t="str">
        <f>VLOOKUP(Table8[[#This Row],[Customer ID]],Table8[[Customer ID]:[Any Transplants]],7,FALSE)</f>
        <v>No</v>
      </c>
      <c r="G251" s="24" t="str">
        <f>VLOOKUP(Table8[[#This Row],[Customer ID]],Table8[[Customer ID]:[Cancer history]],8,FALSE)</f>
        <v>No</v>
      </c>
      <c r="H251" s="24">
        <f>VLOOKUP(Table8[[#This Row],[Customer ID]],Table8[[Customer ID]:[NumberOfMajorSurgeries]],9,FALSE)</f>
        <v>2</v>
      </c>
      <c r="I251" s="24" t="str">
        <f>VLOOKUP(Table8[[#This Row],[Customer ID]],Table8[],10,FALSE)</f>
        <v>Yes</v>
      </c>
      <c r="J251" s="24" t="str">
        <f>VLOOKUP(Table8[[#This Row],[Customer ID]],Table8[[Customer ID]:[Wight Status]],3,FALSE)</f>
        <v>Obesity</v>
      </c>
      <c r="K251" s="24" t="str">
        <f>VLOOKUP(Table8[[#This Row],[Customer ID]],Table8[[Customer ID]:[Diabetes Status]],5,FALSE)</f>
        <v>Normal</v>
      </c>
      <c r="L251" s="24" t="str">
        <f>VLOOKUP(A251,Table1[[Customer ID]:[Date Of Birth]],5,FALSE)</f>
        <v>26-Jul-1972</v>
      </c>
      <c r="M251" s="24">
        <f>VLOOKUP(A251,Table1[[Customer ID]:[charges]],8,FALSE)</f>
        <v>34053.360000000001</v>
      </c>
      <c r="N251" s="24" t="str">
        <f>VLOOKUP(Healthcare!A251,Table1[[Customer ID]:[Hospital tier]],9,FALSE)</f>
        <v>tier - 2</v>
      </c>
      <c r="O251" s="24" t="str">
        <f>VLOOKUP(A251,Table1[[Customer ID]:[City tier]],10,FALSE)</f>
        <v>tier - 2</v>
      </c>
      <c r="P251" s="24" t="str">
        <f>VLOOKUP(Healthcare!A251,Table1[],11,FALSE)</f>
        <v>R1011</v>
      </c>
      <c r="Q251" s="24">
        <f>VLOOKUP(Healthcare!A251,Table1[[Customer ID]:[Age]],6,FALSE)</f>
        <v>50</v>
      </c>
    </row>
    <row r="252" spans="1:17" ht="15.4" x14ac:dyDescent="0.45">
      <c r="A252" s="25" t="s">
        <v>251</v>
      </c>
      <c r="B252" s="24" t="str">
        <f>VLOOKUP('Customer Names'!A252,'Customer Names'!A252:C2586,3,FALSE)</f>
        <v>Kastes</v>
      </c>
      <c r="C252" s="24">
        <f>VLOOKUP(Table8[[#This Row],[Customer ID]],Table8[[Customer ID]:[BMI]],2,FALSE)</f>
        <v>46.68</v>
      </c>
      <c r="D252" s="24">
        <f>VLOOKUP(Table8[[#This Row],[Customer ID]],Table8[[Customer ID]:[HBA1C]],4,FALSE)</f>
        <v>4.01</v>
      </c>
      <c r="E252" s="24" t="str">
        <f>VLOOKUP(Table8[[#This Row],[Customer ID]],Table8[[Customer ID]:[Heart Issues]],6,FALSE)</f>
        <v>No</v>
      </c>
      <c r="F252" s="24" t="str">
        <f>VLOOKUP(Table8[[#This Row],[Customer ID]],Table8[[Customer ID]:[Any Transplants]],7,FALSE)</f>
        <v>No</v>
      </c>
      <c r="G252" s="24" t="str">
        <f>VLOOKUP(Table8[[#This Row],[Customer ID]],Table8[[Customer ID]:[Cancer history]],8,FALSE)</f>
        <v>No</v>
      </c>
      <c r="H252" s="24">
        <f>VLOOKUP(Table8[[#This Row],[Customer ID]],Table8[[Customer ID]:[NumberOfMajorSurgeries]],9,FALSE)</f>
        <v>0</v>
      </c>
      <c r="I252" s="24" t="str">
        <f>VLOOKUP(Table8[[#This Row],[Customer ID]],Table8[],10,FALSE)</f>
        <v>Yes</v>
      </c>
      <c r="J252" s="24" t="str">
        <f>VLOOKUP(Table8[[#This Row],[Customer ID]],Table8[[Customer ID]:[Wight Status]],3,FALSE)</f>
        <v>Obesity</v>
      </c>
      <c r="K252" s="24" t="str">
        <f>VLOOKUP(Table8[[#This Row],[Customer ID]],Table8[[Customer ID]:[Diabetes Status]],5,FALSE)</f>
        <v>Normal</v>
      </c>
      <c r="L252" s="24" t="str">
        <f>VLOOKUP(A252,Table1[[Customer ID]:[Date Of Birth]],5,FALSE)</f>
        <v>25-Sep-1994</v>
      </c>
      <c r="M252" s="24">
        <f>VLOOKUP(A252,Table1[[Customer ID]:[charges]],8,FALSE)</f>
        <v>33975.47</v>
      </c>
      <c r="N252" s="24" t="str">
        <f>VLOOKUP(Healthcare!A252,Table1[[Customer ID]:[Hospital tier]],9,FALSE)</f>
        <v>tier - 2</v>
      </c>
      <c r="O252" s="24" t="str">
        <f>VLOOKUP(A252,Table1[[Customer ID]:[City tier]],10,FALSE)</f>
        <v>tier - 2</v>
      </c>
      <c r="P252" s="24" t="str">
        <f>VLOOKUP(Healthcare!A252,Table1[],11,FALSE)</f>
        <v>R1011</v>
      </c>
      <c r="Q252" s="24">
        <f>VLOOKUP(Healthcare!A252,Table1[[Customer ID]:[Age]],6,FALSE)</f>
        <v>28</v>
      </c>
    </row>
    <row r="253" spans="1:17" ht="15.4" x14ac:dyDescent="0.45">
      <c r="A253" s="25" t="s">
        <v>252</v>
      </c>
      <c r="B253" s="24" t="str">
        <f>VLOOKUP('Customer Names'!A253,'Customer Names'!A253:C2587,3,FALSE)</f>
        <v>Escorcia</v>
      </c>
      <c r="C253" s="24">
        <f>VLOOKUP(Table8[[#This Row],[Customer ID]],Table8[[Customer ID]:[BMI]],2,FALSE)</f>
        <v>30.4</v>
      </c>
      <c r="D253" s="24">
        <f>VLOOKUP(Table8[[#This Row],[Customer ID]],Table8[[Customer ID]:[HBA1C]],4,FALSE)</f>
        <v>5.91</v>
      </c>
      <c r="E253" s="24" t="str">
        <f>VLOOKUP(Table8[[#This Row],[Customer ID]],Table8[[Customer ID]:[Heart Issues]],6,FALSE)</f>
        <v>No</v>
      </c>
      <c r="F253" s="24" t="str">
        <f>VLOOKUP(Table8[[#This Row],[Customer ID]],Table8[[Customer ID]:[Any Transplants]],7,FALSE)</f>
        <v>Yes</v>
      </c>
      <c r="G253" s="24" t="str">
        <f>VLOOKUP(Table8[[#This Row],[Customer ID]],Table8[[Customer ID]:[Cancer history]],8,FALSE)</f>
        <v>No</v>
      </c>
      <c r="H253" s="24">
        <f>VLOOKUP(Table8[[#This Row],[Customer ID]],Table8[[Customer ID]:[NumberOfMajorSurgeries]],9,FALSE)</f>
        <v>2</v>
      </c>
      <c r="I253" s="24" t="str">
        <f>VLOOKUP(Table8[[#This Row],[Customer ID]],Table8[],10,FALSE)</f>
        <v>Yes</v>
      </c>
      <c r="J253" s="24" t="str">
        <f>VLOOKUP(Table8[[#This Row],[Customer ID]],Table8[[Customer ID]:[Wight Status]],3,FALSE)</f>
        <v>Obesity</v>
      </c>
      <c r="K253" s="24" t="str">
        <f>VLOOKUP(Table8[[#This Row],[Customer ID]],Table8[[Customer ID]:[Diabetes Status]],5,FALSE)</f>
        <v>Prediabetes</v>
      </c>
      <c r="L253" s="24" t="str">
        <f>VLOOKUP(A253,Table1[[Customer ID]:[Date Of Birth]],5,FALSE)</f>
        <v>27-Dec-2000</v>
      </c>
      <c r="M253" s="24">
        <f>VLOOKUP(A253,Table1[[Customer ID]:[charges]],8,FALSE)</f>
        <v>33907.550000000003</v>
      </c>
      <c r="N253" s="24" t="str">
        <f>VLOOKUP(Healthcare!A253,Table1[[Customer ID]:[Hospital tier]],9,FALSE)</f>
        <v>tier - 2</v>
      </c>
      <c r="O253" s="24" t="str">
        <f>VLOOKUP(A253,Table1[[Customer ID]:[City tier]],10,FALSE)</f>
        <v>tier - 2</v>
      </c>
      <c r="P253" s="24" t="str">
        <f>VLOOKUP(Healthcare!A253,Table1[],11,FALSE)</f>
        <v>R1012</v>
      </c>
      <c r="Q253" s="24">
        <f>VLOOKUP(Healthcare!A253,Table1[[Customer ID]:[Age]],6,FALSE)</f>
        <v>22</v>
      </c>
    </row>
    <row r="254" spans="1:17" ht="15.4" x14ac:dyDescent="0.45">
      <c r="A254" s="25" t="s">
        <v>253</v>
      </c>
      <c r="B254" s="24" t="str">
        <f>VLOOKUP('Customer Names'!A254,'Customer Names'!A254:C2588,3,FALSE)</f>
        <v>Larscheid</v>
      </c>
      <c r="C254" s="24">
        <f>VLOOKUP(Table8[[#This Row],[Customer ID]],Table8[[Customer ID]:[BMI]],2,FALSE)</f>
        <v>30.2</v>
      </c>
      <c r="D254" s="24">
        <f>VLOOKUP(Table8[[#This Row],[Customer ID]],Table8[[Customer ID]:[HBA1C]],4,FALSE)</f>
        <v>4.47</v>
      </c>
      <c r="E254" s="24" t="str">
        <f>VLOOKUP(Table8[[#This Row],[Customer ID]],Table8[[Customer ID]:[Heart Issues]],6,FALSE)</f>
        <v>Yes</v>
      </c>
      <c r="F254" s="24" t="str">
        <f>VLOOKUP(Table8[[#This Row],[Customer ID]],Table8[[Customer ID]:[Any Transplants]],7,FALSE)</f>
        <v>No</v>
      </c>
      <c r="G254" s="24" t="str">
        <f>VLOOKUP(Table8[[#This Row],[Customer ID]],Table8[[Customer ID]:[Cancer history]],8,FALSE)</f>
        <v>Yes</v>
      </c>
      <c r="H254" s="24">
        <f>VLOOKUP(Table8[[#This Row],[Customer ID]],Table8[[Customer ID]:[NumberOfMajorSurgeries]],9,FALSE)</f>
        <v>1</v>
      </c>
      <c r="I254" s="24" t="str">
        <f>VLOOKUP(Table8[[#This Row],[Customer ID]],Table8[],10,FALSE)</f>
        <v>Yes</v>
      </c>
      <c r="J254" s="24" t="str">
        <f>VLOOKUP(Table8[[#This Row],[Customer ID]],Table8[[Customer ID]:[Wight Status]],3,FALSE)</f>
        <v>Obesity</v>
      </c>
      <c r="K254" s="24" t="str">
        <f>VLOOKUP(Table8[[#This Row],[Customer ID]],Table8[[Customer ID]:[Diabetes Status]],5,FALSE)</f>
        <v>Normal</v>
      </c>
      <c r="L254" s="24" t="str">
        <f>VLOOKUP(A254,Table1[[Customer ID]:[Date Of Birth]],5,FALSE)</f>
        <v>9-Aug-1997</v>
      </c>
      <c r="M254" s="24">
        <f>VLOOKUP(A254,Table1[[Customer ID]:[charges]],8,FALSE)</f>
        <v>33900.65</v>
      </c>
      <c r="N254" s="24" t="str">
        <f>VLOOKUP(Healthcare!A254,Table1[[Customer ID]:[Hospital tier]],9,FALSE)</f>
        <v>tier - 2</v>
      </c>
      <c r="O254" s="24" t="str">
        <f>VLOOKUP(A254,Table1[[Customer ID]:[City tier]],10,FALSE)</f>
        <v>tier - 3</v>
      </c>
      <c r="P254" s="24" t="str">
        <f>VLOOKUP(Healthcare!A254,Table1[],11,FALSE)</f>
        <v>R1011</v>
      </c>
      <c r="Q254" s="24">
        <f>VLOOKUP(Healthcare!A254,Table1[[Customer ID]:[Age]],6,FALSE)</f>
        <v>25</v>
      </c>
    </row>
    <row r="255" spans="1:17" ht="15.4" x14ac:dyDescent="0.45">
      <c r="A255" s="25" t="s">
        <v>254</v>
      </c>
      <c r="B255" s="24" t="str">
        <f>VLOOKUP('Customer Names'!A255,'Customer Names'!A255:C2589,3,FALSE)</f>
        <v>O'Bannon</v>
      </c>
      <c r="C255" s="24">
        <f>VLOOKUP(Table8[[#This Row],[Customer ID]],Table8[[Customer ID]:[BMI]],2,FALSE)</f>
        <v>51.18</v>
      </c>
      <c r="D255" s="24">
        <f>VLOOKUP(Table8[[#This Row],[Customer ID]],Table8[[Customer ID]:[HBA1C]],4,FALSE)</f>
        <v>4.5599999999999996</v>
      </c>
      <c r="E255" s="24" t="str">
        <f>VLOOKUP(Table8[[#This Row],[Customer ID]],Table8[[Customer ID]:[Heart Issues]],6,FALSE)</f>
        <v>Yes</v>
      </c>
      <c r="F255" s="24" t="str">
        <f>VLOOKUP(Table8[[#This Row],[Customer ID]],Table8[[Customer ID]:[Any Transplants]],7,FALSE)</f>
        <v>Yes</v>
      </c>
      <c r="G255" s="24" t="str">
        <f>VLOOKUP(Table8[[#This Row],[Customer ID]],Table8[[Customer ID]:[Cancer history]],8,FALSE)</f>
        <v>No</v>
      </c>
      <c r="H255" s="24">
        <f>VLOOKUP(Table8[[#This Row],[Customer ID]],Table8[[Customer ID]:[NumberOfMajorSurgeries]],9,FALSE)</f>
        <v>2</v>
      </c>
      <c r="I255" s="24" t="str">
        <f>VLOOKUP(Table8[[#This Row],[Customer ID]],Table8[],10,FALSE)</f>
        <v>Yes</v>
      </c>
      <c r="J255" s="24" t="str">
        <f>VLOOKUP(Table8[[#This Row],[Customer ID]],Table8[[Customer ID]:[Wight Status]],3,FALSE)</f>
        <v>Obesity</v>
      </c>
      <c r="K255" s="24" t="str">
        <f>VLOOKUP(Table8[[#This Row],[Customer ID]],Table8[[Customer ID]:[Diabetes Status]],5,FALSE)</f>
        <v>Normal</v>
      </c>
      <c r="L255" s="24" t="str">
        <f>VLOOKUP(A255,Table1[[Customer ID]:[Date Of Birth]],5,FALSE)</f>
        <v>26-Oct-2000</v>
      </c>
      <c r="M255" s="24">
        <f>VLOOKUP(A255,Table1[[Customer ID]:[charges]],8,FALSE)</f>
        <v>33829.39</v>
      </c>
      <c r="N255" s="24" t="str">
        <f>VLOOKUP(Healthcare!A255,Table1[[Customer ID]:[Hospital tier]],9,FALSE)</f>
        <v>tier - 2</v>
      </c>
      <c r="O255" s="24" t="str">
        <f>VLOOKUP(A255,Table1[[Customer ID]:[City tier]],10,FALSE)</f>
        <v>tier - 3</v>
      </c>
      <c r="P255" s="24" t="str">
        <f>VLOOKUP(Healthcare!A255,Table1[],11,FALSE)</f>
        <v>R1011</v>
      </c>
      <c r="Q255" s="24">
        <f>VLOOKUP(Healthcare!A255,Table1[[Customer ID]:[Age]],6,FALSE)</f>
        <v>22</v>
      </c>
    </row>
    <row r="256" spans="1:17" ht="15.4" x14ac:dyDescent="0.45">
      <c r="A256" s="25" t="s">
        <v>255</v>
      </c>
      <c r="B256" s="24" t="str">
        <f>VLOOKUP('Customer Names'!A256,'Customer Names'!A256:C2590,3,FALSE)</f>
        <v>Ridgway</v>
      </c>
      <c r="C256" s="24">
        <f>VLOOKUP(Table8[[#This Row],[Customer ID]],Table8[[Customer ID]:[BMI]],2,FALSE)</f>
        <v>22.18</v>
      </c>
      <c r="D256" s="24">
        <f>VLOOKUP(Table8[[#This Row],[Customer ID]],Table8[[Customer ID]:[HBA1C]],4,FALSE)</f>
        <v>9.9</v>
      </c>
      <c r="E256" s="24" t="str">
        <f>VLOOKUP(Table8[[#This Row],[Customer ID]],Table8[[Customer ID]:[Heart Issues]],6,FALSE)</f>
        <v>No</v>
      </c>
      <c r="F256" s="24" t="str">
        <f>VLOOKUP(Table8[[#This Row],[Customer ID]],Table8[[Customer ID]:[Any Transplants]],7,FALSE)</f>
        <v>No</v>
      </c>
      <c r="G256" s="24" t="str">
        <f>VLOOKUP(Table8[[#This Row],[Customer ID]],Table8[[Customer ID]:[Cancer history]],8,FALSE)</f>
        <v>No</v>
      </c>
      <c r="H256" s="24">
        <f>VLOOKUP(Table8[[#This Row],[Customer ID]],Table8[[Customer ID]:[NumberOfMajorSurgeries]],9,FALSE)</f>
        <v>0</v>
      </c>
      <c r="I256" s="24" t="str">
        <f>VLOOKUP(Table8[[#This Row],[Customer ID]],Table8[],10,FALSE)</f>
        <v>Yes</v>
      </c>
      <c r="J256" s="24" t="str">
        <f>VLOOKUP(Table8[[#This Row],[Customer ID]],Table8[[Customer ID]:[Wight Status]],3,FALSE)</f>
        <v>Normal Weight</v>
      </c>
      <c r="K256" s="24" t="str">
        <f>VLOOKUP(Table8[[#This Row],[Customer ID]],Table8[[Customer ID]:[Diabetes Status]],5,FALSE)</f>
        <v>Diabetes</v>
      </c>
      <c r="L256" s="24" t="str">
        <f>VLOOKUP(A256,Table1[[Customer ID]:[Date Of Birth]],5,FALSE)</f>
        <v>11-Dec-1962</v>
      </c>
      <c r="M256" s="24">
        <f>VLOOKUP(A256,Table1[[Customer ID]:[charges]],8,FALSE)</f>
        <v>33753.32</v>
      </c>
      <c r="N256" s="24" t="str">
        <f>VLOOKUP(Healthcare!A256,Table1[[Customer ID]:[Hospital tier]],9,FALSE)</f>
        <v>tier - 1</v>
      </c>
      <c r="O256" s="24" t="str">
        <f>VLOOKUP(A256,Table1[[Customer ID]:[City tier]],10,FALSE)</f>
        <v>tier - 3</v>
      </c>
      <c r="P256" s="24" t="str">
        <f>VLOOKUP(Healthcare!A256,Table1[],11,FALSE)</f>
        <v>R1011</v>
      </c>
      <c r="Q256" s="24">
        <f>VLOOKUP(Healthcare!A256,Table1[[Customer ID]:[Age]],6,FALSE)</f>
        <v>60</v>
      </c>
    </row>
    <row r="257" spans="1:17" ht="15.4" x14ac:dyDescent="0.45">
      <c r="A257" s="25" t="s">
        <v>256</v>
      </c>
      <c r="B257" s="24" t="str">
        <f>VLOOKUP('Customer Names'!A257,'Customer Names'!A257:C2591,3,FALSE)</f>
        <v>Black</v>
      </c>
      <c r="C257" s="24">
        <f>VLOOKUP(Table8[[#This Row],[Customer ID]],Table8[[Customer ID]:[BMI]],2,FALSE)</f>
        <v>31.92</v>
      </c>
      <c r="D257" s="24">
        <f>VLOOKUP(Table8[[#This Row],[Customer ID]],Table8[[Customer ID]:[HBA1C]],4,FALSE)</f>
        <v>5.1100000000000003</v>
      </c>
      <c r="E257" s="24" t="str">
        <f>VLOOKUP(Table8[[#This Row],[Customer ID]],Table8[[Customer ID]:[Heart Issues]],6,FALSE)</f>
        <v>No</v>
      </c>
      <c r="F257" s="24" t="str">
        <f>VLOOKUP(Table8[[#This Row],[Customer ID]],Table8[[Customer ID]:[Any Transplants]],7,FALSE)</f>
        <v>No</v>
      </c>
      <c r="G257" s="24" t="str">
        <f>VLOOKUP(Table8[[#This Row],[Customer ID]],Table8[[Customer ID]:[Cancer history]],8,FALSE)</f>
        <v>Yes</v>
      </c>
      <c r="H257" s="24">
        <f>VLOOKUP(Table8[[#This Row],[Customer ID]],Table8[[Customer ID]:[NumberOfMajorSurgeries]],9,FALSE)</f>
        <v>1</v>
      </c>
      <c r="I257" s="24" t="str">
        <f>VLOOKUP(Table8[[#This Row],[Customer ID]],Table8[],10,FALSE)</f>
        <v>Yes</v>
      </c>
      <c r="J257" s="24" t="str">
        <f>VLOOKUP(Table8[[#This Row],[Customer ID]],Table8[[Customer ID]:[Wight Status]],3,FALSE)</f>
        <v>Obesity</v>
      </c>
      <c r="K257" s="24" t="str">
        <f>VLOOKUP(Table8[[#This Row],[Customer ID]],Table8[[Customer ID]:[Diabetes Status]],5,FALSE)</f>
        <v>Normal</v>
      </c>
      <c r="L257" s="24" t="str">
        <f>VLOOKUP(A257,Table1[[Customer ID]:[Date Of Birth]],5,FALSE)</f>
        <v>12-Sep-2003</v>
      </c>
      <c r="M257" s="24">
        <f>VLOOKUP(A257,Table1[[Customer ID]:[charges]],8,FALSE)</f>
        <v>33750.29</v>
      </c>
      <c r="N257" s="24" t="str">
        <f>VLOOKUP(Healthcare!A257,Table1[[Customer ID]:[Hospital tier]],9,FALSE)</f>
        <v>tier - 1</v>
      </c>
      <c r="O257" s="24" t="str">
        <f>VLOOKUP(A257,Table1[[Customer ID]:[City tier]],10,FALSE)</f>
        <v>tier - 3</v>
      </c>
      <c r="P257" s="24" t="str">
        <f>VLOOKUP(Healthcare!A257,Table1[],11,FALSE)</f>
        <v>R1012</v>
      </c>
      <c r="Q257" s="24">
        <f>VLOOKUP(Healthcare!A257,Table1[[Customer ID]:[Age]],6,FALSE)</f>
        <v>19</v>
      </c>
    </row>
    <row r="258" spans="1:17" ht="15.4" x14ac:dyDescent="0.45">
      <c r="A258" s="25" t="s">
        <v>257</v>
      </c>
      <c r="B258" s="24" t="str">
        <f>VLOOKUP('Customer Names'!A258,'Customer Names'!A258:C2592,3,FALSE)</f>
        <v>Canton</v>
      </c>
      <c r="C258" s="24">
        <f>VLOOKUP(Table8[[#This Row],[Customer ID]],Table8[[Customer ID]:[BMI]],2,FALSE)</f>
        <v>31.73</v>
      </c>
      <c r="D258" s="24">
        <f>VLOOKUP(Table8[[#This Row],[Customer ID]],Table8[[Customer ID]:[HBA1C]],4,FALSE)</f>
        <v>5.73</v>
      </c>
      <c r="E258" s="24" t="str">
        <f>VLOOKUP(Table8[[#This Row],[Customer ID]],Table8[[Customer ID]:[Heart Issues]],6,FALSE)</f>
        <v>No</v>
      </c>
      <c r="F258" s="24" t="str">
        <f>VLOOKUP(Table8[[#This Row],[Customer ID]],Table8[[Customer ID]:[Any Transplants]],7,FALSE)</f>
        <v>Yes</v>
      </c>
      <c r="G258" s="24" t="str">
        <f>VLOOKUP(Table8[[#This Row],[Customer ID]],Table8[[Customer ID]:[Cancer history]],8,FALSE)</f>
        <v>No</v>
      </c>
      <c r="H258" s="24">
        <f>VLOOKUP(Table8[[#This Row],[Customer ID]],Table8[[Customer ID]:[NumberOfMajorSurgeries]],9,FALSE)</f>
        <v>1</v>
      </c>
      <c r="I258" s="24" t="str">
        <f>VLOOKUP(Table8[[#This Row],[Customer ID]],Table8[],10,FALSE)</f>
        <v>Yes</v>
      </c>
      <c r="J258" s="24" t="str">
        <f>VLOOKUP(Table8[[#This Row],[Customer ID]],Table8[[Customer ID]:[Wight Status]],3,FALSE)</f>
        <v>Obesity</v>
      </c>
      <c r="K258" s="24" t="str">
        <f>VLOOKUP(Table8[[#This Row],[Customer ID]],Table8[[Customer ID]:[Diabetes Status]],5,FALSE)</f>
        <v>Prediabetes</v>
      </c>
      <c r="L258" s="24" t="str">
        <f>VLOOKUP(A258,Table1[[Customer ID]:[Date Of Birth]],5,FALSE)</f>
        <v>1-Nov-2004</v>
      </c>
      <c r="M258" s="24">
        <f>VLOOKUP(A258,Table1[[Customer ID]:[charges]],8,FALSE)</f>
        <v>33732.69</v>
      </c>
      <c r="N258" s="24" t="str">
        <f>VLOOKUP(Healthcare!A258,Table1[[Customer ID]:[Hospital tier]],9,FALSE)</f>
        <v>tier - 1</v>
      </c>
      <c r="O258" s="24" t="str">
        <f>VLOOKUP(A258,Table1[[Customer ID]:[City tier]],10,FALSE)</f>
        <v>tier - 1</v>
      </c>
      <c r="P258" s="24" t="str">
        <f>VLOOKUP(Healthcare!A258,Table1[],11,FALSE)</f>
        <v>R1017</v>
      </c>
      <c r="Q258" s="24">
        <f>VLOOKUP(Healthcare!A258,Table1[[Customer ID]:[Age]],6,FALSE)</f>
        <v>18</v>
      </c>
    </row>
    <row r="259" spans="1:17" ht="15.4" x14ac:dyDescent="0.45">
      <c r="A259" s="25" t="s">
        <v>258</v>
      </c>
      <c r="B259" s="24" t="str">
        <f>VLOOKUP('Customer Names'!A259,'Customer Names'!A259:C2593,3,FALSE)</f>
        <v>Fine</v>
      </c>
      <c r="C259" s="24">
        <f>VLOOKUP(Table8[[#This Row],[Customer ID]],Table8[[Customer ID]:[BMI]],2,FALSE)</f>
        <v>45.52</v>
      </c>
      <c r="D259" s="24">
        <f>VLOOKUP(Table8[[#This Row],[Customer ID]],Table8[[Customer ID]:[HBA1C]],4,FALSE)</f>
        <v>6.04</v>
      </c>
      <c r="E259" s="24" t="str">
        <f>VLOOKUP(Table8[[#This Row],[Customer ID]],Table8[[Customer ID]:[Heart Issues]],6,FALSE)</f>
        <v>No</v>
      </c>
      <c r="F259" s="24" t="str">
        <f>VLOOKUP(Table8[[#This Row],[Customer ID]],Table8[[Customer ID]:[Any Transplants]],7,FALSE)</f>
        <v>No</v>
      </c>
      <c r="G259" s="24" t="str">
        <f>VLOOKUP(Table8[[#This Row],[Customer ID]],Table8[[Customer ID]:[Cancer history]],8,FALSE)</f>
        <v>Yes</v>
      </c>
      <c r="H259" s="24">
        <f>VLOOKUP(Table8[[#This Row],[Customer ID]],Table8[[Customer ID]:[NumberOfMajorSurgeries]],9,FALSE)</f>
        <v>1</v>
      </c>
      <c r="I259" s="24" t="str">
        <f>VLOOKUP(Table8[[#This Row],[Customer ID]],Table8[],10,FALSE)</f>
        <v>Yes</v>
      </c>
      <c r="J259" s="24" t="str">
        <f>VLOOKUP(Table8[[#This Row],[Customer ID]],Table8[[Customer ID]:[Wight Status]],3,FALSE)</f>
        <v>Obesity</v>
      </c>
      <c r="K259" s="24" t="str">
        <f>VLOOKUP(Table8[[#This Row],[Customer ID]],Table8[[Customer ID]:[Diabetes Status]],5,FALSE)</f>
        <v>Prediabetes</v>
      </c>
      <c r="L259" s="24" t="str">
        <f>VLOOKUP(A259,Table1[[Customer ID]:[Date Of Birth]],5,FALSE)</f>
        <v>28-Nov-1993</v>
      </c>
      <c r="M259" s="24">
        <f>VLOOKUP(A259,Table1[[Customer ID]:[charges]],8,FALSE)</f>
        <v>33707.550000000003</v>
      </c>
      <c r="N259" s="24" t="str">
        <f>VLOOKUP(Healthcare!A259,Table1[[Customer ID]:[Hospital tier]],9,FALSE)</f>
        <v>tier - 2</v>
      </c>
      <c r="O259" s="24" t="str">
        <f>VLOOKUP(A259,Table1[[Customer ID]:[City tier]],10,FALSE)</f>
        <v>tier - 2</v>
      </c>
      <c r="P259" s="24" t="str">
        <f>VLOOKUP(Healthcare!A259,Table1[],11,FALSE)</f>
        <v>R1011</v>
      </c>
      <c r="Q259" s="24">
        <f>VLOOKUP(Healthcare!A259,Table1[[Customer ID]:[Age]],6,FALSE)</f>
        <v>29</v>
      </c>
    </row>
    <row r="260" spans="1:17" ht="15.4" x14ac:dyDescent="0.45">
      <c r="A260" s="25" t="s">
        <v>259</v>
      </c>
      <c r="B260" s="24" t="str">
        <f>VLOOKUP('Customer Names'!A260,'Customer Names'!A260:C2594,3,FALSE)</f>
        <v>Bui</v>
      </c>
      <c r="C260" s="24">
        <f>VLOOKUP(Table8[[#This Row],[Customer ID]],Table8[[Customer ID]:[BMI]],2,FALSE)</f>
        <v>52.81</v>
      </c>
      <c r="D260" s="24">
        <f>VLOOKUP(Table8[[#This Row],[Customer ID]],Table8[[Customer ID]:[HBA1C]],4,FALSE)</f>
        <v>5.19</v>
      </c>
      <c r="E260" s="24" t="str">
        <f>VLOOKUP(Table8[[#This Row],[Customer ID]],Table8[[Customer ID]:[Heart Issues]],6,FALSE)</f>
        <v>No</v>
      </c>
      <c r="F260" s="24" t="str">
        <f>VLOOKUP(Table8[[#This Row],[Customer ID]],Table8[[Customer ID]:[Any Transplants]],7,FALSE)</f>
        <v>No</v>
      </c>
      <c r="G260" s="24" t="str">
        <f>VLOOKUP(Table8[[#This Row],[Customer ID]],Table8[[Customer ID]:[Cancer history]],8,FALSE)</f>
        <v>Yes</v>
      </c>
      <c r="H260" s="24">
        <f>VLOOKUP(Table8[[#This Row],[Customer ID]],Table8[[Customer ID]:[NumberOfMajorSurgeries]],9,FALSE)</f>
        <v>1</v>
      </c>
      <c r="I260" s="24" t="str">
        <f>VLOOKUP(Table8[[#This Row],[Customer ID]],Table8[],10,FALSE)</f>
        <v>Yes</v>
      </c>
      <c r="J260" s="24" t="str">
        <f>VLOOKUP(Table8[[#This Row],[Customer ID]],Table8[[Customer ID]:[Wight Status]],3,FALSE)</f>
        <v>Obesity</v>
      </c>
      <c r="K260" s="24" t="str">
        <f>VLOOKUP(Table8[[#This Row],[Customer ID]],Table8[[Customer ID]:[Diabetes Status]],5,FALSE)</f>
        <v>Normal</v>
      </c>
      <c r="L260" s="24" t="str">
        <f>VLOOKUP(A260,Table1[[Customer ID]:[Date Of Birth]],5,FALSE)</f>
        <v>9-Sep-2003</v>
      </c>
      <c r="M260" s="24">
        <f>VLOOKUP(A260,Table1[[Customer ID]:[charges]],8,FALSE)</f>
        <v>33611.71</v>
      </c>
      <c r="N260" s="24" t="str">
        <f>VLOOKUP(Healthcare!A260,Table1[[Customer ID]:[Hospital tier]],9,FALSE)</f>
        <v>tier - 1</v>
      </c>
      <c r="O260" s="24" t="str">
        <f>VLOOKUP(A260,Table1[[Customer ID]:[City tier]],10,FALSE)</f>
        <v>tier - 2</v>
      </c>
      <c r="P260" s="24" t="str">
        <f>VLOOKUP(Healthcare!A260,Table1[],11,FALSE)</f>
        <v>R1011</v>
      </c>
      <c r="Q260" s="24">
        <f>VLOOKUP(Healthcare!A260,Table1[[Customer ID]:[Age]],6,FALSE)</f>
        <v>19</v>
      </c>
    </row>
    <row r="261" spans="1:17" ht="15.4" x14ac:dyDescent="0.45">
      <c r="A261" s="25" t="s">
        <v>260</v>
      </c>
      <c r="B261" s="24" t="str">
        <f>VLOOKUP('Customer Names'!A261,'Customer Names'!A261:C2595,3,FALSE)</f>
        <v>Riepma</v>
      </c>
      <c r="C261" s="24">
        <f>VLOOKUP(Table8[[#This Row],[Customer ID]],Table8[[Customer ID]:[BMI]],2,FALSE)</f>
        <v>33.58</v>
      </c>
      <c r="D261" s="24">
        <f>VLOOKUP(Table8[[#This Row],[Customer ID]],Table8[[Customer ID]:[HBA1C]],4,FALSE)</f>
        <v>5.56</v>
      </c>
      <c r="E261" s="24" t="str">
        <f>VLOOKUP(Table8[[#This Row],[Customer ID]],Table8[[Customer ID]:[Heart Issues]],6,FALSE)</f>
        <v>No</v>
      </c>
      <c r="F261" s="24" t="str">
        <f>VLOOKUP(Table8[[#This Row],[Customer ID]],Table8[[Customer ID]:[Any Transplants]],7,FALSE)</f>
        <v>No</v>
      </c>
      <c r="G261" s="24" t="str">
        <f>VLOOKUP(Table8[[#This Row],[Customer ID]],Table8[[Customer ID]:[Cancer history]],8,FALSE)</f>
        <v>No</v>
      </c>
      <c r="H261" s="24">
        <f>VLOOKUP(Table8[[#This Row],[Customer ID]],Table8[[Customer ID]:[NumberOfMajorSurgeries]],9,FALSE)</f>
        <v>1</v>
      </c>
      <c r="I261" s="24" t="str">
        <f>VLOOKUP(Table8[[#This Row],[Customer ID]],Table8[],10,FALSE)</f>
        <v>Yes</v>
      </c>
      <c r="J261" s="24" t="str">
        <f>VLOOKUP(Table8[[#This Row],[Customer ID]],Table8[[Customer ID]:[Wight Status]],3,FALSE)</f>
        <v>Obesity</v>
      </c>
      <c r="K261" s="24" t="str">
        <f>VLOOKUP(Table8[[#This Row],[Customer ID]],Table8[[Customer ID]:[Diabetes Status]],5,FALSE)</f>
        <v>Normal</v>
      </c>
      <c r="L261" s="24" t="str">
        <f>VLOOKUP(A261,Table1[[Customer ID]:[Date Of Birth]],5,FALSE)</f>
        <v>22-Jul-1984</v>
      </c>
      <c r="M261" s="24">
        <f>VLOOKUP(A261,Table1[[Customer ID]:[charges]],8,FALSE)</f>
        <v>33527.1</v>
      </c>
      <c r="N261" s="24" t="str">
        <f>VLOOKUP(Healthcare!A261,Table1[[Customer ID]:[Hospital tier]],9,FALSE)</f>
        <v>tier - 2</v>
      </c>
      <c r="O261" s="24" t="str">
        <f>VLOOKUP(A261,Table1[[Customer ID]:[City tier]],10,FALSE)</f>
        <v>tier - 3</v>
      </c>
      <c r="P261" s="24" t="str">
        <f>VLOOKUP(Healthcare!A261,Table1[],11,FALSE)</f>
        <v>R1011</v>
      </c>
      <c r="Q261" s="24">
        <f>VLOOKUP(Healthcare!A261,Table1[[Customer ID]:[Age]],6,FALSE)</f>
        <v>38</v>
      </c>
    </row>
    <row r="262" spans="1:17" ht="15.4" x14ac:dyDescent="0.45">
      <c r="A262" s="25" t="s">
        <v>261</v>
      </c>
      <c r="B262" s="24" t="str">
        <f>VLOOKUP('Customer Names'!A262,'Customer Names'!A262:C2596,3,FALSE)</f>
        <v>Inman</v>
      </c>
      <c r="C262" s="24">
        <f>VLOOKUP(Table8[[#This Row],[Customer ID]],Table8[[Customer ID]:[BMI]],2,FALSE)</f>
        <v>30.684999999999999</v>
      </c>
      <c r="D262" s="24">
        <f>VLOOKUP(Table8[[#This Row],[Customer ID]],Table8[[Customer ID]:[HBA1C]],4,FALSE)</f>
        <v>8.23</v>
      </c>
      <c r="E262" s="24" t="str">
        <f>VLOOKUP(Table8[[#This Row],[Customer ID]],Table8[[Customer ID]:[Heart Issues]],6,FALSE)</f>
        <v>No</v>
      </c>
      <c r="F262" s="24" t="str">
        <f>VLOOKUP(Table8[[#This Row],[Customer ID]],Table8[[Customer ID]:[Any Transplants]],7,FALSE)</f>
        <v>No</v>
      </c>
      <c r="G262" s="24" t="str">
        <f>VLOOKUP(Table8[[#This Row],[Customer ID]],Table8[[Customer ID]:[Cancer history]],8,FALSE)</f>
        <v>No</v>
      </c>
      <c r="H262" s="24">
        <f>VLOOKUP(Table8[[#This Row],[Customer ID]],Table8[[Customer ID]:[NumberOfMajorSurgeries]],9,FALSE)</f>
        <v>0</v>
      </c>
      <c r="I262" s="24" t="str">
        <f>VLOOKUP(Table8[[#This Row],[Customer ID]],Table8[],10,FALSE)</f>
        <v>Yes</v>
      </c>
      <c r="J262" s="24" t="str">
        <f>VLOOKUP(Table8[[#This Row],[Customer ID]],Table8[[Customer ID]:[Wight Status]],3,FALSE)</f>
        <v>Obesity</v>
      </c>
      <c r="K262" s="24" t="str">
        <f>VLOOKUP(Table8[[#This Row],[Customer ID]],Table8[[Customer ID]:[Diabetes Status]],5,FALSE)</f>
        <v>Diabetes</v>
      </c>
      <c r="L262" s="24" t="str">
        <f>VLOOKUP(A262,Table1[[Customer ID]:[Date Of Birth]],5,FALSE)</f>
        <v>25-Aug-2002</v>
      </c>
      <c r="M262" s="24">
        <f>VLOOKUP(A262,Table1[[Customer ID]:[charges]],8,FALSE)</f>
        <v>33475.82</v>
      </c>
      <c r="N262" s="24" t="str">
        <f>VLOOKUP(Healthcare!A262,Table1[[Customer ID]:[Hospital tier]],9,FALSE)</f>
        <v>tier - 1</v>
      </c>
      <c r="O262" s="24" t="str">
        <f>VLOOKUP(A262,Table1[[Customer ID]:[City tier]],10,FALSE)</f>
        <v>tier - 1</v>
      </c>
      <c r="P262" s="24" t="str">
        <f>VLOOKUP(Healthcare!A262,Table1[],11,FALSE)</f>
        <v>R1018</v>
      </c>
      <c r="Q262" s="24">
        <f>VLOOKUP(Healthcare!A262,Table1[[Customer ID]:[Age]],6,FALSE)</f>
        <v>20</v>
      </c>
    </row>
    <row r="263" spans="1:17" ht="15.4" x14ac:dyDescent="0.45">
      <c r="A263" s="25" t="s">
        <v>262</v>
      </c>
      <c r="B263" s="24" t="str">
        <f>VLOOKUP('Customer Names'!A263,'Customer Names'!A263:C2597,3,FALSE)</f>
        <v>Kruzel</v>
      </c>
      <c r="C263" s="24">
        <f>VLOOKUP(Table8[[#This Row],[Customer ID]],Table8[[Customer ID]:[BMI]],2,FALSE)</f>
        <v>37.524999999999999</v>
      </c>
      <c r="D263" s="24">
        <f>VLOOKUP(Table8[[#This Row],[Customer ID]],Table8[[Customer ID]:[HBA1C]],4,FALSE)</f>
        <v>9.0299999999999994</v>
      </c>
      <c r="E263" s="24" t="str">
        <f>VLOOKUP(Table8[[#This Row],[Customer ID]],Table8[[Customer ID]:[Heart Issues]],6,FALSE)</f>
        <v>Yes</v>
      </c>
      <c r="F263" s="24" t="str">
        <f>VLOOKUP(Table8[[#This Row],[Customer ID]],Table8[[Customer ID]:[Any Transplants]],7,FALSE)</f>
        <v>No</v>
      </c>
      <c r="G263" s="24" t="str">
        <f>VLOOKUP(Table8[[#This Row],[Customer ID]],Table8[[Customer ID]:[Cancer history]],8,FALSE)</f>
        <v>No</v>
      </c>
      <c r="H263" s="24">
        <f>VLOOKUP(Table8[[#This Row],[Customer ID]],Table8[[Customer ID]:[NumberOfMajorSurgeries]],9,FALSE)</f>
        <v>2</v>
      </c>
      <c r="I263" s="24" t="str">
        <f>VLOOKUP(Table8[[#This Row],[Customer ID]],Table8[],10,FALSE)</f>
        <v>No</v>
      </c>
      <c r="J263" s="24" t="str">
        <f>VLOOKUP(Table8[[#This Row],[Customer ID]],Table8[[Customer ID]:[Wight Status]],3,FALSE)</f>
        <v>Obesity</v>
      </c>
      <c r="K263" s="24" t="str">
        <f>VLOOKUP(Table8[[#This Row],[Customer ID]],Table8[[Customer ID]:[Diabetes Status]],5,FALSE)</f>
        <v>Diabetes</v>
      </c>
      <c r="L263" s="24" t="str">
        <f>VLOOKUP(A263,Table1[[Customer ID]:[Date Of Birth]],5,FALSE)</f>
        <v>18-Jun-1970</v>
      </c>
      <c r="M263" s="24">
        <f>VLOOKUP(A263,Table1[[Customer ID]:[charges]],8,FALSE)</f>
        <v>33471.97</v>
      </c>
      <c r="N263" s="24" t="str">
        <f>VLOOKUP(Healthcare!A263,Table1[[Customer ID]:[Hospital tier]],9,FALSE)</f>
        <v>tier - 2</v>
      </c>
      <c r="O263" s="24" t="str">
        <f>VLOOKUP(A263,Table1[[Customer ID]:[City tier]],10,FALSE)</f>
        <v>tier - 2</v>
      </c>
      <c r="P263" s="24" t="str">
        <f>VLOOKUP(Healthcare!A263,Table1[],11,FALSE)</f>
        <v>R1012</v>
      </c>
      <c r="Q263" s="24">
        <f>VLOOKUP(Healthcare!A263,Table1[[Customer ID]:[Age]],6,FALSE)</f>
        <v>52</v>
      </c>
    </row>
    <row r="264" spans="1:17" ht="15.4" x14ac:dyDescent="0.45">
      <c r="A264" s="25" t="s">
        <v>263</v>
      </c>
      <c r="B264" s="24" t="str">
        <f>VLOOKUP('Customer Names'!A264,'Customer Names'!A264:C2598,3,FALSE)</f>
        <v>Lindsay</v>
      </c>
      <c r="C264" s="24">
        <f>VLOOKUP(Table8[[#This Row],[Customer ID]],Table8[[Customer ID]:[BMI]],2,FALSE)</f>
        <v>34.5</v>
      </c>
      <c r="D264" s="24">
        <f>VLOOKUP(Table8[[#This Row],[Customer ID]],Table8[[Customer ID]:[HBA1C]],4,FALSE)</f>
        <v>4.07</v>
      </c>
      <c r="E264" s="24" t="str">
        <f>VLOOKUP(Table8[[#This Row],[Customer ID]],Table8[[Customer ID]:[Heart Issues]],6,FALSE)</f>
        <v>Yes</v>
      </c>
      <c r="F264" s="24" t="str">
        <f>VLOOKUP(Table8[[#This Row],[Customer ID]],Table8[[Customer ID]:[Any Transplants]],7,FALSE)</f>
        <v>No</v>
      </c>
      <c r="G264" s="24" t="str">
        <f>VLOOKUP(Table8[[#This Row],[Customer ID]],Table8[[Customer ID]:[Cancer history]],8,FALSE)</f>
        <v>No</v>
      </c>
      <c r="H264" s="24">
        <f>VLOOKUP(Table8[[#This Row],[Customer ID]],Table8[[Customer ID]:[NumberOfMajorSurgeries]],9,FALSE)</f>
        <v>0</v>
      </c>
      <c r="I264" s="24" t="str">
        <f>VLOOKUP(Table8[[#This Row],[Customer ID]],Table8[],10,FALSE)</f>
        <v>Yes</v>
      </c>
      <c r="J264" s="24" t="str">
        <f>VLOOKUP(Table8[[#This Row],[Customer ID]],Table8[[Customer ID]:[Wight Status]],3,FALSE)</f>
        <v>Obesity</v>
      </c>
      <c r="K264" s="24" t="str">
        <f>VLOOKUP(Table8[[#This Row],[Customer ID]],Table8[[Customer ID]:[Diabetes Status]],5,FALSE)</f>
        <v>Normal</v>
      </c>
      <c r="L264" s="24" t="str">
        <f>VLOOKUP(A264,Table1[[Customer ID]:[Date Of Birth]],5,FALSE)</f>
        <v>7-Dec-1985</v>
      </c>
      <c r="M264" s="24">
        <f>VLOOKUP(A264,Table1[[Customer ID]:[charges]],8,FALSE)</f>
        <v>33450.99</v>
      </c>
      <c r="N264" s="24" t="str">
        <f>VLOOKUP(Healthcare!A264,Table1[[Customer ID]:[Hospital tier]],9,FALSE)</f>
        <v>tier - 2</v>
      </c>
      <c r="O264" s="24" t="str">
        <f>VLOOKUP(A264,Table1[[Customer ID]:[City tier]],10,FALSE)</f>
        <v>tier - 2</v>
      </c>
      <c r="P264" s="24" t="str">
        <f>VLOOKUP(Healthcare!A264,Table1[],11,FALSE)</f>
        <v>R1011</v>
      </c>
      <c r="Q264" s="24">
        <f>VLOOKUP(Healthcare!A264,Table1[[Customer ID]:[Age]],6,FALSE)</f>
        <v>37</v>
      </c>
    </row>
    <row r="265" spans="1:17" ht="15.4" x14ac:dyDescent="0.45">
      <c r="A265" s="25" t="s">
        <v>264</v>
      </c>
      <c r="B265" s="24" t="str">
        <f>VLOOKUP('Customer Names'!A265,'Customer Names'!A265:C2599,3,FALSE)</f>
        <v>Land</v>
      </c>
      <c r="C265" s="24">
        <f>VLOOKUP(Table8[[#This Row],[Customer ID]],Table8[[Customer ID]:[BMI]],2,FALSE)</f>
        <v>28.16</v>
      </c>
      <c r="D265" s="24">
        <f>VLOOKUP(Table8[[#This Row],[Customer ID]],Table8[[Customer ID]:[HBA1C]],4,FALSE)</f>
        <v>5.77</v>
      </c>
      <c r="E265" s="24" t="str">
        <f>VLOOKUP(Table8[[#This Row],[Customer ID]],Table8[[Customer ID]:[Heart Issues]],6,FALSE)</f>
        <v>No</v>
      </c>
      <c r="F265" s="24" t="str">
        <f>VLOOKUP(Table8[[#This Row],[Customer ID]],Table8[[Customer ID]:[Any Transplants]],7,FALSE)</f>
        <v>No</v>
      </c>
      <c r="G265" s="24" t="str">
        <f>VLOOKUP(Table8[[#This Row],[Customer ID]],Table8[[Customer ID]:[Cancer history]],8,FALSE)</f>
        <v>No</v>
      </c>
      <c r="H265" s="24">
        <f>VLOOKUP(Table8[[#This Row],[Customer ID]],Table8[[Customer ID]:[NumberOfMajorSurgeries]],9,FALSE)</f>
        <v>2</v>
      </c>
      <c r="I265" s="24" t="str">
        <f>VLOOKUP(Table8[[#This Row],[Customer ID]],Table8[],10,FALSE)</f>
        <v>Yes</v>
      </c>
      <c r="J265" s="24" t="str">
        <f>VLOOKUP(Table8[[#This Row],[Customer ID]],Table8[[Customer ID]:[Wight Status]],3,FALSE)</f>
        <v>Over Weight</v>
      </c>
      <c r="K265" s="24" t="str">
        <f>VLOOKUP(Table8[[#This Row],[Customer ID]],Table8[[Customer ID]:[Diabetes Status]],5,FALSE)</f>
        <v>Prediabetes</v>
      </c>
      <c r="L265" s="24" t="str">
        <f>VLOOKUP(A265,Table1[[Customer ID]:[Date Of Birth]],5,FALSE)</f>
        <v>5-Sep-1972</v>
      </c>
      <c r="M265" s="24">
        <f>VLOOKUP(A265,Table1[[Customer ID]:[charges]],8,FALSE)</f>
        <v>33344.449999999997</v>
      </c>
      <c r="N265" s="24" t="str">
        <f>VLOOKUP(Healthcare!A265,Table1[[Customer ID]:[Hospital tier]],9,FALSE)</f>
        <v>tier - 2</v>
      </c>
      <c r="O265" s="24" t="str">
        <f>VLOOKUP(A265,Table1[[Customer ID]:[City tier]],10,FALSE)</f>
        <v>tier - 3</v>
      </c>
      <c r="P265" s="24" t="str">
        <f>VLOOKUP(Healthcare!A265,Table1[],11,FALSE)</f>
        <v>R1011</v>
      </c>
      <c r="Q265" s="24">
        <f>VLOOKUP(Healthcare!A265,Table1[[Customer ID]:[Age]],6,FALSE)</f>
        <v>50</v>
      </c>
    </row>
    <row r="266" spans="1:17" ht="15.4" x14ac:dyDescent="0.45">
      <c r="A266" s="25" t="s">
        <v>265</v>
      </c>
      <c r="B266" s="24" t="str">
        <f>VLOOKUP('Customer Names'!A266,'Customer Names'!A266:C2600,3,FALSE)</f>
        <v>Brecher</v>
      </c>
      <c r="C266" s="24">
        <f>VLOOKUP(Table8[[#This Row],[Customer ID]],Table8[[Customer ID]:[BMI]],2,FALSE)</f>
        <v>30.02</v>
      </c>
      <c r="D266" s="24">
        <f>VLOOKUP(Table8[[#This Row],[Customer ID]],Table8[[Customer ID]:[HBA1C]],4,FALSE)</f>
        <v>5.98</v>
      </c>
      <c r="E266" s="24" t="str">
        <f>VLOOKUP(Table8[[#This Row],[Customer ID]],Table8[[Customer ID]:[Heart Issues]],6,FALSE)</f>
        <v>No</v>
      </c>
      <c r="F266" s="24" t="str">
        <f>VLOOKUP(Table8[[#This Row],[Customer ID]],Table8[[Customer ID]:[Any Transplants]],7,FALSE)</f>
        <v>No</v>
      </c>
      <c r="G266" s="24" t="str">
        <f>VLOOKUP(Table8[[#This Row],[Customer ID]],Table8[[Customer ID]:[Cancer history]],8,FALSE)</f>
        <v>Yes</v>
      </c>
      <c r="H266" s="24">
        <f>VLOOKUP(Table8[[#This Row],[Customer ID]],Table8[[Customer ID]:[NumberOfMajorSurgeries]],9,FALSE)</f>
        <v>1</v>
      </c>
      <c r="I266" s="24" t="str">
        <f>VLOOKUP(Table8[[#This Row],[Customer ID]],Table8[],10,FALSE)</f>
        <v>Yes</v>
      </c>
      <c r="J266" s="24" t="str">
        <f>VLOOKUP(Table8[[#This Row],[Customer ID]],Table8[[Customer ID]:[Wight Status]],3,FALSE)</f>
        <v>Obesity</v>
      </c>
      <c r="K266" s="24" t="str">
        <f>VLOOKUP(Table8[[#This Row],[Customer ID]],Table8[[Customer ID]:[Diabetes Status]],5,FALSE)</f>
        <v>Prediabetes</v>
      </c>
      <c r="L266" s="24" t="str">
        <f>VLOOKUP(A266,Table1[[Customer ID]:[Date Of Birth]],5,FALSE)</f>
        <v>28-Nov-2003</v>
      </c>
      <c r="M266" s="24">
        <f>VLOOKUP(A266,Table1[[Customer ID]:[charges]],8,FALSE)</f>
        <v>33307.550000000003</v>
      </c>
      <c r="N266" s="24" t="str">
        <f>VLOOKUP(Healthcare!A266,Table1[[Customer ID]:[Hospital tier]],9,FALSE)</f>
        <v>tier - 2</v>
      </c>
      <c r="O266" s="24" t="str">
        <f>VLOOKUP(A266,Table1[[Customer ID]:[City tier]],10,FALSE)</f>
        <v>tier - 3</v>
      </c>
      <c r="P266" s="24" t="str">
        <f>VLOOKUP(Healthcare!A266,Table1[],11,FALSE)</f>
        <v>R1012</v>
      </c>
      <c r="Q266" s="24">
        <f>VLOOKUP(Healthcare!A266,Table1[[Customer ID]:[Age]],6,FALSE)</f>
        <v>19</v>
      </c>
    </row>
    <row r="267" spans="1:17" ht="15.4" x14ac:dyDescent="0.45">
      <c r="A267" s="25" t="s">
        <v>266</v>
      </c>
      <c r="B267" s="24" t="str">
        <f>VLOOKUP('Customer Names'!A267,'Customer Names'!A267:C2601,3,FALSE)</f>
        <v>Debolt</v>
      </c>
      <c r="C267" s="24">
        <f>VLOOKUP(Table8[[#This Row],[Customer ID]],Table8[[Customer ID]:[BMI]],2,FALSE)</f>
        <v>37.82</v>
      </c>
      <c r="D267" s="24">
        <f>VLOOKUP(Table8[[#This Row],[Customer ID]],Table8[[Customer ID]:[HBA1C]],4,FALSE)</f>
        <v>6.01</v>
      </c>
      <c r="E267" s="24" t="str">
        <f>VLOOKUP(Table8[[#This Row],[Customer ID]],Table8[[Customer ID]:[Heart Issues]],6,FALSE)</f>
        <v>No</v>
      </c>
      <c r="F267" s="24" t="str">
        <f>VLOOKUP(Table8[[#This Row],[Customer ID]],Table8[[Customer ID]:[Any Transplants]],7,FALSE)</f>
        <v>No</v>
      </c>
      <c r="G267" s="24" t="str">
        <f>VLOOKUP(Table8[[#This Row],[Customer ID]],Table8[[Customer ID]:[Cancer history]],8,FALSE)</f>
        <v>No</v>
      </c>
      <c r="H267" s="24">
        <f>VLOOKUP(Table8[[#This Row],[Customer ID]],Table8[[Customer ID]:[NumberOfMajorSurgeries]],9,FALSE)</f>
        <v>0</v>
      </c>
      <c r="I267" s="24" t="str">
        <f>VLOOKUP(Table8[[#This Row],[Customer ID]],Table8[],10,FALSE)</f>
        <v>Yes</v>
      </c>
      <c r="J267" s="24" t="str">
        <f>VLOOKUP(Table8[[#This Row],[Customer ID]],Table8[[Customer ID]:[Wight Status]],3,FALSE)</f>
        <v>Obesity</v>
      </c>
      <c r="K267" s="24" t="str">
        <f>VLOOKUP(Table8[[#This Row],[Customer ID]],Table8[[Customer ID]:[Diabetes Status]],5,FALSE)</f>
        <v>Prediabetes</v>
      </c>
      <c r="L267" s="24" t="str">
        <f>VLOOKUP(A267,Table1[[Customer ID]:[Date Of Birth]],5,FALSE)</f>
        <v>12-Oct-1990</v>
      </c>
      <c r="M267" s="24">
        <f>VLOOKUP(A267,Table1[[Customer ID]:[charges]],8,FALSE)</f>
        <v>33292.83</v>
      </c>
      <c r="N267" s="24" t="str">
        <f>VLOOKUP(Healthcare!A267,Table1[[Customer ID]:[Hospital tier]],9,FALSE)</f>
        <v>tier - 2</v>
      </c>
      <c r="O267" s="24" t="str">
        <f>VLOOKUP(A267,Table1[[Customer ID]:[City tier]],10,FALSE)</f>
        <v>tier - 1</v>
      </c>
      <c r="P267" s="24" t="str">
        <f>VLOOKUP(Healthcare!A267,Table1[],11,FALSE)</f>
        <v>R1011</v>
      </c>
      <c r="Q267" s="24">
        <f>VLOOKUP(Healthcare!A267,Table1[[Customer ID]:[Age]],6,FALSE)</f>
        <v>32</v>
      </c>
    </row>
    <row r="268" spans="1:17" ht="15.4" x14ac:dyDescent="0.45">
      <c r="A268" s="25" t="s">
        <v>267</v>
      </c>
      <c r="B268" s="24" t="str">
        <f>VLOOKUP('Customer Names'!A268,'Customer Names'!A268:C2602,3,FALSE)</f>
        <v>Oswalt</v>
      </c>
      <c r="C268" s="24">
        <f>VLOOKUP(Table8[[#This Row],[Customer ID]],Table8[[Customer ID]:[BMI]],2,FALSE)</f>
        <v>33.14</v>
      </c>
      <c r="D268" s="24">
        <f>VLOOKUP(Table8[[#This Row],[Customer ID]],Table8[[Customer ID]:[HBA1C]],4,FALSE)</f>
        <v>5.67</v>
      </c>
      <c r="E268" s="24" t="str">
        <f>VLOOKUP(Table8[[#This Row],[Customer ID]],Table8[[Customer ID]:[Heart Issues]],6,FALSE)</f>
        <v>Yes</v>
      </c>
      <c r="F268" s="24" t="str">
        <f>VLOOKUP(Table8[[#This Row],[Customer ID]],Table8[[Customer ID]:[Any Transplants]],7,FALSE)</f>
        <v>No</v>
      </c>
      <c r="G268" s="24" t="str">
        <f>VLOOKUP(Table8[[#This Row],[Customer ID]],Table8[[Customer ID]:[Cancer history]],8,FALSE)</f>
        <v>No</v>
      </c>
      <c r="H268" s="24">
        <f>VLOOKUP(Table8[[#This Row],[Customer ID]],Table8[[Customer ID]:[NumberOfMajorSurgeries]],9,FALSE)</f>
        <v>0</v>
      </c>
      <c r="I268" s="24" t="str">
        <f>VLOOKUP(Table8[[#This Row],[Customer ID]],Table8[],10,FALSE)</f>
        <v>Yes</v>
      </c>
      <c r="J268" s="24" t="str">
        <f>VLOOKUP(Table8[[#This Row],[Customer ID]],Table8[[Customer ID]:[Wight Status]],3,FALSE)</f>
        <v>Obesity</v>
      </c>
      <c r="K268" s="24" t="str">
        <f>VLOOKUP(Table8[[#This Row],[Customer ID]],Table8[[Customer ID]:[Diabetes Status]],5,FALSE)</f>
        <v>Normal</v>
      </c>
      <c r="L268" s="24" t="str">
        <f>VLOOKUP(A268,Table1[[Customer ID]:[Date Of Birth]],5,FALSE)</f>
        <v>15-Jul-1985</v>
      </c>
      <c r="M268" s="24">
        <f>VLOOKUP(A268,Table1[[Customer ID]:[charges]],8,FALSE)</f>
        <v>33121</v>
      </c>
      <c r="N268" s="24" t="str">
        <f>VLOOKUP(Healthcare!A268,Table1[[Customer ID]:[Hospital tier]],9,FALSE)</f>
        <v>tier - 2</v>
      </c>
      <c r="O268" s="24" t="str">
        <f>VLOOKUP(A268,Table1[[Customer ID]:[City tier]],10,FALSE)</f>
        <v>tier - 1</v>
      </c>
      <c r="P268" s="24" t="str">
        <f>VLOOKUP(Healthcare!A268,Table1[],11,FALSE)</f>
        <v>R1011</v>
      </c>
      <c r="Q268" s="24">
        <f>VLOOKUP(Healthcare!A268,Table1[[Customer ID]:[Age]],6,FALSE)</f>
        <v>37</v>
      </c>
    </row>
    <row r="269" spans="1:17" ht="15.4" x14ac:dyDescent="0.45">
      <c r="A269" s="25" t="s">
        <v>268</v>
      </c>
      <c r="B269" s="24" t="str">
        <f>VLOOKUP('Customer Names'!A269,'Customer Names'!A269:C2603,3,FALSE)</f>
        <v>Boyd</v>
      </c>
      <c r="C269" s="24">
        <f>VLOOKUP(Table8[[#This Row],[Customer ID]],Table8[[Customer ID]:[BMI]],2,FALSE)</f>
        <v>25.14</v>
      </c>
      <c r="D269" s="24">
        <f>VLOOKUP(Table8[[#This Row],[Customer ID]],Table8[[Customer ID]:[HBA1C]],4,FALSE)</f>
        <v>6.02</v>
      </c>
      <c r="E269" s="24" t="str">
        <f>VLOOKUP(Table8[[#This Row],[Customer ID]],Table8[[Customer ID]:[Heart Issues]],6,FALSE)</f>
        <v>Yes</v>
      </c>
      <c r="F269" s="24" t="str">
        <f>VLOOKUP(Table8[[#This Row],[Customer ID]],Table8[[Customer ID]:[Any Transplants]],7,FALSE)</f>
        <v>No</v>
      </c>
      <c r="G269" s="24" t="str">
        <f>VLOOKUP(Table8[[#This Row],[Customer ID]],Table8[[Customer ID]:[Cancer history]],8,FALSE)</f>
        <v>Yes</v>
      </c>
      <c r="H269" s="24">
        <f>VLOOKUP(Table8[[#This Row],[Customer ID]],Table8[[Customer ID]:[NumberOfMajorSurgeries]],9,FALSE)</f>
        <v>1</v>
      </c>
      <c r="I269" s="24" t="str">
        <f>VLOOKUP(Table8[[#This Row],[Customer ID]],Table8[],10,FALSE)</f>
        <v>Yes</v>
      </c>
      <c r="J269" s="24" t="str">
        <f>VLOOKUP(Table8[[#This Row],[Customer ID]],Table8[[Customer ID]:[Wight Status]],3,FALSE)</f>
        <v>Over Weight</v>
      </c>
      <c r="K269" s="24" t="str">
        <f>VLOOKUP(Table8[[#This Row],[Customer ID]],Table8[[Customer ID]:[Diabetes Status]],5,FALSE)</f>
        <v>Prediabetes</v>
      </c>
      <c r="L269" s="24" t="str">
        <f>VLOOKUP(A269,Table1[[Customer ID]:[Date Of Birth]],5,FALSE)</f>
        <v>30-Oct-1969</v>
      </c>
      <c r="M269" s="24">
        <f>VLOOKUP(A269,Table1[[Customer ID]:[charges]],8,FALSE)</f>
        <v>33090.660000000003</v>
      </c>
      <c r="N269" s="24" t="str">
        <f>VLOOKUP(Healthcare!A269,Table1[[Customer ID]:[Hospital tier]],9,FALSE)</f>
        <v>tier - 2</v>
      </c>
      <c r="O269" s="24" t="str">
        <f>VLOOKUP(A269,Table1[[Customer ID]:[City tier]],10,FALSE)</f>
        <v>tier - 2</v>
      </c>
      <c r="P269" s="24" t="str">
        <f>VLOOKUP(Healthcare!A269,Table1[],11,FALSE)</f>
        <v>R1011</v>
      </c>
      <c r="Q269" s="24">
        <f>VLOOKUP(Healthcare!A269,Table1[[Customer ID]:[Age]],6,FALSE)</f>
        <v>53</v>
      </c>
    </row>
    <row r="270" spans="1:17" ht="15.4" x14ac:dyDescent="0.45">
      <c r="A270" s="25" t="s">
        <v>269</v>
      </c>
      <c r="B270" s="24" t="str">
        <f>VLOOKUP('Customer Names'!A270,'Customer Names'!A270:C2604,3,FALSE)</f>
        <v>Bulewich</v>
      </c>
      <c r="C270" s="24">
        <f>VLOOKUP(Table8[[#This Row],[Customer ID]],Table8[[Customer ID]:[BMI]],2,FALSE)</f>
        <v>20.18</v>
      </c>
      <c r="D270" s="24">
        <f>VLOOKUP(Table8[[#This Row],[Customer ID]],Table8[[Customer ID]:[HBA1C]],4,FALSE)</f>
        <v>11.19</v>
      </c>
      <c r="E270" s="24" t="str">
        <f>VLOOKUP(Table8[[#This Row],[Customer ID]],Table8[[Customer ID]:[Heart Issues]],6,FALSE)</f>
        <v>No</v>
      </c>
      <c r="F270" s="24" t="str">
        <f>VLOOKUP(Table8[[#This Row],[Customer ID]],Table8[[Customer ID]:[Any Transplants]],7,FALSE)</f>
        <v>No</v>
      </c>
      <c r="G270" s="24" t="str">
        <f>VLOOKUP(Table8[[#This Row],[Customer ID]],Table8[[Customer ID]:[Cancer history]],8,FALSE)</f>
        <v>No</v>
      </c>
      <c r="H270" s="24">
        <f>VLOOKUP(Table8[[#This Row],[Customer ID]],Table8[[Customer ID]:[NumberOfMajorSurgeries]],9,FALSE)</f>
        <v>0</v>
      </c>
      <c r="I270" s="24" t="str">
        <f>VLOOKUP(Table8[[#This Row],[Customer ID]],Table8[],10,FALSE)</f>
        <v>Yes</v>
      </c>
      <c r="J270" s="24" t="str">
        <f>VLOOKUP(Table8[[#This Row],[Customer ID]],Table8[[Customer ID]:[Wight Status]],3,FALSE)</f>
        <v>Normal Weight</v>
      </c>
      <c r="K270" s="24" t="str">
        <f>VLOOKUP(Table8[[#This Row],[Customer ID]],Table8[[Customer ID]:[Diabetes Status]],5,FALSE)</f>
        <v>Diabetes</v>
      </c>
      <c r="L270" s="24" t="str">
        <f>VLOOKUP(A270,Table1[[Customer ID]:[Date Of Birth]],5,FALSE)</f>
        <v>1-Jul-1962</v>
      </c>
      <c r="M270" s="24">
        <f>VLOOKUP(A270,Table1[[Customer ID]:[charges]],8,FALSE)</f>
        <v>33074.94</v>
      </c>
      <c r="N270" s="24" t="str">
        <f>VLOOKUP(Healthcare!A270,Table1[[Customer ID]:[Hospital tier]],9,FALSE)</f>
        <v>tier - 1</v>
      </c>
      <c r="O270" s="24" t="str">
        <f>VLOOKUP(A270,Table1[[Customer ID]:[City tier]],10,FALSE)</f>
        <v>tier - 2</v>
      </c>
      <c r="P270" s="24" t="str">
        <f>VLOOKUP(Healthcare!A270,Table1[],11,FALSE)</f>
        <v>R1011</v>
      </c>
      <c r="Q270" s="24">
        <f>VLOOKUP(Healthcare!A270,Table1[[Customer ID]:[Age]],6,FALSE)</f>
        <v>60</v>
      </c>
    </row>
    <row r="271" spans="1:17" ht="15.4" x14ac:dyDescent="0.45">
      <c r="A271" s="25" t="s">
        <v>270</v>
      </c>
      <c r="B271" s="24" t="str">
        <f>VLOOKUP('Customer Names'!A271,'Customer Names'!A271:C2605,3,FALSE)</f>
        <v>Fukuda</v>
      </c>
      <c r="C271" s="24">
        <f>VLOOKUP(Table8[[#This Row],[Customer ID]],Table8[[Customer ID]:[BMI]],2,FALSE)</f>
        <v>44.36</v>
      </c>
      <c r="D271" s="24">
        <f>VLOOKUP(Table8[[#This Row],[Customer ID]],Table8[[Customer ID]:[HBA1C]],4,FALSE)</f>
        <v>5.1100000000000003</v>
      </c>
      <c r="E271" s="24" t="str">
        <f>VLOOKUP(Table8[[#This Row],[Customer ID]],Table8[[Customer ID]:[Heart Issues]],6,FALSE)</f>
        <v>No</v>
      </c>
      <c r="F271" s="24" t="str">
        <f>VLOOKUP(Table8[[#This Row],[Customer ID]],Table8[[Customer ID]:[Any Transplants]],7,FALSE)</f>
        <v>No</v>
      </c>
      <c r="G271" s="24" t="str">
        <f>VLOOKUP(Table8[[#This Row],[Customer ID]],Table8[[Customer ID]:[Cancer history]],8,FALSE)</f>
        <v>No</v>
      </c>
      <c r="H271" s="24">
        <f>VLOOKUP(Table8[[#This Row],[Customer ID]],Table8[[Customer ID]:[NumberOfMajorSurgeries]],9,FALSE)</f>
        <v>0</v>
      </c>
      <c r="I271" s="24" t="str">
        <f>VLOOKUP(Table8[[#This Row],[Customer ID]],Table8[],10,FALSE)</f>
        <v>Yes</v>
      </c>
      <c r="J271" s="24" t="str">
        <f>VLOOKUP(Table8[[#This Row],[Customer ID]],Table8[[Customer ID]:[Wight Status]],3,FALSE)</f>
        <v>Obesity</v>
      </c>
      <c r="K271" s="24" t="str">
        <f>VLOOKUP(Table8[[#This Row],[Customer ID]],Table8[[Customer ID]:[Diabetes Status]],5,FALSE)</f>
        <v>Normal</v>
      </c>
      <c r="L271" s="24" t="str">
        <f>VLOOKUP(A271,Table1[[Customer ID]:[Date Of Birth]],5,FALSE)</f>
        <v>28-Jul-1994</v>
      </c>
      <c r="M271" s="24">
        <f>VLOOKUP(A271,Table1[[Customer ID]:[charges]],8,FALSE)</f>
        <v>33057.230000000003</v>
      </c>
      <c r="N271" s="24" t="str">
        <f>VLOOKUP(Healthcare!A271,Table1[[Customer ID]:[Hospital tier]],9,FALSE)</f>
        <v>tier - 1</v>
      </c>
      <c r="O271" s="24" t="str">
        <f>VLOOKUP(A271,Table1[[Customer ID]:[City tier]],10,FALSE)</f>
        <v>tier - 2</v>
      </c>
      <c r="P271" s="24" t="str">
        <f>VLOOKUP(Healthcare!A271,Table1[],11,FALSE)</f>
        <v>R1011</v>
      </c>
      <c r="Q271" s="24">
        <f>VLOOKUP(Healthcare!A271,Table1[[Customer ID]:[Age]],6,FALSE)</f>
        <v>28</v>
      </c>
    </row>
    <row r="272" spans="1:17" ht="15.4" x14ac:dyDescent="0.45">
      <c r="A272" s="25" t="s">
        <v>271</v>
      </c>
      <c r="B272" s="24" t="str">
        <f>VLOOKUP('Customer Names'!A272,'Customer Names'!A272:C2606,3,FALSE)</f>
        <v>Phillips</v>
      </c>
      <c r="C272" s="24">
        <f>VLOOKUP(Table8[[#This Row],[Customer ID]],Table8[[Customer ID]:[BMI]],2,FALSE)</f>
        <v>23.82</v>
      </c>
      <c r="D272" s="24">
        <f>VLOOKUP(Table8[[#This Row],[Customer ID]],Table8[[Customer ID]:[HBA1C]],4,FALSE)</f>
        <v>10.85</v>
      </c>
      <c r="E272" s="24" t="str">
        <f>VLOOKUP(Table8[[#This Row],[Customer ID]],Table8[[Customer ID]:[Heart Issues]],6,FALSE)</f>
        <v>Yes</v>
      </c>
      <c r="F272" s="24" t="str">
        <f>VLOOKUP(Table8[[#This Row],[Customer ID]],Table8[[Customer ID]:[Any Transplants]],7,FALSE)</f>
        <v>No</v>
      </c>
      <c r="G272" s="24" t="str">
        <f>VLOOKUP(Table8[[#This Row],[Customer ID]],Table8[[Customer ID]:[Cancer history]],8,FALSE)</f>
        <v>No</v>
      </c>
      <c r="H272" s="24">
        <f>VLOOKUP(Table8[[#This Row],[Customer ID]],Table8[[Customer ID]:[NumberOfMajorSurgeries]],9,FALSE)</f>
        <v>0</v>
      </c>
      <c r="I272" s="24" t="str">
        <f>VLOOKUP(Table8[[#This Row],[Customer ID]],Table8[],10,FALSE)</f>
        <v>Yes</v>
      </c>
      <c r="J272" s="24" t="str">
        <f>VLOOKUP(Table8[[#This Row],[Customer ID]],Table8[[Customer ID]:[Wight Status]],3,FALSE)</f>
        <v>Normal Weight</v>
      </c>
      <c r="K272" s="24" t="str">
        <f>VLOOKUP(Table8[[#This Row],[Customer ID]],Table8[[Customer ID]:[Diabetes Status]],5,FALSE)</f>
        <v>Diabetes</v>
      </c>
      <c r="L272" s="24" t="str">
        <f>VLOOKUP(A272,Table1[[Customer ID]:[Date Of Birth]],5,FALSE)</f>
        <v>10-Jul-1967</v>
      </c>
      <c r="M272" s="24">
        <f>VLOOKUP(A272,Table1[[Customer ID]:[charges]],8,FALSE)</f>
        <v>33025.32</v>
      </c>
      <c r="N272" s="24" t="str">
        <f>VLOOKUP(Healthcare!A272,Table1[[Customer ID]:[Hospital tier]],9,FALSE)</f>
        <v>tier - 2</v>
      </c>
      <c r="O272" s="24" t="str">
        <f>VLOOKUP(A272,Table1[[Customer ID]:[City tier]],10,FALSE)</f>
        <v>tier - 3</v>
      </c>
      <c r="P272" s="24" t="str">
        <f>VLOOKUP(Healthcare!A272,Table1[],11,FALSE)</f>
        <v>R1011</v>
      </c>
      <c r="Q272" s="24">
        <f>VLOOKUP(Healthcare!A272,Table1[[Customer ID]:[Age]],6,FALSE)</f>
        <v>55</v>
      </c>
    </row>
    <row r="273" spans="1:17" ht="15.4" x14ac:dyDescent="0.45">
      <c r="A273" s="25" t="s">
        <v>272</v>
      </c>
      <c r="B273" s="24" t="str">
        <f>VLOOKUP('Customer Names'!A273,'Customer Names'!A273:C2607,3,FALSE)</f>
        <v>Maddison</v>
      </c>
      <c r="C273" s="24">
        <f>VLOOKUP(Table8[[#This Row],[Customer ID]],Table8[[Customer ID]:[BMI]],2,FALSE)</f>
        <v>45</v>
      </c>
      <c r="D273" s="24">
        <f>VLOOKUP(Table8[[#This Row],[Customer ID]],Table8[[Customer ID]:[HBA1C]],4,FALSE)</f>
        <v>5.24</v>
      </c>
      <c r="E273" s="24" t="str">
        <f>VLOOKUP(Table8[[#This Row],[Customer ID]],Table8[[Customer ID]:[Heart Issues]],6,FALSE)</f>
        <v>Yes</v>
      </c>
      <c r="F273" s="24" t="str">
        <f>VLOOKUP(Table8[[#This Row],[Customer ID]],Table8[[Customer ID]:[Any Transplants]],7,FALSE)</f>
        <v>No</v>
      </c>
      <c r="G273" s="24" t="str">
        <f>VLOOKUP(Table8[[#This Row],[Customer ID]],Table8[[Customer ID]:[Cancer history]],8,FALSE)</f>
        <v>No</v>
      </c>
      <c r="H273" s="24">
        <f>VLOOKUP(Table8[[#This Row],[Customer ID]],Table8[[Customer ID]:[NumberOfMajorSurgeries]],9,FALSE)</f>
        <v>1</v>
      </c>
      <c r="I273" s="24" t="str">
        <f>VLOOKUP(Table8[[#This Row],[Customer ID]],Table8[],10,FALSE)</f>
        <v>Yes</v>
      </c>
      <c r="J273" s="24" t="str">
        <f>VLOOKUP(Table8[[#This Row],[Customer ID]],Table8[[Customer ID]:[Wight Status]],3,FALSE)</f>
        <v>Obesity</v>
      </c>
      <c r="K273" s="24" t="str">
        <f>VLOOKUP(Table8[[#This Row],[Customer ID]],Table8[[Customer ID]:[Diabetes Status]],5,FALSE)</f>
        <v>Normal</v>
      </c>
      <c r="L273" s="24" t="str">
        <f>VLOOKUP(A273,Table1[[Customer ID]:[Date Of Birth]],5,FALSE)</f>
        <v>8-Jul-1995</v>
      </c>
      <c r="M273" s="24">
        <f>VLOOKUP(A273,Table1[[Customer ID]:[charges]],8,FALSE)</f>
        <v>33017.46</v>
      </c>
      <c r="N273" s="24" t="str">
        <f>VLOOKUP(Healthcare!A273,Table1[[Customer ID]:[Hospital tier]],9,FALSE)</f>
        <v>tier - 1</v>
      </c>
      <c r="O273" s="24" t="str">
        <f>VLOOKUP(A273,Table1[[Customer ID]:[City tier]],10,FALSE)</f>
        <v>tier - 1</v>
      </c>
      <c r="P273" s="24" t="str">
        <f>VLOOKUP(Healthcare!A273,Table1[],11,FALSE)</f>
        <v>R1011</v>
      </c>
      <c r="Q273" s="24">
        <f>VLOOKUP(Healthcare!A273,Table1[[Customer ID]:[Age]],6,FALSE)</f>
        <v>27</v>
      </c>
    </row>
    <row r="274" spans="1:17" ht="15.4" x14ac:dyDescent="0.45">
      <c r="A274" s="25" t="s">
        <v>273</v>
      </c>
      <c r="B274" s="24" t="str">
        <f>VLOOKUP('Customer Names'!A274,'Customer Names'!A274:C2608,3,FALSE)</f>
        <v>Lockwood</v>
      </c>
      <c r="C274" s="24">
        <f>VLOOKUP(Table8[[#This Row],[Customer ID]],Table8[[Customer ID]:[BMI]],2,FALSE)</f>
        <v>26.62</v>
      </c>
      <c r="D274" s="24">
        <f>VLOOKUP(Table8[[#This Row],[Customer ID]],Table8[[Customer ID]:[HBA1C]],4,FALSE)</f>
        <v>10.08</v>
      </c>
      <c r="E274" s="24" t="str">
        <f>VLOOKUP(Table8[[#This Row],[Customer ID]],Table8[[Customer ID]:[Heart Issues]],6,FALSE)</f>
        <v>No</v>
      </c>
      <c r="F274" s="24" t="str">
        <f>VLOOKUP(Table8[[#This Row],[Customer ID]],Table8[[Customer ID]:[Any Transplants]],7,FALSE)</f>
        <v>No</v>
      </c>
      <c r="G274" s="24" t="str">
        <f>VLOOKUP(Table8[[#This Row],[Customer ID]],Table8[[Customer ID]:[Cancer history]],8,FALSE)</f>
        <v>No</v>
      </c>
      <c r="H274" s="24">
        <f>VLOOKUP(Table8[[#This Row],[Customer ID]],Table8[[Customer ID]:[NumberOfMajorSurgeries]],9,FALSE)</f>
        <v>0</v>
      </c>
      <c r="I274" s="24" t="str">
        <f>VLOOKUP(Table8[[#This Row],[Customer ID]],Table8[],10,FALSE)</f>
        <v>Yes</v>
      </c>
      <c r="J274" s="24" t="str">
        <f>VLOOKUP(Table8[[#This Row],[Customer ID]],Table8[[Customer ID]:[Wight Status]],3,FALSE)</f>
        <v>Over Weight</v>
      </c>
      <c r="K274" s="24" t="str">
        <f>VLOOKUP(Table8[[#This Row],[Customer ID]],Table8[[Customer ID]:[Diabetes Status]],5,FALSE)</f>
        <v>Diabetes</v>
      </c>
      <c r="L274" s="24" t="str">
        <f>VLOOKUP(A274,Table1[[Customer ID]:[Date Of Birth]],5,FALSE)</f>
        <v>24-Aug-1971</v>
      </c>
      <c r="M274" s="24">
        <f>VLOOKUP(A274,Table1[[Customer ID]:[charges]],8,FALSE)</f>
        <v>32947.629999999997</v>
      </c>
      <c r="N274" s="24" t="str">
        <f>VLOOKUP(Healthcare!A274,Table1[[Customer ID]:[Hospital tier]],9,FALSE)</f>
        <v>tier - 2</v>
      </c>
      <c r="O274" s="24" t="str">
        <f>VLOOKUP(A274,Table1[[Customer ID]:[City tier]],10,FALSE)</f>
        <v>tier - 1</v>
      </c>
      <c r="P274" s="24" t="str">
        <f>VLOOKUP(Healthcare!A274,Table1[],11,FALSE)</f>
        <v>R1011</v>
      </c>
      <c r="Q274" s="24">
        <f>VLOOKUP(Healthcare!A274,Table1[[Customer ID]:[Age]],6,FALSE)</f>
        <v>51</v>
      </c>
    </row>
    <row r="275" spans="1:17" ht="15.4" x14ac:dyDescent="0.45">
      <c r="A275" s="25" t="s">
        <v>274</v>
      </c>
      <c r="B275" s="24" t="str">
        <f>VLOOKUP('Customer Names'!A275,'Customer Names'!A275:C2609,3,FALSE)</f>
        <v>Defilippi</v>
      </c>
      <c r="C275" s="24">
        <f>VLOOKUP(Table8[[#This Row],[Customer ID]],Table8[[Customer ID]:[BMI]],2,FALSE)</f>
        <v>32.67</v>
      </c>
      <c r="D275" s="24">
        <f>VLOOKUP(Table8[[#This Row],[Customer ID]],Table8[[Customer ID]:[HBA1C]],4,FALSE)</f>
        <v>10.97</v>
      </c>
      <c r="E275" s="24" t="str">
        <f>VLOOKUP(Table8[[#This Row],[Customer ID]],Table8[[Customer ID]:[Heart Issues]],6,FALSE)</f>
        <v>Yes</v>
      </c>
      <c r="F275" s="24" t="str">
        <f>VLOOKUP(Table8[[#This Row],[Customer ID]],Table8[[Customer ID]:[Any Transplants]],7,FALSE)</f>
        <v>No</v>
      </c>
      <c r="G275" s="24" t="str">
        <f>VLOOKUP(Table8[[#This Row],[Customer ID]],Table8[[Customer ID]:[Cancer history]],8,FALSE)</f>
        <v>No</v>
      </c>
      <c r="H275" s="24">
        <f>VLOOKUP(Table8[[#This Row],[Customer ID]],Table8[[Customer ID]:[NumberOfMajorSurgeries]],9,FALSE)</f>
        <v>0</v>
      </c>
      <c r="I275" s="24" t="str">
        <f>VLOOKUP(Table8[[#This Row],[Customer ID]],Table8[],10,FALSE)</f>
        <v>Yes</v>
      </c>
      <c r="J275" s="24" t="str">
        <f>VLOOKUP(Table8[[#This Row],[Customer ID]],Table8[[Customer ID]:[Wight Status]],3,FALSE)</f>
        <v>Obesity</v>
      </c>
      <c r="K275" s="24" t="str">
        <f>VLOOKUP(Table8[[#This Row],[Customer ID]],Table8[[Customer ID]:[Diabetes Status]],5,FALSE)</f>
        <v>Diabetes</v>
      </c>
      <c r="L275" s="24" t="str">
        <f>VLOOKUP(A275,Table1[[Customer ID]:[Date Of Birth]],5,FALSE)</f>
        <v>17-Nov-1981</v>
      </c>
      <c r="M275" s="24">
        <f>VLOOKUP(A275,Table1[[Customer ID]:[charges]],8,FALSE)</f>
        <v>32906.69</v>
      </c>
      <c r="N275" s="24" t="str">
        <f>VLOOKUP(Healthcare!A275,Table1[[Customer ID]:[Hospital tier]],9,FALSE)</f>
        <v>tier - 2</v>
      </c>
      <c r="O275" s="24" t="str">
        <f>VLOOKUP(A275,Table1[[Customer ID]:[City tier]],10,FALSE)</f>
        <v>tier - 3</v>
      </c>
      <c r="P275" s="24" t="str">
        <f>VLOOKUP(Healthcare!A275,Table1[],11,FALSE)</f>
        <v>R1011</v>
      </c>
      <c r="Q275" s="24">
        <f>VLOOKUP(Healthcare!A275,Table1[[Customer ID]:[Age]],6,FALSE)</f>
        <v>41</v>
      </c>
    </row>
    <row r="276" spans="1:17" ht="15.4" x14ac:dyDescent="0.45">
      <c r="A276" s="25" t="s">
        <v>275</v>
      </c>
      <c r="B276" s="24" t="str">
        <f>VLOOKUP('Customer Names'!A276,'Customer Names'!A276:C2610,3,FALSE)</f>
        <v>Jackson</v>
      </c>
      <c r="C276" s="24">
        <f>VLOOKUP(Table8[[#This Row],[Customer ID]],Table8[[Customer ID]:[BMI]],2,FALSE)</f>
        <v>44.44</v>
      </c>
      <c r="D276" s="24">
        <f>VLOOKUP(Table8[[#This Row],[Customer ID]],Table8[[Customer ID]:[HBA1C]],4,FALSE)</f>
        <v>4.9000000000000004</v>
      </c>
      <c r="E276" s="24" t="str">
        <f>VLOOKUP(Table8[[#This Row],[Customer ID]],Table8[[Customer ID]:[Heart Issues]],6,FALSE)</f>
        <v>Yes</v>
      </c>
      <c r="F276" s="24" t="str">
        <f>VLOOKUP(Table8[[#This Row],[Customer ID]],Table8[[Customer ID]:[Any Transplants]],7,FALSE)</f>
        <v>No</v>
      </c>
      <c r="G276" s="24" t="str">
        <f>VLOOKUP(Table8[[#This Row],[Customer ID]],Table8[[Customer ID]:[Cancer history]],8,FALSE)</f>
        <v>No</v>
      </c>
      <c r="H276" s="24">
        <f>VLOOKUP(Table8[[#This Row],[Customer ID]],Table8[[Customer ID]:[NumberOfMajorSurgeries]],9,FALSE)</f>
        <v>1</v>
      </c>
      <c r="I276" s="24" t="str">
        <f>VLOOKUP(Table8[[#This Row],[Customer ID]],Table8[],10,FALSE)</f>
        <v>Yes</v>
      </c>
      <c r="J276" s="24" t="str">
        <f>VLOOKUP(Table8[[#This Row],[Customer ID]],Table8[[Customer ID]:[Wight Status]],3,FALSE)</f>
        <v>Obesity</v>
      </c>
      <c r="K276" s="24" t="str">
        <f>VLOOKUP(Table8[[#This Row],[Customer ID]],Table8[[Customer ID]:[Diabetes Status]],5,FALSE)</f>
        <v>Normal</v>
      </c>
      <c r="L276" s="24" t="str">
        <f>VLOOKUP(A276,Table1[[Customer ID]:[Date Of Birth]],5,FALSE)</f>
        <v>4-Dec-1995</v>
      </c>
      <c r="M276" s="24">
        <f>VLOOKUP(A276,Table1[[Customer ID]:[charges]],8,FALSE)</f>
        <v>32827.51</v>
      </c>
      <c r="N276" s="24" t="str">
        <f>VLOOKUP(Healthcare!A276,Table1[[Customer ID]:[Hospital tier]],9,FALSE)</f>
        <v>tier - 1</v>
      </c>
      <c r="O276" s="24" t="str">
        <f>VLOOKUP(A276,Table1[[Customer ID]:[City tier]],10,FALSE)</f>
        <v>tier - 2</v>
      </c>
      <c r="P276" s="24" t="str">
        <f>VLOOKUP(Healthcare!A276,Table1[],11,FALSE)</f>
        <v>R1011</v>
      </c>
      <c r="Q276" s="24">
        <f>VLOOKUP(Healthcare!A276,Table1[[Customer ID]:[Age]],6,FALSE)</f>
        <v>27</v>
      </c>
    </row>
    <row r="277" spans="1:17" ht="15.4" x14ac:dyDescent="0.45">
      <c r="A277" s="25" t="s">
        <v>276</v>
      </c>
      <c r="B277" s="24" t="str">
        <f>VLOOKUP('Customer Names'!A277,'Customer Names'!A277:C2611,3,FALSE)</f>
        <v>Ozahowski</v>
      </c>
      <c r="C277" s="24">
        <f>VLOOKUP(Table8[[#This Row],[Customer ID]],Table8[[Customer ID]:[BMI]],2,FALSE)</f>
        <v>28.31</v>
      </c>
      <c r="D277" s="24">
        <f>VLOOKUP(Table8[[#This Row],[Customer ID]],Table8[[Customer ID]:[HBA1C]],4,FALSE)</f>
        <v>5.33</v>
      </c>
      <c r="E277" s="24" t="str">
        <f>VLOOKUP(Table8[[#This Row],[Customer ID]],Table8[[Customer ID]:[Heart Issues]],6,FALSE)</f>
        <v>No</v>
      </c>
      <c r="F277" s="24" t="str">
        <f>VLOOKUP(Table8[[#This Row],[Customer ID]],Table8[[Customer ID]:[Any Transplants]],7,FALSE)</f>
        <v>No</v>
      </c>
      <c r="G277" s="24" t="str">
        <f>VLOOKUP(Table8[[#This Row],[Customer ID]],Table8[[Customer ID]:[Cancer history]],8,FALSE)</f>
        <v>No</v>
      </c>
      <c r="H277" s="24">
        <f>VLOOKUP(Table8[[#This Row],[Customer ID]],Table8[[Customer ID]:[NumberOfMajorSurgeries]],9,FALSE)</f>
        <v>0</v>
      </c>
      <c r="I277" s="24" t="str">
        <f>VLOOKUP(Table8[[#This Row],[Customer ID]],Table8[],10,FALSE)</f>
        <v>Yes</v>
      </c>
      <c r="J277" s="24" t="str">
        <f>VLOOKUP(Table8[[#This Row],[Customer ID]],Table8[[Customer ID]:[Wight Status]],3,FALSE)</f>
        <v>Over Weight</v>
      </c>
      <c r="K277" s="24" t="str">
        <f>VLOOKUP(Table8[[#This Row],[Customer ID]],Table8[[Customer ID]:[Diabetes Status]],5,FALSE)</f>
        <v>Normal</v>
      </c>
      <c r="L277" s="24" t="str">
        <f>VLOOKUP(A277,Table1[[Customer ID]:[Date Of Birth]],5,FALSE)</f>
        <v>12-Dec-1980</v>
      </c>
      <c r="M277" s="24">
        <f>VLOOKUP(A277,Table1[[Customer ID]:[charges]],8,FALSE)</f>
        <v>32787.46</v>
      </c>
      <c r="N277" s="24" t="str">
        <f>VLOOKUP(Healthcare!A277,Table1[[Customer ID]:[Hospital tier]],9,FALSE)</f>
        <v>tier - 1</v>
      </c>
      <c r="O277" s="24" t="str">
        <f>VLOOKUP(A277,Table1[[Customer ID]:[City tier]],10,FALSE)</f>
        <v>tier - 3</v>
      </c>
      <c r="P277" s="24" t="str">
        <f>VLOOKUP(Healthcare!A277,Table1[],11,FALSE)</f>
        <v>R1012</v>
      </c>
      <c r="Q277" s="24">
        <f>VLOOKUP(Healthcare!A277,Table1[[Customer ID]:[Age]],6,FALSE)</f>
        <v>42</v>
      </c>
    </row>
    <row r="278" spans="1:17" ht="15.4" x14ac:dyDescent="0.45">
      <c r="A278" s="25" t="s">
        <v>277</v>
      </c>
      <c r="B278" s="24" t="str">
        <f>VLOOKUP('Customer Names'!A278,'Customer Names'!A278:C2612,3,FALSE)</f>
        <v>Guthals</v>
      </c>
      <c r="C278" s="24">
        <f>VLOOKUP(Table8[[#This Row],[Customer ID]],Table8[[Customer ID]:[BMI]],2,FALSE)</f>
        <v>25.05</v>
      </c>
      <c r="D278" s="24">
        <f>VLOOKUP(Table8[[#This Row],[Customer ID]],Table8[[Customer ID]:[HBA1C]],4,FALSE)</f>
        <v>4.6100000000000003</v>
      </c>
      <c r="E278" s="24" t="str">
        <f>VLOOKUP(Table8[[#This Row],[Customer ID]],Table8[[Customer ID]:[Heart Issues]],6,FALSE)</f>
        <v>No</v>
      </c>
      <c r="F278" s="24" t="str">
        <f>VLOOKUP(Table8[[#This Row],[Customer ID]],Table8[[Customer ID]:[Any Transplants]],7,FALSE)</f>
        <v>No</v>
      </c>
      <c r="G278" s="24" t="str">
        <f>VLOOKUP(Table8[[#This Row],[Customer ID]],Table8[[Customer ID]:[Cancer history]],8,FALSE)</f>
        <v>No</v>
      </c>
      <c r="H278" s="24">
        <f>VLOOKUP(Table8[[#This Row],[Customer ID]],Table8[[Customer ID]:[NumberOfMajorSurgeries]],9,FALSE)</f>
        <v>2</v>
      </c>
      <c r="I278" s="24" t="str">
        <f>VLOOKUP(Table8[[#This Row],[Customer ID]],Table8[],10,FALSE)</f>
        <v>Yes</v>
      </c>
      <c r="J278" s="24" t="str">
        <f>VLOOKUP(Table8[[#This Row],[Customer ID]],Table8[[Customer ID]:[Wight Status]],3,FALSE)</f>
        <v>Over Weight</v>
      </c>
      <c r="K278" s="24" t="str">
        <f>VLOOKUP(Table8[[#This Row],[Customer ID]],Table8[[Customer ID]:[Diabetes Status]],5,FALSE)</f>
        <v>Normal</v>
      </c>
      <c r="L278" s="24" t="str">
        <f>VLOOKUP(A278,Table1[[Customer ID]:[Date Of Birth]],5,FALSE)</f>
        <v>7-Nov-1972</v>
      </c>
      <c r="M278" s="24">
        <f>VLOOKUP(A278,Table1[[Customer ID]:[charges]],8,FALSE)</f>
        <v>32765.33</v>
      </c>
      <c r="N278" s="24" t="str">
        <f>VLOOKUP(Healthcare!A278,Table1[[Customer ID]:[Hospital tier]],9,FALSE)</f>
        <v>tier - 2</v>
      </c>
      <c r="O278" s="24" t="str">
        <f>VLOOKUP(A278,Table1[[Customer ID]:[City tier]],10,FALSE)</f>
        <v>tier - 2</v>
      </c>
      <c r="P278" s="24" t="str">
        <f>VLOOKUP(Healthcare!A278,Table1[],11,FALSE)</f>
        <v>R1012</v>
      </c>
      <c r="Q278" s="24">
        <f>VLOOKUP(Healthcare!A278,Table1[[Customer ID]:[Age]],6,FALSE)</f>
        <v>50</v>
      </c>
    </row>
    <row r="279" spans="1:17" ht="15.4" x14ac:dyDescent="0.45">
      <c r="A279" s="25" t="s">
        <v>278</v>
      </c>
      <c r="B279" s="24" t="str">
        <f>VLOOKUP('Customer Names'!A279,'Customer Names'!A279:C2613,3,FALSE)</f>
        <v>Yates</v>
      </c>
      <c r="C279" s="24">
        <f>VLOOKUP(Table8[[#This Row],[Customer ID]],Table8[[Customer ID]:[BMI]],2,FALSE)</f>
        <v>28.34</v>
      </c>
      <c r="D279" s="24">
        <f>VLOOKUP(Table8[[#This Row],[Customer ID]],Table8[[Customer ID]:[HBA1C]],4,FALSE)</f>
        <v>8.18</v>
      </c>
      <c r="E279" s="24" t="str">
        <f>VLOOKUP(Table8[[#This Row],[Customer ID]],Table8[[Customer ID]:[Heart Issues]],6,FALSE)</f>
        <v>No</v>
      </c>
      <c r="F279" s="24" t="str">
        <f>VLOOKUP(Table8[[#This Row],[Customer ID]],Table8[[Customer ID]:[Any Transplants]],7,FALSE)</f>
        <v>No</v>
      </c>
      <c r="G279" s="24" t="str">
        <f>VLOOKUP(Table8[[#This Row],[Customer ID]],Table8[[Customer ID]:[Cancer history]],8,FALSE)</f>
        <v>No</v>
      </c>
      <c r="H279" s="24">
        <f>VLOOKUP(Table8[[#This Row],[Customer ID]],Table8[[Customer ID]:[NumberOfMajorSurgeries]],9,FALSE)</f>
        <v>0</v>
      </c>
      <c r="I279" s="24" t="str">
        <f>VLOOKUP(Table8[[#This Row],[Customer ID]],Table8[],10,FALSE)</f>
        <v>Yes</v>
      </c>
      <c r="J279" s="24" t="str">
        <f>VLOOKUP(Table8[[#This Row],[Customer ID]],Table8[[Customer ID]:[Wight Status]],3,FALSE)</f>
        <v>Over Weight</v>
      </c>
      <c r="K279" s="24" t="str">
        <f>VLOOKUP(Table8[[#This Row],[Customer ID]],Table8[[Customer ID]:[Diabetes Status]],5,FALSE)</f>
        <v>Diabetes</v>
      </c>
      <c r="L279" s="24" t="str">
        <f>VLOOKUP(A279,Table1[[Customer ID]:[Date Of Birth]],5,FALSE)</f>
        <v>6-Dec-1974</v>
      </c>
      <c r="M279" s="24">
        <f>VLOOKUP(A279,Table1[[Customer ID]:[charges]],8,FALSE)</f>
        <v>32760.48</v>
      </c>
      <c r="N279" s="24" t="str">
        <f>VLOOKUP(Healthcare!A279,Table1[[Customer ID]:[Hospital tier]],9,FALSE)</f>
        <v>tier - 1</v>
      </c>
      <c r="O279" s="24" t="str">
        <f>VLOOKUP(A279,Table1[[Customer ID]:[City tier]],10,FALSE)</f>
        <v>tier - 1</v>
      </c>
      <c r="P279" s="24" t="str">
        <f>VLOOKUP(Healthcare!A279,Table1[],11,FALSE)</f>
        <v>R1011</v>
      </c>
      <c r="Q279" s="24">
        <f>VLOOKUP(Healthcare!A279,Table1[[Customer ID]:[Age]],6,FALSE)</f>
        <v>48</v>
      </c>
    </row>
    <row r="280" spans="1:17" ht="15.4" x14ac:dyDescent="0.45">
      <c r="A280" s="25" t="s">
        <v>279</v>
      </c>
      <c r="B280" s="24" t="str">
        <f>VLOOKUP('Customer Names'!A280,'Customer Names'!A280:C2614,3,FALSE)</f>
        <v>Samuelson</v>
      </c>
      <c r="C280" s="24">
        <f>VLOOKUP(Table8[[#This Row],[Customer ID]],Table8[[Customer ID]:[BMI]],2,FALSE)</f>
        <v>17.765000000000001</v>
      </c>
      <c r="D280" s="24">
        <f>VLOOKUP(Table8[[#This Row],[Customer ID]],Table8[[Customer ID]:[HBA1C]],4,FALSE)</f>
        <v>5.62</v>
      </c>
      <c r="E280" s="24" t="str">
        <f>VLOOKUP(Table8[[#This Row],[Customer ID]],Table8[[Customer ID]:[Heart Issues]],6,FALSE)</f>
        <v>No</v>
      </c>
      <c r="F280" s="24" t="str">
        <f>VLOOKUP(Table8[[#This Row],[Customer ID]],Table8[[Customer ID]:[Any Transplants]],7,FALSE)</f>
        <v>No</v>
      </c>
      <c r="G280" s="24" t="str">
        <f>VLOOKUP(Table8[[#This Row],[Customer ID]],Table8[[Customer ID]:[Cancer history]],8,FALSE)</f>
        <v>No</v>
      </c>
      <c r="H280" s="24">
        <f>VLOOKUP(Table8[[#This Row],[Customer ID]],Table8[[Customer ID]:[NumberOfMajorSurgeries]],9,FALSE)</f>
        <v>0</v>
      </c>
      <c r="I280" s="24" t="str">
        <f>VLOOKUP(Table8[[#This Row],[Customer ID]],Table8[],10,FALSE)</f>
        <v>Yes</v>
      </c>
      <c r="J280" s="24" t="str">
        <f>VLOOKUP(Table8[[#This Row],[Customer ID]],Table8[[Customer ID]:[Wight Status]],3,FALSE)</f>
        <v>Under Weight</v>
      </c>
      <c r="K280" s="24" t="str">
        <f>VLOOKUP(Table8[[#This Row],[Customer ID]],Table8[[Customer ID]:[Diabetes Status]],5,FALSE)</f>
        <v>Normal</v>
      </c>
      <c r="L280" s="24" t="str">
        <f>VLOOKUP(A280,Table1[[Customer ID]:[Date Of Birth]],5,FALSE)</f>
        <v>9-Jul-1990</v>
      </c>
      <c r="M280" s="24">
        <f>VLOOKUP(A280,Table1[[Customer ID]:[charges]],8,FALSE)</f>
        <v>32734.19</v>
      </c>
      <c r="N280" s="24" t="str">
        <f>VLOOKUP(Healthcare!A280,Table1[[Customer ID]:[Hospital tier]],9,FALSE)</f>
        <v>tier - 2</v>
      </c>
      <c r="O280" s="24" t="str">
        <f>VLOOKUP(A280,Table1[[Customer ID]:[City tier]],10,FALSE)</f>
        <v>tier - 1</v>
      </c>
      <c r="P280" s="24" t="str">
        <f>VLOOKUP(Healthcare!A280,Table1[],11,FALSE)</f>
        <v>R1012</v>
      </c>
      <c r="Q280" s="24">
        <f>VLOOKUP(Healthcare!A280,Table1[[Customer ID]:[Age]],6,FALSE)</f>
        <v>32</v>
      </c>
    </row>
    <row r="281" spans="1:17" ht="15.4" x14ac:dyDescent="0.45">
      <c r="A281" s="25" t="s">
        <v>280</v>
      </c>
      <c r="B281" s="24" t="str">
        <f>VLOOKUP('Customer Names'!A281,'Customer Names'!A281:C2615,3,FALSE)</f>
        <v>Lemos</v>
      </c>
      <c r="C281" s="24">
        <f>VLOOKUP(Table8[[#This Row],[Customer ID]],Table8[[Customer ID]:[BMI]],2,FALSE)</f>
        <v>36.119999999999997</v>
      </c>
      <c r="D281" s="24">
        <f>VLOOKUP(Table8[[#This Row],[Customer ID]],Table8[[Customer ID]:[HBA1C]],4,FALSE)</f>
        <v>5.82</v>
      </c>
      <c r="E281" s="24" t="str">
        <f>VLOOKUP(Table8[[#This Row],[Customer ID]],Table8[[Customer ID]:[Heart Issues]],6,FALSE)</f>
        <v>No</v>
      </c>
      <c r="F281" s="24" t="str">
        <f>VLOOKUP(Table8[[#This Row],[Customer ID]],Table8[[Customer ID]:[Any Transplants]],7,FALSE)</f>
        <v>No</v>
      </c>
      <c r="G281" s="24" t="str">
        <f>VLOOKUP(Table8[[#This Row],[Customer ID]],Table8[[Customer ID]:[Cancer history]],8,FALSE)</f>
        <v>No</v>
      </c>
      <c r="H281" s="24">
        <f>VLOOKUP(Table8[[#This Row],[Customer ID]],Table8[[Customer ID]:[NumberOfMajorSurgeries]],9,FALSE)</f>
        <v>0</v>
      </c>
      <c r="I281" s="24" t="str">
        <f>VLOOKUP(Table8[[#This Row],[Customer ID]],Table8[],10,FALSE)</f>
        <v>Yes</v>
      </c>
      <c r="J281" s="24" t="str">
        <f>VLOOKUP(Table8[[#This Row],[Customer ID]],Table8[[Customer ID]:[Wight Status]],3,FALSE)</f>
        <v>Obesity</v>
      </c>
      <c r="K281" s="24" t="str">
        <f>VLOOKUP(Table8[[#This Row],[Customer ID]],Table8[[Customer ID]:[Diabetes Status]],5,FALSE)</f>
        <v>Prediabetes</v>
      </c>
      <c r="L281" s="24" t="str">
        <f>VLOOKUP(A281,Table1[[Customer ID]:[Date Of Birth]],5,FALSE)</f>
        <v>30-Sep-1990</v>
      </c>
      <c r="M281" s="24">
        <f>VLOOKUP(A281,Table1[[Customer ID]:[charges]],8,FALSE)</f>
        <v>32716.2</v>
      </c>
      <c r="N281" s="24" t="str">
        <f>VLOOKUP(Healthcare!A281,Table1[[Customer ID]:[Hospital tier]],9,FALSE)</f>
        <v>tier - 1</v>
      </c>
      <c r="O281" s="24" t="str">
        <f>VLOOKUP(A281,Table1[[Customer ID]:[City tier]],10,FALSE)</f>
        <v>tier - 2</v>
      </c>
      <c r="P281" s="24" t="str">
        <f>VLOOKUP(Healthcare!A281,Table1[],11,FALSE)</f>
        <v>R1011</v>
      </c>
      <c r="Q281" s="24">
        <f>VLOOKUP(Healthcare!A281,Table1[[Customer ID]:[Age]],6,FALSE)</f>
        <v>32</v>
      </c>
    </row>
    <row r="282" spans="1:17" ht="15.4" x14ac:dyDescent="0.45">
      <c r="A282" s="25" t="s">
        <v>281</v>
      </c>
      <c r="B282" s="24" t="str">
        <f>VLOOKUP('Customer Names'!A282,'Customer Names'!A282:C2616,3,FALSE)</f>
        <v>Seynders</v>
      </c>
      <c r="C282" s="24">
        <f>VLOOKUP(Table8[[#This Row],[Customer ID]],Table8[[Customer ID]:[BMI]],2,FALSE)</f>
        <v>23.19</v>
      </c>
      <c r="D282" s="24">
        <f>VLOOKUP(Table8[[#This Row],[Customer ID]],Table8[[Customer ID]:[HBA1C]],4,FALSE)</f>
        <v>7.66</v>
      </c>
      <c r="E282" s="24" t="str">
        <f>VLOOKUP(Table8[[#This Row],[Customer ID]],Table8[[Customer ID]:[Heart Issues]],6,FALSE)</f>
        <v>No</v>
      </c>
      <c r="F282" s="24" t="str">
        <f>VLOOKUP(Table8[[#This Row],[Customer ID]],Table8[[Customer ID]:[Any Transplants]],7,FALSE)</f>
        <v>No</v>
      </c>
      <c r="G282" s="24" t="str">
        <f>VLOOKUP(Table8[[#This Row],[Customer ID]],Table8[[Customer ID]:[Cancer history]],8,FALSE)</f>
        <v>No</v>
      </c>
      <c r="H282" s="24">
        <f>VLOOKUP(Table8[[#This Row],[Customer ID]],Table8[[Customer ID]:[NumberOfMajorSurgeries]],9,FALSE)</f>
        <v>0</v>
      </c>
      <c r="I282" s="24" t="str">
        <f>VLOOKUP(Table8[[#This Row],[Customer ID]],Table8[],10,FALSE)</f>
        <v>Yes</v>
      </c>
      <c r="J282" s="24" t="str">
        <f>VLOOKUP(Table8[[#This Row],[Customer ID]],Table8[[Customer ID]:[Wight Status]],3,FALSE)</f>
        <v>Normal Weight</v>
      </c>
      <c r="K282" s="24" t="str">
        <f>VLOOKUP(Table8[[#This Row],[Customer ID]],Table8[[Customer ID]:[Diabetes Status]],5,FALSE)</f>
        <v>Diabetes</v>
      </c>
      <c r="L282" s="24" t="str">
        <f>VLOOKUP(A282,Table1[[Customer ID]:[Date Of Birth]],5,FALSE)</f>
        <v>1-Nov-1968</v>
      </c>
      <c r="M282" s="24">
        <f>VLOOKUP(A282,Table1[[Customer ID]:[charges]],8,FALSE)</f>
        <v>32686.080000000002</v>
      </c>
      <c r="N282" s="24" t="str">
        <f>VLOOKUP(Healthcare!A282,Table1[[Customer ID]:[Hospital tier]],9,FALSE)</f>
        <v>tier - 2</v>
      </c>
      <c r="O282" s="24" t="str">
        <f>VLOOKUP(A282,Table1[[Customer ID]:[City tier]],10,FALSE)</f>
        <v>tier - 3</v>
      </c>
      <c r="P282" s="24" t="str">
        <f>VLOOKUP(Healthcare!A282,Table1[],11,FALSE)</f>
        <v>R1011</v>
      </c>
      <c r="Q282" s="24">
        <f>VLOOKUP(Healthcare!A282,Table1[[Customer ID]:[Age]],6,FALSE)</f>
        <v>54</v>
      </c>
    </row>
    <row r="283" spans="1:17" ht="15.4" x14ac:dyDescent="0.45">
      <c r="A283" s="25" t="s">
        <v>282</v>
      </c>
      <c r="B283" s="24" t="str">
        <f>VLOOKUP('Customer Names'!A283,'Customer Names'!A283:C2617,3,FALSE)</f>
        <v>Saunders</v>
      </c>
      <c r="C283" s="24">
        <f>VLOOKUP(Table8[[#This Row],[Customer ID]],Table8[[Customer ID]:[BMI]],2,FALSE)</f>
        <v>35.99</v>
      </c>
      <c r="D283" s="24">
        <f>VLOOKUP(Table8[[#This Row],[Customer ID]],Table8[[Customer ID]:[HBA1C]],4,FALSE)</f>
        <v>4.2300000000000004</v>
      </c>
      <c r="E283" s="24" t="str">
        <f>VLOOKUP(Table8[[#This Row],[Customer ID]],Table8[[Customer ID]:[Heart Issues]],6,FALSE)</f>
        <v>No</v>
      </c>
      <c r="F283" s="24" t="str">
        <f>VLOOKUP(Table8[[#This Row],[Customer ID]],Table8[[Customer ID]:[Any Transplants]],7,FALSE)</f>
        <v>No</v>
      </c>
      <c r="G283" s="24" t="str">
        <f>VLOOKUP(Table8[[#This Row],[Customer ID]],Table8[[Customer ID]:[Cancer history]],8,FALSE)</f>
        <v>No</v>
      </c>
      <c r="H283" s="24">
        <f>VLOOKUP(Table8[[#This Row],[Customer ID]],Table8[[Customer ID]:[NumberOfMajorSurgeries]],9,FALSE)</f>
        <v>0</v>
      </c>
      <c r="I283" s="24" t="str">
        <f>VLOOKUP(Table8[[#This Row],[Customer ID]],Table8[],10,FALSE)</f>
        <v>Yes</v>
      </c>
      <c r="J283" s="24" t="str">
        <f>VLOOKUP(Table8[[#This Row],[Customer ID]],Table8[[Customer ID]:[Wight Status]],3,FALSE)</f>
        <v>Obesity</v>
      </c>
      <c r="K283" s="24" t="str">
        <f>VLOOKUP(Table8[[#This Row],[Customer ID]],Table8[[Customer ID]:[Diabetes Status]],5,FALSE)</f>
        <v>Normal</v>
      </c>
      <c r="L283" s="24" t="str">
        <f>VLOOKUP(A283,Table1[[Customer ID]:[Date Of Birth]],5,FALSE)</f>
        <v>13-Jul-1990</v>
      </c>
      <c r="M283" s="24">
        <f>VLOOKUP(A283,Table1[[Customer ID]:[charges]],8,FALSE)</f>
        <v>32672.11</v>
      </c>
      <c r="N283" s="24" t="str">
        <f>VLOOKUP(Healthcare!A283,Table1[[Customer ID]:[Hospital tier]],9,FALSE)</f>
        <v>tier - 1</v>
      </c>
      <c r="O283" s="24" t="str">
        <f>VLOOKUP(A283,Table1[[Customer ID]:[City tier]],10,FALSE)</f>
        <v>tier - 1</v>
      </c>
      <c r="P283" s="24" t="str">
        <f>VLOOKUP(Healthcare!A283,Table1[],11,FALSE)</f>
        <v>R1011</v>
      </c>
      <c r="Q283" s="24">
        <f>VLOOKUP(Healthcare!A283,Table1[[Customer ID]:[Age]],6,FALSE)</f>
        <v>32</v>
      </c>
    </row>
    <row r="284" spans="1:17" ht="15.4" x14ac:dyDescent="0.45">
      <c r="A284" s="25" t="s">
        <v>283</v>
      </c>
      <c r="B284" s="24" t="str">
        <f>VLOOKUP('Customer Names'!A284,'Customer Names'!A284:C2618,3,FALSE)</f>
        <v>Walker</v>
      </c>
      <c r="C284" s="24">
        <f>VLOOKUP(Table8[[#This Row],[Customer ID]],Table8[[Customer ID]:[BMI]],2,FALSE)</f>
        <v>30.25</v>
      </c>
      <c r="D284" s="24">
        <f>VLOOKUP(Table8[[#This Row],[Customer ID]],Table8[[Customer ID]:[HBA1C]],4,FALSE)</f>
        <v>5.58</v>
      </c>
      <c r="E284" s="24" t="str">
        <f>VLOOKUP(Table8[[#This Row],[Customer ID]],Table8[[Customer ID]:[Heart Issues]],6,FALSE)</f>
        <v>No</v>
      </c>
      <c r="F284" s="24" t="str">
        <f>VLOOKUP(Table8[[#This Row],[Customer ID]],Table8[[Customer ID]:[Any Transplants]],7,FALSE)</f>
        <v>No</v>
      </c>
      <c r="G284" s="24" t="str">
        <f>VLOOKUP(Table8[[#This Row],[Customer ID]],Table8[[Customer ID]:[Cancer history]],8,FALSE)</f>
        <v>Yes</v>
      </c>
      <c r="H284" s="24">
        <f>VLOOKUP(Table8[[#This Row],[Customer ID]],Table8[[Customer ID]:[NumberOfMajorSurgeries]],9,FALSE)</f>
        <v>1</v>
      </c>
      <c r="I284" s="24" t="str">
        <f>VLOOKUP(Table8[[#This Row],[Customer ID]],Table8[],10,FALSE)</f>
        <v>Yes</v>
      </c>
      <c r="J284" s="24" t="str">
        <f>VLOOKUP(Table8[[#This Row],[Customer ID]],Table8[[Customer ID]:[Wight Status]],3,FALSE)</f>
        <v>Obesity</v>
      </c>
      <c r="K284" s="24" t="str">
        <f>VLOOKUP(Table8[[#This Row],[Customer ID]],Table8[[Customer ID]:[Diabetes Status]],5,FALSE)</f>
        <v>Normal</v>
      </c>
      <c r="L284" s="24" t="str">
        <f>VLOOKUP(A284,Table1[[Customer ID]:[Date Of Birth]],5,FALSE)</f>
        <v>8-Oct-2003</v>
      </c>
      <c r="M284" s="24">
        <f>VLOOKUP(A284,Table1[[Customer ID]:[charges]],8,FALSE)</f>
        <v>32548.34</v>
      </c>
      <c r="N284" s="24" t="str">
        <f>VLOOKUP(Healthcare!A284,Table1[[Customer ID]:[Hospital tier]],9,FALSE)</f>
        <v>tier - 1</v>
      </c>
      <c r="O284" s="24" t="str">
        <f>VLOOKUP(A284,Table1[[Customer ID]:[City tier]],10,FALSE)</f>
        <v>tier - 2</v>
      </c>
      <c r="P284" s="24" t="str">
        <f>VLOOKUP(Healthcare!A284,Table1[],11,FALSE)</f>
        <v>R1013</v>
      </c>
      <c r="Q284" s="24">
        <f>VLOOKUP(Healthcare!A284,Table1[[Customer ID]:[Age]],6,FALSE)</f>
        <v>19</v>
      </c>
    </row>
    <row r="285" spans="1:17" ht="15.4" x14ac:dyDescent="0.45">
      <c r="A285" s="25" t="s">
        <v>284</v>
      </c>
      <c r="B285" s="24" t="str">
        <f>VLOOKUP('Customer Names'!A285,'Customer Names'!A285:C2619,3,FALSE)</f>
        <v>Lam</v>
      </c>
      <c r="C285" s="24">
        <f>VLOOKUP(Table8[[#This Row],[Customer ID]],Table8[[Customer ID]:[BMI]],2,FALSE)</f>
        <v>26.24</v>
      </c>
      <c r="D285" s="24">
        <f>VLOOKUP(Table8[[#This Row],[Customer ID]],Table8[[Customer ID]:[HBA1C]],4,FALSE)</f>
        <v>6.26</v>
      </c>
      <c r="E285" s="24" t="str">
        <f>VLOOKUP(Table8[[#This Row],[Customer ID]],Table8[[Customer ID]:[Heart Issues]],6,FALSE)</f>
        <v>Yes</v>
      </c>
      <c r="F285" s="24" t="str">
        <f>VLOOKUP(Table8[[#This Row],[Customer ID]],Table8[[Customer ID]:[Any Transplants]],7,FALSE)</f>
        <v>No</v>
      </c>
      <c r="G285" s="24" t="str">
        <f>VLOOKUP(Table8[[#This Row],[Customer ID]],Table8[[Customer ID]:[Cancer history]],8,FALSE)</f>
        <v>No</v>
      </c>
      <c r="H285" s="24">
        <f>VLOOKUP(Table8[[#This Row],[Customer ID]],Table8[[Customer ID]:[NumberOfMajorSurgeries]],9,FALSE)</f>
        <v>0</v>
      </c>
      <c r="I285" s="24" t="str">
        <f>VLOOKUP(Table8[[#This Row],[Customer ID]],Table8[],10,FALSE)</f>
        <v>Yes</v>
      </c>
      <c r="J285" s="24" t="str">
        <f>VLOOKUP(Table8[[#This Row],[Customer ID]],Table8[[Customer ID]:[Wight Status]],3,FALSE)</f>
        <v>Over Weight</v>
      </c>
      <c r="K285" s="24" t="str">
        <f>VLOOKUP(Table8[[#This Row],[Customer ID]],Table8[[Customer ID]:[Diabetes Status]],5,FALSE)</f>
        <v>Prediabetes</v>
      </c>
      <c r="L285" s="24" t="str">
        <f>VLOOKUP(A285,Table1[[Customer ID]:[Date Of Birth]],5,FALSE)</f>
        <v>19-Sep-1976</v>
      </c>
      <c r="M285" s="24">
        <f>VLOOKUP(A285,Table1[[Customer ID]:[charges]],8,FALSE)</f>
        <v>32485.46</v>
      </c>
      <c r="N285" s="24" t="str">
        <f>VLOOKUP(Healthcare!A285,Table1[[Customer ID]:[Hospital tier]],9,FALSE)</f>
        <v>tier - 2</v>
      </c>
      <c r="O285" s="24" t="str">
        <f>VLOOKUP(A285,Table1[[Customer ID]:[City tier]],10,FALSE)</f>
        <v>tier - 1</v>
      </c>
      <c r="P285" s="24" t="str">
        <f>VLOOKUP(Healthcare!A285,Table1[],11,FALSE)</f>
        <v>R1011</v>
      </c>
      <c r="Q285" s="24">
        <f>VLOOKUP(Healthcare!A285,Table1[[Customer ID]:[Age]],6,FALSE)</f>
        <v>46</v>
      </c>
    </row>
    <row r="286" spans="1:17" ht="15.4" x14ac:dyDescent="0.45">
      <c r="A286" s="25" t="s">
        <v>285</v>
      </c>
      <c r="B286" s="24" t="str">
        <f>VLOOKUP('Customer Names'!A286,'Customer Names'!A286:C2620,3,FALSE)</f>
        <v>Sweigart</v>
      </c>
      <c r="C286" s="24">
        <f>VLOOKUP(Table8[[#This Row],[Customer ID]],Table8[[Customer ID]:[BMI]],2,FALSE)</f>
        <v>31.36</v>
      </c>
      <c r="D286" s="24">
        <f>VLOOKUP(Table8[[#This Row],[Customer ID]],Table8[[Customer ID]:[HBA1C]],4,FALSE)</f>
        <v>10.6</v>
      </c>
      <c r="E286" s="24" t="str">
        <f>VLOOKUP(Table8[[#This Row],[Customer ID]],Table8[[Customer ID]:[Heart Issues]],6,FALSE)</f>
        <v>Yes</v>
      </c>
      <c r="F286" s="24" t="str">
        <f>VLOOKUP(Table8[[#This Row],[Customer ID]],Table8[[Customer ID]:[Any Transplants]],7,FALSE)</f>
        <v>No</v>
      </c>
      <c r="G286" s="24" t="str">
        <f>VLOOKUP(Table8[[#This Row],[Customer ID]],Table8[[Customer ID]:[Cancer history]],8,FALSE)</f>
        <v>No</v>
      </c>
      <c r="H286" s="24">
        <f>VLOOKUP(Table8[[#This Row],[Customer ID]],Table8[[Customer ID]:[NumberOfMajorSurgeries]],9,FALSE)</f>
        <v>0</v>
      </c>
      <c r="I286" s="24" t="str">
        <f>VLOOKUP(Table8[[#This Row],[Customer ID]],Table8[],10,FALSE)</f>
        <v>Yes</v>
      </c>
      <c r="J286" s="24" t="str">
        <f>VLOOKUP(Table8[[#This Row],[Customer ID]],Table8[[Customer ID]:[Wight Status]],3,FALSE)</f>
        <v>Obesity</v>
      </c>
      <c r="K286" s="24" t="str">
        <f>VLOOKUP(Table8[[#This Row],[Customer ID]],Table8[[Customer ID]:[Diabetes Status]],5,FALSE)</f>
        <v>Diabetes</v>
      </c>
      <c r="L286" s="24" t="str">
        <f>VLOOKUP(A286,Table1[[Customer ID]:[Date Of Birth]],5,FALSE)</f>
        <v>27-Sep-1981</v>
      </c>
      <c r="M286" s="24">
        <f>VLOOKUP(A286,Table1[[Customer ID]:[charges]],8,FALSE)</f>
        <v>32462.35</v>
      </c>
      <c r="N286" s="24" t="str">
        <f>VLOOKUP(Healthcare!A286,Table1[[Customer ID]:[Hospital tier]],9,FALSE)</f>
        <v>tier - 2</v>
      </c>
      <c r="O286" s="24" t="str">
        <f>VLOOKUP(A286,Table1[[Customer ID]:[City tier]],10,FALSE)</f>
        <v>tier - 2</v>
      </c>
      <c r="P286" s="24" t="str">
        <f>VLOOKUP(Healthcare!A286,Table1[],11,FALSE)</f>
        <v>R1011</v>
      </c>
      <c r="Q286" s="24">
        <f>VLOOKUP(Healthcare!A286,Table1[[Customer ID]:[Age]],6,FALSE)</f>
        <v>41</v>
      </c>
    </row>
    <row r="287" spans="1:17" ht="15.4" x14ac:dyDescent="0.45">
      <c r="A287" s="25" t="s">
        <v>286</v>
      </c>
      <c r="B287" s="24" t="str">
        <f>VLOOKUP('Customer Names'!A287,'Customer Names'!A287:C2621,3,FALSE)</f>
        <v>Sieczkowski</v>
      </c>
      <c r="C287" s="24">
        <f>VLOOKUP(Table8[[#This Row],[Customer ID]],Table8[[Customer ID]:[BMI]],2,FALSE)</f>
        <v>25.69</v>
      </c>
      <c r="D287" s="24">
        <f>VLOOKUP(Table8[[#This Row],[Customer ID]],Table8[[Customer ID]:[HBA1C]],4,FALSE)</f>
        <v>4.78</v>
      </c>
      <c r="E287" s="24" t="str">
        <f>VLOOKUP(Table8[[#This Row],[Customer ID]],Table8[[Customer ID]:[Heart Issues]],6,FALSE)</f>
        <v>Yes</v>
      </c>
      <c r="F287" s="24" t="str">
        <f>VLOOKUP(Table8[[#This Row],[Customer ID]],Table8[[Customer ID]:[Any Transplants]],7,FALSE)</f>
        <v>No</v>
      </c>
      <c r="G287" s="24" t="str">
        <f>VLOOKUP(Table8[[#This Row],[Customer ID]],Table8[[Customer ID]:[Cancer history]],8,FALSE)</f>
        <v>No</v>
      </c>
      <c r="H287" s="24">
        <f>VLOOKUP(Table8[[#This Row],[Customer ID]],Table8[[Customer ID]:[NumberOfMajorSurgeries]],9,FALSE)</f>
        <v>0</v>
      </c>
      <c r="I287" s="24" t="str">
        <f>VLOOKUP(Table8[[#This Row],[Customer ID]],Table8[],10,FALSE)</f>
        <v>Yes</v>
      </c>
      <c r="J287" s="24" t="str">
        <f>VLOOKUP(Table8[[#This Row],[Customer ID]],Table8[[Customer ID]:[Wight Status]],3,FALSE)</f>
        <v>Over Weight</v>
      </c>
      <c r="K287" s="24" t="str">
        <f>VLOOKUP(Table8[[#This Row],[Customer ID]],Table8[[Customer ID]:[Diabetes Status]],5,FALSE)</f>
        <v>Normal</v>
      </c>
      <c r="L287" s="24" t="str">
        <f>VLOOKUP(A287,Table1[[Customer ID]:[Date Of Birth]],5,FALSE)</f>
        <v>9-Aug-1976</v>
      </c>
      <c r="M287" s="24">
        <f>VLOOKUP(A287,Table1[[Customer ID]:[charges]],8,FALSE)</f>
        <v>32430.22</v>
      </c>
      <c r="N287" s="24" t="str">
        <f>VLOOKUP(Healthcare!A287,Table1[[Customer ID]:[Hospital tier]],9,FALSE)</f>
        <v>tier - 2</v>
      </c>
      <c r="O287" s="24" t="str">
        <f>VLOOKUP(A287,Table1[[Customer ID]:[City tier]],10,FALSE)</f>
        <v>tier - 3</v>
      </c>
      <c r="P287" s="24" t="str">
        <f>VLOOKUP(Healthcare!A287,Table1[],11,FALSE)</f>
        <v>R1011</v>
      </c>
      <c r="Q287" s="24">
        <f>VLOOKUP(Healthcare!A287,Table1[[Customer ID]:[Age]],6,FALSE)</f>
        <v>46</v>
      </c>
    </row>
    <row r="288" spans="1:17" ht="15.4" x14ac:dyDescent="0.45">
      <c r="A288" s="25" t="s">
        <v>287</v>
      </c>
      <c r="B288" s="24" t="str">
        <f>VLOOKUP('Customer Names'!A288,'Customer Names'!A288:C2622,3,FALSE)</f>
        <v>Jurgens</v>
      </c>
      <c r="C288" s="24">
        <f>VLOOKUP(Table8[[#This Row],[Customer ID]],Table8[[Customer ID]:[BMI]],2,FALSE)</f>
        <v>25.46</v>
      </c>
      <c r="D288" s="24">
        <f>VLOOKUP(Table8[[#This Row],[Customer ID]],Table8[[Customer ID]:[HBA1C]],4,FALSE)</f>
        <v>6.03</v>
      </c>
      <c r="E288" s="24" t="str">
        <f>VLOOKUP(Table8[[#This Row],[Customer ID]],Table8[[Customer ID]:[Heart Issues]],6,FALSE)</f>
        <v>No</v>
      </c>
      <c r="F288" s="24" t="str">
        <f>VLOOKUP(Table8[[#This Row],[Customer ID]],Table8[[Customer ID]:[Any Transplants]],7,FALSE)</f>
        <v>No</v>
      </c>
      <c r="G288" s="24" t="str">
        <f>VLOOKUP(Table8[[#This Row],[Customer ID]],Table8[[Customer ID]:[Cancer history]],8,FALSE)</f>
        <v>No</v>
      </c>
      <c r="H288" s="24">
        <f>VLOOKUP(Table8[[#This Row],[Customer ID]],Table8[[Customer ID]:[NumberOfMajorSurgeries]],9,FALSE)</f>
        <v>2</v>
      </c>
      <c r="I288" s="24" t="str">
        <f>VLOOKUP(Table8[[#This Row],[Customer ID]],Table8[],10,FALSE)</f>
        <v>Yes</v>
      </c>
      <c r="J288" s="24" t="str">
        <f>VLOOKUP(Table8[[#This Row],[Customer ID]],Table8[[Customer ID]:[Wight Status]],3,FALSE)</f>
        <v>Over Weight</v>
      </c>
      <c r="K288" s="24" t="str">
        <f>VLOOKUP(Table8[[#This Row],[Customer ID]],Table8[[Customer ID]:[Diabetes Status]],5,FALSE)</f>
        <v>Prediabetes</v>
      </c>
      <c r="L288" s="24" t="str">
        <f>VLOOKUP(A288,Table1[[Customer ID]:[Date Of Birth]],5,FALSE)</f>
        <v>19-Oct-1972</v>
      </c>
      <c r="M288" s="24">
        <f>VLOOKUP(A288,Table1[[Customer ID]:[charges]],8,FALSE)</f>
        <v>32428.63</v>
      </c>
      <c r="N288" s="24" t="str">
        <f>VLOOKUP(Healthcare!A288,Table1[[Customer ID]:[Hospital tier]],9,FALSE)</f>
        <v>tier - 2</v>
      </c>
      <c r="O288" s="24" t="str">
        <f>VLOOKUP(A288,Table1[[Customer ID]:[City tier]],10,FALSE)</f>
        <v>tier - 2</v>
      </c>
      <c r="P288" s="24" t="str">
        <f>VLOOKUP(Healthcare!A288,Table1[],11,FALSE)</f>
        <v>R1011</v>
      </c>
      <c r="Q288" s="24">
        <f>VLOOKUP(Healthcare!A288,Table1[[Customer ID]:[Age]],6,FALSE)</f>
        <v>50</v>
      </c>
    </row>
    <row r="289" spans="1:17" ht="15.4" x14ac:dyDescent="0.45">
      <c r="A289" s="25" t="s">
        <v>288</v>
      </c>
      <c r="B289" s="24" t="str">
        <f>VLOOKUP('Customer Names'!A289,'Customer Names'!A289:C2623,3,FALSE)</f>
        <v>Hackman</v>
      </c>
      <c r="C289" s="24">
        <f>VLOOKUP(Table8[[#This Row],[Customer ID]],Table8[[Customer ID]:[BMI]],2,FALSE)</f>
        <v>31.83</v>
      </c>
      <c r="D289" s="24">
        <f>VLOOKUP(Table8[[#This Row],[Customer ID]],Table8[[Customer ID]:[HBA1C]],4,FALSE)</f>
        <v>11.55</v>
      </c>
      <c r="E289" s="24" t="str">
        <f>VLOOKUP(Table8[[#This Row],[Customer ID]],Table8[[Customer ID]:[Heart Issues]],6,FALSE)</f>
        <v>Yes</v>
      </c>
      <c r="F289" s="24" t="str">
        <f>VLOOKUP(Table8[[#This Row],[Customer ID]],Table8[[Customer ID]:[Any Transplants]],7,FALSE)</f>
        <v>No</v>
      </c>
      <c r="G289" s="24" t="str">
        <f>VLOOKUP(Table8[[#This Row],[Customer ID]],Table8[[Customer ID]:[Cancer history]],8,FALSE)</f>
        <v>No</v>
      </c>
      <c r="H289" s="24">
        <f>VLOOKUP(Table8[[#This Row],[Customer ID]],Table8[[Customer ID]:[NumberOfMajorSurgeries]],9,FALSE)</f>
        <v>1</v>
      </c>
      <c r="I289" s="24" t="str">
        <f>VLOOKUP(Table8[[#This Row],[Customer ID]],Table8[],10,FALSE)</f>
        <v>Yes</v>
      </c>
      <c r="J289" s="24" t="str">
        <f>VLOOKUP(Table8[[#This Row],[Customer ID]],Table8[[Customer ID]:[Wight Status]],3,FALSE)</f>
        <v>Obesity</v>
      </c>
      <c r="K289" s="24" t="str">
        <f>VLOOKUP(Table8[[#This Row],[Customer ID]],Table8[[Customer ID]:[Diabetes Status]],5,FALSE)</f>
        <v>Diabetes</v>
      </c>
      <c r="L289" s="24" t="str">
        <f>VLOOKUP(A289,Table1[[Customer ID]:[Date Of Birth]],5,FALSE)</f>
        <v>2-Dec-1986</v>
      </c>
      <c r="M289" s="24">
        <f>VLOOKUP(A289,Table1[[Customer ID]:[charges]],8,FALSE)</f>
        <v>32288.49</v>
      </c>
      <c r="N289" s="24" t="str">
        <f>VLOOKUP(Healthcare!A289,Table1[[Customer ID]:[Hospital tier]],9,FALSE)</f>
        <v>tier - 2</v>
      </c>
      <c r="O289" s="24" t="str">
        <f>VLOOKUP(A289,Table1[[Customer ID]:[City tier]],10,FALSE)</f>
        <v>tier - 2</v>
      </c>
      <c r="P289" s="24" t="str">
        <f>VLOOKUP(Healthcare!A289,Table1[],11,FALSE)</f>
        <v>R1011</v>
      </c>
      <c r="Q289" s="24">
        <f>VLOOKUP(Healthcare!A289,Table1[[Customer ID]:[Age]],6,FALSE)</f>
        <v>36</v>
      </c>
    </row>
    <row r="290" spans="1:17" ht="15.4" x14ac:dyDescent="0.45">
      <c r="A290" s="25" t="s">
        <v>289</v>
      </c>
      <c r="B290" s="24" t="str">
        <f>VLOOKUP('Customer Names'!A290,'Customer Names'!A290:C2624,3,FALSE)</f>
        <v>Klarich</v>
      </c>
      <c r="C290" s="24">
        <f>VLOOKUP(Table8[[#This Row],[Customer ID]],Table8[[Customer ID]:[BMI]],2,FALSE)</f>
        <v>24.43</v>
      </c>
      <c r="D290" s="24">
        <f>VLOOKUP(Table8[[#This Row],[Customer ID]],Table8[[Customer ID]:[HBA1C]],4,FALSE)</f>
        <v>7.59</v>
      </c>
      <c r="E290" s="24" t="str">
        <f>VLOOKUP(Table8[[#This Row],[Customer ID]],Table8[[Customer ID]:[Heart Issues]],6,FALSE)</f>
        <v>Yes</v>
      </c>
      <c r="F290" s="24" t="str">
        <f>VLOOKUP(Table8[[#This Row],[Customer ID]],Table8[[Customer ID]:[Any Transplants]],7,FALSE)</f>
        <v>No</v>
      </c>
      <c r="G290" s="24" t="str">
        <f>VLOOKUP(Table8[[#This Row],[Customer ID]],Table8[[Customer ID]:[Cancer history]],8,FALSE)</f>
        <v>No</v>
      </c>
      <c r="H290" s="24">
        <f>VLOOKUP(Table8[[#This Row],[Customer ID]],Table8[[Customer ID]:[NumberOfMajorSurgeries]],9,FALSE)</f>
        <v>1</v>
      </c>
      <c r="I290" s="24" t="str">
        <f>VLOOKUP(Table8[[#This Row],[Customer ID]],Table8[],10,FALSE)</f>
        <v>Yes</v>
      </c>
      <c r="J290" s="24" t="str">
        <f>VLOOKUP(Table8[[#This Row],[Customer ID]],Table8[[Customer ID]:[Wight Status]],3,FALSE)</f>
        <v>Normal Weight</v>
      </c>
      <c r="K290" s="24" t="str">
        <f>VLOOKUP(Table8[[#This Row],[Customer ID]],Table8[[Customer ID]:[Diabetes Status]],5,FALSE)</f>
        <v>Diabetes</v>
      </c>
      <c r="L290" s="24" t="str">
        <f>VLOOKUP(A290,Table1[[Customer ID]:[Date Of Birth]],5,FALSE)</f>
        <v>17-Dec-1975</v>
      </c>
      <c r="M290" s="24">
        <f>VLOOKUP(A290,Table1[[Customer ID]:[charges]],8,FALSE)</f>
        <v>32259.96</v>
      </c>
      <c r="N290" s="24" t="str">
        <f>VLOOKUP(Healthcare!A290,Table1[[Customer ID]:[Hospital tier]],9,FALSE)</f>
        <v>tier - 2</v>
      </c>
      <c r="O290" s="24" t="str">
        <f>VLOOKUP(A290,Table1[[Customer ID]:[City tier]],10,FALSE)</f>
        <v>tier - 3</v>
      </c>
      <c r="P290" s="24" t="str">
        <f>VLOOKUP(Healthcare!A290,Table1[],11,FALSE)</f>
        <v>R1012</v>
      </c>
      <c r="Q290" s="24">
        <f>VLOOKUP(Healthcare!A290,Table1[[Customer ID]:[Age]],6,FALSE)</f>
        <v>47</v>
      </c>
    </row>
    <row r="291" spans="1:17" ht="15.4" x14ac:dyDescent="0.45">
      <c r="A291" s="25" t="s">
        <v>290</v>
      </c>
      <c r="B291" s="24" t="str">
        <f>VLOOKUP('Customer Names'!A291,'Customer Names'!A291:C2625,3,FALSE)</f>
        <v>Schulten</v>
      </c>
      <c r="C291" s="24">
        <f>VLOOKUP(Table8[[#This Row],[Customer ID]],Table8[[Customer ID]:[BMI]],2,FALSE)</f>
        <v>41.9</v>
      </c>
      <c r="D291" s="24">
        <f>VLOOKUP(Table8[[#This Row],[Customer ID]],Table8[[Customer ID]:[HBA1C]],4,FALSE)</f>
        <v>4.26</v>
      </c>
      <c r="E291" s="24" t="str">
        <f>VLOOKUP(Table8[[#This Row],[Customer ID]],Table8[[Customer ID]:[Heart Issues]],6,FALSE)</f>
        <v>No</v>
      </c>
      <c r="F291" s="24" t="str">
        <f>VLOOKUP(Table8[[#This Row],[Customer ID]],Table8[[Customer ID]:[Any Transplants]],7,FALSE)</f>
        <v>No</v>
      </c>
      <c r="G291" s="24" t="str">
        <f>VLOOKUP(Table8[[#This Row],[Customer ID]],Table8[[Customer ID]:[Cancer history]],8,FALSE)</f>
        <v>No</v>
      </c>
      <c r="H291" s="24">
        <f>VLOOKUP(Table8[[#This Row],[Customer ID]],Table8[[Customer ID]:[NumberOfMajorSurgeries]],9,FALSE)</f>
        <v>0</v>
      </c>
      <c r="I291" s="24" t="str">
        <f>VLOOKUP(Table8[[#This Row],[Customer ID]],Table8[],10,FALSE)</f>
        <v>Yes</v>
      </c>
      <c r="J291" s="24" t="str">
        <f>VLOOKUP(Table8[[#This Row],[Customer ID]],Table8[[Customer ID]:[Wight Status]],3,FALSE)</f>
        <v>Obesity</v>
      </c>
      <c r="K291" s="24" t="str">
        <f>VLOOKUP(Table8[[#This Row],[Customer ID]],Table8[[Customer ID]:[Diabetes Status]],5,FALSE)</f>
        <v>Normal</v>
      </c>
      <c r="L291" s="24" t="str">
        <f>VLOOKUP(A291,Table1[[Customer ID]:[Date Of Birth]],5,FALSE)</f>
        <v>8-Sep-1994</v>
      </c>
      <c r="M291" s="24">
        <f>VLOOKUP(A291,Table1[[Customer ID]:[charges]],8,FALSE)</f>
        <v>32222.81</v>
      </c>
      <c r="N291" s="24" t="str">
        <f>VLOOKUP(Healthcare!A291,Table1[[Customer ID]:[Hospital tier]],9,FALSE)</f>
        <v>tier - 2</v>
      </c>
      <c r="O291" s="24" t="str">
        <f>VLOOKUP(A291,Table1[[Customer ID]:[City tier]],10,FALSE)</f>
        <v>tier - 1</v>
      </c>
      <c r="P291" s="24" t="str">
        <f>VLOOKUP(Healthcare!A291,Table1[],11,FALSE)</f>
        <v>R1011</v>
      </c>
      <c r="Q291" s="24">
        <f>VLOOKUP(Healthcare!A291,Table1[[Customer ID]:[Age]],6,FALSE)</f>
        <v>28</v>
      </c>
    </row>
    <row r="292" spans="1:17" ht="15.4" x14ac:dyDescent="0.45">
      <c r="A292" s="25" t="s">
        <v>291</v>
      </c>
      <c r="B292" s="24" t="str">
        <f>VLOOKUP('Customer Names'!A292,'Customer Names'!A292:C2626,3,FALSE)</f>
        <v>Fagerstrom</v>
      </c>
      <c r="C292" s="24">
        <f>VLOOKUP(Table8[[#This Row],[Customer ID]],Table8[[Customer ID]:[BMI]],2,FALSE)</f>
        <v>22.88</v>
      </c>
      <c r="D292" s="24">
        <f>VLOOKUP(Table8[[#This Row],[Customer ID]],Table8[[Customer ID]:[HBA1C]],4,FALSE)</f>
        <v>5.9</v>
      </c>
      <c r="E292" s="24" t="str">
        <f>VLOOKUP(Table8[[#This Row],[Customer ID]],Table8[[Customer ID]:[Heart Issues]],6,FALSE)</f>
        <v>Yes</v>
      </c>
      <c r="F292" s="24" t="str">
        <f>VLOOKUP(Table8[[#This Row],[Customer ID]],Table8[[Customer ID]:[Any Transplants]],7,FALSE)</f>
        <v>No</v>
      </c>
      <c r="G292" s="24" t="str">
        <f>VLOOKUP(Table8[[#This Row],[Customer ID]],Table8[[Customer ID]:[Cancer history]],8,FALSE)</f>
        <v>Yes</v>
      </c>
      <c r="H292" s="24">
        <f>VLOOKUP(Table8[[#This Row],[Customer ID]],Table8[[Customer ID]:[NumberOfMajorSurgeries]],9,FALSE)</f>
        <v>1</v>
      </c>
      <c r="I292" s="24" t="str">
        <f>VLOOKUP(Table8[[#This Row],[Customer ID]],Table8[],10,FALSE)</f>
        <v>Yes</v>
      </c>
      <c r="J292" s="24" t="str">
        <f>VLOOKUP(Table8[[#This Row],[Customer ID]],Table8[[Customer ID]:[Wight Status]],3,FALSE)</f>
        <v>Normal Weight</v>
      </c>
      <c r="K292" s="24" t="str">
        <f>VLOOKUP(Table8[[#This Row],[Customer ID]],Table8[[Customer ID]:[Diabetes Status]],5,FALSE)</f>
        <v>Prediabetes</v>
      </c>
      <c r="L292" s="24" t="str">
        <f>VLOOKUP(A292,Table1[[Customer ID]:[Date Of Birth]],5,FALSE)</f>
        <v>11-Sep-1969</v>
      </c>
      <c r="M292" s="24">
        <f>VLOOKUP(A292,Table1[[Customer ID]:[charges]],8,FALSE)</f>
        <v>32192.76</v>
      </c>
      <c r="N292" s="24" t="str">
        <f>VLOOKUP(Healthcare!A292,Table1[[Customer ID]:[Hospital tier]],9,FALSE)</f>
        <v>tier - 1</v>
      </c>
      <c r="O292" s="24" t="str">
        <f>VLOOKUP(A292,Table1[[Customer ID]:[City tier]],10,FALSE)</f>
        <v>tier - 2</v>
      </c>
      <c r="P292" s="24" t="str">
        <f>VLOOKUP(Healthcare!A292,Table1[],11,FALSE)</f>
        <v>R1011</v>
      </c>
      <c r="Q292" s="24">
        <f>VLOOKUP(Healthcare!A292,Table1[[Customer ID]:[Age]],6,FALSE)</f>
        <v>53</v>
      </c>
    </row>
    <row r="293" spans="1:17" ht="15.4" x14ac:dyDescent="0.45">
      <c r="A293" s="25" t="s">
        <v>292</v>
      </c>
      <c r="B293" s="24" t="str">
        <f>VLOOKUP('Customer Names'!A293,'Customer Names'!A293:C2627,3,FALSE)</f>
        <v>Bien</v>
      </c>
      <c r="C293" s="24">
        <f>VLOOKUP(Table8[[#This Row],[Customer ID]],Table8[[Customer ID]:[BMI]],2,FALSE)</f>
        <v>29.734999999999999</v>
      </c>
      <c r="D293" s="24">
        <f>VLOOKUP(Table8[[#This Row],[Customer ID]],Table8[[Customer ID]:[HBA1C]],4,FALSE)</f>
        <v>7.79</v>
      </c>
      <c r="E293" s="24" t="str">
        <f>VLOOKUP(Table8[[#This Row],[Customer ID]],Table8[[Customer ID]:[Heart Issues]],6,FALSE)</f>
        <v>No</v>
      </c>
      <c r="F293" s="24" t="str">
        <f>VLOOKUP(Table8[[#This Row],[Customer ID]],Table8[[Customer ID]:[Any Transplants]],7,FALSE)</f>
        <v>No</v>
      </c>
      <c r="G293" s="24" t="str">
        <f>VLOOKUP(Table8[[#This Row],[Customer ID]],Table8[[Customer ID]:[Cancer history]],8,FALSE)</f>
        <v>No</v>
      </c>
      <c r="H293" s="24">
        <f>VLOOKUP(Table8[[#This Row],[Customer ID]],Table8[[Customer ID]:[NumberOfMajorSurgeries]],9,FALSE)</f>
        <v>0</v>
      </c>
      <c r="I293" s="24" t="str">
        <f>VLOOKUP(Table8[[#This Row],[Customer ID]],Table8[],10,FALSE)</f>
        <v>No</v>
      </c>
      <c r="J293" s="24" t="str">
        <f>VLOOKUP(Table8[[#This Row],[Customer ID]],Table8[[Customer ID]:[Wight Status]],3,FALSE)</f>
        <v>Over Weight</v>
      </c>
      <c r="K293" s="24" t="str">
        <f>VLOOKUP(Table8[[#This Row],[Customer ID]],Table8[[Customer ID]:[Diabetes Status]],5,FALSE)</f>
        <v>Diabetes</v>
      </c>
      <c r="L293" s="24" t="str">
        <f>VLOOKUP(A293,Table1[[Customer ID]:[Date Of Birth]],5,FALSE)</f>
        <v>10-Nov-1978</v>
      </c>
      <c r="M293" s="24">
        <f>VLOOKUP(A293,Table1[[Customer ID]:[charges]],8,FALSE)</f>
        <v>32108.66</v>
      </c>
      <c r="N293" s="24" t="str">
        <f>VLOOKUP(Healthcare!A293,Table1[[Customer ID]:[Hospital tier]],9,FALSE)</f>
        <v>tier - 1</v>
      </c>
      <c r="O293" s="24" t="str">
        <f>VLOOKUP(A293,Table1[[Customer ID]:[City tier]],10,FALSE)</f>
        <v>tier - 3</v>
      </c>
      <c r="P293" s="24" t="str">
        <f>VLOOKUP(Healthcare!A293,Table1[],11,FALSE)</f>
        <v>R1017</v>
      </c>
      <c r="Q293" s="24">
        <f>VLOOKUP(Healthcare!A293,Table1[[Customer ID]:[Age]],6,FALSE)</f>
        <v>44</v>
      </c>
    </row>
    <row r="294" spans="1:17" ht="15.4" x14ac:dyDescent="0.45">
      <c r="A294" s="25" t="s">
        <v>293</v>
      </c>
      <c r="B294" s="24" t="str">
        <f>VLOOKUP('Customer Names'!A294,'Customer Names'!A294:C2628,3,FALSE)</f>
        <v>Hess</v>
      </c>
      <c r="C294" s="24">
        <f>VLOOKUP(Table8[[#This Row],[Customer ID]],Table8[[Customer ID]:[BMI]],2,FALSE)</f>
        <v>40.74</v>
      </c>
      <c r="D294" s="24">
        <f>VLOOKUP(Table8[[#This Row],[Customer ID]],Table8[[Customer ID]:[HBA1C]],4,FALSE)</f>
        <v>5.28</v>
      </c>
      <c r="E294" s="24" t="str">
        <f>VLOOKUP(Table8[[#This Row],[Customer ID]],Table8[[Customer ID]:[Heart Issues]],6,FALSE)</f>
        <v>No</v>
      </c>
      <c r="F294" s="24" t="str">
        <f>VLOOKUP(Table8[[#This Row],[Customer ID]],Table8[[Customer ID]:[Any Transplants]],7,FALSE)</f>
        <v>No</v>
      </c>
      <c r="G294" s="24" t="str">
        <f>VLOOKUP(Table8[[#This Row],[Customer ID]],Table8[[Customer ID]:[Cancer history]],8,FALSE)</f>
        <v>Yes</v>
      </c>
      <c r="H294" s="24">
        <f>VLOOKUP(Table8[[#This Row],[Customer ID]],Table8[[Customer ID]:[NumberOfMajorSurgeries]],9,FALSE)</f>
        <v>1</v>
      </c>
      <c r="I294" s="24" t="str">
        <f>VLOOKUP(Table8[[#This Row],[Customer ID]],Table8[],10,FALSE)</f>
        <v>Yes</v>
      </c>
      <c r="J294" s="24" t="str">
        <f>VLOOKUP(Table8[[#This Row],[Customer ID]],Table8[[Customer ID]:[Wight Status]],3,FALSE)</f>
        <v>Obesity</v>
      </c>
      <c r="K294" s="24" t="str">
        <f>VLOOKUP(Table8[[#This Row],[Customer ID]],Table8[[Customer ID]:[Diabetes Status]],5,FALSE)</f>
        <v>Normal</v>
      </c>
      <c r="L294" s="24" t="str">
        <f>VLOOKUP(A294,Table1[[Customer ID]:[Date Of Birth]],5,FALSE)</f>
        <v>13-Sep-1993</v>
      </c>
      <c r="M294" s="24">
        <f>VLOOKUP(A294,Table1[[Customer ID]:[charges]],8,FALSE)</f>
        <v>32086.21</v>
      </c>
      <c r="N294" s="24" t="str">
        <f>VLOOKUP(Healthcare!A294,Table1[[Customer ID]:[Hospital tier]],9,FALSE)</f>
        <v>tier - 1</v>
      </c>
      <c r="O294" s="24" t="str">
        <f>VLOOKUP(A294,Table1[[Customer ID]:[City tier]],10,FALSE)</f>
        <v>tier - 3</v>
      </c>
      <c r="P294" s="24" t="str">
        <f>VLOOKUP(Healthcare!A294,Table1[],11,FALSE)</f>
        <v>R1011</v>
      </c>
      <c r="Q294" s="24">
        <f>VLOOKUP(Healthcare!A294,Table1[[Customer ID]:[Age]],6,FALSE)</f>
        <v>29</v>
      </c>
    </row>
    <row r="295" spans="1:17" ht="15.4" x14ac:dyDescent="0.45">
      <c r="A295" s="25" t="s">
        <v>294</v>
      </c>
      <c r="B295" s="24" t="str">
        <f>VLOOKUP('Customer Names'!A295,'Customer Names'!A295:C2629,3,FALSE)</f>
        <v>Shaw</v>
      </c>
      <c r="C295" s="24">
        <f>VLOOKUP(Table8[[#This Row],[Customer ID]],Table8[[Customer ID]:[BMI]],2,FALSE)</f>
        <v>24.14</v>
      </c>
      <c r="D295" s="24">
        <f>VLOOKUP(Table8[[#This Row],[Customer ID]],Table8[[Customer ID]:[HBA1C]],4,FALSE)</f>
        <v>5.87</v>
      </c>
      <c r="E295" s="24" t="str">
        <f>VLOOKUP(Table8[[#This Row],[Customer ID]],Table8[[Customer ID]:[Heart Issues]],6,FALSE)</f>
        <v>No</v>
      </c>
      <c r="F295" s="24" t="str">
        <f>VLOOKUP(Table8[[#This Row],[Customer ID]],Table8[[Customer ID]:[Any Transplants]],7,FALSE)</f>
        <v>No</v>
      </c>
      <c r="G295" s="24" t="str">
        <f>VLOOKUP(Table8[[#This Row],[Customer ID]],Table8[[Customer ID]:[Cancer history]],8,FALSE)</f>
        <v>No</v>
      </c>
      <c r="H295" s="24">
        <f>VLOOKUP(Table8[[#This Row],[Customer ID]],Table8[[Customer ID]:[NumberOfMajorSurgeries]],9,FALSE)</f>
        <v>2</v>
      </c>
      <c r="I295" s="24" t="str">
        <f>VLOOKUP(Table8[[#This Row],[Customer ID]],Table8[],10,FALSE)</f>
        <v>Yes</v>
      </c>
      <c r="J295" s="24" t="str">
        <f>VLOOKUP(Table8[[#This Row],[Customer ID]],Table8[[Customer ID]:[Wight Status]],3,FALSE)</f>
        <v>Normal Weight</v>
      </c>
      <c r="K295" s="24" t="str">
        <f>VLOOKUP(Table8[[#This Row],[Customer ID]],Table8[[Customer ID]:[Diabetes Status]],5,FALSE)</f>
        <v>Prediabetes</v>
      </c>
      <c r="L295" s="24" t="str">
        <f>VLOOKUP(A295,Table1[[Customer ID]:[Date Of Birth]],5,FALSE)</f>
        <v>21-Sep-1972</v>
      </c>
      <c r="M295" s="24">
        <f>VLOOKUP(A295,Table1[[Customer ID]:[charges]],8,FALSE)</f>
        <v>31980.89</v>
      </c>
      <c r="N295" s="24" t="str">
        <f>VLOOKUP(Healthcare!A295,Table1[[Customer ID]:[Hospital tier]],9,FALSE)</f>
        <v>tier - 2</v>
      </c>
      <c r="O295" s="24" t="str">
        <f>VLOOKUP(A295,Table1[[Customer ID]:[City tier]],10,FALSE)</f>
        <v>tier - 1</v>
      </c>
      <c r="P295" s="24" t="str">
        <f>VLOOKUP(Healthcare!A295,Table1[],11,FALSE)</f>
        <v>R1011</v>
      </c>
      <c r="Q295" s="24">
        <f>VLOOKUP(Healthcare!A295,Table1[[Customer ID]:[Age]],6,FALSE)</f>
        <v>50</v>
      </c>
    </row>
    <row r="296" spans="1:17" ht="15.4" x14ac:dyDescent="0.45">
      <c r="A296" s="25" t="s">
        <v>295</v>
      </c>
      <c r="B296" s="24" t="str">
        <f>VLOOKUP('Customer Names'!A296,'Customer Names'!A296:C2630,3,FALSE)</f>
        <v>Williams</v>
      </c>
      <c r="C296" s="24">
        <f>VLOOKUP(Table8[[#This Row],[Customer ID]],Table8[[Customer ID]:[BMI]],2,FALSE)</f>
        <v>25.15</v>
      </c>
      <c r="D296" s="24">
        <f>VLOOKUP(Table8[[#This Row],[Customer ID]],Table8[[Customer ID]:[HBA1C]],4,FALSE)</f>
        <v>9.08</v>
      </c>
      <c r="E296" s="24" t="str">
        <f>VLOOKUP(Table8[[#This Row],[Customer ID]],Table8[[Customer ID]:[Heart Issues]],6,FALSE)</f>
        <v>Yes</v>
      </c>
      <c r="F296" s="24" t="str">
        <f>VLOOKUP(Table8[[#This Row],[Customer ID]],Table8[[Customer ID]:[Any Transplants]],7,FALSE)</f>
        <v>No</v>
      </c>
      <c r="G296" s="24" t="str">
        <f>VLOOKUP(Table8[[#This Row],[Customer ID]],Table8[[Customer ID]:[Cancer history]],8,FALSE)</f>
        <v>No</v>
      </c>
      <c r="H296" s="24">
        <f>VLOOKUP(Table8[[#This Row],[Customer ID]],Table8[[Customer ID]:[NumberOfMajorSurgeries]],9,FALSE)</f>
        <v>1</v>
      </c>
      <c r="I296" s="24" t="str">
        <f>VLOOKUP(Table8[[#This Row],[Customer ID]],Table8[],10,FALSE)</f>
        <v>Yes</v>
      </c>
      <c r="J296" s="24" t="str">
        <f>VLOOKUP(Table8[[#This Row],[Customer ID]],Table8[[Customer ID]:[Wight Status]],3,FALSE)</f>
        <v>Over Weight</v>
      </c>
      <c r="K296" s="24" t="str">
        <f>VLOOKUP(Table8[[#This Row],[Customer ID]],Table8[[Customer ID]:[Diabetes Status]],5,FALSE)</f>
        <v>Diabetes</v>
      </c>
      <c r="L296" s="24" t="str">
        <f>VLOOKUP(A296,Table1[[Customer ID]:[Date Of Birth]],5,FALSE)</f>
        <v>25-Sep-1975</v>
      </c>
      <c r="M296" s="24">
        <f>VLOOKUP(A296,Table1[[Customer ID]:[charges]],8,FALSE)</f>
        <v>31897.1</v>
      </c>
      <c r="N296" s="24" t="str">
        <f>VLOOKUP(Healthcare!A296,Table1[[Customer ID]:[Hospital tier]],9,FALSE)</f>
        <v>tier - 2</v>
      </c>
      <c r="O296" s="24" t="str">
        <f>VLOOKUP(A296,Table1[[Customer ID]:[City tier]],10,FALSE)</f>
        <v>tier - 3</v>
      </c>
      <c r="P296" s="24" t="str">
        <f>VLOOKUP(Healthcare!A296,Table1[],11,FALSE)</f>
        <v>R1011</v>
      </c>
      <c r="Q296" s="24">
        <f>VLOOKUP(Healthcare!A296,Table1[[Customer ID]:[Age]],6,FALSE)</f>
        <v>47</v>
      </c>
    </row>
    <row r="297" spans="1:17" ht="15.4" x14ac:dyDescent="0.45">
      <c r="A297" s="25" t="s">
        <v>296</v>
      </c>
      <c r="B297" s="24" t="str">
        <f>VLOOKUP('Customer Names'!A297,'Customer Names'!A297:C2631,3,FALSE)</f>
        <v>Menzies</v>
      </c>
      <c r="C297" s="24">
        <f>VLOOKUP(Table8[[#This Row],[Customer ID]],Table8[[Customer ID]:[BMI]],2,FALSE)</f>
        <v>28.71</v>
      </c>
      <c r="D297" s="24">
        <f>VLOOKUP(Table8[[#This Row],[Customer ID]],Table8[[Customer ID]:[HBA1C]],4,FALSE)</f>
        <v>5.2</v>
      </c>
      <c r="E297" s="24" t="str">
        <f>VLOOKUP(Table8[[#This Row],[Customer ID]],Table8[[Customer ID]:[Heart Issues]],6,FALSE)</f>
        <v>No</v>
      </c>
      <c r="F297" s="24" t="str">
        <f>VLOOKUP(Table8[[#This Row],[Customer ID]],Table8[[Customer ID]:[Any Transplants]],7,FALSE)</f>
        <v>No</v>
      </c>
      <c r="G297" s="24" t="str">
        <f>VLOOKUP(Table8[[#This Row],[Customer ID]],Table8[[Customer ID]:[Cancer history]],8,FALSE)</f>
        <v>No</v>
      </c>
      <c r="H297" s="24">
        <f>VLOOKUP(Table8[[#This Row],[Customer ID]],Table8[[Customer ID]:[NumberOfMajorSurgeries]],9,FALSE)</f>
        <v>1</v>
      </c>
      <c r="I297" s="24" t="str">
        <f>VLOOKUP(Table8[[#This Row],[Customer ID]],Table8[],10,FALSE)</f>
        <v>Yes</v>
      </c>
      <c r="J297" s="24" t="str">
        <f>VLOOKUP(Table8[[#This Row],[Customer ID]],Table8[[Customer ID]:[Wight Status]],3,FALSE)</f>
        <v>Over Weight</v>
      </c>
      <c r="K297" s="24" t="str">
        <f>VLOOKUP(Table8[[#This Row],[Customer ID]],Table8[[Customer ID]:[Diabetes Status]],5,FALSE)</f>
        <v>Normal</v>
      </c>
      <c r="L297" s="24" t="str">
        <f>VLOOKUP(A297,Table1[[Customer ID]:[Date Of Birth]],5,FALSE)</f>
        <v>10-Sep-1984</v>
      </c>
      <c r="M297" s="24">
        <f>VLOOKUP(A297,Table1[[Customer ID]:[charges]],8,FALSE)</f>
        <v>31743.919999999998</v>
      </c>
      <c r="N297" s="24" t="str">
        <f>VLOOKUP(Healthcare!A297,Table1[[Customer ID]:[Hospital tier]],9,FALSE)</f>
        <v>tier - 2</v>
      </c>
      <c r="O297" s="24" t="str">
        <f>VLOOKUP(A297,Table1[[Customer ID]:[City tier]],10,FALSE)</f>
        <v>tier - 1</v>
      </c>
      <c r="P297" s="24" t="str">
        <f>VLOOKUP(Healthcare!A297,Table1[],11,FALSE)</f>
        <v>R1011</v>
      </c>
      <c r="Q297" s="24">
        <f>VLOOKUP(Healthcare!A297,Table1[[Customer ID]:[Age]],6,FALSE)</f>
        <v>38</v>
      </c>
    </row>
    <row r="298" spans="1:17" ht="15.4" x14ac:dyDescent="0.45">
      <c r="A298" s="25" t="s">
        <v>297</v>
      </c>
      <c r="B298" s="24" t="str">
        <f>VLOOKUP('Customer Names'!A298,'Customer Names'!A298:C2632,3,FALSE)</f>
        <v>Buehler</v>
      </c>
      <c r="C298" s="24">
        <f>VLOOKUP(Table8[[#This Row],[Customer ID]],Table8[[Customer ID]:[BMI]],2,FALSE)</f>
        <v>23</v>
      </c>
      <c r="D298" s="24">
        <f>VLOOKUP(Table8[[#This Row],[Customer ID]],Table8[[Customer ID]:[HBA1C]],4,FALSE)</f>
        <v>5.48</v>
      </c>
      <c r="E298" s="24" t="str">
        <f>VLOOKUP(Table8[[#This Row],[Customer ID]],Table8[[Customer ID]:[Heart Issues]],6,FALSE)</f>
        <v>No</v>
      </c>
      <c r="F298" s="24" t="str">
        <f>VLOOKUP(Table8[[#This Row],[Customer ID]],Table8[[Customer ID]:[Any Transplants]],7,FALSE)</f>
        <v>No</v>
      </c>
      <c r="G298" s="24" t="str">
        <f>VLOOKUP(Table8[[#This Row],[Customer ID]],Table8[[Customer ID]:[Cancer history]],8,FALSE)</f>
        <v>No</v>
      </c>
      <c r="H298" s="24">
        <f>VLOOKUP(Table8[[#This Row],[Customer ID]],Table8[[Customer ID]:[NumberOfMajorSurgeries]],9,FALSE)</f>
        <v>0</v>
      </c>
      <c r="I298" s="24" t="str">
        <f>VLOOKUP(Table8[[#This Row],[Customer ID]],Table8[],10,FALSE)</f>
        <v>Yes</v>
      </c>
      <c r="J298" s="24" t="str">
        <f>VLOOKUP(Table8[[#This Row],[Customer ID]],Table8[[Customer ID]:[Wight Status]],3,FALSE)</f>
        <v>Normal Weight</v>
      </c>
      <c r="K298" s="24" t="str">
        <f>VLOOKUP(Table8[[#This Row],[Customer ID]],Table8[[Customer ID]:[Diabetes Status]],5,FALSE)</f>
        <v>Normal</v>
      </c>
      <c r="L298" s="24" t="str">
        <f>VLOOKUP(A298,Table1[[Customer ID]:[Date Of Birth]],5,FALSE)</f>
        <v>14-Oct-1977</v>
      </c>
      <c r="M298" s="24">
        <f>VLOOKUP(A298,Table1[[Customer ID]:[charges]],8,FALSE)</f>
        <v>31736.7</v>
      </c>
      <c r="N298" s="24" t="str">
        <f>VLOOKUP(Healthcare!A298,Table1[[Customer ID]:[Hospital tier]],9,FALSE)</f>
        <v>tier - 2</v>
      </c>
      <c r="O298" s="24" t="str">
        <f>VLOOKUP(A298,Table1[[Customer ID]:[City tier]],10,FALSE)</f>
        <v>tier - 2</v>
      </c>
      <c r="P298" s="24" t="str">
        <f>VLOOKUP(Healthcare!A298,Table1[],11,FALSE)</f>
        <v>R1012</v>
      </c>
      <c r="Q298" s="24">
        <f>VLOOKUP(Healthcare!A298,Table1[[Customer ID]:[Age]],6,FALSE)</f>
        <v>45</v>
      </c>
    </row>
    <row r="299" spans="1:17" ht="15.4" x14ac:dyDescent="0.45">
      <c r="A299" s="25" t="s">
        <v>298</v>
      </c>
      <c r="B299" s="24" t="str">
        <f>VLOOKUP('Customer Names'!A299,'Customer Names'!A299:C2633,3,FALSE)</f>
        <v>Degen</v>
      </c>
      <c r="C299" s="24">
        <f>VLOOKUP(Table8[[#This Row],[Customer ID]],Table8[[Customer ID]:[BMI]],2,FALSE)</f>
        <v>36.86</v>
      </c>
      <c r="D299" s="24">
        <f>VLOOKUP(Table8[[#This Row],[Customer ID]],Table8[[Customer ID]:[HBA1C]],4,FALSE)</f>
        <v>11.95</v>
      </c>
      <c r="E299" s="24" t="str">
        <f>VLOOKUP(Table8[[#This Row],[Customer ID]],Table8[[Customer ID]:[Heart Issues]],6,FALSE)</f>
        <v>No</v>
      </c>
      <c r="F299" s="24" t="str">
        <f>VLOOKUP(Table8[[#This Row],[Customer ID]],Table8[[Customer ID]:[Any Transplants]],7,FALSE)</f>
        <v>No</v>
      </c>
      <c r="G299" s="24" t="str">
        <f>VLOOKUP(Table8[[#This Row],[Customer ID]],Table8[[Customer ID]:[Cancer history]],8,FALSE)</f>
        <v>No</v>
      </c>
      <c r="H299" s="24">
        <f>VLOOKUP(Table8[[#This Row],[Customer ID]],Table8[[Customer ID]:[NumberOfMajorSurgeries]],9,FALSE)</f>
        <v>0</v>
      </c>
      <c r="I299" s="24" t="str">
        <f>VLOOKUP(Table8[[#This Row],[Customer ID]],Table8[],10,FALSE)</f>
        <v>No</v>
      </c>
      <c r="J299" s="24" t="str">
        <f>VLOOKUP(Table8[[#This Row],[Customer ID]],Table8[[Customer ID]:[Wight Status]],3,FALSE)</f>
        <v>Obesity</v>
      </c>
      <c r="K299" s="24" t="str">
        <f>VLOOKUP(Table8[[#This Row],[Customer ID]],Table8[[Customer ID]:[Diabetes Status]],5,FALSE)</f>
        <v>Diabetes</v>
      </c>
      <c r="L299" s="24" t="str">
        <f>VLOOKUP(A299,Table1[[Customer ID]:[Date Of Birth]],5,FALSE)</f>
        <v>13-Dec-1960</v>
      </c>
      <c r="M299" s="24">
        <f>VLOOKUP(A299,Table1[[Customer ID]:[charges]],8,FALSE)</f>
        <v>31620</v>
      </c>
      <c r="N299" s="24" t="str">
        <f>VLOOKUP(Healthcare!A299,Table1[[Customer ID]:[Hospital tier]],9,FALSE)</f>
        <v>tier - 2</v>
      </c>
      <c r="O299" s="24" t="str">
        <f>VLOOKUP(A299,Table1[[Customer ID]:[City tier]],10,FALSE)</f>
        <v>tier - 1</v>
      </c>
      <c r="P299" s="24" t="str">
        <f>VLOOKUP(Healthcare!A299,Table1[],11,FALSE)</f>
        <v>R1024</v>
      </c>
      <c r="Q299" s="24">
        <f>VLOOKUP(Healthcare!A299,Table1[[Customer ID]:[Age]],6,FALSE)</f>
        <v>62</v>
      </c>
    </row>
    <row r="300" spans="1:17" ht="15.4" x14ac:dyDescent="0.45">
      <c r="A300" s="25" t="s">
        <v>299</v>
      </c>
      <c r="B300" s="24" t="str">
        <f>VLOOKUP('Customer Names'!A300,'Customer Names'!A300:C2634,3,FALSE)</f>
        <v>Arsenault</v>
      </c>
      <c r="C300" s="24">
        <f>VLOOKUP(Table8[[#This Row],[Customer ID]],Table8[[Customer ID]:[BMI]],2,FALSE)</f>
        <v>24.25</v>
      </c>
      <c r="D300" s="24">
        <f>VLOOKUP(Table8[[#This Row],[Customer ID]],Table8[[Customer ID]:[HBA1C]],4,FALSE)</f>
        <v>8.6999999999999993</v>
      </c>
      <c r="E300" s="24" t="str">
        <f>VLOOKUP(Table8[[#This Row],[Customer ID]],Table8[[Customer ID]:[Heart Issues]],6,FALSE)</f>
        <v>Yes</v>
      </c>
      <c r="F300" s="24" t="str">
        <f>VLOOKUP(Table8[[#This Row],[Customer ID]],Table8[[Customer ID]:[Any Transplants]],7,FALSE)</f>
        <v>No</v>
      </c>
      <c r="G300" s="24" t="str">
        <f>VLOOKUP(Table8[[#This Row],[Customer ID]],Table8[[Customer ID]:[Cancer history]],8,FALSE)</f>
        <v>No</v>
      </c>
      <c r="H300" s="24">
        <f>VLOOKUP(Table8[[#This Row],[Customer ID]],Table8[[Customer ID]:[NumberOfMajorSurgeries]],9,FALSE)</f>
        <v>1</v>
      </c>
      <c r="I300" s="24" t="str">
        <f>VLOOKUP(Table8[[#This Row],[Customer ID]],Table8[],10,FALSE)</f>
        <v>Yes</v>
      </c>
      <c r="J300" s="24" t="str">
        <f>VLOOKUP(Table8[[#This Row],[Customer ID]],Table8[[Customer ID]:[Wight Status]],3,FALSE)</f>
        <v>Normal Weight</v>
      </c>
      <c r="K300" s="24" t="str">
        <f>VLOOKUP(Table8[[#This Row],[Customer ID]],Table8[[Customer ID]:[Diabetes Status]],5,FALSE)</f>
        <v>Diabetes</v>
      </c>
      <c r="L300" s="24" t="str">
        <f>VLOOKUP(A300,Table1[[Customer ID]:[Date Of Birth]],5,FALSE)</f>
        <v>29-Oct-1975</v>
      </c>
      <c r="M300" s="24">
        <f>VLOOKUP(A300,Table1[[Customer ID]:[charges]],8,FALSE)</f>
        <v>31591.82</v>
      </c>
      <c r="N300" s="24" t="str">
        <f>VLOOKUP(Healthcare!A300,Table1[[Customer ID]:[Hospital tier]],9,FALSE)</f>
        <v>tier - 2</v>
      </c>
      <c r="O300" s="24" t="str">
        <f>VLOOKUP(A300,Table1[[Customer ID]:[City tier]],10,FALSE)</f>
        <v>tier - 1</v>
      </c>
      <c r="P300" s="24" t="str">
        <f>VLOOKUP(Healthcare!A300,Table1[],11,FALSE)</f>
        <v>R1011</v>
      </c>
      <c r="Q300" s="24">
        <f>VLOOKUP(Healthcare!A300,Table1[[Customer ID]:[Age]],6,FALSE)</f>
        <v>47</v>
      </c>
    </row>
    <row r="301" spans="1:17" ht="15.4" x14ac:dyDescent="0.45">
      <c r="A301" s="25" t="s">
        <v>300</v>
      </c>
      <c r="B301" s="24" t="str">
        <f>VLOOKUP('Customer Names'!A301,'Customer Names'!A301:C2635,3,FALSE)</f>
        <v>Hoff</v>
      </c>
      <c r="C301" s="24">
        <f>VLOOKUP(Table8[[#This Row],[Customer ID]],Table8[[Customer ID]:[BMI]],2,FALSE)</f>
        <v>23.85</v>
      </c>
      <c r="D301" s="24">
        <f>VLOOKUP(Table8[[#This Row],[Customer ID]],Table8[[Customer ID]:[HBA1C]],4,FALSE)</f>
        <v>7.84</v>
      </c>
      <c r="E301" s="24" t="str">
        <f>VLOOKUP(Table8[[#This Row],[Customer ID]],Table8[[Customer ID]:[Heart Issues]],6,FALSE)</f>
        <v>No</v>
      </c>
      <c r="F301" s="24" t="str">
        <f>VLOOKUP(Table8[[#This Row],[Customer ID]],Table8[[Customer ID]:[Any Transplants]],7,FALSE)</f>
        <v>No</v>
      </c>
      <c r="G301" s="24" t="str">
        <f>VLOOKUP(Table8[[#This Row],[Customer ID]],Table8[[Customer ID]:[Cancer history]],8,FALSE)</f>
        <v>No</v>
      </c>
      <c r="H301" s="24">
        <f>VLOOKUP(Table8[[#This Row],[Customer ID]],Table8[[Customer ID]:[NumberOfMajorSurgeries]],9,FALSE)</f>
        <v>0</v>
      </c>
      <c r="I301" s="24" t="str">
        <f>VLOOKUP(Table8[[#This Row],[Customer ID]],Table8[],10,FALSE)</f>
        <v>Yes</v>
      </c>
      <c r="J301" s="24" t="str">
        <f>VLOOKUP(Table8[[#This Row],[Customer ID]],Table8[[Customer ID]:[Wight Status]],3,FALSE)</f>
        <v>Normal Weight</v>
      </c>
      <c r="K301" s="24" t="str">
        <f>VLOOKUP(Table8[[#This Row],[Customer ID]],Table8[[Customer ID]:[Diabetes Status]],5,FALSE)</f>
        <v>Diabetes</v>
      </c>
      <c r="L301" s="24" t="str">
        <f>VLOOKUP(A301,Table1[[Customer ID]:[Date Of Birth]],5,FALSE)</f>
        <v>8-Oct-1974</v>
      </c>
      <c r="M301" s="24">
        <f>VLOOKUP(A301,Table1[[Customer ID]:[charges]],8,FALSE)</f>
        <v>31368.81</v>
      </c>
      <c r="N301" s="24" t="str">
        <f>VLOOKUP(Healthcare!A301,Table1[[Customer ID]:[Hospital tier]],9,FALSE)</f>
        <v>tier - 2</v>
      </c>
      <c r="O301" s="24" t="str">
        <f>VLOOKUP(A301,Table1[[Customer ID]:[City tier]],10,FALSE)</f>
        <v>tier - 3</v>
      </c>
      <c r="P301" s="24" t="str">
        <f>VLOOKUP(Healthcare!A301,Table1[],11,FALSE)</f>
        <v>R1011</v>
      </c>
      <c r="Q301" s="24">
        <f>VLOOKUP(Healthcare!A301,Table1[[Customer ID]:[Age]],6,FALSE)</f>
        <v>48</v>
      </c>
    </row>
    <row r="302" spans="1:17" ht="15.4" x14ac:dyDescent="0.45">
      <c r="A302" s="25" t="s">
        <v>301</v>
      </c>
      <c r="B302" s="24" t="str">
        <f>VLOOKUP('Customer Names'!A302,'Customer Names'!A302:C2636,3,FALSE)</f>
        <v>Hall</v>
      </c>
      <c r="C302" s="24">
        <f>VLOOKUP(Table8[[#This Row],[Customer ID]],Table8[[Customer ID]:[BMI]],2,FALSE)</f>
        <v>40.020000000000003</v>
      </c>
      <c r="D302" s="24">
        <f>VLOOKUP(Table8[[#This Row],[Customer ID]],Table8[[Customer ID]:[HBA1C]],4,FALSE)</f>
        <v>5.19</v>
      </c>
      <c r="E302" s="24" t="str">
        <f>VLOOKUP(Table8[[#This Row],[Customer ID]],Table8[[Customer ID]:[Heart Issues]],6,FALSE)</f>
        <v>Yes</v>
      </c>
      <c r="F302" s="24" t="str">
        <f>VLOOKUP(Table8[[#This Row],[Customer ID]],Table8[[Customer ID]:[Any Transplants]],7,FALSE)</f>
        <v>No</v>
      </c>
      <c r="G302" s="24" t="str">
        <f>VLOOKUP(Table8[[#This Row],[Customer ID]],Table8[[Customer ID]:[Cancer history]],8,FALSE)</f>
        <v>No</v>
      </c>
      <c r="H302" s="24">
        <f>VLOOKUP(Table8[[#This Row],[Customer ID]],Table8[[Customer ID]:[NumberOfMajorSurgeries]],9,FALSE)</f>
        <v>1</v>
      </c>
      <c r="I302" s="24" t="str">
        <f>VLOOKUP(Table8[[#This Row],[Customer ID]],Table8[],10,FALSE)</f>
        <v>Yes</v>
      </c>
      <c r="J302" s="24" t="str">
        <f>VLOOKUP(Table8[[#This Row],[Customer ID]],Table8[[Customer ID]:[Wight Status]],3,FALSE)</f>
        <v>Obesity</v>
      </c>
      <c r="K302" s="24" t="str">
        <f>VLOOKUP(Table8[[#This Row],[Customer ID]],Table8[[Customer ID]:[Diabetes Status]],5,FALSE)</f>
        <v>Normal</v>
      </c>
      <c r="L302" s="24" t="str">
        <f>VLOOKUP(A302,Table1[[Customer ID]:[Date Of Birth]],5,FALSE)</f>
        <v>27-Sep-1995</v>
      </c>
      <c r="M302" s="24">
        <f>VLOOKUP(A302,Table1[[Customer ID]:[charges]],8,FALSE)</f>
        <v>31328.27</v>
      </c>
      <c r="N302" s="24" t="str">
        <f>VLOOKUP(Healthcare!A302,Table1[[Customer ID]:[Hospital tier]],9,FALSE)</f>
        <v>tier - 2</v>
      </c>
      <c r="O302" s="24" t="str">
        <f>VLOOKUP(A302,Table1[[Customer ID]:[City tier]],10,FALSE)</f>
        <v>tier - 2</v>
      </c>
      <c r="P302" s="24" t="str">
        <f>VLOOKUP(Healthcare!A302,Table1[],11,FALSE)</f>
        <v>R1011</v>
      </c>
      <c r="Q302" s="24">
        <f>VLOOKUP(Healthcare!A302,Table1[[Customer ID]:[Age]],6,FALSE)</f>
        <v>27</v>
      </c>
    </row>
    <row r="303" spans="1:17" ht="15.4" x14ac:dyDescent="0.45">
      <c r="A303" s="25" t="s">
        <v>302</v>
      </c>
      <c r="B303" s="24" t="str">
        <f>VLOOKUP('Customer Names'!A303,'Customer Names'!A303:C2637,3,FALSE)</f>
        <v>Ashley</v>
      </c>
      <c r="C303" s="24">
        <f>VLOOKUP(Table8[[#This Row],[Customer ID]],Table8[[Customer ID]:[BMI]],2,FALSE)</f>
        <v>19.170000000000002</v>
      </c>
      <c r="D303" s="24">
        <f>VLOOKUP(Table8[[#This Row],[Customer ID]],Table8[[Customer ID]:[HBA1C]],4,FALSE)</f>
        <v>8.41</v>
      </c>
      <c r="E303" s="24" t="str">
        <f>VLOOKUP(Table8[[#This Row],[Customer ID]],Table8[[Customer ID]:[Heart Issues]],6,FALSE)</f>
        <v>No</v>
      </c>
      <c r="F303" s="24" t="str">
        <f>VLOOKUP(Table8[[#This Row],[Customer ID]],Table8[[Customer ID]:[Any Transplants]],7,FALSE)</f>
        <v>No</v>
      </c>
      <c r="G303" s="24" t="str">
        <f>VLOOKUP(Table8[[#This Row],[Customer ID]],Table8[[Customer ID]:[Cancer history]],8,FALSE)</f>
        <v>No</v>
      </c>
      <c r="H303" s="24">
        <f>VLOOKUP(Table8[[#This Row],[Customer ID]],Table8[[Customer ID]:[NumberOfMajorSurgeries]],9,FALSE)</f>
        <v>0</v>
      </c>
      <c r="I303" s="24" t="str">
        <f>VLOOKUP(Table8[[#This Row],[Customer ID]],Table8[],10,FALSE)</f>
        <v>Yes</v>
      </c>
      <c r="J303" s="24" t="str">
        <f>VLOOKUP(Table8[[#This Row],[Customer ID]],Table8[[Customer ID]:[Wight Status]],3,FALSE)</f>
        <v>Normal Weight</v>
      </c>
      <c r="K303" s="24" t="str">
        <f>VLOOKUP(Table8[[#This Row],[Customer ID]],Table8[[Customer ID]:[Diabetes Status]],5,FALSE)</f>
        <v>Diabetes</v>
      </c>
      <c r="L303" s="24" t="str">
        <f>VLOOKUP(A303,Table1[[Customer ID]:[Date Of Birth]],5,FALSE)</f>
        <v>9-Jul-1968</v>
      </c>
      <c r="M303" s="24">
        <f>VLOOKUP(A303,Table1[[Customer ID]:[charges]],8,FALSE)</f>
        <v>31322.53</v>
      </c>
      <c r="N303" s="24" t="str">
        <f>VLOOKUP(Healthcare!A303,Table1[[Customer ID]:[Hospital tier]],9,FALSE)</f>
        <v>tier - 2</v>
      </c>
      <c r="O303" s="24" t="str">
        <f>VLOOKUP(A303,Table1[[Customer ID]:[City tier]],10,FALSE)</f>
        <v>tier - 1</v>
      </c>
      <c r="P303" s="24" t="str">
        <f>VLOOKUP(Healthcare!A303,Table1[],11,FALSE)</f>
        <v>R1011</v>
      </c>
      <c r="Q303" s="24">
        <f>VLOOKUP(Healthcare!A303,Table1[[Customer ID]:[Age]],6,FALSE)</f>
        <v>54</v>
      </c>
    </row>
    <row r="304" spans="1:17" ht="15.4" x14ac:dyDescent="0.45">
      <c r="A304" s="25" t="s">
        <v>303</v>
      </c>
      <c r="B304" s="24" t="str">
        <f>VLOOKUP('Customer Names'!A304,'Customer Names'!A304:C2638,3,FALSE)</f>
        <v>Rindahl</v>
      </c>
      <c r="C304" s="24">
        <f>VLOOKUP(Table8[[#This Row],[Customer ID]],Table8[[Customer ID]:[BMI]],2,FALSE)</f>
        <v>43.53</v>
      </c>
      <c r="D304" s="24">
        <f>VLOOKUP(Table8[[#This Row],[Customer ID]],Table8[[Customer ID]:[HBA1C]],4,FALSE)</f>
        <v>5.86</v>
      </c>
      <c r="E304" s="24" t="str">
        <f>VLOOKUP(Table8[[#This Row],[Customer ID]],Table8[[Customer ID]:[Heart Issues]],6,FALSE)</f>
        <v>Yes</v>
      </c>
      <c r="F304" s="24" t="str">
        <f>VLOOKUP(Table8[[#This Row],[Customer ID]],Table8[[Customer ID]:[Any Transplants]],7,FALSE)</f>
        <v>Yes</v>
      </c>
      <c r="G304" s="24" t="str">
        <f>VLOOKUP(Table8[[#This Row],[Customer ID]],Table8[[Customer ID]:[Cancer history]],8,FALSE)</f>
        <v>No</v>
      </c>
      <c r="H304" s="24">
        <f>VLOOKUP(Table8[[#This Row],[Customer ID]],Table8[[Customer ID]:[NumberOfMajorSurgeries]],9,FALSE)</f>
        <v>2</v>
      </c>
      <c r="I304" s="24" t="str">
        <f>VLOOKUP(Table8[[#This Row],[Customer ID]],Table8[],10,FALSE)</f>
        <v>Yes</v>
      </c>
      <c r="J304" s="24" t="str">
        <f>VLOOKUP(Table8[[#This Row],[Customer ID]],Table8[[Customer ID]:[Wight Status]],3,FALSE)</f>
        <v>Obesity</v>
      </c>
      <c r="K304" s="24" t="str">
        <f>VLOOKUP(Table8[[#This Row],[Customer ID]],Table8[[Customer ID]:[Diabetes Status]],5,FALSE)</f>
        <v>Prediabetes</v>
      </c>
      <c r="L304" s="24" t="str">
        <f>VLOOKUP(A304,Table1[[Customer ID]:[Date Of Birth]],5,FALSE)</f>
        <v>22-Jul-2000</v>
      </c>
      <c r="M304" s="24">
        <f>VLOOKUP(A304,Table1[[Customer ID]:[charges]],8,FALSE)</f>
        <v>31234.560000000001</v>
      </c>
      <c r="N304" s="24" t="str">
        <f>VLOOKUP(Healthcare!A304,Table1[[Customer ID]:[Hospital tier]],9,FALSE)</f>
        <v>tier - 1</v>
      </c>
      <c r="O304" s="24" t="str">
        <f>VLOOKUP(A304,Table1[[Customer ID]:[City tier]],10,FALSE)</f>
        <v>tier - 1</v>
      </c>
      <c r="P304" s="24" t="str">
        <f>VLOOKUP(Healthcare!A304,Table1[],11,FALSE)</f>
        <v>R1011</v>
      </c>
      <c r="Q304" s="24">
        <f>VLOOKUP(Healthcare!A304,Table1[[Customer ID]:[Age]],6,FALSE)</f>
        <v>22</v>
      </c>
    </row>
    <row r="305" spans="1:17" ht="15.4" x14ac:dyDescent="0.45">
      <c r="A305" s="25" t="s">
        <v>304</v>
      </c>
      <c r="B305" s="24" t="str">
        <f>VLOOKUP('Customer Names'!A305,'Customer Names'!A305:C2639,3,FALSE)</f>
        <v>Clark</v>
      </c>
      <c r="C305" s="24">
        <f>VLOOKUP(Table8[[#This Row],[Customer ID]],Table8[[Customer ID]:[BMI]],2,FALSE)</f>
        <v>46.06</v>
      </c>
      <c r="D305" s="24">
        <f>VLOOKUP(Table8[[#This Row],[Customer ID]],Table8[[Customer ID]:[HBA1C]],4,FALSE)</f>
        <v>4.18</v>
      </c>
      <c r="E305" s="24" t="str">
        <f>VLOOKUP(Table8[[#This Row],[Customer ID]],Table8[[Customer ID]:[Heart Issues]],6,FALSE)</f>
        <v>No</v>
      </c>
      <c r="F305" s="24" t="str">
        <f>VLOOKUP(Table8[[#This Row],[Customer ID]],Table8[[Customer ID]:[Any Transplants]],7,FALSE)</f>
        <v>Yes</v>
      </c>
      <c r="G305" s="24" t="str">
        <f>VLOOKUP(Table8[[#This Row],[Customer ID]],Table8[[Customer ID]:[Cancer history]],8,FALSE)</f>
        <v>No</v>
      </c>
      <c r="H305" s="24">
        <f>VLOOKUP(Table8[[#This Row],[Customer ID]],Table8[[Customer ID]:[NumberOfMajorSurgeries]],9,FALSE)</f>
        <v>1</v>
      </c>
      <c r="I305" s="24" t="str">
        <f>VLOOKUP(Table8[[#This Row],[Customer ID]],Table8[],10,FALSE)</f>
        <v>Yes</v>
      </c>
      <c r="J305" s="24" t="str">
        <f>VLOOKUP(Table8[[#This Row],[Customer ID]],Table8[[Customer ID]:[Wight Status]],3,FALSE)</f>
        <v>Obesity</v>
      </c>
      <c r="K305" s="24" t="str">
        <f>VLOOKUP(Table8[[#This Row],[Customer ID]],Table8[[Customer ID]:[Diabetes Status]],5,FALSE)</f>
        <v>Normal</v>
      </c>
      <c r="L305" s="24" t="str">
        <f>VLOOKUP(A305,Table1[[Customer ID]:[Date Of Birth]],5,FALSE)</f>
        <v>9-Nov-2004</v>
      </c>
      <c r="M305" s="24">
        <f>VLOOKUP(A305,Table1[[Customer ID]:[charges]],8,FALSE)</f>
        <v>31196.61</v>
      </c>
      <c r="N305" s="24" t="str">
        <f>VLOOKUP(Healthcare!A305,Table1[[Customer ID]:[Hospital tier]],9,FALSE)</f>
        <v>tier - 2</v>
      </c>
      <c r="O305" s="24" t="str">
        <f>VLOOKUP(A305,Table1[[Customer ID]:[City tier]],10,FALSE)</f>
        <v>tier - 1</v>
      </c>
      <c r="P305" s="24" t="str">
        <f>VLOOKUP(Healthcare!A305,Table1[],11,FALSE)</f>
        <v>R1011</v>
      </c>
      <c r="Q305" s="24">
        <f>VLOOKUP(Healthcare!A305,Table1[[Customer ID]:[Age]],6,FALSE)</f>
        <v>18</v>
      </c>
    </row>
    <row r="306" spans="1:17" ht="15.4" x14ac:dyDescent="0.45">
      <c r="A306" s="25" t="s">
        <v>305</v>
      </c>
      <c r="B306" s="24" t="str">
        <f>VLOOKUP('Customer Names'!A306,'Customer Names'!A306:C2640,3,FALSE)</f>
        <v>Irish</v>
      </c>
      <c r="C306" s="24">
        <f>VLOOKUP(Table8[[#This Row],[Customer ID]],Table8[[Customer ID]:[BMI]],2,FALSE)</f>
        <v>29.92</v>
      </c>
      <c r="D306" s="24">
        <f>VLOOKUP(Table8[[#This Row],[Customer ID]],Table8[[Customer ID]:[HBA1C]],4,FALSE)</f>
        <v>11.99</v>
      </c>
      <c r="E306" s="24" t="str">
        <f>VLOOKUP(Table8[[#This Row],[Customer ID]],Table8[[Customer ID]:[Heart Issues]],6,FALSE)</f>
        <v>Yes</v>
      </c>
      <c r="F306" s="24" t="str">
        <f>VLOOKUP(Table8[[#This Row],[Customer ID]],Table8[[Customer ID]:[Any Transplants]],7,FALSE)</f>
        <v>No</v>
      </c>
      <c r="G306" s="24" t="str">
        <f>VLOOKUP(Table8[[#This Row],[Customer ID]],Table8[[Customer ID]:[Cancer history]],8,FALSE)</f>
        <v>No</v>
      </c>
      <c r="H306" s="24">
        <f>VLOOKUP(Table8[[#This Row],[Customer ID]],Table8[[Customer ID]:[NumberOfMajorSurgeries]],9,FALSE)</f>
        <v>2</v>
      </c>
      <c r="I306" s="24" t="str">
        <f>VLOOKUP(Table8[[#This Row],[Customer ID]],Table8[],10,FALSE)</f>
        <v>Yes</v>
      </c>
      <c r="J306" s="24" t="str">
        <f>VLOOKUP(Table8[[#This Row],[Customer ID]],Table8[[Customer ID]:[Wight Status]],3,FALSE)</f>
        <v>Over Weight</v>
      </c>
      <c r="K306" s="24" t="str">
        <f>VLOOKUP(Table8[[#This Row],[Customer ID]],Table8[[Customer ID]:[Diabetes Status]],5,FALSE)</f>
        <v>Diabetes</v>
      </c>
      <c r="L306" s="24" t="str">
        <f>VLOOKUP(A306,Table1[[Customer ID]:[Date Of Birth]],5,FALSE)</f>
        <v>9-Sep-1961</v>
      </c>
      <c r="M306" s="24">
        <f>VLOOKUP(A306,Table1[[Customer ID]:[charges]],8,FALSE)</f>
        <v>30942.19</v>
      </c>
      <c r="N306" s="24" t="str">
        <f>VLOOKUP(Healthcare!A306,Table1[[Customer ID]:[Hospital tier]],9,FALSE)</f>
        <v>tier - 2</v>
      </c>
      <c r="O306" s="24" t="str">
        <f>VLOOKUP(A306,Table1[[Customer ID]:[City tier]],10,FALSE)</f>
        <v>tier - 2</v>
      </c>
      <c r="P306" s="24" t="str">
        <f>VLOOKUP(Healthcare!A306,Table1[],11,FALSE)</f>
        <v>R1013</v>
      </c>
      <c r="Q306" s="24">
        <f>VLOOKUP(Healthcare!A306,Table1[[Customer ID]:[Age]],6,FALSE)</f>
        <v>61</v>
      </c>
    </row>
    <row r="307" spans="1:17" ht="15.4" x14ac:dyDescent="0.45">
      <c r="A307" s="25" t="s">
        <v>306</v>
      </c>
      <c r="B307" s="24" t="str">
        <f>VLOOKUP('Customer Names'!A307,'Customer Names'!A307:C2641,3,FALSE)</f>
        <v>Richardson</v>
      </c>
      <c r="C307" s="24">
        <f>VLOOKUP(Table8[[#This Row],[Customer ID]],Table8[[Customer ID]:[BMI]],2,FALSE)</f>
        <v>28.46</v>
      </c>
      <c r="D307" s="24">
        <f>VLOOKUP(Table8[[#This Row],[Customer ID]],Table8[[Customer ID]:[HBA1C]],4,FALSE)</f>
        <v>4.8499999999999996</v>
      </c>
      <c r="E307" s="24" t="str">
        <f>VLOOKUP(Table8[[#This Row],[Customer ID]],Table8[[Customer ID]:[Heart Issues]],6,FALSE)</f>
        <v>Yes</v>
      </c>
      <c r="F307" s="24" t="str">
        <f>VLOOKUP(Table8[[#This Row],[Customer ID]],Table8[[Customer ID]:[Any Transplants]],7,FALSE)</f>
        <v>No</v>
      </c>
      <c r="G307" s="24" t="str">
        <f>VLOOKUP(Table8[[#This Row],[Customer ID]],Table8[[Customer ID]:[Cancer history]],8,FALSE)</f>
        <v>No</v>
      </c>
      <c r="H307" s="24">
        <f>VLOOKUP(Table8[[#This Row],[Customer ID]],Table8[[Customer ID]:[NumberOfMajorSurgeries]],9,FALSE)</f>
        <v>1</v>
      </c>
      <c r="I307" s="24" t="str">
        <f>VLOOKUP(Table8[[#This Row],[Customer ID]],Table8[],10,FALSE)</f>
        <v>Yes</v>
      </c>
      <c r="J307" s="24" t="str">
        <f>VLOOKUP(Table8[[#This Row],[Customer ID]],Table8[[Customer ID]:[Wight Status]],3,FALSE)</f>
        <v>Over Weight</v>
      </c>
      <c r="K307" s="24" t="str">
        <f>VLOOKUP(Table8[[#This Row],[Customer ID]],Table8[[Customer ID]:[Diabetes Status]],5,FALSE)</f>
        <v>Normal</v>
      </c>
      <c r="L307" s="24" t="str">
        <f>VLOOKUP(A307,Table1[[Customer ID]:[Date Of Birth]],5,FALSE)</f>
        <v>5-Sep-1988</v>
      </c>
      <c r="M307" s="24">
        <f>VLOOKUP(A307,Table1[[Customer ID]:[charges]],8,FALSE)</f>
        <v>30763.01</v>
      </c>
      <c r="N307" s="24" t="str">
        <f>VLOOKUP(Healthcare!A307,Table1[[Customer ID]:[Hospital tier]],9,FALSE)</f>
        <v>tier - 2</v>
      </c>
      <c r="O307" s="24" t="str">
        <f>VLOOKUP(A307,Table1[[Customer ID]:[City tier]],10,FALSE)</f>
        <v>tier - 1</v>
      </c>
      <c r="P307" s="24" t="str">
        <f>VLOOKUP(Healthcare!A307,Table1[],11,FALSE)</f>
        <v>R1011</v>
      </c>
      <c r="Q307" s="24">
        <f>VLOOKUP(Healthcare!A307,Table1[[Customer ID]:[Age]],6,FALSE)</f>
        <v>34</v>
      </c>
    </row>
    <row r="308" spans="1:17" ht="15.4" x14ac:dyDescent="0.45">
      <c r="A308" s="25" t="s">
        <v>307</v>
      </c>
      <c r="B308" s="24" t="str">
        <f>VLOOKUP('Customer Names'!A308,'Customer Names'!A308:C2642,3,FALSE)</f>
        <v>Dewitt</v>
      </c>
      <c r="C308" s="24">
        <f>VLOOKUP(Table8[[#This Row],[Customer ID]],Table8[[Customer ID]:[BMI]],2,FALSE)</f>
        <v>24.56</v>
      </c>
      <c r="D308" s="24">
        <f>VLOOKUP(Table8[[#This Row],[Customer ID]],Table8[[Customer ID]:[HBA1C]],4,FALSE)</f>
        <v>6.18</v>
      </c>
      <c r="E308" s="24" t="str">
        <f>VLOOKUP(Table8[[#This Row],[Customer ID]],Table8[[Customer ID]:[Heart Issues]],6,FALSE)</f>
        <v>Yes</v>
      </c>
      <c r="F308" s="24" t="str">
        <f>VLOOKUP(Table8[[#This Row],[Customer ID]],Table8[[Customer ID]:[Any Transplants]],7,FALSE)</f>
        <v>No</v>
      </c>
      <c r="G308" s="24" t="str">
        <f>VLOOKUP(Table8[[#This Row],[Customer ID]],Table8[[Customer ID]:[Cancer history]],8,FALSE)</f>
        <v>Yes</v>
      </c>
      <c r="H308" s="24">
        <f>VLOOKUP(Table8[[#This Row],[Customer ID]],Table8[[Customer ID]:[NumberOfMajorSurgeries]],9,FALSE)</f>
        <v>1</v>
      </c>
      <c r="I308" s="24" t="str">
        <f>VLOOKUP(Table8[[#This Row],[Customer ID]],Table8[],10,FALSE)</f>
        <v>Yes</v>
      </c>
      <c r="J308" s="24" t="str">
        <f>VLOOKUP(Table8[[#This Row],[Customer ID]],Table8[[Customer ID]:[Wight Status]],3,FALSE)</f>
        <v>Normal Weight</v>
      </c>
      <c r="K308" s="24" t="str">
        <f>VLOOKUP(Table8[[#This Row],[Customer ID]],Table8[[Customer ID]:[Diabetes Status]],5,FALSE)</f>
        <v>Prediabetes</v>
      </c>
      <c r="L308" s="24" t="str">
        <f>VLOOKUP(A308,Table1[[Customer ID]:[Date Of Birth]],5,FALSE)</f>
        <v>21-Dec-1983</v>
      </c>
      <c r="M308" s="24">
        <f>VLOOKUP(A308,Table1[[Customer ID]:[charges]],8,FALSE)</f>
        <v>30724.44</v>
      </c>
      <c r="N308" s="24" t="str">
        <f>VLOOKUP(Healthcare!A308,Table1[[Customer ID]:[Hospital tier]],9,FALSE)</f>
        <v>tier - 2</v>
      </c>
      <c r="O308" s="24" t="str">
        <f>VLOOKUP(A308,Table1[[Customer ID]:[City tier]],10,FALSE)</f>
        <v>tier - 3</v>
      </c>
      <c r="P308" s="24" t="str">
        <f>VLOOKUP(Healthcare!A308,Table1[],11,FALSE)</f>
        <v>R1011</v>
      </c>
      <c r="Q308" s="24">
        <f>VLOOKUP(Healthcare!A308,Table1[[Customer ID]:[Age]],6,FALSE)</f>
        <v>39</v>
      </c>
    </row>
    <row r="309" spans="1:17" ht="15.4" x14ac:dyDescent="0.45">
      <c r="A309" s="25" t="s">
        <v>308</v>
      </c>
      <c r="B309" s="24" t="str">
        <f>VLOOKUP('Customer Names'!A309,'Customer Names'!A309:C2643,3,FALSE)</f>
        <v>Hickman</v>
      </c>
      <c r="C309" s="24">
        <f>VLOOKUP(Table8[[#This Row],[Customer ID]],Table8[[Customer ID]:[BMI]],2,FALSE)</f>
        <v>41.19</v>
      </c>
      <c r="D309" s="24">
        <f>VLOOKUP(Table8[[#This Row],[Customer ID]],Table8[[Customer ID]:[HBA1C]],4,FALSE)</f>
        <v>6.37</v>
      </c>
      <c r="E309" s="24" t="str">
        <f>VLOOKUP(Table8[[#This Row],[Customer ID]],Table8[[Customer ID]:[Heart Issues]],6,FALSE)</f>
        <v>No</v>
      </c>
      <c r="F309" s="24" t="str">
        <f>VLOOKUP(Table8[[#This Row],[Customer ID]],Table8[[Customer ID]:[Any Transplants]],7,FALSE)</f>
        <v>No</v>
      </c>
      <c r="G309" s="24" t="str">
        <f>VLOOKUP(Table8[[#This Row],[Customer ID]],Table8[[Customer ID]:[Cancer history]],8,FALSE)</f>
        <v>No</v>
      </c>
      <c r="H309" s="24">
        <f>VLOOKUP(Table8[[#This Row],[Customer ID]],Table8[[Customer ID]:[NumberOfMajorSurgeries]],9,FALSE)</f>
        <v>0</v>
      </c>
      <c r="I309" s="24" t="str">
        <f>VLOOKUP(Table8[[#This Row],[Customer ID]],Table8[],10,FALSE)</f>
        <v>Yes</v>
      </c>
      <c r="J309" s="24" t="str">
        <f>VLOOKUP(Table8[[#This Row],[Customer ID]],Table8[[Customer ID]:[Wight Status]],3,FALSE)</f>
        <v>Obesity</v>
      </c>
      <c r="K309" s="24" t="str">
        <f>VLOOKUP(Table8[[#This Row],[Customer ID]],Table8[[Customer ID]:[Diabetes Status]],5,FALSE)</f>
        <v>Prediabetes</v>
      </c>
      <c r="L309" s="24" t="str">
        <f>VLOOKUP(A309,Table1[[Customer ID]:[Date Of Birth]],5,FALSE)</f>
        <v>21-Sep-1999</v>
      </c>
      <c r="M309" s="24">
        <f>VLOOKUP(A309,Table1[[Customer ID]:[charges]],8,FALSE)</f>
        <v>30697.71</v>
      </c>
      <c r="N309" s="24" t="str">
        <f>VLOOKUP(Healthcare!A309,Table1[[Customer ID]:[Hospital tier]],9,FALSE)</f>
        <v>tier - 1</v>
      </c>
      <c r="O309" s="24" t="str">
        <f>VLOOKUP(A309,Table1[[Customer ID]:[City tier]],10,FALSE)</f>
        <v>tier - 2</v>
      </c>
      <c r="P309" s="24" t="str">
        <f>VLOOKUP(Healthcare!A309,Table1[],11,FALSE)</f>
        <v>R1011</v>
      </c>
      <c r="Q309" s="24">
        <f>VLOOKUP(Healthcare!A309,Table1[[Customer ID]:[Age]],6,FALSE)</f>
        <v>23</v>
      </c>
    </row>
    <row r="310" spans="1:17" ht="15.4" x14ac:dyDescent="0.45">
      <c r="A310" s="25" t="s">
        <v>309</v>
      </c>
      <c r="B310" s="24" t="str">
        <f>VLOOKUP('Customer Names'!A310,'Customer Names'!A310:C2644,3,FALSE)</f>
        <v>Gonzalez</v>
      </c>
      <c r="C310" s="24">
        <f>VLOOKUP(Table8[[#This Row],[Customer ID]],Table8[[Customer ID]:[BMI]],2,FALSE)</f>
        <v>18.63</v>
      </c>
      <c r="D310" s="24">
        <f>VLOOKUP(Table8[[#This Row],[Customer ID]],Table8[[Customer ID]:[HBA1C]],4,FALSE)</f>
        <v>9.81</v>
      </c>
      <c r="E310" s="24" t="str">
        <f>VLOOKUP(Table8[[#This Row],[Customer ID]],Table8[[Customer ID]:[Heart Issues]],6,FALSE)</f>
        <v>Yes</v>
      </c>
      <c r="F310" s="24" t="str">
        <f>VLOOKUP(Table8[[#This Row],[Customer ID]],Table8[[Customer ID]:[Any Transplants]],7,FALSE)</f>
        <v>No</v>
      </c>
      <c r="G310" s="24" t="str">
        <f>VLOOKUP(Table8[[#This Row],[Customer ID]],Table8[[Customer ID]:[Cancer history]],8,FALSE)</f>
        <v>No</v>
      </c>
      <c r="H310" s="24">
        <f>VLOOKUP(Table8[[#This Row],[Customer ID]],Table8[[Customer ID]:[NumberOfMajorSurgeries]],9,FALSE)</f>
        <v>2</v>
      </c>
      <c r="I310" s="24" t="str">
        <f>VLOOKUP(Table8[[#This Row],[Customer ID]],Table8[],10,FALSE)</f>
        <v>Yes</v>
      </c>
      <c r="J310" s="24" t="str">
        <f>VLOOKUP(Table8[[#This Row],[Customer ID]],Table8[[Customer ID]:[Wight Status]],3,FALSE)</f>
        <v>Normal Weight</v>
      </c>
      <c r="K310" s="24" t="str">
        <f>VLOOKUP(Table8[[#This Row],[Customer ID]],Table8[[Customer ID]:[Diabetes Status]],5,FALSE)</f>
        <v>Diabetes</v>
      </c>
      <c r="L310" s="24" t="str">
        <f>VLOOKUP(A310,Table1[[Customer ID]:[Date Of Birth]],5,FALSE)</f>
        <v>11-Nov-1970</v>
      </c>
      <c r="M310" s="24">
        <f>VLOOKUP(A310,Table1[[Customer ID]:[charges]],8,FALSE)</f>
        <v>30625.65</v>
      </c>
      <c r="N310" s="24" t="str">
        <f>VLOOKUP(Healthcare!A310,Table1[[Customer ID]:[Hospital tier]],9,FALSE)</f>
        <v>tier - 2</v>
      </c>
      <c r="O310" s="24" t="str">
        <f>VLOOKUP(A310,Table1[[Customer ID]:[City tier]],10,FALSE)</f>
        <v>tier - 3</v>
      </c>
      <c r="P310" s="24" t="str">
        <f>VLOOKUP(Healthcare!A310,Table1[],11,FALSE)</f>
        <v>R1011</v>
      </c>
      <c r="Q310" s="24">
        <f>VLOOKUP(Healthcare!A310,Table1[[Customer ID]:[Age]],6,FALSE)</f>
        <v>52</v>
      </c>
    </row>
    <row r="311" spans="1:17" ht="15.4" x14ac:dyDescent="0.45">
      <c r="A311" s="25" t="s">
        <v>310</v>
      </c>
      <c r="B311" s="24" t="str">
        <f>VLOOKUP('Customer Names'!A311,'Customer Names'!A311:C2645,3,FALSE)</f>
        <v>Difani</v>
      </c>
      <c r="C311" s="24">
        <f>VLOOKUP(Table8[[#This Row],[Customer ID]],Table8[[Customer ID]:[BMI]],2,FALSE)</f>
        <v>26.26</v>
      </c>
      <c r="D311" s="24">
        <f>VLOOKUP(Table8[[#This Row],[Customer ID]],Table8[[Customer ID]:[HBA1C]],4,FALSE)</f>
        <v>11.8</v>
      </c>
      <c r="E311" s="24" t="str">
        <f>VLOOKUP(Table8[[#This Row],[Customer ID]],Table8[[Customer ID]:[Heart Issues]],6,FALSE)</f>
        <v>Yes</v>
      </c>
      <c r="F311" s="24" t="str">
        <f>VLOOKUP(Table8[[#This Row],[Customer ID]],Table8[[Customer ID]:[Any Transplants]],7,FALSE)</f>
        <v>No</v>
      </c>
      <c r="G311" s="24" t="str">
        <f>VLOOKUP(Table8[[#This Row],[Customer ID]],Table8[[Customer ID]:[Cancer history]],8,FALSE)</f>
        <v>No</v>
      </c>
      <c r="H311" s="24">
        <f>VLOOKUP(Table8[[#This Row],[Customer ID]],Table8[[Customer ID]:[NumberOfMajorSurgeries]],9,FALSE)</f>
        <v>1</v>
      </c>
      <c r="I311" s="24" t="str">
        <f>VLOOKUP(Table8[[#This Row],[Customer ID]],Table8[],10,FALSE)</f>
        <v>Yes</v>
      </c>
      <c r="J311" s="24" t="str">
        <f>VLOOKUP(Table8[[#This Row],[Customer ID]],Table8[[Customer ID]:[Wight Status]],3,FALSE)</f>
        <v>Over Weight</v>
      </c>
      <c r="K311" s="24" t="str">
        <f>VLOOKUP(Table8[[#This Row],[Customer ID]],Table8[[Customer ID]:[Diabetes Status]],5,FALSE)</f>
        <v>Diabetes</v>
      </c>
      <c r="L311" s="24" t="str">
        <f>VLOOKUP(A311,Table1[[Customer ID]:[Date Of Birth]],5,FALSE)</f>
        <v>10-Aug-1986</v>
      </c>
      <c r="M311" s="24">
        <f>VLOOKUP(A311,Table1[[Customer ID]:[charges]],8,FALSE)</f>
        <v>30530.5</v>
      </c>
      <c r="N311" s="24" t="str">
        <f>VLOOKUP(Healthcare!A311,Table1[[Customer ID]:[Hospital tier]],9,FALSE)</f>
        <v>tier - 2</v>
      </c>
      <c r="O311" s="24" t="str">
        <f>VLOOKUP(A311,Table1[[Customer ID]:[City tier]],10,FALSE)</f>
        <v>tier - 1</v>
      </c>
      <c r="P311" s="24" t="str">
        <f>VLOOKUP(Healthcare!A311,Table1[],11,FALSE)</f>
        <v>R1011</v>
      </c>
      <c r="Q311" s="24">
        <f>VLOOKUP(Healthcare!A311,Table1[[Customer ID]:[Age]],6,FALSE)</f>
        <v>36</v>
      </c>
    </row>
    <row r="312" spans="1:17" ht="15.4" x14ac:dyDescent="0.45">
      <c r="A312" s="25" t="s">
        <v>311</v>
      </c>
      <c r="B312" s="24" t="str">
        <f>VLOOKUP('Customer Names'!A312,'Customer Names'!A312:C2646,3,FALSE)</f>
        <v>Turner</v>
      </c>
      <c r="C312" s="24">
        <f>VLOOKUP(Table8[[#This Row],[Customer ID]],Table8[[Customer ID]:[BMI]],2,FALSE)</f>
        <v>22.37</v>
      </c>
      <c r="D312" s="24">
        <f>VLOOKUP(Table8[[#This Row],[Customer ID]],Table8[[Customer ID]:[HBA1C]],4,FALSE)</f>
        <v>5.86</v>
      </c>
      <c r="E312" s="24" t="str">
        <f>VLOOKUP(Table8[[#This Row],[Customer ID]],Table8[[Customer ID]:[Heart Issues]],6,FALSE)</f>
        <v>Yes</v>
      </c>
      <c r="F312" s="24" t="str">
        <f>VLOOKUP(Table8[[#This Row],[Customer ID]],Table8[[Customer ID]:[Any Transplants]],7,FALSE)</f>
        <v>No</v>
      </c>
      <c r="G312" s="24" t="str">
        <f>VLOOKUP(Table8[[#This Row],[Customer ID]],Table8[[Customer ID]:[Cancer history]],8,FALSE)</f>
        <v>Yes</v>
      </c>
      <c r="H312" s="24">
        <f>VLOOKUP(Table8[[#This Row],[Customer ID]],Table8[[Customer ID]:[NumberOfMajorSurgeries]],9,FALSE)</f>
        <v>1</v>
      </c>
      <c r="I312" s="24" t="str">
        <f>VLOOKUP(Table8[[#This Row],[Customer ID]],Table8[],10,FALSE)</f>
        <v>Yes</v>
      </c>
      <c r="J312" s="24" t="str">
        <f>VLOOKUP(Table8[[#This Row],[Customer ID]],Table8[[Customer ID]:[Wight Status]],3,FALSE)</f>
        <v>Normal Weight</v>
      </c>
      <c r="K312" s="24" t="str">
        <f>VLOOKUP(Table8[[#This Row],[Customer ID]],Table8[[Customer ID]:[Diabetes Status]],5,FALSE)</f>
        <v>Prediabetes</v>
      </c>
      <c r="L312" s="24" t="str">
        <f>VLOOKUP(A312,Table1[[Customer ID]:[Date Of Birth]],5,FALSE)</f>
        <v>3-Sep-1983</v>
      </c>
      <c r="M312" s="24">
        <f>VLOOKUP(A312,Table1[[Customer ID]:[charges]],8,FALSE)</f>
        <v>30457.37</v>
      </c>
      <c r="N312" s="24" t="str">
        <f>VLOOKUP(Healthcare!A312,Table1[[Customer ID]:[Hospital tier]],9,FALSE)</f>
        <v>tier - 2</v>
      </c>
      <c r="O312" s="24" t="str">
        <f>VLOOKUP(A312,Table1[[Customer ID]:[City tier]],10,FALSE)</f>
        <v>tier - 1</v>
      </c>
      <c r="P312" s="24" t="str">
        <f>VLOOKUP(Healthcare!A312,Table1[],11,FALSE)</f>
        <v>R1012</v>
      </c>
      <c r="Q312" s="24">
        <f>VLOOKUP(Healthcare!A312,Table1[[Customer ID]:[Age]],6,FALSE)</f>
        <v>39</v>
      </c>
    </row>
    <row r="313" spans="1:17" ht="15.4" x14ac:dyDescent="0.45">
      <c r="A313" s="25" t="s">
        <v>312</v>
      </c>
      <c r="B313" s="24" t="str">
        <f>VLOOKUP('Customer Names'!A313,'Customer Names'!A313:C2647,3,FALSE)</f>
        <v>Widmann</v>
      </c>
      <c r="C313" s="24">
        <f>VLOOKUP(Table8[[#This Row],[Customer ID]],Table8[[Customer ID]:[BMI]],2,FALSE)</f>
        <v>39.619999999999997</v>
      </c>
      <c r="D313" s="24">
        <f>VLOOKUP(Table8[[#This Row],[Customer ID]],Table8[[Customer ID]:[HBA1C]],4,FALSE)</f>
        <v>4.28</v>
      </c>
      <c r="E313" s="24" t="str">
        <f>VLOOKUP(Table8[[#This Row],[Customer ID]],Table8[[Customer ID]:[Heart Issues]],6,FALSE)</f>
        <v>No</v>
      </c>
      <c r="F313" s="24" t="str">
        <f>VLOOKUP(Table8[[#This Row],[Customer ID]],Table8[[Customer ID]:[Any Transplants]],7,FALSE)</f>
        <v>No</v>
      </c>
      <c r="G313" s="24" t="str">
        <f>VLOOKUP(Table8[[#This Row],[Customer ID]],Table8[[Customer ID]:[Cancer history]],8,FALSE)</f>
        <v>No</v>
      </c>
      <c r="H313" s="24">
        <f>VLOOKUP(Table8[[#This Row],[Customer ID]],Table8[[Customer ID]:[NumberOfMajorSurgeries]],9,FALSE)</f>
        <v>1</v>
      </c>
      <c r="I313" s="24" t="str">
        <f>VLOOKUP(Table8[[#This Row],[Customer ID]],Table8[],10,FALSE)</f>
        <v>Yes</v>
      </c>
      <c r="J313" s="24" t="str">
        <f>VLOOKUP(Table8[[#This Row],[Customer ID]],Table8[[Customer ID]:[Wight Status]],3,FALSE)</f>
        <v>Obesity</v>
      </c>
      <c r="K313" s="24" t="str">
        <f>VLOOKUP(Table8[[#This Row],[Customer ID]],Table8[[Customer ID]:[Diabetes Status]],5,FALSE)</f>
        <v>Normal</v>
      </c>
      <c r="L313" s="24" t="str">
        <f>VLOOKUP(A313,Table1[[Customer ID]:[Date Of Birth]],5,FALSE)</f>
        <v>28-Oct-1998</v>
      </c>
      <c r="M313" s="24">
        <f>VLOOKUP(A313,Table1[[Customer ID]:[charges]],8,FALSE)</f>
        <v>30422.03</v>
      </c>
      <c r="N313" s="24" t="str">
        <f>VLOOKUP(Healthcare!A313,Table1[[Customer ID]:[Hospital tier]],9,FALSE)</f>
        <v>tier - 2</v>
      </c>
      <c r="O313" s="24" t="str">
        <f>VLOOKUP(A313,Table1[[Customer ID]:[City tier]],10,FALSE)</f>
        <v>tier - 3</v>
      </c>
      <c r="P313" s="24" t="str">
        <f>VLOOKUP(Healthcare!A313,Table1[],11,FALSE)</f>
        <v>R1011</v>
      </c>
      <c r="Q313" s="24">
        <f>VLOOKUP(Healthcare!A313,Table1[[Customer ID]:[Age]],6,FALSE)</f>
        <v>24</v>
      </c>
    </row>
    <row r="314" spans="1:17" ht="15.4" x14ac:dyDescent="0.45">
      <c r="A314" s="25" t="s">
        <v>313</v>
      </c>
      <c r="B314" s="24" t="str">
        <f>VLOOKUP('Customer Names'!A314,'Customer Names'!A314:C2648,3,FALSE)</f>
        <v>Tunney</v>
      </c>
      <c r="C314" s="24">
        <f>VLOOKUP(Table8[[#This Row],[Customer ID]],Table8[[Customer ID]:[BMI]],2,FALSE)</f>
        <v>18.329999999999998</v>
      </c>
      <c r="D314" s="24">
        <f>VLOOKUP(Table8[[#This Row],[Customer ID]],Table8[[Customer ID]:[HBA1C]],4,FALSE)</f>
        <v>4.16</v>
      </c>
      <c r="E314" s="24" t="str">
        <f>VLOOKUP(Table8[[#This Row],[Customer ID]],Table8[[Customer ID]:[Heart Issues]],6,FALSE)</f>
        <v>Yes</v>
      </c>
      <c r="F314" s="24" t="str">
        <f>VLOOKUP(Table8[[#This Row],[Customer ID]],Table8[[Customer ID]:[Any Transplants]],7,FALSE)</f>
        <v>No</v>
      </c>
      <c r="G314" s="24" t="str">
        <f>VLOOKUP(Table8[[#This Row],[Customer ID]],Table8[[Customer ID]:[Cancer history]],8,FALSE)</f>
        <v>No</v>
      </c>
      <c r="H314" s="24">
        <f>VLOOKUP(Table8[[#This Row],[Customer ID]],Table8[[Customer ID]:[NumberOfMajorSurgeries]],9,FALSE)</f>
        <v>0</v>
      </c>
      <c r="I314" s="24" t="str">
        <f>VLOOKUP(Table8[[#This Row],[Customer ID]],Table8[],10,FALSE)</f>
        <v>Yes</v>
      </c>
      <c r="J314" s="24" t="str">
        <f>VLOOKUP(Table8[[#This Row],[Customer ID]],Table8[[Customer ID]:[Wight Status]],3,FALSE)</f>
        <v>Under Weight</v>
      </c>
      <c r="K314" s="24" t="str">
        <f>VLOOKUP(Table8[[#This Row],[Customer ID]],Table8[[Customer ID]:[Diabetes Status]],5,FALSE)</f>
        <v>Normal</v>
      </c>
      <c r="L314" s="24" t="str">
        <f>VLOOKUP(A314,Table1[[Customer ID]:[Date Of Birth]],5,FALSE)</f>
        <v>3-Sep-1976</v>
      </c>
      <c r="M314" s="24">
        <f>VLOOKUP(A314,Table1[[Customer ID]:[charges]],8,FALSE)</f>
        <v>30409.53</v>
      </c>
      <c r="N314" s="24" t="str">
        <f>VLOOKUP(Healthcare!A314,Table1[[Customer ID]:[Hospital tier]],9,FALSE)</f>
        <v>tier - 2</v>
      </c>
      <c r="O314" s="24" t="str">
        <f>VLOOKUP(A314,Table1[[Customer ID]:[City tier]],10,FALSE)</f>
        <v>tier - 3</v>
      </c>
      <c r="P314" s="24" t="str">
        <f>VLOOKUP(Healthcare!A314,Table1[],11,FALSE)</f>
        <v>R1012</v>
      </c>
      <c r="Q314" s="24">
        <f>VLOOKUP(Healthcare!A314,Table1[[Customer ID]:[Age]],6,FALSE)</f>
        <v>46</v>
      </c>
    </row>
    <row r="315" spans="1:17" ht="15.4" x14ac:dyDescent="0.45">
      <c r="A315" s="25" t="s">
        <v>314</v>
      </c>
      <c r="B315" s="24" t="str">
        <f>VLOOKUP('Customer Names'!A315,'Customer Names'!A315:C2649,3,FALSE)</f>
        <v>San Juan</v>
      </c>
      <c r="C315" s="24">
        <f>VLOOKUP(Table8[[#This Row],[Customer ID]],Table8[[Customer ID]:[BMI]],2,FALSE)</f>
        <v>17.11</v>
      </c>
      <c r="D315" s="24">
        <f>VLOOKUP(Table8[[#This Row],[Customer ID]],Table8[[Customer ID]:[HBA1C]],4,FALSE)</f>
        <v>4.9800000000000004</v>
      </c>
      <c r="E315" s="24" t="str">
        <f>VLOOKUP(Table8[[#This Row],[Customer ID]],Table8[[Customer ID]:[Heart Issues]],6,FALSE)</f>
        <v>Yes</v>
      </c>
      <c r="F315" s="24" t="str">
        <f>VLOOKUP(Table8[[#This Row],[Customer ID]],Table8[[Customer ID]:[Any Transplants]],7,FALSE)</f>
        <v>No</v>
      </c>
      <c r="G315" s="24" t="str">
        <f>VLOOKUP(Table8[[#This Row],[Customer ID]],Table8[[Customer ID]:[Cancer history]],8,FALSE)</f>
        <v>Yes</v>
      </c>
      <c r="H315" s="24">
        <f>VLOOKUP(Table8[[#This Row],[Customer ID]],Table8[[Customer ID]:[NumberOfMajorSurgeries]],9,FALSE)</f>
        <v>1</v>
      </c>
      <c r="I315" s="24" t="str">
        <f>VLOOKUP(Table8[[#This Row],[Customer ID]],Table8[],10,FALSE)</f>
        <v>Yes</v>
      </c>
      <c r="J315" s="24" t="str">
        <f>VLOOKUP(Table8[[#This Row],[Customer ID]],Table8[[Customer ID]:[Wight Status]],3,FALSE)</f>
        <v>Under Weight</v>
      </c>
      <c r="K315" s="24" t="str">
        <f>VLOOKUP(Table8[[#This Row],[Customer ID]],Table8[[Customer ID]:[Diabetes Status]],5,FALSE)</f>
        <v>Normal</v>
      </c>
      <c r="L315" s="24" t="str">
        <f>VLOOKUP(A315,Table1[[Customer ID]:[Date Of Birth]],5,FALSE)</f>
        <v>30-Jul-1969</v>
      </c>
      <c r="M315" s="24">
        <f>VLOOKUP(A315,Table1[[Customer ID]:[charges]],8,FALSE)</f>
        <v>30366.93</v>
      </c>
      <c r="N315" s="24" t="str">
        <f>VLOOKUP(Healthcare!A315,Table1[[Customer ID]:[Hospital tier]],9,FALSE)</f>
        <v>tier - 2</v>
      </c>
      <c r="O315" s="24" t="str">
        <f>VLOOKUP(A315,Table1[[Customer ID]:[City tier]],10,FALSE)</f>
        <v>tier - 2</v>
      </c>
      <c r="P315" s="24" t="str">
        <f>VLOOKUP(Healthcare!A315,Table1[],11,FALSE)</f>
        <v>R1011</v>
      </c>
      <c r="Q315" s="24">
        <f>VLOOKUP(Healthcare!A315,Table1[[Customer ID]:[Age]],6,FALSE)</f>
        <v>53</v>
      </c>
    </row>
    <row r="316" spans="1:17" ht="15.4" x14ac:dyDescent="0.45">
      <c r="A316" s="25" t="s">
        <v>315</v>
      </c>
      <c r="B316" s="24" t="str">
        <f>VLOOKUP('Customer Names'!A316,'Customer Names'!A316:C2650,3,FALSE)</f>
        <v>Croll</v>
      </c>
      <c r="C316" s="24">
        <f>VLOOKUP(Table8[[#This Row],[Customer ID]],Table8[[Customer ID]:[BMI]],2,FALSE)</f>
        <v>43.5</v>
      </c>
      <c r="D316" s="24">
        <f>VLOOKUP(Table8[[#This Row],[Customer ID]],Table8[[Customer ID]:[HBA1C]],4,FALSE)</f>
        <v>6.38</v>
      </c>
      <c r="E316" s="24" t="str">
        <f>VLOOKUP(Table8[[#This Row],[Customer ID]],Table8[[Customer ID]:[Heart Issues]],6,FALSE)</f>
        <v>No</v>
      </c>
      <c r="F316" s="24" t="str">
        <f>VLOOKUP(Table8[[#This Row],[Customer ID]],Table8[[Customer ID]:[Any Transplants]],7,FALSE)</f>
        <v>Yes</v>
      </c>
      <c r="G316" s="24" t="str">
        <f>VLOOKUP(Table8[[#This Row],[Customer ID]],Table8[[Customer ID]:[Cancer history]],8,FALSE)</f>
        <v>No</v>
      </c>
      <c r="H316" s="24">
        <f>VLOOKUP(Table8[[#This Row],[Customer ID]],Table8[[Customer ID]:[NumberOfMajorSurgeries]],9,FALSE)</f>
        <v>1</v>
      </c>
      <c r="I316" s="24" t="str">
        <f>VLOOKUP(Table8[[#This Row],[Customer ID]],Table8[],10,FALSE)</f>
        <v>Yes</v>
      </c>
      <c r="J316" s="24" t="str">
        <f>VLOOKUP(Table8[[#This Row],[Customer ID]],Table8[[Customer ID]:[Wight Status]],3,FALSE)</f>
        <v>Obesity</v>
      </c>
      <c r="K316" s="24" t="str">
        <f>VLOOKUP(Table8[[#This Row],[Customer ID]],Table8[[Customer ID]:[Diabetes Status]],5,FALSE)</f>
        <v>Prediabetes</v>
      </c>
      <c r="L316" s="24" t="str">
        <f>VLOOKUP(A316,Table1[[Customer ID]:[Date Of Birth]],5,FALSE)</f>
        <v>1-Jun-2004</v>
      </c>
      <c r="M316" s="24">
        <f>VLOOKUP(A316,Table1[[Customer ID]:[charges]],8,FALSE)</f>
        <v>30328.27</v>
      </c>
      <c r="N316" s="24" t="str">
        <f>VLOOKUP(Healthcare!A316,Table1[[Customer ID]:[Hospital tier]],9,FALSE)</f>
        <v>tier - 2</v>
      </c>
      <c r="O316" s="24" t="str">
        <f>VLOOKUP(A316,Table1[[Customer ID]:[City tier]],10,FALSE)</f>
        <v>tier - 2</v>
      </c>
      <c r="P316" s="24" t="str">
        <f>VLOOKUP(Healthcare!A316,Table1[],11,FALSE)</f>
        <v>R1011</v>
      </c>
      <c r="Q316" s="24">
        <f>VLOOKUP(Healthcare!A316,Table1[[Customer ID]:[Age]],6,FALSE)</f>
        <v>19</v>
      </c>
    </row>
    <row r="317" spans="1:17" ht="15.4" x14ac:dyDescent="0.45">
      <c r="A317" s="25" t="s">
        <v>316</v>
      </c>
      <c r="B317" s="24" t="str">
        <f>VLOOKUP('Customer Names'!A317,'Customer Names'!A317:C2651,3,FALSE)</f>
        <v>Rolfes</v>
      </c>
      <c r="C317" s="24">
        <f>VLOOKUP(Table8[[#This Row],[Customer ID]],Table8[[Customer ID]:[BMI]],2,FALSE)</f>
        <v>25.364999999999998</v>
      </c>
      <c r="D317" s="24">
        <f>VLOOKUP(Table8[[#This Row],[Customer ID]],Table8[[Customer ID]:[HBA1C]],4,FALSE)</f>
        <v>5.19</v>
      </c>
      <c r="E317" s="24" t="str">
        <f>VLOOKUP(Table8[[#This Row],[Customer ID]],Table8[[Customer ID]:[Heart Issues]],6,FALSE)</f>
        <v>No</v>
      </c>
      <c r="F317" s="24" t="str">
        <f>VLOOKUP(Table8[[#This Row],[Customer ID]],Table8[[Customer ID]:[Any Transplants]],7,FALSE)</f>
        <v>No</v>
      </c>
      <c r="G317" s="24" t="str">
        <f>VLOOKUP(Table8[[#This Row],[Customer ID]],Table8[[Customer ID]:[Cancer history]],8,FALSE)</f>
        <v>No</v>
      </c>
      <c r="H317" s="24">
        <f>VLOOKUP(Table8[[#This Row],[Customer ID]],Table8[[Customer ID]:[NumberOfMajorSurgeries]],9,FALSE)</f>
        <v>2</v>
      </c>
      <c r="I317" s="24" t="str">
        <f>VLOOKUP(Table8[[#This Row],[Customer ID]],Table8[],10,FALSE)</f>
        <v>No</v>
      </c>
      <c r="J317" s="24" t="str">
        <f>VLOOKUP(Table8[[#This Row],[Customer ID]],Table8[[Customer ID]:[Wight Status]],3,FALSE)</f>
        <v>Over Weight</v>
      </c>
      <c r="K317" s="24" t="str">
        <f>VLOOKUP(Table8[[#This Row],[Customer ID]],Table8[[Customer ID]:[Diabetes Status]],5,FALSE)</f>
        <v>Normal</v>
      </c>
      <c r="L317" s="24" t="str">
        <f>VLOOKUP(A317,Table1[[Customer ID]:[Date Of Birth]],5,FALSE)</f>
        <v>24-Jul-1972</v>
      </c>
      <c r="M317" s="24">
        <f>VLOOKUP(A317,Table1[[Customer ID]:[charges]],8,FALSE)</f>
        <v>30284.639999999999</v>
      </c>
      <c r="N317" s="24" t="str">
        <f>VLOOKUP(Healthcare!A317,Table1[[Customer ID]:[Hospital tier]],9,FALSE)</f>
        <v>tier - 1</v>
      </c>
      <c r="O317" s="24" t="str">
        <f>VLOOKUP(A317,Table1[[Customer ID]:[City tier]],10,FALSE)</f>
        <v>tier - 1</v>
      </c>
      <c r="P317" s="24" t="str">
        <f>VLOOKUP(Healthcare!A317,Table1[],11,FALSE)</f>
        <v>R1012</v>
      </c>
      <c r="Q317" s="24">
        <f>VLOOKUP(Healthcare!A317,Table1[[Customer ID]:[Age]],6,FALSE)</f>
        <v>50</v>
      </c>
    </row>
    <row r="318" spans="1:17" ht="15.4" x14ac:dyDescent="0.45">
      <c r="A318" s="25" t="s">
        <v>317</v>
      </c>
      <c r="B318" s="24" t="str">
        <f>VLOOKUP('Customer Names'!A318,'Customer Names'!A318:C2652,3,FALSE)</f>
        <v>Hinkle</v>
      </c>
      <c r="C318" s="24">
        <f>VLOOKUP(Table8[[#This Row],[Customer ID]],Table8[[Customer ID]:[BMI]],2,FALSE)</f>
        <v>28.594999999999999</v>
      </c>
      <c r="D318" s="24">
        <f>VLOOKUP(Table8[[#This Row],[Customer ID]],Table8[[Customer ID]:[HBA1C]],4,FALSE)</f>
        <v>10.210000000000001</v>
      </c>
      <c r="E318" s="24" t="str">
        <f>VLOOKUP(Table8[[#This Row],[Customer ID]],Table8[[Customer ID]:[Heart Issues]],6,FALSE)</f>
        <v>No</v>
      </c>
      <c r="F318" s="24" t="str">
        <f>VLOOKUP(Table8[[#This Row],[Customer ID]],Table8[[Customer ID]:[Any Transplants]],7,FALSE)</f>
        <v>No</v>
      </c>
      <c r="G318" s="24" t="str">
        <f>VLOOKUP(Table8[[#This Row],[Customer ID]],Table8[[Customer ID]:[Cancer history]],8,FALSE)</f>
        <v>No</v>
      </c>
      <c r="H318" s="24">
        <f>VLOOKUP(Table8[[#This Row],[Customer ID]],Table8[[Customer ID]:[NumberOfMajorSurgeries]],9,FALSE)</f>
        <v>0</v>
      </c>
      <c r="I318" s="24" t="str">
        <f>VLOOKUP(Table8[[#This Row],[Customer ID]],Table8[],10,FALSE)</f>
        <v>No</v>
      </c>
      <c r="J318" s="24" t="str">
        <f>VLOOKUP(Table8[[#This Row],[Customer ID]],Table8[[Customer ID]:[Wight Status]],3,FALSE)</f>
        <v>Over Weight</v>
      </c>
      <c r="K318" s="24" t="str">
        <f>VLOOKUP(Table8[[#This Row],[Customer ID]],Table8[[Customer ID]:[Diabetes Status]],5,FALSE)</f>
        <v>Diabetes</v>
      </c>
      <c r="L318" s="24" t="str">
        <f>VLOOKUP(A318,Table1[[Customer ID]:[Date Of Birth]],5,FALSE)</f>
        <v>15-Sep-1962</v>
      </c>
      <c r="M318" s="24">
        <f>VLOOKUP(A318,Table1[[Customer ID]:[charges]],8,FALSE)</f>
        <v>30260</v>
      </c>
      <c r="N318" s="24" t="str">
        <f>VLOOKUP(Healthcare!A318,Table1[[Customer ID]:[Hospital tier]],9,FALSE)</f>
        <v>tier - 1</v>
      </c>
      <c r="O318" s="24" t="str">
        <f>VLOOKUP(A318,Table1[[Customer ID]:[City tier]],10,FALSE)</f>
        <v>tier - 1</v>
      </c>
      <c r="P318" s="24" t="str">
        <f>VLOOKUP(Healthcare!A318,Table1[],11,FALSE)</f>
        <v>R1014</v>
      </c>
      <c r="Q318" s="24">
        <f>VLOOKUP(Healthcare!A318,Table1[[Customer ID]:[Age]],6,FALSE)</f>
        <v>60</v>
      </c>
    </row>
    <row r="319" spans="1:17" ht="15.4" x14ac:dyDescent="0.45">
      <c r="A319" s="25" t="s">
        <v>318</v>
      </c>
      <c r="B319" s="24" t="str">
        <f>VLOOKUP('Customer Names'!A319,'Customer Names'!A319:C2653,3,FALSE)</f>
        <v>Leuchanka</v>
      </c>
      <c r="C319" s="24">
        <f>VLOOKUP(Table8[[#This Row],[Customer ID]],Table8[[Customer ID]:[BMI]],2,FALSE)</f>
        <v>29.83</v>
      </c>
      <c r="D319" s="24">
        <f>VLOOKUP(Table8[[#This Row],[Customer ID]],Table8[[Customer ID]:[HBA1C]],4,FALSE)</f>
        <v>9.6999999999999993</v>
      </c>
      <c r="E319" s="24" t="str">
        <f>VLOOKUP(Table8[[#This Row],[Customer ID]],Table8[[Customer ID]:[Heart Issues]],6,FALSE)</f>
        <v>Yes</v>
      </c>
      <c r="F319" s="24" t="str">
        <f>VLOOKUP(Table8[[#This Row],[Customer ID]],Table8[[Customer ID]:[Any Transplants]],7,FALSE)</f>
        <v>No</v>
      </c>
      <c r="G319" s="24" t="str">
        <f>VLOOKUP(Table8[[#This Row],[Customer ID]],Table8[[Customer ID]:[Cancer history]],8,FALSE)</f>
        <v>Yes</v>
      </c>
      <c r="H319" s="24">
        <f>VLOOKUP(Table8[[#This Row],[Customer ID]],Table8[[Customer ID]:[NumberOfMajorSurgeries]],9,FALSE)</f>
        <v>1</v>
      </c>
      <c r="I319" s="24" t="str">
        <f>VLOOKUP(Table8[[#This Row],[Customer ID]],Table8[],10,FALSE)</f>
        <v>Yes</v>
      </c>
      <c r="J319" s="24" t="str">
        <f>VLOOKUP(Table8[[#This Row],[Customer ID]],Table8[[Customer ID]:[Wight Status]],3,FALSE)</f>
        <v>Over Weight</v>
      </c>
      <c r="K319" s="24" t="str">
        <f>VLOOKUP(Table8[[#This Row],[Customer ID]],Table8[[Customer ID]:[Diabetes Status]],5,FALSE)</f>
        <v>Diabetes</v>
      </c>
      <c r="L319" s="24" t="str">
        <f>VLOOKUP(A319,Table1[[Customer ID]:[Date Of Birth]],5,FALSE)</f>
        <v>13-Sep-1963</v>
      </c>
      <c r="M319" s="24">
        <f>VLOOKUP(A319,Table1[[Customer ID]:[charges]],8,FALSE)</f>
        <v>30184.94</v>
      </c>
      <c r="N319" s="24" t="str">
        <f>VLOOKUP(Healthcare!A319,Table1[[Customer ID]:[Hospital tier]],9,FALSE)</f>
        <v>tier - 1</v>
      </c>
      <c r="O319" s="24" t="str">
        <f>VLOOKUP(A319,Table1[[Customer ID]:[City tier]],10,FALSE)</f>
        <v>tier - 1</v>
      </c>
      <c r="P319" s="24" t="str">
        <f>VLOOKUP(Healthcare!A319,Table1[],11,FALSE)</f>
        <v>R1014</v>
      </c>
      <c r="Q319" s="24">
        <f>VLOOKUP(Healthcare!A319,Table1[[Customer ID]:[Age]],6,FALSE)</f>
        <v>59</v>
      </c>
    </row>
    <row r="320" spans="1:17" ht="15.4" x14ac:dyDescent="0.45">
      <c r="A320" s="25" t="s">
        <v>319</v>
      </c>
      <c r="B320" s="24" t="str">
        <f>VLOOKUP('Customer Names'!A320,'Customer Names'!A320:C2654,3,FALSE)</f>
        <v>Ayr</v>
      </c>
      <c r="C320" s="24">
        <f>VLOOKUP(Table8[[#This Row],[Customer ID]],Table8[[Customer ID]:[BMI]],2,FALSE)</f>
        <v>24.7</v>
      </c>
      <c r="D320" s="24">
        <f>VLOOKUP(Table8[[#This Row],[Customer ID]],Table8[[Customer ID]:[HBA1C]],4,FALSE)</f>
        <v>10.25</v>
      </c>
      <c r="E320" s="24" t="str">
        <f>VLOOKUP(Table8[[#This Row],[Customer ID]],Table8[[Customer ID]:[Heart Issues]],6,FALSE)</f>
        <v>No</v>
      </c>
      <c r="F320" s="24" t="str">
        <f>VLOOKUP(Table8[[#This Row],[Customer ID]],Table8[[Customer ID]:[Any Transplants]],7,FALSE)</f>
        <v>No</v>
      </c>
      <c r="G320" s="24" t="str">
        <f>VLOOKUP(Table8[[#This Row],[Customer ID]],Table8[[Customer ID]:[Cancer history]],8,FALSE)</f>
        <v>No</v>
      </c>
      <c r="H320" s="24">
        <f>VLOOKUP(Table8[[#This Row],[Customer ID]],Table8[[Customer ID]:[NumberOfMajorSurgeries]],9,FALSE)</f>
        <v>3</v>
      </c>
      <c r="I320" s="24" t="str">
        <f>VLOOKUP(Table8[[#This Row],[Customer ID]],Table8[],10,FALSE)</f>
        <v>No</v>
      </c>
      <c r="J320" s="24" t="str">
        <f>VLOOKUP(Table8[[#This Row],[Customer ID]],Table8[[Customer ID]:[Wight Status]],3,FALSE)</f>
        <v>Normal Weight</v>
      </c>
      <c r="K320" s="24" t="str">
        <f>VLOOKUP(Table8[[#This Row],[Customer ID]],Table8[[Customer ID]:[Diabetes Status]],5,FALSE)</f>
        <v>Diabetes</v>
      </c>
      <c r="L320" s="24" t="str">
        <f>VLOOKUP(A320,Table1[[Customer ID]:[Date Of Birth]],5,FALSE)</f>
        <v>11-Aug-1958</v>
      </c>
      <c r="M320" s="24">
        <f>VLOOKUP(A320,Table1[[Customer ID]:[charges]],8,FALSE)</f>
        <v>30166.62</v>
      </c>
      <c r="N320" s="24" t="str">
        <f>VLOOKUP(Healthcare!A320,Table1[[Customer ID]:[Hospital tier]],9,FALSE)</f>
        <v>tier - 1</v>
      </c>
      <c r="O320" s="24" t="str">
        <f>VLOOKUP(A320,Table1[[Customer ID]:[City tier]],10,FALSE)</f>
        <v>tier - 3</v>
      </c>
      <c r="P320" s="24" t="str">
        <f>VLOOKUP(Healthcare!A320,Table1[],11,FALSE)</f>
        <v>R1012</v>
      </c>
      <c r="Q320" s="24">
        <f>VLOOKUP(Healthcare!A320,Table1[[Customer ID]:[Age]],6,FALSE)</f>
        <v>64</v>
      </c>
    </row>
    <row r="321" spans="1:17" ht="15.4" x14ac:dyDescent="0.45">
      <c r="A321" s="25" t="s">
        <v>320</v>
      </c>
      <c r="B321" s="24" t="str">
        <f>VLOOKUP('Customer Names'!A321,'Customer Names'!A321:C2655,3,FALSE)</f>
        <v>Siegel</v>
      </c>
      <c r="C321" s="24">
        <f>VLOOKUP(Table8[[#This Row],[Customer ID]],Table8[[Customer ID]:[BMI]],2,FALSE)</f>
        <v>17.940000000000001</v>
      </c>
      <c r="D321" s="24">
        <f>VLOOKUP(Table8[[#This Row],[Customer ID]],Table8[[Customer ID]:[HBA1C]],4,FALSE)</f>
        <v>9.77</v>
      </c>
      <c r="E321" s="24" t="str">
        <f>VLOOKUP(Table8[[#This Row],[Customer ID]],Table8[[Customer ID]:[Heart Issues]],6,FALSE)</f>
        <v>No</v>
      </c>
      <c r="F321" s="24" t="str">
        <f>VLOOKUP(Table8[[#This Row],[Customer ID]],Table8[[Customer ID]:[Any Transplants]],7,FALSE)</f>
        <v>No</v>
      </c>
      <c r="G321" s="24" t="str">
        <f>VLOOKUP(Table8[[#This Row],[Customer ID]],Table8[[Customer ID]:[Cancer history]],8,FALSE)</f>
        <v>No</v>
      </c>
      <c r="H321" s="24">
        <f>VLOOKUP(Table8[[#This Row],[Customer ID]],Table8[[Customer ID]:[NumberOfMajorSurgeries]],9,FALSE)</f>
        <v>0</v>
      </c>
      <c r="I321" s="24" t="str">
        <f>VLOOKUP(Table8[[#This Row],[Customer ID]],Table8[],10,FALSE)</f>
        <v>Yes</v>
      </c>
      <c r="J321" s="24" t="str">
        <f>VLOOKUP(Table8[[#This Row],[Customer ID]],Table8[[Customer ID]:[Wight Status]],3,FALSE)</f>
        <v>Under Weight</v>
      </c>
      <c r="K321" s="24" t="str">
        <f>VLOOKUP(Table8[[#This Row],[Customer ID]],Table8[[Customer ID]:[Diabetes Status]],5,FALSE)</f>
        <v>Diabetes</v>
      </c>
      <c r="L321" s="24" t="str">
        <f>VLOOKUP(A321,Table1[[Customer ID]:[Date Of Birth]],5,FALSE)</f>
        <v>25-Dec-1971</v>
      </c>
      <c r="M321" s="24">
        <f>VLOOKUP(A321,Table1[[Customer ID]:[charges]],8,FALSE)</f>
        <v>30134.75</v>
      </c>
      <c r="N321" s="24" t="str">
        <f>VLOOKUP(Healthcare!A321,Table1[[Customer ID]:[Hospital tier]],9,FALSE)</f>
        <v>tier - 2</v>
      </c>
      <c r="O321" s="24" t="str">
        <f>VLOOKUP(A321,Table1[[Customer ID]:[City tier]],10,FALSE)</f>
        <v>tier - 3</v>
      </c>
      <c r="P321" s="24" t="str">
        <f>VLOOKUP(Healthcare!A321,Table1[],11,FALSE)</f>
        <v>R1011</v>
      </c>
      <c r="Q321" s="24">
        <f>VLOOKUP(Healthcare!A321,Table1[[Customer ID]:[Age]],6,FALSE)</f>
        <v>51</v>
      </c>
    </row>
    <row r="322" spans="1:17" ht="15.4" x14ac:dyDescent="0.45">
      <c r="A322" s="25" t="s">
        <v>321</v>
      </c>
      <c r="B322" s="24" t="str">
        <f>VLOOKUP('Customer Names'!A322,'Customer Names'!A322:C2656,3,FALSE)</f>
        <v>Penrose</v>
      </c>
      <c r="C322" s="24">
        <f>VLOOKUP(Table8[[#This Row],[Customer ID]],Table8[[Customer ID]:[BMI]],2,FALSE)</f>
        <v>21.08</v>
      </c>
      <c r="D322" s="24">
        <f>VLOOKUP(Table8[[#This Row],[Customer ID]],Table8[[Customer ID]:[HBA1C]],4,FALSE)</f>
        <v>4.83</v>
      </c>
      <c r="E322" s="24" t="str">
        <f>VLOOKUP(Table8[[#This Row],[Customer ID]],Table8[[Customer ID]:[Heart Issues]],6,FALSE)</f>
        <v>No</v>
      </c>
      <c r="F322" s="24" t="str">
        <f>VLOOKUP(Table8[[#This Row],[Customer ID]],Table8[[Customer ID]:[Any Transplants]],7,FALSE)</f>
        <v>No</v>
      </c>
      <c r="G322" s="24" t="str">
        <f>VLOOKUP(Table8[[#This Row],[Customer ID]],Table8[[Customer ID]:[Cancer history]],8,FALSE)</f>
        <v>Yes</v>
      </c>
      <c r="H322" s="24">
        <f>VLOOKUP(Table8[[#This Row],[Customer ID]],Table8[[Customer ID]:[NumberOfMajorSurgeries]],9,FALSE)</f>
        <v>1</v>
      </c>
      <c r="I322" s="24" t="str">
        <f>VLOOKUP(Table8[[#This Row],[Customer ID]],Table8[],10,FALSE)</f>
        <v>Yes</v>
      </c>
      <c r="J322" s="24" t="str">
        <f>VLOOKUP(Table8[[#This Row],[Customer ID]],Table8[[Customer ID]:[Wight Status]],3,FALSE)</f>
        <v>Normal Weight</v>
      </c>
      <c r="K322" s="24" t="str">
        <f>VLOOKUP(Table8[[#This Row],[Customer ID]],Table8[[Customer ID]:[Diabetes Status]],5,FALSE)</f>
        <v>Normal</v>
      </c>
      <c r="L322" s="24" t="str">
        <f>VLOOKUP(A322,Table1[[Customer ID]:[Date Of Birth]],5,FALSE)</f>
        <v>2-Sep-1979</v>
      </c>
      <c r="M322" s="24">
        <f>VLOOKUP(A322,Table1[[Customer ID]:[charges]],8,FALSE)</f>
        <v>30095.97</v>
      </c>
      <c r="N322" s="24" t="str">
        <f>VLOOKUP(Healthcare!A322,Table1[[Customer ID]:[Hospital tier]],9,FALSE)</f>
        <v>tier - 2</v>
      </c>
      <c r="O322" s="24" t="str">
        <f>VLOOKUP(A322,Table1[[Customer ID]:[City tier]],10,FALSE)</f>
        <v>tier - 3</v>
      </c>
      <c r="P322" s="24" t="str">
        <f>VLOOKUP(Healthcare!A322,Table1[],11,FALSE)</f>
        <v>R1011</v>
      </c>
      <c r="Q322" s="24">
        <f>VLOOKUP(Healthcare!A322,Table1[[Customer ID]:[Age]],6,FALSE)</f>
        <v>43</v>
      </c>
    </row>
    <row r="323" spans="1:17" ht="15.4" x14ac:dyDescent="0.45">
      <c r="A323" s="25" t="s">
        <v>322</v>
      </c>
      <c r="B323" s="24" t="str">
        <f>VLOOKUP('Customer Names'!A323,'Customer Names'!A323:C2657,3,FALSE)</f>
        <v>Schuler</v>
      </c>
      <c r="C323" s="24">
        <f>VLOOKUP(Table8[[#This Row],[Customer ID]],Table8[[Customer ID]:[BMI]],2,FALSE)</f>
        <v>37.715000000000003</v>
      </c>
      <c r="D323" s="24">
        <f>VLOOKUP(Table8[[#This Row],[Customer ID]],Table8[[Customer ID]:[HBA1C]],4,FALSE)</f>
        <v>10.86</v>
      </c>
      <c r="E323" s="24" t="str">
        <f>VLOOKUP(Table8[[#This Row],[Customer ID]],Table8[[Customer ID]:[Heart Issues]],6,FALSE)</f>
        <v>Yes</v>
      </c>
      <c r="F323" s="24" t="str">
        <f>VLOOKUP(Table8[[#This Row],[Customer ID]],Table8[[Customer ID]:[Any Transplants]],7,FALSE)</f>
        <v>No</v>
      </c>
      <c r="G323" s="24" t="str">
        <f>VLOOKUP(Table8[[#This Row],[Customer ID]],Table8[[Customer ID]:[Cancer history]],8,FALSE)</f>
        <v>No</v>
      </c>
      <c r="H323" s="24">
        <f>VLOOKUP(Table8[[#This Row],[Customer ID]],Table8[[Customer ID]:[NumberOfMajorSurgeries]],9,FALSE)</f>
        <v>0</v>
      </c>
      <c r="I323" s="24" t="str">
        <f>VLOOKUP(Table8[[#This Row],[Customer ID]],Table8[],10,FALSE)</f>
        <v>No</v>
      </c>
      <c r="J323" s="24" t="str">
        <f>VLOOKUP(Table8[[#This Row],[Customer ID]],Table8[[Customer ID]:[Wight Status]],3,FALSE)</f>
        <v>Obesity</v>
      </c>
      <c r="K323" s="24" t="str">
        <f>VLOOKUP(Table8[[#This Row],[Customer ID]],Table8[[Customer ID]:[Diabetes Status]],5,FALSE)</f>
        <v>Diabetes</v>
      </c>
      <c r="L323" s="24" t="str">
        <f>VLOOKUP(A323,Table1[[Customer ID]:[Date Of Birth]],5,FALSE)</f>
        <v>16-Jun-1967</v>
      </c>
      <c r="M323" s="24">
        <f>VLOOKUP(A323,Table1[[Customer ID]:[charges]],8,FALSE)</f>
        <v>30063.58</v>
      </c>
      <c r="N323" s="24" t="str">
        <f>VLOOKUP(Healthcare!A323,Table1[[Customer ID]:[Hospital tier]],9,FALSE)</f>
        <v>tier - 1</v>
      </c>
      <c r="O323" s="24" t="str">
        <f>VLOOKUP(A323,Table1[[Customer ID]:[City tier]],10,FALSE)</f>
        <v>tier - 1</v>
      </c>
      <c r="P323" s="24" t="str">
        <f>VLOOKUP(Healthcare!A323,Table1[],11,FALSE)</f>
        <v>R1012</v>
      </c>
      <c r="Q323" s="24">
        <f>VLOOKUP(Healthcare!A323,Table1[[Customer ID]:[Age]],6,FALSE)</f>
        <v>55</v>
      </c>
    </row>
    <row r="324" spans="1:17" ht="15.4" x14ac:dyDescent="0.45">
      <c r="A324" s="25" t="s">
        <v>323</v>
      </c>
      <c r="B324" s="24" t="str">
        <f>VLOOKUP('Customer Names'!A324,'Customer Names'!A324:C2658,3,FALSE)</f>
        <v>Walker</v>
      </c>
      <c r="C324" s="24">
        <f>VLOOKUP(Table8[[#This Row],[Customer ID]],Table8[[Customer ID]:[BMI]],2,FALSE)</f>
        <v>22.39</v>
      </c>
      <c r="D324" s="24">
        <f>VLOOKUP(Table8[[#This Row],[Customer ID]],Table8[[Customer ID]:[HBA1C]],4,FALSE)</f>
        <v>9.5299999999999994</v>
      </c>
      <c r="E324" s="24" t="str">
        <f>VLOOKUP(Table8[[#This Row],[Customer ID]],Table8[[Customer ID]:[Heart Issues]],6,FALSE)</f>
        <v>Yes</v>
      </c>
      <c r="F324" s="24" t="str">
        <f>VLOOKUP(Table8[[#This Row],[Customer ID]],Table8[[Customer ID]:[Any Transplants]],7,FALSE)</f>
        <v>No</v>
      </c>
      <c r="G324" s="24" t="str">
        <f>VLOOKUP(Table8[[#This Row],[Customer ID]],Table8[[Customer ID]:[Cancer history]],8,FALSE)</f>
        <v>No</v>
      </c>
      <c r="H324" s="24">
        <f>VLOOKUP(Table8[[#This Row],[Customer ID]],Table8[[Customer ID]:[NumberOfMajorSurgeries]],9,FALSE)</f>
        <v>0</v>
      </c>
      <c r="I324" s="24" t="str">
        <f>VLOOKUP(Table8[[#This Row],[Customer ID]],Table8[],10,FALSE)</f>
        <v>Yes</v>
      </c>
      <c r="J324" s="24" t="str">
        <f>VLOOKUP(Table8[[#This Row],[Customer ID]],Table8[[Customer ID]:[Wight Status]],3,FALSE)</f>
        <v>Normal Weight</v>
      </c>
      <c r="K324" s="24" t="str">
        <f>VLOOKUP(Table8[[#This Row],[Customer ID]],Table8[[Customer ID]:[Diabetes Status]],5,FALSE)</f>
        <v>Diabetes</v>
      </c>
      <c r="L324" s="24" t="str">
        <f>VLOOKUP(A324,Table1[[Customer ID]:[Date Of Birth]],5,FALSE)</f>
        <v>4-Aug-1981</v>
      </c>
      <c r="M324" s="24">
        <f>VLOOKUP(A324,Table1[[Customer ID]:[charges]],8,FALSE)</f>
        <v>30026.87</v>
      </c>
      <c r="N324" s="24" t="str">
        <f>VLOOKUP(Healthcare!A324,Table1[[Customer ID]:[Hospital tier]],9,FALSE)</f>
        <v>tier - 2</v>
      </c>
      <c r="O324" s="24" t="str">
        <f>VLOOKUP(A324,Table1[[Customer ID]:[City tier]],10,FALSE)</f>
        <v>tier - 3</v>
      </c>
      <c r="P324" s="24" t="str">
        <f>VLOOKUP(Healthcare!A324,Table1[],11,FALSE)</f>
        <v>R1012</v>
      </c>
      <c r="Q324" s="24">
        <f>VLOOKUP(Healthcare!A324,Table1[[Customer ID]:[Age]],6,FALSE)</f>
        <v>41</v>
      </c>
    </row>
    <row r="325" spans="1:17" ht="15.4" x14ac:dyDescent="0.45">
      <c r="A325" s="25" t="s">
        <v>324</v>
      </c>
      <c r="B325" s="24" t="str">
        <f>VLOOKUP('Customer Names'!A325,'Customer Names'!A325:C2659,3,FALSE)</f>
        <v>Stange</v>
      </c>
      <c r="C325" s="24">
        <f>VLOOKUP(Table8[[#This Row],[Customer ID]],Table8[[Customer ID]:[BMI]],2,FALSE)</f>
        <v>28.78</v>
      </c>
      <c r="D325" s="24">
        <f>VLOOKUP(Table8[[#This Row],[Customer ID]],Table8[[Customer ID]:[HBA1C]],4,FALSE)</f>
        <v>5.68</v>
      </c>
      <c r="E325" s="24" t="str">
        <f>VLOOKUP(Table8[[#This Row],[Customer ID]],Table8[[Customer ID]:[Heart Issues]],6,FALSE)</f>
        <v>No</v>
      </c>
      <c r="F325" s="24" t="str">
        <f>VLOOKUP(Table8[[#This Row],[Customer ID]],Table8[[Customer ID]:[Any Transplants]],7,FALSE)</f>
        <v>No</v>
      </c>
      <c r="G325" s="24" t="str">
        <f>VLOOKUP(Table8[[#This Row],[Customer ID]],Table8[[Customer ID]:[Cancer history]],8,FALSE)</f>
        <v>No</v>
      </c>
      <c r="H325" s="24">
        <f>VLOOKUP(Table8[[#This Row],[Customer ID]],Table8[[Customer ID]:[NumberOfMajorSurgeries]],9,FALSE)</f>
        <v>0</v>
      </c>
      <c r="I325" s="24" t="str">
        <f>VLOOKUP(Table8[[#This Row],[Customer ID]],Table8[],10,FALSE)</f>
        <v>Yes</v>
      </c>
      <c r="J325" s="24" t="str">
        <f>VLOOKUP(Table8[[#This Row],[Customer ID]],Table8[[Customer ID]:[Wight Status]],3,FALSE)</f>
        <v>Over Weight</v>
      </c>
      <c r="K325" s="24" t="str">
        <f>VLOOKUP(Table8[[#This Row],[Customer ID]],Table8[[Customer ID]:[Diabetes Status]],5,FALSE)</f>
        <v>Normal</v>
      </c>
      <c r="L325" s="24" t="str">
        <f>VLOOKUP(A325,Table1[[Customer ID]:[Date Of Birth]],5,FALSE)</f>
        <v>5-Oct-1991</v>
      </c>
      <c r="M325" s="24">
        <f>VLOOKUP(A325,Table1[[Customer ID]:[charges]],8,FALSE)</f>
        <v>29969.67</v>
      </c>
      <c r="N325" s="24" t="str">
        <f>VLOOKUP(Healthcare!A325,Table1[[Customer ID]:[Hospital tier]],9,FALSE)</f>
        <v>tier - 1</v>
      </c>
      <c r="O325" s="24" t="str">
        <f>VLOOKUP(A325,Table1[[Customer ID]:[City tier]],10,FALSE)</f>
        <v>tier - 1</v>
      </c>
      <c r="P325" s="24" t="str">
        <f>VLOOKUP(Healthcare!A325,Table1[],11,FALSE)</f>
        <v>R1011</v>
      </c>
      <c r="Q325" s="24">
        <f>VLOOKUP(Healthcare!A325,Table1[[Customer ID]:[Age]],6,FALSE)</f>
        <v>31</v>
      </c>
    </row>
    <row r="326" spans="1:17" ht="15.4" x14ac:dyDescent="0.45">
      <c r="A326" s="25" t="s">
        <v>325</v>
      </c>
      <c r="B326" s="24" t="str">
        <f>VLOOKUP('Customer Names'!A326,'Customer Names'!A326:C2660,3,FALSE)</f>
        <v>Roy</v>
      </c>
      <c r="C326" s="24">
        <f>VLOOKUP(Table8[[#This Row],[Customer ID]],Table8[[Customer ID]:[BMI]],2,FALSE)</f>
        <v>18.329999999999998</v>
      </c>
      <c r="D326" s="24">
        <f>VLOOKUP(Table8[[#This Row],[Customer ID]],Table8[[Customer ID]:[HBA1C]],4,FALSE)</f>
        <v>5.57</v>
      </c>
      <c r="E326" s="24" t="str">
        <f>VLOOKUP(Table8[[#This Row],[Customer ID]],Table8[[Customer ID]:[Heart Issues]],6,FALSE)</f>
        <v>Yes</v>
      </c>
      <c r="F326" s="24" t="str">
        <f>VLOOKUP(Table8[[#This Row],[Customer ID]],Table8[[Customer ID]:[Any Transplants]],7,FALSE)</f>
        <v>No</v>
      </c>
      <c r="G326" s="24" t="str">
        <f>VLOOKUP(Table8[[#This Row],[Customer ID]],Table8[[Customer ID]:[Cancer history]],8,FALSE)</f>
        <v>No</v>
      </c>
      <c r="H326" s="24">
        <f>VLOOKUP(Table8[[#This Row],[Customer ID]],Table8[[Customer ID]:[NumberOfMajorSurgeries]],9,FALSE)</f>
        <v>0</v>
      </c>
      <c r="I326" s="24" t="str">
        <f>VLOOKUP(Table8[[#This Row],[Customer ID]],Table8[],10,FALSE)</f>
        <v>Yes</v>
      </c>
      <c r="J326" s="24" t="str">
        <f>VLOOKUP(Table8[[#This Row],[Customer ID]],Table8[[Customer ID]:[Wight Status]],3,FALSE)</f>
        <v>Under Weight</v>
      </c>
      <c r="K326" s="24" t="str">
        <f>VLOOKUP(Table8[[#This Row],[Customer ID]],Table8[[Customer ID]:[Diabetes Status]],5,FALSE)</f>
        <v>Normal</v>
      </c>
      <c r="L326" s="24" t="str">
        <f>VLOOKUP(A326,Table1[[Customer ID]:[Date Of Birth]],5,FALSE)</f>
        <v>12-Jun-1976</v>
      </c>
      <c r="M326" s="24">
        <f>VLOOKUP(A326,Table1[[Customer ID]:[charges]],8,FALSE)</f>
        <v>29933.75</v>
      </c>
      <c r="N326" s="24" t="str">
        <f>VLOOKUP(Healthcare!A326,Table1[[Customer ID]:[Hospital tier]],9,FALSE)</f>
        <v>tier - 1</v>
      </c>
      <c r="O326" s="24" t="str">
        <f>VLOOKUP(A326,Table1[[Customer ID]:[City tier]],10,FALSE)</f>
        <v>tier - 1</v>
      </c>
      <c r="P326" s="24" t="str">
        <f>VLOOKUP(Healthcare!A326,Table1[],11,FALSE)</f>
        <v>R1011</v>
      </c>
      <c r="Q326" s="24">
        <f>VLOOKUP(Healthcare!A326,Table1[[Customer ID]:[Age]],6,FALSE)</f>
        <v>46</v>
      </c>
    </row>
    <row r="327" spans="1:17" ht="15.4" x14ac:dyDescent="0.45">
      <c r="A327" s="25" t="s">
        <v>326</v>
      </c>
      <c r="B327" s="24" t="str">
        <f>VLOOKUP('Customer Names'!A327,'Customer Names'!A327:C2661,3,FALSE)</f>
        <v>Potere</v>
      </c>
      <c r="C327" s="24">
        <f>VLOOKUP(Table8[[#This Row],[Customer ID]],Table8[[Customer ID]:[BMI]],2,FALSE)</f>
        <v>26.39</v>
      </c>
      <c r="D327" s="24">
        <f>VLOOKUP(Table8[[#This Row],[Customer ID]],Table8[[Customer ID]:[HBA1C]],4,FALSE)</f>
        <v>4.58</v>
      </c>
      <c r="E327" s="24" t="str">
        <f>VLOOKUP(Table8[[#This Row],[Customer ID]],Table8[[Customer ID]:[Heart Issues]],6,FALSE)</f>
        <v>Yes</v>
      </c>
      <c r="F327" s="24" t="str">
        <f>VLOOKUP(Table8[[#This Row],[Customer ID]],Table8[[Customer ID]:[Any Transplants]],7,FALSE)</f>
        <v>No</v>
      </c>
      <c r="G327" s="24" t="str">
        <f>VLOOKUP(Table8[[#This Row],[Customer ID]],Table8[[Customer ID]:[Cancer history]],8,FALSE)</f>
        <v>No</v>
      </c>
      <c r="H327" s="24">
        <f>VLOOKUP(Table8[[#This Row],[Customer ID]],Table8[[Customer ID]:[NumberOfMajorSurgeries]],9,FALSE)</f>
        <v>1</v>
      </c>
      <c r="I327" s="24" t="str">
        <f>VLOOKUP(Table8[[#This Row],[Customer ID]],Table8[],10,FALSE)</f>
        <v>Yes</v>
      </c>
      <c r="J327" s="24" t="str">
        <f>VLOOKUP(Table8[[#This Row],[Customer ID]],Table8[[Customer ID]:[Wight Status]],3,FALSE)</f>
        <v>Over Weight</v>
      </c>
      <c r="K327" s="24" t="str">
        <f>VLOOKUP(Table8[[#This Row],[Customer ID]],Table8[[Customer ID]:[Diabetes Status]],5,FALSE)</f>
        <v>Normal</v>
      </c>
      <c r="L327" s="24" t="str">
        <f>VLOOKUP(A327,Table1[[Customer ID]:[Date Of Birth]],5,FALSE)</f>
        <v>30-Dec-1988</v>
      </c>
      <c r="M327" s="24">
        <f>VLOOKUP(A327,Table1[[Customer ID]:[charges]],8,FALSE)</f>
        <v>29929.56</v>
      </c>
      <c r="N327" s="24" t="str">
        <f>VLOOKUP(Healthcare!A327,Table1[[Customer ID]:[Hospital tier]],9,FALSE)</f>
        <v>tier - 1</v>
      </c>
      <c r="O327" s="24" t="str">
        <f>VLOOKUP(A327,Table1[[Customer ID]:[City tier]],10,FALSE)</f>
        <v>tier - 1</v>
      </c>
      <c r="P327" s="24" t="str">
        <f>VLOOKUP(Healthcare!A327,Table1[],11,FALSE)</f>
        <v>R1011</v>
      </c>
      <c r="Q327" s="24">
        <f>VLOOKUP(Healthcare!A327,Table1[[Customer ID]:[Age]],6,FALSE)</f>
        <v>34</v>
      </c>
    </row>
    <row r="328" spans="1:17" ht="15.4" x14ac:dyDescent="0.45">
      <c r="A328" s="25" t="s">
        <v>327</v>
      </c>
      <c r="B328" s="24" t="str">
        <f>VLOOKUP('Customer Names'!A328,'Customer Names'!A328:C2662,3,FALSE)</f>
        <v>Podgurski</v>
      </c>
      <c r="C328" s="24">
        <f>VLOOKUP(Table8[[#This Row],[Customer ID]],Table8[[Customer ID]:[BMI]],2,FALSE)</f>
        <v>19.260000000000002</v>
      </c>
      <c r="D328" s="24">
        <f>VLOOKUP(Table8[[#This Row],[Customer ID]],Table8[[Customer ID]:[HBA1C]],4,FALSE)</f>
        <v>8.9600000000000009</v>
      </c>
      <c r="E328" s="24" t="str">
        <f>VLOOKUP(Table8[[#This Row],[Customer ID]],Table8[[Customer ID]:[Heart Issues]],6,FALSE)</f>
        <v>Yes</v>
      </c>
      <c r="F328" s="24" t="str">
        <f>VLOOKUP(Table8[[#This Row],[Customer ID]],Table8[[Customer ID]:[Any Transplants]],7,FALSE)</f>
        <v>No</v>
      </c>
      <c r="G328" s="24" t="str">
        <f>VLOOKUP(Table8[[#This Row],[Customer ID]],Table8[[Customer ID]:[Cancer history]],8,FALSE)</f>
        <v>No</v>
      </c>
      <c r="H328" s="24">
        <f>VLOOKUP(Table8[[#This Row],[Customer ID]],Table8[[Customer ID]:[NumberOfMajorSurgeries]],9,FALSE)</f>
        <v>1</v>
      </c>
      <c r="I328" s="24" t="str">
        <f>VLOOKUP(Table8[[#This Row],[Customer ID]],Table8[],10,FALSE)</f>
        <v>Yes</v>
      </c>
      <c r="J328" s="24" t="str">
        <f>VLOOKUP(Table8[[#This Row],[Customer ID]],Table8[[Customer ID]:[Wight Status]],3,FALSE)</f>
        <v>Normal Weight</v>
      </c>
      <c r="K328" s="24" t="str">
        <f>VLOOKUP(Table8[[#This Row],[Customer ID]],Table8[[Customer ID]:[Diabetes Status]],5,FALSE)</f>
        <v>Diabetes</v>
      </c>
      <c r="L328" s="24" t="str">
        <f>VLOOKUP(A328,Table1[[Customer ID]:[Date Of Birth]],5,FALSE)</f>
        <v>19-Aug-1975</v>
      </c>
      <c r="M328" s="24">
        <f>VLOOKUP(A328,Table1[[Customer ID]:[charges]],8,FALSE)</f>
        <v>29899.25</v>
      </c>
      <c r="N328" s="24" t="str">
        <f>VLOOKUP(Healthcare!A328,Table1[[Customer ID]:[Hospital tier]],9,FALSE)</f>
        <v>tier - 1</v>
      </c>
      <c r="O328" s="24" t="str">
        <f>VLOOKUP(A328,Table1[[Customer ID]:[City tier]],10,FALSE)</f>
        <v>tier - 3</v>
      </c>
      <c r="P328" s="24" t="str">
        <f>VLOOKUP(Healthcare!A328,Table1[],11,FALSE)</f>
        <v>R1011</v>
      </c>
      <c r="Q328" s="24">
        <f>VLOOKUP(Healthcare!A328,Table1[[Customer ID]:[Age]],6,FALSE)</f>
        <v>47</v>
      </c>
    </row>
    <row r="329" spans="1:17" ht="15.4" x14ac:dyDescent="0.45">
      <c r="A329" s="25" t="s">
        <v>328</v>
      </c>
      <c r="B329" s="24" t="str">
        <f>VLOOKUP('Customer Names'!A329,'Customer Names'!A329:C2663,3,FALSE)</f>
        <v>Diamond</v>
      </c>
      <c r="C329" s="24">
        <f>VLOOKUP(Table8[[#This Row],[Customer ID]],Table8[[Customer ID]:[BMI]],2,FALSE)</f>
        <v>26.92</v>
      </c>
      <c r="D329" s="24">
        <f>VLOOKUP(Table8[[#This Row],[Customer ID]],Table8[[Customer ID]:[HBA1C]],4,FALSE)</f>
        <v>6.09</v>
      </c>
      <c r="E329" s="24" t="str">
        <f>VLOOKUP(Table8[[#This Row],[Customer ID]],Table8[[Customer ID]:[Heart Issues]],6,FALSE)</f>
        <v>No</v>
      </c>
      <c r="F329" s="24" t="str">
        <f>VLOOKUP(Table8[[#This Row],[Customer ID]],Table8[[Customer ID]:[Any Transplants]],7,FALSE)</f>
        <v>No</v>
      </c>
      <c r="G329" s="24" t="str">
        <f>VLOOKUP(Table8[[#This Row],[Customer ID]],Table8[[Customer ID]:[Cancer history]],8,FALSE)</f>
        <v>No</v>
      </c>
      <c r="H329" s="24">
        <f>VLOOKUP(Table8[[#This Row],[Customer ID]],Table8[[Customer ID]:[NumberOfMajorSurgeries]],9,FALSE)</f>
        <v>0</v>
      </c>
      <c r="I329" s="24" t="str">
        <f>VLOOKUP(Table8[[#This Row],[Customer ID]],Table8[],10,FALSE)</f>
        <v>Yes</v>
      </c>
      <c r="J329" s="24" t="str">
        <f>VLOOKUP(Table8[[#This Row],[Customer ID]],Table8[[Customer ID]:[Wight Status]],3,FALSE)</f>
        <v>Over Weight</v>
      </c>
      <c r="K329" s="24" t="str">
        <f>VLOOKUP(Table8[[#This Row],[Customer ID]],Table8[[Customer ID]:[Diabetes Status]],5,FALSE)</f>
        <v>Prediabetes</v>
      </c>
      <c r="L329" s="24" t="str">
        <f>VLOOKUP(A329,Table1[[Customer ID]:[Date Of Birth]],5,FALSE)</f>
        <v>30-Dec-1989</v>
      </c>
      <c r="M329" s="24">
        <f>VLOOKUP(A329,Table1[[Customer ID]:[charges]],8,FALSE)</f>
        <v>29852.48</v>
      </c>
      <c r="N329" s="24" t="str">
        <f>VLOOKUP(Healthcare!A329,Table1[[Customer ID]:[Hospital tier]],9,FALSE)</f>
        <v>tier - 1</v>
      </c>
      <c r="O329" s="24" t="str">
        <f>VLOOKUP(A329,Table1[[Customer ID]:[City tier]],10,FALSE)</f>
        <v>tier - 3</v>
      </c>
      <c r="P329" s="24" t="str">
        <f>VLOOKUP(Healthcare!A329,Table1[],11,FALSE)</f>
        <v>R1011</v>
      </c>
      <c r="Q329" s="24">
        <f>VLOOKUP(Healthcare!A329,Table1[[Customer ID]:[Age]],6,FALSE)</f>
        <v>33</v>
      </c>
    </row>
    <row r="330" spans="1:17" ht="15.4" x14ac:dyDescent="0.45">
      <c r="A330" s="25" t="s">
        <v>329</v>
      </c>
      <c r="B330" s="24" t="str">
        <f>VLOOKUP('Customer Names'!A330,'Customer Names'!A330:C2664,3,FALSE)</f>
        <v>Sallade</v>
      </c>
      <c r="C330" s="24">
        <f>VLOOKUP(Table8[[#This Row],[Customer ID]],Table8[[Customer ID]:[BMI]],2,FALSE)</f>
        <v>19.73</v>
      </c>
      <c r="D330" s="24">
        <f>VLOOKUP(Table8[[#This Row],[Customer ID]],Table8[[Customer ID]:[HBA1C]],4,FALSE)</f>
        <v>4.3600000000000003</v>
      </c>
      <c r="E330" s="24" t="str">
        <f>VLOOKUP(Table8[[#This Row],[Customer ID]],Table8[[Customer ID]:[Heart Issues]],6,FALSE)</f>
        <v>No</v>
      </c>
      <c r="F330" s="24" t="str">
        <f>VLOOKUP(Table8[[#This Row],[Customer ID]],Table8[[Customer ID]:[Any Transplants]],7,FALSE)</f>
        <v>No</v>
      </c>
      <c r="G330" s="24" t="str">
        <f>VLOOKUP(Table8[[#This Row],[Customer ID]],Table8[[Customer ID]:[Cancer history]],8,FALSE)</f>
        <v>No</v>
      </c>
      <c r="H330" s="24">
        <f>VLOOKUP(Table8[[#This Row],[Customer ID]],Table8[[Customer ID]:[NumberOfMajorSurgeries]],9,FALSE)</f>
        <v>0</v>
      </c>
      <c r="I330" s="24" t="str">
        <f>VLOOKUP(Table8[[#This Row],[Customer ID]],Table8[],10,FALSE)</f>
        <v>Yes</v>
      </c>
      <c r="J330" s="24" t="str">
        <f>VLOOKUP(Table8[[#This Row],[Customer ID]],Table8[[Customer ID]:[Wight Status]],3,FALSE)</f>
        <v>Normal Weight</v>
      </c>
      <c r="K330" s="24" t="str">
        <f>VLOOKUP(Table8[[#This Row],[Customer ID]],Table8[[Customer ID]:[Diabetes Status]],5,FALSE)</f>
        <v>Normal</v>
      </c>
      <c r="L330" s="24" t="str">
        <f>VLOOKUP(A330,Table1[[Customer ID]:[Date Of Birth]],5,FALSE)</f>
        <v>29-Oct-1982</v>
      </c>
      <c r="M330" s="24">
        <f>VLOOKUP(A330,Table1[[Customer ID]:[charges]],8,FALSE)</f>
        <v>29818.76</v>
      </c>
      <c r="N330" s="24" t="str">
        <f>VLOOKUP(Healthcare!A330,Table1[[Customer ID]:[Hospital tier]],9,FALSE)</f>
        <v>tier - 1</v>
      </c>
      <c r="O330" s="24" t="str">
        <f>VLOOKUP(A330,Table1[[Customer ID]:[City tier]],10,FALSE)</f>
        <v>tier - 1</v>
      </c>
      <c r="P330" s="24" t="str">
        <f>VLOOKUP(Healthcare!A330,Table1[],11,FALSE)</f>
        <v>R1012</v>
      </c>
      <c r="Q330" s="24">
        <f>VLOOKUP(Healthcare!A330,Table1[[Customer ID]:[Age]],6,FALSE)</f>
        <v>40</v>
      </c>
    </row>
    <row r="331" spans="1:17" ht="15.4" x14ac:dyDescent="0.45">
      <c r="A331" s="25" t="s">
        <v>330</v>
      </c>
      <c r="B331" s="24" t="str">
        <f>VLOOKUP('Customer Names'!A331,'Customer Names'!A331:C2665,3,FALSE)</f>
        <v>Zhang</v>
      </c>
      <c r="C331" s="24">
        <f>VLOOKUP(Table8[[#This Row],[Customer ID]],Table8[[Customer ID]:[BMI]],2,FALSE)</f>
        <v>23.56</v>
      </c>
      <c r="D331" s="24">
        <f>VLOOKUP(Table8[[#This Row],[Customer ID]],Table8[[Customer ID]:[HBA1C]],4,FALSE)</f>
        <v>11.74</v>
      </c>
      <c r="E331" s="24" t="str">
        <f>VLOOKUP(Table8[[#This Row],[Customer ID]],Table8[[Customer ID]:[Heart Issues]],6,FALSE)</f>
        <v>Yes</v>
      </c>
      <c r="F331" s="24" t="str">
        <f>VLOOKUP(Table8[[#This Row],[Customer ID]],Table8[[Customer ID]:[Any Transplants]],7,FALSE)</f>
        <v>No</v>
      </c>
      <c r="G331" s="24" t="str">
        <f>VLOOKUP(Table8[[#This Row],[Customer ID]],Table8[[Customer ID]:[Cancer history]],8,FALSE)</f>
        <v>No</v>
      </c>
      <c r="H331" s="24">
        <f>VLOOKUP(Table8[[#This Row],[Customer ID]],Table8[[Customer ID]:[NumberOfMajorSurgeries]],9,FALSE)</f>
        <v>0</v>
      </c>
      <c r="I331" s="24" t="str">
        <f>VLOOKUP(Table8[[#This Row],[Customer ID]],Table8[],10,FALSE)</f>
        <v>Yes</v>
      </c>
      <c r="J331" s="24" t="str">
        <f>VLOOKUP(Table8[[#This Row],[Customer ID]],Table8[[Customer ID]:[Wight Status]],3,FALSE)</f>
        <v>Normal Weight</v>
      </c>
      <c r="K331" s="24" t="str">
        <f>VLOOKUP(Table8[[#This Row],[Customer ID]],Table8[[Customer ID]:[Diabetes Status]],5,FALSE)</f>
        <v>Diabetes</v>
      </c>
      <c r="L331" s="24" t="str">
        <f>VLOOKUP(A331,Table1[[Customer ID]:[Date Of Birth]],5,FALSE)</f>
        <v>13-Aug-1981</v>
      </c>
      <c r="M331" s="24">
        <f>VLOOKUP(A331,Table1[[Customer ID]:[charges]],8,FALSE)</f>
        <v>29816.639999999999</v>
      </c>
      <c r="N331" s="24" t="str">
        <f>VLOOKUP(Healthcare!A331,Table1[[Customer ID]:[Hospital tier]],9,FALSE)</f>
        <v>tier - 1</v>
      </c>
      <c r="O331" s="24" t="str">
        <f>VLOOKUP(A331,Table1[[Customer ID]:[City tier]],10,FALSE)</f>
        <v>tier - 2</v>
      </c>
      <c r="P331" s="24" t="str">
        <f>VLOOKUP(Healthcare!A331,Table1[],11,FALSE)</f>
        <v>R1011</v>
      </c>
      <c r="Q331" s="24">
        <f>VLOOKUP(Healthcare!A331,Table1[[Customer ID]:[Age]],6,FALSE)</f>
        <v>41</v>
      </c>
    </row>
    <row r="332" spans="1:17" ht="15.4" x14ac:dyDescent="0.45">
      <c r="A332" s="25" t="s">
        <v>331</v>
      </c>
      <c r="B332" s="24" t="str">
        <f>VLOOKUP('Customer Names'!A332,'Customer Names'!A332:C2666,3,FALSE)</f>
        <v>Chatfield</v>
      </c>
      <c r="C332" s="24">
        <f>VLOOKUP(Table8[[#This Row],[Customer ID]],Table8[[Customer ID]:[BMI]],2,FALSE)</f>
        <v>37.67</v>
      </c>
      <c r="D332" s="24">
        <f>VLOOKUP(Table8[[#This Row],[Customer ID]],Table8[[Customer ID]:[HBA1C]],4,FALSE)</f>
        <v>5.89</v>
      </c>
      <c r="E332" s="24" t="str">
        <f>VLOOKUP(Table8[[#This Row],[Customer ID]],Table8[[Customer ID]:[Heart Issues]],6,FALSE)</f>
        <v>No</v>
      </c>
      <c r="F332" s="24" t="str">
        <f>VLOOKUP(Table8[[#This Row],[Customer ID]],Table8[[Customer ID]:[Any Transplants]],7,FALSE)</f>
        <v>No</v>
      </c>
      <c r="G332" s="24" t="str">
        <f>VLOOKUP(Table8[[#This Row],[Customer ID]],Table8[[Customer ID]:[Cancer history]],8,FALSE)</f>
        <v>No</v>
      </c>
      <c r="H332" s="24">
        <f>VLOOKUP(Table8[[#This Row],[Customer ID]],Table8[[Customer ID]:[NumberOfMajorSurgeries]],9,FALSE)</f>
        <v>1</v>
      </c>
      <c r="I332" s="24" t="str">
        <f>VLOOKUP(Table8[[#This Row],[Customer ID]],Table8[],10,FALSE)</f>
        <v>Yes</v>
      </c>
      <c r="J332" s="24" t="str">
        <f>VLOOKUP(Table8[[#This Row],[Customer ID]],Table8[[Customer ID]:[Wight Status]],3,FALSE)</f>
        <v>Obesity</v>
      </c>
      <c r="K332" s="24" t="str">
        <f>VLOOKUP(Table8[[#This Row],[Customer ID]],Table8[[Customer ID]:[Diabetes Status]],5,FALSE)</f>
        <v>Prediabetes</v>
      </c>
      <c r="L332" s="24" t="str">
        <f>VLOOKUP(A332,Table1[[Customer ID]:[Date Of Birth]],5,FALSE)</f>
        <v>20-Jun-1998</v>
      </c>
      <c r="M332" s="24">
        <f>VLOOKUP(A332,Table1[[Customer ID]:[charges]],8,FALSE)</f>
        <v>29760.6</v>
      </c>
      <c r="N332" s="24" t="str">
        <f>VLOOKUP(Healthcare!A332,Table1[[Customer ID]:[Hospital tier]],9,FALSE)</f>
        <v>tier - 1</v>
      </c>
      <c r="O332" s="24" t="str">
        <f>VLOOKUP(A332,Table1[[Customer ID]:[City tier]],10,FALSE)</f>
        <v>tier - 2</v>
      </c>
      <c r="P332" s="24" t="str">
        <f>VLOOKUP(Healthcare!A332,Table1[],11,FALSE)</f>
        <v>R1011</v>
      </c>
      <c r="Q332" s="24">
        <f>VLOOKUP(Healthcare!A332,Table1[[Customer ID]:[Age]],6,FALSE)</f>
        <v>24</v>
      </c>
    </row>
    <row r="333" spans="1:17" ht="15.4" x14ac:dyDescent="0.45">
      <c r="A333" s="25" t="s">
        <v>332</v>
      </c>
      <c r="B333" s="24" t="str">
        <f>VLOOKUP('Customer Names'!A333,'Customer Names'!A333:C2667,3,FALSE)</f>
        <v>Bruns</v>
      </c>
      <c r="C333" s="24">
        <f>VLOOKUP(Table8[[#This Row],[Customer ID]],Table8[[Customer ID]:[BMI]],2,FALSE)</f>
        <v>18.73</v>
      </c>
      <c r="D333" s="24">
        <f>VLOOKUP(Table8[[#This Row],[Customer ID]],Table8[[Customer ID]:[HBA1C]],4,FALSE)</f>
        <v>10.64</v>
      </c>
      <c r="E333" s="24" t="str">
        <f>VLOOKUP(Table8[[#This Row],[Customer ID]],Table8[[Customer ID]:[Heart Issues]],6,FALSE)</f>
        <v>No</v>
      </c>
      <c r="F333" s="24" t="str">
        <f>VLOOKUP(Table8[[#This Row],[Customer ID]],Table8[[Customer ID]:[Any Transplants]],7,FALSE)</f>
        <v>No</v>
      </c>
      <c r="G333" s="24" t="str">
        <f>VLOOKUP(Table8[[#This Row],[Customer ID]],Table8[[Customer ID]:[Cancer history]],8,FALSE)</f>
        <v>No</v>
      </c>
      <c r="H333" s="24">
        <f>VLOOKUP(Table8[[#This Row],[Customer ID]],Table8[[Customer ID]:[NumberOfMajorSurgeries]],9,FALSE)</f>
        <v>2</v>
      </c>
      <c r="I333" s="24" t="str">
        <f>VLOOKUP(Table8[[#This Row],[Customer ID]],Table8[],10,FALSE)</f>
        <v>Yes</v>
      </c>
      <c r="J333" s="24" t="str">
        <f>VLOOKUP(Table8[[#This Row],[Customer ID]],Table8[[Customer ID]:[Wight Status]],3,FALSE)</f>
        <v>Normal Weight</v>
      </c>
      <c r="K333" s="24" t="str">
        <f>VLOOKUP(Table8[[#This Row],[Customer ID]],Table8[[Customer ID]:[Diabetes Status]],5,FALSE)</f>
        <v>Diabetes</v>
      </c>
      <c r="L333" s="24" t="str">
        <f>VLOOKUP(A333,Table1[[Customer ID]:[Date Of Birth]],5,FALSE)</f>
        <v>23-Aug-1973</v>
      </c>
      <c r="M333" s="24">
        <f>VLOOKUP(A333,Table1[[Customer ID]:[charges]],8,FALSE)</f>
        <v>29757.69</v>
      </c>
      <c r="N333" s="24" t="str">
        <f>VLOOKUP(Healthcare!A333,Table1[[Customer ID]:[Hospital tier]],9,FALSE)</f>
        <v>tier - 1</v>
      </c>
      <c r="O333" s="24" t="str">
        <f>VLOOKUP(A333,Table1[[Customer ID]:[City tier]],10,FALSE)</f>
        <v>tier - 3</v>
      </c>
      <c r="P333" s="24" t="str">
        <f>VLOOKUP(Healthcare!A333,Table1[],11,FALSE)</f>
        <v>R1011</v>
      </c>
      <c r="Q333" s="24">
        <f>VLOOKUP(Healthcare!A333,Table1[[Customer ID]:[Age]],6,FALSE)</f>
        <v>49</v>
      </c>
    </row>
    <row r="334" spans="1:17" ht="15.4" x14ac:dyDescent="0.45">
      <c r="A334" s="25" t="s">
        <v>333</v>
      </c>
      <c r="B334" s="24" t="str">
        <f>VLOOKUP('Customer Names'!A334,'Customer Names'!A334:C2668,3,FALSE)</f>
        <v>Yochum</v>
      </c>
      <c r="C334" s="24">
        <f>VLOOKUP(Table8[[#This Row],[Customer ID]],Table8[[Customer ID]:[BMI]],2,FALSE)</f>
        <v>33.090000000000003</v>
      </c>
      <c r="D334" s="24">
        <f>VLOOKUP(Table8[[#This Row],[Customer ID]],Table8[[Customer ID]:[HBA1C]],4,FALSE)</f>
        <v>6.06</v>
      </c>
      <c r="E334" s="24" t="str">
        <f>VLOOKUP(Table8[[#This Row],[Customer ID]],Table8[[Customer ID]:[Heart Issues]],6,FALSE)</f>
        <v>No</v>
      </c>
      <c r="F334" s="24" t="str">
        <f>VLOOKUP(Table8[[#This Row],[Customer ID]],Table8[[Customer ID]:[Any Transplants]],7,FALSE)</f>
        <v>No</v>
      </c>
      <c r="G334" s="24" t="str">
        <f>VLOOKUP(Table8[[#This Row],[Customer ID]],Table8[[Customer ID]:[Cancer history]],8,FALSE)</f>
        <v>Yes</v>
      </c>
      <c r="H334" s="24">
        <f>VLOOKUP(Table8[[#This Row],[Customer ID]],Table8[[Customer ID]:[NumberOfMajorSurgeries]],9,FALSE)</f>
        <v>1</v>
      </c>
      <c r="I334" s="24" t="str">
        <f>VLOOKUP(Table8[[#This Row],[Customer ID]],Table8[],10,FALSE)</f>
        <v>Yes</v>
      </c>
      <c r="J334" s="24" t="str">
        <f>VLOOKUP(Table8[[#This Row],[Customer ID]],Table8[[Customer ID]:[Wight Status]],3,FALSE)</f>
        <v>Obesity</v>
      </c>
      <c r="K334" s="24" t="str">
        <f>VLOOKUP(Table8[[#This Row],[Customer ID]],Table8[[Customer ID]:[Diabetes Status]],5,FALSE)</f>
        <v>Prediabetes</v>
      </c>
      <c r="L334" s="24" t="str">
        <f>VLOOKUP(A334,Table1[[Customer ID]:[Date Of Birth]],5,FALSE)</f>
        <v>27-Jul-1993</v>
      </c>
      <c r="M334" s="24">
        <f>VLOOKUP(A334,Table1[[Customer ID]:[charges]],8,FALSE)</f>
        <v>29622.69</v>
      </c>
      <c r="N334" s="24" t="str">
        <f>VLOOKUP(Healthcare!A334,Table1[[Customer ID]:[Hospital tier]],9,FALSE)</f>
        <v>tier - 1</v>
      </c>
      <c r="O334" s="24" t="str">
        <f>VLOOKUP(A334,Table1[[Customer ID]:[City tier]],10,FALSE)</f>
        <v>tier - 1</v>
      </c>
      <c r="P334" s="24" t="str">
        <f>VLOOKUP(Healthcare!A334,Table1[],11,FALSE)</f>
        <v>R1011</v>
      </c>
      <c r="Q334" s="24">
        <f>VLOOKUP(Healthcare!A334,Table1[[Customer ID]:[Age]],6,FALSE)</f>
        <v>29</v>
      </c>
    </row>
    <row r="335" spans="1:17" ht="15.4" x14ac:dyDescent="0.45">
      <c r="A335" s="25" t="s">
        <v>334</v>
      </c>
      <c r="B335" s="24" t="str">
        <f>VLOOKUP('Customer Names'!A335,'Customer Names'!A335:C2669,3,FALSE)</f>
        <v>Freeburn</v>
      </c>
      <c r="C335" s="24">
        <f>VLOOKUP(Table8[[#This Row],[Customer ID]],Table8[[Customer ID]:[BMI]],2,FALSE)</f>
        <v>18.329999999999998</v>
      </c>
      <c r="D335" s="24">
        <f>VLOOKUP(Table8[[#This Row],[Customer ID]],Table8[[Customer ID]:[HBA1C]],4,FALSE)</f>
        <v>7.46</v>
      </c>
      <c r="E335" s="24" t="str">
        <f>VLOOKUP(Table8[[#This Row],[Customer ID]],Table8[[Customer ID]:[Heart Issues]],6,FALSE)</f>
        <v>Yes</v>
      </c>
      <c r="F335" s="24" t="str">
        <f>VLOOKUP(Table8[[#This Row],[Customer ID]],Table8[[Customer ID]:[Any Transplants]],7,FALSE)</f>
        <v>No</v>
      </c>
      <c r="G335" s="24" t="str">
        <f>VLOOKUP(Table8[[#This Row],[Customer ID]],Table8[[Customer ID]:[Cancer history]],8,FALSE)</f>
        <v>No</v>
      </c>
      <c r="H335" s="24">
        <f>VLOOKUP(Table8[[#This Row],[Customer ID]],Table8[[Customer ID]:[NumberOfMajorSurgeries]],9,FALSE)</f>
        <v>1</v>
      </c>
      <c r="I335" s="24" t="str">
        <f>VLOOKUP(Table8[[#This Row],[Customer ID]],Table8[],10,FALSE)</f>
        <v>Yes</v>
      </c>
      <c r="J335" s="24" t="str">
        <f>VLOOKUP(Table8[[#This Row],[Customer ID]],Table8[[Customer ID]:[Wight Status]],3,FALSE)</f>
        <v>Under Weight</v>
      </c>
      <c r="K335" s="24" t="str">
        <f>VLOOKUP(Table8[[#This Row],[Customer ID]],Table8[[Customer ID]:[Diabetes Status]],5,FALSE)</f>
        <v>Diabetes</v>
      </c>
      <c r="L335" s="24" t="str">
        <f>VLOOKUP(A335,Table1[[Customer ID]:[Date Of Birth]],5,FALSE)</f>
        <v>3-Nov-1975</v>
      </c>
      <c r="M335" s="24">
        <f>VLOOKUP(A335,Table1[[Customer ID]:[charges]],8,FALSE)</f>
        <v>29583.8</v>
      </c>
      <c r="N335" s="24" t="str">
        <f>VLOOKUP(Healthcare!A335,Table1[[Customer ID]:[Hospital tier]],9,FALSE)</f>
        <v>tier - 1</v>
      </c>
      <c r="O335" s="24" t="str">
        <f>VLOOKUP(A335,Table1[[Customer ID]:[City tier]],10,FALSE)</f>
        <v>tier - 1</v>
      </c>
      <c r="P335" s="24" t="str">
        <f>VLOOKUP(Healthcare!A335,Table1[],11,FALSE)</f>
        <v>R1011</v>
      </c>
      <c r="Q335" s="24">
        <f>VLOOKUP(Healthcare!A335,Table1[[Customer ID]:[Age]],6,FALSE)</f>
        <v>47</v>
      </c>
    </row>
    <row r="336" spans="1:17" ht="15.4" x14ac:dyDescent="0.45">
      <c r="A336" s="25" t="s">
        <v>335</v>
      </c>
      <c r="B336" s="24" t="str">
        <f>VLOOKUP('Customer Names'!A336,'Customer Names'!A336:C2670,3,FALSE)</f>
        <v>Spencer</v>
      </c>
      <c r="C336" s="24">
        <f>VLOOKUP(Table8[[#This Row],[Customer ID]],Table8[[Customer ID]:[BMI]],2,FALSE)</f>
        <v>27.74</v>
      </c>
      <c r="D336" s="24">
        <f>VLOOKUP(Table8[[#This Row],[Customer ID]],Table8[[Customer ID]:[HBA1C]],4,FALSE)</f>
        <v>4.68</v>
      </c>
      <c r="E336" s="24" t="str">
        <f>VLOOKUP(Table8[[#This Row],[Customer ID]],Table8[[Customer ID]:[Heart Issues]],6,FALSE)</f>
        <v>Yes</v>
      </c>
      <c r="F336" s="24" t="str">
        <f>VLOOKUP(Table8[[#This Row],[Customer ID]],Table8[[Customer ID]:[Any Transplants]],7,FALSE)</f>
        <v>No</v>
      </c>
      <c r="G336" s="24" t="str">
        <f>VLOOKUP(Table8[[#This Row],[Customer ID]],Table8[[Customer ID]:[Cancer history]],8,FALSE)</f>
        <v>No</v>
      </c>
      <c r="H336" s="24">
        <f>VLOOKUP(Table8[[#This Row],[Customer ID]],Table8[[Customer ID]:[NumberOfMajorSurgeries]],9,FALSE)</f>
        <v>2</v>
      </c>
      <c r="I336" s="24" t="str">
        <f>VLOOKUP(Table8[[#This Row],[Customer ID]],Table8[],10,FALSE)</f>
        <v>Yes</v>
      </c>
      <c r="J336" s="24" t="str">
        <f>VLOOKUP(Table8[[#This Row],[Customer ID]],Table8[[Customer ID]:[Wight Status]],3,FALSE)</f>
        <v>Over Weight</v>
      </c>
      <c r="K336" s="24" t="str">
        <f>VLOOKUP(Table8[[#This Row],[Customer ID]],Table8[[Customer ID]:[Diabetes Status]],5,FALSE)</f>
        <v>Normal</v>
      </c>
      <c r="L336" s="24" t="str">
        <f>VLOOKUP(A336,Table1[[Customer ID]:[Date Of Birth]],5,FALSE)</f>
        <v>20-Oct-1959</v>
      </c>
      <c r="M336" s="24">
        <f>VLOOKUP(A336,Table1[[Customer ID]:[charges]],8,FALSE)</f>
        <v>29523.17</v>
      </c>
      <c r="N336" s="24" t="str">
        <f>VLOOKUP(Healthcare!A336,Table1[[Customer ID]:[Hospital tier]],9,FALSE)</f>
        <v>tier - 1</v>
      </c>
      <c r="O336" s="24" t="str">
        <f>VLOOKUP(A336,Table1[[Customer ID]:[City tier]],10,FALSE)</f>
        <v>tier - 2</v>
      </c>
      <c r="P336" s="24" t="str">
        <f>VLOOKUP(Healthcare!A336,Table1[],11,FALSE)</f>
        <v>R1024</v>
      </c>
      <c r="Q336" s="24">
        <f>VLOOKUP(Healthcare!A336,Table1[[Customer ID]:[Age]],6,FALSE)</f>
        <v>63</v>
      </c>
    </row>
    <row r="337" spans="1:17" ht="15.4" x14ac:dyDescent="0.45">
      <c r="A337" s="25" t="s">
        <v>336</v>
      </c>
      <c r="B337" s="24" t="str">
        <f>VLOOKUP('Customer Names'!A337,'Customer Names'!A337:C2671,3,FALSE)</f>
        <v>Jarosik</v>
      </c>
      <c r="C337" s="24">
        <f>VLOOKUP(Table8[[#This Row],[Customer ID]],Table8[[Customer ID]:[BMI]],2,FALSE)</f>
        <v>24.2</v>
      </c>
      <c r="D337" s="24">
        <f>VLOOKUP(Table8[[#This Row],[Customer ID]],Table8[[Customer ID]:[HBA1C]],4,FALSE)</f>
        <v>6.15</v>
      </c>
      <c r="E337" s="24" t="str">
        <f>VLOOKUP(Table8[[#This Row],[Customer ID]],Table8[[Customer ID]:[Heart Issues]],6,FALSE)</f>
        <v>No</v>
      </c>
      <c r="F337" s="24" t="str">
        <f>VLOOKUP(Table8[[#This Row],[Customer ID]],Table8[[Customer ID]:[Any Transplants]],7,FALSE)</f>
        <v>No</v>
      </c>
      <c r="G337" s="24" t="str">
        <f>VLOOKUP(Table8[[#This Row],[Customer ID]],Table8[[Customer ID]:[Cancer history]],8,FALSE)</f>
        <v>No</v>
      </c>
      <c r="H337" s="24">
        <f>VLOOKUP(Table8[[#This Row],[Customer ID]],Table8[[Customer ID]:[NumberOfMajorSurgeries]],9,FALSE)</f>
        <v>1</v>
      </c>
      <c r="I337" s="24" t="str">
        <f>VLOOKUP(Table8[[#This Row],[Customer ID]],Table8[],10,FALSE)</f>
        <v>Yes</v>
      </c>
      <c r="J337" s="24" t="str">
        <f>VLOOKUP(Table8[[#This Row],[Customer ID]],Table8[[Customer ID]:[Wight Status]],3,FALSE)</f>
        <v>Normal Weight</v>
      </c>
      <c r="K337" s="24" t="str">
        <f>VLOOKUP(Table8[[#This Row],[Customer ID]],Table8[[Customer ID]:[Diabetes Status]],5,FALSE)</f>
        <v>Prediabetes</v>
      </c>
      <c r="L337" s="24" t="str">
        <f>VLOOKUP(A337,Table1[[Customer ID]:[Date Of Birth]],5,FALSE)</f>
        <v>16-Jul-1987</v>
      </c>
      <c r="M337" s="24">
        <f>VLOOKUP(A337,Table1[[Customer ID]:[charges]],8,FALSE)</f>
        <v>29443.59</v>
      </c>
      <c r="N337" s="24" t="str">
        <f>VLOOKUP(Healthcare!A337,Table1[[Customer ID]:[Hospital tier]],9,FALSE)</f>
        <v>tier - 1</v>
      </c>
      <c r="O337" s="24" t="str">
        <f>VLOOKUP(A337,Table1[[Customer ID]:[City tier]],10,FALSE)</f>
        <v>tier - 1</v>
      </c>
      <c r="P337" s="24" t="str">
        <f>VLOOKUP(Healthcare!A337,Table1[],11,FALSE)</f>
        <v>R1011</v>
      </c>
      <c r="Q337" s="24">
        <f>VLOOKUP(Healthcare!A337,Table1[[Customer ID]:[Age]],6,FALSE)</f>
        <v>35</v>
      </c>
    </row>
    <row r="338" spans="1:17" ht="15.4" x14ac:dyDescent="0.45">
      <c r="A338" s="25" t="s">
        <v>337</v>
      </c>
      <c r="B338" s="24" t="str">
        <f>VLOOKUP('Customer Names'!A338,'Customer Names'!A338:C2672,3,FALSE)</f>
        <v>Heinzen</v>
      </c>
      <c r="C338" s="24">
        <f>VLOOKUP(Table8[[#This Row],[Customer ID]],Table8[[Customer ID]:[BMI]],2,FALSE)</f>
        <v>22.03</v>
      </c>
      <c r="D338" s="24">
        <f>VLOOKUP(Table8[[#This Row],[Customer ID]],Table8[[Customer ID]:[HBA1C]],4,FALSE)</f>
        <v>4.28</v>
      </c>
      <c r="E338" s="24" t="str">
        <f>VLOOKUP(Table8[[#This Row],[Customer ID]],Table8[[Customer ID]:[Heart Issues]],6,FALSE)</f>
        <v>Yes</v>
      </c>
      <c r="F338" s="24" t="str">
        <f>VLOOKUP(Table8[[#This Row],[Customer ID]],Table8[[Customer ID]:[Any Transplants]],7,FALSE)</f>
        <v>No</v>
      </c>
      <c r="G338" s="24" t="str">
        <f>VLOOKUP(Table8[[#This Row],[Customer ID]],Table8[[Customer ID]:[Cancer history]],8,FALSE)</f>
        <v>No</v>
      </c>
      <c r="H338" s="24">
        <f>VLOOKUP(Table8[[#This Row],[Customer ID]],Table8[[Customer ID]:[NumberOfMajorSurgeries]],9,FALSE)</f>
        <v>0</v>
      </c>
      <c r="I338" s="24" t="str">
        <f>VLOOKUP(Table8[[#This Row],[Customer ID]],Table8[],10,FALSE)</f>
        <v>Yes</v>
      </c>
      <c r="J338" s="24" t="str">
        <f>VLOOKUP(Table8[[#This Row],[Customer ID]],Table8[[Customer ID]:[Wight Status]],3,FALSE)</f>
        <v>Normal Weight</v>
      </c>
      <c r="K338" s="24" t="str">
        <f>VLOOKUP(Table8[[#This Row],[Customer ID]],Table8[[Customer ID]:[Diabetes Status]],5,FALSE)</f>
        <v>Normal</v>
      </c>
      <c r="L338" s="24" t="str">
        <f>VLOOKUP(A338,Table1[[Customer ID]:[Date Of Birth]],5,FALSE)</f>
        <v>7-Nov-1985</v>
      </c>
      <c r="M338" s="24">
        <f>VLOOKUP(A338,Table1[[Customer ID]:[charges]],8,FALSE)</f>
        <v>29352.560000000001</v>
      </c>
      <c r="N338" s="24" t="str">
        <f>VLOOKUP(Healthcare!A338,Table1[[Customer ID]:[Hospital tier]],9,FALSE)</f>
        <v>tier - 1</v>
      </c>
      <c r="O338" s="24" t="str">
        <f>VLOOKUP(A338,Table1[[Customer ID]:[City tier]],10,FALSE)</f>
        <v>tier - 1</v>
      </c>
      <c r="P338" s="24" t="str">
        <f>VLOOKUP(Healthcare!A338,Table1[],11,FALSE)</f>
        <v>R1011</v>
      </c>
      <c r="Q338" s="24">
        <f>VLOOKUP(Healthcare!A338,Table1[[Customer ID]:[Age]],6,FALSE)</f>
        <v>37</v>
      </c>
    </row>
    <row r="339" spans="1:17" ht="15.4" x14ac:dyDescent="0.45">
      <c r="A339" s="25" t="s">
        <v>338</v>
      </c>
      <c r="B339" s="24" t="str">
        <f>VLOOKUP('Customer Names'!A339,'Customer Names'!A339:C2673,3,FALSE)</f>
        <v>Kelley</v>
      </c>
      <c r="C339" s="24">
        <f>VLOOKUP(Table8[[#This Row],[Customer ID]],Table8[[Customer ID]:[BMI]],2,FALSE)</f>
        <v>26.885000000000002</v>
      </c>
      <c r="D339" s="24">
        <f>VLOOKUP(Table8[[#This Row],[Customer ID]],Table8[[Customer ID]:[HBA1C]],4,FALSE)</f>
        <v>9.86</v>
      </c>
      <c r="E339" s="24" t="str">
        <f>VLOOKUP(Table8[[#This Row],[Customer ID]],Table8[[Customer ID]:[Heart Issues]],6,FALSE)</f>
        <v>No</v>
      </c>
      <c r="F339" s="24" t="str">
        <f>VLOOKUP(Table8[[#This Row],[Customer ID]],Table8[[Customer ID]:[Any Transplants]],7,FALSE)</f>
        <v>No</v>
      </c>
      <c r="G339" s="24" t="str">
        <f>VLOOKUP(Table8[[#This Row],[Customer ID]],Table8[[Customer ID]:[Cancer history]],8,FALSE)</f>
        <v>No</v>
      </c>
      <c r="H339" s="24">
        <f>VLOOKUP(Table8[[#This Row],[Customer ID]],Table8[[Customer ID]:[NumberOfMajorSurgeries]],9,FALSE)</f>
        <v>3</v>
      </c>
      <c r="I339" s="24" t="str">
        <f>VLOOKUP(Table8[[#This Row],[Customer ID]],Table8[],10,FALSE)</f>
        <v>Yes</v>
      </c>
      <c r="J339" s="24" t="str">
        <f>VLOOKUP(Table8[[#This Row],[Customer ID]],Table8[[Customer ID]:[Wight Status]],3,FALSE)</f>
        <v>Over Weight</v>
      </c>
      <c r="K339" s="24" t="str">
        <f>VLOOKUP(Table8[[#This Row],[Customer ID]],Table8[[Customer ID]:[Diabetes Status]],5,FALSE)</f>
        <v>Diabetes</v>
      </c>
      <c r="L339" s="24" t="str">
        <f>VLOOKUP(A339,Table1[[Customer ID]:[Date Of Birth]],5,FALSE)</f>
        <v>5-Jun-1958</v>
      </c>
      <c r="M339" s="24">
        <f>VLOOKUP(A339,Table1[[Customer ID]:[charges]],8,FALSE)</f>
        <v>29330.98</v>
      </c>
      <c r="N339" s="24" t="str">
        <f>VLOOKUP(Healthcare!A339,Table1[[Customer ID]:[Hospital tier]],9,FALSE)</f>
        <v>tier - 1</v>
      </c>
      <c r="O339" s="24" t="str">
        <f>VLOOKUP(A339,Table1[[Customer ID]:[City tier]],10,FALSE)</f>
        <v>tier - 2</v>
      </c>
      <c r="P339" s="24" t="str">
        <f>VLOOKUP(Healthcare!A339,Table1[],11,FALSE)</f>
        <v>R1012</v>
      </c>
      <c r="Q339" s="24">
        <f>VLOOKUP(Healthcare!A339,Table1[[Customer ID]:[Age]],6,FALSE)</f>
        <v>65</v>
      </c>
    </row>
    <row r="340" spans="1:17" ht="15.4" x14ac:dyDescent="0.45">
      <c r="A340" s="25" t="s">
        <v>339</v>
      </c>
      <c r="B340" s="24" t="str">
        <f>VLOOKUP('Customer Names'!A340,'Customer Names'!A340:C2674,3,FALSE)</f>
        <v>Thacker</v>
      </c>
      <c r="C340" s="24">
        <f>VLOOKUP(Table8[[#This Row],[Customer ID]],Table8[[Customer ID]:[BMI]],2,FALSE)</f>
        <v>16.36</v>
      </c>
      <c r="D340" s="24">
        <f>VLOOKUP(Table8[[#This Row],[Customer ID]],Table8[[Customer ID]:[HBA1C]],4,FALSE)</f>
        <v>11.19</v>
      </c>
      <c r="E340" s="24" t="str">
        <f>VLOOKUP(Table8[[#This Row],[Customer ID]],Table8[[Customer ID]:[Heart Issues]],6,FALSE)</f>
        <v>No</v>
      </c>
      <c r="F340" s="24" t="str">
        <f>VLOOKUP(Table8[[#This Row],[Customer ID]],Table8[[Customer ID]:[Any Transplants]],7,FALSE)</f>
        <v>No</v>
      </c>
      <c r="G340" s="24" t="str">
        <f>VLOOKUP(Table8[[#This Row],[Customer ID]],Table8[[Customer ID]:[Cancer history]],8,FALSE)</f>
        <v>No</v>
      </c>
      <c r="H340" s="24">
        <f>VLOOKUP(Table8[[#This Row],[Customer ID]],Table8[[Customer ID]:[NumberOfMajorSurgeries]],9,FALSE)</f>
        <v>0</v>
      </c>
      <c r="I340" s="24" t="str">
        <f>VLOOKUP(Table8[[#This Row],[Customer ID]],Table8[],10,FALSE)</f>
        <v>Yes</v>
      </c>
      <c r="J340" s="24" t="str">
        <f>VLOOKUP(Table8[[#This Row],[Customer ID]],Table8[[Customer ID]:[Wight Status]],3,FALSE)</f>
        <v>Under Weight</v>
      </c>
      <c r="K340" s="24" t="str">
        <f>VLOOKUP(Table8[[#This Row],[Customer ID]],Table8[[Customer ID]:[Diabetes Status]],5,FALSE)</f>
        <v>Diabetes</v>
      </c>
      <c r="L340" s="24" t="str">
        <f>VLOOKUP(A340,Table1[[Customer ID]:[Date Of Birth]],5,FALSE)</f>
        <v>21-Jul-1978</v>
      </c>
      <c r="M340" s="24">
        <f>VLOOKUP(A340,Table1[[Customer ID]:[charges]],8,FALSE)</f>
        <v>29227.599999999999</v>
      </c>
      <c r="N340" s="24" t="str">
        <f>VLOOKUP(Healthcare!A340,Table1[[Customer ID]:[Hospital tier]],9,FALSE)</f>
        <v>tier - 1</v>
      </c>
      <c r="O340" s="24" t="str">
        <f>VLOOKUP(A340,Table1[[Customer ID]:[City tier]],10,FALSE)</f>
        <v>tier - 3</v>
      </c>
      <c r="P340" s="24" t="str">
        <f>VLOOKUP(Healthcare!A340,Table1[],11,FALSE)</f>
        <v>R1012</v>
      </c>
      <c r="Q340" s="24">
        <f>VLOOKUP(Healthcare!A340,Table1[[Customer ID]:[Age]],6,FALSE)</f>
        <v>44</v>
      </c>
    </row>
    <row r="341" spans="1:17" ht="15.4" x14ac:dyDescent="0.45">
      <c r="A341" s="25" t="s">
        <v>340</v>
      </c>
      <c r="B341" s="24" t="str">
        <f>VLOOKUP('Customer Names'!A341,'Customer Names'!A341:C2675,3,FALSE)</f>
        <v>Jeseritz</v>
      </c>
      <c r="C341" s="24">
        <f>VLOOKUP(Table8[[#This Row],[Customer ID]],Table8[[Customer ID]:[BMI]],2,FALSE)</f>
        <v>32.299999999999997</v>
      </c>
      <c r="D341" s="24">
        <f>VLOOKUP(Table8[[#This Row],[Customer ID]],Table8[[Customer ID]:[HBA1C]],4,FALSE)</f>
        <v>4.8899999999999997</v>
      </c>
      <c r="E341" s="24" t="str">
        <f>VLOOKUP(Table8[[#This Row],[Customer ID]],Table8[[Customer ID]:[Heart Issues]],6,FALSE)</f>
        <v>Yes</v>
      </c>
      <c r="F341" s="24" t="str">
        <f>VLOOKUP(Table8[[#This Row],[Customer ID]],Table8[[Customer ID]:[Any Transplants]],7,FALSE)</f>
        <v>No</v>
      </c>
      <c r="G341" s="24" t="str">
        <f>VLOOKUP(Table8[[#This Row],[Customer ID]],Table8[[Customer ID]:[Cancer history]],8,FALSE)</f>
        <v>Yes</v>
      </c>
      <c r="H341" s="24">
        <f>VLOOKUP(Table8[[#This Row],[Customer ID]],Table8[[Customer ID]:[NumberOfMajorSurgeries]],9,FALSE)</f>
        <v>1</v>
      </c>
      <c r="I341" s="24" t="str">
        <f>VLOOKUP(Table8[[#This Row],[Customer ID]],Table8[],10,FALSE)</f>
        <v>No</v>
      </c>
      <c r="J341" s="24" t="str">
        <f>VLOOKUP(Table8[[#This Row],[Customer ID]],Table8[[Customer ID]:[Wight Status]],3,FALSE)</f>
        <v>Obesity</v>
      </c>
      <c r="K341" s="24" t="str">
        <f>VLOOKUP(Table8[[#This Row],[Customer ID]],Table8[[Customer ID]:[Diabetes Status]],5,FALSE)</f>
        <v>Normal</v>
      </c>
      <c r="L341" s="24" t="str">
        <f>VLOOKUP(A341,Table1[[Customer ID]:[Date Of Birth]],5,FALSE)</f>
        <v>9-Jul-1969</v>
      </c>
      <c r="M341" s="24">
        <f>VLOOKUP(A341,Table1[[Customer ID]:[charges]],8,FALSE)</f>
        <v>29186.48</v>
      </c>
      <c r="N341" s="24" t="str">
        <f>VLOOKUP(Healthcare!A341,Table1[[Customer ID]:[Hospital tier]],9,FALSE)</f>
        <v>tier - 1</v>
      </c>
      <c r="O341" s="24" t="str">
        <f>VLOOKUP(A341,Table1[[Customer ID]:[City tier]],10,FALSE)</f>
        <v>tier - 3</v>
      </c>
      <c r="P341" s="24" t="str">
        <f>VLOOKUP(Healthcare!A341,Table1[],11,FALSE)</f>
        <v>R1024</v>
      </c>
      <c r="Q341" s="24">
        <f>VLOOKUP(Healthcare!A341,Table1[[Customer ID]:[Age]],6,FALSE)</f>
        <v>53</v>
      </c>
    </row>
    <row r="342" spans="1:17" ht="15.4" x14ac:dyDescent="0.45">
      <c r="A342" s="25" t="s">
        <v>341</v>
      </c>
      <c r="B342" s="24" t="str">
        <f>VLOOKUP('Customer Names'!A342,'Customer Names'!A342:C2676,3,FALSE)</f>
        <v>Hohman</v>
      </c>
      <c r="C342" s="24">
        <f>VLOOKUP(Table8[[#This Row],[Customer ID]],Table8[[Customer ID]:[BMI]],2,FALSE)</f>
        <v>16.05</v>
      </c>
      <c r="D342" s="24">
        <f>VLOOKUP(Table8[[#This Row],[Customer ID]],Table8[[Customer ID]:[HBA1C]],4,FALSE)</f>
        <v>4.3499999999999996</v>
      </c>
      <c r="E342" s="24" t="str">
        <f>VLOOKUP(Table8[[#This Row],[Customer ID]],Table8[[Customer ID]:[Heart Issues]],6,FALSE)</f>
        <v>Yes</v>
      </c>
      <c r="F342" s="24" t="str">
        <f>VLOOKUP(Table8[[#This Row],[Customer ID]],Table8[[Customer ID]:[Any Transplants]],7,FALSE)</f>
        <v>No</v>
      </c>
      <c r="G342" s="24" t="str">
        <f>VLOOKUP(Table8[[#This Row],[Customer ID]],Table8[[Customer ID]:[Cancer history]],8,FALSE)</f>
        <v>No</v>
      </c>
      <c r="H342" s="24">
        <f>VLOOKUP(Table8[[#This Row],[Customer ID]],Table8[[Customer ID]:[NumberOfMajorSurgeries]],9,FALSE)</f>
        <v>0</v>
      </c>
      <c r="I342" s="24" t="str">
        <f>VLOOKUP(Table8[[#This Row],[Customer ID]],Table8[],10,FALSE)</f>
        <v>Yes</v>
      </c>
      <c r="J342" s="24" t="str">
        <f>VLOOKUP(Table8[[#This Row],[Customer ID]],Table8[[Customer ID]:[Wight Status]],3,FALSE)</f>
        <v>Under Weight</v>
      </c>
      <c r="K342" s="24" t="str">
        <f>VLOOKUP(Table8[[#This Row],[Customer ID]],Table8[[Customer ID]:[Diabetes Status]],5,FALSE)</f>
        <v>Normal</v>
      </c>
      <c r="L342" s="24" t="str">
        <f>VLOOKUP(A342,Table1[[Customer ID]:[Date Of Birth]],5,FALSE)</f>
        <v>8-Nov-1976</v>
      </c>
      <c r="M342" s="24">
        <f>VLOOKUP(A342,Table1[[Customer ID]:[charges]],8,FALSE)</f>
        <v>29160.39</v>
      </c>
      <c r="N342" s="24" t="str">
        <f>VLOOKUP(Healthcare!A342,Table1[[Customer ID]:[Hospital tier]],9,FALSE)</f>
        <v>tier - 1</v>
      </c>
      <c r="O342" s="24" t="str">
        <f>VLOOKUP(A342,Table1[[Customer ID]:[City tier]],10,FALSE)</f>
        <v>tier - 2</v>
      </c>
      <c r="P342" s="24" t="str">
        <f>VLOOKUP(Healthcare!A342,Table1[],11,FALSE)</f>
        <v>R1011</v>
      </c>
      <c r="Q342" s="24">
        <f>VLOOKUP(Healthcare!A342,Table1[[Customer ID]:[Age]],6,FALSE)</f>
        <v>46</v>
      </c>
    </row>
    <row r="343" spans="1:17" ht="15.4" x14ac:dyDescent="0.45">
      <c r="A343" s="25" t="s">
        <v>342</v>
      </c>
      <c r="B343" s="24" t="str">
        <f>VLOOKUP('Customer Names'!A343,'Customer Names'!A343:C2677,3,FALSE)</f>
        <v>Hill</v>
      </c>
      <c r="C343" s="24">
        <f>VLOOKUP(Table8[[#This Row],[Customer ID]],Table8[[Customer ID]:[BMI]],2,FALSE)</f>
        <v>29.07</v>
      </c>
      <c r="D343" s="24">
        <f>VLOOKUP(Table8[[#This Row],[Customer ID]],Table8[[Customer ID]:[HBA1C]],4,FALSE)</f>
        <v>8.66</v>
      </c>
      <c r="E343" s="24" t="str">
        <f>VLOOKUP(Table8[[#This Row],[Customer ID]],Table8[[Customer ID]:[Heart Issues]],6,FALSE)</f>
        <v>Yes</v>
      </c>
      <c r="F343" s="24" t="str">
        <f>VLOOKUP(Table8[[#This Row],[Customer ID]],Table8[[Customer ID]:[Any Transplants]],7,FALSE)</f>
        <v>No</v>
      </c>
      <c r="G343" s="24" t="str">
        <f>VLOOKUP(Table8[[#This Row],[Customer ID]],Table8[[Customer ID]:[Cancer history]],8,FALSE)</f>
        <v>No</v>
      </c>
      <c r="H343" s="24">
        <f>VLOOKUP(Table8[[#This Row],[Customer ID]],Table8[[Customer ID]:[NumberOfMajorSurgeries]],9,FALSE)</f>
        <v>2</v>
      </c>
      <c r="I343" s="24" t="str">
        <f>VLOOKUP(Table8[[#This Row],[Customer ID]],Table8[],10,FALSE)</f>
        <v>Yes</v>
      </c>
      <c r="J343" s="24" t="str">
        <f>VLOOKUP(Table8[[#This Row],[Customer ID]],Table8[[Customer ID]:[Wight Status]],3,FALSE)</f>
        <v>Over Weight</v>
      </c>
      <c r="K343" s="24" t="str">
        <f>VLOOKUP(Table8[[#This Row],[Customer ID]],Table8[[Customer ID]:[Diabetes Status]],5,FALSE)</f>
        <v>Diabetes</v>
      </c>
      <c r="L343" s="24" t="str">
        <f>VLOOKUP(A343,Table1[[Customer ID]:[Date Of Birth]],5,FALSE)</f>
        <v>24-Dec-1961</v>
      </c>
      <c r="M343" s="24">
        <f>VLOOKUP(A343,Table1[[Customer ID]:[charges]],8,FALSE)</f>
        <v>29141.360000000001</v>
      </c>
      <c r="N343" s="24" t="str">
        <f>VLOOKUP(Healthcare!A343,Table1[[Customer ID]:[Hospital tier]],9,FALSE)</f>
        <v>tier - 1</v>
      </c>
      <c r="O343" s="24" t="str">
        <f>VLOOKUP(A343,Table1[[Customer ID]:[City tier]],10,FALSE)</f>
        <v>tier - 3</v>
      </c>
      <c r="P343" s="24" t="str">
        <f>VLOOKUP(Healthcare!A343,Table1[],11,FALSE)</f>
        <v>R1012</v>
      </c>
      <c r="Q343" s="24">
        <f>VLOOKUP(Healthcare!A343,Table1[[Customer ID]:[Age]],6,FALSE)</f>
        <v>61</v>
      </c>
    </row>
    <row r="344" spans="1:17" ht="15.4" x14ac:dyDescent="0.45">
      <c r="A344" s="25" t="s">
        <v>343</v>
      </c>
      <c r="B344" s="24" t="str">
        <f>VLOOKUP('Customer Names'!A344,'Customer Names'!A344:C2678,3,FALSE)</f>
        <v>Kuepfer</v>
      </c>
      <c r="C344" s="24">
        <f>VLOOKUP(Table8[[#This Row],[Customer ID]],Table8[[Customer ID]:[BMI]],2,FALSE)</f>
        <v>17.43</v>
      </c>
      <c r="D344" s="24">
        <f>VLOOKUP(Table8[[#This Row],[Customer ID]],Table8[[Customer ID]:[HBA1C]],4,FALSE)</f>
        <v>8.64</v>
      </c>
      <c r="E344" s="24" t="str">
        <f>VLOOKUP(Table8[[#This Row],[Customer ID]],Table8[[Customer ID]:[Heart Issues]],6,FALSE)</f>
        <v>No</v>
      </c>
      <c r="F344" s="24" t="str">
        <f>VLOOKUP(Table8[[#This Row],[Customer ID]],Table8[[Customer ID]:[Any Transplants]],7,FALSE)</f>
        <v>No</v>
      </c>
      <c r="G344" s="24" t="str">
        <f>VLOOKUP(Table8[[#This Row],[Customer ID]],Table8[[Customer ID]:[Cancer history]],8,FALSE)</f>
        <v>No</v>
      </c>
      <c r="H344" s="24">
        <f>VLOOKUP(Table8[[#This Row],[Customer ID]],Table8[[Customer ID]:[NumberOfMajorSurgeries]],9,FALSE)</f>
        <v>0</v>
      </c>
      <c r="I344" s="24" t="str">
        <f>VLOOKUP(Table8[[#This Row],[Customer ID]],Table8[],10,FALSE)</f>
        <v>Yes</v>
      </c>
      <c r="J344" s="24" t="str">
        <f>VLOOKUP(Table8[[#This Row],[Customer ID]],Table8[[Customer ID]:[Wight Status]],3,FALSE)</f>
        <v>Under Weight</v>
      </c>
      <c r="K344" s="24" t="str">
        <f>VLOOKUP(Table8[[#This Row],[Customer ID]],Table8[[Customer ID]:[Diabetes Status]],5,FALSE)</f>
        <v>Diabetes</v>
      </c>
      <c r="L344" s="24" t="str">
        <f>VLOOKUP(A344,Table1[[Customer ID]:[Date Of Birth]],5,FALSE)</f>
        <v>29-Nov-1978</v>
      </c>
      <c r="M344" s="24">
        <f>VLOOKUP(A344,Table1[[Customer ID]:[charges]],8,FALSE)</f>
        <v>29114.77</v>
      </c>
      <c r="N344" s="24" t="str">
        <f>VLOOKUP(Healthcare!A344,Table1[[Customer ID]:[Hospital tier]],9,FALSE)</f>
        <v>tier - 1</v>
      </c>
      <c r="O344" s="24" t="str">
        <f>VLOOKUP(A344,Table1[[Customer ID]:[City tier]],10,FALSE)</f>
        <v>tier - 1</v>
      </c>
      <c r="P344" s="24" t="str">
        <f>VLOOKUP(Healthcare!A344,Table1[],11,FALSE)</f>
        <v>R1011</v>
      </c>
      <c r="Q344" s="24">
        <f>VLOOKUP(Healthcare!A344,Table1[[Customer ID]:[Age]],6,FALSE)</f>
        <v>44</v>
      </c>
    </row>
    <row r="345" spans="1:17" ht="15.4" x14ac:dyDescent="0.45">
      <c r="A345" s="25" t="s">
        <v>344</v>
      </c>
      <c r="B345" s="24" t="str">
        <f>VLOOKUP('Customer Names'!A345,'Customer Names'!A345:C2679,3,FALSE)</f>
        <v>Kaczmarek</v>
      </c>
      <c r="C345" s="24">
        <f>VLOOKUP(Table8[[#This Row],[Customer ID]],Table8[[Customer ID]:[BMI]],2,FALSE)</f>
        <v>19.329999999999998</v>
      </c>
      <c r="D345" s="24">
        <f>VLOOKUP(Table8[[#This Row],[Customer ID]],Table8[[Customer ID]:[HBA1C]],4,FALSE)</f>
        <v>4.2699999999999996</v>
      </c>
      <c r="E345" s="24" t="str">
        <f>VLOOKUP(Table8[[#This Row],[Customer ID]],Table8[[Customer ID]:[Heart Issues]],6,FALSE)</f>
        <v>No</v>
      </c>
      <c r="F345" s="24" t="str">
        <f>VLOOKUP(Table8[[#This Row],[Customer ID]],Table8[[Customer ID]:[Any Transplants]],7,FALSE)</f>
        <v>No</v>
      </c>
      <c r="G345" s="24" t="str">
        <f>VLOOKUP(Table8[[#This Row],[Customer ID]],Table8[[Customer ID]:[Cancer history]],8,FALSE)</f>
        <v>No</v>
      </c>
      <c r="H345" s="24">
        <f>VLOOKUP(Table8[[#This Row],[Customer ID]],Table8[[Customer ID]:[NumberOfMajorSurgeries]],9,FALSE)</f>
        <v>0</v>
      </c>
      <c r="I345" s="24" t="str">
        <f>VLOOKUP(Table8[[#This Row],[Customer ID]],Table8[],10,FALSE)</f>
        <v>Yes</v>
      </c>
      <c r="J345" s="24" t="str">
        <f>VLOOKUP(Table8[[#This Row],[Customer ID]],Table8[[Customer ID]:[Wight Status]],3,FALSE)</f>
        <v>Normal Weight</v>
      </c>
      <c r="K345" s="24" t="str">
        <f>VLOOKUP(Table8[[#This Row],[Customer ID]],Table8[[Customer ID]:[Diabetes Status]],5,FALSE)</f>
        <v>Normal</v>
      </c>
      <c r="L345" s="24" t="str">
        <f>VLOOKUP(A345,Table1[[Customer ID]:[Date Of Birth]],5,FALSE)</f>
        <v>14-Jul-1980</v>
      </c>
      <c r="M345" s="24">
        <f>VLOOKUP(A345,Table1[[Customer ID]:[charges]],8,FALSE)</f>
        <v>29114.21</v>
      </c>
      <c r="N345" s="24" t="str">
        <f>VLOOKUP(Healthcare!A345,Table1[[Customer ID]:[Hospital tier]],9,FALSE)</f>
        <v>tier - 1</v>
      </c>
      <c r="O345" s="24" t="str">
        <f>VLOOKUP(A345,Table1[[Customer ID]:[City tier]],10,FALSE)</f>
        <v>tier - 3</v>
      </c>
      <c r="P345" s="24" t="str">
        <f>VLOOKUP(Healthcare!A345,Table1[],11,FALSE)</f>
        <v>R1011</v>
      </c>
      <c r="Q345" s="24">
        <f>VLOOKUP(Healthcare!A345,Table1[[Customer ID]:[Age]],6,FALSE)</f>
        <v>42</v>
      </c>
    </row>
    <row r="346" spans="1:17" ht="15.4" x14ac:dyDescent="0.45">
      <c r="A346" s="25" t="s">
        <v>345</v>
      </c>
      <c r="B346" s="24" t="str">
        <f>VLOOKUP('Customer Names'!A346,'Customer Names'!A346:C2680,3,FALSE)</f>
        <v>Pitt</v>
      </c>
      <c r="C346" s="24">
        <f>VLOOKUP(Table8[[#This Row],[Customer ID]],Table8[[Customer ID]:[BMI]],2,FALSE)</f>
        <v>30.52</v>
      </c>
      <c r="D346" s="24">
        <f>VLOOKUP(Table8[[#This Row],[Customer ID]],Table8[[Customer ID]:[HBA1C]],4,FALSE)</f>
        <v>4.21</v>
      </c>
      <c r="E346" s="24" t="str">
        <f>VLOOKUP(Table8[[#This Row],[Customer ID]],Table8[[Customer ID]:[Heart Issues]],6,FALSE)</f>
        <v>No</v>
      </c>
      <c r="F346" s="24" t="str">
        <f>VLOOKUP(Table8[[#This Row],[Customer ID]],Table8[[Customer ID]:[Any Transplants]],7,FALSE)</f>
        <v>No</v>
      </c>
      <c r="G346" s="24" t="str">
        <f>VLOOKUP(Table8[[#This Row],[Customer ID]],Table8[[Customer ID]:[Cancer history]],8,FALSE)</f>
        <v>No</v>
      </c>
      <c r="H346" s="24">
        <f>VLOOKUP(Table8[[#This Row],[Customer ID]],Table8[[Customer ID]:[NumberOfMajorSurgeries]],9,FALSE)</f>
        <v>1</v>
      </c>
      <c r="I346" s="24" t="str">
        <f>VLOOKUP(Table8[[#This Row],[Customer ID]],Table8[],10,FALSE)</f>
        <v>Yes</v>
      </c>
      <c r="J346" s="24" t="str">
        <f>VLOOKUP(Table8[[#This Row],[Customer ID]],Table8[[Customer ID]:[Wight Status]],3,FALSE)</f>
        <v>Obesity</v>
      </c>
      <c r="K346" s="24" t="str">
        <f>VLOOKUP(Table8[[#This Row],[Customer ID]],Table8[[Customer ID]:[Diabetes Status]],5,FALSE)</f>
        <v>Normal</v>
      </c>
      <c r="L346" s="24" t="str">
        <f>VLOOKUP(A346,Table1[[Customer ID]:[Date Of Birth]],5,FALSE)</f>
        <v>7-Jul-1992</v>
      </c>
      <c r="M346" s="24">
        <f>VLOOKUP(A346,Table1[[Customer ID]:[charges]],8,FALSE)</f>
        <v>29007.82</v>
      </c>
      <c r="N346" s="24" t="str">
        <f>VLOOKUP(Healthcare!A346,Table1[[Customer ID]:[Hospital tier]],9,FALSE)</f>
        <v>tier - 1</v>
      </c>
      <c r="O346" s="24" t="str">
        <f>VLOOKUP(A346,Table1[[Customer ID]:[City tier]],10,FALSE)</f>
        <v>tier - 3</v>
      </c>
      <c r="P346" s="24" t="str">
        <f>VLOOKUP(Healthcare!A346,Table1[],11,FALSE)</f>
        <v>R1011</v>
      </c>
      <c r="Q346" s="24">
        <f>VLOOKUP(Healthcare!A346,Table1[[Customer ID]:[Age]],6,FALSE)</f>
        <v>30</v>
      </c>
    </row>
    <row r="347" spans="1:17" ht="15.4" x14ac:dyDescent="0.45">
      <c r="A347" s="25" t="s">
        <v>346</v>
      </c>
      <c r="B347" s="24" t="str">
        <f>VLOOKUP('Customer Names'!A347,'Customer Names'!A347:C2681,3,FALSE)</f>
        <v>Lorton</v>
      </c>
      <c r="C347" s="24">
        <f>VLOOKUP(Table8[[#This Row],[Customer ID]],Table8[[Customer ID]:[BMI]],2,FALSE)</f>
        <v>39.21</v>
      </c>
      <c r="D347" s="24">
        <f>VLOOKUP(Table8[[#This Row],[Customer ID]],Table8[[Customer ID]:[HBA1C]],4,FALSE)</f>
        <v>5.04</v>
      </c>
      <c r="E347" s="24" t="str">
        <f>VLOOKUP(Table8[[#This Row],[Customer ID]],Table8[[Customer ID]:[Heart Issues]],6,FALSE)</f>
        <v>No</v>
      </c>
      <c r="F347" s="24" t="str">
        <f>VLOOKUP(Table8[[#This Row],[Customer ID]],Table8[[Customer ID]:[Any Transplants]],7,FALSE)</f>
        <v>No</v>
      </c>
      <c r="G347" s="24" t="str">
        <f>VLOOKUP(Table8[[#This Row],[Customer ID]],Table8[[Customer ID]:[Cancer history]],8,FALSE)</f>
        <v>Yes</v>
      </c>
      <c r="H347" s="24">
        <f>VLOOKUP(Table8[[#This Row],[Customer ID]],Table8[[Customer ID]:[NumberOfMajorSurgeries]],9,FALSE)</f>
        <v>1</v>
      </c>
      <c r="I347" s="24" t="str">
        <f>VLOOKUP(Table8[[#This Row],[Customer ID]],Table8[],10,FALSE)</f>
        <v>Yes</v>
      </c>
      <c r="J347" s="24" t="str">
        <f>VLOOKUP(Table8[[#This Row],[Customer ID]],Table8[[Customer ID]:[Wight Status]],3,FALSE)</f>
        <v>Obesity</v>
      </c>
      <c r="K347" s="24" t="str">
        <f>VLOOKUP(Table8[[#This Row],[Customer ID]],Table8[[Customer ID]:[Diabetes Status]],5,FALSE)</f>
        <v>Normal</v>
      </c>
      <c r="L347" s="24" t="str">
        <f>VLOOKUP(A347,Table1[[Customer ID]:[Date Of Birth]],5,FALSE)</f>
        <v>1-Sep-2003</v>
      </c>
      <c r="M347" s="24">
        <f>VLOOKUP(A347,Table1[[Customer ID]:[charges]],8,FALSE)</f>
        <v>28998.68</v>
      </c>
      <c r="N347" s="24" t="str">
        <f>VLOOKUP(Healthcare!A347,Table1[[Customer ID]:[Hospital tier]],9,FALSE)</f>
        <v>tier - 1</v>
      </c>
      <c r="O347" s="24" t="str">
        <f>VLOOKUP(A347,Table1[[Customer ID]:[City tier]],10,FALSE)</f>
        <v>tier - 3</v>
      </c>
      <c r="P347" s="24" t="str">
        <f>VLOOKUP(Healthcare!A347,Table1[],11,FALSE)</f>
        <v>R1011</v>
      </c>
      <c r="Q347" s="24">
        <f>VLOOKUP(Healthcare!A347,Table1[[Customer ID]:[Age]],6,FALSE)</f>
        <v>19</v>
      </c>
    </row>
    <row r="348" spans="1:17" ht="15.4" x14ac:dyDescent="0.45">
      <c r="A348" s="25" t="s">
        <v>347</v>
      </c>
      <c r="B348" s="24" t="str">
        <f>VLOOKUP('Customer Names'!A348,'Customer Names'!A348:C2682,3,FALSE)</f>
        <v>Castaneda</v>
      </c>
      <c r="C348" s="24">
        <f>VLOOKUP(Table8[[#This Row],[Customer ID]],Table8[[Customer ID]:[BMI]],2,FALSE)</f>
        <v>26.98</v>
      </c>
      <c r="D348" s="24">
        <f>VLOOKUP(Table8[[#This Row],[Customer ID]],Table8[[Customer ID]:[HBA1C]],4,FALSE)</f>
        <v>5.21</v>
      </c>
      <c r="E348" s="24" t="str">
        <f>VLOOKUP(Table8[[#This Row],[Customer ID]],Table8[[Customer ID]:[Heart Issues]],6,FALSE)</f>
        <v>Yes</v>
      </c>
      <c r="F348" s="24" t="str">
        <f>VLOOKUP(Table8[[#This Row],[Customer ID]],Table8[[Customer ID]:[Any Transplants]],7,FALSE)</f>
        <v>No</v>
      </c>
      <c r="G348" s="24" t="str">
        <f>VLOOKUP(Table8[[#This Row],[Customer ID]],Table8[[Customer ID]:[Cancer history]],8,FALSE)</f>
        <v>No</v>
      </c>
      <c r="H348" s="24">
        <f>VLOOKUP(Table8[[#This Row],[Customer ID]],Table8[[Customer ID]:[NumberOfMajorSurgeries]],9,FALSE)</f>
        <v>2</v>
      </c>
      <c r="I348" s="24" t="str">
        <f>VLOOKUP(Table8[[#This Row],[Customer ID]],Table8[],10,FALSE)</f>
        <v>Yes</v>
      </c>
      <c r="J348" s="24" t="str">
        <f>VLOOKUP(Table8[[#This Row],[Customer ID]],Table8[[Customer ID]:[Wight Status]],3,FALSE)</f>
        <v>Over Weight</v>
      </c>
      <c r="K348" s="24" t="str">
        <f>VLOOKUP(Table8[[#This Row],[Customer ID]],Table8[[Customer ID]:[Diabetes Status]],5,FALSE)</f>
        <v>Normal</v>
      </c>
      <c r="L348" s="24" t="str">
        <f>VLOOKUP(A348,Table1[[Customer ID]:[Date Of Birth]],5,FALSE)</f>
        <v>5-Dec-1959</v>
      </c>
      <c r="M348" s="24">
        <f>VLOOKUP(A348,Table1[[Customer ID]:[charges]],8,FALSE)</f>
        <v>28950.47</v>
      </c>
      <c r="N348" s="24" t="str">
        <f>VLOOKUP(Healthcare!A348,Table1[[Customer ID]:[Hospital tier]],9,FALSE)</f>
        <v>tier - 1</v>
      </c>
      <c r="O348" s="24" t="str">
        <f>VLOOKUP(A348,Table1[[Customer ID]:[City tier]],10,FALSE)</f>
        <v>tier - 1</v>
      </c>
      <c r="P348" s="24" t="str">
        <f>VLOOKUP(Healthcare!A348,Table1[],11,FALSE)</f>
        <v>R1012</v>
      </c>
      <c r="Q348" s="24">
        <f>VLOOKUP(Healthcare!A348,Table1[[Customer ID]:[Age]],6,FALSE)</f>
        <v>63</v>
      </c>
    </row>
    <row r="349" spans="1:17" ht="15.4" x14ac:dyDescent="0.45">
      <c r="A349" s="25" t="s">
        <v>348</v>
      </c>
      <c r="B349" s="24" t="str">
        <f>VLOOKUP('Customer Names'!A349,'Customer Names'!A349:C2683,3,FALSE)</f>
        <v>Cherop</v>
      </c>
      <c r="C349" s="24">
        <f>VLOOKUP(Table8[[#This Row],[Customer ID]],Table8[[Customer ID]:[BMI]],2,FALSE)</f>
        <v>25.84</v>
      </c>
      <c r="D349" s="24">
        <f>VLOOKUP(Table8[[#This Row],[Customer ID]],Table8[[Customer ID]:[HBA1C]],4,FALSE)</f>
        <v>8.83</v>
      </c>
      <c r="E349" s="24" t="str">
        <f>VLOOKUP(Table8[[#This Row],[Customer ID]],Table8[[Customer ID]:[Heart Issues]],6,FALSE)</f>
        <v>No</v>
      </c>
      <c r="F349" s="24" t="str">
        <f>VLOOKUP(Table8[[#This Row],[Customer ID]],Table8[[Customer ID]:[Any Transplants]],7,FALSE)</f>
        <v>No</v>
      </c>
      <c r="G349" s="24" t="str">
        <f>VLOOKUP(Table8[[#This Row],[Customer ID]],Table8[[Customer ID]:[Cancer history]],8,FALSE)</f>
        <v>No</v>
      </c>
      <c r="H349" s="24">
        <f>VLOOKUP(Table8[[#This Row],[Customer ID]],Table8[[Customer ID]:[NumberOfMajorSurgeries]],9,FALSE)</f>
        <v>0</v>
      </c>
      <c r="I349" s="24" t="str">
        <f>VLOOKUP(Table8[[#This Row],[Customer ID]],Table8[],10,FALSE)</f>
        <v>No</v>
      </c>
      <c r="J349" s="24" t="str">
        <f>VLOOKUP(Table8[[#This Row],[Customer ID]],Table8[[Customer ID]:[Wight Status]],3,FALSE)</f>
        <v>Over Weight</v>
      </c>
      <c r="K349" s="24" t="str">
        <f>VLOOKUP(Table8[[#This Row],[Customer ID]],Table8[[Customer ID]:[Diabetes Status]],5,FALSE)</f>
        <v>Diabetes</v>
      </c>
      <c r="L349" s="24" t="str">
        <f>VLOOKUP(A349,Table1[[Customer ID]:[Date Of Birth]],5,FALSE)</f>
        <v>25-Jul-1962</v>
      </c>
      <c r="M349" s="24">
        <f>VLOOKUP(A349,Table1[[Customer ID]:[charges]],8,FALSE)</f>
        <v>28923.14</v>
      </c>
      <c r="N349" s="24" t="str">
        <f>VLOOKUP(Healthcare!A349,Table1[[Customer ID]:[Hospital tier]],9,FALSE)</f>
        <v>tier - 1</v>
      </c>
      <c r="O349" s="24" t="str">
        <f>VLOOKUP(A349,Table1[[Customer ID]:[City tier]],10,FALSE)</f>
        <v>tier - 1</v>
      </c>
      <c r="P349" s="24" t="str">
        <f>VLOOKUP(Healthcare!A349,Table1[],11,FALSE)</f>
        <v>R1012</v>
      </c>
      <c r="Q349" s="24">
        <f>VLOOKUP(Healthcare!A349,Table1[[Customer ID]:[Age]],6,FALSE)</f>
        <v>60</v>
      </c>
    </row>
    <row r="350" spans="1:17" ht="15.4" x14ac:dyDescent="0.45">
      <c r="A350" s="25" t="s">
        <v>349</v>
      </c>
      <c r="B350" s="24" t="str">
        <f>VLOOKUP('Customer Names'!A350,'Customer Names'!A350:C2684,3,FALSE)</f>
        <v>Howell</v>
      </c>
      <c r="C350" s="24">
        <f>VLOOKUP(Table8[[#This Row],[Customer ID]],Table8[[Customer ID]:[BMI]],2,FALSE)</f>
        <v>28.31</v>
      </c>
      <c r="D350" s="24">
        <f>VLOOKUP(Table8[[#This Row],[Customer ID]],Table8[[Customer ID]:[HBA1C]],4,FALSE)</f>
        <v>8.4700000000000006</v>
      </c>
      <c r="E350" s="24" t="str">
        <f>VLOOKUP(Table8[[#This Row],[Customer ID]],Table8[[Customer ID]:[Heart Issues]],6,FALSE)</f>
        <v>Yes</v>
      </c>
      <c r="F350" s="24" t="str">
        <f>VLOOKUP(Table8[[#This Row],[Customer ID]],Table8[[Customer ID]:[Any Transplants]],7,FALSE)</f>
        <v>No</v>
      </c>
      <c r="G350" s="24" t="str">
        <f>VLOOKUP(Table8[[#This Row],[Customer ID]],Table8[[Customer ID]:[Cancer history]],8,FALSE)</f>
        <v>No</v>
      </c>
      <c r="H350" s="24">
        <f>VLOOKUP(Table8[[#This Row],[Customer ID]],Table8[[Customer ID]:[NumberOfMajorSurgeries]],9,FALSE)</f>
        <v>2</v>
      </c>
      <c r="I350" s="24" t="str">
        <f>VLOOKUP(Table8[[#This Row],[Customer ID]],Table8[],10,FALSE)</f>
        <v>Yes</v>
      </c>
      <c r="J350" s="24" t="str">
        <f>VLOOKUP(Table8[[#This Row],[Customer ID]],Table8[[Customer ID]:[Wight Status]],3,FALSE)</f>
        <v>Over Weight</v>
      </c>
      <c r="K350" s="24" t="str">
        <f>VLOOKUP(Table8[[#This Row],[Customer ID]],Table8[[Customer ID]:[Diabetes Status]],5,FALSE)</f>
        <v>Diabetes</v>
      </c>
      <c r="L350" s="24" t="str">
        <f>VLOOKUP(A350,Table1[[Customer ID]:[Date Of Birth]],5,FALSE)</f>
        <v>3-Aug-1961</v>
      </c>
      <c r="M350" s="24">
        <f>VLOOKUP(A350,Table1[[Customer ID]:[charges]],8,FALSE)</f>
        <v>28868.66</v>
      </c>
      <c r="N350" s="24" t="str">
        <f>VLOOKUP(Healthcare!A350,Table1[[Customer ID]:[Hospital tier]],9,FALSE)</f>
        <v>tier - 1</v>
      </c>
      <c r="O350" s="24" t="str">
        <f>VLOOKUP(A350,Table1[[Customer ID]:[City tier]],10,FALSE)</f>
        <v>tier - 2</v>
      </c>
      <c r="P350" s="24" t="str">
        <f>VLOOKUP(Healthcare!A350,Table1[],11,FALSE)</f>
        <v>R1012</v>
      </c>
      <c r="Q350" s="24">
        <f>VLOOKUP(Healthcare!A350,Table1[[Customer ID]:[Age]],6,FALSE)</f>
        <v>61</v>
      </c>
    </row>
    <row r="351" spans="1:17" ht="15.4" x14ac:dyDescent="0.45">
      <c r="A351" s="25" t="s">
        <v>350</v>
      </c>
      <c r="B351" s="24" t="str">
        <f>VLOOKUP('Customer Names'!A351,'Customer Names'!A351:C2685,3,FALSE)</f>
        <v>Palmer</v>
      </c>
      <c r="C351" s="24">
        <f>VLOOKUP(Table8[[#This Row],[Customer ID]],Table8[[Customer ID]:[BMI]],2,FALSE)</f>
        <v>23.94</v>
      </c>
      <c r="D351" s="24">
        <f>VLOOKUP(Table8[[#This Row],[Customer ID]],Table8[[Customer ID]:[HBA1C]],4,FALSE)</f>
        <v>4.2</v>
      </c>
      <c r="E351" s="24" t="str">
        <f>VLOOKUP(Table8[[#This Row],[Customer ID]],Table8[[Customer ID]:[Heart Issues]],6,FALSE)</f>
        <v>No</v>
      </c>
      <c r="F351" s="24" t="str">
        <f>VLOOKUP(Table8[[#This Row],[Customer ID]],Table8[[Customer ID]:[Any Transplants]],7,FALSE)</f>
        <v>No</v>
      </c>
      <c r="G351" s="24" t="str">
        <f>VLOOKUP(Table8[[#This Row],[Customer ID]],Table8[[Customer ID]:[Cancer history]],8,FALSE)</f>
        <v>No</v>
      </c>
      <c r="H351" s="24">
        <f>VLOOKUP(Table8[[#This Row],[Customer ID]],Table8[[Customer ID]:[NumberOfMajorSurgeries]],9,FALSE)</f>
        <v>0</v>
      </c>
      <c r="I351" s="24" t="str">
        <f>VLOOKUP(Table8[[#This Row],[Customer ID]],Table8[],10,FALSE)</f>
        <v>Yes</v>
      </c>
      <c r="J351" s="24" t="str">
        <f>VLOOKUP(Table8[[#This Row],[Customer ID]],Table8[[Customer ID]:[Wight Status]],3,FALSE)</f>
        <v>Normal Weight</v>
      </c>
      <c r="K351" s="24" t="str">
        <f>VLOOKUP(Table8[[#This Row],[Customer ID]],Table8[[Customer ID]:[Diabetes Status]],5,FALSE)</f>
        <v>Normal</v>
      </c>
      <c r="L351" s="24" t="str">
        <f>VLOOKUP(A351,Table1[[Customer ID]:[Date Of Birth]],5,FALSE)</f>
        <v>5-Dec-1990</v>
      </c>
      <c r="M351" s="24">
        <f>VLOOKUP(A351,Table1[[Customer ID]:[charges]],8,FALSE)</f>
        <v>28716.14</v>
      </c>
      <c r="N351" s="24" t="str">
        <f>VLOOKUP(Healthcare!A351,Table1[[Customer ID]:[Hospital tier]],9,FALSE)</f>
        <v>tier - 1</v>
      </c>
      <c r="O351" s="24" t="str">
        <f>VLOOKUP(A351,Table1[[Customer ID]:[City tier]],10,FALSE)</f>
        <v>tier - 3</v>
      </c>
      <c r="P351" s="24" t="str">
        <f>VLOOKUP(Healthcare!A351,Table1[],11,FALSE)</f>
        <v>R1011</v>
      </c>
      <c r="Q351" s="24">
        <f>VLOOKUP(Healthcare!A351,Table1[[Customer ID]:[Age]],6,FALSE)</f>
        <v>32</v>
      </c>
    </row>
    <row r="352" spans="1:17" ht="15.4" x14ac:dyDescent="0.45">
      <c r="A352" s="25" t="s">
        <v>351</v>
      </c>
      <c r="B352" s="24" t="str">
        <f>VLOOKUP('Customer Names'!A352,'Customer Names'!A352:C2686,3,FALSE)</f>
        <v>Olson</v>
      </c>
      <c r="C352" s="24">
        <f>VLOOKUP(Table8[[#This Row],[Customer ID]],Table8[[Customer ID]:[BMI]],2,FALSE)</f>
        <v>20.03</v>
      </c>
      <c r="D352" s="24">
        <f>VLOOKUP(Table8[[#This Row],[Customer ID]],Table8[[Customer ID]:[HBA1C]],4,FALSE)</f>
        <v>6.14</v>
      </c>
      <c r="E352" s="24" t="str">
        <f>VLOOKUP(Table8[[#This Row],[Customer ID]],Table8[[Customer ID]:[Heart Issues]],6,FALSE)</f>
        <v>Yes</v>
      </c>
      <c r="F352" s="24" t="str">
        <f>VLOOKUP(Table8[[#This Row],[Customer ID]],Table8[[Customer ID]:[Any Transplants]],7,FALSE)</f>
        <v>No</v>
      </c>
      <c r="G352" s="24" t="str">
        <f>VLOOKUP(Table8[[#This Row],[Customer ID]],Table8[[Customer ID]:[Cancer history]],8,FALSE)</f>
        <v>No</v>
      </c>
      <c r="H352" s="24">
        <f>VLOOKUP(Table8[[#This Row],[Customer ID]],Table8[[Customer ID]:[NumberOfMajorSurgeries]],9,FALSE)</f>
        <v>0</v>
      </c>
      <c r="I352" s="24" t="str">
        <f>VLOOKUP(Table8[[#This Row],[Customer ID]],Table8[],10,FALSE)</f>
        <v>Yes</v>
      </c>
      <c r="J352" s="24" t="str">
        <f>VLOOKUP(Table8[[#This Row],[Customer ID]],Table8[[Customer ID]:[Wight Status]],3,FALSE)</f>
        <v>Normal Weight</v>
      </c>
      <c r="K352" s="24" t="str">
        <f>VLOOKUP(Table8[[#This Row],[Customer ID]],Table8[[Customer ID]:[Diabetes Status]],5,FALSE)</f>
        <v>Prediabetes</v>
      </c>
      <c r="L352" s="24" t="str">
        <f>VLOOKUP(A352,Table1[[Customer ID]:[Date Of Birth]],5,FALSE)</f>
        <v>27-Sep-1985</v>
      </c>
      <c r="M352" s="24">
        <f>VLOOKUP(A352,Table1[[Customer ID]:[charges]],8,FALSE)</f>
        <v>28542.86</v>
      </c>
      <c r="N352" s="24" t="str">
        <f>VLOOKUP(Healthcare!A352,Table1[[Customer ID]:[Hospital tier]],9,FALSE)</f>
        <v>tier - 1</v>
      </c>
      <c r="O352" s="24" t="str">
        <f>VLOOKUP(A352,Table1[[Customer ID]:[City tier]],10,FALSE)</f>
        <v>tier - 3</v>
      </c>
      <c r="P352" s="24" t="str">
        <f>VLOOKUP(Healthcare!A352,Table1[],11,FALSE)</f>
        <v>R1011</v>
      </c>
      <c r="Q352" s="24">
        <f>VLOOKUP(Healthcare!A352,Table1[[Customer ID]:[Age]],6,FALSE)</f>
        <v>37</v>
      </c>
    </row>
    <row r="353" spans="1:17" ht="15.4" x14ac:dyDescent="0.45">
      <c r="A353" s="25" t="s">
        <v>352</v>
      </c>
      <c r="B353" s="24" t="str">
        <f>VLOOKUP('Customer Names'!A353,'Customer Names'!A353:C2687,3,FALSE)</f>
        <v>Waldron</v>
      </c>
      <c r="C353" s="24">
        <f>VLOOKUP(Table8[[#This Row],[Customer ID]],Table8[[Customer ID]:[BMI]],2,FALSE)</f>
        <v>41.42</v>
      </c>
      <c r="D353" s="24">
        <f>VLOOKUP(Table8[[#This Row],[Customer ID]],Table8[[Customer ID]:[HBA1C]],4,FALSE)</f>
        <v>6.07</v>
      </c>
      <c r="E353" s="24" t="str">
        <f>VLOOKUP(Table8[[#This Row],[Customer ID]],Table8[[Customer ID]:[Heart Issues]],6,FALSE)</f>
        <v>No</v>
      </c>
      <c r="F353" s="24" t="str">
        <f>VLOOKUP(Table8[[#This Row],[Customer ID]],Table8[[Customer ID]:[Any Transplants]],7,FALSE)</f>
        <v>No</v>
      </c>
      <c r="G353" s="24" t="str">
        <f>VLOOKUP(Table8[[#This Row],[Customer ID]],Table8[[Customer ID]:[Cancer history]],8,FALSE)</f>
        <v>No</v>
      </c>
      <c r="H353" s="24">
        <f>VLOOKUP(Table8[[#This Row],[Customer ID]],Table8[[Customer ID]:[NumberOfMajorSurgeries]],9,FALSE)</f>
        <v>0</v>
      </c>
      <c r="I353" s="24" t="str">
        <f>VLOOKUP(Table8[[#This Row],[Customer ID]],Table8[],10,FALSE)</f>
        <v>No</v>
      </c>
      <c r="J353" s="24" t="str">
        <f>VLOOKUP(Table8[[#This Row],[Customer ID]],Table8[[Customer ID]:[Wight Status]],3,FALSE)</f>
        <v>Obesity</v>
      </c>
      <c r="K353" s="24" t="str">
        <f>VLOOKUP(Table8[[#This Row],[Customer ID]],Table8[[Customer ID]:[Diabetes Status]],5,FALSE)</f>
        <v>Prediabetes</v>
      </c>
      <c r="L353" s="24" t="str">
        <f>VLOOKUP(A353,Table1[[Customer ID]:[Date Of Birth]],5,FALSE)</f>
        <v>11-Dec-1982</v>
      </c>
      <c r="M353" s="24">
        <f>VLOOKUP(A353,Table1[[Customer ID]:[charges]],8,FALSE)</f>
        <v>28476.73</v>
      </c>
      <c r="N353" s="24" t="str">
        <f>VLOOKUP(Healthcare!A353,Table1[[Customer ID]:[Hospital tier]],9,FALSE)</f>
        <v>tier - 1</v>
      </c>
      <c r="O353" s="24" t="str">
        <f>VLOOKUP(A353,Table1[[Customer ID]:[City tier]],10,FALSE)</f>
        <v>tier - 2</v>
      </c>
      <c r="P353" s="24" t="str">
        <f>VLOOKUP(Healthcare!A353,Table1[],11,FALSE)</f>
        <v>R1012</v>
      </c>
      <c r="Q353" s="24">
        <f>VLOOKUP(Healthcare!A353,Table1[[Customer ID]:[Age]],6,FALSE)</f>
        <v>40</v>
      </c>
    </row>
    <row r="354" spans="1:17" ht="15.4" x14ac:dyDescent="0.45">
      <c r="A354" s="25" t="s">
        <v>353</v>
      </c>
      <c r="B354" s="24" t="str">
        <f>VLOOKUP('Customer Names'!A354,'Customer Names'!A354:C2688,3,FALSE)</f>
        <v>Meyer</v>
      </c>
      <c r="C354" s="24">
        <f>VLOOKUP(Table8[[#This Row],[Customer ID]],Table8[[Customer ID]:[BMI]],2,FALSE)</f>
        <v>36.67</v>
      </c>
      <c r="D354" s="24">
        <f>VLOOKUP(Table8[[#This Row],[Customer ID]],Table8[[Customer ID]:[HBA1C]],4,FALSE)</f>
        <v>10.210000000000001</v>
      </c>
      <c r="E354" s="24" t="str">
        <f>VLOOKUP(Table8[[#This Row],[Customer ID]],Table8[[Customer ID]:[Heart Issues]],6,FALSE)</f>
        <v>No</v>
      </c>
      <c r="F354" s="24" t="str">
        <f>VLOOKUP(Table8[[#This Row],[Customer ID]],Table8[[Customer ID]:[Any Transplants]],7,FALSE)</f>
        <v>No</v>
      </c>
      <c r="G354" s="24" t="str">
        <f>VLOOKUP(Table8[[#This Row],[Customer ID]],Table8[[Customer ID]:[Cancer history]],8,FALSE)</f>
        <v>No</v>
      </c>
      <c r="H354" s="24">
        <f>VLOOKUP(Table8[[#This Row],[Customer ID]],Table8[[Customer ID]:[NumberOfMajorSurgeries]],9,FALSE)</f>
        <v>0</v>
      </c>
      <c r="I354" s="24" t="str">
        <f>VLOOKUP(Table8[[#This Row],[Customer ID]],Table8[],10,FALSE)</f>
        <v>No</v>
      </c>
      <c r="J354" s="24" t="str">
        <f>VLOOKUP(Table8[[#This Row],[Customer ID]],Table8[[Customer ID]:[Wight Status]],3,FALSE)</f>
        <v>Obesity</v>
      </c>
      <c r="K354" s="24" t="str">
        <f>VLOOKUP(Table8[[#This Row],[Customer ID]],Table8[[Customer ID]:[Diabetes Status]],5,FALSE)</f>
        <v>Diabetes</v>
      </c>
      <c r="L354" s="24" t="str">
        <f>VLOOKUP(A354,Table1[[Customer ID]:[Date Of Birth]],5,FALSE)</f>
        <v>16-Sep-1974</v>
      </c>
      <c r="M354" s="24">
        <f>VLOOKUP(A354,Table1[[Customer ID]:[charges]],8,FALSE)</f>
        <v>28468.92</v>
      </c>
      <c r="N354" s="24" t="str">
        <f>VLOOKUP(Healthcare!A354,Table1[[Customer ID]:[Hospital tier]],9,FALSE)</f>
        <v>tier - 1</v>
      </c>
      <c r="O354" s="24" t="str">
        <f>VLOOKUP(A354,Table1[[Customer ID]:[City tier]],10,FALSE)</f>
        <v>tier - 1</v>
      </c>
      <c r="P354" s="24" t="str">
        <f>VLOOKUP(Healthcare!A354,Table1[],11,FALSE)</f>
        <v>R1012</v>
      </c>
      <c r="Q354" s="24">
        <f>VLOOKUP(Healthcare!A354,Table1[[Customer ID]:[Age]],6,FALSE)</f>
        <v>48</v>
      </c>
    </row>
    <row r="355" spans="1:17" ht="15.4" x14ac:dyDescent="0.45">
      <c r="A355" s="25" t="s">
        <v>354</v>
      </c>
      <c r="B355" s="24" t="str">
        <f>VLOOKUP('Customer Names'!A355,'Customer Names'!A355:C2689,3,FALSE)</f>
        <v>Stack</v>
      </c>
      <c r="C355" s="24">
        <f>VLOOKUP(Table8[[#This Row],[Customer ID]],Table8[[Customer ID]:[BMI]],2,FALSE)</f>
        <v>27.645</v>
      </c>
      <c r="D355" s="24">
        <f>VLOOKUP(Table8[[#This Row],[Customer ID]],Table8[[Customer ID]:[HBA1C]],4,FALSE)</f>
        <v>4.6900000000000004</v>
      </c>
      <c r="E355" s="24" t="str">
        <f>VLOOKUP(Table8[[#This Row],[Customer ID]],Table8[[Customer ID]:[Heart Issues]],6,FALSE)</f>
        <v>No</v>
      </c>
      <c r="F355" s="24" t="str">
        <f>VLOOKUP(Table8[[#This Row],[Customer ID]],Table8[[Customer ID]:[Any Transplants]],7,FALSE)</f>
        <v>No</v>
      </c>
      <c r="G355" s="24" t="str">
        <f>VLOOKUP(Table8[[#This Row],[Customer ID]],Table8[[Customer ID]:[Cancer history]],8,FALSE)</f>
        <v>No</v>
      </c>
      <c r="H355" s="24">
        <f>VLOOKUP(Table8[[#This Row],[Customer ID]],Table8[[Customer ID]:[NumberOfMajorSurgeries]],9,FALSE)</f>
        <v>0</v>
      </c>
      <c r="I355" s="24" t="str">
        <f>VLOOKUP(Table8[[#This Row],[Customer ID]],Table8[],10,FALSE)</f>
        <v>No</v>
      </c>
      <c r="J355" s="24" t="str">
        <f>VLOOKUP(Table8[[#This Row],[Customer ID]],Table8[[Customer ID]:[Wight Status]],3,FALSE)</f>
        <v>Over Weight</v>
      </c>
      <c r="K355" s="24" t="str">
        <f>VLOOKUP(Table8[[#This Row],[Customer ID]],Table8[[Customer ID]:[Diabetes Status]],5,FALSE)</f>
        <v>Normal</v>
      </c>
      <c r="L355" s="24" t="str">
        <f>VLOOKUP(A355,Table1[[Customer ID]:[Date Of Birth]],5,FALSE)</f>
        <v>2-Dec-1977</v>
      </c>
      <c r="M355" s="24">
        <f>VLOOKUP(A355,Table1[[Customer ID]:[charges]],8,FALSE)</f>
        <v>28340.19</v>
      </c>
      <c r="N355" s="24" t="str">
        <f>VLOOKUP(Healthcare!A355,Table1[[Customer ID]:[Hospital tier]],9,FALSE)</f>
        <v>tier - 1</v>
      </c>
      <c r="O355" s="24" t="str">
        <f>VLOOKUP(A355,Table1[[Customer ID]:[City tier]],10,FALSE)</f>
        <v>tier - 2</v>
      </c>
      <c r="P355" s="24" t="str">
        <f>VLOOKUP(Healthcare!A355,Table1[],11,FALSE)</f>
        <v>R1012</v>
      </c>
      <c r="Q355" s="24">
        <f>VLOOKUP(Healthcare!A355,Table1[[Customer ID]:[Age]],6,FALSE)</f>
        <v>45</v>
      </c>
    </row>
    <row r="356" spans="1:17" ht="15.4" x14ac:dyDescent="0.45">
      <c r="A356" s="25" t="s">
        <v>355</v>
      </c>
      <c r="B356" s="24" t="str">
        <f>VLOOKUP('Customer Names'!A356,'Customer Names'!A356:C2690,3,FALSE)</f>
        <v>Sanchez Y Torres</v>
      </c>
      <c r="C356" s="24">
        <f>VLOOKUP(Table8[[#This Row],[Customer ID]],Table8[[Customer ID]:[BMI]],2,FALSE)</f>
        <v>22.72</v>
      </c>
      <c r="D356" s="24">
        <f>VLOOKUP(Table8[[#This Row],[Customer ID]],Table8[[Customer ID]:[HBA1C]],4,FALSE)</f>
        <v>5.71</v>
      </c>
      <c r="E356" s="24" t="str">
        <f>VLOOKUP(Table8[[#This Row],[Customer ID]],Table8[[Customer ID]:[Heart Issues]],6,FALSE)</f>
        <v>No</v>
      </c>
      <c r="F356" s="24" t="str">
        <f>VLOOKUP(Table8[[#This Row],[Customer ID]],Table8[[Customer ID]:[Any Transplants]],7,FALSE)</f>
        <v>No</v>
      </c>
      <c r="G356" s="24" t="str">
        <f>VLOOKUP(Table8[[#This Row],[Customer ID]],Table8[[Customer ID]:[Cancer history]],8,FALSE)</f>
        <v>No</v>
      </c>
      <c r="H356" s="24">
        <f>VLOOKUP(Table8[[#This Row],[Customer ID]],Table8[[Customer ID]:[NumberOfMajorSurgeries]],9,FALSE)</f>
        <v>0</v>
      </c>
      <c r="I356" s="24" t="str">
        <f>VLOOKUP(Table8[[#This Row],[Customer ID]],Table8[],10,FALSE)</f>
        <v>Yes</v>
      </c>
      <c r="J356" s="24" t="str">
        <f>VLOOKUP(Table8[[#This Row],[Customer ID]],Table8[[Customer ID]:[Wight Status]],3,FALSE)</f>
        <v>Normal Weight</v>
      </c>
      <c r="K356" s="24" t="str">
        <f>VLOOKUP(Table8[[#This Row],[Customer ID]],Table8[[Customer ID]:[Diabetes Status]],5,FALSE)</f>
        <v>Prediabetes</v>
      </c>
      <c r="L356" s="24" t="str">
        <f>VLOOKUP(A356,Table1[[Customer ID]:[Date Of Birth]],5,FALSE)</f>
        <v>24-Dec-1990</v>
      </c>
      <c r="M356" s="24">
        <f>VLOOKUP(A356,Table1[[Customer ID]:[charges]],8,FALSE)</f>
        <v>28302.33</v>
      </c>
      <c r="N356" s="24" t="str">
        <f>VLOOKUP(Healthcare!A356,Table1[[Customer ID]:[Hospital tier]],9,FALSE)</f>
        <v>tier - 1</v>
      </c>
      <c r="O356" s="24" t="str">
        <f>VLOOKUP(A356,Table1[[Customer ID]:[City tier]],10,FALSE)</f>
        <v>tier - 2</v>
      </c>
      <c r="P356" s="24" t="str">
        <f>VLOOKUP(Healthcare!A356,Table1[],11,FALSE)</f>
        <v>R1011</v>
      </c>
      <c r="Q356" s="24">
        <f>VLOOKUP(Healthcare!A356,Table1[[Customer ID]:[Age]],6,FALSE)</f>
        <v>32</v>
      </c>
    </row>
    <row r="357" spans="1:17" ht="15.4" x14ac:dyDescent="0.45">
      <c r="A357" s="25" t="s">
        <v>356</v>
      </c>
      <c r="B357" s="24" t="str">
        <f>VLOOKUP('Customer Names'!A357,'Customer Names'!A357:C2691,3,FALSE)</f>
        <v>Daniels</v>
      </c>
      <c r="C357" s="24">
        <f>VLOOKUP(Table8[[#This Row],[Customer ID]],Table8[[Customer ID]:[BMI]],2,FALSE)</f>
        <v>36.520000000000003</v>
      </c>
      <c r="D357" s="24">
        <f>VLOOKUP(Table8[[#This Row],[Customer ID]],Table8[[Customer ID]:[HBA1C]],4,FALSE)</f>
        <v>9.07</v>
      </c>
      <c r="E357" s="24" t="str">
        <f>VLOOKUP(Table8[[#This Row],[Customer ID]],Table8[[Customer ID]:[Heart Issues]],6,FALSE)</f>
        <v>Yes</v>
      </c>
      <c r="F357" s="24" t="str">
        <f>VLOOKUP(Table8[[#This Row],[Customer ID]],Table8[[Customer ID]:[Any Transplants]],7,FALSE)</f>
        <v>No</v>
      </c>
      <c r="G357" s="24" t="str">
        <f>VLOOKUP(Table8[[#This Row],[Customer ID]],Table8[[Customer ID]:[Cancer history]],8,FALSE)</f>
        <v>Yes</v>
      </c>
      <c r="H357" s="24">
        <f>VLOOKUP(Table8[[#This Row],[Customer ID]],Table8[[Customer ID]:[NumberOfMajorSurgeries]],9,FALSE)</f>
        <v>1</v>
      </c>
      <c r="I357" s="24" t="str">
        <f>VLOOKUP(Table8[[#This Row],[Customer ID]],Table8[],10,FALSE)</f>
        <v>No</v>
      </c>
      <c r="J357" s="24" t="str">
        <f>VLOOKUP(Table8[[#This Row],[Customer ID]],Table8[[Customer ID]:[Wight Status]],3,FALSE)</f>
        <v>Obesity</v>
      </c>
      <c r="K357" s="24" t="str">
        <f>VLOOKUP(Table8[[#This Row],[Customer ID]],Table8[[Customer ID]:[Diabetes Status]],5,FALSE)</f>
        <v>Diabetes</v>
      </c>
      <c r="L357" s="24" t="str">
        <f>VLOOKUP(A357,Table1[[Customer ID]:[Date Of Birth]],5,FALSE)</f>
        <v>25-Nov-1963</v>
      </c>
      <c r="M357" s="24">
        <f>VLOOKUP(A357,Table1[[Customer ID]:[charges]],8,FALSE)</f>
        <v>28287.9</v>
      </c>
      <c r="N357" s="24" t="str">
        <f>VLOOKUP(Healthcare!A357,Table1[[Customer ID]:[Hospital tier]],9,FALSE)</f>
        <v>tier - 1</v>
      </c>
      <c r="O357" s="24" t="str">
        <f>VLOOKUP(A357,Table1[[Customer ID]:[City tier]],10,FALSE)</f>
        <v>tier - 1</v>
      </c>
      <c r="P357" s="24" t="str">
        <f>VLOOKUP(Healthcare!A357,Table1[],11,FALSE)</f>
        <v>R1013</v>
      </c>
      <c r="Q357" s="24">
        <f>VLOOKUP(Healthcare!A357,Table1[[Customer ID]:[Age]],6,FALSE)</f>
        <v>59</v>
      </c>
    </row>
    <row r="358" spans="1:17" ht="15.4" x14ac:dyDescent="0.45">
      <c r="A358" s="25" t="s">
        <v>357</v>
      </c>
      <c r="B358" s="24" t="str">
        <f>VLOOKUP('Customer Names'!A358,'Customer Names'!A358:C2692,3,FALSE)</f>
        <v>Pepp</v>
      </c>
      <c r="C358" s="24">
        <f>VLOOKUP(Table8[[#This Row],[Customer ID]],Table8[[Customer ID]:[BMI]],2,FALSE)</f>
        <v>33.96</v>
      </c>
      <c r="D358" s="24">
        <f>VLOOKUP(Table8[[#This Row],[Customer ID]],Table8[[Customer ID]:[HBA1C]],4,FALSE)</f>
        <v>4.99</v>
      </c>
      <c r="E358" s="24" t="str">
        <f>VLOOKUP(Table8[[#This Row],[Customer ID]],Table8[[Customer ID]:[Heart Issues]],6,FALSE)</f>
        <v>No</v>
      </c>
      <c r="F358" s="24" t="str">
        <f>VLOOKUP(Table8[[#This Row],[Customer ID]],Table8[[Customer ID]:[Any Transplants]],7,FALSE)</f>
        <v>No</v>
      </c>
      <c r="G358" s="24" t="str">
        <f>VLOOKUP(Table8[[#This Row],[Customer ID]],Table8[[Customer ID]:[Cancer history]],8,FALSE)</f>
        <v>No</v>
      </c>
      <c r="H358" s="24">
        <f>VLOOKUP(Table8[[#This Row],[Customer ID]],Table8[[Customer ID]:[NumberOfMajorSurgeries]],9,FALSE)</f>
        <v>0</v>
      </c>
      <c r="I358" s="24" t="str">
        <f>VLOOKUP(Table8[[#This Row],[Customer ID]],Table8[],10,FALSE)</f>
        <v>Yes</v>
      </c>
      <c r="J358" s="24" t="str">
        <f>VLOOKUP(Table8[[#This Row],[Customer ID]],Table8[[Customer ID]:[Wight Status]],3,FALSE)</f>
        <v>Obesity</v>
      </c>
      <c r="K358" s="24" t="str">
        <f>VLOOKUP(Table8[[#This Row],[Customer ID]],Table8[[Customer ID]:[Diabetes Status]],5,FALSE)</f>
        <v>Normal</v>
      </c>
      <c r="L358" s="24" t="str">
        <f>VLOOKUP(A358,Table1[[Customer ID]:[Date Of Birth]],5,FALSE)</f>
        <v>6-Sep-1999</v>
      </c>
      <c r="M358" s="24">
        <f>VLOOKUP(A358,Table1[[Customer ID]:[charges]],8,FALSE)</f>
        <v>28245.34</v>
      </c>
      <c r="N358" s="24" t="str">
        <f>VLOOKUP(Healthcare!A358,Table1[[Customer ID]:[Hospital tier]],9,FALSE)</f>
        <v>tier - 1</v>
      </c>
      <c r="O358" s="24" t="str">
        <f>VLOOKUP(A358,Table1[[Customer ID]:[City tier]],10,FALSE)</f>
        <v>tier - 3</v>
      </c>
      <c r="P358" s="24" t="str">
        <f>VLOOKUP(Healthcare!A358,Table1[],11,FALSE)</f>
        <v>R1011</v>
      </c>
      <c r="Q358" s="24">
        <f>VLOOKUP(Healthcare!A358,Table1[[Customer ID]:[Age]],6,FALSE)</f>
        <v>23</v>
      </c>
    </row>
    <row r="359" spans="1:17" ht="15.4" x14ac:dyDescent="0.45">
      <c r="A359" s="25" t="s">
        <v>358</v>
      </c>
      <c r="B359" s="24" t="str">
        <f>VLOOKUP('Customer Names'!A359,'Customer Names'!A359:C2693,3,FALSE)</f>
        <v>Buechler</v>
      </c>
      <c r="C359" s="24">
        <f>VLOOKUP(Table8[[#This Row],[Customer ID]],Table8[[Customer ID]:[BMI]],2,FALSE)</f>
        <v>26.695</v>
      </c>
      <c r="D359" s="24">
        <f>VLOOKUP(Table8[[#This Row],[Customer ID]],Table8[[Customer ID]:[HBA1C]],4,FALSE)</f>
        <v>8.31</v>
      </c>
      <c r="E359" s="24" t="str">
        <f>VLOOKUP(Table8[[#This Row],[Customer ID]],Table8[[Customer ID]:[Heart Issues]],6,FALSE)</f>
        <v>No</v>
      </c>
      <c r="F359" s="24" t="str">
        <f>VLOOKUP(Table8[[#This Row],[Customer ID]],Table8[[Customer ID]:[Any Transplants]],7,FALSE)</f>
        <v>No</v>
      </c>
      <c r="G359" s="24" t="str">
        <f>VLOOKUP(Table8[[#This Row],[Customer ID]],Table8[[Customer ID]:[Cancer history]],8,FALSE)</f>
        <v>No</v>
      </c>
      <c r="H359" s="24">
        <f>VLOOKUP(Table8[[#This Row],[Customer ID]],Table8[[Customer ID]:[NumberOfMajorSurgeries]],9,FALSE)</f>
        <v>0</v>
      </c>
      <c r="I359" s="24" t="str">
        <f>VLOOKUP(Table8[[#This Row],[Customer ID]],Table8[],10,FALSE)</f>
        <v>Yes</v>
      </c>
      <c r="J359" s="24" t="str">
        <f>VLOOKUP(Table8[[#This Row],[Customer ID]],Table8[[Customer ID]:[Wight Status]],3,FALSE)</f>
        <v>Over Weight</v>
      </c>
      <c r="K359" s="24" t="str">
        <f>VLOOKUP(Table8[[#This Row],[Customer ID]],Table8[[Customer ID]:[Diabetes Status]],5,FALSE)</f>
        <v>Diabetes</v>
      </c>
      <c r="L359" s="24" t="str">
        <f>VLOOKUP(A359,Table1[[Customer ID]:[Date Of Birth]],5,FALSE)</f>
        <v>22-Nov-1960</v>
      </c>
      <c r="M359" s="24">
        <f>VLOOKUP(A359,Table1[[Customer ID]:[charges]],8,FALSE)</f>
        <v>28101.33</v>
      </c>
      <c r="N359" s="24" t="str">
        <f>VLOOKUP(Healthcare!A359,Table1[[Customer ID]:[Hospital tier]],9,FALSE)</f>
        <v>tier - 1</v>
      </c>
      <c r="O359" s="24" t="str">
        <f>VLOOKUP(A359,Table1[[Customer ID]:[City tier]],10,FALSE)</f>
        <v>tier - 2</v>
      </c>
      <c r="P359" s="24" t="str">
        <f>VLOOKUP(Healthcare!A359,Table1[],11,FALSE)</f>
        <v>R1019</v>
      </c>
      <c r="Q359" s="24">
        <f>VLOOKUP(Healthcare!A359,Table1[[Customer ID]:[Age]],6,FALSE)</f>
        <v>62</v>
      </c>
    </row>
    <row r="360" spans="1:17" ht="15.4" x14ac:dyDescent="0.45">
      <c r="A360" s="25" t="s">
        <v>359</v>
      </c>
      <c r="B360" s="24" t="str">
        <f>VLOOKUP('Customer Names'!A360,'Customer Names'!A360:C2694,3,FALSE)</f>
        <v>Buenting</v>
      </c>
      <c r="C360" s="24">
        <f>VLOOKUP(Table8[[#This Row],[Customer ID]],Table8[[Customer ID]:[BMI]],2,FALSE)</f>
        <v>18.45</v>
      </c>
      <c r="D360" s="24">
        <f>VLOOKUP(Table8[[#This Row],[Customer ID]],Table8[[Customer ID]:[HBA1C]],4,FALSE)</f>
        <v>5.07</v>
      </c>
      <c r="E360" s="24" t="str">
        <f>VLOOKUP(Table8[[#This Row],[Customer ID]],Table8[[Customer ID]:[Heart Issues]],6,FALSE)</f>
        <v>Yes</v>
      </c>
      <c r="F360" s="24" t="str">
        <f>VLOOKUP(Table8[[#This Row],[Customer ID]],Table8[[Customer ID]:[Any Transplants]],7,FALSE)</f>
        <v>No</v>
      </c>
      <c r="G360" s="24" t="str">
        <f>VLOOKUP(Table8[[#This Row],[Customer ID]],Table8[[Customer ID]:[Cancer history]],8,FALSE)</f>
        <v>No</v>
      </c>
      <c r="H360" s="24">
        <f>VLOOKUP(Table8[[#This Row],[Customer ID]],Table8[[Customer ID]:[NumberOfMajorSurgeries]],9,FALSE)</f>
        <v>0</v>
      </c>
      <c r="I360" s="24" t="str">
        <f>VLOOKUP(Table8[[#This Row],[Customer ID]],Table8[],10,FALSE)</f>
        <v>Yes</v>
      </c>
      <c r="J360" s="24" t="str">
        <f>VLOOKUP(Table8[[#This Row],[Customer ID]],Table8[[Customer ID]:[Wight Status]],3,FALSE)</f>
        <v>Under Weight</v>
      </c>
      <c r="K360" s="24" t="str">
        <f>VLOOKUP(Table8[[#This Row],[Customer ID]],Table8[[Customer ID]:[Diabetes Status]],5,FALSE)</f>
        <v>Normal</v>
      </c>
      <c r="L360" s="24" t="str">
        <f>VLOOKUP(A360,Table1[[Customer ID]:[Date Of Birth]],5,FALSE)</f>
        <v>29-Nov-1985</v>
      </c>
      <c r="M360" s="24">
        <f>VLOOKUP(A360,Table1[[Customer ID]:[charges]],8,FALSE)</f>
        <v>28006.94</v>
      </c>
      <c r="N360" s="24" t="str">
        <f>VLOOKUP(Healthcare!A360,Table1[[Customer ID]:[Hospital tier]],9,FALSE)</f>
        <v>tier - 1</v>
      </c>
      <c r="O360" s="24" t="str">
        <f>VLOOKUP(A360,Table1[[Customer ID]:[City tier]],10,FALSE)</f>
        <v>tier - 2</v>
      </c>
      <c r="P360" s="24" t="str">
        <f>VLOOKUP(Healthcare!A360,Table1[],11,FALSE)</f>
        <v>R1011</v>
      </c>
      <c r="Q360" s="24">
        <f>VLOOKUP(Healthcare!A360,Table1[[Customer ID]:[Age]],6,FALSE)</f>
        <v>37</v>
      </c>
    </row>
    <row r="361" spans="1:17" ht="15.4" x14ac:dyDescent="0.45">
      <c r="A361" s="25" t="s">
        <v>360</v>
      </c>
      <c r="B361" s="24" t="str">
        <f>VLOOKUP('Customer Names'!A361,'Customer Names'!A361:C2695,3,FALSE)</f>
        <v>Evans</v>
      </c>
      <c r="C361" s="24">
        <f>VLOOKUP(Table8[[#This Row],[Customer ID]],Table8[[Customer ID]:[BMI]],2,FALSE)</f>
        <v>33.18</v>
      </c>
      <c r="D361" s="24">
        <f>VLOOKUP(Table8[[#This Row],[Customer ID]],Table8[[Customer ID]:[HBA1C]],4,FALSE)</f>
        <v>4.79</v>
      </c>
      <c r="E361" s="24" t="str">
        <f>VLOOKUP(Table8[[#This Row],[Customer ID]],Table8[[Customer ID]:[Heart Issues]],6,FALSE)</f>
        <v>No</v>
      </c>
      <c r="F361" s="24" t="str">
        <f>VLOOKUP(Table8[[#This Row],[Customer ID]],Table8[[Customer ID]:[Any Transplants]],7,FALSE)</f>
        <v>No</v>
      </c>
      <c r="G361" s="24" t="str">
        <f>VLOOKUP(Table8[[#This Row],[Customer ID]],Table8[[Customer ID]:[Cancer history]],8,FALSE)</f>
        <v>No</v>
      </c>
      <c r="H361" s="24">
        <f>VLOOKUP(Table8[[#This Row],[Customer ID]],Table8[[Customer ID]:[NumberOfMajorSurgeries]],9,FALSE)</f>
        <v>0</v>
      </c>
      <c r="I361" s="24" t="str">
        <f>VLOOKUP(Table8[[#This Row],[Customer ID]],Table8[],10,FALSE)</f>
        <v>Yes</v>
      </c>
      <c r="J361" s="24" t="str">
        <f>VLOOKUP(Table8[[#This Row],[Customer ID]],Table8[[Customer ID]:[Wight Status]],3,FALSE)</f>
        <v>Obesity</v>
      </c>
      <c r="K361" s="24" t="str">
        <f>VLOOKUP(Table8[[#This Row],[Customer ID]],Table8[[Customer ID]:[Diabetes Status]],5,FALSE)</f>
        <v>Normal</v>
      </c>
      <c r="L361" s="24" t="str">
        <f>VLOOKUP(A361,Table1[[Customer ID]:[Date Of Birth]],5,FALSE)</f>
        <v>21-Dec-1999</v>
      </c>
      <c r="M361" s="24">
        <f>VLOOKUP(A361,Table1[[Customer ID]:[charges]],8,FALSE)</f>
        <v>27980.77</v>
      </c>
      <c r="N361" s="24" t="str">
        <f>VLOOKUP(Healthcare!A361,Table1[[Customer ID]:[Hospital tier]],9,FALSE)</f>
        <v>tier - 1</v>
      </c>
      <c r="O361" s="24" t="str">
        <f>VLOOKUP(A361,Table1[[Customer ID]:[City tier]],10,FALSE)</f>
        <v>tier - 1</v>
      </c>
      <c r="P361" s="24" t="str">
        <f>VLOOKUP(Healthcare!A361,Table1[],11,FALSE)</f>
        <v>R1011</v>
      </c>
      <c r="Q361" s="24">
        <f>VLOOKUP(Healthcare!A361,Table1[[Customer ID]:[Age]],6,FALSE)</f>
        <v>23</v>
      </c>
    </row>
    <row r="362" spans="1:17" ht="15.4" x14ac:dyDescent="0.45">
      <c r="A362" s="25" t="s">
        <v>361</v>
      </c>
      <c r="B362" s="24" t="str">
        <f>VLOOKUP('Customer Names'!A362,'Customer Names'!A362:C2696,3,FALSE)</f>
        <v>Arcand</v>
      </c>
      <c r="C362" s="24">
        <f>VLOOKUP(Table8[[#This Row],[Customer ID]],Table8[[Customer ID]:[BMI]],2,FALSE)</f>
        <v>36.1</v>
      </c>
      <c r="D362" s="24">
        <f>VLOOKUP(Table8[[#This Row],[Customer ID]],Table8[[Customer ID]:[HBA1C]],4,FALSE)</f>
        <v>11.39</v>
      </c>
      <c r="E362" s="24" t="str">
        <f>VLOOKUP(Table8[[#This Row],[Customer ID]],Table8[[Customer ID]:[Heart Issues]],6,FALSE)</f>
        <v>Yes</v>
      </c>
      <c r="F362" s="24" t="str">
        <f>VLOOKUP(Table8[[#This Row],[Customer ID]],Table8[[Customer ID]:[Any Transplants]],7,FALSE)</f>
        <v>No</v>
      </c>
      <c r="G362" s="24" t="str">
        <f>VLOOKUP(Table8[[#This Row],[Customer ID]],Table8[[Customer ID]:[Cancer history]],8,FALSE)</f>
        <v>No</v>
      </c>
      <c r="H362" s="24">
        <f>VLOOKUP(Table8[[#This Row],[Customer ID]],Table8[[Customer ID]:[NumberOfMajorSurgeries]],9,FALSE)</f>
        <v>2</v>
      </c>
      <c r="I362" s="24" t="str">
        <f>VLOOKUP(Table8[[#This Row],[Customer ID]],Table8[],10,FALSE)</f>
        <v>No</v>
      </c>
      <c r="J362" s="24" t="str">
        <f>VLOOKUP(Table8[[#This Row],[Customer ID]],Table8[[Customer ID]:[Wight Status]],3,FALSE)</f>
        <v>Obesity</v>
      </c>
      <c r="K362" s="24" t="str">
        <f>VLOOKUP(Table8[[#This Row],[Customer ID]],Table8[[Customer ID]:[Diabetes Status]],5,FALSE)</f>
        <v>Diabetes</v>
      </c>
      <c r="L362" s="24" t="str">
        <f>VLOOKUP(A362,Table1[[Customer ID]:[Date Of Birth]],5,FALSE)</f>
        <v>28-Jul-1961</v>
      </c>
      <c r="M362" s="24">
        <f>VLOOKUP(A362,Table1[[Customer ID]:[charges]],8,FALSE)</f>
        <v>27941.29</v>
      </c>
      <c r="N362" s="24" t="str">
        <f>VLOOKUP(Healthcare!A362,Table1[[Customer ID]:[Hospital tier]],9,FALSE)</f>
        <v>tier - 1</v>
      </c>
      <c r="O362" s="24" t="str">
        <f>VLOOKUP(A362,Table1[[Customer ID]:[City tier]],10,FALSE)</f>
        <v>tier - 3</v>
      </c>
      <c r="P362" s="24" t="str">
        <f>VLOOKUP(Healthcare!A362,Table1[],11,FALSE)</f>
        <v>R1011</v>
      </c>
      <c r="Q362" s="24">
        <f>VLOOKUP(Healthcare!A362,Table1[[Customer ID]:[Age]],6,FALSE)</f>
        <v>61</v>
      </c>
    </row>
    <row r="363" spans="1:17" ht="15.4" x14ac:dyDescent="0.45">
      <c r="A363" s="25" t="s">
        <v>362</v>
      </c>
      <c r="B363" s="24" t="str">
        <f>VLOOKUP('Customer Names'!A363,'Customer Names'!A363:C2697,3,FALSE)</f>
        <v>Kesack</v>
      </c>
      <c r="C363" s="24">
        <f>VLOOKUP(Table8[[#This Row],[Customer ID]],Table8[[Customer ID]:[BMI]],2,FALSE)</f>
        <v>22.77</v>
      </c>
      <c r="D363" s="24">
        <f>VLOOKUP(Table8[[#This Row],[Customer ID]],Table8[[Customer ID]:[HBA1C]],4,FALSE)</f>
        <v>6</v>
      </c>
      <c r="E363" s="24" t="str">
        <f>VLOOKUP(Table8[[#This Row],[Customer ID]],Table8[[Customer ID]:[Heart Issues]],6,FALSE)</f>
        <v>No</v>
      </c>
      <c r="F363" s="24" t="str">
        <f>VLOOKUP(Table8[[#This Row],[Customer ID]],Table8[[Customer ID]:[Any Transplants]],7,FALSE)</f>
        <v>No</v>
      </c>
      <c r="G363" s="24" t="str">
        <f>VLOOKUP(Table8[[#This Row],[Customer ID]],Table8[[Customer ID]:[Cancer history]],8,FALSE)</f>
        <v>No</v>
      </c>
      <c r="H363" s="24">
        <f>VLOOKUP(Table8[[#This Row],[Customer ID]],Table8[[Customer ID]:[NumberOfMajorSurgeries]],9,FALSE)</f>
        <v>0</v>
      </c>
      <c r="I363" s="24" t="str">
        <f>VLOOKUP(Table8[[#This Row],[Customer ID]],Table8[],10,FALSE)</f>
        <v>Yes</v>
      </c>
      <c r="J363" s="24" t="str">
        <f>VLOOKUP(Table8[[#This Row],[Customer ID]],Table8[[Customer ID]:[Wight Status]],3,FALSE)</f>
        <v>Normal Weight</v>
      </c>
      <c r="K363" s="24" t="str">
        <f>VLOOKUP(Table8[[#This Row],[Customer ID]],Table8[[Customer ID]:[Diabetes Status]],5,FALSE)</f>
        <v>Prediabetes</v>
      </c>
      <c r="L363" s="24" t="str">
        <f>VLOOKUP(A363,Table1[[Customer ID]:[Date Of Birth]],5,FALSE)</f>
        <v>4-Jun-1991</v>
      </c>
      <c r="M363" s="24">
        <f>VLOOKUP(A363,Table1[[Customer ID]:[charges]],8,FALSE)</f>
        <v>27931.11</v>
      </c>
      <c r="N363" s="24" t="str">
        <f>VLOOKUP(Healthcare!A363,Table1[[Customer ID]:[Hospital tier]],9,FALSE)</f>
        <v>tier - 1</v>
      </c>
      <c r="O363" s="24" t="str">
        <f>VLOOKUP(A363,Table1[[Customer ID]:[City tier]],10,FALSE)</f>
        <v>tier - 3</v>
      </c>
      <c r="P363" s="24" t="str">
        <f>VLOOKUP(Healthcare!A363,Table1[],11,FALSE)</f>
        <v>R1011</v>
      </c>
      <c r="Q363" s="24">
        <f>VLOOKUP(Healthcare!A363,Table1[[Customer ID]:[Age]],6,FALSE)</f>
        <v>32</v>
      </c>
    </row>
    <row r="364" spans="1:17" ht="15.4" x14ac:dyDescent="0.45">
      <c r="A364" s="25" t="s">
        <v>363</v>
      </c>
      <c r="B364" s="24" t="str">
        <f>VLOOKUP('Customer Names'!A364,'Customer Names'!A364:C2698,3,FALSE)</f>
        <v>Post</v>
      </c>
      <c r="C364" s="24">
        <f>VLOOKUP(Table8[[#This Row],[Customer ID]],Table8[[Customer ID]:[BMI]],2,FALSE)</f>
        <v>21.24</v>
      </c>
      <c r="D364" s="24">
        <f>VLOOKUP(Table8[[#This Row],[Customer ID]],Table8[[Customer ID]:[HBA1C]],4,FALSE)</f>
        <v>5.13</v>
      </c>
      <c r="E364" s="24" t="str">
        <f>VLOOKUP(Table8[[#This Row],[Customer ID]],Table8[[Customer ID]:[Heart Issues]],6,FALSE)</f>
        <v>No</v>
      </c>
      <c r="F364" s="24" t="str">
        <f>VLOOKUP(Table8[[#This Row],[Customer ID]],Table8[[Customer ID]:[Any Transplants]],7,FALSE)</f>
        <v>No</v>
      </c>
      <c r="G364" s="24" t="str">
        <f>VLOOKUP(Table8[[#This Row],[Customer ID]],Table8[[Customer ID]:[Cancer history]],8,FALSE)</f>
        <v>No</v>
      </c>
      <c r="H364" s="24">
        <f>VLOOKUP(Table8[[#This Row],[Customer ID]],Table8[[Customer ID]:[NumberOfMajorSurgeries]],9,FALSE)</f>
        <v>0</v>
      </c>
      <c r="I364" s="24" t="str">
        <f>VLOOKUP(Table8[[#This Row],[Customer ID]],Table8[],10,FALSE)</f>
        <v>Yes</v>
      </c>
      <c r="J364" s="24" t="str">
        <f>VLOOKUP(Table8[[#This Row],[Customer ID]],Table8[[Customer ID]:[Wight Status]],3,FALSE)</f>
        <v>Normal Weight</v>
      </c>
      <c r="K364" s="24" t="str">
        <f>VLOOKUP(Table8[[#This Row],[Customer ID]],Table8[[Customer ID]:[Diabetes Status]],5,FALSE)</f>
        <v>Normal</v>
      </c>
      <c r="L364" s="24" t="str">
        <f>VLOOKUP(A364,Table1[[Customer ID]:[Date Of Birth]],5,FALSE)</f>
        <v>21-Nov-1989</v>
      </c>
      <c r="M364" s="24">
        <f>VLOOKUP(A364,Table1[[Customer ID]:[charges]],8,FALSE)</f>
        <v>27925.86</v>
      </c>
      <c r="N364" s="24" t="str">
        <f>VLOOKUP(Healthcare!A364,Table1[[Customer ID]:[Hospital tier]],9,FALSE)</f>
        <v>tier - 1</v>
      </c>
      <c r="O364" s="24" t="str">
        <f>VLOOKUP(A364,Table1[[Customer ID]:[City tier]],10,FALSE)</f>
        <v>tier - 2</v>
      </c>
      <c r="P364" s="24" t="str">
        <f>VLOOKUP(Healthcare!A364,Table1[],11,FALSE)</f>
        <v>R1011</v>
      </c>
      <c r="Q364" s="24">
        <f>VLOOKUP(Healthcare!A364,Table1[[Customer ID]:[Age]],6,FALSE)</f>
        <v>33</v>
      </c>
    </row>
    <row r="365" spans="1:17" ht="15.4" x14ac:dyDescent="0.45">
      <c r="A365" s="25" t="s">
        <v>364</v>
      </c>
      <c r="B365" s="24" t="str">
        <f>VLOOKUP('Customer Names'!A365,'Customer Names'!A365:C2699,3,FALSE)</f>
        <v>Dunne</v>
      </c>
      <c r="C365" s="24">
        <f>VLOOKUP(Table8[[#This Row],[Customer ID]],Table8[[Customer ID]:[BMI]],2,FALSE)</f>
        <v>17.600000000000001</v>
      </c>
      <c r="D365" s="24">
        <f>VLOOKUP(Table8[[#This Row],[Customer ID]],Table8[[Customer ID]:[HBA1C]],4,FALSE)</f>
        <v>5.26</v>
      </c>
      <c r="E365" s="24" t="str">
        <f>VLOOKUP(Table8[[#This Row],[Customer ID]],Table8[[Customer ID]:[Heart Issues]],6,FALSE)</f>
        <v>Yes</v>
      </c>
      <c r="F365" s="24" t="str">
        <f>VLOOKUP(Table8[[#This Row],[Customer ID]],Table8[[Customer ID]:[Any Transplants]],7,FALSE)</f>
        <v>No</v>
      </c>
      <c r="G365" s="24" t="str">
        <f>VLOOKUP(Table8[[#This Row],[Customer ID]],Table8[[Customer ID]:[Cancer history]],8,FALSE)</f>
        <v>No</v>
      </c>
      <c r="H365" s="24">
        <f>VLOOKUP(Table8[[#This Row],[Customer ID]],Table8[[Customer ID]:[NumberOfMajorSurgeries]],9,FALSE)</f>
        <v>0</v>
      </c>
      <c r="I365" s="24" t="str">
        <f>VLOOKUP(Table8[[#This Row],[Customer ID]],Table8[],10,FALSE)</f>
        <v>Yes</v>
      </c>
      <c r="J365" s="24" t="str">
        <f>VLOOKUP(Table8[[#This Row],[Customer ID]],Table8[[Customer ID]:[Wight Status]],3,FALSE)</f>
        <v>Under Weight</v>
      </c>
      <c r="K365" s="24" t="str">
        <f>VLOOKUP(Table8[[#This Row],[Customer ID]],Table8[[Customer ID]:[Diabetes Status]],5,FALSE)</f>
        <v>Normal</v>
      </c>
      <c r="L365" s="24" t="str">
        <f>VLOOKUP(A365,Table1[[Customer ID]:[Date Of Birth]],5,FALSE)</f>
        <v>4-Dec-1985</v>
      </c>
      <c r="M365" s="24">
        <f>VLOOKUP(A365,Table1[[Customer ID]:[charges]],8,FALSE)</f>
        <v>27849.94</v>
      </c>
      <c r="N365" s="24" t="str">
        <f>VLOOKUP(Healthcare!A365,Table1[[Customer ID]:[Hospital tier]],9,FALSE)</f>
        <v>tier - 1</v>
      </c>
      <c r="O365" s="24" t="str">
        <f>VLOOKUP(A365,Table1[[Customer ID]:[City tier]],10,FALSE)</f>
        <v>tier - 1</v>
      </c>
      <c r="P365" s="24" t="str">
        <f>VLOOKUP(Healthcare!A365,Table1[],11,FALSE)</f>
        <v>R1011</v>
      </c>
      <c r="Q365" s="24">
        <f>VLOOKUP(Healthcare!A365,Table1[[Customer ID]:[Age]],6,FALSE)</f>
        <v>37</v>
      </c>
    </row>
    <row r="366" spans="1:17" ht="15.4" x14ac:dyDescent="0.45">
      <c r="A366" s="25" t="s">
        <v>365</v>
      </c>
      <c r="B366" s="24" t="str">
        <f>VLOOKUP('Customer Names'!A366,'Customer Names'!A366:C2700,3,FALSE)</f>
        <v>Kilel</v>
      </c>
      <c r="C366" s="24">
        <f>VLOOKUP(Table8[[#This Row],[Customer ID]],Table8[[Customer ID]:[BMI]],2,FALSE)</f>
        <v>26.29</v>
      </c>
      <c r="D366" s="24">
        <f>VLOOKUP(Table8[[#This Row],[Customer ID]],Table8[[Customer ID]:[HBA1C]],4,FALSE)</f>
        <v>6.84</v>
      </c>
      <c r="E366" s="24" t="str">
        <f>VLOOKUP(Table8[[#This Row],[Customer ID]],Table8[[Customer ID]:[Heart Issues]],6,FALSE)</f>
        <v>No</v>
      </c>
      <c r="F366" s="24" t="str">
        <f>VLOOKUP(Table8[[#This Row],[Customer ID]],Table8[[Customer ID]:[Any Transplants]],7,FALSE)</f>
        <v>No</v>
      </c>
      <c r="G366" s="24" t="str">
        <f>VLOOKUP(Table8[[#This Row],[Customer ID]],Table8[[Customer ID]:[Cancer history]],8,FALSE)</f>
        <v>No</v>
      </c>
      <c r="H366" s="24">
        <f>VLOOKUP(Table8[[#This Row],[Customer ID]],Table8[[Customer ID]:[NumberOfMajorSurgeries]],9,FALSE)</f>
        <v>0</v>
      </c>
      <c r="I366" s="24" t="str">
        <f>VLOOKUP(Table8[[#This Row],[Customer ID]],Table8[],10,FALSE)</f>
        <v>Yes</v>
      </c>
      <c r="J366" s="24" t="str">
        <f>VLOOKUP(Table8[[#This Row],[Customer ID]],Table8[[Customer ID]:[Wight Status]],3,FALSE)</f>
        <v>Over Weight</v>
      </c>
      <c r="K366" s="24" t="str">
        <f>VLOOKUP(Table8[[#This Row],[Customer ID]],Table8[[Customer ID]:[Diabetes Status]],5,FALSE)</f>
        <v>Diabetes</v>
      </c>
      <c r="L366" s="24" t="str">
        <f>VLOOKUP(A366,Table1[[Customer ID]:[Date Of Birth]],5,FALSE)</f>
        <v>6-Jul-1960</v>
      </c>
      <c r="M366" s="24">
        <f>VLOOKUP(A366,Table1[[Customer ID]:[charges]],8,FALSE)</f>
        <v>27808.73</v>
      </c>
      <c r="N366" s="24" t="str">
        <f>VLOOKUP(Healthcare!A366,Table1[[Customer ID]:[Hospital tier]],9,FALSE)</f>
        <v>tier - 1</v>
      </c>
      <c r="O366" s="24" t="str">
        <f>VLOOKUP(A366,Table1[[Customer ID]:[City tier]],10,FALSE)</f>
        <v>tier - 1</v>
      </c>
      <c r="P366" s="24" t="str">
        <f>VLOOKUP(Healthcare!A366,Table1[],11,FALSE)</f>
        <v>R1013</v>
      </c>
      <c r="Q366" s="24">
        <f>VLOOKUP(Healthcare!A366,Table1[[Customer ID]:[Age]],6,FALSE)</f>
        <v>62</v>
      </c>
    </row>
    <row r="367" spans="1:17" ht="15.4" x14ac:dyDescent="0.45">
      <c r="A367" s="25" t="s">
        <v>366</v>
      </c>
      <c r="B367" s="24" t="str">
        <f>VLOOKUP('Customer Names'!A367,'Customer Names'!A367:C2701,3,FALSE)</f>
        <v>Nicholson</v>
      </c>
      <c r="C367" s="24">
        <f>VLOOKUP(Table8[[#This Row],[Customer ID]],Table8[[Customer ID]:[BMI]],2,FALSE)</f>
        <v>35.31</v>
      </c>
      <c r="D367" s="24">
        <f>VLOOKUP(Table8[[#This Row],[Customer ID]],Table8[[Customer ID]:[HBA1C]],4,FALSE)</f>
        <v>9.0399999999999991</v>
      </c>
      <c r="E367" s="24" t="str">
        <f>VLOOKUP(Table8[[#This Row],[Customer ID]],Table8[[Customer ID]:[Heart Issues]],6,FALSE)</f>
        <v>No</v>
      </c>
      <c r="F367" s="24" t="str">
        <f>VLOOKUP(Table8[[#This Row],[Customer ID]],Table8[[Customer ID]:[Any Transplants]],7,FALSE)</f>
        <v>No</v>
      </c>
      <c r="G367" s="24" t="str">
        <f>VLOOKUP(Table8[[#This Row],[Customer ID]],Table8[[Customer ID]:[Cancer history]],8,FALSE)</f>
        <v>No</v>
      </c>
      <c r="H367" s="24">
        <f>VLOOKUP(Table8[[#This Row],[Customer ID]],Table8[[Customer ID]:[NumberOfMajorSurgeries]],9,FALSE)</f>
        <v>0</v>
      </c>
      <c r="I367" s="24" t="str">
        <f>VLOOKUP(Table8[[#This Row],[Customer ID]],Table8[],10,FALSE)</f>
        <v>No</v>
      </c>
      <c r="J367" s="24" t="str">
        <f>VLOOKUP(Table8[[#This Row],[Customer ID]],Table8[[Customer ID]:[Wight Status]],3,FALSE)</f>
        <v>Obesity</v>
      </c>
      <c r="K367" s="24" t="str">
        <f>VLOOKUP(Table8[[#This Row],[Customer ID]],Table8[[Customer ID]:[Diabetes Status]],5,FALSE)</f>
        <v>Diabetes</v>
      </c>
      <c r="L367" s="24" t="str">
        <f>VLOOKUP(A367,Table1[[Customer ID]:[Date Of Birth]],5,FALSE)</f>
        <v>6-Dec-2002</v>
      </c>
      <c r="M367" s="24">
        <f>VLOOKUP(A367,Table1[[Customer ID]:[charges]],8,FALSE)</f>
        <v>27724.29</v>
      </c>
      <c r="N367" s="24" t="str">
        <f>VLOOKUP(Healthcare!A367,Table1[[Customer ID]:[Hospital tier]],9,FALSE)</f>
        <v>tier - 1</v>
      </c>
      <c r="O367" s="24" t="str">
        <f>VLOOKUP(A367,Table1[[Customer ID]:[City tier]],10,FALSE)</f>
        <v>tier - 3</v>
      </c>
      <c r="P367" s="24" t="str">
        <f>VLOOKUP(Healthcare!A367,Table1[],11,FALSE)</f>
        <v>R1013</v>
      </c>
      <c r="Q367" s="24">
        <f>VLOOKUP(Healthcare!A367,Table1[[Customer ID]:[Age]],6,FALSE)</f>
        <v>20</v>
      </c>
    </row>
    <row r="368" spans="1:17" ht="15.4" x14ac:dyDescent="0.45">
      <c r="A368" s="25" t="s">
        <v>367</v>
      </c>
      <c r="B368" s="24" t="str">
        <f>VLOOKUP('Customer Names'!A368,'Customer Names'!A368:C2702,3,FALSE)</f>
        <v>Susmann</v>
      </c>
      <c r="C368" s="24">
        <f>VLOOKUP(Table8[[#This Row],[Customer ID]],Table8[[Customer ID]:[BMI]],2,FALSE)</f>
        <v>27.04</v>
      </c>
      <c r="D368" s="24">
        <f>VLOOKUP(Table8[[#This Row],[Customer ID]],Table8[[Customer ID]:[HBA1C]],4,FALSE)</f>
        <v>4.0999999999999996</v>
      </c>
      <c r="E368" s="24" t="str">
        <f>VLOOKUP(Table8[[#This Row],[Customer ID]],Table8[[Customer ID]:[Heart Issues]],6,FALSE)</f>
        <v>No</v>
      </c>
      <c r="F368" s="24" t="str">
        <f>VLOOKUP(Table8[[#This Row],[Customer ID]],Table8[[Customer ID]:[Any Transplants]],7,FALSE)</f>
        <v>No</v>
      </c>
      <c r="G368" s="24" t="str">
        <f>VLOOKUP(Table8[[#This Row],[Customer ID]],Table8[[Customer ID]:[Cancer history]],8,FALSE)</f>
        <v>No</v>
      </c>
      <c r="H368" s="24">
        <f>VLOOKUP(Table8[[#This Row],[Customer ID]],Table8[[Customer ID]:[NumberOfMajorSurgeries]],9,FALSE)</f>
        <v>1</v>
      </c>
      <c r="I368" s="24" t="str">
        <f>VLOOKUP(Table8[[#This Row],[Customer ID]],Table8[],10,FALSE)</f>
        <v>Yes</v>
      </c>
      <c r="J368" s="24" t="str">
        <f>VLOOKUP(Table8[[#This Row],[Customer ID]],Table8[[Customer ID]:[Wight Status]],3,FALSE)</f>
        <v>Over Weight</v>
      </c>
      <c r="K368" s="24" t="str">
        <f>VLOOKUP(Table8[[#This Row],[Customer ID]],Table8[[Customer ID]:[Diabetes Status]],5,FALSE)</f>
        <v>Normal</v>
      </c>
      <c r="L368" s="24" t="str">
        <f>VLOOKUP(A368,Table1[[Customer ID]:[Date Of Birth]],5,FALSE)</f>
        <v>3-Jul-1992</v>
      </c>
      <c r="M368" s="24">
        <f>VLOOKUP(A368,Table1[[Customer ID]:[charges]],8,FALSE)</f>
        <v>27696.11</v>
      </c>
      <c r="N368" s="24" t="str">
        <f>VLOOKUP(Healthcare!A368,Table1[[Customer ID]:[Hospital tier]],9,FALSE)</f>
        <v>tier - 1</v>
      </c>
      <c r="O368" s="24" t="str">
        <f>VLOOKUP(A368,Table1[[Customer ID]:[City tier]],10,FALSE)</f>
        <v>tier - 2</v>
      </c>
      <c r="P368" s="24" t="str">
        <f>VLOOKUP(Healthcare!A368,Table1[],11,FALSE)</f>
        <v>R1011</v>
      </c>
      <c r="Q368" s="24">
        <f>VLOOKUP(Healthcare!A368,Table1[[Customer ID]:[Age]],6,FALSE)</f>
        <v>30</v>
      </c>
    </row>
    <row r="369" spans="1:17" ht="15.4" x14ac:dyDescent="0.45">
      <c r="A369" s="25" t="s">
        <v>368</v>
      </c>
      <c r="B369" s="24" t="str">
        <f>VLOOKUP('Customer Names'!A369,'Customer Names'!A369:C2703,3,FALSE)</f>
        <v>Harsh</v>
      </c>
      <c r="C369" s="24">
        <f>VLOOKUP(Table8[[#This Row],[Customer ID]],Table8[[Customer ID]:[BMI]],2,FALSE)</f>
        <v>30.23</v>
      </c>
      <c r="D369" s="24">
        <f>VLOOKUP(Table8[[#This Row],[Customer ID]],Table8[[Customer ID]:[HBA1C]],4,FALSE)</f>
        <v>4.2300000000000004</v>
      </c>
      <c r="E369" s="24" t="str">
        <f>VLOOKUP(Table8[[#This Row],[Customer ID]],Table8[[Customer ID]:[Heart Issues]],6,FALSE)</f>
        <v>Yes</v>
      </c>
      <c r="F369" s="24" t="str">
        <f>VLOOKUP(Table8[[#This Row],[Customer ID]],Table8[[Customer ID]:[Any Transplants]],7,FALSE)</f>
        <v>No</v>
      </c>
      <c r="G369" s="24" t="str">
        <f>VLOOKUP(Table8[[#This Row],[Customer ID]],Table8[[Customer ID]:[Cancer history]],8,FALSE)</f>
        <v>Yes</v>
      </c>
      <c r="H369" s="24">
        <f>VLOOKUP(Table8[[#This Row],[Customer ID]],Table8[[Customer ID]:[NumberOfMajorSurgeries]],9,FALSE)</f>
        <v>1</v>
      </c>
      <c r="I369" s="24" t="str">
        <f>VLOOKUP(Table8[[#This Row],[Customer ID]],Table8[],10,FALSE)</f>
        <v>Yes</v>
      </c>
      <c r="J369" s="24" t="str">
        <f>VLOOKUP(Table8[[#This Row],[Customer ID]],Table8[[Customer ID]:[Wight Status]],3,FALSE)</f>
        <v>Obesity</v>
      </c>
      <c r="K369" s="24" t="str">
        <f>VLOOKUP(Table8[[#This Row],[Customer ID]],Table8[[Customer ID]:[Diabetes Status]],5,FALSE)</f>
        <v>Normal</v>
      </c>
      <c r="L369" s="24" t="str">
        <f>VLOOKUP(A369,Table1[[Customer ID]:[Date Of Birth]],5,FALSE)</f>
        <v>7-Oct-1997</v>
      </c>
      <c r="M369" s="24">
        <f>VLOOKUP(A369,Table1[[Customer ID]:[charges]],8,FALSE)</f>
        <v>27625.17</v>
      </c>
      <c r="N369" s="24" t="str">
        <f>VLOOKUP(Healthcare!A369,Table1[[Customer ID]:[Hospital tier]],9,FALSE)</f>
        <v>tier - 1</v>
      </c>
      <c r="O369" s="24" t="str">
        <f>VLOOKUP(A369,Table1[[Customer ID]:[City tier]],10,FALSE)</f>
        <v>tier - 1</v>
      </c>
      <c r="P369" s="24" t="str">
        <f>VLOOKUP(Healthcare!A369,Table1[],11,FALSE)</f>
        <v>R1011</v>
      </c>
      <c r="Q369" s="24">
        <f>VLOOKUP(Healthcare!A369,Table1[[Customer ID]:[Age]],6,FALSE)</f>
        <v>25</v>
      </c>
    </row>
    <row r="370" spans="1:17" ht="15.4" x14ac:dyDescent="0.45">
      <c r="A370" s="25" t="s">
        <v>369</v>
      </c>
      <c r="B370" s="24" t="str">
        <f>VLOOKUP('Customer Names'!A370,'Customer Names'!A370:C2704,3,FALSE)</f>
        <v>Pocasangre</v>
      </c>
      <c r="C370" s="24">
        <f>VLOOKUP(Table8[[#This Row],[Customer ID]],Table8[[Customer ID]:[BMI]],2,FALSE)</f>
        <v>30.6</v>
      </c>
      <c r="D370" s="24">
        <f>VLOOKUP(Table8[[#This Row],[Customer ID]],Table8[[Customer ID]:[HBA1C]],4,FALSE)</f>
        <v>6.48</v>
      </c>
      <c r="E370" s="24" t="str">
        <f>VLOOKUP(Table8[[#This Row],[Customer ID]],Table8[[Customer ID]:[Heart Issues]],6,FALSE)</f>
        <v>Yes</v>
      </c>
      <c r="F370" s="24" t="str">
        <f>VLOOKUP(Table8[[#This Row],[Customer ID]],Table8[[Customer ID]:[Any Transplants]],7,FALSE)</f>
        <v>No</v>
      </c>
      <c r="G370" s="24" t="str">
        <f>VLOOKUP(Table8[[#This Row],[Customer ID]],Table8[[Customer ID]:[Cancer history]],8,FALSE)</f>
        <v>Yes</v>
      </c>
      <c r="H370" s="24">
        <f>VLOOKUP(Table8[[#This Row],[Customer ID]],Table8[[Customer ID]:[NumberOfMajorSurgeries]],9,FALSE)</f>
        <v>1</v>
      </c>
      <c r="I370" s="24" t="str">
        <f>VLOOKUP(Table8[[#This Row],[Customer ID]],Table8[],10,FALSE)</f>
        <v>Yes</v>
      </c>
      <c r="J370" s="24" t="str">
        <f>VLOOKUP(Table8[[#This Row],[Customer ID]],Table8[[Customer ID]:[Wight Status]],3,FALSE)</f>
        <v>Obesity</v>
      </c>
      <c r="K370" s="24" t="str">
        <f>VLOOKUP(Table8[[#This Row],[Customer ID]],Table8[[Customer ID]:[Diabetes Status]],5,FALSE)</f>
        <v>Prediabetes</v>
      </c>
      <c r="L370" s="24" t="str">
        <f>VLOOKUP(A370,Table1[[Customer ID]:[Date Of Birth]],5,FALSE)</f>
        <v>9-Sep-1997</v>
      </c>
      <c r="M370" s="24">
        <f>VLOOKUP(A370,Table1[[Customer ID]:[charges]],8,FALSE)</f>
        <v>27619.360000000001</v>
      </c>
      <c r="N370" s="24" t="str">
        <f>VLOOKUP(Healthcare!A370,Table1[[Customer ID]:[Hospital tier]],9,FALSE)</f>
        <v>tier - 2</v>
      </c>
      <c r="O370" s="24" t="str">
        <f>VLOOKUP(A370,Table1[[Customer ID]:[City tier]],10,FALSE)</f>
        <v>tier - 3</v>
      </c>
      <c r="P370" s="24" t="str">
        <f>VLOOKUP(Healthcare!A370,Table1[],11,FALSE)</f>
        <v>R1011</v>
      </c>
      <c r="Q370" s="24">
        <f>VLOOKUP(Healthcare!A370,Table1[[Customer ID]:[Age]],6,FALSE)</f>
        <v>25</v>
      </c>
    </row>
    <row r="371" spans="1:17" ht="15.4" x14ac:dyDescent="0.45">
      <c r="A371" s="25" t="s">
        <v>370</v>
      </c>
      <c r="B371" s="24" t="str">
        <f>VLOOKUP('Customer Names'!A371,'Customer Names'!A371:C2705,3,FALSE)</f>
        <v>Martinez Lopez</v>
      </c>
      <c r="C371" s="24">
        <f>VLOOKUP(Table8[[#This Row],[Customer ID]],Table8[[Customer ID]:[BMI]],2,FALSE)</f>
        <v>26.8</v>
      </c>
      <c r="D371" s="24">
        <f>VLOOKUP(Table8[[#This Row],[Customer ID]],Table8[[Customer ID]:[HBA1C]],4,FALSE)</f>
        <v>5.53</v>
      </c>
      <c r="E371" s="24" t="str">
        <f>VLOOKUP(Table8[[#This Row],[Customer ID]],Table8[[Customer ID]:[Heart Issues]],6,FALSE)</f>
        <v>No</v>
      </c>
      <c r="F371" s="24" t="str">
        <f>VLOOKUP(Table8[[#This Row],[Customer ID]],Table8[[Customer ID]:[Any Transplants]],7,FALSE)</f>
        <v>No</v>
      </c>
      <c r="G371" s="24" t="str">
        <f>VLOOKUP(Table8[[#This Row],[Customer ID]],Table8[[Customer ID]:[Cancer history]],8,FALSE)</f>
        <v>No</v>
      </c>
      <c r="H371" s="24">
        <f>VLOOKUP(Table8[[#This Row],[Customer ID]],Table8[[Customer ID]:[NumberOfMajorSurgeries]],9,FALSE)</f>
        <v>1</v>
      </c>
      <c r="I371" s="24" t="str">
        <f>VLOOKUP(Table8[[#This Row],[Customer ID]],Table8[],10,FALSE)</f>
        <v>Yes</v>
      </c>
      <c r="J371" s="24" t="str">
        <f>VLOOKUP(Table8[[#This Row],[Customer ID]],Table8[[Customer ID]:[Wight Status]],3,FALSE)</f>
        <v>Over Weight</v>
      </c>
      <c r="K371" s="24" t="str">
        <f>VLOOKUP(Table8[[#This Row],[Customer ID]],Table8[[Customer ID]:[Diabetes Status]],5,FALSE)</f>
        <v>Normal</v>
      </c>
      <c r="L371" s="24" t="str">
        <f>VLOOKUP(A371,Table1[[Customer ID]:[Date Of Birth]],5,FALSE)</f>
        <v>11-Jun-1992</v>
      </c>
      <c r="M371" s="24">
        <f>VLOOKUP(A371,Table1[[Customer ID]:[charges]],8,FALSE)</f>
        <v>27614.71</v>
      </c>
      <c r="N371" s="24" t="str">
        <f>VLOOKUP(Healthcare!A371,Table1[[Customer ID]:[Hospital tier]],9,FALSE)</f>
        <v>tier - 2</v>
      </c>
      <c r="O371" s="24" t="str">
        <f>VLOOKUP(A371,Table1[[Customer ID]:[City tier]],10,FALSE)</f>
        <v>tier - 3</v>
      </c>
      <c r="P371" s="24" t="str">
        <f>VLOOKUP(Healthcare!A371,Table1[],11,FALSE)</f>
        <v>R1011</v>
      </c>
      <c r="Q371" s="24">
        <f>VLOOKUP(Healthcare!A371,Table1[[Customer ID]:[Age]],6,FALSE)</f>
        <v>30</v>
      </c>
    </row>
    <row r="372" spans="1:17" ht="15.4" x14ac:dyDescent="0.45">
      <c r="A372" s="25" t="s">
        <v>371</v>
      </c>
      <c r="B372" s="24" t="str">
        <f>VLOOKUP('Customer Names'!A372,'Customer Names'!A372:C2706,3,FALSE)</f>
        <v>Riegel</v>
      </c>
      <c r="C372" s="24">
        <f>VLOOKUP(Table8[[#This Row],[Customer ID]],Table8[[Customer ID]:[BMI]],2,FALSE)</f>
        <v>16.86</v>
      </c>
      <c r="D372" s="24">
        <f>VLOOKUP(Table8[[#This Row],[Customer ID]],Table8[[Customer ID]:[HBA1C]],4,FALSE)</f>
        <v>4.07</v>
      </c>
      <c r="E372" s="24" t="str">
        <f>VLOOKUP(Table8[[#This Row],[Customer ID]],Table8[[Customer ID]:[Heart Issues]],6,FALSE)</f>
        <v>Yes</v>
      </c>
      <c r="F372" s="24" t="str">
        <f>VLOOKUP(Table8[[#This Row],[Customer ID]],Table8[[Customer ID]:[Any Transplants]],7,FALSE)</f>
        <v>No</v>
      </c>
      <c r="G372" s="24" t="str">
        <f>VLOOKUP(Table8[[#This Row],[Customer ID]],Table8[[Customer ID]:[Cancer history]],8,FALSE)</f>
        <v>No</v>
      </c>
      <c r="H372" s="24">
        <f>VLOOKUP(Table8[[#This Row],[Customer ID]],Table8[[Customer ID]:[NumberOfMajorSurgeries]],9,FALSE)</f>
        <v>0</v>
      </c>
      <c r="I372" s="24" t="str">
        <f>VLOOKUP(Table8[[#This Row],[Customer ID]],Table8[],10,FALSE)</f>
        <v>Yes</v>
      </c>
      <c r="J372" s="24" t="str">
        <f>VLOOKUP(Table8[[#This Row],[Customer ID]],Table8[[Customer ID]:[Wight Status]],3,FALSE)</f>
        <v>Under Weight</v>
      </c>
      <c r="K372" s="24" t="str">
        <f>VLOOKUP(Table8[[#This Row],[Customer ID]],Table8[[Customer ID]:[Diabetes Status]],5,FALSE)</f>
        <v>Normal</v>
      </c>
      <c r="L372" s="24" t="str">
        <f>VLOOKUP(A372,Table1[[Customer ID]:[Date Of Birth]],5,FALSE)</f>
        <v>6-Nov-1985</v>
      </c>
      <c r="M372" s="24">
        <f>VLOOKUP(A372,Table1[[Customer ID]:[charges]],8,FALSE)</f>
        <v>27598.93</v>
      </c>
      <c r="N372" s="24" t="str">
        <f>VLOOKUP(Healthcare!A372,Table1[[Customer ID]:[Hospital tier]],9,FALSE)</f>
        <v>tier - 2</v>
      </c>
      <c r="O372" s="24" t="str">
        <f>VLOOKUP(A372,Table1[[Customer ID]:[City tier]],10,FALSE)</f>
        <v>tier - 1</v>
      </c>
      <c r="P372" s="24" t="str">
        <f>VLOOKUP(Healthcare!A372,Table1[],11,FALSE)</f>
        <v>R1011</v>
      </c>
      <c r="Q372" s="24">
        <f>VLOOKUP(Healthcare!A372,Table1[[Customer ID]:[Age]],6,FALSE)</f>
        <v>37</v>
      </c>
    </row>
    <row r="373" spans="1:17" ht="15.4" x14ac:dyDescent="0.45">
      <c r="A373" s="25" t="s">
        <v>372</v>
      </c>
      <c r="B373" s="24" t="str">
        <f>VLOOKUP('Customer Names'!A373,'Customer Names'!A373:C2707,3,FALSE)</f>
        <v>Monson</v>
      </c>
      <c r="C373" s="24">
        <f>VLOOKUP(Table8[[#This Row],[Customer ID]],Table8[[Customer ID]:[BMI]],2,FALSE)</f>
        <v>16.3</v>
      </c>
      <c r="D373" s="24">
        <f>VLOOKUP(Table8[[#This Row],[Customer ID]],Table8[[Customer ID]:[HBA1C]],4,FALSE)</f>
        <v>5.51</v>
      </c>
      <c r="E373" s="24" t="str">
        <f>VLOOKUP(Table8[[#This Row],[Customer ID]],Table8[[Customer ID]:[Heart Issues]],6,FALSE)</f>
        <v>No</v>
      </c>
      <c r="F373" s="24" t="str">
        <f>VLOOKUP(Table8[[#This Row],[Customer ID]],Table8[[Customer ID]:[Any Transplants]],7,FALSE)</f>
        <v>No</v>
      </c>
      <c r="G373" s="24" t="str">
        <f>VLOOKUP(Table8[[#This Row],[Customer ID]],Table8[[Customer ID]:[Cancer history]],8,FALSE)</f>
        <v>No</v>
      </c>
      <c r="H373" s="24">
        <f>VLOOKUP(Table8[[#This Row],[Customer ID]],Table8[[Customer ID]:[NumberOfMajorSurgeries]],9,FALSE)</f>
        <v>1</v>
      </c>
      <c r="I373" s="24" t="str">
        <f>VLOOKUP(Table8[[#This Row],[Customer ID]],Table8[],10,FALSE)</f>
        <v>Yes</v>
      </c>
      <c r="J373" s="24" t="str">
        <f>VLOOKUP(Table8[[#This Row],[Customer ID]],Table8[[Customer ID]:[Wight Status]],3,FALSE)</f>
        <v>Under Weight</v>
      </c>
      <c r="K373" s="24" t="str">
        <f>VLOOKUP(Table8[[#This Row],[Customer ID]],Table8[[Customer ID]:[Diabetes Status]],5,FALSE)</f>
        <v>Normal</v>
      </c>
      <c r="L373" s="24" t="str">
        <f>VLOOKUP(A373,Table1[[Customer ID]:[Date Of Birth]],5,FALSE)</f>
        <v>22-Jul-1984</v>
      </c>
      <c r="M373" s="24">
        <f>VLOOKUP(A373,Table1[[Customer ID]:[charges]],8,FALSE)</f>
        <v>27534.53</v>
      </c>
      <c r="N373" s="24" t="str">
        <f>VLOOKUP(Healthcare!A373,Table1[[Customer ID]:[Hospital tier]],9,FALSE)</f>
        <v>tier - 2</v>
      </c>
      <c r="O373" s="24" t="str">
        <f>VLOOKUP(A373,Table1[[Customer ID]:[City tier]],10,FALSE)</f>
        <v>tier - 2</v>
      </c>
      <c r="P373" s="24" t="str">
        <f>VLOOKUP(Healthcare!A373,Table1[],11,FALSE)</f>
        <v>R1011</v>
      </c>
      <c r="Q373" s="24">
        <f>VLOOKUP(Healthcare!A373,Table1[[Customer ID]:[Age]],6,FALSE)</f>
        <v>38</v>
      </c>
    </row>
    <row r="374" spans="1:17" ht="15.4" x14ac:dyDescent="0.45">
      <c r="A374" s="25" t="s">
        <v>373</v>
      </c>
      <c r="B374" s="24" t="str">
        <f>VLOOKUP('Customer Names'!A374,'Customer Names'!A374:C2708,3,FALSE)</f>
        <v>Klubben</v>
      </c>
      <c r="C374" s="24">
        <f>VLOOKUP(Table8[[#This Row],[Customer ID]],Table8[[Customer ID]:[BMI]],2,FALSE)</f>
        <v>29.81</v>
      </c>
      <c r="D374" s="24">
        <f>VLOOKUP(Table8[[#This Row],[Customer ID]],Table8[[Customer ID]:[HBA1C]],4,FALSE)</f>
        <v>11.66</v>
      </c>
      <c r="E374" s="24" t="str">
        <f>VLOOKUP(Table8[[#This Row],[Customer ID]],Table8[[Customer ID]:[Heart Issues]],6,FALSE)</f>
        <v>No</v>
      </c>
      <c r="F374" s="24" t="str">
        <f>VLOOKUP(Table8[[#This Row],[Customer ID]],Table8[[Customer ID]:[Any Transplants]],7,FALSE)</f>
        <v>No</v>
      </c>
      <c r="G374" s="24" t="str">
        <f>VLOOKUP(Table8[[#This Row],[Customer ID]],Table8[[Customer ID]:[Cancer history]],8,FALSE)</f>
        <v>No</v>
      </c>
      <c r="H374" s="24">
        <f>VLOOKUP(Table8[[#This Row],[Customer ID]],Table8[[Customer ID]:[NumberOfMajorSurgeries]],9,FALSE)</f>
        <v>0</v>
      </c>
      <c r="I374" s="24" t="str">
        <f>VLOOKUP(Table8[[#This Row],[Customer ID]],Table8[],10,FALSE)</f>
        <v>Yes</v>
      </c>
      <c r="J374" s="24" t="str">
        <f>VLOOKUP(Table8[[#This Row],[Customer ID]],Table8[[Customer ID]:[Wight Status]],3,FALSE)</f>
        <v>Over Weight</v>
      </c>
      <c r="K374" s="24" t="str">
        <f>VLOOKUP(Table8[[#This Row],[Customer ID]],Table8[[Customer ID]:[Diabetes Status]],5,FALSE)</f>
        <v>Diabetes</v>
      </c>
      <c r="L374" s="24" t="str">
        <f>VLOOKUP(A374,Table1[[Customer ID]:[Date Of Birth]],5,FALSE)</f>
        <v>19-Oct-1965</v>
      </c>
      <c r="M374" s="24">
        <f>VLOOKUP(A374,Table1[[Customer ID]:[charges]],8,FALSE)</f>
        <v>27533.91</v>
      </c>
      <c r="N374" s="24" t="str">
        <f>VLOOKUP(Healthcare!A374,Table1[[Customer ID]:[Hospital tier]],9,FALSE)</f>
        <v>tier - 2</v>
      </c>
      <c r="O374" s="24" t="str">
        <f>VLOOKUP(A374,Table1[[Customer ID]:[City tier]],10,FALSE)</f>
        <v>tier - 3</v>
      </c>
      <c r="P374" s="24" t="str">
        <f>VLOOKUP(Healthcare!A374,Table1[],11,FALSE)</f>
        <v>R1013</v>
      </c>
      <c r="Q374" s="24">
        <f>VLOOKUP(Healthcare!A374,Table1[[Customer ID]:[Age]],6,FALSE)</f>
        <v>57</v>
      </c>
    </row>
    <row r="375" spans="1:17" ht="15.4" x14ac:dyDescent="0.45">
      <c r="A375" s="25" t="s">
        <v>374</v>
      </c>
      <c r="B375" s="24" t="str">
        <f>VLOOKUP('Customer Names'!A375,'Customer Names'!A375:C2709,3,FALSE)</f>
        <v>Mascaro</v>
      </c>
      <c r="C375" s="24">
        <f>VLOOKUP(Table8[[#This Row],[Customer ID]],Table8[[Customer ID]:[BMI]],2,FALSE)</f>
        <v>16.329999999999998</v>
      </c>
      <c r="D375" s="24">
        <f>VLOOKUP(Table8[[#This Row],[Customer ID]],Table8[[Customer ID]:[HBA1C]],4,FALSE)</f>
        <v>7.26</v>
      </c>
      <c r="E375" s="24" t="str">
        <f>VLOOKUP(Table8[[#This Row],[Customer ID]],Table8[[Customer ID]:[Heart Issues]],6,FALSE)</f>
        <v>Yes</v>
      </c>
      <c r="F375" s="24" t="str">
        <f>VLOOKUP(Table8[[#This Row],[Customer ID]],Table8[[Customer ID]:[Any Transplants]],7,FALSE)</f>
        <v>No</v>
      </c>
      <c r="G375" s="24" t="str">
        <f>VLOOKUP(Table8[[#This Row],[Customer ID]],Table8[[Customer ID]:[Cancer history]],8,FALSE)</f>
        <v>No</v>
      </c>
      <c r="H375" s="24">
        <f>VLOOKUP(Table8[[#This Row],[Customer ID]],Table8[[Customer ID]:[NumberOfMajorSurgeries]],9,FALSE)</f>
        <v>0</v>
      </c>
      <c r="I375" s="24" t="str">
        <f>VLOOKUP(Table8[[#This Row],[Customer ID]],Table8[],10,FALSE)</f>
        <v>Yes</v>
      </c>
      <c r="J375" s="24" t="str">
        <f>VLOOKUP(Table8[[#This Row],[Customer ID]],Table8[[Customer ID]:[Wight Status]],3,FALSE)</f>
        <v>Under Weight</v>
      </c>
      <c r="K375" s="24" t="str">
        <f>VLOOKUP(Table8[[#This Row],[Customer ID]],Table8[[Customer ID]:[Diabetes Status]],5,FALSE)</f>
        <v>Diabetes</v>
      </c>
      <c r="L375" s="24" t="str">
        <f>VLOOKUP(A375,Table1[[Customer ID]:[Date Of Birth]],5,FALSE)</f>
        <v>3-Oct-1981</v>
      </c>
      <c r="M375" s="24">
        <f>VLOOKUP(A375,Table1[[Customer ID]:[charges]],8,FALSE)</f>
        <v>27495.59</v>
      </c>
      <c r="N375" s="24" t="str">
        <f>VLOOKUP(Healthcare!A375,Table1[[Customer ID]:[Hospital tier]],9,FALSE)</f>
        <v>tier - 2</v>
      </c>
      <c r="O375" s="24" t="str">
        <f>VLOOKUP(A375,Table1[[Customer ID]:[City tier]],10,FALSE)</f>
        <v>tier - 1</v>
      </c>
      <c r="P375" s="24" t="str">
        <f>VLOOKUP(Healthcare!A375,Table1[],11,FALSE)</f>
        <v>R1011</v>
      </c>
      <c r="Q375" s="24">
        <f>VLOOKUP(Healthcare!A375,Table1[[Customer ID]:[Age]],6,FALSE)</f>
        <v>41</v>
      </c>
    </row>
    <row r="376" spans="1:17" ht="15.4" x14ac:dyDescent="0.45">
      <c r="A376" s="25" t="s">
        <v>375</v>
      </c>
      <c r="B376" s="24" t="str">
        <f>VLOOKUP('Customer Names'!A376,'Customer Names'!A376:C2710,3,FALSE)</f>
        <v>Norvell</v>
      </c>
      <c r="C376" s="24">
        <f>VLOOKUP(Table8[[#This Row],[Customer ID]],Table8[[Customer ID]:[BMI]],2,FALSE)</f>
        <v>16.37</v>
      </c>
      <c r="D376" s="24">
        <f>VLOOKUP(Table8[[#This Row],[Customer ID]],Table8[[Customer ID]:[HBA1C]],4,FALSE)</f>
        <v>4.79</v>
      </c>
      <c r="E376" s="24" t="str">
        <f>VLOOKUP(Table8[[#This Row],[Customer ID]],Table8[[Customer ID]:[Heart Issues]],6,FALSE)</f>
        <v>Yes</v>
      </c>
      <c r="F376" s="24" t="str">
        <f>VLOOKUP(Table8[[#This Row],[Customer ID]],Table8[[Customer ID]:[Any Transplants]],7,FALSE)</f>
        <v>No</v>
      </c>
      <c r="G376" s="24" t="str">
        <f>VLOOKUP(Table8[[#This Row],[Customer ID]],Table8[[Customer ID]:[Cancer history]],8,FALSE)</f>
        <v>No</v>
      </c>
      <c r="H376" s="24">
        <f>VLOOKUP(Table8[[#This Row],[Customer ID]],Table8[[Customer ID]:[NumberOfMajorSurgeries]],9,FALSE)</f>
        <v>0</v>
      </c>
      <c r="I376" s="24" t="str">
        <f>VLOOKUP(Table8[[#This Row],[Customer ID]],Table8[],10,FALSE)</f>
        <v>Yes</v>
      </c>
      <c r="J376" s="24" t="str">
        <f>VLOOKUP(Table8[[#This Row],[Customer ID]],Table8[[Customer ID]:[Wight Status]],3,FALSE)</f>
        <v>Under Weight</v>
      </c>
      <c r="K376" s="24" t="str">
        <f>VLOOKUP(Table8[[#This Row],[Customer ID]],Table8[[Customer ID]:[Diabetes Status]],5,FALSE)</f>
        <v>Normal</v>
      </c>
      <c r="L376" s="24" t="str">
        <f>VLOOKUP(A376,Table1[[Customer ID]:[Date Of Birth]],5,FALSE)</f>
        <v>5-Dec-1985</v>
      </c>
      <c r="M376" s="24">
        <f>VLOOKUP(A376,Table1[[Customer ID]:[charges]],8,FALSE)</f>
        <v>27432.73</v>
      </c>
      <c r="N376" s="24" t="str">
        <f>VLOOKUP(Healthcare!A376,Table1[[Customer ID]:[Hospital tier]],9,FALSE)</f>
        <v>tier - 2</v>
      </c>
      <c r="O376" s="24" t="str">
        <f>VLOOKUP(A376,Table1[[Customer ID]:[City tier]],10,FALSE)</f>
        <v>tier - 1</v>
      </c>
      <c r="P376" s="24" t="str">
        <f>VLOOKUP(Healthcare!A376,Table1[],11,FALSE)</f>
        <v>R1011</v>
      </c>
      <c r="Q376" s="24">
        <f>VLOOKUP(Healthcare!A376,Table1[[Customer ID]:[Age]],6,FALSE)</f>
        <v>37</v>
      </c>
    </row>
    <row r="377" spans="1:17" ht="15.4" x14ac:dyDescent="0.45">
      <c r="A377" s="25" t="s">
        <v>376</v>
      </c>
      <c r="B377" s="24" t="str">
        <f>VLOOKUP('Customer Names'!A377,'Customer Names'!A377:C2711,3,FALSE)</f>
        <v>Ornelas</v>
      </c>
      <c r="C377" s="24">
        <f>VLOOKUP(Table8[[#This Row],[Customer ID]],Table8[[Customer ID]:[BMI]],2,FALSE)</f>
        <v>22.42</v>
      </c>
      <c r="D377" s="24">
        <f>VLOOKUP(Table8[[#This Row],[Customer ID]],Table8[[Customer ID]:[HBA1C]],4,FALSE)</f>
        <v>4.68</v>
      </c>
      <c r="E377" s="24" t="str">
        <f>VLOOKUP(Table8[[#This Row],[Customer ID]],Table8[[Customer ID]:[Heart Issues]],6,FALSE)</f>
        <v>Yes</v>
      </c>
      <c r="F377" s="24" t="str">
        <f>VLOOKUP(Table8[[#This Row],[Customer ID]],Table8[[Customer ID]:[Any Transplants]],7,FALSE)</f>
        <v>No</v>
      </c>
      <c r="G377" s="24" t="str">
        <f>VLOOKUP(Table8[[#This Row],[Customer ID]],Table8[[Customer ID]:[Cancer history]],8,FALSE)</f>
        <v>No</v>
      </c>
      <c r="H377" s="24">
        <f>VLOOKUP(Table8[[#This Row],[Customer ID]],Table8[[Customer ID]:[NumberOfMajorSurgeries]],9,FALSE)</f>
        <v>1</v>
      </c>
      <c r="I377" s="24" t="str">
        <f>VLOOKUP(Table8[[#This Row],[Customer ID]],Table8[],10,FALSE)</f>
        <v>No</v>
      </c>
      <c r="J377" s="24" t="str">
        <f>VLOOKUP(Table8[[#This Row],[Customer ID]],Table8[[Customer ID]:[Wight Status]],3,FALSE)</f>
        <v>Normal Weight</v>
      </c>
      <c r="K377" s="24" t="str">
        <f>VLOOKUP(Table8[[#This Row],[Customer ID]],Table8[[Customer ID]:[Diabetes Status]],5,FALSE)</f>
        <v>Normal</v>
      </c>
      <c r="L377" s="24" t="str">
        <f>VLOOKUP(A377,Table1[[Customer ID]:[Date Of Birth]],5,FALSE)</f>
        <v>15-Sep-1988</v>
      </c>
      <c r="M377" s="24">
        <f>VLOOKUP(A377,Table1[[Customer ID]:[charges]],8,FALSE)</f>
        <v>27375.9</v>
      </c>
      <c r="N377" s="24" t="str">
        <f>VLOOKUP(Healthcare!A377,Table1[[Customer ID]:[Hospital tier]],9,FALSE)</f>
        <v>tier - 2</v>
      </c>
      <c r="O377" s="24" t="str">
        <f>VLOOKUP(A377,Table1[[Customer ID]:[City tier]],10,FALSE)</f>
        <v>tier - 3</v>
      </c>
      <c r="P377" s="24" t="str">
        <f>VLOOKUP(Healthcare!A377,Table1[],11,FALSE)</f>
        <v>R1015</v>
      </c>
      <c r="Q377" s="24">
        <f>VLOOKUP(Healthcare!A377,Table1[[Customer ID]:[Age]],6,FALSE)</f>
        <v>34</v>
      </c>
    </row>
    <row r="378" spans="1:17" ht="15.4" x14ac:dyDescent="0.45">
      <c r="A378" s="25" t="s">
        <v>377</v>
      </c>
      <c r="B378" s="24" t="str">
        <f>VLOOKUP('Customer Names'!A378,'Customer Names'!A378:C2712,3,FALSE)</f>
        <v>Fitzpatrick</v>
      </c>
      <c r="C378" s="24">
        <f>VLOOKUP(Table8[[#This Row],[Customer ID]],Table8[[Customer ID]:[BMI]],2,FALSE)</f>
        <v>31.35</v>
      </c>
      <c r="D378" s="24">
        <f>VLOOKUP(Table8[[#This Row],[Customer ID]],Table8[[Customer ID]:[HBA1C]],4,FALSE)</f>
        <v>4.33</v>
      </c>
      <c r="E378" s="24" t="str">
        <f>VLOOKUP(Table8[[#This Row],[Customer ID]],Table8[[Customer ID]:[Heart Issues]],6,FALSE)</f>
        <v>Yes</v>
      </c>
      <c r="F378" s="24" t="str">
        <f>VLOOKUP(Table8[[#This Row],[Customer ID]],Table8[[Customer ID]:[Any Transplants]],7,FALSE)</f>
        <v>No</v>
      </c>
      <c r="G378" s="24" t="str">
        <f>VLOOKUP(Table8[[#This Row],[Customer ID]],Table8[[Customer ID]:[Cancer history]],8,FALSE)</f>
        <v>Yes</v>
      </c>
      <c r="H378" s="24">
        <f>VLOOKUP(Table8[[#This Row],[Customer ID]],Table8[[Customer ID]:[NumberOfMajorSurgeries]],9,FALSE)</f>
        <v>1</v>
      </c>
      <c r="I378" s="24" t="str">
        <f>VLOOKUP(Table8[[#This Row],[Customer ID]],Table8[],10,FALSE)</f>
        <v>No</v>
      </c>
      <c r="J378" s="24" t="str">
        <f>VLOOKUP(Table8[[#This Row],[Customer ID]],Table8[[Customer ID]:[Wight Status]],3,FALSE)</f>
        <v>Obesity</v>
      </c>
      <c r="K378" s="24" t="str">
        <f>VLOOKUP(Table8[[#This Row],[Customer ID]],Table8[[Customer ID]:[Diabetes Status]],5,FALSE)</f>
        <v>Normal</v>
      </c>
      <c r="L378" s="24" t="str">
        <f>VLOOKUP(A378,Table1[[Customer ID]:[Date Of Birth]],5,FALSE)</f>
        <v>16-Oct-1969</v>
      </c>
      <c r="M378" s="24">
        <f>VLOOKUP(A378,Table1[[Customer ID]:[charges]],8,FALSE)</f>
        <v>27346.04</v>
      </c>
      <c r="N378" s="24" t="str">
        <f>VLOOKUP(Healthcare!A378,Table1[[Customer ID]:[Hospital tier]],9,FALSE)</f>
        <v>tier - 2</v>
      </c>
      <c r="O378" s="24" t="str">
        <f>VLOOKUP(A378,Table1[[Customer ID]:[City tier]],10,FALSE)</f>
        <v>tier - 2</v>
      </c>
      <c r="P378" s="24" t="str">
        <f>VLOOKUP(Healthcare!A378,Table1[],11,FALSE)</f>
        <v>R1013</v>
      </c>
      <c r="Q378" s="24">
        <f>VLOOKUP(Healthcare!A378,Table1[[Customer ID]:[Age]],6,FALSE)</f>
        <v>53</v>
      </c>
    </row>
    <row r="379" spans="1:17" ht="15.4" x14ac:dyDescent="0.45">
      <c r="A379" s="25" t="s">
        <v>378</v>
      </c>
      <c r="B379" s="24" t="str">
        <f>VLOOKUP('Customer Names'!A379,'Customer Names'!A379:C2713,3,FALSE)</f>
        <v>Bloomquist</v>
      </c>
      <c r="C379" s="24">
        <f>VLOOKUP(Table8[[#This Row],[Customer ID]],Table8[[Customer ID]:[BMI]],2,FALSE)</f>
        <v>31.9</v>
      </c>
      <c r="D379" s="24">
        <f>VLOOKUP(Table8[[#This Row],[Customer ID]],Table8[[Customer ID]:[HBA1C]],4,FALSE)</f>
        <v>11.89</v>
      </c>
      <c r="E379" s="24" t="str">
        <f>VLOOKUP(Table8[[#This Row],[Customer ID]],Table8[[Customer ID]:[Heart Issues]],6,FALSE)</f>
        <v>No</v>
      </c>
      <c r="F379" s="24" t="str">
        <f>VLOOKUP(Table8[[#This Row],[Customer ID]],Table8[[Customer ID]:[Any Transplants]],7,FALSE)</f>
        <v>No</v>
      </c>
      <c r="G379" s="24" t="str">
        <f>VLOOKUP(Table8[[#This Row],[Customer ID]],Table8[[Customer ID]:[Cancer history]],8,FALSE)</f>
        <v>No</v>
      </c>
      <c r="H379" s="24">
        <f>VLOOKUP(Table8[[#This Row],[Customer ID]],Table8[[Customer ID]:[NumberOfMajorSurgeries]],9,FALSE)</f>
        <v>0</v>
      </c>
      <c r="I379" s="24" t="str">
        <f>VLOOKUP(Table8[[#This Row],[Customer ID]],Table8[],10,FALSE)</f>
        <v>No</v>
      </c>
      <c r="J379" s="24" t="str">
        <f>VLOOKUP(Table8[[#This Row],[Customer ID]],Table8[[Customer ID]:[Wight Status]],3,FALSE)</f>
        <v>Obesity</v>
      </c>
      <c r="K379" s="24" t="str">
        <f>VLOOKUP(Table8[[#This Row],[Customer ID]],Table8[[Customer ID]:[Diabetes Status]],5,FALSE)</f>
        <v>Diabetes</v>
      </c>
      <c r="L379" s="24" t="str">
        <f>VLOOKUP(A379,Table1[[Customer ID]:[Date Of Birth]],5,FALSE)</f>
        <v>6-Jun-1968</v>
      </c>
      <c r="M379" s="24">
        <f>VLOOKUP(A379,Table1[[Customer ID]:[charges]],8,FALSE)</f>
        <v>27322.73</v>
      </c>
      <c r="N379" s="24" t="str">
        <f>VLOOKUP(Healthcare!A379,Table1[[Customer ID]:[Hospital tier]],9,FALSE)</f>
        <v>tier - 2</v>
      </c>
      <c r="O379" s="24" t="str">
        <f>VLOOKUP(A379,Table1[[Customer ID]:[City tier]],10,FALSE)</f>
        <v>tier - 2</v>
      </c>
      <c r="P379" s="24" t="str">
        <f>VLOOKUP(Healthcare!A379,Table1[],11,FALSE)</f>
        <v>R1013</v>
      </c>
      <c r="Q379" s="24">
        <f>VLOOKUP(Healthcare!A379,Table1[[Customer ID]:[Age]],6,FALSE)</f>
        <v>55</v>
      </c>
    </row>
    <row r="380" spans="1:17" ht="15.4" x14ac:dyDescent="0.45">
      <c r="A380" s="25" t="s">
        <v>379</v>
      </c>
      <c r="B380" s="24" t="str">
        <f>VLOOKUP('Customer Names'!A380,'Customer Names'!A380:C2714,3,FALSE)</f>
        <v>Wick</v>
      </c>
      <c r="C380" s="24">
        <f>VLOOKUP(Table8[[#This Row],[Customer ID]],Table8[[Customer ID]:[BMI]],2,FALSE)</f>
        <v>30.6</v>
      </c>
      <c r="D380" s="24">
        <f>VLOOKUP(Table8[[#This Row],[Customer ID]],Table8[[Customer ID]:[HBA1C]],4,FALSE)</f>
        <v>5.24</v>
      </c>
      <c r="E380" s="24" t="str">
        <f>VLOOKUP(Table8[[#This Row],[Customer ID]],Table8[[Customer ID]:[Heart Issues]],6,FALSE)</f>
        <v>No</v>
      </c>
      <c r="F380" s="24" t="str">
        <f>VLOOKUP(Table8[[#This Row],[Customer ID]],Table8[[Customer ID]:[Any Transplants]],7,FALSE)</f>
        <v>No</v>
      </c>
      <c r="G380" s="24" t="str">
        <f>VLOOKUP(Table8[[#This Row],[Customer ID]],Table8[[Customer ID]:[Cancer history]],8,FALSE)</f>
        <v>No</v>
      </c>
      <c r="H380" s="24">
        <f>VLOOKUP(Table8[[#This Row],[Customer ID]],Table8[[Customer ID]:[NumberOfMajorSurgeries]],9,FALSE)</f>
        <v>0</v>
      </c>
      <c r="I380" s="24" t="str">
        <f>VLOOKUP(Table8[[#This Row],[Customer ID]],Table8[],10,FALSE)</f>
        <v>Yes</v>
      </c>
      <c r="J380" s="24" t="str">
        <f>VLOOKUP(Table8[[#This Row],[Customer ID]],Table8[[Customer ID]:[Wight Status]],3,FALSE)</f>
        <v>Obesity</v>
      </c>
      <c r="K380" s="24" t="str">
        <f>VLOOKUP(Table8[[#This Row],[Customer ID]],Table8[[Customer ID]:[Diabetes Status]],5,FALSE)</f>
        <v>Normal</v>
      </c>
      <c r="L380" s="24" t="str">
        <f>VLOOKUP(A380,Table1[[Customer ID]:[Date Of Birth]],5,FALSE)</f>
        <v>2-Dec-1999</v>
      </c>
      <c r="M380" s="24">
        <f>VLOOKUP(A380,Table1[[Customer ID]:[charges]],8,FALSE)</f>
        <v>27236.959999999999</v>
      </c>
      <c r="N380" s="24" t="str">
        <f>VLOOKUP(Healthcare!A380,Table1[[Customer ID]:[Hospital tier]],9,FALSE)</f>
        <v>tier - 2</v>
      </c>
      <c r="O380" s="24" t="str">
        <f>VLOOKUP(A380,Table1[[Customer ID]:[City tier]],10,FALSE)</f>
        <v>tier - 1</v>
      </c>
      <c r="P380" s="24" t="str">
        <f>VLOOKUP(Healthcare!A380,Table1[],11,FALSE)</f>
        <v>R1011</v>
      </c>
      <c r="Q380" s="24">
        <f>VLOOKUP(Healthcare!A380,Table1[[Customer ID]:[Age]],6,FALSE)</f>
        <v>23</v>
      </c>
    </row>
    <row r="381" spans="1:17" ht="15.4" x14ac:dyDescent="0.45">
      <c r="A381" s="25" t="s">
        <v>380</v>
      </c>
      <c r="B381" s="24" t="str">
        <f>VLOOKUP('Customer Names'!A381,'Customer Names'!A381:C2715,3,FALSE)</f>
        <v>Zappala</v>
      </c>
      <c r="C381" s="24">
        <f>VLOOKUP(Table8[[#This Row],[Customer ID]],Table8[[Customer ID]:[BMI]],2,FALSE)</f>
        <v>28.975000000000001</v>
      </c>
      <c r="D381" s="24">
        <f>VLOOKUP(Table8[[#This Row],[Customer ID]],Table8[[Customer ID]:[HBA1C]],4,FALSE)</f>
        <v>7.63</v>
      </c>
      <c r="E381" s="24" t="str">
        <f>VLOOKUP(Table8[[#This Row],[Customer ID]],Table8[[Customer ID]:[Heart Issues]],6,FALSE)</f>
        <v>No</v>
      </c>
      <c r="F381" s="24" t="str">
        <f>VLOOKUP(Table8[[#This Row],[Customer ID]],Table8[[Customer ID]:[Any Transplants]],7,FALSE)</f>
        <v>No</v>
      </c>
      <c r="G381" s="24" t="str">
        <f>VLOOKUP(Table8[[#This Row],[Customer ID]],Table8[[Customer ID]:[Cancer history]],8,FALSE)</f>
        <v>No</v>
      </c>
      <c r="H381" s="24">
        <f>VLOOKUP(Table8[[#This Row],[Customer ID]],Table8[[Customer ID]:[NumberOfMajorSurgeries]],9,FALSE)</f>
        <v>0</v>
      </c>
      <c r="I381" s="24" t="str">
        <f>VLOOKUP(Table8[[#This Row],[Customer ID]],Table8[],10,FALSE)</f>
        <v>Yes</v>
      </c>
      <c r="J381" s="24" t="str">
        <f>VLOOKUP(Table8[[#This Row],[Customer ID]],Table8[[Customer ID]:[Wight Status]],3,FALSE)</f>
        <v>Over Weight</v>
      </c>
      <c r="K381" s="24" t="str">
        <f>VLOOKUP(Table8[[#This Row],[Customer ID]],Table8[[Customer ID]:[Diabetes Status]],5,FALSE)</f>
        <v>Diabetes</v>
      </c>
      <c r="L381" s="24" t="str">
        <f>VLOOKUP(A381,Table1[[Customer ID]:[Date Of Birth]],5,FALSE)</f>
        <v>21-Dec-1965</v>
      </c>
      <c r="M381" s="24">
        <f>VLOOKUP(A381,Table1[[Customer ID]:[charges]],8,FALSE)</f>
        <v>27218.44</v>
      </c>
      <c r="N381" s="24" t="str">
        <f>VLOOKUP(Healthcare!A381,Table1[[Customer ID]:[Hospital tier]],9,FALSE)</f>
        <v>tier - 2</v>
      </c>
      <c r="O381" s="24" t="str">
        <f>VLOOKUP(A381,Table1[[Customer ID]:[City tier]],10,FALSE)</f>
        <v>tier - 1</v>
      </c>
      <c r="P381" s="24" t="str">
        <f>VLOOKUP(Healthcare!A381,Table1[],11,FALSE)</f>
        <v>R1017</v>
      </c>
      <c r="Q381" s="24">
        <f>VLOOKUP(Healthcare!A381,Table1[[Customer ID]:[Age]],6,FALSE)</f>
        <v>57</v>
      </c>
    </row>
    <row r="382" spans="1:17" ht="15.4" x14ac:dyDescent="0.45">
      <c r="A382" s="25" t="s">
        <v>381</v>
      </c>
      <c r="B382" s="24" t="str">
        <f>VLOOKUP('Customer Names'!A382,'Customer Names'!A382:C2716,3,FALSE)</f>
        <v>Earle</v>
      </c>
      <c r="C382" s="24">
        <f>VLOOKUP(Table8[[#This Row],[Customer ID]],Table8[[Customer ID]:[BMI]],2,FALSE)</f>
        <v>24.86</v>
      </c>
      <c r="D382" s="24">
        <f>VLOOKUP(Table8[[#This Row],[Customer ID]],Table8[[Customer ID]:[HBA1C]],4,FALSE)</f>
        <v>8.92</v>
      </c>
      <c r="E382" s="24" t="str">
        <f>VLOOKUP(Table8[[#This Row],[Customer ID]],Table8[[Customer ID]:[Heart Issues]],6,FALSE)</f>
        <v>Yes</v>
      </c>
      <c r="F382" s="24" t="str">
        <f>VLOOKUP(Table8[[#This Row],[Customer ID]],Table8[[Customer ID]:[Any Transplants]],7,FALSE)</f>
        <v>No</v>
      </c>
      <c r="G382" s="24" t="str">
        <f>VLOOKUP(Table8[[#This Row],[Customer ID]],Table8[[Customer ID]:[Cancer history]],8,FALSE)</f>
        <v>No</v>
      </c>
      <c r="H382" s="24">
        <f>VLOOKUP(Table8[[#This Row],[Customer ID]],Table8[[Customer ID]:[NumberOfMajorSurgeries]],9,FALSE)</f>
        <v>2</v>
      </c>
      <c r="I382" s="24" t="str">
        <f>VLOOKUP(Table8[[#This Row],[Customer ID]],Table8[],10,FALSE)</f>
        <v>No</v>
      </c>
      <c r="J382" s="24" t="str">
        <f>VLOOKUP(Table8[[#This Row],[Customer ID]],Table8[[Customer ID]:[Wight Status]],3,FALSE)</f>
        <v>Normal Weight</v>
      </c>
      <c r="K382" s="24" t="str">
        <f>VLOOKUP(Table8[[#This Row],[Customer ID]],Table8[[Customer ID]:[Diabetes Status]],5,FALSE)</f>
        <v>Diabetes</v>
      </c>
      <c r="L382" s="24" t="str">
        <f>VLOOKUP(A382,Table1[[Customer ID]:[Date Of Birth]],5,FALSE)</f>
        <v>2-Oct-1970</v>
      </c>
      <c r="M382" s="24">
        <f>VLOOKUP(A382,Table1[[Customer ID]:[charges]],8,FALSE)</f>
        <v>27117.99</v>
      </c>
      <c r="N382" s="24" t="str">
        <f>VLOOKUP(Healthcare!A382,Table1[[Customer ID]:[Hospital tier]],9,FALSE)</f>
        <v>tier - 2</v>
      </c>
      <c r="O382" s="24" t="str">
        <f>VLOOKUP(A382,Table1[[Customer ID]:[City tier]],10,FALSE)</f>
        <v>tier - 2</v>
      </c>
      <c r="P382" s="24" t="str">
        <f>VLOOKUP(Healthcare!A382,Table1[],11,FALSE)</f>
        <v>R1013</v>
      </c>
      <c r="Q382" s="24">
        <f>VLOOKUP(Healthcare!A382,Table1[[Customer ID]:[Age]],6,FALSE)</f>
        <v>52</v>
      </c>
    </row>
    <row r="383" spans="1:17" ht="15.4" x14ac:dyDescent="0.45">
      <c r="A383" s="25" t="s">
        <v>382</v>
      </c>
      <c r="B383" s="24" t="str">
        <f>VLOOKUP('Customer Names'!A383,'Customer Names'!A383:C2717,3,FALSE)</f>
        <v>Majewski</v>
      </c>
      <c r="C383" s="24">
        <f>VLOOKUP(Table8[[#This Row],[Customer ID]],Table8[[Customer ID]:[BMI]],2,FALSE)</f>
        <v>19.54</v>
      </c>
      <c r="D383" s="24">
        <f>VLOOKUP(Table8[[#This Row],[Customer ID]],Table8[[Customer ID]:[HBA1C]],4,FALSE)</f>
        <v>5.37</v>
      </c>
      <c r="E383" s="24" t="str">
        <f>VLOOKUP(Table8[[#This Row],[Customer ID]],Table8[[Customer ID]:[Heart Issues]],6,FALSE)</f>
        <v>No</v>
      </c>
      <c r="F383" s="24" t="str">
        <f>VLOOKUP(Table8[[#This Row],[Customer ID]],Table8[[Customer ID]:[Any Transplants]],7,FALSE)</f>
        <v>No</v>
      </c>
      <c r="G383" s="24" t="str">
        <f>VLOOKUP(Table8[[#This Row],[Customer ID]],Table8[[Customer ID]:[Cancer history]],8,FALSE)</f>
        <v>No</v>
      </c>
      <c r="H383" s="24">
        <f>VLOOKUP(Table8[[#This Row],[Customer ID]],Table8[[Customer ID]:[NumberOfMajorSurgeries]],9,FALSE)</f>
        <v>0</v>
      </c>
      <c r="I383" s="24" t="str">
        <f>VLOOKUP(Table8[[#This Row],[Customer ID]],Table8[],10,FALSE)</f>
        <v>Yes</v>
      </c>
      <c r="J383" s="24" t="str">
        <f>VLOOKUP(Table8[[#This Row],[Customer ID]],Table8[[Customer ID]:[Wight Status]],3,FALSE)</f>
        <v>Normal Weight</v>
      </c>
      <c r="K383" s="24" t="str">
        <f>VLOOKUP(Table8[[#This Row],[Customer ID]],Table8[[Customer ID]:[Diabetes Status]],5,FALSE)</f>
        <v>Normal</v>
      </c>
      <c r="L383" s="24" t="str">
        <f>VLOOKUP(A383,Table1[[Customer ID]:[Date Of Birth]],5,FALSE)</f>
        <v>13-Dec-1990</v>
      </c>
      <c r="M383" s="24">
        <f>VLOOKUP(A383,Table1[[Customer ID]:[charges]],8,FALSE)</f>
        <v>27092.38</v>
      </c>
      <c r="N383" s="24" t="str">
        <f>VLOOKUP(Healthcare!A383,Table1[[Customer ID]:[Hospital tier]],9,FALSE)</f>
        <v>tier - 2</v>
      </c>
      <c r="O383" s="24" t="str">
        <f>VLOOKUP(A383,Table1[[Customer ID]:[City tier]],10,FALSE)</f>
        <v>tier - 3</v>
      </c>
      <c r="P383" s="24" t="str">
        <f>VLOOKUP(Healthcare!A383,Table1[],11,FALSE)</f>
        <v>R1011</v>
      </c>
      <c r="Q383" s="24">
        <f>VLOOKUP(Healthcare!A383,Table1[[Customer ID]:[Age]],6,FALSE)</f>
        <v>32</v>
      </c>
    </row>
    <row r="384" spans="1:17" ht="15.4" x14ac:dyDescent="0.45">
      <c r="A384" s="25" t="s">
        <v>383</v>
      </c>
      <c r="B384" s="24" t="str">
        <f>VLOOKUP('Customer Names'!A384,'Customer Names'!A384:C2718,3,FALSE)</f>
        <v>Apfelbaum</v>
      </c>
      <c r="C384" s="24">
        <f>VLOOKUP(Table8[[#This Row],[Customer ID]],Table8[[Customer ID]:[BMI]],2,FALSE)</f>
        <v>26.74</v>
      </c>
      <c r="D384" s="24">
        <f>VLOOKUP(Table8[[#This Row],[Customer ID]],Table8[[Customer ID]:[HBA1C]],4,FALSE)</f>
        <v>4.3099999999999996</v>
      </c>
      <c r="E384" s="24" t="str">
        <f>VLOOKUP(Table8[[#This Row],[Customer ID]],Table8[[Customer ID]:[Heart Issues]],6,FALSE)</f>
        <v>No</v>
      </c>
      <c r="F384" s="24" t="str">
        <f>VLOOKUP(Table8[[#This Row],[Customer ID]],Table8[[Customer ID]:[Any Transplants]],7,FALSE)</f>
        <v>No</v>
      </c>
      <c r="G384" s="24" t="str">
        <f>VLOOKUP(Table8[[#This Row],[Customer ID]],Table8[[Customer ID]:[Cancer history]],8,FALSE)</f>
        <v>No</v>
      </c>
      <c r="H384" s="24">
        <f>VLOOKUP(Table8[[#This Row],[Customer ID]],Table8[[Customer ID]:[NumberOfMajorSurgeries]],9,FALSE)</f>
        <v>0</v>
      </c>
      <c r="I384" s="24" t="str">
        <f>VLOOKUP(Table8[[#This Row],[Customer ID]],Table8[],10,FALSE)</f>
        <v>Yes</v>
      </c>
      <c r="J384" s="24" t="str">
        <f>VLOOKUP(Table8[[#This Row],[Customer ID]],Table8[[Customer ID]:[Wight Status]],3,FALSE)</f>
        <v>Over Weight</v>
      </c>
      <c r="K384" s="24" t="str">
        <f>VLOOKUP(Table8[[#This Row],[Customer ID]],Table8[[Customer ID]:[Diabetes Status]],5,FALSE)</f>
        <v>Normal</v>
      </c>
      <c r="L384" s="24" t="str">
        <f>VLOOKUP(A384,Table1[[Customer ID]:[Date Of Birth]],5,FALSE)</f>
        <v>2-Jul-1994</v>
      </c>
      <c r="M384" s="24">
        <f>VLOOKUP(A384,Table1[[Customer ID]:[charges]],8,FALSE)</f>
        <v>27080.639999999999</v>
      </c>
      <c r="N384" s="24" t="str">
        <f>VLOOKUP(Healthcare!A384,Table1[[Customer ID]:[Hospital tier]],9,FALSE)</f>
        <v>tier - 2</v>
      </c>
      <c r="O384" s="24" t="str">
        <f>VLOOKUP(A384,Table1[[Customer ID]:[City tier]],10,FALSE)</f>
        <v>tier - 2</v>
      </c>
      <c r="P384" s="24" t="str">
        <f>VLOOKUP(Healthcare!A384,Table1[],11,FALSE)</f>
        <v>R1011</v>
      </c>
      <c r="Q384" s="24">
        <f>VLOOKUP(Healthcare!A384,Table1[[Customer ID]:[Age]],6,FALSE)</f>
        <v>28</v>
      </c>
    </row>
    <row r="385" spans="1:17" ht="15.4" x14ac:dyDescent="0.45">
      <c r="A385" s="25" t="s">
        <v>384</v>
      </c>
      <c r="B385" s="24" t="str">
        <f>VLOOKUP('Customer Names'!A385,'Customer Names'!A385:C2719,3,FALSE)</f>
        <v>Graham</v>
      </c>
      <c r="C385" s="24">
        <f>VLOOKUP(Table8[[#This Row],[Customer ID]],Table8[[Customer ID]:[BMI]],2,FALSE)</f>
        <v>22.99</v>
      </c>
      <c r="D385" s="24">
        <f>VLOOKUP(Table8[[#This Row],[Customer ID]],Table8[[Customer ID]:[HBA1C]],4,FALSE)</f>
        <v>10.46</v>
      </c>
      <c r="E385" s="24" t="str">
        <f>VLOOKUP(Table8[[#This Row],[Customer ID]],Table8[[Customer ID]:[Heart Issues]],6,FALSE)</f>
        <v>No</v>
      </c>
      <c r="F385" s="24" t="str">
        <f>VLOOKUP(Table8[[#This Row],[Customer ID]],Table8[[Customer ID]:[Any Transplants]],7,FALSE)</f>
        <v>No</v>
      </c>
      <c r="G385" s="24" t="str">
        <f>VLOOKUP(Table8[[#This Row],[Customer ID]],Table8[[Customer ID]:[Cancer history]],8,FALSE)</f>
        <v>No</v>
      </c>
      <c r="H385" s="24">
        <f>VLOOKUP(Table8[[#This Row],[Customer ID]],Table8[[Customer ID]:[NumberOfMajorSurgeries]],9,FALSE)</f>
        <v>3</v>
      </c>
      <c r="I385" s="24" t="str">
        <f>VLOOKUP(Table8[[#This Row],[Customer ID]],Table8[],10,FALSE)</f>
        <v>Yes</v>
      </c>
      <c r="J385" s="24" t="str">
        <f>VLOOKUP(Table8[[#This Row],[Customer ID]],Table8[[Customer ID]:[Wight Status]],3,FALSE)</f>
        <v>Normal Weight</v>
      </c>
      <c r="K385" s="24" t="str">
        <f>VLOOKUP(Table8[[#This Row],[Customer ID]],Table8[[Customer ID]:[Diabetes Status]],5,FALSE)</f>
        <v>Diabetes</v>
      </c>
      <c r="L385" s="24" t="str">
        <f>VLOOKUP(A385,Table1[[Customer ID]:[Date Of Birth]],5,FALSE)</f>
        <v>30-Jun-1958</v>
      </c>
      <c r="M385" s="24">
        <f>VLOOKUP(A385,Table1[[Customer ID]:[charges]],8,FALSE)</f>
        <v>27037.91</v>
      </c>
      <c r="N385" s="24" t="str">
        <f>VLOOKUP(Healthcare!A385,Table1[[Customer ID]:[Hospital tier]],9,FALSE)</f>
        <v>tier - 2</v>
      </c>
      <c r="O385" s="24" t="str">
        <f>VLOOKUP(A385,Table1[[Customer ID]:[City tier]],10,FALSE)</f>
        <v>tier - 2</v>
      </c>
      <c r="P385" s="24" t="str">
        <f>VLOOKUP(Healthcare!A385,Table1[],11,FALSE)</f>
        <v>R1013</v>
      </c>
      <c r="Q385" s="24">
        <f>VLOOKUP(Healthcare!A385,Table1[[Customer ID]:[Age]],6,FALSE)</f>
        <v>64</v>
      </c>
    </row>
    <row r="386" spans="1:17" ht="15.4" x14ac:dyDescent="0.45">
      <c r="A386" s="25" t="s">
        <v>385</v>
      </c>
      <c r="B386" s="24" t="str">
        <f>VLOOKUP('Customer Names'!A386,'Customer Names'!A386:C2720,3,FALSE)</f>
        <v>Whitacre</v>
      </c>
      <c r="C386" s="24">
        <f>VLOOKUP(Table8[[#This Row],[Customer ID]],Table8[[Customer ID]:[BMI]],2,FALSE)</f>
        <v>31.46</v>
      </c>
      <c r="D386" s="24">
        <f>VLOOKUP(Table8[[#This Row],[Customer ID]],Table8[[Customer ID]:[HBA1C]],4,FALSE)</f>
        <v>7.39</v>
      </c>
      <c r="E386" s="24" t="str">
        <f>VLOOKUP(Table8[[#This Row],[Customer ID]],Table8[[Customer ID]:[Heart Issues]],6,FALSE)</f>
        <v>No</v>
      </c>
      <c r="F386" s="24" t="str">
        <f>VLOOKUP(Table8[[#This Row],[Customer ID]],Table8[[Customer ID]:[Any Transplants]],7,FALSE)</f>
        <v>No</v>
      </c>
      <c r="G386" s="24" t="str">
        <f>VLOOKUP(Table8[[#This Row],[Customer ID]],Table8[[Customer ID]:[Cancer history]],8,FALSE)</f>
        <v>No</v>
      </c>
      <c r="H386" s="24">
        <f>VLOOKUP(Table8[[#This Row],[Customer ID]],Table8[[Customer ID]:[NumberOfMajorSurgeries]],9,FALSE)</f>
        <v>0</v>
      </c>
      <c r="I386" s="24" t="str">
        <f>VLOOKUP(Table8[[#This Row],[Customer ID]],Table8[],10,FALSE)</f>
        <v>No</v>
      </c>
      <c r="J386" s="24" t="str">
        <f>VLOOKUP(Table8[[#This Row],[Customer ID]],Table8[[Customer ID]:[Wight Status]],3,FALSE)</f>
        <v>Obesity</v>
      </c>
      <c r="K386" s="24" t="str">
        <f>VLOOKUP(Table8[[#This Row],[Customer ID]],Table8[[Customer ID]:[Diabetes Status]],5,FALSE)</f>
        <v>Diabetes</v>
      </c>
      <c r="L386" s="24" t="str">
        <f>VLOOKUP(A386,Table1[[Customer ID]:[Date Of Birth]],5,FALSE)</f>
        <v>9-Jul-1960</v>
      </c>
      <c r="M386" s="24">
        <f>VLOOKUP(A386,Table1[[Customer ID]:[charges]],8,FALSE)</f>
        <v>27000.98</v>
      </c>
      <c r="N386" s="24" t="str">
        <f>VLOOKUP(Healthcare!A386,Table1[[Customer ID]:[Hospital tier]],9,FALSE)</f>
        <v>tier - 2</v>
      </c>
      <c r="O386" s="24" t="str">
        <f>VLOOKUP(A386,Table1[[Customer ID]:[City tier]],10,FALSE)</f>
        <v>tier - 2</v>
      </c>
      <c r="P386" s="24" t="str">
        <f>VLOOKUP(Healthcare!A386,Table1[],11,FALSE)</f>
        <v>R1013</v>
      </c>
      <c r="Q386" s="24">
        <f>VLOOKUP(Healthcare!A386,Table1[[Customer ID]:[Age]],6,FALSE)</f>
        <v>62</v>
      </c>
    </row>
    <row r="387" spans="1:17" ht="15.4" x14ac:dyDescent="0.45">
      <c r="A387" s="25" t="s">
        <v>386</v>
      </c>
      <c r="B387" s="24" t="str">
        <f>VLOOKUP('Customer Names'!A387,'Customer Names'!A387:C2721,3,FALSE)</f>
        <v>Wegener</v>
      </c>
      <c r="C387" s="24">
        <f>VLOOKUP(Table8[[#This Row],[Customer ID]],Table8[[Customer ID]:[BMI]],2,FALSE)</f>
        <v>30.86</v>
      </c>
      <c r="D387" s="24">
        <f>VLOOKUP(Table8[[#This Row],[Customer ID]],Table8[[Customer ID]:[HBA1C]],4,FALSE)</f>
        <v>6.18</v>
      </c>
      <c r="E387" s="24" t="str">
        <f>VLOOKUP(Table8[[#This Row],[Customer ID]],Table8[[Customer ID]:[Heart Issues]],6,FALSE)</f>
        <v>No</v>
      </c>
      <c r="F387" s="24" t="str">
        <f>VLOOKUP(Table8[[#This Row],[Customer ID]],Table8[[Customer ID]:[Any Transplants]],7,FALSE)</f>
        <v>Yes</v>
      </c>
      <c r="G387" s="24" t="str">
        <f>VLOOKUP(Table8[[#This Row],[Customer ID]],Table8[[Customer ID]:[Cancer history]],8,FALSE)</f>
        <v>No</v>
      </c>
      <c r="H387" s="24">
        <f>VLOOKUP(Table8[[#This Row],[Customer ID]],Table8[[Customer ID]:[NumberOfMajorSurgeries]],9,FALSE)</f>
        <v>2</v>
      </c>
      <c r="I387" s="24" t="str">
        <f>VLOOKUP(Table8[[#This Row],[Customer ID]],Table8[],10,FALSE)</f>
        <v>Yes</v>
      </c>
      <c r="J387" s="24" t="str">
        <f>VLOOKUP(Table8[[#This Row],[Customer ID]],Table8[[Customer ID]:[Wight Status]],3,FALSE)</f>
        <v>Obesity</v>
      </c>
      <c r="K387" s="24" t="str">
        <f>VLOOKUP(Table8[[#This Row],[Customer ID]],Table8[[Customer ID]:[Diabetes Status]],5,FALSE)</f>
        <v>Prediabetes</v>
      </c>
      <c r="L387" s="24" t="str">
        <f>VLOOKUP(A387,Table1[[Customer ID]:[Date Of Birth]],5,FALSE)</f>
        <v>9-Nov-2000</v>
      </c>
      <c r="M387" s="24">
        <f>VLOOKUP(A387,Table1[[Customer ID]:[charges]],8,FALSE)</f>
        <v>26936.98</v>
      </c>
      <c r="N387" s="24" t="str">
        <f>VLOOKUP(Healthcare!A387,Table1[[Customer ID]:[Hospital tier]],9,FALSE)</f>
        <v>tier - 2</v>
      </c>
      <c r="O387" s="24" t="str">
        <f>VLOOKUP(A387,Table1[[Customer ID]:[City tier]],10,FALSE)</f>
        <v>tier - 3</v>
      </c>
      <c r="P387" s="24" t="str">
        <f>VLOOKUP(Healthcare!A387,Table1[],11,FALSE)</f>
        <v>R1011</v>
      </c>
      <c r="Q387" s="24">
        <f>VLOOKUP(Healthcare!A387,Table1[[Customer ID]:[Age]],6,FALSE)</f>
        <v>22</v>
      </c>
    </row>
    <row r="388" spans="1:17" ht="15.4" x14ac:dyDescent="0.45">
      <c r="A388" s="25" t="s">
        <v>387</v>
      </c>
      <c r="B388" s="24" t="str">
        <f>VLOOKUP('Customer Names'!A388,'Customer Names'!A388:C2722,3,FALSE)</f>
        <v>Collie</v>
      </c>
      <c r="C388" s="24">
        <f>VLOOKUP(Table8[[#This Row],[Customer ID]],Table8[[Customer ID]:[BMI]],2,FALSE)</f>
        <v>31.96</v>
      </c>
      <c r="D388" s="24">
        <f>VLOOKUP(Table8[[#This Row],[Customer ID]],Table8[[Customer ID]:[HBA1C]],4,FALSE)</f>
        <v>8.86</v>
      </c>
      <c r="E388" s="24" t="str">
        <f>VLOOKUP(Table8[[#This Row],[Customer ID]],Table8[[Customer ID]:[Heart Issues]],6,FALSE)</f>
        <v>No</v>
      </c>
      <c r="F388" s="24" t="str">
        <f>VLOOKUP(Table8[[#This Row],[Customer ID]],Table8[[Customer ID]:[Any Transplants]],7,FALSE)</f>
        <v>No</v>
      </c>
      <c r="G388" s="24" t="str">
        <f>VLOOKUP(Table8[[#This Row],[Customer ID]],Table8[[Customer ID]:[Cancer history]],8,FALSE)</f>
        <v>No</v>
      </c>
      <c r="H388" s="24">
        <f>VLOOKUP(Table8[[#This Row],[Customer ID]],Table8[[Customer ID]:[NumberOfMajorSurgeries]],9,FALSE)</f>
        <v>0</v>
      </c>
      <c r="I388" s="24" t="str">
        <f>VLOOKUP(Table8[[#This Row],[Customer ID]],Table8[],10,FALSE)</f>
        <v>Yes</v>
      </c>
      <c r="J388" s="24" t="str">
        <f>VLOOKUP(Table8[[#This Row],[Customer ID]],Table8[[Customer ID]:[Wight Status]],3,FALSE)</f>
        <v>Obesity</v>
      </c>
      <c r="K388" s="24" t="str">
        <f>VLOOKUP(Table8[[#This Row],[Customer ID]],Table8[[Customer ID]:[Diabetes Status]],5,FALSE)</f>
        <v>Diabetes</v>
      </c>
      <c r="L388" s="24" t="str">
        <f>VLOOKUP(A388,Table1[[Customer ID]:[Date Of Birth]],5,FALSE)</f>
        <v>17-Jun-2002</v>
      </c>
      <c r="M388" s="24">
        <f>VLOOKUP(A388,Table1[[Customer ID]:[charges]],8,FALSE)</f>
        <v>26927.69</v>
      </c>
      <c r="N388" s="24" t="str">
        <f>VLOOKUP(Healthcare!A388,Table1[[Customer ID]:[Hospital tier]],9,FALSE)</f>
        <v>tier - 2</v>
      </c>
      <c r="O388" s="24" t="str">
        <f>VLOOKUP(A388,Table1[[Customer ID]:[City tier]],10,FALSE)</f>
        <v>tier - 2</v>
      </c>
      <c r="P388" s="24" t="str">
        <f>VLOOKUP(Healthcare!A388,Table1[],11,FALSE)</f>
        <v>R1011</v>
      </c>
      <c r="Q388" s="24">
        <f>VLOOKUP(Healthcare!A388,Table1[[Customer ID]:[Age]],6,FALSE)</f>
        <v>20</v>
      </c>
    </row>
    <row r="389" spans="1:17" ht="15.4" x14ac:dyDescent="0.45">
      <c r="A389" s="25" t="s">
        <v>388</v>
      </c>
      <c r="B389" s="24" t="str">
        <f>VLOOKUP('Customer Names'!A389,'Customer Names'!A389:C2723,3,FALSE)</f>
        <v>Murphy</v>
      </c>
      <c r="C389" s="24">
        <f>VLOOKUP(Table8[[#This Row],[Customer ID]],Table8[[Customer ID]:[BMI]],2,FALSE)</f>
        <v>23.76</v>
      </c>
      <c r="D389" s="24">
        <f>VLOOKUP(Table8[[#This Row],[Customer ID]],Table8[[Customer ID]:[HBA1C]],4,FALSE)</f>
        <v>10.96</v>
      </c>
      <c r="E389" s="24" t="str">
        <f>VLOOKUP(Table8[[#This Row],[Customer ID]],Table8[[Customer ID]:[Heart Issues]],6,FALSE)</f>
        <v>No</v>
      </c>
      <c r="F389" s="24" t="str">
        <f>VLOOKUP(Table8[[#This Row],[Customer ID]],Table8[[Customer ID]:[Any Transplants]],7,FALSE)</f>
        <v>No</v>
      </c>
      <c r="G389" s="24" t="str">
        <f>VLOOKUP(Table8[[#This Row],[Customer ID]],Table8[[Customer ID]:[Cancer history]],8,FALSE)</f>
        <v>No</v>
      </c>
      <c r="H389" s="24">
        <f>VLOOKUP(Table8[[#This Row],[Customer ID]],Table8[[Customer ID]:[NumberOfMajorSurgeries]],9,FALSE)</f>
        <v>3</v>
      </c>
      <c r="I389" s="24" t="str">
        <f>VLOOKUP(Table8[[#This Row],[Customer ID]],Table8[],10,FALSE)</f>
        <v>Yes</v>
      </c>
      <c r="J389" s="24" t="str">
        <f>VLOOKUP(Table8[[#This Row],[Customer ID]],Table8[[Customer ID]:[Wight Status]],3,FALSE)</f>
        <v>Normal Weight</v>
      </c>
      <c r="K389" s="24" t="str">
        <f>VLOOKUP(Table8[[#This Row],[Customer ID]],Table8[[Customer ID]:[Diabetes Status]],5,FALSE)</f>
        <v>Diabetes</v>
      </c>
      <c r="L389" s="24" t="str">
        <f>VLOOKUP(A389,Table1[[Customer ID]:[Date Of Birth]],5,FALSE)</f>
        <v>25-Dec-1958</v>
      </c>
      <c r="M389" s="24">
        <f>VLOOKUP(A389,Table1[[Customer ID]:[charges]],8,FALSE)</f>
        <v>26926.51</v>
      </c>
      <c r="N389" s="24" t="str">
        <f>VLOOKUP(Healthcare!A389,Table1[[Customer ID]:[Hospital tier]],9,FALSE)</f>
        <v>tier - 2</v>
      </c>
      <c r="O389" s="24" t="str">
        <f>VLOOKUP(A389,Table1[[Customer ID]:[City tier]],10,FALSE)</f>
        <v>tier - 1</v>
      </c>
      <c r="P389" s="24" t="str">
        <f>VLOOKUP(Healthcare!A389,Table1[],11,FALSE)</f>
        <v>R1013</v>
      </c>
      <c r="Q389" s="24">
        <f>VLOOKUP(Healthcare!A389,Table1[[Customer ID]:[Age]],6,FALSE)</f>
        <v>64</v>
      </c>
    </row>
    <row r="390" spans="1:17" ht="15.4" x14ac:dyDescent="0.45">
      <c r="A390" s="25" t="s">
        <v>389</v>
      </c>
      <c r="B390" s="24" t="str">
        <f>VLOOKUP('Customer Names'!A390,'Customer Names'!A390:C2724,3,FALSE)</f>
        <v>Butters</v>
      </c>
      <c r="C390" s="24">
        <f>VLOOKUP(Table8[[#This Row],[Customer ID]],Table8[[Customer ID]:[BMI]],2,FALSE)</f>
        <v>19.38</v>
      </c>
      <c r="D390" s="24">
        <f>VLOOKUP(Table8[[#This Row],[Customer ID]],Table8[[Customer ID]:[HBA1C]],4,FALSE)</f>
        <v>6.28</v>
      </c>
      <c r="E390" s="24" t="str">
        <f>VLOOKUP(Table8[[#This Row],[Customer ID]],Table8[[Customer ID]:[Heart Issues]],6,FALSE)</f>
        <v>No</v>
      </c>
      <c r="F390" s="24" t="str">
        <f>VLOOKUP(Table8[[#This Row],[Customer ID]],Table8[[Customer ID]:[Any Transplants]],7,FALSE)</f>
        <v>No</v>
      </c>
      <c r="G390" s="24" t="str">
        <f>VLOOKUP(Table8[[#This Row],[Customer ID]],Table8[[Customer ID]:[Cancer history]],8,FALSE)</f>
        <v>No</v>
      </c>
      <c r="H390" s="24">
        <f>VLOOKUP(Table8[[#This Row],[Customer ID]],Table8[[Customer ID]:[NumberOfMajorSurgeries]],9,FALSE)</f>
        <v>0</v>
      </c>
      <c r="I390" s="24" t="str">
        <f>VLOOKUP(Table8[[#This Row],[Customer ID]],Table8[],10,FALSE)</f>
        <v>Yes</v>
      </c>
      <c r="J390" s="24" t="str">
        <f>VLOOKUP(Table8[[#This Row],[Customer ID]],Table8[[Customer ID]:[Wight Status]],3,FALSE)</f>
        <v>Normal Weight</v>
      </c>
      <c r="K390" s="24" t="str">
        <f>VLOOKUP(Table8[[#This Row],[Customer ID]],Table8[[Customer ID]:[Diabetes Status]],5,FALSE)</f>
        <v>Prediabetes</v>
      </c>
      <c r="L390" s="24" t="str">
        <f>VLOOKUP(A390,Table1[[Customer ID]:[Date Of Birth]],5,FALSE)</f>
        <v>22-Aug-1991</v>
      </c>
      <c r="M390" s="24">
        <f>VLOOKUP(A390,Table1[[Customer ID]:[charges]],8,FALSE)</f>
        <v>26912.560000000001</v>
      </c>
      <c r="N390" s="24" t="str">
        <f>VLOOKUP(Healthcare!A390,Table1[[Customer ID]:[Hospital tier]],9,FALSE)</f>
        <v>tier - 2</v>
      </c>
      <c r="O390" s="24" t="str">
        <f>VLOOKUP(A390,Table1[[Customer ID]:[City tier]],10,FALSE)</f>
        <v>tier - 2</v>
      </c>
      <c r="P390" s="24" t="str">
        <f>VLOOKUP(Healthcare!A390,Table1[],11,FALSE)</f>
        <v>R1011</v>
      </c>
      <c r="Q390" s="24">
        <f>VLOOKUP(Healthcare!A390,Table1[[Customer ID]:[Age]],6,FALSE)</f>
        <v>31</v>
      </c>
    </row>
    <row r="391" spans="1:17" ht="15.4" x14ac:dyDescent="0.45">
      <c r="A391" s="25" t="s">
        <v>390</v>
      </c>
      <c r="B391" s="24" t="str">
        <f>VLOOKUP('Customer Names'!A391,'Customer Names'!A391:C2725,3,FALSE)</f>
        <v>Cook</v>
      </c>
      <c r="C391" s="24">
        <f>VLOOKUP(Table8[[#This Row],[Customer ID]],Table8[[Customer ID]:[BMI]],2,FALSE)</f>
        <v>16.21</v>
      </c>
      <c r="D391" s="24">
        <f>VLOOKUP(Table8[[#This Row],[Customer ID]],Table8[[Customer ID]:[HBA1C]],4,FALSE)</f>
        <v>6.29</v>
      </c>
      <c r="E391" s="24" t="str">
        <f>VLOOKUP(Table8[[#This Row],[Customer ID]],Table8[[Customer ID]:[Heart Issues]],6,FALSE)</f>
        <v>Yes</v>
      </c>
      <c r="F391" s="24" t="str">
        <f>VLOOKUP(Table8[[#This Row],[Customer ID]],Table8[[Customer ID]:[Any Transplants]],7,FALSE)</f>
        <v>No</v>
      </c>
      <c r="G391" s="24" t="str">
        <f>VLOOKUP(Table8[[#This Row],[Customer ID]],Table8[[Customer ID]:[Cancer history]],8,FALSE)</f>
        <v>No</v>
      </c>
      <c r="H391" s="24">
        <f>VLOOKUP(Table8[[#This Row],[Customer ID]],Table8[[Customer ID]:[NumberOfMajorSurgeries]],9,FALSE)</f>
        <v>1</v>
      </c>
      <c r="I391" s="24" t="str">
        <f>VLOOKUP(Table8[[#This Row],[Customer ID]],Table8[],10,FALSE)</f>
        <v>Yes</v>
      </c>
      <c r="J391" s="24" t="str">
        <f>VLOOKUP(Table8[[#This Row],[Customer ID]],Table8[[Customer ID]:[Wight Status]],3,FALSE)</f>
        <v>Under Weight</v>
      </c>
      <c r="K391" s="24" t="str">
        <f>VLOOKUP(Table8[[#This Row],[Customer ID]],Table8[[Customer ID]:[Diabetes Status]],5,FALSE)</f>
        <v>Prediabetes</v>
      </c>
      <c r="L391" s="24" t="str">
        <f>VLOOKUP(A391,Table1[[Customer ID]:[Date Of Birth]],5,FALSE)</f>
        <v>22-Jul-1988</v>
      </c>
      <c r="M391" s="24">
        <f>VLOOKUP(A391,Table1[[Customer ID]:[charges]],8,FALSE)</f>
        <v>26607.89</v>
      </c>
      <c r="N391" s="24" t="str">
        <f>VLOOKUP(Healthcare!A391,Table1[[Customer ID]:[Hospital tier]],9,FALSE)</f>
        <v>tier - 2</v>
      </c>
      <c r="O391" s="24" t="str">
        <f>VLOOKUP(A391,Table1[[Customer ID]:[City tier]],10,FALSE)</f>
        <v>tier - 1</v>
      </c>
      <c r="P391" s="24" t="str">
        <f>VLOOKUP(Healthcare!A391,Table1[],11,FALSE)</f>
        <v>R1011</v>
      </c>
      <c r="Q391" s="24">
        <f>VLOOKUP(Healthcare!A391,Table1[[Customer ID]:[Age]],6,FALSE)</f>
        <v>34</v>
      </c>
    </row>
    <row r="392" spans="1:17" ht="15.4" x14ac:dyDescent="0.45">
      <c r="A392" s="25" t="s">
        <v>391</v>
      </c>
      <c r="B392" s="24" t="str">
        <f>VLOOKUP('Customer Names'!A392,'Customer Names'!A392:C2726,3,FALSE)</f>
        <v>Breen</v>
      </c>
      <c r="C392" s="24">
        <f>VLOOKUP(Table8[[#This Row],[Customer ID]],Table8[[Customer ID]:[BMI]],2,FALSE)</f>
        <v>32.54</v>
      </c>
      <c r="D392" s="24">
        <f>VLOOKUP(Table8[[#This Row],[Customer ID]],Table8[[Customer ID]:[HBA1C]],4,FALSE)</f>
        <v>4.0199999999999996</v>
      </c>
      <c r="E392" s="24" t="str">
        <f>VLOOKUP(Table8[[#This Row],[Customer ID]],Table8[[Customer ID]:[Heart Issues]],6,FALSE)</f>
        <v>No</v>
      </c>
      <c r="F392" s="24" t="str">
        <f>VLOOKUP(Table8[[#This Row],[Customer ID]],Table8[[Customer ID]:[Any Transplants]],7,FALSE)</f>
        <v>Yes</v>
      </c>
      <c r="G392" s="24" t="str">
        <f>VLOOKUP(Table8[[#This Row],[Customer ID]],Table8[[Customer ID]:[Cancer history]],8,FALSE)</f>
        <v>No</v>
      </c>
      <c r="H392" s="24">
        <f>VLOOKUP(Table8[[#This Row],[Customer ID]],Table8[[Customer ID]:[NumberOfMajorSurgeries]],9,FALSE)</f>
        <v>1</v>
      </c>
      <c r="I392" s="24" t="str">
        <f>VLOOKUP(Table8[[#This Row],[Customer ID]],Table8[],10,FALSE)</f>
        <v>Yes</v>
      </c>
      <c r="J392" s="24" t="str">
        <f>VLOOKUP(Table8[[#This Row],[Customer ID]],Table8[[Customer ID]:[Wight Status]],3,FALSE)</f>
        <v>Obesity</v>
      </c>
      <c r="K392" s="24" t="str">
        <f>VLOOKUP(Table8[[#This Row],[Customer ID]],Table8[[Customer ID]:[Diabetes Status]],5,FALSE)</f>
        <v>Normal</v>
      </c>
      <c r="L392" s="24" t="str">
        <f>VLOOKUP(A392,Table1[[Customer ID]:[Date Of Birth]],5,FALSE)</f>
        <v>5-Sep-2004</v>
      </c>
      <c r="M392" s="24">
        <f>VLOOKUP(A392,Table1[[Customer ID]:[charges]],8,FALSE)</f>
        <v>26479.4</v>
      </c>
      <c r="N392" s="24" t="str">
        <f>VLOOKUP(Healthcare!A392,Table1[[Customer ID]:[Hospital tier]],9,FALSE)</f>
        <v>tier - 2</v>
      </c>
      <c r="O392" s="24" t="str">
        <f>VLOOKUP(A392,Table1[[Customer ID]:[City tier]],10,FALSE)</f>
        <v>tier - 2</v>
      </c>
      <c r="P392" s="24" t="str">
        <f>VLOOKUP(Healthcare!A392,Table1[],11,FALSE)</f>
        <v>R1011</v>
      </c>
      <c r="Q392" s="24">
        <f>VLOOKUP(Healthcare!A392,Table1[[Customer ID]:[Age]],6,FALSE)</f>
        <v>18</v>
      </c>
    </row>
    <row r="393" spans="1:17" ht="15.4" x14ac:dyDescent="0.45">
      <c r="A393" s="25" t="s">
        <v>392</v>
      </c>
      <c r="B393" s="24" t="str">
        <f>VLOOKUP('Customer Names'!A393,'Customer Names'!A393:C2727,3,FALSE)</f>
        <v>Fitzsimons</v>
      </c>
      <c r="C393" s="24">
        <f>VLOOKUP(Table8[[#This Row],[Customer ID]],Table8[[Customer ID]:[BMI]],2,FALSE)</f>
        <v>36.765000000000001</v>
      </c>
      <c r="D393" s="24">
        <f>VLOOKUP(Table8[[#This Row],[Customer ID]],Table8[[Customer ID]:[HBA1C]],4,FALSE)</f>
        <v>11.95</v>
      </c>
      <c r="E393" s="24" t="str">
        <f>VLOOKUP(Table8[[#This Row],[Customer ID]],Table8[[Customer ID]:[Heart Issues]],6,FALSE)</f>
        <v>Yes</v>
      </c>
      <c r="F393" s="24" t="str">
        <f>VLOOKUP(Table8[[#This Row],[Customer ID]],Table8[[Customer ID]:[Any Transplants]],7,FALSE)</f>
        <v>No</v>
      </c>
      <c r="G393" s="24" t="str">
        <f>VLOOKUP(Table8[[#This Row],[Customer ID]],Table8[[Customer ID]:[Cancer history]],8,FALSE)</f>
        <v>No</v>
      </c>
      <c r="H393" s="24">
        <f>VLOOKUP(Table8[[#This Row],[Customer ID]],Table8[[Customer ID]:[NumberOfMajorSurgeries]],9,FALSE)</f>
        <v>2</v>
      </c>
      <c r="I393" s="24" t="str">
        <f>VLOOKUP(Table8[[#This Row],[Customer ID]],Table8[],10,FALSE)</f>
        <v>No</v>
      </c>
      <c r="J393" s="24" t="str">
        <f>VLOOKUP(Table8[[#This Row],[Customer ID]],Table8[[Customer ID]:[Wight Status]],3,FALSE)</f>
        <v>Obesity</v>
      </c>
      <c r="K393" s="24" t="str">
        <f>VLOOKUP(Table8[[#This Row],[Customer ID]],Table8[[Customer ID]:[Diabetes Status]],5,FALSE)</f>
        <v>Diabetes</v>
      </c>
      <c r="L393" s="24" t="str">
        <f>VLOOKUP(A393,Table1[[Customer ID]:[Date Of Birth]],5,FALSE)</f>
        <v>27-Aug-1970</v>
      </c>
      <c r="M393" s="24">
        <f>VLOOKUP(A393,Table1[[Customer ID]:[charges]],8,FALSE)</f>
        <v>26467.1</v>
      </c>
      <c r="N393" s="24" t="str">
        <f>VLOOKUP(Healthcare!A393,Table1[[Customer ID]:[Hospital tier]],9,FALSE)</f>
        <v>tier - 2</v>
      </c>
      <c r="O393" s="24" t="str">
        <f>VLOOKUP(A393,Table1[[Customer ID]:[City tier]],10,FALSE)</f>
        <v>tier - 3</v>
      </c>
      <c r="P393" s="24" t="str">
        <f>VLOOKUP(Healthcare!A393,Table1[],11,FALSE)</f>
        <v>R1012</v>
      </c>
      <c r="Q393" s="24">
        <f>VLOOKUP(Healthcare!A393,Table1[[Customer ID]:[Age]],6,FALSE)</f>
        <v>52</v>
      </c>
    </row>
    <row r="394" spans="1:17" ht="15.4" x14ac:dyDescent="0.45">
      <c r="A394" s="25" t="s">
        <v>393</v>
      </c>
      <c r="B394" s="24" t="str">
        <f>VLOOKUP('Customer Names'!A394,'Customer Names'!A394:C2728,3,FALSE)</f>
        <v>Houle</v>
      </c>
      <c r="C394" s="24">
        <f>VLOOKUP(Table8[[#This Row],[Customer ID]],Table8[[Customer ID]:[BMI]],2,FALSE)</f>
        <v>35.909999999999997</v>
      </c>
      <c r="D394" s="24">
        <f>VLOOKUP(Table8[[#This Row],[Customer ID]],Table8[[Customer ID]:[HBA1C]],4,FALSE)</f>
        <v>8.7100000000000009</v>
      </c>
      <c r="E394" s="24" t="str">
        <f>VLOOKUP(Table8[[#This Row],[Customer ID]],Table8[[Customer ID]:[Heart Issues]],6,FALSE)</f>
        <v>No</v>
      </c>
      <c r="F394" s="24" t="str">
        <f>VLOOKUP(Table8[[#This Row],[Customer ID]],Table8[[Customer ID]:[Any Transplants]],7,FALSE)</f>
        <v>No</v>
      </c>
      <c r="G394" s="24" t="str">
        <f>VLOOKUP(Table8[[#This Row],[Customer ID]],Table8[[Customer ID]:[Cancer history]],8,FALSE)</f>
        <v>No</v>
      </c>
      <c r="H394" s="24">
        <f>VLOOKUP(Table8[[#This Row],[Customer ID]],Table8[[Customer ID]:[NumberOfMajorSurgeries]],9,FALSE)</f>
        <v>0</v>
      </c>
      <c r="I394" s="24" t="str">
        <f>VLOOKUP(Table8[[#This Row],[Customer ID]],Table8[],10,FALSE)</f>
        <v>No</v>
      </c>
      <c r="J394" s="24" t="str">
        <f>VLOOKUP(Table8[[#This Row],[Customer ID]],Table8[[Customer ID]:[Wight Status]],3,FALSE)</f>
        <v>Obesity</v>
      </c>
      <c r="K394" s="24" t="str">
        <f>VLOOKUP(Table8[[#This Row],[Customer ID]],Table8[[Customer ID]:[Diabetes Status]],5,FALSE)</f>
        <v>Diabetes</v>
      </c>
      <c r="L394" s="24" t="str">
        <f>VLOOKUP(A394,Table1[[Customer ID]:[Date Of Birth]],5,FALSE)</f>
        <v>21-Sep-1974</v>
      </c>
      <c r="M394" s="24">
        <f>VLOOKUP(A394,Table1[[Customer ID]:[charges]],8,FALSE)</f>
        <v>26392.26</v>
      </c>
      <c r="N394" s="24" t="str">
        <f>VLOOKUP(Healthcare!A394,Table1[[Customer ID]:[Hospital tier]],9,FALSE)</f>
        <v>tier - 2</v>
      </c>
      <c r="O394" s="24" t="str">
        <f>VLOOKUP(A394,Table1[[Customer ID]:[City tier]],10,FALSE)</f>
        <v>tier - 2</v>
      </c>
      <c r="P394" s="24" t="str">
        <f>VLOOKUP(Healthcare!A394,Table1[],11,FALSE)</f>
        <v>R1024</v>
      </c>
      <c r="Q394" s="24">
        <f>VLOOKUP(Healthcare!A394,Table1[[Customer ID]:[Age]],6,FALSE)</f>
        <v>48</v>
      </c>
    </row>
    <row r="395" spans="1:17" ht="15.4" x14ac:dyDescent="0.45">
      <c r="A395" s="25" t="s">
        <v>394</v>
      </c>
      <c r="B395" s="24" t="str">
        <f>VLOOKUP('Customer Names'!A395,'Customer Names'!A395:C2729,3,FALSE)</f>
        <v>Woodward</v>
      </c>
      <c r="C395" s="24">
        <f>VLOOKUP(Table8[[#This Row],[Customer ID]],Table8[[Customer ID]:[BMI]],2,FALSE)</f>
        <v>32.06</v>
      </c>
      <c r="D395" s="24">
        <f>VLOOKUP(Table8[[#This Row],[Customer ID]],Table8[[Customer ID]:[HBA1C]],4,FALSE)</f>
        <v>4.67</v>
      </c>
      <c r="E395" s="24" t="str">
        <f>VLOOKUP(Table8[[#This Row],[Customer ID]],Table8[[Customer ID]:[Heart Issues]],6,FALSE)</f>
        <v>No</v>
      </c>
      <c r="F395" s="24" t="str">
        <f>VLOOKUP(Table8[[#This Row],[Customer ID]],Table8[[Customer ID]:[Any Transplants]],7,FALSE)</f>
        <v>Yes</v>
      </c>
      <c r="G395" s="24" t="str">
        <f>VLOOKUP(Table8[[#This Row],[Customer ID]],Table8[[Customer ID]:[Cancer history]],8,FALSE)</f>
        <v>No</v>
      </c>
      <c r="H395" s="24">
        <f>VLOOKUP(Table8[[#This Row],[Customer ID]],Table8[[Customer ID]:[NumberOfMajorSurgeries]],9,FALSE)</f>
        <v>1</v>
      </c>
      <c r="I395" s="24" t="str">
        <f>VLOOKUP(Table8[[#This Row],[Customer ID]],Table8[],10,FALSE)</f>
        <v>Yes</v>
      </c>
      <c r="J395" s="24" t="str">
        <f>VLOOKUP(Table8[[#This Row],[Customer ID]],Table8[[Customer ID]:[Wight Status]],3,FALSE)</f>
        <v>Obesity</v>
      </c>
      <c r="K395" s="24" t="str">
        <f>VLOOKUP(Table8[[#This Row],[Customer ID]],Table8[[Customer ID]:[Diabetes Status]],5,FALSE)</f>
        <v>Normal</v>
      </c>
      <c r="L395" s="24" t="str">
        <f>VLOOKUP(A395,Table1[[Customer ID]:[Date Of Birth]],5,FALSE)</f>
        <v>5-Dec-2004</v>
      </c>
      <c r="M395" s="24">
        <f>VLOOKUP(A395,Table1[[Customer ID]:[charges]],8,FALSE)</f>
        <v>26316.59</v>
      </c>
      <c r="N395" s="24" t="str">
        <f>VLOOKUP(Healthcare!A395,Table1[[Customer ID]:[Hospital tier]],9,FALSE)</f>
        <v>tier - 2</v>
      </c>
      <c r="O395" s="24" t="str">
        <f>VLOOKUP(A395,Table1[[Customer ID]:[City tier]],10,FALSE)</f>
        <v>tier - 3</v>
      </c>
      <c r="P395" s="24" t="str">
        <f>VLOOKUP(Healthcare!A395,Table1[],11,FALSE)</f>
        <v>R1011</v>
      </c>
      <c r="Q395" s="24">
        <f>VLOOKUP(Healthcare!A395,Table1[[Customer ID]:[Age]],6,FALSE)</f>
        <v>18</v>
      </c>
    </row>
    <row r="396" spans="1:17" ht="15.4" x14ac:dyDescent="0.45">
      <c r="A396" s="25" t="s">
        <v>395</v>
      </c>
      <c r="B396" s="24" t="str">
        <f>VLOOKUP('Customer Names'!A396,'Customer Names'!A396:C2730,3,FALSE)</f>
        <v>Ray</v>
      </c>
      <c r="C396" s="24">
        <f>VLOOKUP(Table8[[#This Row],[Customer ID]],Table8[[Customer ID]:[BMI]],2,FALSE)</f>
        <v>24.1</v>
      </c>
      <c r="D396" s="24">
        <f>VLOOKUP(Table8[[#This Row],[Customer ID]],Table8[[Customer ID]:[HBA1C]],4,FALSE)</f>
        <v>11.14</v>
      </c>
      <c r="E396" s="24" t="str">
        <f>VLOOKUP(Table8[[#This Row],[Customer ID]],Table8[[Customer ID]:[Heart Issues]],6,FALSE)</f>
        <v>Yes</v>
      </c>
      <c r="F396" s="24" t="str">
        <f>VLOOKUP(Table8[[#This Row],[Customer ID]],Table8[[Customer ID]:[Any Transplants]],7,FALSE)</f>
        <v>No</v>
      </c>
      <c r="G396" s="24" t="str">
        <f>VLOOKUP(Table8[[#This Row],[Customer ID]],Table8[[Customer ID]:[Cancer history]],8,FALSE)</f>
        <v>No</v>
      </c>
      <c r="H396" s="24">
        <f>VLOOKUP(Table8[[#This Row],[Customer ID]],Table8[[Customer ID]:[NumberOfMajorSurgeries]],9,FALSE)</f>
        <v>1</v>
      </c>
      <c r="I396" s="24" t="str">
        <f>VLOOKUP(Table8[[#This Row],[Customer ID]],Table8[],10,FALSE)</f>
        <v>No</v>
      </c>
      <c r="J396" s="24" t="str">
        <f>VLOOKUP(Table8[[#This Row],[Customer ID]],Table8[[Customer ID]:[Wight Status]],3,FALSE)</f>
        <v>Normal Weight</v>
      </c>
      <c r="K396" s="24" t="str">
        <f>VLOOKUP(Table8[[#This Row],[Customer ID]],Table8[[Customer ID]:[Diabetes Status]],5,FALSE)</f>
        <v>Diabetes</v>
      </c>
      <c r="L396" s="24" t="str">
        <f>VLOOKUP(A396,Table1[[Customer ID]:[Date Of Birth]],5,FALSE)</f>
        <v>4-Jun-1975</v>
      </c>
      <c r="M396" s="24">
        <f>VLOOKUP(A396,Table1[[Customer ID]:[charges]],8,FALSE)</f>
        <v>26236.58</v>
      </c>
      <c r="N396" s="24" t="str">
        <f>VLOOKUP(Healthcare!A396,Table1[[Customer ID]:[Hospital tier]],9,FALSE)</f>
        <v>tier - 2</v>
      </c>
      <c r="O396" s="24" t="str">
        <f>VLOOKUP(A396,Table1[[Customer ID]:[City tier]],10,FALSE)</f>
        <v>tier - 1</v>
      </c>
      <c r="P396" s="24" t="str">
        <f>VLOOKUP(Healthcare!A396,Table1[],11,FALSE)</f>
        <v>R1011</v>
      </c>
      <c r="Q396" s="24">
        <f>VLOOKUP(Healthcare!A396,Table1[[Customer ID]:[Age]],6,FALSE)</f>
        <v>48</v>
      </c>
    </row>
    <row r="397" spans="1:17" ht="15.4" x14ac:dyDescent="0.45">
      <c r="A397" s="25" t="s">
        <v>396</v>
      </c>
      <c r="B397" s="24" t="str">
        <f>VLOOKUP('Customer Names'!A397,'Customer Names'!A397:C2731,3,FALSE)</f>
        <v>Jennings</v>
      </c>
      <c r="C397" s="24">
        <f>VLOOKUP(Table8[[#This Row],[Customer ID]],Table8[[Customer ID]:[BMI]],2,FALSE)</f>
        <v>27.1</v>
      </c>
      <c r="D397" s="24">
        <f>VLOOKUP(Table8[[#This Row],[Customer ID]],Table8[[Customer ID]:[HBA1C]],4,FALSE)</f>
        <v>9.0500000000000007</v>
      </c>
      <c r="E397" s="24" t="str">
        <f>VLOOKUP(Table8[[#This Row],[Customer ID]],Table8[[Customer ID]:[Heart Issues]],6,FALSE)</f>
        <v>No</v>
      </c>
      <c r="F397" s="24" t="str">
        <f>VLOOKUP(Table8[[#This Row],[Customer ID]],Table8[[Customer ID]:[Any Transplants]],7,FALSE)</f>
        <v>No</v>
      </c>
      <c r="G397" s="24" t="str">
        <f>VLOOKUP(Table8[[#This Row],[Customer ID]],Table8[[Customer ID]:[Cancer history]],8,FALSE)</f>
        <v>No</v>
      </c>
      <c r="H397" s="24">
        <f>VLOOKUP(Table8[[#This Row],[Customer ID]],Table8[[Customer ID]:[NumberOfMajorSurgeries]],9,FALSE)</f>
        <v>2</v>
      </c>
      <c r="I397" s="24" t="str">
        <f>VLOOKUP(Table8[[#This Row],[Customer ID]],Table8[],10,FALSE)</f>
        <v>No</v>
      </c>
      <c r="J397" s="24" t="str">
        <f>VLOOKUP(Table8[[#This Row],[Customer ID]],Table8[[Customer ID]:[Wight Status]],3,FALSE)</f>
        <v>Over Weight</v>
      </c>
      <c r="K397" s="24" t="str">
        <f>VLOOKUP(Table8[[#This Row],[Customer ID]],Table8[[Customer ID]:[Diabetes Status]],5,FALSE)</f>
        <v>Diabetes</v>
      </c>
      <c r="L397" s="24" t="str">
        <f>VLOOKUP(A397,Table1[[Customer ID]:[Date Of Birth]],5,FALSE)</f>
        <v>7-Jul-1973</v>
      </c>
      <c r="M397" s="24">
        <f>VLOOKUP(A397,Table1[[Customer ID]:[charges]],8,FALSE)</f>
        <v>26140.36</v>
      </c>
      <c r="N397" s="24" t="str">
        <f>VLOOKUP(Healthcare!A397,Table1[[Customer ID]:[Hospital tier]],9,FALSE)</f>
        <v>tier - 2</v>
      </c>
      <c r="O397" s="24" t="str">
        <f>VLOOKUP(A397,Table1[[Customer ID]:[City tier]],10,FALSE)</f>
        <v>tier - 3</v>
      </c>
      <c r="P397" s="24" t="str">
        <f>VLOOKUP(Healthcare!A397,Table1[],11,FALSE)</f>
        <v>R1011</v>
      </c>
      <c r="Q397" s="24">
        <f>VLOOKUP(Healthcare!A397,Table1[[Customer ID]:[Age]],6,FALSE)</f>
        <v>49</v>
      </c>
    </row>
    <row r="398" spans="1:17" ht="15.4" x14ac:dyDescent="0.45">
      <c r="A398" s="25" t="s">
        <v>397</v>
      </c>
      <c r="B398" s="24" t="str">
        <f>VLOOKUP('Customer Names'!A398,'Customer Names'!A398:C2732,3,FALSE)</f>
        <v>Fuller</v>
      </c>
      <c r="C398" s="24">
        <f>VLOOKUP(Table8[[#This Row],[Customer ID]],Table8[[Customer ID]:[BMI]],2,FALSE)</f>
        <v>24.42</v>
      </c>
      <c r="D398" s="24">
        <f>VLOOKUP(Table8[[#This Row],[Customer ID]],Table8[[Customer ID]:[HBA1C]],4,FALSE)</f>
        <v>11.31</v>
      </c>
      <c r="E398" s="24" t="str">
        <f>VLOOKUP(Table8[[#This Row],[Customer ID]],Table8[[Customer ID]:[Heart Issues]],6,FALSE)</f>
        <v>No</v>
      </c>
      <c r="F398" s="24" t="str">
        <f>VLOOKUP(Table8[[#This Row],[Customer ID]],Table8[[Customer ID]:[Any Transplants]],7,FALSE)</f>
        <v>No</v>
      </c>
      <c r="G398" s="24" t="str">
        <f>VLOOKUP(Table8[[#This Row],[Customer ID]],Table8[[Customer ID]:[Cancer history]],8,FALSE)</f>
        <v>No</v>
      </c>
      <c r="H398" s="24">
        <f>VLOOKUP(Table8[[#This Row],[Customer ID]],Table8[[Customer ID]:[NumberOfMajorSurgeries]],9,FALSE)</f>
        <v>0</v>
      </c>
      <c r="I398" s="24" t="str">
        <f>VLOOKUP(Table8[[#This Row],[Customer ID]],Table8[],10,FALSE)</f>
        <v>Yes</v>
      </c>
      <c r="J398" s="24" t="str">
        <f>VLOOKUP(Table8[[#This Row],[Customer ID]],Table8[[Customer ID]:[Wight Status]],3,FALSE)</f>
        <v>Normal Weight</v>
      </c>
      <c r="K398" s="24" t="str">
        <f>VLOOKUP(Table8[[#This Row],[Customer ID]],Table8[[Customer ID]:[Diabetes Status]],5,FALSE)</f>
        <v>Diabetes</v>
      </c>
      <c r="L398" s="24" t="str">
        <f>VLOOKUP(A398,Table1[[Customer ID]:[Date Of Birth]],5,FALSE)</f>
        <v>11-Oct-2002</v>
      </c>
      <c r="M398" s="24">
        <f>VLOOKUP(A398,Table1[[Customer ID]:[charges]],8,FALSE)</f>
        <v>26125.67</v>
      </c>
      <c r="N398" s="24" t="str">
        <f>VLOOKUP(Healthcare!A398,Table1[[Customer ID]:[Hospital tier]],9,FALSE)</f>
        <v>tier - 2</v>
      </c>
      <c r="O398" s="24" t="str">
        <f>VLOOKUP(A398,Table1[[Customer ID]:[City tier]],10,FALSE)</f>
        <v>tier - 1</v>
      </c>
      <c r="P398" s="24" t="str">
        <f>VLOOKUP(Healthcare!A398,Table1[],11,FALSE)</f>
        <v>R1013</v>
      </c>
      <c r="Q398" s="24">
        <f>VLOOKUP(Healthcare!A398,Table1[[Customer ID]:[Age]],6,FALSE)</f>
        <v>20</v>
      </c>
    </row>
    <row r="399" spans="1:17" ht="15.4" x14ac:dyDescent="0.45">
      <c r="A399" s="25" t="s">
        <v>398</v>
      </c>
      <c r="B399" s="24" t="str">
        <f>VLOOKUP('Customer Names'!A399,'Customer Names'!A399:C2733,3,FALSE)</f>
        <v>Lovisek</v>
      </c>
      <c r="C399" s="24">
        <f>VLOOKUP(Table8[[#This Row],[Customer ID]],Table8[[Customer ID]:[BMI]],2,FALSE)</f>
        <v>26.695</v>
      </c>
      <c r="D399" s="24">
        <f>VLOOKUP(Table8[[#This Row],[Customer ID]],Table8[[Customer ID]:[HBA1C]],4,FALSE)</f>
        <v>4.68</v>
      </c>
      <c r="E399" s="24" t="str">
        <f>VLOOKUP(Table8[[#This Row],[Customer ID]],Table8[[Customer ID]:[Heart Issues]],6,FALSE)</f>
        <v>Yes</v>
      </c>
      <c r="F399" s="24" t="str">
        <f>VLOOKUP(Table8[[#This Row],[Customer ID]],Table8[[Customer ID]:[Any Transplants]],7,FALSE)</f>
        <v>No</v>
      </c>
      <c r="G399" s="24" t="str">
        <f>VLOOKUP(Table8[[#This Row],[Customer ID]],Table8[[Customer ID]:[Cancer history]],8,FALSE)</f>
        <v>No</v>
      </c>
      <c r="H399" s="24">
        <f>VLOOKUP(Table8[[#This Row],[Customer ID]],Table8[[Customer ID]:[NumberOfMajorSurgeries]],9,FALSE)</f>
        <v>2</v>
      </c>
      <c r="I399" s="24" t="str">
        <f>VLOOKUP(Table8[[#This Row],[Customer ID]],Table8[],10,FALSE)</f>
        <v>Yes</v>
      </c>
      <c r="J399" s="24" t="str">
        <f>VLOOKUP(Table8[[#This Row],[Customer ID]],Table8[[Customer ID]:[Wight Status]],3,FALSE)</f>
        <v>Over Weight</v>
      </c>
      <c r="K399" s="24" t="str">
        <f>VLOOKUP(Table8[[#This Row],[Customer ID]],Table8[[Customer ID]:[Diabetes Status]],5,FALSE)</f>
        <v>Normal</v>
      </c>
      <c r="L399" s="24" t="str">
        <f>VLOOKUP(A399,Table1[[Customer ID]:[Date Of Birth]],5,FALSE)</f>
        <v>9-Jul-1966</v>
      </c>
      <c r="M399" s="24">
        <f>VLOOKUP(A399,Table1[[Customer ID]:[charges]],8,FALSE)</f>
        <v>26109.33</v>
      </c>
      <c r="N399" s="24" t="str">
        <f>VLOOKUP(Healthcare!A399,Table1[[Customer ID]:[Hospital tier]],9,FALSE)</f>
        <v>tier - 2</v>
      </c>
      <c r="O399" s="24" t="str">
        <f>VLOOKUP(A399,Table1[[Customer ID]:[City tier]],10,FALSE)</f>
        <v>tier - 3</v>
      </c>
      <c r="P399" s="24" t="str">
        <f>VLOOKUP(Healthcare!A399,Table1[],11,FALSE)</f>
        <v>R1012</v>
      </c>
      <c r="Q399" s="24">
        <f>VLOOKUP(Healthcare!A399,Table1[[Customer ID]:[Age]],6,FALSE)</f>
        <v>56</v>
      </c>
    </row>
    <row r="400" spans="1:17" ht="15.4" x14ac:dyDescent="0.45">
      <c r="A400" s="25" t="s">
        <v>399</v>
      </c>
      <c r="B400" s="24" t="str">
        <f>VLOOKUP('Customer Names'!A400,'Customer Names'!A400:C2734,3,FALSE)</f>
        <v>Painter</v>
      </c>
      <c r="C400" s="24">
        <f>VLOOKUP(Table8[[#This Row],[Customer ID]],Table8[[Customer ID]:[BMI]],2,FALSE)</f>
        <v>27.79</v>
      </c>
      <c r="D400" s="24">
        <f>VLOOKUP(Table8[[#This Row],[Customer ID]],Table8[[Customer ID]:[HBA1C]],4,FALSE)</f>
        <v>6.05</v>
      </c>
      <c r="E400" s="24" t="str">
        <f>VLOOKUP(Table8[[#This Row],[Customer ID]],Table8[[Customer ID]:[Heart Issues]],6,FALSE)</f>
        <v>Yes</v>
      </c>
      <c r="F400" s="24" t="str">
        <f>VLOOKUP(Table8[[#This Row],[Customer ID]],Table8[[Customer ID]:[Any Transplants]],7,FALSE)</f>
        <v>Yes</v>
      </c>
      <c r="G400" s="24" t="str">
        <f>VLOOKUP(Table8[[#This Row],[Customer ID]],Table8[[Customer ID]:[Cancer history]],8,FALSE)</f>
        <v>No</v>
      </c>
      <c r="H400" s="24">
        <f>VLOOKUP(Table8[[#This Row],[Customer ID]],Table8[[Customer ID]:[NumberOfMajorSurgeries]],9,FALSE)</f>
        <v>1</v>
      </c>
      <c r="I400" s="24" t="str">
        <f>VLOOKUP(Table8[[#This Row],[Customer ID]],Table8[],10,FALSE)</f>
        <v>Yes</v>
      </c>
      <c r="J400" s="24" t="str">
        <f>VLOOKUP(Table8[[#This Row],[Customer ID]],Table8[[Customer ID]:[Wight Status]],3,FALSE)</f>
        <v>Over Weight</v>
      </c>
      <c r="K400" s="24" t="str">
        <f>VLOOKUP(Table8[[#This Row],[Customer ID]],Table8[[Customer ID]:[Diabetes Status]],5,FALSE)</f>
        <v>Prediabetes</v>
      </c>
      <c r="L400" s="24" t="str">
        <f>VLOOKUP(A400,Table1[[Customer ID]:[Date Of Birth]],5,FALSE)</f>
        <v>26-Dec-2000</v>
      </c>
      <c r="M400" s="24">
        <f>VLOOKUP(A400,Table1[[Customer ID]:[charges]],8,FALSE)</f>
        <v>26026.97</v>
      </c>
      <c r="N400" s="24" t="str">
        <f>VLOOKUP(Healthcare!A400,Table1[[Customer ID]:[Hospital tier]],9,FALSE)</f>
        <v>tier - 2</v>
      </c>
      <c r="O400" s="24" t="str">
        <f>VLOOKUP(A400,Table1[[Customer ID]:[City tier]],10,FALSE)</f>
        <v>tier - 3</v>
      </c>
      <c r="P400" s="24" t="str">
        <f>VLOOKUP(Healthcare!A400,Table1[],11,FALSE)</f>
        <v>R1011</v>
      </c>
      <c r="Q400" s="24">
        <f>VLOOKUP(Healthcare!A400,Table1[[Customer ID]:[Age]],6,FALSE)</f>
        <v>22</v>
      </c>
    </row>
    <row r="401" spans="1:17" ht="15.4" x14ac:dyDescent="0.45">
      <c r="A401" s="25" t="s">
        <v>400</v>
      </c>
      <c r="B401" s="24" t="str">
        <f>VLOOKUP('Customer Names'!A401,'Customer Names'!A401:C2735,3,FALSE)</f>
        <v>Edwards</v>
      </c>
      <c r="C401" s="24">
        <f>VLOOKUP(Table8[[#This Row],[Customer ID]],Table8[[Customer ID]:[BMI]],2,FALSE)</f>
        <v>32.68</v>
      </c>
      <c r="D401" s="24">
        <f>VLOOKUP(Table8[[#This Row],[Customer ID]],Table8[[Customer ID]:[HBA1C]],4,FALSE)</f>
        <v>4.68</v>
      </c>
      <c r="E401" s="24" t="str">
        <f>VLOOKUP(Table8[[#This Row],[Customer ID]],Table8[[Customer ID]:[Heart Issues]],6,FALSE)</f>
        <v>Yes</v>
      </c>
      <c r="F401" s="24" t="str">
        <f>VLOOKUP(Table8[[#This Row],[Customer ID]],Table8[[Customer ID]:[Any Transplants]],7,FALSE)</f>
        <v>No</v>
      </c>
      <c r="G401" s="24" t="str">
        <f>VLOOKUP(Table8[[#This Row],[Customer ID]],Table8[[Customer ID]:[Cancer history]],8,FALSE)</f>
        <v>No</v>
      </c>
      <c r="H401" s="24">
        <f>VLOOKUP(Table8[[#This Row],[Customer ID]],Table8[[Customer ID]:[NumberOfMajorSurgeries]],9,FALSE)</f>
        <v>0</v>
      </c>
      <c r="I401" s="24" t="str">
        <f>VLOOKUP(Table8[[#This Row],[Customer ID]],Table8[],10,FALSE)</f>
        <v>No</v>
      </c>
      <c r="J401" s="24" t="str">
        <f>VLOOKUP(Table8[[#This Row],[Customer ID]],Table8[[Customer ID]:[Wight Status]],3,FALSE)</f>
        <v>Obesity</v>
      </c>
      <c r="K401" s="24" t="str">
        <f>VLOOKUP(Table8[[#This Row],[Customer ID]],Table8[[Customer ID]:[Diabetes Status]],5,FALSE)</f>
        <v>Normal</v>
      </c>
      <c r="L401" s="24" t="str">
        <f>VLOOKUP(A401,Table1[[Customer ID]:[Date Of Birth]],5,FALSE)</f>
        <v>5-Jun-2001</v>
      </c>
      <c r="M401" s="24">
        <f>VLOOKUP(A401,Table1[[Customer ID]:[charges]],8,FALSE)</f>
        <v>26018.95</v>
      </c>
      <c r="N401" s="24" t="str">
        <f>VLOOKUP(Healthcare!A401,Table1[[Customer ID]:[Hospital tier]],9,FALSE)</f>
        <v>tier - 2</v>
      </c>
      <c r="O401" s="24" t="str">
        <f>VLOOKUP(A401,Table1[[Customer ID]:[City tier]],10,FALSE)</f>
        <v>tier - 2</v>
      </c>
      <c r="P401" s="24" t="str">
        <f>VLOOKUP(Healthcare!A401,Table1[],11,FALSE)</f>
        <v>R1012</v>
      </c>
      <c r="Q401" s="24">
        <f>VLOOKUP(Healthcare!A401,Table1[[Customer ID]:[Age]],6,FALSE)</f>
        <v>22</v>
      </c>
    </row>
    <row r="402" spans="1:17" ht="15.4" x14ac:dyDescent="0.45">
      <c r="A402" s="25" t="s">
        <v>401</v>
      </c>
      <c r="B402" s="24" t="str">
        <f>VLOOKUP('Customer Names'!A402,'Customer Names'!A402:C2736,3,FALSE)</f>
        <v>Liebl</v>
      </c>
      <c r="C402" s="24">
        <f>VLOOKUP(Table8[[#This Row],[Customer ID]],Table8[[Customer ID]:[BMI]],2,FALSE)</f>
        <v>26.4</v>
      </c>
      <c r="D402" s="24">
        <f>VLOOKUP(Table8[[#This Row],[Customer ID]],Table8[[Customer ID]:[HBA1C]],4,FALSE)</f>
        <v>9.5</v>
      </c>
      <c r="E402" s="24" t="str">
        <f>VLOOKUP(Table8[[#This Row],[Customer ID]],Table8[[Customer ID]:[Heart Issues]],6,FALSE)</f>
        <v>Yes</v>
      </c>
      <c r="F402" s="24" t="str">
        <f>VLOOKUP(Table8[[#This Row],[Customer ID]],Table8[[Customer ID]:[Any Transplants]],7,FALSE)</f>
        <v>No</v>
      </c>
      <c r="G402" s="24" t="str">
        <f>VLOOKUP(Table8[[#This Row],[Customer ID]],Table8[[Customer ID]:[Cancer history]],8,FALSE)</f>
        <v>No</v>
      </c>
      <c r="H402" s="24">
        <f>VLOOKUP(Table8[[#This Row],[Customer ID]],Table8[[Customer ID]:[NumberOfMajorSurgeries]],9,FALSE)</f>
        <v>2</v>
      </c>
      <c r="I402" s="24" t="str">
        <f>VLOOKUP(Table8[[#This Row],[Customer ID]],Table8[],10,FALSE)</f>
        <v>No</v>
      </c>
      <c r="J402" s="24" t="str">
        <f>VLOOKUP(Table8[[#This Row],[Customer ID]],Table8[[Customer ID]:[Wight Status]],3,FALSE)</f>
        <v>Over Weight</v>
      </c>
      <c r="K402" s="24" t="str">
        <f>VLOOKUP(Table8[[#This Row],[Customer ID]],Table8[[Customer ID]:[Diabetes Status]],5,FALSE)</f>
        <v>Diabetes</v>
      </c>
      <c r="L402" s="24" t="str">
        <f>VLOOKUP(A402,Table1[[Customer ID]:[Date Of Birth]],5,FALSE)</f>
        <v>3-Dec-1970</v>
      </c>
      <c r="M402" s="24">
        <f>VLOOKUP(A402,Table1[[Customer ID]:[charges]],8,FALSE)</f>
        <v>25992.82</v>
      </c>
      <c r="N402" s="24" t="str">
        <f>VLOOKUP(Healthcare!A402,Table1[[Customer ID]:[Hospital tier]],9,FALSE)</f>
        <v>tier - 2</v>
      </c>
      <c r="O402" s="24" t="str">
        <f>VLOOKUP(A402,Table1[[Customer ID]:[City tier]],10,FALSE)</f>
        <v>tier - 2</v>
      </c>
      <c r="P402" s="24" t="str">
        <f>VLOOKUP(Healthcare!A402,Table1[],11,FALSE)</f>
        <v>R1013</v>
      </c>
      <c r="Q402" s="24">
        <f>VLOOKUP(Healthcare!A402,Table1[[Customer ID]:[Age]],6,FALSE)</f>
        <v>52</v>
      </c>
    </row>
    <row r="403" spans="1:17" ht="15.4" x14ac:dyDescent="0.45">
      <c r="A403" s="25" t="s">
        <v>402</v>
      </c>
      <c r="B403" s="24" t="str">
        <f>VLOOKUP('Customer Names'!A403,'Customer Names'!A403:C2737,3,FALSE)</f>
        <v>Kasabian-Larson</v>
      </c>
      <c r="C403" s="24">
        <f>VLOOKUP(Table8[[#This Row],[Customer ID]],Table8[[Customer ID]:[BMI]],2,FALSE)</f>
        <v>23.655000000000001</v>
      </c>
      <c r="D403" s="24">
        <f>VLOOKUP(Table8[[#This Row],[Customer ID]],Table8[[Customer ID]:[HBA1C]],4,FALSE)</f>
        <v>10.84</v>
      </c>
      <c r="E403" s="24" t="str">
        <f>VLOOKUP(Table8[[#This Row],[Customer ID]],Table8[[Customer ID]:[Heart Issues]],6,FALSE)</f>
        <v>Yes</v>
      </c>
      <c r="F403" s="24" t="str">
        <f>VLOOKUP(Table8[[#This Row],[Customer ID]],Table8[[Customer ID]:[Any Transplants]],7,FALSE)</f>
        <v>No</v>
      </c>
      <c r="G403" s="24" t="str">
        <f>VLOOKUP(Table8[[#This Row],[Customer ID]],Table8[[Customer ID]:[Cancer history]],8,FALSE)</f>
        <v>Yes</v>
      </c>
      <c r="H403" s="24">
        <f>VLOOKUP(Table8[[#This Row],[Customer ID]],Table8[[Customer ID]:[NumberOfMajorSurgeries]],9,FALSE)</f>
        <v>1</v>
      </c>
      <c r="I403" s="24" t="str">
        <f>VLOOKUP(Table8[[#This Row],[Customer ID]],Table8[],10,FALSE)</f>
        <v>Yes</v>
      </c>
      <c r="J403" s="24" t="str">
        <f>VLOOKUP(Table8[[#This Row],[Customer ID]],Table8[[Customer ID]:[Wight Status]],3,FALSE)</f>
        <v>Normal Weight</v>
      </c>
      <c r="K403" s="24" t="str">
        <f>VLOOKUP(Table8[[#This Row],[Customer ID]],Table8[[Customer ID]:[Diabetes Status]],5,FALSE)</f>
        <v>Diabetes</v>
      </c>
      <c r="L403" s="24" t="str">
        <f>VLOOKUP(A403,Table1[[Customer ID]:[Date Of Birth]],5,FALSE)</f>
        <v>21-Aug-1963</v>
      </c>
      <c r="M403" s="24">
        <f>VLOOKUP(A403,Table1[[Customer ID]:[charges]],8,FALSE)</f>
        <v>25678.78</v>
      </c>
      <c r="N403" s="24" t="str">
        <f>VLOOKUP(Healthcare!A403,Table1[[Customer ID]:[Hospital tier]],9,FALSE)</f>
        <v>tier - 2</v>
      </c>
      <c r="O403" s="24" t="str">
        <f>VLOOKUP(A403,Table1[[Customer ID]:[City tier]],10,FALSE)</f>
        <v>tier - 3</v>
      </c>
      <c r="P403" s="24" t="str">
        <f>VLOOKUP(Healthcare!A403,Table1[],11,FALSE)</f>
        <v>R1012</v>
      </c>
      <c r="Q403" s="24">
        <f>VLOOKUP(Healthcare!A403,Table1[[Customer ID]:[Age]],6,FALSE)</f>
        <v>59</v>
      </c>
    </row>
    <row r="404" spans="1:17" ht="15.4" x14ac:dyDescent="0.45">
      <c r="A404" s="25" t="s">
        <v>403</v>
      </c>
      <c r="B404" s="24" t="str">
        <f>VLOOKUP('Customer Names'!A404,'Customer Names'!A404:C2738,3,FALSE)</f>
        <v>Creamer</v>
      </c>
      <c r="C404" s="24">
        <f>VLOOKUP(Table8[[#This Row],[Customer ID]],Table8[[Customer ID]:[BMI]],2,FALSE)</f>
        <v>27.36</v>
      </c>
      <c r="D404" s="24">
        <f>VLOOKUP(Table8[[#This Row],[Customer ID]],Table8[[Customer ID]:[HBA1C]],4,FALSE)</f>
        <v>5.88</v>
      </c>
      <c r="E404" s="24" t="str">
        <f>VLOOKUP(Table8[[#This Row],[Customer ID]],Table8[[Customer ID]:[Heart Issues]],6,FALSE)</f>
        <v>No</v>
      </c>
      <c r="F404" s="24" t="str">
        <f>VLOOKUP(Table8[[#This Row],[Customer ID]],Table8[[Customer ID]:[Any Transplants]],7,FALSE)</f>
        <v>No</v>
      </c>
      <c r="G404" s="24" t="str">
        <f>VLOOKUP(Table8[[#This Row],[Customer ID]],Table8[[Customer ID]:[Cancer history]],8,FALSE)</f>
        <v>No</v>
      </c>
      <c r="H404" s="24">
        <f>VLOOKUP(Table8[[#This Row],[Customer ID]],Table8[[Customer ID]:[NumberOfMajorSurgeries]],9,FALSE)</f>
        <v>2</v>
      </c>
      <c r="I404" s="24" t="str">
        <f>VLOOKUP(Table8[[#This Row],[Customer ID]],Table8[],10,FALSE)</f>
        <v>No</v>
      </c>
      <c r="J404" s="24" t="str">
        <f>VLOOKUP(Table8[[#This Row],[Customer ID]],Table8[[Customer ID]:[Wight Status]],3,FALSE)</f>
        <v>Over Weight</v>
      </c>
      <c r="K404" s="24" t="str">
        <f>VLOOKUP(Table8[[#This Row],[Customer ID]],Table8[[Customer ID]:[Diabetes Status]],5,FALSE)</f>
        <v>Prediabetes</v>
      </c>
      <c r="L404" s="24" t="str">
        <f>VLOOKUP(A404,Table1[[Customer ID]:[Date Of Birth]],5,FALSE)</f>
        <v>17-Jul-1972</v>
      </c>
      <c r="M404" s="24">
        <f>VLOOKUP(A404,Table1[[Customer ID]:[charges]],8,FALSE)</f>
        <v>25656.58</v>
      </c>
      <c r="N404" s="24" t="str">
        <f>VLOOKUP(Healthcare!A404,Table1[[Customer ID]:[Hospital tier]],9,FALSE)</f>
        <v>tier - 2</v>
      </c>
      <c r="O404" s="24" t="str">
        <f>VLOOKUP(A404,Table1[[Customer ID]:[City tier]],10,FALSE)</f>
        <v>tier - 3</v>
      </c>
      <c r="P404" s="24" t="str">
        <f>VLOOKUP(Healthcare!A404,Table1[],11,FALSE)</f>
        <v>R1024</v>
      </c>
      <c r="Q404" s="24">
        <f>VLOOKUP(Healthcare!A404,Table1[[Customer ID]:[Age]],6,FALSE)</f>
        <v>50</v>
      </c>
    </row>
    <row r="405" spans="1:17" ht="15.4" x14ac:dyDescent="0.45">
      <c r="A405" s="25" t="s">
        <v>404</v>
      </c>
      <c r="B405" s="24" t="str">
        <f>VLOOKUP('Customer Names'!A405,'Customer Names'!A405:C2739,3,FALSE)</f>
        <v>Kimbel</v>
      </c>
      <c r="C405" s="24">
        <f>VLOOKUP(Table8[[#This Row],[Customer ID]],Table8[[Customer ID]:[BMI]],2,FALSE)</f>
        <v>27.82</v>
      </c>
      <c r="D405" s="24">
        <f>VLOOKUP(Table8[[#This Row],[Customer ID]],Table8[[Customer ID]:[HBA1C]],4,FALSE)</f>
        <v>5.24</v>
      </c>
      <c r="E405" s="24" t="str">
        <f>VLOOKUP(Table8[[#This Row],[Customer ID]],Table8[[Customer ID]:[Heart Issues]],6,FALSE)</f>
        <v>Yes</v>
      </c>
      <c r="F405" s="24" t="str">
        <f>VLOOKUP(Table8[[#This Row],[Customer ID]],Table8[[Customer ID]:[Any Transplants]],7,FALSE)</f>
        <v>No</v>
      </c>
      <c r="G405" s="24" t="str">
        <f>VLOOKUP(Table8[[#This Row],[Customer ID]],Table8[[Customer ID]:[Cancer history]],8,FALSE)</f>
        <v>No</v>
      </c>
      <c r="H405" s="24">
        <f>VLOOKUP(Table8[[#This Row],[Customer ID]],Table8[[Customer ID]:[NumberOfMajorSurgeries]],9,FALSE)</f>
        <v>0</v>
      </c>
      <c r="I405" s="24" t="str">
        <f>VLOOKUP(Table8[[#This Row],[Customer ID]],Table8[],10,FALSE)</f>
        <v>Yes</v>
      </c>
      <c r="J405" s="24" t="str">
        <f>VLOOKUP(Table8[[#This Row],[Customer ID]],Table8[[Customer ID]:[Wight Status]],3,FALSE)</f>
        <v>Over Weight</v>
      </c>
      <c r="K405" s="24" t="str">
        <f>VLOOKUP(Table8[[#This Row],[Customer ID]],Table8[[Customer ID]:[Diabetes Status]],5,FALSE)</f>
        <v>Normal</v>
      </c>
      <c r="L405" s="24" t="str">
        <f>VLOOKUP(A405,Table1[[Customer ID]:[Date Of Birth]],5,FALSE)</f>
        <v>2-Aug-2001</v>
      </c>
      <c r="M405" s="24">
        <f>VLOOKUP(A405,Table1[[Customer ID]:[charges]],8,FALSE)</f>
        <v>25648.98</v>
      </c>
      <c r="N405" s="24" t="str">
        <f>VLOOKUP(Healthcare!A405,Table1[[Customer ID]:[Hospital tier]],9,FALSE)</f>
        <v>tier - 2</v>
      </c>
      <c r="O405" s="24" t="str">
        <f>VLOOKUP(A405,Table1[[Customer ID]:[City tier]],10,FALSE)</f>
        <v>tier - 1</v>
      </c>
      <c r="P405" s="24" t="str">
        <f>VLOOKUP(Healthcare!A405,Table1[],11,FALSE)</f>
        <v>R1011</v>
      </c>
      <c r="Q405" s="24">
        <f>VLOOKUP(Healthcare!A405,Table1[[Customer ID]:[Age]],6,FALSE)</f>
        <v>21</v>
      </c>
    </row>
    <row r="406" spans="1:17" ht="15.4" x14ac:dyDescent="0.45">
      <c r="A406" s="25" t="s">
        <v>405</v>
      </c>
      <c r="B406" s="24" t="str">
        <f>VLOOKUP('Customer Names'!A406,'Customer Names'!A406:C2740,3,FALSE)</f>
        <v>Livensparger</v>
      </c>
      <c r="C406" s="24">
        <f>VLOOKUP(Table8[[#This Row],[Customer ID]],Table8[[Customer ID]:[BMI]],2,FALSE)</f>
        <v>25.46</v>
      </c>
      <c r="D406" s="24">
        <f>VLOOKUP(Table8[[#This Row],[Customer ID]],Table8[[Customer ID]:[HBA1C]],4,FALSE)</f>
        <v>11.75</v>
      </c>
      <c r="E406" s="24" t="str">
        <f>VLOOKUP(Table8[[#This Row],[Customer ID]],Table8[[Customer ID]:[Heart Issues]],6,FALSE)</f>
        <v>No</v>
      </c>
      <c r="F406" s="24" t="str">
        <f>VLOOKUP(Table8[[#This Row],[Customer ID]],Table8[[Customer ID]:[Any Transplants]],7,FALSE)</f>
        <v>No</v>
      </c>
      <c r="G406" s="24" t="str">
        <f>VLOOKUP(Table8[[#This Row],[Customer ID]],Table8[[Customer ID]:[Cancer history]],8,FALSE)</f>
        <v>No</v>
      </c>
      <c r="H406" s="24">
        <f>VLOOKUP(Table8[[#This Row],[Customer ID]],Table8[[Customer ID]:[NumberOfMajorSurgeries]],9,FALSE)</f>
        <v>0</v>
      </c>
      <c r="I406" s="24" t="str">
        <f>VLOOKUP(Table8[[#This Row],[Customer ID]],Table8[],10,FALSE)</f>
        <v>No</v>
      </c>
      <c r="J406" s="24" t="str">
        <f>VLOOKUP(Table8[[#This Row],[Customer ID]],Table8[[Customer ID]:[Wight Status]],3,FALSE)</f>
        <v>Over Weight</v>
      </c>
      <c r="K406" s="24" t="str">
        <f>VLOOKUP(Table8[[#This Row],[Customer ID]],Table8[[Customer ID]:[Diabetes Status]],5,FALSE)</f>
        <v>Diabetes</v>
      </c>
      <c r="L406" s="24" t="str">
        <f>VLOOKUP(A406,Table1[[Customer ID]:[Date Of Birth]],5,FALSE)</f>
        <v>11-Dec-1968</v>
      </c>
      <c r="M406" s="24">
        <f>VLOOKUP(A406,Table1[[Customer ID]:[charges]],8,FALSE)</f>
        <v>25517.11</v>
      </c>
      <c r="N406" s="24" t="str">
        <f>VLOOKUP(Healthcare!A406,Table1[[Customer ID]:[Hospital tier]],9,FALSE)</f>
        <v>tier - 2</v>
      </c>
      <c r="O406" s="24" t="str">
        <f>VLOOKUP(A406,Table1[[Customer ID]:[City tier]],10,FALSE)</f>
        <v>tier - 3</v>
      </c>
      <c r="P406" s="24" t="str">
        <f>VLOOKUP(Healthcare!A406,Table1[],11,FALSE)</f>
        <v>R1017</v>
      </c>
      <c r="Q406" s="24">
        <f>VLOOKUP(Healthcare!A406,Table1[[Customer ID]:[Age]],6,FALSE)</f>
        <v>54</v>
      </c>
    </row>
    <row r="407" spans="1:17" ht="15.4" x14ac:dyDescent="0.45">
      <c r="A407" s="25" t="s">
        <v>406</v>
      </c>
      <c r="B407" s="24" t="str">
        <f>VLOOKUP('Customer Names'!A407,'Customer Names'!A407:C2741,3,FALSE)</f>
        <v>Grange</v>
      </c>
      <c r="C407" s="24">
        <f>VLOOKUP(Table8[[#This Row],[Customer ID]],Table8[[Customer ID]:[BMI]],2,FALSE)</f>
        <v>25.1</v>
      </c>
      <c r="D407" s="24">
        <f>VLOOKUP(Table8[[#This Row],[Customer ID]],Table8[[Customer ID]:[HBA1C]],4,FALSE)</f>
        <v>6.97</v>
      </c>
      <c r="E407" s="24" t="str">
        <f>VLOOKUP(Table8[[#This Row],[Customer ID]],Table8[[Customer ID]:[Heart Issues]],6,FALSE)</f>
        <v>No</v>
      </c>
      <c r="F407" s="24" t="str">
        <f>VLOOKUP(Table8[[#This Row],[Customer ID]],Table8[[Customer ID]:[Any Transplants]],7,FALSE)</f>
        <v>No</v>
      </c>
      <c r="G407" s="24" t="str">
        <f>VLOOKUP(Table8[[#This Row],[Customer ID]],Table8[[Customer ID]:[Cancer history]],8,FALSE)</f>
        <v>No</v>
      </c>
      <c r="H407" s="24">
        <f>VLOOKUP(Table8[[#This Row],[Customer ID]],Table8[[Customer ID]:[NumberOfMajorSurgeries]],9,FALSE)</f>
        <v>0</v>
      </c>
      <c r="I407" s="24" t="str">
        <f>VLOOKUP(Table8[[#This Row],[Customer ID]],Table8[],10,FALSE)</f>
        <v>Yes</v>
      </c>
      <c r="J407" s="24" t="str">
        <f>VLOOKUP(Table8[[#This Row],[Customer ID]],Table8[[Customer ID]:[Wight Status]],3,FALSE)</f>
        <v>Over Weight</v>
      </c>
      <c r="K407" s="24" t="str">
        <f>VLOOKUP(Table8[[#This Row],[Customer ID]],Table8[[Customer ID]:[Diabetes Status]],5,FALSE)</f>
        <v>Diabetes</v>
      </c>
      <c r="L407" s="24" t="str">
        <f>VLOOKUP(A407,Table1[[Customer ID]:[Date Of Birth]],5,FALSE)</f>
        <v>22-Aug-1968</v>
      </c>
      <c r="M407" s="24">
        <f>VLOOKUP(A407,Table1[[Customer ID]:[charges]],8,FALSE)</f>
        <v>25382.3</v>
      </c>
      <c r="N407" s="24" t="str">
        <f>VLOOKUP(Healthcare!A407,Table1[[Customer ID]:[Hospital tier]],9,FALSE)</f>
        <v>tier - 2</v>
      </c>
      <c r="O407" s="24" t="str">
        <f>VLOOKUP(A407,Table1[[Customer ID]:[City tier]],10,FALSE)</f>
        <v>tier - 2</v>
      </c>
      <c r="P407" s="24" t="str">
        <f>VLOOKUP(Healthcare!A407,Table1[],11,FALSE)</f>
        <v>R1011</v>
      </c>
      <c r="Q407" s="24">
        <f>VLOOKUP(Healthcare!A407,Table1[[Customer ID]:[Age]],6,FALSE)</f>
        <v>54</v>
      </c>
    </row>
    <row r="408" spans="1:17" ht="15.4" x14ac:dyDescent="0.45">
      <c r="A408" s="25" t="s">
        <v>407</v>
      </c>
      <c r="B408" s="24" t="str">
        <f>VLOOKUP('Customer Names'!A408,'Customer Names'!A408:C2742,3,FALSE)</f>
        <v>Nunlist</v>
      </c>
      <c r="C408" s="24">
        <f>VLOOKUP(Table8[[#This Row],[Customer ID]],Table8[[Customer ID]:[BMI]],2,FALSE)</f>
        <v>32.11</v>
      </c>
      <c r="D408" s="24">
        <f>VLOOKUP(Table8[[#This Row],[Customer ID]],Table8[[Customer ID]:[HBA1C]],4,FALSE)</f>
        <v>4.76</v>
      </c>
      <c r="E408" s="24" t="str">
        <f>VLOOKUP(Table8[[#This Row],[Customer ID]],Table8[[Customer ID]:[Heart Issues]],6,FALSE)</f>
        <v>No</v>
      </c>
      <c r="F408" s="24" t="str">
        <f>VLOOKUP(Table8[[#This Row],[Customer ID]],Table8[[Customer ID]:[Any Transplants]],7,FALSE)</f>
        <v>No</v>
      </c>
      <c r="G408" s="24" t="str">
        <f>VLOOKUP(Table8[[#This Row],[Customer ID]],Table8[[Customer ID]:[Cancer history]],8,FALSE)</f>
        <v>No</v>
      </c>
      <c r="H408" s="24">
        <f>VLOOKUP(Table8[[#This Row],[Customer ID]],Table8[[Customer ID]:[NumberOfMajorSurgeries]],9,FALSE)</f>
        <v>2</v>
      </c>
      <c r="I408" s="24" t="str">
        <f>VLOOKUP(Table8[[#This Row],[Customer ID]],Table8[],10,FALSE)</f>
        <v>No</v>
      </c>
      <c r="J408" s="24" t="str">
        <f>VLOOKUP(Table8[[#This Row],[Customer ID]],Table8[[Customer ID]:[Wight Status]],3,FALSE)</f>
        <v>Obesity</v>
      </c>
      <c r="K408" s="24" t="str">
        <f>VLOOKUP(Table8[[#This Row],[Customer ID]],Table8[[Customer ID]:[Diabetes Status]],5,FALSE)</f>
        <v>Normal</v>
      </c>
      <c r="L408" s="24" t="str">
        <f>VLOOKUP(A408,Table1[[Customer ID]:[Date Of Birth]],5,FALSE)</f>
        <v>26-Sep-1972</v>
      </c>
      <c r="M408" s="24">
        <f>VLOOKUP(A408,Table1[[Customer ID]:[charges]],8,FALSE)</f>
        <v>25333.33</v>
      </c>
      <c r="N408" s="24" t="str">
        <f>VLOOKUP(Healthcare!A408,Table1[[Customer ID]:[Hospital tier]],9,FALSE)</f>
        <v>tier - 2</v>
      </c>
      <c r="O408" s="24" t="str">
        <f>VLOOKUP(A408,Table1[[Customer ID]:[City tier]],10,FALSE)</f>
        <v>tier - 2</v>
      </c>
      <c r="P408" s="24" t="str">
        <f>VLOOKUP(Healthcare!A408,Table1[],11,FALSE)</f>
        <v>R1017</v>
      </c>
      <c r="Q408" s="24">
        <f>VLOOKUP(Healthcare!A408,Table1[[Customer ID]:[Age]],6,FALSE)</f>
        <v>50</v>
      </c>
    </row>
    <row r="409" spans="1:17" ht="15.4" x14ac:dyDescent="0.45">
      <c r="A409" s="25" t="s">
        <v>408</v>
      </c>
      <c r="B409" s="24" t="str">
        <f>VLOOKUP('Customer Names'!A409,'Customer Names'!A409:C2743,3,FALSE)</f>
        <v>Cutter</v>
      </c>
      <c r="C409" s="24">
        <f>VLOOKUP(Table8[[#This Row],[Customer ID]],Table8[[Customer ID]:[BMI]],2,FALSE)</f>
        <v>29.8</v>
      </c>
      <c r="D409" s="24">
        <f>VLOOKUP(Table8[[#This Row],[Customer ID]],Table8[[Customer ID]:[HBA1C]],4,FALSE)</f>
        <v>8.24</v>
      </c>
      <c r="E409" s="24" t="str">
        <f>VLOOKUP(Table8[[#This Row],[Customer ID]],Table8[[Customer ID]:[Heart Issues]],6,FALSE)</f>
        <v>Yes</v>
      </c>
      <c r="F409" s="24" t="str">
        <f>VLOOKUP(Table8[[#This Row],[Customer ID]],Table8[[Customer ID]:[Any Transplants]],7,FALSE)</f>
        <v>No</v>
      </c>
      <c r="G409" s="24" t="str">
        <f>VLOOKUP(Table8[[#This Row],[Customer ID]],Table8[[Customer ID]:[Cancer history]],8,FALSE)</f>
        <v>No</v>
      </c>
      <c r="H409" s="24">
        <f>VLOOKUP(Table8[[#This Row],[Customer ID]],Table8[[Customer ID]:[NumberOfMajorSurgeries]],9,FALSE)</f>
        <v>1</v>
      </c>
      <c r="I409" s="24" t="str">
        <f>VLOOKUP(Table8[[#This Row],[Customer ID]],Table8[],10,FALSE)</f>
        <v>Yes</v>
      </c>
      <c r="J409" s="24" t="str">
        <f>VLOOKUP(Table8[[#This Row],[Customer ID]],Table8[[Customer ID]:[Wight Status]],3,FALSE)</f>
        <v>Over Weight</v>
      </c>
      <c r="K409" s="24" t="str">
        <f>VLOOKUP(Table8[[#This Row],[Customer ID]],Table8[[Customer ID]:[Diabetes Status]],5,FALSE)</f>
        <v>Diabetes</v>
      </c>
      <c r="L409" s="24" t="str">
        <f>VLOOKUP(A409,Table1[[Customer ID]:[Date Of Birth]],5,FALSE)</f>
        <v>14-Dec-1975</v>
      </c>
      <c r="M409" s="24">
        <f>VLOOKUP(A409,Table1[[Customer ID]:[charges]],8,FALSE)</f>
        <v>25309.49</v>
      </c>
      <c r="N409" s="24" t="str">
        <f>VLOOKUP(Healthcare!A409,Table1[[Customer ID]:[Hospital tier]],9,FALSE)</f>
        <v>tier - 2</v>
      </c>
      <c r="O409" s="24" t="str">
        <f>VLOOKUP(A409,Table1[[Customer ID]:[City tier]],10,FALSE)</f>
        <v>tier - 1</v>
      </c>
      <c r="P409" s="24" t="str">
        <f>VLOOKUP(Healthcare!A409,Table1[],11,FALSE)</f>
        <v>R1011</v>
      </c>
      <c r="Q409" s="24">
        <f>VLOOKUP(Healthcare!A409,Table1[[Customer ID]:[Age]],6,FALSE)</f>
        <v>47</v>
      </c>
    </row>
    <row r="410" spans="1:17" ht="15.4" x14ac:dyDescent="0.45">
      <c r="A410" s="25" t="s">
        <v>409</v>
      </c>
      <c r="B410" s="24" t="str">
        <f>VLOOKUP('Customer Names'!A410,'Customer Names'!A410:C2744,3,FALSE)</f>
        <v>Martin</v>
      </c>
      <c r="C410" s="24">
        <f>VLOOKUP(Table8[[#This Row],[Customer ID]],Table8[[Customer ID]:[BMI]],2,FALSE)</f>
        <v>24.01</v>
      </c>
      <c r="D410" s="24">
        <f>VLOOKUP(Table8[[#This Row],[Customer ID]],Table8[[Customer ID]:[HBA1C]],4,FALSE)</f>
        <v>4.76</v>
      </c>
      <c r="E410" s="24" t="str">
        <f>VLOOKUP(Table8[[#This Row],[Customer ID]],Table8[[Customer ID]:[Heart Issues]],6,FALSE)</f>
        <v>No</v>
      </c>
      <c r="F410" s="24" t="str">
        <f>VLOOKUP(Table8[[#This Row],[Customer ID]],Table8[[Customer ID]:[Any Transplants]],7,FALSE)</f>
        <v>No</v>
      </c>
      <c r="G410" s="24" t="str">
        <f>VLOOKUP(Table8[[#This Row],[Customer ID]],Table8[[Customer ID]:[Cancer history]],8,FALSE)</f>
        <v>No</v>
      </c>
      <c r="H410" s="24">
        <f>VLOOKUP(Table8[[#This Row],[Customer ID]],Table8[[Customer ID]:[NumberOfMajorSurgeries]],9,FALSE)</f>
        <v>1</v>
      </c>
      <c r="I410" s="24" t="str">
        <f>VLOOKUP(Table8[[#This Row],[Customer ID]],Table8[],10,FALSE)</f>
        <v>Yes</v>
      </c>
      <c r="J410" s="24" t="str">
        <f>VLOOKUP(Table8[[#This Row],[Customer ID]],Table8[[Customer ID]:[Wight Status]],3,FALSE)</f>
        <v>Normal Weight</v>
      </c>
      <c r="K410" s="24" t="str">
        <f>VLOOKUP(Table8[[#This Row],[Customer ID]],Table8[[Customer ID]:[Diabetes Status]],5,FALSE)</f>
        <v>Normal</v>
      </c>
      <c r="L410" s="24" t="str">
        <f>VLOOKUP(A410,Table1[[Customer ID]:[Date Of Birth]],5,FALSE)</f>
        <v>24-Nov-1998</v>
      </c>
      <c r="M410" s="24">
        <f>VLOOKUP(A410,Table1[[Customer ID]:[charges]],8,FALSE)</f>
        <v>25127.22</v>
      </c>
      <c r="N410" s="24" t="str">
        <f>VLOOKUP(Healthcare!A410,Table1[[Customer ID]:[Hospital tier]],9,FALSE)</f>
        <v>tier - 2</v>
      </c>
      <c r="O410" s="24" t="str">
        <f>VLOOKUP(A410,Table1[[Customer ID]:[City tier]],10,FALSE)</f>
        <v>tier - 3</v>
      </c>
      <c r="P410" s="24" t="str">
        <f>VLOOKUP(Healthcare!A410,Table1[],11,FALSE)</f>
        <v>R1011</v>
      </c>
      <c r="Q410" s="24">
        <f>VLOOKUP(Healthcare!A410,Table1[[Customer ID]:[Age]],6,FALSE)</f>
        <v>24</v>
      </c>
    </row>
    <row r="411" spans="1:17" ht="15.4" x14ac:dyDescent="0.45">
      <c r="A411" s="25" t="s">
        <v>410</v>
      </c>
      <c r="B411" s="24" t="str">
        <f>VLOOKUP('Customer Names'!A411,'Customer Names'!A411:C2745,3,FALSE)</f>
        <v>Cooney</v>
      </c>
      <c r="C411" s="24">
        <f>VLOOKUP(Table8[[#This Row],[Customer ID]],Table8[[Customer ID]:[BMI]],2,FALSE)</f>
        <v>23.21</v>
      </c>
      <c r="D411" s="24">
        <f>VLOOKUP(Table8[[#This Row],[Customer ID]],Table8[[Customer ID]:[HBA1C]],4,FALSE)</f>
        <v>6.03</v>
      </c>
      <c r="E411" s="24" t="str">
        <f>VLOOKUP(Table8[[#This Row],[Customer ID]],Table8[[Customer ID]:[Heart Issues]],6,FALSE)</f>
        <v>No</v>
      </c>
      <c r="F411" s="24" t="str">
        <f>VLOOKUP(Table8[[#This Row],[Customer ID]],Table8[[Customer ID]:[Any Transplants]],7,FALSE)</f>
        <v>No</v>
      </c>
      <c r="G411" s="24" t="str">
        <f>VLOOKUP(Table8[[#This Row],[Customer ID]],Table8[[Customer ID]:[Cancer history]],8,FALSE)</f>
        <v>No</v>
      </c>
      <c r="H411" s="24">
        <f>VLOOKUP(Table8[[#This Row],[Customer ID]],Table8[[Customer ID]:[NumberOfMajorSurgeries]],9,FALSE)</f>
        <v>1</v>
      </c>
      <c r="I411" s="24" t="str">
        <f>VLOOKUP(Table8[[#This Row],[Customer ID]],Table8[],10,FALSE)</f>
        <v>No</v>
      </c>
      <c r="J411" s="24" t="str">
        <f>VLOOKUP(Table8[[#This Row],[Customer ID]],Table8[[Customer ID]:[Wight Status]],3,FALSE)</f>
        <v>Normal Weight</v>
      </c>
      <c r="K411" s="24" t="str">
        <f>VLOOKUP(Table8[[#This Row],[Customer ID]],Table8[[Customer ID]:[Diabetes Status]],5,FALSE)</f>
        <v>Prediabetes</v>
      </c>
      <c r="L411" s="24" t="str">
        <f>VLOOKUP(A411,Table1[[Customer ID]:[Date Of Birth]],5,FALSE)</f>
        <v>14-Jun-1998</v>
      </c>
      <c r="M411" s="24">
        <f>VLOOKUP(A411,Table1[[Customer ID]:[charges]],8,FALSE)</f>
        <v>25081.77</v>
      </c>
      <c r="N411" s="24" t="str">
        <f>VLOOKUP(Healthcare!A411,Table1[[Customer ID]:[Hospital tier]],9,FALSE)</f>
        <v>tier - 2</v>
      </c>
      <c r="O411" s="24" t="str">
        <f>VLOOKUP(A411,Table1[[Customer ID]:[City tier]],10,FALSE)</f>
        <v>tier - 2</v>
      </c>
      <c r="P411" s="24" t="str">
        <f>VLOOKUP(Healthcare!A411,Table1[],11,FALSE)</f>
        <v>R1013</v>
      </c>
      <c r="Q411" s="24">
        <f>VLOOKUP(Healthcare!A411,Table1[[Customer ID]:[Age]],6,FALSE)</f>
        <v>24</v>
      </c>
    </row>
    <row r="412" spans="1:17" ht="15.4" x14ac:dyDescent="0.45">
      <c r="A412" s="25" t="s">
        <v>411</v>
      </c>
      <c r="B412" s="24" t="str">
        <f>VLOOKUP('Customer Names'!A412,'Customer Names'!A412:C2746,3,FALSE)</f>
        <v>Bier</v>
      </c>
      <c r="C412" s="24">
        <f>VLOOKUP(Table8[[#This Row],[Customer ID]],Table8[[Customer ID]:[BMI]],2,FALSE)</f>
        <v>21.2</v>
      </c>
      <c r="D412" s="24">
        <f>VLOOKUP(Table8[[#This Row],[Customer ID]],Table8[[Customer ID]:[HBA1C]],4,FALSE)</f>
        <v>4.07</v>
      </c>
      <c r="E412" s="24" t="str">
        <f>VLOOKUP(Table8[[#This Row],[Customer ID]],Table8[[Customer ID]:[Heart Issues]],6,FALSE)</f>
        <v>Yes</v>
      </c>
      <c r="F412" s="24" t="str">
        <f>VLOOKUP(Table8[[#This Row],[Customer ID]],Table8[[Customer ID]:[Any Transplants]],7,FALSE)</f>
        <v>No</v>
      </c>
      <c r="G412" s="24" t="str">
        <f>VLOOKUP(Table8[[#This Row],[Customer ID]],Table8[[Customer ID]:[Cancer history]],8,FALSE)</f>
        <v>No</v>
      </c>
      <c r="H412" s="24">
        <f>VLOOKUP(Table8[[#This Row],[Customer ID]],Table8[[Customer ID]:[NumberOfMajorSurgeries]],9,FALSE)</f>
        <v>1</v>
      </c>
      <c r="I412" s="24" t="str">
        <f>VLOOKUP(Table8[[#This Row],[Customer ID]],Table8[],10,FALSE)</f>
        <v>Yes</v>
      </c>
      <c r="J412" s="24" t="str">
        <f>VLOOKUP(Table8[[#This Row],[Customer ID]],Table8[[Customer ID]:[Wight Status]],3,FALSE)</f>
        <v>Normal Weight</v>
      </c>
      <c r="K412" s="24" t="str">
        <f>VLOOKUP(Table8[[#This Row],[Customer ID]],Table8[[Customer ID]:[Diabetes Status]],5,FALSE)</f>
        <v>Normal</v>
      </c>
      <c r="L412" s="24" t="str">
        <f>VLOOKUP(A412,Table1[[Customer ID]:[Date Of Birth]],5,FALSE)</f>
        <v>4-Dec-1995</v>
      </c>
      <c r="M412" s="24">
        <f>VLOOKUP(A412,Table1[[Customer ID]:[charges]],8,FALSE)</f>
        <v>25075.97</v>
      </c>
      <c r="N412" s="24" t="str">
        <f>VLOOKUP(Healthcare!A412,Table1[[Customer ID]:[Hospital tier]],9,FALSE)</f>
        <v>tier - 2</v>
      </c>
      <c r="O412" s="24" t="str">
        <f>VLOOKUP(A412,Table1[[Customer ID]:[City tier]],10,FALSE)</f>
        <v>tier - 2</v>
      </c>
      <c r="P412" s="24" t="str">
        <f>VLOOKUP(Healthcare!A412,Table1[],11,FALSE)</f>
        <v>R1011</v>
      </c>
      <c r="Q412" s="24">
        <f>VLOOKUP(Healthcare!A412,Table1[[Customer ID]:[Age]],6,FALSE)</f>
        <v>27</v>
      </c>
    </row>
    <row r="413" spans="1:17" ht="15.4" x14ac:dyDescent="0.45">
      <c r="A413" s="25" t="s">
        <v>412</v>
      </c>
      <c r="B413" s="24" t="str">
        <f>VLOOKUP('Customer Names'!A413,'Customer Names'!A413:C2747,3,FALSE)</f>
        <v>Muskopf</v>
      </c>
      <c r="C413" s="24">
        <f>VLOOKUP(Table8[[#This Row],[Customer ID]],Table8[[Customer ID]:[BMI]],2,FALSE)</f>
        <v>28.215</v>
      </c>
      <c r="D413" s="24">
        <f>VLOOKUP(Table8[[#This Row],[Customer ID]],Table8[[Customer ID]:[HBA1C]],4,FALSE)</f>
        <v>8.26</v>
      </c>
      <c r="E413" s="24" t="str">
        <f>VLOOKUP(Table8[[#This Row],[Customer ID]],Table8[[Customer ID]:[Heart Issues]],6,FALSE)</f>
        <v>Yes</v>
      </c>
      <c r="F413" s="24" t="str">
        <f>VLOOKUP(Table8[[#This Row],[Customer ID]],Table8[[Customer ID]:[Any Transplants]],7,FALSE)</f>
        <v>No</v>
      </c>
      <c r="G413" s="24" t="str">
        <f>VLOOKUP(Table8[[#This Row],[Customer ID]],Table8[[Customer ID]:[Cancer history]],8,FALSE)</f>
        <v>No</v>
      </c>
      <c r="H413" s="24">
        <f>VLOOKUP(Table8[[#This Row],[Customer ID]],Table8[[Customer ID]:[NumberOfMajorSurgeries]],9,FALSE)</f>
        <v>1</v>
      </c>
      <c r="I413" s="24" t="str">
        <f>VLOOKUP(Table8[[#This Row],[Customer ID]],Table8[],10,FALSE)</f>
        <v>Yes</v>
      </c>
      <c r="J413" s="24" t="str">
        <f>VLOOKUP(Table8[[#This Row],[Customer ID]],Table8[[Customer ID]:[Wight Status]],3,FALSE)</f>
        <v>Over Weight</v>
      </c>
      <c r="K413" s="24" t="str">
        <f>VLOOKUP(Table8[[#This Row],[Customer ID]],Table8[[Customer ID]:[Diabetes Status]],5,FALSE)</f>
        <v>Diabetes</v>
      </c>
      <c r="L413" s="24" t="str">
        <f>VLOOKUP(A413,Table1[[Customer ID]:[Date Of Birth]],5,FALSE)</f>
        <v>14-Nov-1975</v>
      </c>
      <c r="M413" s="24">
        <f>VLOOKUP(A413,Table1[[Customer ID]:[charges]],8,FALSE)</f>
        <v>24915.22</v>
      </c>
      <c r="N413" s="24" t="str">
        <f>VLOOKUP(Healthcare!A413,Table1[[Customer ID]:[Hospital tier]],9,FALSE)</f>
        <v>tier - 2</v>
      </c>
      <c r="O413" s="24" t="str">
        <f>VLOOKUP(A413,Table1[[Customer ID]:[City tier]],10,FALSE)</f>
        <v>tier - 3</v>
      </c>
      <c r="P413" s="24" t="str">
        <f>VLOOKUP(Healthcare!A413,Table1[],11,FALSE)</f>
        <v>R1012</v>
      </c>
      <c r="Q413" s="24">
        <f>VLOOKUP(Healthcare!A413,Table1[[Customer ID]:[Age]],6,FALSE)</f>
        <v>47</v>
      </c>
    </row>
    <row r="414" spans="1:17" ht="15.4" x14ac:dyDescent="0.45">
      <c r="A414" s="25" t="s">
        <v>413</v>
      </c>
      <c r="B414" s="24" t="str">
        <f>VLOOKUP('Customer Names'!A414,'Customer Names'!A414:C2748,3,FALSE)</f>
        <v>Sirak</v>
      </c>
      <c r="C414" s="24">
        <f>VLOOKUP(Table8[[#This Row],[Customer ID]],Table8[[Customer ID]:[BMI]],2,FALSE)</f>
        <v>38.094999999999999</v>
      </c>
      <c r="D414" s="24">
        <f>VLOOKUP(Table8[[#This Row],[Customer ID]],Table8[[Customer ID]:[HBA1C]],4,FALSE)</f>
        <v>4.76</v>
      </c>
      <c r="E414" s="24" t="str">
        <f>VLOOKUP(Table8[[#This Row],[Customer ID]],Table8[[Customer ID]:[Heart Issues]],6,FALSE)</f>
        <v>No</v>
      </c>
      <c r="F414" s="24" t="str">
        <f>VLOOKUP(Table8[[#This Row],[Customer ID]],Table8[[Customer ID]:[Any Transplants]],7,FALSE)</f>
        <v>No</v>
      </c>
      <c r="G414" s="24" t="str">
        <f>VLOOKUP(Table8[[#This Row],[Customer ID]],Table8[[Customer ID]:[Cancer history]],8,FALSE)</f>
        <v>No</v>
      </c>
      <c r="H414" s="24">
        <f>VLOOKUP(Table8[[#This Row],[Customer ID]],Table8[[Customer ID]:[NumberOfMajorSurgeries]],9,FALSE)</f>
        <v>1</v>
      </c>
      <c r="I414" s="24" t="str">
        <f>VLOOKUP(Table8[[#This Row],[Customer ID]],Table8[],10,FALSE)</f>
        <v>No</v>
      </c>
      <c r="J414" s="24" t="str">
        <f>VLOOKUP(Table8[[#This Row],[Customer ID]],Table8[[Customer ID]:[Wight Status]],3,FALSE)</f>
        <v>Obesity</v>
      </c>
      <c r="K414" s="24" t="str">
        <f>VLOOKUP(Table8[[#This Row],[Customer ID]],Table8[[Customer ID]:[Diabetes Status]],5,FALSE)</f>
        <v>Normal</v>
      </c>
      <c r="L414" s="24" t="str">
        <f>VLOOKUP(A414,Table1[[Customer ID]:[Date Of Birth]],5,FALSE)</f>
        <v>14-Jun-1987</v>
      </c>
      <c r="M414" s="24">
        <f>VLOOKUP(A414,Table1[[Customer ID]:[charges]],8,FALSE)</f>
        <v>24915.05</v>
      </c>
      <c r="N414" s="24" t="str">
        <f>VLOOKUP(Healthcare!A414,Table1[[Customer ID]:[Hospital tier]],9,FALSE)</f>
        <v>tier - 2</v>
      </c>
      <c r="O414" s="24" t="str">
        <f>VLOOKUP(A414,Table1[[Customer ID]:[City tier]],10,FALSE)</f>
        <v>tier - 1</v>
      </c>
      <c r="P414" s="24" t="str">
        <f>VLOOKUP(Healthcare!A414,Table1[],11,FALSE)</f>
        <v>R1024</v>
      </c>
      <c r="Q414" s="24">
        <f>VLOOKUP(Healthcare!A414,Table1[[Customer ID]:[Age]],6,FALSE)</f>
        <v>35</v>
      </c>
    </row>
    <row r="415" spans="1:17" ht="15.4" x14ac:dyDescent="0.45">
      <c r="A415" s="25" t="s">
        <v>414</v>
      </c>
      <c r="B415" s="24" t="str">
        <f>VLOOKUP('Customer Names'!A415,'Customer Names'!A415:C2749,3,FALSE)</f>
        <v>Nelsen</v>
      </c>
      <c r="C415" s="24">
        <f>VLOOKUP(Table8[[#This Row],[Customer ID]],Table8[[Customer ID]:[BMI]],2,FALSE)</f>
        <v>22.61</v>
      </c>
      <c r="D415" s="24">
        <f>VLOOKUP(Table8[[#This Row],[Customer ID]],Table8[[Customer ID]:[HBA1C]],4,FALSE)</f>
        <v>6.13</v>
      </c>
      <c r="E415" s="24" t="str">
        <f>VLOOKUP(Table8[[#This Row],[Customer ID]],Table8[[Customer ID]:[Heart Issues]],6,FALSE)</f>
        <v>Yes</v>
      </c>
      <c r="F415" s="24" t="str">
        <f>VLOOKUP(Table8[[#This Row],[Customer ID]],Table8[[Customer ID]:[Any Transplants]],7,FALSE)</f>
        <v>No</v>
      </c>
      <c r="G415" s="24" t="str">
        <f>VLOOKUP(Table8[[#This Row],[Customer ID]],Table8[[Customer ID]:[Cancer history]],8,FALSE)</f>
        <v>Yes</v>
      </c>
      <c r="H415" s="24">
        <f>VLOOKUP(Table8[[#This Row],[Customer ID]],Table8[[Customer ID]:[NumberOfMajorSurgeries]],9,FALSE)</f>
        <v>1</v>
      </c>
      <c r="I415" s="24" t="str">
        <f>VLOOKUP(Table8[[#This Row],[Customer ID]],Table8[],10,FALSE)</f>
        <v>Yes</v>
      </c>
      <c r="J415" s="24" t="str">
        <f>VLOOKUP(Table8[[#This Row],[Customer ID]],Table8[[Customer ID]:[Wight Status]],3,FALSE)</f>
        <v>Normal Weight</v>
      </c>
      <c r="K415" s="24" t="str">
        <f>VLOOKUP(Table8[[#This Row],[Customer ID]],Table8[[Customer ID]:[Diabetes Status]],5,FALSE)</f>
        <v>Prediabetes</v>
      </c>
      <c r="L415" s="24" t="str">
        <f>VLOOKUP(A415,Table1[[Customer ID]:[Date Of Birth]],5,FALSE)</f>
        <v>23-Jul-1969</v>
      </c>
      <c r="M415" s="24">
        <f>VLOOKUP(A415,Table1[[Customer ID]:[charges]],8,FALSE)</f>
        <v>24873.38</v>
      </c>
      <c r="N415" s="24" t="str">
        <f>VLOOKUP(Healthcare!A415,Table1[[Customer ID]:[Hospital tier]],9,FALSE)</f>
        <v>tier - 2</v>
      </c>
      <c r="O415" s="24" t="str">
        <f>VLOOKUP(A415,Table1[[Customer ID]:[City tier]],10,FALSE)</f>
        <v>tier - 1</v>
      </c>
      <c r="P415" s="24" t="str">
        <f>VLOOKUP(Healthcare!A415,Table1[],11,FALSE)</f>
        <v>R1024</v>
      </c>
      <c r="Q415" s="24">
        <f>VLOOKUP(Healthcare!A415,Table1[[Customer ID]:[Age]],6,FALSE)</f>
        <v>53</v>
      </c>
    </row>
    <row r="416" spans="1:17" ht="15.4" x14ac:dyDescent="0.45">
      <c r="A416" s="25" t="s">
        <v>415</v>
      </c>
      <c r="B416" s="24" t="str">
        <f>VLOOKUP('Customer Names'!A416,'Customer Names'!A416:C2750,3,FALSE)</f>
        <v>Schallner</v>
      </c>
      <c r="C416" s="24">
        <f>VLOOKUP(Table8[[#This Row],[Customer ID]],Table8[[Customer ID]:[BMI]],2,FALSE)</f>
        <v>24.32</v>
      </c>
      <c r="D416" s="24">
        <f>VLOOKUP(Table8[[#This Row],[Customer ID]],Table8[[Customer ID]:[HBA1C]],4,FALSE)</f>
        <v>10.47</v>
      </c>
      <c r="E416" s="24" t="str">
        <f>VLOOKUP(Table8[[#This Row],[Customer ID]],Table8[[Customer ID]:[Heart Issues]],6,FALSE)</f>
        <v>Yes</v>
      </c>
      <c r="F416" s="24" t="str">
        <f>VLOOKUP(Table8[[#This Row],[Customer ID]],Table8[[Customer ID]:[Any Transplants]],7,FALSE)</f>
        <v>No</v>
      </c>
      <c r="G416" s="24" t="str">
        <f>VLOOKUP(Table8[[#This Row],[Customer ID]],Table8[[Customer ID]:[Cancer history]],8,FALSE)</f>
        <v>No</v>
      </c>
      <c r="H416" s="24">
        <f>VLOOKUP(Table8[[#This Row],[Customer ID]],Table8[[Customer ID]:[NumberOfMajorSurgeries]],9,FALSE)</f>
        <v>2</v>
      </c>
      <c r="I416" s="24" t="str">
        <f>VLOOKUP(Table8[[#This Row],[Customer ID]],Table8[],10,FALSE)</f>
        <v>Yes</v>
      </c>
      <c r="J416" s="24" t="str">
        <f>VLOOKUP(Table8[[#This Row],[Customer ID]],Table8[[Customer ID]:[Wight Status]],3,FALSE)</f>
        <v>Normal Weight</v>
      </c>
      <c r="K416" s="24" t="str">
        <f>VLOOKUP(Table8[[#This Row],[Customer ID]],Table8[[Customer ID]:[Diabetes Status]],5,FALSE)</f>
        <v>Diabetes</v>
      </c>
      <c r="L416" s="24" t="str">
        <f>VLOOKUP(A416,Table1[[Customer ID]:[Date Of Birth]],5,FALSE)</f>
        <v>26-Nov-1970</v>
      </c>
      <c r="M416" s="24">
        <f>VLOOKUP(A416,Table1[[Customer ID]:[charges]],8,FALSE)</f>
        <v>24869.84</v>
      </c>
      <c r="N416" s="24" t="str">
        <f>VLOOKUP(Healthcare!A416,Table1[[Customer ID]:[Hospital tier]],9,FALSE)</f>
        <v>tier - 2</v>
      </c>
      <c r="O416" s="24" t="str">
        <f>VLOOKUP(A416,Table1[[Customer ID]:[City tier]],10,FALSE)</f>
        <v>tier - 2</v>
      </c>
      <c r="P416" s="24" t="str">
        <f>VLOOKUP(Healthcare!A416,Table1[],11,FALSE)</f>
        <v>R1016</v>
      </c>
      <c r="Q416" s="24">
        <f>VLOOKUP(Healthcare!A416,Table1[[Customer ID]:[Age]],6,FALSE)</f>
        <v>52</v>
      </c>
    </row>
    <row r="417" spans="1:17" ht="15.4" x14ac:dyDescent="0.45">
      <c r="A417" s="25" t="s">
        <v>416</v>
      </c>
      <c r="B417" s="24" t="str">
        <f>VLOOKUP('Customer Names'!A417,'Customer Names'!A417:C2751,3,FALSE)</f>
        <v>Dunlap</v>
      </c>
      <c r="C417" s="24">
        <f>VLOOKUP(Table8[[#This Row],[Customer ID]],Table8[[Customer ID]:[BMI]],2,FALSE)</f>
        <v>20.96</v>
      </c>
      <c r="D417" s="24">
        <f>VLOOKUP(Table8[[#This Row],[Customer ID]],Table8[[Customer ID]:[HBA1C]],4,FALSE)</f>
        <v>4.04</v>
      </c>
      <c r="E417" s="24" t="str">
        <f>VLOOKUP(Table8[[#This Row],[Customer ID]],Table8[[Customer ID]:[Heart Issues]],6,FALSE)</f>
        <v>Yes</v>
      </c>
      <c r="F417" s="24" t="str">
        <f>VLOOKUP(Table8[[#This Row],[Customer ID]],Table8[[Customer ID]:[Any Transplants]],7,FALSE)</f>
        <v>No</v>
      </c>
      <c r="G417" s="24" t="str">
        <f>VLOOKUP(Table8[[#This Row],[Customer ID]],Table8[[Customer ID]:[Cancer history]],8,FALSE)</f>
        <v>No</v>
      </c>
      <c r="H417" s="24">
        <f>VLOOKUP(Table8[[#This Row],[Customer ID]],Table8[[Customer ID]:[NumberOfMajorSurgeries]],9,FALSE)</f>
        <v>1</v>
      </c>
      <c r="I417" s="24" t="str">
        <f>VLOOKUP(Table8[[#This Row],[Customer ID]],Table8[],10,FALSE)</f>
        <v>Yes</v>
      </c>
      <c r="J417" s="24" t="str">
        <f>VLOOKUP(Table8[[#This Row],[Customer ID]],Table8[[Customer ID]:[Wight Status]],3,FALSE)</f>
        <v>Normal Weight</v>
      </c>
      <c r="K417" s="24" t="str">
        <f>VLOOKUP(Table8[[#This Row],[Customer ID]],Table8[[Customer ID]:[Diabetes Status]],5,FALSE)</f>
        <v>Normal</v>
      </c>
      <c r="L417" s="24" t="str">
        <f>VLOOKUP(A417,Table1[[Customer ID]:[Date Of Birth]],5,FALSE)</f>
        <v>10-Jun-1995</v>
      </c>
      <c r="M417" s="24">
        <f>VLOOKUP(A417,Table1[[Customer ID]:[charges]],8,FALSE)</f>
        <v>24863.25</v>
      </c>
      <c r="N417" s="24" t="str">
        <f>VLOOKUP(Healthcare!A417,Table1[[Customer ID]:[Hospital tier]],9,FALSE)</f>
        <v>tier - 2</v>
      </c>
      <c r="O417" s="24" t="str">
        <f>VLOOKUP(A417,Table1[[Customer ID]:[City tier]],10,FALSE)</f>
        <v>tier - 3</v>
      </c>
      <c r="P417" s="24" t="str">
        <f>VLOOKUP(Healthcare!A417,Table1[],11,FALSE)</f>
        <v>R1011</v>
      </c>
      <c r="Q417" s="24">
        <f>VLOOKUP(Healthcare!A417,Table1[[Customer ID]:[Age]],6,FALSE)</f>
        <v>27</v>
      </c>
    </row>
    <row r="418" spans="1:17" ht="15.4" x14ac:dyDescent="0.45">
      <c r="A418" s="25" t="s">
        <v>417</v>
      </c>
      <c r="B418" s="24" t="str">
        <f>VLOOKUP('Customer Names'!A418,'Customer Names'!A418:C2752,3,FALSE)</f>
        <v>Messing</v>
      </c>
      <c r="C418" s="24">
        <f>VLOOKUP(Table8[[#This Row],[Customer ID]],Table8[[Customer ID]:[BMI]],2,FALSE)</f>
        <v>19.68</v>
      </c>
      <c r="D418" s="24">
        <f>VLOOKUP(Table8[[#This Row],[Customer ID]],Table8[[Customer ID]:[HBA1C]],4,FALSE)</f>
        <v>5.74</v>
      </c>
      <c r="E418" s="24" t="str">
        <f>VLOOKUP(Table8[[#This Row],[Customer ID]],Table8[[Customer ID]:[Heart Issues]],6,FALSE)</f>
        <v>No</v>
      </c>
      <c r="F418" s="24" t="str">
        <f>VLOOKUP(Table8[[#This Row],[Customer ID]],Table8[[Customer ID]:[Any Transplants]],7,FALSE)</f>
        <v>No</v>
      </c>
      <c r="G418" s="24" t="str">
        <f>VLOOKUP(Table8[[#This Row],[Customer ID]],Table8[[Customer ID]:[Cancer history]],8,FALSE)</f>
        <v>No</v>
      </c>
      <c r="H418" s="24">
        <f>VLOOKUP(Table8[[#This Row],[Customer ID]],Table8[[Customer ID]:[NumberOfMajorSurgeries]],9,FALSE)</f>
        <v>0</v>
      </c>
      <c r="I418" s="24" t="str">
        <f>VLOOKUP(Table8[[#This Row],[Customer ID]],Table8[],10,FALSE)</f>
        <v>Yes</v>
      </c>
      <c r="J418" s="24" t="str">
        <f>VLOOKUP(Table8[[#This Row],[Customer ID]],Table8[[Customer ID]:[Wight Status]],3,FALSE)</f>
        <v>Normal Weight</v>
      </c>
      <c r="K418" s="24" t="str">
        <f>VLOOKUP(Table8[[#This Row],[Customer ID]],Table8[[Customer ID]:[Diabetes Status]],5,FALSE)</f>
        <v>Prediabetes</v>
      </c>
      <c r="L418" s="24" t="str">
        <f>VLOOKUP(A418,Table1[[Customer ID]:[Date Of Birth]],5,FALSE)</f>
        <v>9-Sep-1994</v>
      </c>
      <c r="M418" s="24">
        <f>VLOOKUP(A418,Table1[[Customer ID]:[charges]],8,FALSE)</f>
        <v>24817.25</v>
      </c>
      <c r="N418" s="24" t="str">
        <f>VLOOKUP(Healthcare!A418,Table1[[Customer ID]:[Hospital tier]],9,FALSE)</f>
        <v>tier - 2</v>
      </c>
      <c r="O418" s="24" t="str">
        <f>VLOOKUP(A418,Table1[[Customer ID]:[City tier]],10,FALSE)</f>
        <v>tier - 2</v>
      </c>
      <c r="P418" s="24" t="str">
        <f>VLOOKUP(Healthcare!A418,Table1[],11,FALSE)</f>
        <v>R1011</v>
      </c>
      <c r="Q418" s="24">
        <f>VLOOKUP(Healthcare!A418,Table1[[Customer ID]:[Age]],6,FALSE)</f>
        <v>28</v>
      </c>
    </row>
    <row r="419" spans="1:17" ht="15.4" x14ac:dyDescent="0.45">
      <c r="A419" s="25" t="s">
        <v>418</v>
      </c>
      <c r="B419" s="24" t="str">
        <f>VLOOKUP('Customer Names'!A419,'Customer Names'!A419:C2753,3,FALSE)</f>
        <v>Bondell</v>
      </c>
      <c r="C419" s="24">
        <f>VLOOKUP(Table8[[#This Row],[Customer ID]],Table8[[Customer ID]:[BMI]],2,FALSE)</f>
        <v>18.100000000000001</v>
      </c>
      <c r="D419" s="24">
        <f>VLOOKUP(Table8[[#This Row],[Customer ID]],Table8[[Customer ID]:[HBA1C]],4,FALSE)</f>
        <v>6.33</v>
      </c>
      <c r="E419" s="24" t="str">
        <f>VLOOKUP(Table8[[#This Row],[Customer ID]],Table8[[Customer ID]:[Heart Issues]],6,FALSE)</f>
        <v>No</v>
      </c>
      <c r="F419" s="24" t="str">
        <f>VLOOKUP(Table8[[#This Row],[Customer ID]],Table8[[Customer ID]:[Any Transplants]],7,FALSE)</f>
        <v>No</v>
      </c>
      <c r="G419" s="24" t="str">
        <f>VLOOKUP(Table8[[#This Row],[Customer ID]],Table8[[Customer ID]:[Cancer history]],8,FALSE)</f>
        <v>No</v>
      </c>
      <c r="H419" s="24">
        <f>VLOOKUP(Table8[[#This Row],[Customer ID]],Table8[[Customer ID]:[NumberOfMajorSurgeries]],9,FALSE)</f>
        <v>1</v>
      </c>
      <c r="I419" s="24" t="str">
        <f>VLOOKUP(Table8[[#This Row],[Customer ID]],Table8[],10,FALSE)</f>
        <v>Yes</v>
      </c>
      <c r="J419" s="24" t="str">
        <f>VLOOKUP(Table8[[#This Row],[Customer ID]],Table8[[Customer ID]:[Wight Status]],3,FALSE)</f>
        <v>Under Weight</v>
      </c>
      <c r="K419" s="24" t="str">
        <f>VLOOKUP(Table8[[#This Row],[Customer ID]],Table8[[Customer ID]:[Diabetes Status]],5,FALSE)</f>
        <v>Prediabetes</v>
      </c>
      <c r="L419" s="24" t="str">
        <f>VLOOKUP(A419,Table1[[Customer ID]:[Date Of Birth]],5,FALSE)</f>
        <v>11-Oct-1992</v>
      </c>
      <c r="M419" s="24">
        <f>VLOOKUP(A419,Table1[[Customer ID]:[charges]],8,FALSE)</f>
        <v>24795.040000000001</v>
      </c>
      <c r="N419" s="24" t="str">
        <f>VLOOKUP(Healthcare!A419,Table1[[Customer ID]:[Hospital tier]],9,FALSE)</f>
        <v>tier - 2</v>
      </c>
      <c r="O419" s="24" t="str">
        <f>VLOOKUP(A419,Table1[[Customer ID]:[City tier]],10,FALSE)</f>
        <v>tier - 3</v>
      </c>
      <c r="P419" s="24" t="str">
        <f>VLOOKUP(Healthcare!A419,Table1[],11,FALSE)</f>
        <v>R1011</v>
      </c>
      <c r="Q419" s="24">
        <f>VLOOKUP(Healthcare!A419,Table1[[Customer ID]:[Age]],6,FALSE)</f>
        <v>30</v>
      </c>
    </row>
    <row r="420" spans="1:17" ht="15.4" x14ac:dyDescent="0.45">
      <c r="A420" s="25" t="s">
        <v>419</v>
      </c>
      <c r="B420" s="24" t="str">
        <f>VLOOKUP('Customer Names'!A420,'Customer Names'!A420:C2754,3,FALSE)</f>
        <v>Gaughan</v>
      </c>
      <c r="C420" s="24">
        <f>VLOOKUP(Table8[[#This Row],[Customer ID]],Table8[[Customer ID]:[BMI]],2,FALSE)</f>
        <v>29.64</v>
      </c>
      <c r="D420" s="24">
        <f>VLOOKUP(Table8[[#This Row],[Customer ID]],Table8[[Customer ID]:[HBA1C]],4,FALSE)</f>
        <v>4.28</v>
      </c>
      <c r="E420" s="24" t="str">
        <f>VLOOKUP(Table8[[#This Row],[Customer ID]],Table8[[Customer ID]:[Heart Issues]],6,FALSE)</f>
        <v>Yes</v>
      </c>
      <c r="F420" s="24" t="str">
        <f>VLOOKUP(Table8[[#This Row],[Customer ID]],Table8[[Customer ID]:[Any Transplants]],7,FALSE)</f>
        <v>No</v>
      </c>
      <c r="G420" s="24" t="str">
        <f>VLOOKUP(Table8[[#This Row],[Customer ID]],Table8[[Customer ID]:[Cancer history]],8,FALSE)</f>
        <v>No</v>
      </c>
      <c r="H420" s="24">
        <f>VLOOKUP(Table8[[#This Row],[Customer ID]],Table8[[Customer ID]:[NumberOfMajorSurgeries]],9,FALSE)</f>
        <v>0</v>
      </c>
      <c r="I420" s="24" t="str">
        <f>VLOOKUP(Table8[[#This Row],[Customer ID]],Table8[],10,FALSE)</f>
        <v>No</v>
      </c>
      <c r="J420" s="24" t="str">
        <f>VLOOKUP(Table8[[#This Row],[Customer ID]],Table8[[Customer ID]:[Wight Status]],3,FALSE)</f>
        <v>Over Weight</v>
      </c>
      <c r="K420" s="24" t="str">
        <f>VLOOKUP(Table8[[#This Row],[Customer ID]],Table8[[Customer ID]:[Diabetes Status]],5,FALSE)</f>
        <v>Normal</v>
      </c>
      <c r="L420" s="24" t="str">
        <f>VLOOKUP(A420,Table1[[Customer ID]:[Date Of Birth]],5,FALSE)</f>
        <v>28-Aug-1996</v>
      </c>
      <c r="M420" s="24">
        <f>VLOOKUP(A420,Table1[[Customer ID]:[charges]],8,FALSE)</f>
        <v>24671.66</v>
      </c>
      <c r="N420" s="24" t="str">
        <f>VLOOKUP(Healthcare!A420,Table1[[Customer ID]:[Hospital tier]],9,FALSE)</f>
        <v>tier - 2</v>
      </c>
      <c r="O420" s="24" t="str">
        <f>VLOOKUP(A420,Table1[[Customer ID]:[City tier]],10,FALSE)</f>
        <v>tier - 1</v>
      </c>
      <c r="P420" s="24" t="str">
        <f>VLOOKUP(Healthcare!A420,Table1[],11,FALSE)</f>
        <v>R1024</v>
      </c>
      <c r="Q420" s="24">
        <f>VLOOKUP(Healthcare!A420,Table1[[Customer ID]:[Age]],6,FALSE)</f>
        <v>26</v>
      </c>
    </row>
    <row r="421" spans="1:17" ht="15.4" x14ac:dyDescent="0.45">
      <c r="A421" s="25" t="s">
        <v>420</v>
      </c>
      <c r="B421" s="24" t="str">
        <f>VLOOKUP('Customer Names'!A421,'Customer Names'!A421:C2755,3,FALSE)</f>
        <v>Gruman</v>
      </c>
      <c r="C421" s="24">
        <f>VLOOKUP(Table8[[#This Row],[Customer ID]],Table8[[Customer ID]:[BMI]],2,FALSE)</f>
        <v>25.3</v>
      </c>
      <c r="D421" s="24">
        <f>VLOOKUP(Table8[[#This Row],[Customer ID]],Table8[[Customer ID]:[HBA1C]],4,FALSE)</f>
        <v>9.4700000000000006</v>
      </c>
      <c r="E421" s="24" t="str">
        <f>VLOOKUP(Table8[[#This Row],[Customer ID]],Table8[[Customer ID]:[Heart Issues]],6,FALSE)</f>
        <v>Yes</v>
      </c>
      <c r="F421" s="24" t="str">
        <f>VLOOKUP(Table8[[#This Row],[Customer ID]],Table8[[Customer ID]:[Any Transplants]],7,FALSE)</f>
        <v>No</v>
      </c>
      <c r="G421" s="24" t="str">
        <f>VLOOKUP(Table8[[#This Row],[Customer ID]],Table8[[Customer ID]:[Cancer history]],8,FALSE)</f>
        <v>No</v>
      </c>
      <c r="H421" s="24">
        <f>VLOOKUP(Table8[[#This Row],[Customer ID]],Table8[[Customer ID]:[NumberOfMajorSurgeries]],9,FALSE)</f>
        <v>2</v>
      </c>
      <c r="I421" s="24" t="str">
        <f>VLOOKUP(Table8[[#This Row],[Customer ID]],Table8[],10,FALSE)</f>
        <v>Yes</v>
      </c>
      <c r="J421" s="24" t="str">
        <f>VLOOKUP(Table8[[#This Row],[Customer ID]],Table8[[Customer ID]:[Wight Status]],3,FALSE)</f>
        <v>Over Weight</v>
      </c>
      <c r="K421" s="24" t="str">
        <f>VLOOKUP(Table8[[#This Row],[Customer ID]],Table8[[Customer ID]:[Diabetes Status]],5,FALSE)</f>
        <v>Diabetes</v>
      </c>
      <c r="L421" s="24" t="str">
        <f>VLOOKUP(A421,Table1[[Customer ID]:[Date Of Birth]],5,FALSE)</f>
        <v>12-Jun-1970</v>
      </c>
      <c r="M421" s="24">
        <f>VLOOKUP(A421,Table1[[Customer ID]:[charges]],8,FALSE)</f>
        <v>24667.42</v>
      </c>
      <c r="N421" s="24" t="str">
        <f>VLOOKUP(Healthcare!A421,Table1[[Customer ID]:[Hospital tier]],9,FALSE)</f>
        <v>tier - 2</v>
      </c>
      <c r="O421" s="24" t="str">
        <f>VLOOKUP(A421,Table1[[Customer ID]:[City tier]],10,FALSE)</f>
        <v>tier - 3</v>
      </c>
      <c r="P421" s="24" t="str">
        <f>VLOOKUP(Healthcare!A421,Table1[],11,FALSE)</f>
        <v>R1013</v>
      </c>
      <c r="Q421" s="24">
        <f>VLOOKUP(Healthcare!A421,Table1[[Customer ID]:[Age]],6,FALSE)</f>
        <v>52</v>
      </c>
    </row>
    <row r="422" spans="1:17" ht="15.4" x14ac:dyDescent="0.45">
      <c r="A422" s="25" t="s">
        <v>421</v>
      </c>
      <c r="B422" s="24" t="str">
        <f>VLOOKUP('Customer Names'!A422,'Customer Names'!A422:C2756,3,FALSE)</f>
        <v>Whitlow</v>
      </c>
      <c r="C422" s="24">
        <f>VLOOKUP(Table8[[#This Row],[Customer ID]],Table8[[Customer ID]:[BMI]],2,FALSE)</f>
        <v>27.6</v>
      </c>
      <c r="D422" s="24">
        <f>VLOOKUP(Table8[[#This Row],[Customer ID]],Table8[[Customer ID]:[HBA1C]],4,FALSE)</f>
        <v>4.8499999999999996</v>
      </c>
      <c r="E422" s="24" t="str">
        <f>VLOOKUP(Table8[[#This Row],[Customer ID]],Table8[[Customer ID]:[Heart Issues]],6,FALSE)</f>
        <v>Yes</v>
      </c>
      <c r="F422" s="24" t="str">
        <f>VLOOKUP(Table8[[#This Row],[Customer ID]],Table8[[Customer ID]:[Any Transplants]],7,FALSE)</f>
        <v>No</v>
      </c>
      <c r="G422" s="24" t="str">
        <f>VLOOKUP(Table8[[#This Row],[Customer ID]],Table8[[Customer ID]:[Cancer history]],8,FALSE)</f>
        <v>No</v>
      </c>
      <c r="H422" s="24">
        <f>VLOOKUP(Table8[[#This Row],[Customer ID]],Table8[[Customer ID]:[NumberOfMajorSurgeries]],9,FALSE)</f>
        <v>0</v>
      </c>
      <c r="I422" s="24" t="str">
        <f>VLOOKUP(Table8[[#This Row],[Customer ID]],Table8[],10,FALSE)</f>
        <v>No</v>
      </c>
      <c r="J422" s="24" t="str">
        <f>VLOOKUP(Table8[[#This Row],[Customer ID]],Table8[[Customer ID]:[Wight Status]],3,FALSE)</f>
        <v>Over Weight</v>
      </c>
      <c r="K422" s="24" t="str">
        <f>VLOOKUP(Table8[[#This Row],[Customer ID]],Table8[[Customer ID]:[Diabetes Status]],5,FALSE)</f>
        <v>Normal</v>
      </c>
      <c r="L422" s="24" t="str">
        <f>VLOOKUP(A422,Table1[[Customer ID]:[Date Of Birth]],5,FALSE)</f>
        <v>12-Oct-1976</v>
      </c>
      <c r="M422" s="24">
        <f>VLOOKUP(A422,Table1[[Customer ID]:[charges]],8,FALSE)</f>
        <v>24603.05</v>
      </c>
      <c r="N422" s="24" t="str">
        <f>VLOOKUP(Healthcare!A422,Table1[[Customer ID]:[Hospital tier]],9,FALSE)</f>
        <v>tier - 2</v>
      </c>
      <c r="O422" s="24" t="str">
        <f>VLOOKUP(A422,Table1[[Customer ID]:[City tier]],10,FALSE)</f>
        <v>tier - 2</v>
      </c>
      <c r="P422" s="24" t="str">
        <f>VLOOKUP(Healthcare!A422,Table1[],11,FALSE)</f>
        <v>R1011</v>
      </c>
      <c r="Q422" s="24">
        <f>VLOOKUP(Healthcare!A422,Table1[[Customer ID]:[Age]],6,FALSE)</f>
        <v>46</v>
      </c>
    </row>
    <row r="423" spans="1:17" ht="15.4" x14ac:dyDescent="0.45">
      <c r="A423" s="25" t="s">
        <v>422</v>
      </c>
      <c r="B423" s="24" t="str">
        <f>VLOOKUP('Customer Names'!A423,'Customer Names'!A423:C2757,3,FALSE)</f>
        <v>Robinson</v>
      </c>
      <c r="C423" s="24">
        <f>VLOOKUP(Table8[[#This Row],[Customer ID]],Table8[[Customer ID]:[BMI]],2,FALSE)</f>
        <v>27.645</v>
      </c>
      <c r="D423" s="24">
        <f>VLOOKUP(Table8[[#This Row],[Customer ID]],Table8[[Customer ID]:[HBA1C]],4,FALSE)</f>
        <v>11.03</v>
      </c>
      <c r="E423" s="24" t="str">
        <f>VLOOKUP(Table8[[#This Row],[Customer ID]],Table8[[Customer ID]:[Heart Issues]],6,FALSE)</f>
        <v>Yes</v>
      </c>
      <c r="F423" s="24" t="str">
        <f>VLOOKUP(Table8[[#This Row],[Customer ID]],Table8[[Customer ID]:[Any Transplants]],7,FALSE)</f>
        <v>No</v>
      </c>
      <c r="G423" s="24" t="str">
        <f>VLOOKUP(Table8[[#This Row],[Customer ID]],Table8[[Customer ID]:[Cancer history]],8,FALSE)</f>
        <v>No</v>
      </c>
      <c r="H423" s="24">
        <f>VLOOKUP(Table8[[#This Row],[Customer ID]],Table8[[Customer ID]:[NumberOfMajorSurgeries]],9,FALSE)</f>
        <v>1</v>
      </c>
      <c r="I423" s="24" t="str">
        <f>VLOOKUP(Table8[[#This Row],[Customer ID]],Table8[],10,FALSE)</f>
        <v>Yes</v>
      </c>
      <c r="J423" s="24" t="str">
        <f>VLOOKUP(Table8[[#This Row],[Customer ID]],Table8[[Customer ID]:[Wight Status]],3,FALSE)</f>
        <v>Over Weight</v>
      </c>
      <c r="K423" s="24" t="str">
        <f>VLOOKUP(Table8[[#This Row],[Customer ID]],Table8[[Customer ID]:[Diabetes Status]],5,FALSE)</f>
        <v>Diabetes</v>
      </c>
      <c r="L423" s="24" t="str">
        <f>VLOOKUP(A423,Table1[[Customer ID]:[Date Of Birth]],5,FALSE)</f>
        <v>13-Jun-1975</v>
      </c>
      <c r="M423" s="24">
        <f>VLOOKUP(A423,Table1[[Customer ID]:[charges]],8,FALSE)</f>
        <v>24535.7</v>
      </c>
      <c r="N423" s="24" t="str">
        <f>VLOOKUP(Healthcare!A423,Table1[[Customer ID]:[Hospital tier]],9,FALSE)</f>
        <v>tier - 2</v>
      </c>
      <c r="O423" s="24" t="str">
        <f>VLOOKUP(A423,Table1[[Customer ID]:[City tier]],10,FALSE)</f>
        <v>tier - 2</v>
      </c>
      <c r="P423" s="24" t="str">
        <f>VLOOKUP(Healthcare!A423,Table1[],11,FALSE)</f>
        <v>R1012</v>
      </c>
      <c r="Q423" s="24">
        <f>VLOOKUP(Healthcare!A423,Table1[[Customer ID]:[Age]],6,FALSE)</f>
        <v>47</v>
      </c>
    </row>
    <row r="424" spans="1:17" ht="15.4" x14ac:dyDescent="0.45">
      <c r="A424" s="25" t="s">
        <v>423</v>
      </c>
      <c r="B424" s="24" t="str">
        <f>VLOOKUP('Customer Names'!A424,'Customer Names'!A424:C2758,3,FALSE)</f>
        <v>Sabo</v>
      </c>
      <c r="C424" s="24">
        <f>VLOOKUP(Table8[[#This Row],[Customer ID]],Table8[[Customer ID]:[BMI]],2,FALSE)</f>
        <v>27.6</v>
      </c>
      <c r="D424" s="24">
        <f>VLOOKUP(Table8[[#This Row],[Customer ID]],Table8[[Customer ID]:[HBA1C]],4,FALSE)</f>
        <v>5.22</v>
      </c>
      <c r="E424" s="24" t="str">
        <f>VLOOKUP(Table8[[#This Row],[Customer ID]],Table8[[Customer ID]:[Heart Issues]],6,FALSE)</f>
        <v>No</v>
      </c>
      <c r="F424" s="24" t="str">
        <f>VLOOKUP(Table8[[#This Row],[Customer ID]],Table8[[Customer ID]:[Any Transplants]],7,FALSE)</f>
        <v>No</v>
      </c>
      <c r="G424" s="24" t="str">
        <f>VLOOKUP(Table8[[#This Row],[Customer ID]],Table8[[Customer ID]:[Cancer history]],8,FALSE)</f>
        <v>No</v>
      </c>
      <c r="H424" s="24">
        <f>VLOOKUP(Table8[[#This Row],[Customer ID]],Table8[[Customer ID]:[NumberOfMajorSurgeries]],9,FALSE)</f>
        <v>2</v>
      </c>
      <c r="I424" s="24" t="str">
        <f>VLOOKUP(Table8[[#This Row],[Customer ID]],Table8[],10,FALSE)</f>
        <v>Yes</v>
      </c>
      <c r="J424" s="24" t="str">
        <f>VLOOKUP(Table8[[#This Row],[Customer ID]],Table8[[Customer ID]:[Wight Status]],3,FALSE)</f>
        <v>Over Weight</v>
      </c>
      <c r="K424" s="24" t="str">
        <f>VLOOKUP(Table8[[#This Row],[Customer ID]],Table8[[Customer ID]:[Diabetes Status]],5,FALSE)</f>
        <v>Normal</v>
      </c>
      <c r="L424" s="24" t="str">
        <f>VLOOKUP(A424,Table1[[Customer ID]:[Date Of Birth]],5,FALSE)</f>
        <v>14-Sep-1972</v>
      </c>
      <c r="M424" s="24">
        <f>VLOOKUP(A424,Table1[[Customer ID]:[charges]],8,FALSE)</f>
        <v>24520.26</v>
      </c>
      <c r="N424" s="24" t="str">
        <f>VLOOKUP(Healthcare!A424,Table1[[Customer ID]:[Hospital tier]],9,FALSE)</f>
        <v>tier - 2</v>
      </c>
      <c r="O424" s="24" t="str">
        <f>VLOOKUP(A424,Table1[[Customer ID]:[City tier]],10,FALSE)</f>
        <v>tier - 3</v>
      </c>
      <c r="P424" s="24" t="str">
        <f>VLOOKUP(Healthcare!A424,Table1[],11,FALSE)</f>
        <v>R1011</v>
      </c>
      <c r="Q424" s="24">
        <f>VLOOKUP(Healthcare!A424,Table1[[Customer ID]:[Age]],6,FALSE)</f>
        <v>50</v>
      </c>
    </row>
    <row r="425" spans="1:17" ht="15.4" x14ac:dyDescent="0.45">
      <c r="A425" s="25" t="s">
        <v>424</v>
      </c>
      <c r="B425" s="24" t="str">
        <f>VLOOKUP('Customer Names'!A425,'Customer Names'!A425:C2759,3,FALSE)</f>
        <v>Nazarian</v>
      </c>
      <c r="C425" s="24">
        <f>VLOOKUP(Table8[[#This Row],[Customer ID]],Table8[[Customer ID]:[BMI]],2,FALSE)</f>
        <v>25.08</v>
      </c>
      <c r="D425" s="24">
        <f>VLOOKUP(Table8[[#This Row],[Customer ID]],Table8[[Customer ID]:[HBA1C]],4,FALSE)</f>
        <v>9.52</v>
      </c>
      <c r="E425" s="24" t="str">
        <f>VLOOKUP(Table8[[#This Row],[Customer ID]],Table8[[Customer ID]:[Heart Issues]],6,FALSE)</f>
        <v>Yes</v>
      </c>
      <c r="F425" s="24" t="str">
        <f>VLOOKUP(Table8[[#This Row],[Customer ID]],Table8[[Customer ID]:[Any Transplants]],7,FALSE)</f>
        <v>No</v>
      </c>
      <c r="G425" s="24" t="str">
        <f>VLOOKUP(Table8[[#This Row],[Customer ID]],Table8[[Customer ID]:[Cancer history]],8,FALSE)</f>
        <v>No</v>
      </c>
      <c r="H425" s="24">
        <f>VLOOKUP(Table8[[#This Row],[Customer ID]],Table8[[Customer ID]:[NumberOfMajorSurgeries]],9,FALSE)</f>
        <v>2</v>
      </c>
      <c r="I425" s="24" t="str">
        <f>VLOOKUP(Table8[[#This Row],[Customer ID]],Table8[],10,FALSE)</f>
        <v>No</v>
      </c>
      <c r="J425" s="24" t="str">
        <f>VLOOKUP(Table8[[#This Row],[Customer ID]],Table8[[Customer ID]:[Wight Status]],3,FALSE)</f>
        <v>Over Weight</v>
      </c>
      <c r="K425" s="24" t="str">
        <f>VLOOKUP(Table8[[#This Row],[Customer ID]],Table8[[Customer ID]:[Diabetes Status]],5,FALSE)</f>
        <v>Diabetes</v>
      </c>
      <c r="L425" s="24" t="str">
        <f>VLOOKUP(A425,Table1[[Customer ID]:[Date Of Birth]],5,FALSE)</f>
        <v>21-Oct-1961</v>
      </c>
      <c r="M425" s="24">
        <f>VLOOKUP(A425,Table1[[Customer ID]:[charges]],8,FALSE)</f>
        <v>24513.09</v>
      </c>
      <c r="N425" s="24" t="str">
        <f>VLOOKUP(Healthcare!A425,Table1[[Customer ID]:[Hospital tier]],9,FALSE)</f>
        <v>tier - 2</v>
      </c>
      <c r="O425" s="24" t="str">
        <f>VLOOKUP(A425,Table1[[Customer ID]:[City tier]],10,FALSE)</f>
        <v>tier - 2</v>
      </c>
      <c r="P425" s="24" t="str">
        <f>VLOOKUP(Healthcare!A425,Table1[],11,FALSE)</f>
        <v>R1013</v>
      </c>
      <c r="Q425" s="24">
        <f>VLOOKUP(Healthcare!A425,Table1[[Customer ID]:[Age]],6,FALSE)</f>
        <v>61</v>
      </c>
    </row>
    <row r="426" spans="1:17" ht="15.4" x14ac:dyDescent="0.45">
      <c r="A426" s="25" t="s">
        <v>425</v>
      </c>
      <c r="B426" s="24" t="str">
        <f>VLOOKUP('Customer Names'!A426,'Customer Names'!A426:C2760,3,FALSE)</f>
        <v>Lerma</v>
      </c>
      <c r="C426" s="24">
        <f>VLOOKUP(Table8[[#This Row],[Customer ID]],Table8[[Customer ID]:[BMI]],2,FALSE)</f>
        <v>30.02</v>
      </c>
      <c r="D426" s="24">
        <f>VLOOKUP(Table8[[#This Row],[Customer ID]],Table8[[Customer ID]:[HBA1C]],4,FALSE)</f>
        <v>11.09</v>
      </c>
      <c r="E426" s="24" t="str">
        <f>VLOOKUP(Table8[[#This Row],[Customer ID]],Table8[[Customer ID]:[Heart Issues]],6,FALSE)</f>
        <v>No</v>
      </c>
      <c r="F426" s="24" t="str">
        <f>VLOOKUP(Table8[[#This Row],[Customer ID]],Table8[[Customer ID]:[Any Transplants]],7,FALSE)</f>
        <v>No</v>
      </c>
      <c r="G426" s="24" t="str">
        <f>VLOOKUP(Table8[[#This Row],[Customer ID]],Table8[[Customer ID]:[Cancer history]],8,FALSE)</f>
        <v>No</v>
      </c>
      <c r="H426" s="24">
        <f>VLOOKUP(Table8[[#This Row],[Customer ID]],Table8[[Customer ID]:[NumberOfMajorSurgeries]],9,FALSE)</f>
        <v>0</v>
      </c>
      <c r="I426" s="24" t="str">
        <f>VLOOKUP(Table8[[#This Row],[Customer ID]],Table8[],10,FALSE)</f>
        <v>No</v>
      </c>
      <c r="J426" s="24" t="str">
        <f>VLOOKUP(Table8[[#This Row],[Customer ID]],Table8[[Customer ID]:[Wight Status]],3,FALSE)</f>
        <v>Obesity</v>
      </c>
      <c r="K426" s="24" t="str">
        <f>VLOOKUP(Table8[[#This Row],[Customer ID]],Table8[[Customer ID]:[Diabetes Status]],5,FALSE)</f>
        <v>Diabetes</v>
      </c>
      <c r="L426" s="24" t="str">
        <f>VLOOKUP(A426,Table1[[Customer ID]:[Date Of Birth]],5,FALSE)</f>
        <v>6-Jul-1968</v>
      </c>
      <c r="M426" s="24">
        <f>VLOOKUP(A426,Table1[[Customer ID]:[charges]],8,FALSE)</f>
        <v>24476.48</v>
      </c>
      <c r="N426" s="24" t="str">
        <f>VLOOKUP(Healthcare!A426,Table1[[Customer ID]:[Hospital tier]],9,FALSE)</f>
        <v>tier - 2</v>
      </c>
      <c r="O426" s="24" t="str">
        <f>VLOOKUP(A426,Table1[[Customer ID]:[City tier]],10,FALSE)</f>
        <v>tier - 2</v>
      </c>
      <c r="P426" s="24" t="str">
        <f>VLOOKUP(Healthcare!A426,Table1[],11,FALSE)</f>
        <v>R1012</v>
      </c>
      <c r="Q426" s="24">
        <f>VLOOKUP(Healthcare!A426,Table1[[Customer ID]:[Age]],6,FALSE)</f>
        <v>54</v>
      </c>
    </row>
    <row r="427" spans="1:17" ht="15.4" x14ac:dyDescent="0.45">
      <c r="A427" s="25" t="s">
        <v>426</v>
      </c>
      <c r="B427" s="24" t="str">
        <f>VLOOKUP('Customer Names'!A427,'Customer Names'!A427:C2761,3,FALSE)</f>
        <v>Dahl</v>
      </c>
      <c r="C427" s="24">
        <f>VLOOKUP(Table8[[#This Row],[Customer ID]],Table8[[Customer ID]:[BMI]],2,FALSE)</f>
        <v>27.36</v>
      </c>
      <c r="D427" s="24">
        <f>VLOOKUP(Table8[[#This Row],[Customer ID]],Table8[[Customer ID]:[HBA1C]],4,FALSE)</f>
        <v>9.4499999999999993</v>
      </c>
      <c r="E427" s="24" t="str">
        <f>VLOOKUP(Table8[[#This Row],[Customer ID]],Table8[[Customer ID]:[Heart Issues]],6,FALSE)</f>
        <v>Yes</v>
      </c>
      <c r="F427" s="24" t="str">
        <f>VLOOKUP(Table8[[#This Row],[Customer ID]],Table8[[Customer ID]:[Any Transplants]],7,FALSE)</f>
        <v>No</v>
      </c>
      <c r="G427" s="24" t="str">
        <f>VLOOKUP(Table8[[#This Row],[Customer ID]],Table8[[Customer ID]:[Cancer history]],8,FALSE)</f>
        <v>No</v>
      </c>
      <c r="H427" s="24">
        <f>VLOOKUP(Table8[[#This Row],[Customer ID]],Table8[[Customer ID]:[NumberOfMajorSurgeries]],9,FALSE)</f>
        <v>2</v>
      </c>
      <c r="I427" s="24" t="str">
        <f>VLOOKUP(Table8[[#This Row],[Customer ID]],Table8[],10,FALSE)</f>
        <v>Yes</v>
      </c>
      <c r="J427" s="24" t="str">
        <f>VLOOKUP(Table8[[#This Row],[Customer ID]],Table8[[Customer ID]:[Wight Status]],3,FALSE)</f>
        <v>Over Weight</v>
      </c>
      <c r="K427" s="24" t="str">
        <f>VLOOKUP(Table8[[#This Row],[Customer ID]],Table8[[Customer ID]:[Diabetes Status]],5,FALSE)</f>
        <v>Diabetes</v>
      </c>
      <c r="L427" s="24" t="str">
        <f>VLOOKUP(A427,Table1[[Customer ID]:[Date Of Birth]],5,FALSE)</f>
        <v>30-Nov-1970</v>
      </c>
      <c r="M427" s="24">
        <f>VLOOKUP(A427,Table1[[Customer ID]:[charges]],8,FALSE)</f>
        <v>24393.62</v>
      </c>
      <c r="N427" s="24" t="str">
        <f>VLOOKUP(Healthcare!A427,Table1[[Customer ID]:[Hospital tier]],9,FALSE)</f>
        <v>tier - 2</v>
      </c>
      <c r="O427" s="24" t="str">
        <f>VLOOKUP(A427,Table1[[Customer ID]:[City tier]],10,FALSE)</f>
        <v>tier - 3</v>
      </c>
      <c r="P427" s="24" t="str">
        <f>VLOOKUP(Healthcare!A427,Table1[],11,FALSE)</f>
        <v>R1012</v>
      </c>
      <c r="Q427" s="24">
        <f>VLOOKUP(Healthcare!A427,Table1[[Customer ID]:[Age]],6,FALSE)</f>
        <v>52</v>
      </c>
    </row>
    <row r="428" spans="1:17" ht="15.4" x14ac:dyDescent="0.45">
      <c r="A428" s="25" t="s">
        <v>427</v>
      </c>
      <c r="B428" s="24" t="str">
        <f>VLOOKUP('Customer Names'!A428,'Customer Names'!A428:C2762,3,FALSE)</f>
        <v>Surtees</v>
      </c>
      <c r="C428" s="24">
        <f>VLOOKUP(Table8[[#This Row],[Customer ID]],Table8[[Customer ID]:[BMI]],2,FALSE)</f>
        <v>22.2</v>
      </c>
      <c r="D428" s="24">
        <f>VLOOKUP(Table8[[#This Row],[Customer ID]],Table8[[Customer ID]:[HBA1C]],4,FALSE)</f>
        <v>5.51</v>
      </c>
      <c r="E428" s="24" t="str">
        <f>VLOOKUP(Table8[[#This Row],[Customer ID]],Table8[[Customer ID]:[Heart Issues]],6,FALSE)</f>
        <v>No</v>
      </c>
      <c r="F428" s="24" t="str">
        <f>VLOOKUP(Table8[[#This Row],[Customer ID]],Table8[[Customer ID]:[Any Transplants]],7,FALSE)</f>
        <v>No</v>
      </c>
      <c r="G428" s="24" t="str">
        <f>VLOOKUP(Table8[[#This Row],[Customer ID]],Table8[[Customer ID]:[Cancer history]],8,FALSE)</f>
        <v>No</v>
      </c>
      <c r="H428" s="24">
        <f>VLOOKUP(Table8[[#This Row],[Customer ID]],Table8[[Customer ID]:[NumberOfMajorSurgeries]],9,FALSE)</f>
        <v>0</v>
      </c>
      <c r="I428" s="24" t="str">
        <f>VLOOKUP(Table8[[#This Row],[Customer ID]],Table8[],10,FALSE)</f>
        <v>Yes</v>
      </c>
      <c r="J428" s="24" t="str">
        <f>VLOOKUP(Table8[[#This Row],[Customer ID]],Table8[[Customer ID]:[Wight Status]],3,FALSE)</f>
        <v>Normal Weight</v>
      </c>
      <c r="K428" s="24" t="str">
        <f>VLOOKUP(Table8[[#This Row],[Customer ID]],Table8[[Customer ID]:[Diabetes Status]],5,FALSE)</f>
        <v>Normal</v>
      </c>
      <c r="L428" s="24" t="str">
        <f>VLOOKUP(A428,Table1[[Customer ID]:[Date Of Birth]],5,FALSE)</f>
        <v>7-Oct-1999</v>
      </c>
      <c r="M428" s="24">
        <f>VLOOKUP(A428,Table1[[Customer ID]:[charges]],8,FALSE)</f>
        <v>24387.74</v>
      </c>
      <c r="N428" s="24" t="str">
        <f>VLOOKUP(Healthcare!A428,Table1[[Customer ID]:[Hospital tier]],9,FALSE)</f>
        <v>tier - 2</v>
      </c>
      <c r="O428" s="24" t="str">
        <f>VLOOKUP(A428,Table1[[Customer ID]:[City tier]],10,FALSE)</f>
        <v>tier - 1</v>
      </c>
      <c r="P428" s="24" t="str">
        <f>VLOOKUP(Healthcare!A428,Table1[],11,FALSE)</f>
        <v>R1011</v>
      </c>
      <c r="Q428" s="24">
        <f>VLOOKUP(Healthcare!A428,Table1[[Customer ID]:[Age]],6,FALSE)</f>
        <v>23</v>
      </c>
    </row>
    <row r="429" spans="1:17" ht="15.4" x14ac:dyDescent="0.45">
      <c r="A429" s="25" t="s">
        <v>428</v>
      </c>
      <c r="B429" s="24" t="str">
        <f>VLOOKUP('Customer Names'!A429,'Customer Names'!A429:C2763,3,FALSE)</f>
        <v>Spetner</v>
      </c>
      <c r="C429" s="24">
        <f>VLOOKUP(Table8[[#This Row],[Customer ID]],Table8[[Customer ID]:[BMI]],2,FALSE)</f>
        <v>25.71</v>
      </c>
      <c r="D429" s="24">
        <f>VLOOKUP(Table8[[#This Row],[Customer ID]],Table8[[Customer ID]:[HBA1C]],4,FALSE)</f>
        <v>4.18</v>
      </c>
      <c r="E429" s="24" t="str">
        <f>VLOOKUP(Table8[[#This Row],[Customer ID]],Table8[[Customer ID]:[Heart Issues]],6,FALSE)</f>
        <v>No</v>
      </c>
      <c r="F429" s="24" t="str">
        <f>VLOOKUP(Table8[[#This Row],[Customer ID]],Table8[[Customer ID]:[Any Transplants]],7,FALSE)</f>
        <v>Yes</v>
      </c>
      <c r="G429" s="24" t="str">
        <f>VLOOKUP(Table8[[#This Row],[Customer ID]],Table8[[Customer ID]:[Cancer history]],8,FALSE)</f>
        <v>No</v>
      </c>
      <c r="H429" s="24">
        <f>VLOOKUP(Table8[[#This Row],[Customer ID]],Table8[[Customer ID]:[NumberOfMajorSurgeries]],9,FALSE)</f>
        <v>1</v>
      </c>
      <c r="I429" s="24" t="str">
        <f>VLOOKUP(Table8[[#This Row],[Customer ID]],Table8[],10,FALSE)</f>
        <v>Yes</v>
      </c>
      <c r="J429" s="24" t="str">
        <f>VLOOKUP(Table8[[#This Row],[Customer ID]],Table8[[Customer ID]:[Wight Status]],3,FALSE)</f>
        <v>Over Weight</v>
      </c>
      <c r="K429" s="24" t="str">
        <f>VLOOKUP(Table8[[#This Row],[Customer ID]],Table8[[Customer ID]:[Diabetes Status]],5,FALSE)</f>
        <v>Normal</v>
      </c>
      <c r="L429" s="24" t="str">
        <f>VLOOKUP(A429,Table1[[Customer ID]:[Date Of Birth]],5,FALSE)</f>
        <v>3-Aug-2004</v>
      </c>
      <c r="M429" s="24">
        <f>VLOOKUP(A429,Table1[[Customer ID]:[charges]],8,FALSE)</f>
        <v>24294.02</v>
      </c>
      <c r="N429" s="24" t="str">
        <f>VLOOKUP(Healthcare!A429,Table1[[Customer ID]:[Hospital tier]],9,FALSE)</f>
        <v>tier - 2</v>
      </c>
      <c r="O429" s="24" t="str">
        <f>VLOOKUP(A429,Table1[[Customer ID]:[City tier]],10,FALSE)</f>
        <v>tier - 1</v>
      </c>
      <c r="P429" s="24" t="str">
        <f>VLOOKUP(Healthcare!A429,Table1[],11,FALSE)</f>
        <v>R1011</v>
      </c>
      <c r="Q429" s="24">
        <f>VLOOKUP(Healthcare!A429,Table1[[Customer ID]:[Age]],6,FALSE)</f>
        <v>18</v>
      </c>
    </row>
    <row r="430" spans="1:17" ht="15.4" x14ac:dyDescent="0.45">
      <c r="A430" s="25" t="s">
        <v>429</v>
      </c>
      <c r="B430" s="24" t="str">
        <f>VLOOKUP('Customer Names'!A430,'Customer Names'!A430:C2764,3,FALSE)</f>
        <v>Brandon</v>
      </c>
      <c r="C430" s="24">
        <f>VLOOKUP(Table8[[#This Row],[Customer ID]],Table8[[Customer ID]:[BMI]],2,FALSE)</f>
        <v>41.91</v>
      </c>
      <c r="D430" s="24">
        <f>VLOOKUP(Table8[[#This Row],[Customer ID]],Table8[[Customer ID]:[HBA1C]],4,FALSE)</f>
        <v>5.98</v>
      </c>
      <c r="E430" s="24" t="str">
        <f>VLOOKUP(Table8[[#This Row],[Customer ID]],Table8[[Customer ID]:[Heart Issues]],6,FALSE)</f>
        <v>Yes</v>
      </c>
      <c r="F430" s="24" t="str">
        <f>VLOOKUP(Table8[[#This Row],[Customer ID]],Table8[[Customer ID]:[Any Transplants]],7,FALSE)</f>
        <v>No</v>
      </c>
      <c r="G430" s="24" t="str">
        <f>VLOOKUP(Table8[[#This Row],[Customer ID]],Table8[[Customer ID]:[Cancer history]],8,FALSE)</f>
        <v>No</v>
      </c>
      <c r="H430" s="24">
        <f>VLOOKUP(Table8[[#This Row],[Customer ID]],Table8[[Customer ID]:[NumberOfMajorSurgeries]],9,FALSE)</f>
        <v>1</v>
      </c>
      <c r="I430" s="24" t="str">
        <f>VLOOKUP(Table8[[#This Row],[Customer ID]],Table8[],10,FALSE)</f>
        <v>No</v>
      </c>
      <c r="J430" s="24" t="str">
        <f>VLOOKUP(Table8[[#This Row],[Customer ID]],Table8[[Customer ID]:[Wight Status]],3,FALSE)</f>
        <v>Obesity</v>
      </c>
      <c r="K430" s="24" t="str">
        <f>VLOOKUP(Table8[[#This Row],[Customer ID]],Table8[[Customer ID]:[Diabetes Status]],5,FALSE)</f>
        <v>Prediabetes</v>
      </c>
      <c r="L430" s="24" t="str">
        <f>VLOOKUP(A430,Table1[[Customer ID]:[Date Of Birth]],5,FALSE)</f>
        <v>16-Dec-1964</v>
      </c>
      <c r="M430" s="24">
        <f>VLOOKUP(A430,Table1[[Customer ID]:[charges]],8,FALSE)</f>
        <v>24227.34</v>
      </c>
      <c r="N430" s="24" t="str">
        <f>VLOOKUP(Healthcare!A430,Table1[[Customer ID]:[Hospital tier]],9,FALSE)</f>
        <v>tier - 2</v>
      </c>
      <c r="O430" s="24" t="str">
        <f>VLOOKUP(A430,Table1[[Customer ID]:[City tier]],10,FALSE)</f>
        <v>tier - 1</v>
      </c>
      <c r="P430" s="24" t="str">
        <f>VLOOKUP(Healthcare!A430,Table1[],11,FALSE)</f>
        <v>R1013</v>
      </c>
      <c r="Q430" s="24">
        <f>VLOOKUP(Healthcare!A430,Table1[[Customer ID]:[Age]],6,FALSE)</f>
        <v>58</v>
      </c>
    </row>
    <row r="431" spans="1:17" ht="15.4" x14ac:dyDescent="0.45">
      <c r="A431" s="25" t="s">
        <v>430</v>
      </c>
      <c r="B431" s="24" t="str">
        <f>VLOOKUP('Customer Names'!A431,'Customer Names'!A431:C2765,3,FALSE)</f>
        <v>Eley</v>
      </c>
      <c r="C431" s="24">
        <f>VLOOKUP(Table8[[#This Row],[Customer ID]],Table8[[Customer ID]:[BMI]],2,FALSE)</f>
        <v>25.85</v>
      </c>
      <c r="D431" s="24">
        <f>VLOOKUP(Table8[[#This Row],[Customer ID]],Table8[[Customer ID]:[HBA1C]],4,FALSE)</f>
        <v>10.16</v>
      </c>
      <c r="E431" s="24" t="str">
        <f>VLOOKUP(Table8[[#This Row],[Customer ID]],Table8[[Customer ID]:[Heart Issues]],6,FALSE)</f>
        <v>No</v>
      </c>
      <c r="F431" s="24" t="str">
        <f>VLOOKUP(Table8[[#This Row],[Customer ID]],Table8[[Customer ID]:[Any Transplants]],7,FALSE)</f>
        <v>No</v>
      </c>
      <c r="G431" s="24" t="str">
        <f>VLOOKUP(Table8[[#This Row],[Customer ID]],Table8[[Customer ID]:[Cancer history]],8,FALSE)</f>
        <v>No</v>
      </c>
      <c r="H431" s="24">
        <f>VLOOKUP(Table8[[#This Row],[Customer ID]],Table8[[Customer ID]:[NumberOfMajorSurgeries]],9,FALSE)</f>
        <v>0</v>
      </c>
      <c r="I431" s="24" t="str">
        <f>VLOOKUP(Table8[[#This Row],[Customer ID]],Table8[],10,FALSE)</f>
        <v>Yes</v>
      </c>
      <c r="J431" s="24" t="str">
        <f>VLOOKUP(Table8[[#This Row],[Customer ID]],Table8[[Customer ID]:[Wight Status]],3,FALSE)</f>
        <v>Over Weight</v>
      </c>
      <c r="K431" s="24" t="str">
        <f>VLOOKUP(Table8[[#This Row],[Customer ID]],Table8[[Customer ID]:[Diabetes Status]],5,FALSE)</f>
        <v>Diabetes</v>
      </c>
      <c r="L431" s="24" t="str">
        <f>VLOOKUP(A431,Table1[[Customer ID]:[Date Of Birth]],5,FALSE)</f>
        <v>10-Sep-1974</v>
      </c>
      <c r="M431" s="24">
        <f>VLOOKUP(A431,Table1[[Customer ID]:[charges]],8,FALSE)</f>
        <v>24180.93</v>
      </c>
      <c r="N431" s="24" t="str">
        <f>VLOOKUP(Healthcare!A431,Table1[[Customer ID]:[Hospital tier]],9,FALSE)</f>
        <v>tier - 2</v>
      </c>
      <c r="O431" s="24" t="str">
        <f>VLOOKUP(A431,Table1[[Customer ID]:[City tier]],10,FALSE)</f>
        <v>tier - 1</v>
      </c>
      <c r="P431" s="24" t="str">
        <f>VLOOKUP(Healthcare!A431,Table1[],11,FALSE)</f>
        <v>R1013</v>
      </c>
      <c r="Q431" s="24">
        <f>VLOOKUP(Healthcare!A431,Table1[[Customer ID]:[Age]],6,FALSE)</f>
        <v>48</v>
      </c>
    </row>
    <row r="432" spans="1:17" ht="15.4" x14ac:dyDescent="0.45">
      <c r="A432" s="25" t="s">
        <v>431</v>
      </c>
      <c r="B432" s="24" t="str">
        <f>VLOOKUP('Customer Names'!A432,'Customer Names'!A432:C2766,3,FALSE)</f>
        <v>Sedicum</v>
      </c>
      <c r="C432" s="24">
        <f>VLOOKUP(Table8[[#This Row],[Customer ID]],Table8[[Customer ID]:[BMI]],2,FALSE)</f>
        <v>23.844999999999999</v>
      </c>
      <c r="D432" s="24">
        <f>VLOOKUP(Table8[[#This Row],[Customer ID]],Table8[[Customer ID]:[HBA1C]],4,FALSE)</f>
        <v>11.71</v>
      </c>
      <c r="E432" s="24" t="str">
        <f>VLOOKUP(Table8[[#This Row],[Customer ID]],Table8[[Customer ID]:[Heart Issues]],6,FALSE)</f>
        <v>No</v>
      </c>
      <c r="F432" s="24" t="str">
        <f>VLOOKUP(Table8[[#This Row],[Customer ID]],Table8[[Customer ID]:[Any Transplants]],7,FALSE)</f>
        <v>No</v>
      </c>
      <c r="G432" s="24" t="str">
        <f>VLOOKUP(Table8[[#This Row],[Customer ID]],Table8[[Customer ID]:[Cancer history]],8,FALSE)</f>
        <v>No</v>
      </c>
      <c r="H432" s="24">
        <f>VLOOKUP(Table8[[#This Row],[Customer ID]],Table8[[Customer ID]:[NumberOfMajorSurgeries]],9,FALSE)</f>
        <v>2</v>
      </c>
      <c r="I432" s="24" t="str">
        <f>VLOOKUP(Table8[[#This Row],[Customer ID]],Table8[],10,FALSE)</f>
        <v>Yes</v>
      </c>
      <c r="J432" s="24" t="str">
        <f>VLOOKUP(Table8[[#This Row],[Customer ID]],Table8[[Customer ID]:[Wight Status]],3,FALSE)</f>
        <v>Normal Weight</v>
      </c>
      <c r="K432" s="24" t="str">
        <f>VLOOKUP(Table8[[#This Row],[Customer ID]],Table8[[Customer ID]:[Diabetes Status]],5,FALSE)</f>
        <v>Diabetes</v>
      </c>
      <c r="L432" s="24" t="str">
        <f>VLOOKUP(A432,Table1[[Customer ID]:[Date Of Birth]],5,FALSE)</f>
        <v>13-Jun-1973</v>
      </c>
      <c r="M432" s="24">
        <f>VLOOKUP(A432,Table1[[Customer ID]:[charges]],8,FALSE)</f>
        <v>24106.91</v>
      </c>
      <c r="N432" s="24" t="str">
        <f>VLOOKUP(Healthcare!A432,Table1[[Customer ID]:[Hospital tier]],9,FALSE)</f>
        <v>tier - 2</v>
      </c>
      <c r="O432" s="24" t="str">
        <f>VLOOKUP(A432,Table1[[Customer ID]:[City tier]],10,FALSE)</f>
        <v>tier - 2</v>
      </c>
      <c r="P432" s="24" t="str">
        <f>VLOOKUP(Healthcare!A432,Table1[],11,FALSE)</f>
        <v>R1024</v>
      </c>
      <c r="Q432" s="24">
        <f>VLOOKUP(Healthcare!A432,Table1[[Customer ID]:[Age]],6,FALSE)</f>
        <v>49</v>
      </c>
    </row>
    <row r="433" spans="1:17" ht="15.4" x14ac:dyDescent="0.45">
      <c r="A433" s="25" t="s">
        <v>432</v>
      </c>
      <c r="B433" s="24" t="str">
        <f>VLOOKUP('Customer Names'!A433,'Customer Names'!A433:C2767,3,FALSE)</f>
        <v>Markle</v>
      </c>
      <c r="C433" s="24">
        <f>VLOOKUP(Table8[[#This Row],[Customer ID]],Table8[[Customer ID]:[BMI]],2,FALSE)</f>
        <v>30.59</v>
      </c>
      <c r="D433" s="24">
        <f>VLOOKUP(Table8[[#This Row],[Customer ID]],Table8[[Customer ID]:[HBA1C]],4,FALSE)</f>
        <v>5.23</v>
      </c>
      <c r="E433" s="24" t="str">
        <f>VLOOKUP(Table8[[#This Row],[Customer ID]],Table8[[Customer ID]:[Heart Issues]],6,FALSE)</f>
        <v>No</v>
      </c>
      <c r="F433" s="24" t="str">
        <f>VLOOKUP(Table8[[#This Row],[Customer ID]],Table8[[Customer ID]:[Any Transplants]],7,FALSE)</f>
        <v>No</v>
      </c>
      <c r="G433" s="24" t="str">
        <f>VLOOKUP(Table8[[#This Row],[Customer ID]],Table8[[Customer ID]:[Cancer history]],8,FALSE)</f>
        <v>Yes</v>
      </c>
      <c r="H433" s="24">
        <f>VLOOKUP(Table8[[#This Row],[Customer ID]],Table8[[Customer ID]:[NumberOfMajorSurgeries]],9,FALSE)</f>
        <v>1</v>
      </c>
      <c r="I433" s="24" t="str">
        <f>VLOOKUP(Table8[[#This Row],[Customer ID]],Table8[],10,FALSE)</f>
        <v>No</v>
      </c>
      <c r="J433" s="24" t="str">
        <f>VLOOKUP(Table8[[#This Row],[Customer ID]],Table8[[Customer ID]:[Wight Status]],3,FALSE)</f>
        <v>Obesity</v>
      </c>
      <c r="K433" s="24" t="str">
        <f>VLOOKUP(Table8[[#This Row],[Customer ID]],Table8[[Customer ID]:[Diabetes Status]],5,FALSE)</f>
        <v>Normal</v>
      </c>
      <c r="L433" s="24" t="str">
        <f>VLOOKUP(A433,Table1[[Customer ID]:[Date Of Birth]],5,FALSE)</f>
        <v>30-Dec-2003</v>
      </c>
      <c r="M433" s="24">
        <f>VLOOKUP(A433,Table1[[Customer ID]:[charges]],8,FALSE)</f>
        <v>24059.68</v>
      </c>
      <c r="N433" s="24" t="str">
        <f>VLOOKUP(Healthcare!A433,Table1[[Customer ID]:[Hospital tier]],9,FALSE)</f>
        <v>tier - 2</v>
      </c>
      <c r="O433" s="24" t="str">
        <f>VLOOKUP(A433,Table1[[Customer ID]:[City tier]],10,FALSE)</f>
        <v>tier - 2</v>
      </c>
      <c r="P433" s="24" t="str">
        <f>VLOOKUP(Healthcare!A433,Table1[],11,FALSE)</f>
        <v>R1012</v>
      </c>
      <c r="Q433" s="24">
        <f>VLOOKUP(Healthcare!A433,Table1[[Customer ID]:[Age]],6,FALSE)</f>
        <v>19</v>
      </c>
    </row>
    <row r="434" spans="1:17" ht="15.4" x14ac:dyDescent="0.45">
      <c r="A434" s="25" t="s">
        <v>433</v>
      </c>
      <c r="B434" s="24" t="str">
        <f>VLOOKUP('Customer Names'!A434,'Customer Names'!A434:C2768,3,FALSE)</f>
        <v>Kunz</v>
      </c>
      <c r="C434" s="24">
        <f>VLOOKUP(Table8[[#This Row],[Customer ID]],Table8[[Customer ID]:[BMI]],2,FALSE)</f>
        <v>24.795000000000002</v>
      </c>
      <c r="D434" s="24">
        <f>VLOOKUP(Table8[[#This Row],[Customer ID]],Table8[[Customer ID]:[HBA1C]],4,FALSE)</f>
        <v>6.85</v>
      </c>
      <c r="E434" s="24" t="str">
        <f>VLOOKUP(Table8[[#This Row],[Customer ID]],Table8[[Customer ID]:[Heart Issues]],6,FALSE)</f>
        <v>No</v>
      </c>
      <c r="F434" s="24" t="str">
        <f>VLOOKUP(Table8[[#This Row],[Customer ID]],Table8[[Customer ID]:[Any Transplants]],7,FALSE)</f>
        <v>No</v>
      </c>
      <c r="G434" s="24" t="str">
        <f>VLOOKUP(Table8[[#This Row],[Customer ID]],Table8[[Customer ID]:[Cancer history]],8,FALSE)</f>
        <v>No</v>
      </c>
      <c r="H434" s="24">
        <f>VLOOKUP(Table8[[#This Row],[Customer ID]],Table8[[Customer ID]:[NumberOfMajorSurgeries]],9,FALSE)</f>
        <v>0</v>
      </c>
      <c r="I434" s="24" t="str">
        <f>VLOOKUP(Table8[[#This Row],[Customer ID]],Table8[],10,FALSE)</f>
        <v>Yes</v>
      </c>
      <c r="J434" s="24" t="str">
        <f>VLOOKUP(Table8[[#This Row],[Customer ID]],Table8[[Customer ID]:[Wight Status]],3,FALSE)</f>
        <v>Normal Weight</v>
      </c>
      <c r="K434" s="24" t="str">
        <f>VLOOKUP(Table8[[#This Row],[Customer ID]],Table8[[Customer ID]:[Diabetes Status]],5,FALSE)</f>
        <v>Diabetes</v>
      </c>
      <c r="L434" s="24" t="str">
        <f>VLOOKUP(A434,Table1[[Customer ID]:[Date Of Birth]],5,FALSE)</f>
        <v>10-Jul-1971</v>
      </c>
      <c r="M434" s="24">
        <f>VLOOKUP(A434,Table1[[Customer ID]:[charges]],8,FALSE)</f>
        <v>23967.38</v>
      </c>
      <c r="N434" s="24" t="str">
        <f>VLOOKUP(Healthcare!A434,Table1[[Customer ID]:[Hospital tier]],9,FALSE)</f>
        <v>tier - 2</v>
      </c>
      <c r="O434" s="24" t="str">
        <f>VLOOKUP(A434,Table1[[Customer ID]:[City tier]],10,FALSE)</f>
        <v>tier - 2</v>
      </c>
      <c r="P434" s="24" t="str">
        <f>VLOOKUP(Healthcare!A434,Table1[],11,FALSE)</f>
        <v>R1012</v>
      </c>
      <c r="Q434" s="24">
        <f>VLOOKUP(Healthcare!A434,Table1[[Customer ID]:[Age]],6,FALSE)</f>
        <v>51</v>
      </c>
    </row>
    <row r="435" spans="1:17" ht="15.4" x14ac:dyDescent="0.45">
      <c r="A435" s="25" t="s">
        <v>434</v>
      </c>
      <c r="B435" s="24" t="str">
        <f>VLOOKUP('Customer Names'!A435,'Customer Names'!A435:C2769,3,FALSE)</f>
        <v>Wimert</v>
      </c>
      <c r="C435" s="24">
        <f>VLOOKUP(Table8[[#This Row],[Customer ID]],Table8[[Customer ID]:[BMI]],2,FALSE)</f>
        <v>24.13</v>
      </c>
      <c r="D435" s="24">
        <f>VLOOKUP(Table8[[#This Row],[Customer ID]],Table8[[Customer ID]:[HBA1C]],4,FALSE)</f>
        <v>7.05</v>
      </c>
      <c r="E435" s="24" t="str">
        <f>VLOOKUP(Table8[[#This Row],[Customer ID]],Table8[[Customer ID]:[Heart Issues]],6,FALSE)</f>
        <v>Yes</v>
      </c>
      <c r="F435" s="24" t="str">
        <f>VLOOKUP(Table8[[#This Row],[Customer ID]],Table8[[Customer ID]:[Any Transplants]],7,FALSE)</f>
        <v>No</v>
      </c>
      <c r="G435" s="24" t="str">
        <f>VLOOKUP(Table8[[#This Row],[Customer ID]],Table8[[Customer ID]:[Cancer history]],8,FALSE)</f>
        <v>No</v>
      </c>
      <c r="H435" s="24">
        <f>VLOOKUP(Table8[[#This Row],[Customer ID]],Table8[[Customer ID]:[NumberOfMajorSurgeries]],9,FALSE)</f>
        <v>2</v>
      </c>
      <c r="I435" s="24" t="str">
        <f>VLOOKUP(Table8[[#This Row],[Customer ID]],Table8[],10,FALSE)</f>
        <v>Yes</v>
      </c>
      <c r="J435" s="24" t="str">
        <f>VLOOKUP(Table8[[#This Row],[Customer ID]],Table8[[Customer ID]:[Wight Status]],3,FALSE)</f>
        <v>Normal Weight</v>
      </c>
      <c r="K435" s="24" t="str">
        <f>VLOOKUP(Table8[[#This Row],[Customer ID]],Table8[[Customer ID]:[Diabetes Status]],5,FALSE)</f>
        <v>Diabetes</v>
      </c>
      <c r="L435" s="24" t="str">
        <f>VLOOKUP(A435,Table1[[Customer ID]:[Date Of Birth]],5,FALSE)</f>
        <v>8-Aug-1970</v>
      </c>
      <c r="M435" s="24">
        <f>VLOOKUP(A435,Table1[[Customer ID]:[charges]],8,FALSE)</f>
        <v>23887.66</v>
      </c>
      <c r="N435" s="24" t="str">
        <f>VLOOKUP(Healthcare!A435,Table1[[Customer ID]:[Hospital tier]],9,FALSE)</f>
        <v>tier - 2</v>
      </c>
      <c r="O435" s="24" t="str">
        <f>VLOOKUP(A435,Table1[[Customer ID]:[City tier]],10,FALSE)</f>
        <v>tier - 3</v>
      </c>
      <c r="P435" s="24" t="str">
        <f>VLOOKUP(Healthcare!A435,Table1[],11,FALSE)</f>
        <v>R1012</v>
      </c>
      <c r="Q435" s="24">
        <f>VLOOKUP(Healthcare!A435,Table1[[Customer ID]:[Age]],6,FALSE)</f>
        <v>52</v>
      </c>
    </row>
    <row r="436" spans="1:17" ht="15.4" x14ac:dyDescent="0.45">
      <c r="A436" s="25" t="s">
        <v>435</v>
      </c>
      <c r="B436" s="24" t="str">
        <f>VLOOKUP('Customer Names'!A436,'Customer Names'!A436:C2770,3,FALSE)</f>
        <v>Peterson</v>
      </c>
      <c r="C436" s="24">
        <f>VLOOKUP(Table8[[#This Row],[Customer ID]],Table8[[Customer ID]:[BMI]],2,FALSE)</f>
        <v>25.84</v>
      </c>
      <c r="D436" s="24">
        <f>VLOOKUP(Table8[[#This Row],[Customer ID]],Table8[[Customer ID]:[HBA1C]],4,FALSE)</f>
        <v>11.64</v>
      </c>
      <c r="E436" s="24" t="str">
        <f>VLOOKUP(Table8[[#This Row],[Customer ID]],Table8[[Customer ID]:[Heart Issues]],6,FALSE)</f>
        <v>No</v>
      </c>
      <c r="F436" s="24" t="str">
        <f>VLOOKUP(Table8[[#This Row],[Customer ID]],Table8[[Customer ID]:[Any Transplants]],7,FALSE)</f>
        <v>No</v>
      </c>
      <c r="G436" s="24" t="str">
        <f>VLOOKUP(Table8[[#This Row],[Customer ID]],Table8[[Customer ID]:[Cancer history]],8,FALSE)</f>
        <v>No</v>
      </c>
      <c r="H436" s="24">
        <f>VLOOKUP(Table8[[#This Row],[Customer ID]],Table8[[Customer ID]:[NumberOfMajorSurgeries]],9,FALSE)</f>
        <v>2</v>
      </c>
      <c r="I436" s="24" t="str">
        <f>VLOOKUP(Table8[[#This Row],[Customer ID]],Table8[],10,FALSE)</f>
        <v>Yes</v>
      </c>
      <c r="J436" s="24" t="str">
        <f>VLOOKUP(Table8[[#This Row],[Customer ID]],Table8[[Customer ID]:[Wight Status]],3,FALSE)</f>
        <v>Over Weight</v>
      </c>
      <c r="K436" s="24" t="str">
        <f>VLOOKUP(Table8[[#This Row],[Customer ID]],Table8[[Customer ID]:[Diabetes Status]],5,FALSE)</f>
        <v>Diabetes</v>
      </c>
      <c r="L436" s="24" t="str">
        <f>VLOOKUP(A436,Table1[[Customer ID]:[Date Of Birth]],5,FALSE)</f>
        <v>27-Jun-1973</v>
      </c>
      <c r="M436" s="24">
        <f>VLOOKUP(A436,Table1[[Customer ID]:[charges]],8,FALSE)</f>
        <v>23807.24</v>
      </c>
      <c r="N436" s="24" t="str">
        <f>VLOOKUP(Healthcare!A436,Table1[[Customer ID]:[Hospital tier]],9,FALSE)</f>
        <v>tier - 2</v>
      </c>
      <c r="O436" s="24" t="str">
        <f>VLOOKUP(A436,Table1[[Customer ID]:[City tier]],10,FALSE)</f>
        <v>tier - 3</v>
      </c>
      <c r="P436" s="24" t="str">
        <f>VLOOKUP(Healthcare!A436,Table1[],11,FALSE)</f>
        <v>R1012</v>
      </c>
      <c r="Q436" s="24">
        <f>VLOOKUP(Healthcare!A436,Table1[[Customer ID]:[Age]],6,FALSE)</f>
        <v>49</v>
      </c>
    </row>
    <row r="437" spans="1:17" ht="15.4" x14ac:dyDescent="0.45">
      <c r="A437" s="25" t="s">
        <v>436</v>
      </c>
      <c r="B437" s="24" t="str">
        <f>VLOOKUP('Customer Names'!A437,'Customer Names'!A437:C2771,3,FALSE)</f>
        <v>Mercier</v>
      </c>
      <c r="C437" s="24">
        <f>VLOOKUP(Table8[[#This Row],[Customer ID]],Table8[[Customer ID]:[BMI]],2,FALSE)</f>
        <v>28</v>
      </c>
      <c r="D437" s="24">
        <f>VLOOKUP(Table8[[#This Row],[Customer ID]],Table8[[Customer ID]:[HBA1C]],4,FALSE)</f>
        <v>10.52</v>
      </c>
      <c r="E437" s="24" t="str">
        <f>VLOOKUP(Table8[[#This Row],[Customer ID]],Table8[[Customer ID]:[Heart Issues]],6,FALSE)</f>
        <v>No</v>
      </c>
      <c r="F437" s="24" t="str">
        <f>VLOOKUP(Table8[[#This Row],[Customer ID]],Table8[[Customer ID]:[Any Transplants]],7,FALSE)</f>
        <v>No</v>
      </c>
      <c r="G437" s="24" t="str">
        <f>VLOOKUP(Table8[[#This Row],[Customer ID]],Table8[[Customer ID]:[Cancer history]],8,FALSE)</f>
        <v>No</v>
      </c>
      <c r="H437" s="24">
        <f>VLOOKUP(Table8[[#This Row],[Customer ID]],Table8[[Customer ID]:[NumberOfMajorSurgeries]],9,FALSE)</f>
        <v>0</v>
      </c>
      <c r="I437" s="24" t="str">
        <f>VLOOKUP(Table8[[#This Row],[Customer ID]],Table8[],10,FALSE)</f>
        <v>Yes</v>
      </c>
      <c r="J437" s="24" t="str">
        <f>VLOOKUP(Table8[[#This Row],[Customer ID]],Table8[[Customer ID]:[Wight Status]],3,FALSE)</f>
        <v>Over Weight</v>
      </c>
      <c r="K437" s="24" t="str">
        <f>VLOOKUP(Table8[[#This Row],[Customer ID]],Table8[[Customer ID]:[Diabetes Status]],5,FALSE)</f>
        <v>Diabetes</v>
      </c>
      <c r="L437" s="24" t="str">
        <f>VLOOKUP(A437,Table1[[Customer ID]:[Date Of Birth]],5,FALSE)</f>
        <v>2-Jun-1974</v>
      </c>
      <c r="M437" s="24">
        <f>VLOOKUP(A437,Table1[[Customer ID]:[charges]],8,FALSE)</f>
        <v>23568.27</v>
      </c>
      <c r="N437" s="24" t="str">
        <f>VLOOKUP(Healthcare!A437,Table1[[Customer ID]:[Hospital tier]],9,FALSE)</f>
        <v>tier - 2</v>
      </c>
      <c r="O437" s="24" t="str">
        <f>VLOOKUP(A437,Table1[[Customer ID]:[City tier]],10,FALSE)</f>
        <v>tier - 2</v>
      </c>
      <c r="P437" s="24" t="str">
        <f>VLOOKUP(Healthcare!A437,Table1[],11,FALSE)</f>
        <v>R1011</v>
      </c>
      <c r="Q437" s="24">
        <f>VLOOKUP(Healthcare!A437,Table1[[Customer ID]:[Age]],6,FALSE)</f>
        <v>49</v>
      </c>
    </row>
    <row r="438" spans="1:17" ht="15.4" x14ac:dyDescent="0.45">
      <c r="A438" s="25" t="s">
        <v>437</v>
      </c>
      <c r="B438" s="24" t="str">
        <f>VLOOKUP('Customer Names'!A438,'Customer Names'!A438:C2772,3,FALSE)</f>
        <v>Laurie</v>
      </c>
      <c r="C438" s="24">
        <f>VLOOKUP(Table8[[#This Row],[Customer ID]],Table8[[Customer ID]:[BMI]],2,FALSE)</f>
        <v>34.1</v>
      </c>
      <c r="D438" s="24">
        <f>VLOOKUP(Table8[[#This Row],[Customer ID]],Table8[[Customer ID]:[HBA1C]],4,FALSE)</f>
        <v>4.01</v>
      </c>
      <c r="E438" s="24" t="str">
        <f>VLOOKUP(Table8[[#This Row],[Customer ID]],Table8[[Customer ID]:[Heart Issues]],6,FALSE)</f>
        <v>Yes</v>
      </c>
      <c r="F438" s="24" t="str">
        <f>VLOOKUP(Table8[[#This Row],[Customer ID]],Table8[[Customer ID]:[Any Transplants]],7,FALSE)</f>
        <v>No</v>
      </c>
      <c r="G438" s="24" t="str">
        <f>VLOOKUP(Table8[[#This Row],[Customer ID]],Table8[[Customer ID]:[Cancer history]],8,FALSE)</f>
        <v>Yes</v>
      </c>
      <c r="H438" s="24">
        <f>VLOOKUP(Table8[[#This Row],[Customer ID]],Table8[[Customer ID]:[NumberOfMajorSurgeries]],9,FALSE)</f>
        <v>1</v>
      </c>
      <c r="I438" s="24" t="str">
        <f>VLOOKUP(Table8[[#This Row],[Customer ID]],Table8[],10,FALSE)</f>
        <v>No</v>
      </c>
      <c r="J438" s="24" t="str">
        <f>VLOOKUP(Table8[[#This Row],[Customer ID]],Table8[[Customer ID]:[Wight Status]],3,FALSE)</f>
        <v>Obesity</v>
      </c>
      <c r="K438" s="24" t="str">
        <f>VLOOKUP(Table8[[#This Row],[Customer ID]],Table8[[Customer ID]:[Diabetes Status]],5,FALSE)</f>
        <v>Normal</v>
      </c>
      <c r="L438" s="24" t="str">
        <f>VLOOKUP(A438,Table1[[Customer ID]:[Date Of Birth]],5,FALSE)</f>
        <v>26-Aug-1983</v>
      </c>
      <c r="M438" s="24">
        <f>VLOOKUP(A438,Table1[[Customer ID]:[charges]],8,FALSE)</f>
        <v>23563.02</v>
      </c>
      <c r="N438" s="24" t="str">
        <f>VLOOKUP(Healthcare!A438,Table1[[Customer ID]:[Hospital tier]],9,FALSE)</f>
        <v>tier - 2</v>
      </c>
      <c r="O438" s="24" t="str">
        <f>VLOOKUP(A438,Table1[[Customer ID]:[City tier]],10,FALSE)</f>
        <v>tier - 2</v>
      </c>
      <c r="P438" s="24" t="str">
        <f>VLOOKUP(Healthcare!A438,Table1[],11,FALSE)</f>
        <v>R1013</v>
      </c>
      <c r="Q438" s="24">
        <f>VLOOKUP(Healthcare!A438,Table1[[Customer ID]:[Age]],6,FALSE)</f>
        <v>39</v>
      </c>
    </row>
    <row r="439" spans="1:17" ht="15.4" x14ac:dyDescent="0.45">
      <c r="A439" s="25" t="s">
        <v>438</v>
      </c>
      <c r="B439" s="24" t="str">
        <f>VLOOKUP('Customer Names'!A439,'Customer Names'!A439:C2773,3,FALSE)</f>
        <v>Sekaquaptewa</v>
      </c>
      <c r="C439" s="24">
        <f>VLOOKUP(Table8[[#This Row],[Customer ID]],Table8[[Customer ID]:[BMI]],2,FALSE)</f>
        <v>26.125</v>
      </c>
      <c r="D439" s="24">
        <f>VLOOKUP(Table8[[#This Row],[Customer ID]],Table8[[Customer ID]:[HBA1C]],4,FALSE)</f>
        <v>8.56</v>
      </c>
      <c r="E439" s="24" t="str">
        <f>VLOOKUP(Table8[[#This Row],[Customer ID]],Table8[[Customer ID]:[Heart Issues]],6,FALSE)</f>
        <v>Yes</v>
      </c>
      <c r="F439" s="24" t="str">
        <f>VLOOKUP(Table8[[#This Row],[Customer ID]],Table8[[Customer ID]:[Any Transplants]],7,FALSE)</f>
        <v>No</v>
      </c>
      <c r="G439" s="24" t="str">
        <f>VLOOKUP(Table8[[#This Row],[Customer ID]],Table8[[Customer ID]:[Cancer history]],8,FALSE)</f>
        <v>No</v>
      </c>
      <c r="H439" s="24">
        <f>VLOOKUP(Table8[[#This Row],[Customer ID]],Table8[[Customer ID]:[NumberOfMajorSurgeries]],9,FALSE)</f>
        <v>1</v>
      </c>
      <c r="I439" s="24" t="str">
        <f>VLOOKUP(Table8[[#This Row],[Customer ID]],Table8[],10,FALSE)</f>
        <v>Yes</v>
      </c>
      <c r="J439" s="24" t="str">
        <f>VLOOKUP(Table8[[#This Row],[Customer ID]],Table8[[Customer ID]:[Wight Status]],3,FALSE)</f>
        <v>Over Weight</v>
      </c>
      <c r="K439" s="24" t="str">
        <f>VLOOKUP(Table8[[#This Row],[Customer ID]],Table8[[Customer ID]:[Diabetes Status]],5,FALSE)</f>
        <v>Diabetes</v>
      </c>
      <c r="L439" s="24" t="str">
        <f>VLOOKUP(A439,Table1[[Customer ID]:[Date Of Birth]],5,FALSE)</f>
        <v>13-Nov-1975</v>
      </c>
      <c r="M439" s="24">
        <f>VLOOKUP(A439,Table1[[Customer ID]:[charges]],8,FALSE)</f>
        <v>23401.31</v>
      </c>
      <c r="N439" s="24" t="str">
        <f>VLOOKUP(Healthcare!A439,Table1[[Customer ID]:[Hospital tier]],9,FALSE)</f>
        <v>tier - 2</v>
      </c>
      <c r="O439" s="24" t="str">
        <f>VLOOKUP(A439,Table1[[Customer ID]:[City tier]],10,FALSE)</f>
        <v>tier - 3</v>
      </c>
      <c r="P439" s="24" t="str">
        <f>VLOOKUP(Healthcare!A439,Table1[],11,FALSE)</f>
        <v>R1024</v>
      </c>
      <c r="Q439" s="24">
        <f>VLOOKUP(Healthcare!A439,Table1[[Customer ID]:[Age]],6,FALSE)</f>
        <v>47</v>
      </c>
    </row>
    <row r="440" spans="1:17" ht="15.4" x14ac:dyDescent="0.45">
      <c r="A440" s="25" t="s">
        <v>439</v>
      </c>
      <c r="B440" s="24" t="str">
        <f>VLOOKUP('Customer Names'!A440,'Customer Names'!A440:C2774,3,FALSE)</f>
        <v>Frash</v>
      </c>
      <c r="C440" s="24">
        <f>VLOOKUP(Table8[[#This Row],[Customer ID]],Table8[[Customer ID]:[BMI]],2,FALSE)</f>
        <v>25.6</v>
      </c>
      <c r="D440" s="24">
        <f>VLOOKUP(Table8[[#This Row],[Customer ID]],Table8[[Customer ID]:[HBA1C]],4,FALSE)</f>
        <v>10.5</v>
      </c>
      <c r="E440" s="24" t="str">
        <f>VLOOKUP(Table8[[#This Row],[Customer ID]],Table8[[Customer ID]:[Heart Issues]],6,FALSE)</f>
        <v>No</v>
      </c>
      <c r="F440" s="24" t="str">
        <f>VLOOKUP(Table8[[#This Row],[Customer ID]],Table8[[Customer ID]:[Any Transplants]],7,FALSE)</f>
        <v>No</v>
      </c>
      <c r="G440" s="24" t="str">
        <f>VLOOKUP(Table8[[#This Row],[Customer ID]],Table8[[Customer ID]:[Cancer history]],8,FALSE)</f>
        <v>No</v>
      </c>
      <c r="H440" s="24">
        <f>VLOOKUP(Table8[[#This Row],[Customer ID]],Table8[[Customer ID]:[NumberOfMajorSurgeries]],9,FALSE)</f>
        <v>2</v>
      </c>
      <c r="I440" s="24" t="str">
        <f>VLOOKUP(Table8[[#This Row],[Customer ID]],Table8[],10,FALSE)</f>
        <v>Yes</v>
      </c>
      <c r="J440" s="24" t="str">
        <f>VLOOKUP(Table8[[#This Row],[Customer ID]],Table8[[Customer ID]:[Wight Status]],3,FALSE)</f>
        <v>Over Weight</v>
      </c>
      <c r="K440" s="24" t="str">
        <f>VLOOKUP(Table8[[#This Row],[Customer ID]],Table8[[Customer ID]:[Diabetes Status]],5,FALSE)</f>
        <v>Diabetes</v>
      </c>
      <c r="L440" s="24" t="str">
        <f>VLOOKUP(A440,Table1[[Customer ID]:[Date Of Birth]],5,FALSE)</f>
        <v>22-Oct-1973</v>
      </c>
      <c r="M440" s="24">
        <f>VLOOKUP(A440,Table1[[Customer ID]:[charges]],8,FALSE)</f>
        <v>23306.55</v>
      </c>
      <c r="N440" s="24" t="str">
        <f>VLOOKUP(Healthcare!A440,Table1[[Customer ID]:[Hospital tier]],9,FALSE)</f>
        <v>tier - 2</v>
      </c>
      <c r="O440" s="24" t="str">
        <f>VLOOKUP(A440,Table1[[Customer ID]:[City tier]],10,FALSE)</f>
        <v>tier - 2</v>
      </c>
      <c r="P440" s="24" t="str">
        <f>VLOOKUP(Healthcare!A440,Table1[],11,FALSE)</f>
        <v>R1011</v>
      </c>
      <c r="Q440" s="24">
        <f>VLOOKUP(Healthcare!A440,Table1[[Customer ID]:[Age]],6,FALSE)</f>
        <v>49</v>
      </c>
    </row>
    <row r="441" spans="1:17" ht="15.4" x14ac:dyDescent="0.45">
      <c r="A441" s="25" t="s">
        <v>440</v>
      </c>
      <c r="B441" s="24" t="str">
        <f>VLOOKUP('Customer Names'!A441,'Customer Names'!A441:C2775,3,FALSE)</f>
        <v>Bukowski</v>
      </c>
      <c r="C441" s="24">
        <f>VLOOKUP(Table8[[#This Row],[Customer ID]],Table8[[Customer ID]:[BMI]],2,FALSE)</f>
        <v>24.32</v>
      </c>
      <c r="D441" s="24">
        <f>VLOOKUP(Table8[[#This Row],[Customer ID]],Table8[[Customer ID]:[HBA1C]],4,FALSE)</f>
        <v>6.39</v>
      </c>
      <c r="E441" s="24" t="str">
        <f>VLOOKUP(Table8[[#This Row],[Customer ID]],Table8[[Customer ID]:[Heart Issues]],6,FALSE)</f>
        <v>No</v>
      </c>
      <c r="F441" s="24" t="str">
        <f>VLOOKUP(Table8[[#This Row],[Customer ID]],Table8[[Customer ID]:[Any Transplants]],7,FALSE)</f>
        <v>No</v>
      </c>
      <c r="G441" s="24" t="str">
        <f>VLOOKUP(Table8[[#This Row],[Customer ID]],Table8[[Customer ID]:[Cancer history]],8,FALSE)</f>
        <v>No</v>
      </c>
      <c r="H441" s="24">
        <f>VLOOKUP(Table8[[#This Row],[Customer ID]],Table8[[Customer ID]:[NumberOfMajorSurgeries]],9,FALSE)</f>
        <v>0</v>
      </c>
      <c r="I441" s="24" t="str">
        <f>VLOOKUP(Table8[[#This Row],[Customer ID]],Table8[],10,FALSE)</f>
        <v>No</v>
      </c>
      <c r="J441" s="24" t="str">
        <f>VLOOKUP(Table8[[#This Row],[Customer ID]],Table8[[Customer ID]:[Wight Status]],3,FALSE)</f>
        <v>Normal Weight</v>
      </c>
      <c r="K441" s="24" t="str">
        <f>VLOOKUP(Table8[[#This Row],[Customer ID]],Table8[[Customer ID]:[Diabetes Status]],5,FALSE)</f>
        <v>Prediabetes</v>
      </c>
      <c r="L441" s="24" t="str">
        <f>VLOOKUP(A441,Table1[[Customer ID]:[Date Of Birth]],5,FALSE)</f>
        <v>3-Oct-1994</v>
      </c>
      <c r="M441" s="24">
        <f>VLOOKUP(A441,Table1[[Customer ID]:[charges]],8,FALSE)</f>
        <v>23288.93</v>
      </c>
      <c r="N441" s="24" t="str">
        <f>VLOOKUP(Healthcare!A441,Table1[[Customer ID]:[Hospital tier]],9,FALSE)</f>
        <v>tier - 2</v>
      </c>
      <c r="O441" s="24" t="str">
        <f>VLOOKUP(A441,Table1[[Customer ID]:[City tier]],10,FALSE)</f>
        <v>tier - 3</v>
      </c>
      <c r="P441" s="24" t="str">
        <f>VLOOKUP(Healthcare!A441,Table1[],11,FALSE)</f>
        <v>R1024</v>
      </c>
      <c r="Q441" s="24">
        <f>VLOOKUP(Healthcare!A441,Table1[[Customer ID]:[Age]],6,FALSE)</f>
        <v>28</v>
      </c>
    </row>
    <row r="442" spans="1:17" ht="15.4" x14ac:dyDescent="0.45">
      <c r="A442" s="25" t="s">
        <v>441</v>
      </c>
      <c r="B442" s="24" t="str">
        <f>VLOOKUP('Customer Names'!A442,'Customer Names'!A442:C2776,3,FALSE)</f>
        <v>Sandahl</v>
      </c>
      <c r="C442" s="24">
        <f>VLOOKUP(Table8[[#This Row],[Customer ID]],Table8[[Customer ID]:[BMI]],2,FALSE)</f>
        <v>22.88</v>
      </c>
      <c r="D442" s="24">
        <f>VLOOKUP(Table8[[#This Row],[Customer ID]],Table8[[Customer ID]:[HBA1C]],4,FALSE)</f>
        <v>5.71</v>
      </c>
      <c r="E442" s="24" t="str">
        <f>VLOOKUP(Table8[[#This Row],[Customer ID]],Table8[[Customer ID]:[Heart Issues]],6,FALSE)</f>
        <v>Yes</v>
      </c>
      <c r="F442" s="24" t="str">
        <f>VLOOKUP(Table8[[#This Row],[Customer ID]],Table8[[Customer ID]:[Any Transplants]],7,FALSE)</f>
        <v>No</v>
      </c>
      <c r="G442" s="24" t="str">
        <f>VLOOKUP(Table8[[#This Row],[Customer ID]],Table8[[Customer ID]:[Cancer history]],8,FALSE)</f>
        <v>Yes</v>
      </c>
      <c r="H442" s="24">
        <f>VLOOKUP(Table8[[#This Row],[Customer ID]],Table8[[Customer ID]:[NumberOfMajorSurgeries]],9,FALSE)</f>
        <v>1</v>
      </c>
      <c r="I442" s="24" t="str">
        <f>VLOOKUP(Table8[[#This Row],[Customer ID]],Table8[],10,FALSE)</f>
        <v>Yes</v>
      </c>
      <c r="J442" s="24" t="str">
        <f>VLOOKUP(Table8[[#This Row],[Customer ID]],Table8[[Customer ID]:[Wight Status]],3,FALSE)</f>
        <v>Normal Weight</v>
      </c>
      <c r="K442" s="24" t="str">
        <f>VLOOKUP(Table8[[#This Row],[Customer ID]],Table8[[Customer ID]:[Diabetes Status]],5,FALSE)</f>
        <v>Prediabetes</v>
      </c>
      <c r="L442" s="24" t="str">
        <f>VLOOKUP(A442,Table1[[Customer ID]:[Date Of Birth]],5,FALSE)</f>
        <v>14-Nov-1969</v>
      </c>
      <c r="M442" s="24">
        <f>VLOOKUP(A442,Table1[[Customer ID]:[charges]],8,FALSE)</f>
        <v>23244.79</v>
      </c>
      <c r="N442" s="24" t="str">
        <f>VLOOKUP(Healthcare!A442,Table1[[Customer ID]:[Hospital tier]],9,FALSE)</f>
        <v>tier - 2</v>
      </c>
      <c r="O442" s="24" t="str">
        <f>VLOOKUP(A442,Table1[[Customer ID]:[City tier]],10,FALSE)</f>
        <v>tier - 3</v>
      </c>
      <c r="P442" s="24" t="str">
        <f>VLOOKUP(Healthcare!A442,Table1[],11,FALSE)</f>
        <v>R1013</v>
      </c>
      <c r="Q442" s="24">
        <f>VLOOKUP(Healthcare!A442,Table1[[Customer ID]:[Age]],6,FALSE)</f>
        <v>53</v>
      </c>
    </row>
    <row r="443" spans="1:17" ht="15.4" x14ac:dyDescent="0.45">
      <c r="A443" s="25" t="s">
        <v>442</v>
      </c>
      <c r="B443" s="24" t="str">
        <f>VLOOKUP('Customer Names'!A443,'Customer Names'!A443:C2777,3,FALSE)</f>
        <v>Speight</v>
      </c>
      <c r="C443" s="24">
        <f>VLOOKUP(Table8[[#This Row],[Customer ID]],Table8[[Customer ID]:[BMI]],2,FALSE)</f>
        <v>24.984999999999999</v>
      </c>
      <c r="D443" s="24">
        <f>VLOOKUP(Table8[[#This Row],[Customer ID]],Table8[[Customer ID]:[HBA1C]],4,FALSE)</f>
        <v>4.43</v>
      </c>
      <c r="E443" s="24" t="str">
        <f>VLOOKUP(Table8[[#This Row],[Customer ID]],Table8[[Customer ID]:[Heart Issues]],6,FALSE)</f>
        <v>Yes</v>
      </c>
      <c r="F443" s="24" t="str">
        <f>VLOOKUP(Table8[[#This Row],[Customer ID]],Table8[[Customer ID]:[Any Transplants]],7,FALSE)</f>
        <v>No</v>
      </c>
      <c r="G443" s="24" t="str">
        <f>VLOOKUP(Table8[[#This Row],[Customer ID]],Table8[[Customer ID]:[Cancer history]],8,FALSE)</f>
        <v>Yes</v>
      </c>
      <c r="H443" s="24">
        <f>VLOOKUP(Table8[[#This Row],[Customer ID]],Table8[[Customer ID]:[NumberOfMajorSurgeries]],9,FALSE)</f>
        <v>1</v>
      </c>
      <c r="I443" s="24" t="str">
        <f>VLOOKUP(Table8[[#This Row],[Customer ID]],Table8[],10,FALSE)</f>
        <v>No</v>
      </c>
      <c r="J443" s="24" t="str">
        <f>VLOOKUP(Table8[[#This Row],[Customer ID]],Table8[[Customer ID]:[Wight Status]],3,FALSE)</f>
        <v>Normal Weight</v>
      </c>
      <c r="K443" s="24" t="str">
        <f>VLOOKUP(Table8[[#This Row],[Customer ID]],Table8[[Customer ID]:[Diabetes Status]],5,FALSE)</f>
        <v>Normal</v>
      </c>
      <c r="L443" s="24" t="str">
        <f>VLOOKUP(A443,Table1[[Customer ID]:[Date Of Birth]],5,FALSE)</f>
        <v>7-Aug-1997</v>
      </c>
      <c r="M443" s="24">
        <f>VLOOKUP(A443,Table1[[Customer ID]:[charges]],8,FALSE)</f>
        <v>23241.47</v>
      </c>
      <c r="N443" s="24" t="str">
        <f>VLOOKUP(Healthcare!A443,Table1[[Customer ID]:[Hospital tier]],9,FALSE)</f>
        <v>tier - 2</v>
      </c>
      <c r="O443" s="24" t="str">
        <f>VLOOKUP(A443,Table1[[Customer ID]:[City tier]],10,FALSE)</f>
        <v>tier - 3</v>
      </c>
      <c r="P443" s="24" t="str">
        <f>VLOOKUP(Healthcare!A443,Table1[],11,FALSE)</f>
        <v>R1018</v>
      </c>
      <c r="Q443" s="24">
        <f>VLOOKUP(Healthcare!A443,Table1[[Customer ID]:[Age]],6,FALSE)</f>
        <v>25</v>
      </c>
    </row>
    <row r="444" spans="1:17" ht="15.4" x14ac:dyDescent="0.45">
      <c r="A444" s="25" t="s">
        <v>443</v>
      </c>
      <c r="B444" s="24" t="str">
        <f>VLOOKUP('Customer Names'!A444,'Customer Names'!A444:C2778,3,FALSE)</f>
        <v>Lee</v>
      </c>
      <c r="C444" s="24">
        <f>VLOOKUP(Table8[[#This Row],[Customer ID]],Table8[[Customer ID]:[BMI]],2,FALSE)</f>
        <v>33.1</v>
      </c>
      <c r="D444" s="24">
        <f>VLOOKUP(Table8[[#This Row],[Customer ID]],Table8[[Customer ID]:[HBA1C]],4,FALSE)</f>
        <v>5.52</v>
      </c>
      <c r="E444" s="24" t="str">
        <f>VLOOKUP(Table8[[#This Row],[Customer ID]],Table8[[Customer ID]:[Heart Issues]],6,FALSE)</f>
        <v>No</v>
      </c>
      <c r="F444" s="24" t="str">
        <f>VLOOKUP(Table8[[#This Row],[Customer ID]],Table8[[Customer ID]:[Any Transplants]],7,FALSE)</f>
        <v>No</v>
      </c>
      <c r="G444" s="24" t="str">
        <f>VLOOKUP(Table8[[#This Row],[Customer ID]],Table8[[Customer ID]:[Cancer history]],8,FALSE)</f>
        <v>Yes</v>
      </c>
      <c r="H444" s="24">
        <f>VLOOKUP(Table8[[#This Row],[Customer ID]],Table8[[Customer ID]:[NumberOfMajorSurgeries]],9,FALSE)</f>
        <v>1</v>
      </c>
      <c r="I444" s="24" t="str">
        <f>VLOOKUP(Table8[[#This Row],[Customer ID]],Table8[],10,FALSE)</f>
        <v>No</v>
      </c>
      <c r="J444" s="24" t="str">
        <f>VLOOKUP(Table8[[#This Row],[Customer ID]],Table8[[Customer ID]:[Wight Status]],3,FALSE)</f>
        <v>Obesity</v>
      </c>
      <c r="K444" s="24" t="str">
        <f>VLOOKUP(Table8[[#This Row],[Customer ID]],Table8[[Customer ID]:[Diabetes Status]],5,FALSE)</f>
        <v>Normal</v>
      </c>
      <c r="L444" s="24" t="str">
        <f>VLOOKUP(A444,Table1[[Customer ID]:[Date Of Birth]],5,FALSE)</f>
        <v>14-Dec-2003</v>
      </c>
      <c r="M444" s="24">
        <f>VLOOKUP(A444,Table1[[Customer ID]:[charges]],8,FALSE)</f>
        <v>23082.959999999999</v>
      </c>
      <c r="N444" s="24" t="str">
        <f>VLOOKUP(Healthcare!A444,Table1[[Customer ID]:[Hospital tier]],9,FALSE)</f>
        <v>tier - 2</v>
      </c>
      <c r="O444" s="24" t="str">
        <f>VLOOKUP(A444,Table1[[Customer ID]:[City tier]],10,FALSE)</f>
        <v>tier - 2</v>
      </c>
      <c r="P444" s="24" t="str">
        <f>VLOOKUP(Healthcare!A444,Table1[],11,FALSE)</f>
        <v>R1011</v>
      </c>
      <c r="Q444" s="24">
        <f>VLOOKUP(Healthcare!A444,Table1[[Customer ID]:[Age]],6,FALSE)</f>
        <v>19</v>
      </c>
    </row>
    <row r="445" spans="1:17" ht="15.4" x14ac:dyDescent="0.45">
      <c r="A445" s="25" t="s">
        <v>444</v>
      </c>
      <c r="B445" s="24" t="str">
        <f>VLOOKUP('Customer Names'!A445,'Customer Names'!A445:C2779,3,FALSE)</f>
        <v>Nielsen</v>
      </c>
      <c r="C445" s="24">
        <f>VLOOKUP(Table8[[#This Row],[Customer ID]],Table8[[Customer ID]:[BMI]],2,FALSE)</f>
        <v>27.83</v>
      </c>
      <c r="D445" s="24">
        <f>VLOOKUP(Table8[[#This Row],[Customer ID]],Table8[[Customer ID]:[HBA1C]],4,FALSE)</f>
        <v>9.1999999999999993</v>
      </c>
      <c r="E445" s="24" t="str">
        <f>VLOOKUP(Table8[[#This Row],[Customer ID]],Table8[[Customer ID]:[Heart Issues]],6,FALSE)</f>
        <v>Yes</v>
      </c>
      <c r="F445" s="24" t="str">
        <f>VLOOKUP(Table8[[#This Row],[Customer ID]],Table8[[Customer ID]:[Any Transplants]],7,FALSE)</f>
        <v>No</v>
      </c>
      <c r="G445" s="24" t="str">
        <f>VLOOKUP(Table8[[#This Row],[Customer ID]],Table8[[Customer ID]:[Cancer history]],8,FALSE)</f>
        <v>No</v>
      </c>
      <c r="H445" s="24">
        <f>VLOOKUP(Table8[[#This Row],[Customer ID]],Table8[[Customer ID]:[NumberOfMajorSurgeries]],9,FALSE)</f>
        <v>1</v>
      </c>
      <c r="I445" s="24" t="str">
        <f>VLOOKUP(Table8[[#This Row],[Customer ID]],Table8[],10,FALSE)</f>
        <v>Yes</v>
      </c>
      <c r="J445" s="24" t="str">
        <f>VLOOKUP(Table8[[#This Row],[Customer ID]],Table8[[Customer ID]:[Wight Status]],3,FALSE)</f>
        <v>Over Weight</v>
      </c>
      <c r="K445" s="24" t="str">
        <f>VLOOKUP(Table8[[#This Row],[Customer ID]],Table8[[Customer ID]:[Diabetes Status]],5,FALSE)</f>
        <v>Diabetes</v>
      </c>
      <c r="L445" s="24" t="str">
        <f>VLOOKUP(A445,Table1[[Customer ID]:[Date Of Birth]],5,FALSE)</f>
        <v>9-Sep-1975</v>
      </c>
      <c r="M445" s="24">
        <f>VLOOKUP(A445,Table1[[Customer ID]:[charges]],8,FALSE)</f>
        <v>23065.42</v>
      </c>
      <c r="N445" s="24" t="str">
        <f>VLOOKUP(Healthcare!A445,Table1[[Customer ID]:[Hospital tier]],9,FALSE)</f>
        <v>tier - 2</v>
      </c>
      <c r="O445" s="24" t="str">
        <f>VLOOKUP(A445,Table1[[Customer ID]:[City tier]],10,FALSE)</f>
        <v>tier - 2</v>
      </c>
      <c r="P445" s="24" t="str">
        <f>VLOOKUP(Healthcare!A445,Table1[],11,FALSE)</f>
        <v>R1013</v>
      </c>
      <c r="Q445" s="24">
        <f>VLOOKUP(Healthcare!A445,Table1[[Customer ID]:[Age]],6,FALSE)</f>
        <v>47</v>
      </c>
    </row>
    <row r="446" spans="1:17" ht="15.4" x14ac:dyDescent="0.45">
      <c r="A446" s="25" t="s">
        <v>445</v>
      </c>
      <c r="B446" s="24" t="str">
        <f>VLOOKUP('Customer Names'!A446,'Customer Names'!A446:C2780,3,FALSE)</f>
        <v>Zirdok</v>
      </c>
      <c r="C446" s="24">
        <f>VLOOKUP(Table8[[#This Row],[Customer ID]],Table8[[Customer ID]:[BMI]],2,FALSE)</f>
        <v>30.875</v>
      </c>
      <c r="D446" s="24">
        <f>VLOOKUP(Table8[[#This Row],[Customer ID]],Table8[[Customer ID]:[HBA1C]],4,FALSE)</f>
        <v>10.97</v>
      </c>
      <c r="E446" s="24" t="str">
        <f>VLOOKUP(Table8[[#This Row],[Customer ID]],Table8[[Customer ID]:[Heart Issues]],6,FALSE)</f>
        <v>Yes</v>
      </c>
      <c r="F446" s="24" t="str">
        <f>VLOOKUP(Table8[[#This Row],[Customer ID]],Table8[[Customer ID]:[Any Transplants]],7,FALSE)</f>
        <v>No</v>
      </c>
      <c r="G446" s="24" t="str">
        <f>VLOOKUP(Table8[[#This Row],[Customer ID]],Table8[[Customer ID]:[Cancer history]],8,FALSE)</f>
        <v>No</v>
      </c>
      <c r="H446" s="24">
        <f>VLOOKUP(Table8[[#This Row],[Customer ID]],Table8[[Customer ID]:[NumberOfMajorSurgeries]],9,FALSE)</f>
        <v>2</v>
      </c>
      <c r="I446" s="24" t="str">
        <f>VLOOKUP(Table8[[#This Row],[Customer ID]],Table8[],10,FALSE)</f>
        <v>No</v>
      </c>
      <c r="J446" s="24" t="str">
        <f>VLOOKUP(Table8[[#This Row],[Customer ID]],Table8[[Customer ID]:[Wight Status]],3,FALSE)</f>
        <v>Obesity</v>
      </c>
      <c r="K446" s="24" t="str">
        <f>VLOOKUP(Table8[[#This Row],[Customer ID]],Table8[[Customer ID]:[Diabetes Status]],5,FALSE)</f>
        <v>Diabetes</v>
      </c>
      <c r="L446" s="24" t="str">
        <f>VLOOKUP(A446,Table1[[Customer ID]:[Date Of Birth]],5,FALSE)</f>
        <v>9-Nov-1970</v>
      </c>
      <c r="M446" s="24">
        <f>VLOOKUP(A446,Table1[[Customer ID]:[charges]],8,FALSE)</f>
        <v>23045.57</v>
      </c>
      <c r="N446" s="24" t="str">
        <f>VLOOKUP(Healthcare!A446,Table1[[Customer ID]:[Hospital tier]],9,FALSE)</f>
        <v>tier - 2</v>
      </c>
      <c r="O446" s="24" t="str">
        <f>VLOOKUP(A446,Table1[[Customer ID]:[City tier]],10,FALSE)</f>
        <v>tier - 2</v>
      </c>
      <c r="P446" s="24" t="str">
        <f>VLOOKUP(Healthcare!A446,Table1[],11,FALSE)</f>
        <v>R1024</v>
      </c>
      <c r="Q446" s="24">
        <f>VLOOKUP(Healthcare!A446,Table1[[Customer ID]:[Age]],6,FALSE)</f>
        <v>52</v>
      </c>
    </row>
    <row r="447" spans="1:17" ht="15.4" x14ac:dyDescent="0.45">
      <c r="A447" s="25" t="s">
        <v>446</v>
      </c>
      <c r="B447" s="24" t="str">
        <f>VLOOKUP('Customer Names'!A447,'Customer Names'!A447:C2781,3,FALSE)</f>
        <v>Crudale</v>
      </c>
      <c r="C447" s="24">
        <f>VLOOKUP(Table8[[#This Row],[Customer ID]],Table8[[Customer ID]:[BMI]],2,FALSE)</f>
        <v>27.265000000000001</v>
      </c>
      <c r="D447" s="24">
        <f>VLOOKUP(Table8[[#This Row],[Customer ID]],Table8[[Customer ID]:[HBA1C]],4,FALSE)</f>
        <v>4.25</v>
      </c>
      <c r="E447" s="24" t="str">
        <f>VLOOKUP(Table8[[#This Row],[Customer ID]],Table8[[Customer ID]:[Heart Issues]],6,FALSE)</f>
        <v>No</v>
      </c>
      <c r="F447" s="24" t="str">
        <f>VLOOKUP(Table8[[#This Row],[Customer ID]],Table8[[Customer ID]:[Any Transplants]],7,FALSE)</f>
        <v>No</v>
      </c>
      <c r="G447" s="24" t="str">
        <f>VLOOKUP(Table8[[#This Row],[Customer ID]],Table8[[Customer ID]:[Cancer history]],8,FALSE)</f>
        <v>Yes</v>
      </c>
      <c r="H447" s="24">
        <f>VLOOKUP(Table8[[#This Row],[Customer ID]],Table8[[Customer ID]:[NumberOfMajorSurgeries]],9,FALSE)</f>
        <v>1</v>
      </c>
      <c r="I447" s="24" t="str">
        <f>VLOOKUP(Table8[[#This Row],[Customer ID]],Table8[],10,FALSE)</f>
        <v>No</v>
      </c>
      <c r="J447" s="24" t="str">
        <f>VLOOKUP(Table8[[#This Row],[Customer ID]],Table8[[Customer ID]:[Wight Status]],3,FALSE)</f>
        <v>Over Weight</v>
      </c>
      <c r="K447" s="24" t="str">
        <f>VLOOKUP(Table8[[#This Row],[Customer ID]],Table8[[Customer ID]:[Diabetes Status]],5,FALSE)</f>
        <v>Normal</v>
      </c>
      <c r="L447" s="24" t="str">
        <f>VLOOKUP(A447,Table1[[Customer ID]:[Date Of Birth]],5,FALSE)</f>
        <v>25-Jul-2003</v>
      </c>
      <c r="M447" s="24">
        <f>VLOOKUP(A447,Table1[[Customer ID]:[charges]],8,FALSE)</f>
        <v>22493.66</v>
      </c>
      <c r="N447" s="24" t="str">
        <f>VLOOKUP(Healthcare!A447,Table1[[Customer ID]:[Hospital tier]],9,FALSE)</f>
        <v>tier - 2</v>
      </c>
      <c r="O447" s="24" t="str">
        <f>VLOOKUP(A447,Table1[[Customer ID]:[City tier]],10,FALSE)</f>
        <v>tier - 1</v>
      </c>
      <c r="P447" s="24" t="str">
        <f>VLOOKUP(Healthcare!A447,Table1[],11,FALSE)</f>
        <v>R1012</v>
      </c>
      <c r="Q447" s="24">
        <f>VLOOKUP(Healthcare!A447,Table1[[Customer ID]:[Age]],6,FALSE)</f>
        <v>19</v>
      </c>
    </row>
    <row r="448" spans="1:17" ht="15.4" x14ac:dyDescent="0.45">
      <c r="A448" s="25" t="s">
        <v>447</v>
      </c>
      <c r="B448" s="24" t="str">
        <f>VLOOKUP('Customer Names'!A448,'Customer Names'!A448:C2782,3,FALSE)</f>
        <v>Koopmans</v>
      </c>
      <c r="C448" s="24">
        <f>VLOOKUP(Table8[[#This Row],[Customer ID]],Table8[[Customer ID]:[BMI]],2,FALSE)</f>
        <v>26.7</v>
      </c>
      <c r="D448" s="24">
        <f>VLOOKUP(Table8[[#This Row],[Customer ID]],Table8[[Customer ID]:[HBA1C]],4,FALSE)</f>
        <v>5.23</v>
      </c>
      <c r="E448" s="24" t="str">
        <f>VLOOKUP(Table8[[#This Row],[Customer ID]],Table8[[Customer ID]:[Heart Issues]],6,FALSE)</f>
        <v>No</v>
      </c>
      <c r="F448" s="24" t="str">
        <f>VLOOKUP(Table8[[#This Row],[Customer ID]],Table8[[Customer ID]:[Any Transplants]],7,FALSE)</f>
        <v>No</v>
      </c>
      <c r="G448" s="24" t="str">
        <f>VLOOKUP(Table8[[#This Row],[Customer ID]],Table8[[Customer ID]:[Cancer history]],8,FALSE)</f>
        <v>Yes</v>
      </c>
      <c r="H448" s="24">
        <f>VLOOKUP(Table8[[#This Row],[Customer ID]],Table8[[Customer ID]:[NumberOfMajorSurgeries]],9,FALSE)</f>
        <v>1</v>
      </c>
      <c r="I448" s="24" t="str">
        <f>VLOOKUP(Table8[[#This Row],[Customer ID]],Table8[],10,FALSE)</f>
        <v>Yes</v>
      </c>
      <c r="J448" s="24" t="str">
        <f>VLOOKUP(Table8[[#This Row],[Customer ID]],Table8[[Customer ID]:[Wight Status]],3,FALSE)</f>
        <v>Over Weight</v>
      </c>
      <c r="K448" s="24" t="str">
        <f>VLOOKUP(Table8[[#This Row],[Customer ID]],Table8[[Customer ID]:[Diabetes Status]],5,FALSE)</f>
        <v>Normal</v>
      </c>
      <c r="L448" s="24" t="str">
        <f>VLOOKUP(A448,Table1[[Customer ID]:[Date Of Birth]],5,FALSE)</f>
        <v>14-Nov-1979</v>
      </c>
      <c r="M448" s="24">
        <f>VLOOKUP(A448,Table1[[Customer ID]:[charges]],8,FALSE)</f>
        <v>22478.6</v>
      </c>
      <c r="N448" s="24" t="str">
        <f>VLOOKUP(Healthcare!A448,Table1[[Customer ID]:[Hospital tier]],9,FALSE)</f>
        <v>tier - 3</v>
      </c>
      <c r="O448" s="24" t="str">
        <f>VLOOKUP(A448,Table1[[Customer ID]:[City tier]],10,FALSE)</f>
        <v>tier - 2</v>
      </c>
      <c r="P448" s="24" t="str">
        <f>VLOOKUP(Healthcare!A448,Table1[],11,FALSE)</f>
        <v>R1011</v>
      </c>
      <c r="Q448" s="24">
        <f>VLOOKUP(Healthcare!A448,Table1[[Customer ID]:[Age]],6,FALSE)</f>
        <v>43</v>
      </c>
    </row>
    <row r="449" spans="1:17" ht="15.4" x14ac:dyDescent="0.45">
      <c r="A449" s="25" t="s">
        <v>448</v>
      </c>
      <c r="B449" s="24" t="str">
        <f>VLOOKUP('Customer Names'!A449,'Customer Names'!A449:C2783,3,FALSE)</f>
        <v>Milani</v>
      </c>
      <c r="C449" s="24">
        <f>VLOOKUP(Table8[[#This Row],[Customer ID]],Table8[[Customer ID]:[BMI]],2,FALSE)</f>
        <v>29.925000000000001</v>
      </c>
      <c r="D449" s="24">
        <f>VLOOKUP(Table8[[#This Row],[Customer ID]],Table8[[Customer ID]:[HBA1C]],4,FALSE)</f>
        <v>5.96</v>
      </c>
      <c r="E449" s="24" t="str">
        <f>VLOOKUP(Table8[[#This Row],[Customer ID]],Table8[[Customer ID]:[Heart Issues]],6,FALSE)</f>
        <v>Yes</v>
      </c>
      <c r="F449" s="24" t="str">
        <f>VLOOKUP(Table8[[#This Row],[Customer ID]],Table8[[Customer ID]:[Any Transplants]],7,FALSE)</f>
        <v>No</v>
      </c>
      <c r="G449" s="24" t="str">
        <f>VLOOKUP(Table8[[#This Row],[Customer ID]],Table8[[Customer ID]:[Cancer history]],8,FALSE)</f>
        <v>Yes</v>
      </c>
      <c r="H449" s="24">
        <f>VLOOKUP(Table8[[#This Row],[Customer ID]],Table8[[Customer ID]:[NumberOfMajorSurgeries]],9,FALSE)</f>
        <v>1</v>
      </c>
      <c r="I449" s="24" t="str">
        <f>VLOOKUP(Table8[[#This Row],[Customer ID]],Table8[],10,FALSE)</f>
        <v>Yes</v>
      </c>
      <c r="J449" s="24" t="str">
        <f>VLOOKUP(Table8[[#This Row],[Customer ID]],Table8[[Customer ID]:[Wight Status]],3,FALSE)</f>
        <v>Over Weight</v>
      </c>
      <c r="K449" s="24" t="str">
        <f>VLOOKUP(Table8[[#This Row],[Customer ID]],Table8[[Customer ID]:[Diabetes Status]],5,FALSE)</f>
        <v>Prediabetes</v>
      </c>
      <c r="L449" s="24" t="str">
        <f>VLOOKUP(A449,Table1[[Customer ID]:[Date Of Birth]],5,FALSE)</f>
        <v>21-Dec-1983</v>
      </c>
      <c r="M449" s="24">
        <f>VLOOKUP(A449,Table1[[Customer ID]:[charges]],8,FALSE)</f>
        <v>22462.04</v>
      </c>
      <c r="N449" s="24" t="str">
        <f>VLOOKUP(Healthcare!A449,Table1[[Customer ID]:[Hospital tier]],9,FALSE)</f>
        <v>tier - 3</v>
      </c>
      <c r="O449" s="24" t="str">
        <f>VLOOKUP(A449,Table1[[Customer ID]:[City tier]],10,FALSE)</f>
        <v>tier - 1</v>
      </c>
      <c r="P449" s="24" t="str">
        <f>VLOOKUP(Healthcare!A449,Table1[],11,FALSE)</f>
        <v>R1019</v>
      </c>
      <c r="Q449" s="24">
        <f>VLOOKUP(Healthcare!A449,Table1[[Customer ID]:[Age]],6,FALSE)</f>
        <v>39</v>
      </c>
    </row>
    <row r="450" spans="1:17" ht="15.4" x14ac:dyDescent="0.45">
      <c r="A450" s="25" t="s">
        <v>449</v>
      </c>
      <c r="B450" s="24" t="str">
        <f>VLOOKUP('Customer Names'!A450,'Customer Names'!A450:C2784,3,FALSE)</f>
        <v>Kelly</v>
      </c>
      <c r="C450" s="24">
        <f>VLOOKUP(Table8[[#This Row],[Customer ID]],Table8[[Customer ID]:[BMI]],2,FALSE)</f>
        <v>19.95</v>
      </c>
      <c r="D450" s="24">
        <f>VLOOKUP(Table8[[#This Row],[Customer ID]],Table8[[Customer ID]:[HBA1C]],4,FALSE)</f>
        <v>4.29</v>
      </c>
      <c r="E450" s="24" t="str">
        <f>VLOOKUP(Table8[[#This Row],[Customer ID]],Table8[[Customer ID]:[Heart Issues]],6,FALSE)</f>
        <v>Yes</v>
      </c>
      <c r="F450" s="24" t="str">
        <f>VLOOKUP(Table8[[#This Row],[Customer ID]],Table8[[Customer ID]:[Any Transplants]],7,FALSE)</f>
        <v>No</v>
      </c>
      <c r="G450" s="24" t="str">
        <f>VLOOKUP(Table8[[#This Row],[Customer ID]],Table8[[Customer ID]:[Cancer history]],8,FALSE)</f>
        <v>No</v>
      </c>
      <c r="H450" s="24">
        <f>VLOOKUP(Table8[[#This Row],[Customer ID]],Table8[[Customer ID]:[NumberOfMajorSurgeries]],9,FALSE)</f>
        <v>2</v>
      </c>
      <c r="I450" s="24" t="str">
        <f>VLOOKUP(Table8[[#This Row],[Customer ID]],Table8[],10,FALSE)</f>
        <v>Yes</v>
      </c>
      <c r="J450" s="24" t="str">
        <f>VLOOKUP(Table8[[#This Row],[Customer ID]],Table8[[Customer ID]:[Wight Status]],3,FALSE)</f>
        <v>Normal Weight</v>
      </c>
      <c r="K450" s="24" t="str">
        <f>VLOOKUP(Table8[[#This Row],[Customer ID]],Table8[[Customer ID]:[Diabetes Status]],5,FALSE)</f>
        <v>Normal</v>
      </c>
      <c r="L450" s="24" t="str">
        <f>VLOOKUP(A450,Table1[[Customer ID]:[Date Of Birth]],5,FALSE)</f>
        <v>18-Aug-1966</v>
      </c>
      <c r="M450" s="24">
        <f>VLOOKUP(A450,Table1[[Customer ID]:[charges]],8,FALSE)</f>
        <v>22412.65</v>
      </c>
      <c r="N450" s="24" t="str">
        <f>VLOOKUP(Healthcare!A450,Table1[[Customer ID]:[Hospital tier]],9,FALSE)</f>
        <v>tier - 3</v>
      </c>
      <c r="O450" s="24" t="str">
        <f>VLOOKUP(A450,Table1[[Customer ID]:[City tier]],10,FALSE)</f>
        <v>tier - 3</v>
      </c>
      <c r="P450" s="24" t="str">
        <f>VLOOKUP(Healthcare!A450,Table1[],11,FALSE)</f>
        <v>R1014</v>
      </c>
      <c r="Q450" s="24">
        <f>VLOOKUP(Healthcare!A450,Table1[[Customer ID]:[Age]],6,FALSE)</f>
        <v>56</v>
      </c>
    </row>
    <row r="451" spans="1:17" ht="15.4" x14ac:dyDescent="0.45">
      <c r="A451" s="25" t="s">
        <v>450</v>
      </c>
      <c r="B451" s="24" t="str">
        <f>VLOOKUP('Customer Names'!A451,'Customer Names'!A451:C2785,3,FALSE)</f>
        <v>Finelli</v>
      </c>
      <c r="C451" s="24">
        <f>VLOOKUP(Table8[[#This Row],[Customer ID]],Table8[[Customer ID]:[BMI]],2,FALSE)</f>
        <v>24.225000000000001</v>
      </c>
      <c r="D451" s="24">
        <f>VLOOKUP(Table8[[#This Row],[Customer ID]],Table8[[Customer ID]:[HBA1C]],4,FALSE)</f>
        <v>4.09</v>
      </c>
      <c r="E451" s="24" t="str">
        <f>VLOOKUP(Table8[[#This Row],[Customer ID]],Table8[[Customer ID]:[Heart Issues]],6,FALSE)</f>
        <v>No</v>
      </c>
      <c r="F451" s="24" t="str">
        <f>VLOOKUP(Table8[[#This Row],[Customer ID]],Table8[[Customer ID]:[Any Transplants]],7,FALSE)</f>
        <v>No</v>
      </c>
      <c r="G451" s="24" t="str">
        <f>VLOOKUP(Table8[[#This Row],[Customer ID]],Table8[[Customer ID]:[Cancer history]],8,FALSE)</f>
        <v>No</v>
      </c>
      <c r="H451" s="24">
        <f>VLOOKUP(Table8[[#This Row],[Customer ID]],Table8[[Customer ID]:[NumberOfMajorSurgeries]],9,FALSE)</f>
        <v>0</v>
      </c>
      <c r="I451" s="24" t="str">
        <f>VLOOKUP(Table8[[#This Row],[Customer ID]],Table8[],10,FALSE)</f>
        <v>No</v>
      </c>
      <c r="J451" s="24" t="str">
        <f>VLOOKUP(Table8[[#This Row],[Customer ID]],Table8[[Customer ID]:[Wight Status]],3,FALSE)</f>
        <v>Normal Weight</v>
      </c>
      <c r="K451" s="24" t="str">
        <f>VLOOKUP(Table8[[#This Row],[Customer ID]],Table8[[Customer ID]:[Diabetes Status]],5,FALSE)</f>
        <v>Normal</v>
      </c>
      <c r="L451" s="24" t="str">
        <f>VLOOKUP(A451,Table1[[Customer ID]:[Date Of Birth]],5,FALSE)</f>
        <v>26-Aug-1999</v>
      </c>
      <c r="M451" s="24">
        <f>VLOOKUP(A451,Table1[[Customer ID]:[charges]],8,FALSE)</f>
        <v>22395.74</v>
      </c>
      <c r="N451" s="24" t="str">
        <f>VLOOKUP(Healthcare!A451,Table1[[Customer ID]:[Hospital tier]],9,FALSE)</f>
        <v>tier - 3</v>
      </c>
      <c r="O451" s="24" t="str">
        <f>VLOOKUP(A451,Table1[[Customer ID]:[City tier]],10,FALSE)</f>
        <v>tier - 2</v>
      </c>
      <c r="P451" s="24" t="str">
        <f>VLOOKUP(Healthcare!A451,Table1[],11,FALSE)</f>
        <v>R1024</v>
      </c>
      <c r="Q451" s="24">
        <f>VLOOKUP(Healthcare!A451,Table1[[Customer ID]:[Age]],6,FALSE)</f>
        <v>23</v>
      </c>
    </row>
    <row r="452" spans="1:17" ht="15.4" x14ac:dyDescent="0.45">
      <c r="A452" s="25" t="s">
        <v>451</v>
      </c>
      <c r="B452" s="24" t="str">
        <f>VLOOKUP('Customer Names'!A452,'Customer Names'!A452:C2786,3,FALSE)</f>
        <v>Palmer</v>
      </c>
      <c r="C452" s="24">
        <f>VLOOKUP(Table8[[#This Row],[Customer ID]],Table8[[Customer ID]:[BMI]],2,FALSE)</f>
        <v>28.12</v>
      </c>
      <c r="D452" s="24">
        <f>VLOOKUP(Table8[[#This Row],[Customer ID]],Table8[[Customer ID]:[HBA1C]],4,FALSE)</f>
        <v>4.88</v>
      </c>
      <c r="E452" s="24" t="str">
        <f>VLOOKUP(Table8[[#This Row],[Customer ID]],Table8[[Customer ID]:[Heart Issues]],6,FALSE)</f>
        <v>No</v>
      </c>
      <c r="F452" s="24" t="str">
        <f>VLOOKUP(Table8[[#This Row],[Customer ID]],Table8[[Customer ID]:[Any Transplants]],7,FALSE)</f>
        <v>No</v>
      </c>
      <c r="G452" s="24" t="str">
        <f>VLOOKUP(Table8[[#This Row],[Customer ID]],Table8[[Customer ID]:[Cancer history]],8,FALSE)</f>
        <v>No</v>
      </c>
      <c r="H452" s="24">
        <f>VLOOKUP(Table8[[#This Row],[Customer ID]],Table8[[Customer ID]:[NumberOfMajorSurgeries]],9,FALSE)</f>
        <v>0</v>
      </c>
      <c r="I452" s="24" t="str">
        <f>VLOOKUP(Table8[[#This Row],[Customer ID]],Table8[],10,FALSE)</f>
        <v>Yes</v>
      </c>
      <c r="J452" s="24" t="str">
        <f>VLOOKUP(Table8[[#This Row],[Customer ID]],Table8[[Customer ID]:[Wight Status]],3,FALSE)</f>
        <v>Over Weight</v>
      </c>
      <c r="K452" s="24" t="str">
        <f>VLOOKUP(Table8[[#This Row],[Customer ID]],Table8[[Customer ID]:[Diabetes Status]],5,FALSE)</f>
        <v>Normal</v>
      </c>
      <c r="L452" s="24" t="str">
        <f>VLOOKUP(A452,Table1[[Customer ID]:[Date Of Birth]],5,FALSE)</f>
        <v>27-Dec-1982</v>
      </c>
      <c r="M452" s="24">
        <f>VLOOKUP(A452,Table1[[Customer ID]:[charges]],8,FALSE)</f>
        <v>22331.57</v>
      </c>
      <c r="N452" s="24" t="str">
        <f>VLOOKUP(Healthcare!A452,Table1[[Customer ID]:[Hospital tier]],9,FALSE)</f>
        <v>tier - 2</v>
      </c>
      <c r="O452" s="24" t="str">
        <f>VLOOKUP(A452,Table1[[Customer ID]:[City tier]],10,FALSE)</f>
        <v>tier - 3</v>
      </c>
      <c r="P452" s="24" t="str">
        <f>VLOOKUP(Healthcare!A452,Table1[],11,FALSE)</f>
        <v>R1024</v>
      </c>
      <c r="Q452" s="24">
        <f>VLOOKUP(Healthcare!A452,Table1[[Customer ID]:[Age]],6,FALSE)</f>
        <v>40</v>
      </c>
    </row>
    <row r="453" spans="1:17" ht="15.4" x14ac:dyDescent="0.45">
      <c r="A453" s="25" t="s">
        <v>452</v>
      </c>
      <c r="B453" s="24" t="str">
        <f>VLOOKUP('Customer Names'!A453,'Customer Names'!A453:C2787,3,FALSE)</f>
        <v>Wang</v>
      </c>
      <c r="C453" s="24">
        <f>VLOOKUP(Table8[[#This Row],[Customer ID]],Table8[[Customer ID]:[BMI]],2,FALSE)</f>
        <v>23.21</v>
      </c>
      <c r="D453" s="24">
        <f>VLOOKUP(Table8[[#This Row],[Customer ID]],Table8[[Customer ID]:[HBA1C]],4,FALSE)</f>
        <v>6.76</v>
      </c>
      <c r="E453" s="24" t="str">
        <f>VLOOKUP(Table8[[#This Row],[Customer ID]],Table8[[Customer ID]:[Heart Issues]],6,FALSE)</f>
        <v>No</v>
      </c>
      <c r="F453" s="24" t="str">
        <f>VLOOKUP(Table8[[#This Row],[Customer ID]],Table8[[Customer ID]:[Any Transplants]],7,FALSE)</f>
        <v>No</v>
      </c>
      <c r="G453" s="24" t="str">
        <f>VLOOKUP(Table8[[#This Row],[Customer ID]],Table8[[Customer ID]:[Cancer history]],8,FALSE)</f>
        <v>No</v>
      </c>
      <c r="H453" s="24">
        <f>VLOOKUP(Table8[[#This Row],[Customer ID]],Table8[[Customer ID]:[NumberOfMajorSurgeries]],9,FALSE)</f>
        <v>0</v>
      </c>
      <c r="I453" s="24" t="str">
        <f>VLOOKUP(Table8[[#This Row],[Customer ID]],Table8[],10,FALSE)</f>
        <v>Yes</v>
      </c>
      <c r="J453" s="24" t="str">
        <f>VLOOKUP(Table8[[#This Row],[Customer ID]],Table8[[Customer ID]:[Wight Status]],3,FALSE)</f>
        <v>Normal Weight</v>
      </c>
      <c r="K453" s="24" t="str">
        <f>VLOOKUP(Table8[[#This Row],[Customer ID]],Table8[[Customer ID]:[Diabetes Status]],5,FALSE)</f>
        <v>Diabetes</v>
      </c>
      <c r="L453" s="24" t="str">
        <f>VLOOKUP(A453,Table1[[Customer ID]:[Date Of Birth]],5,FALSE)</f>
        <v>16-Jun-1971</v>
      </c>
      <c r="M453" s="24">
        <f>VLOOKUP(A453,Table1[[Customer ID]:[charges]],8,FALSE)</f>
        <v>22218.11</v>
      </c>
      <c r="N453" s="24" t="str">
        <f>VLOOKUP(Healthcare!A453,Table1[[Customer ID]:[Hospital tier]],9,FALSE)</f>
        <v>tier - 2</v>
      </c>
      <c r="O453" s="24" t="str">
        <f>VLOOKUP(A453,Table1[[Customer ID]:[City tier]],10,FALSE)</f>
        <v>tier - 3</v>
      </c>
      <c r="P453" s="24" t="str">
        <f>VLOOKUP(Healthcare!A453,Table1[],11,FALSE)</f>
        <v>R1013</v>
      </c>
      <c r="Q453" s="24">
        <f>VLOOKUP(Healthcare!A453,Table1[[Customer ID]:[Age]],6,FALSE)</f>
        <v>51</v>
      </c>
    </row>
    <row r="454" spans="1:17" ht="15.4" x14ac:dyDescent="0.45">
      <c r="A454" s="25" t="s">
        <v>453</v>
      </c>
      <c r="B454" s="24" t="str">
        <f>VLOOKUP('Customer Names'!A454,'Customer Names'!A454:C2788,3,FALSE)</f>
        <v>Beasley</v>
      </c>
      <c r="C454" s="24">
        <f>VLOOKUP(Table8[[#This Row],[Customer ID]],Table8[[Customer ID]:[BMI]],2,FALSE)</f>
        <v>23.98</v>
      </c>
      <c r="D454" s="24">
        <f>VLOOKUP(Table8[[#This Row],[Customer ID]],Table8[[Customer ID]:[HBA1C]],4,FALSE)</f>
        <v>10.67</v>
      </c>
      <c r="E454" s="24" t="str">
        <f>VLOOKUP(Table8[[#This Row],[Customer ID]],Table8[[Customer ID]:[Heart Issues]],6,FALSE)</f>
        <v>No</v>
      </c>
      <c r="F454" s="24" t="str">
        <f>VLOOKUP(Table8[[#This Row],[Customer ID]],Table8[[Customer ID]:[Any Transplants]],7,FALSE)</f>
        <v>No</v>
      </c>
      <c r="G454" s="24" t="str">
        <f>VLOOKUP(Table8[[#This Row],[Customer ID]],Table8[[Customer ID]:[Cancer history]],8,FALSE)</f>
        <v>No</v>
      </c>
      <c r="H454" s="24">
        <f>VLOOKUP(Table8[[#This Row],[Customer ID]],Table8[[Customer ID]:[NumberOfMajorSurgeries]],9,FALSE)</f>
        <v>0</v>
      </c>
      <c r="I454" s="24" t="str">
        <f>VLOOKUP(Table8[[#This Row],[Customer ID]],Table8[],10,FALSE)</f>
        <v>No</v>
      </c>
      <c r="J454" s="24" t="str">
        <f>VLOOKUP(Table8[[#This Row],[Customer ID]],Table8[[Customer ID]:[Wight Status]],3,FALSE)</f>
        <v>Normal Weight</v>
      </c>
      <c r="K454" s="24" t="str">
        <f>VLOOKUP(Table8[[#This Row],[Customer ID]],Table8[[Customer ID]:[Diabetes Status]],5,FALSE)</f>
        <v>Diabetes</v>
      </c>
      <c r="L454" s="24" t="str">
        <f>VLOOKUP(A454,Table1[[Customer ID]:[Date Of Birth]],5,FALSE)</f>
        <v>24-Aug-1965</v>
      </c>
      <c r="M454" s="24">
        <f>VLOOKUP(A454,Table1[[Customer ID]:[charges]],8,FALSE)</f>
        <v>22192.44</v>
      </c>
      <c r="N454" s="24" t="str">
        <f>VLOOKUP(Healthcare!A454,Table1[[Customer ID]:[Hospital tier]],9,FALSE)</f>
        <v>tier - 3</v>
      </c>
      <c r="O454" s="24" t="str">
        <f>VLOOKUP(A454,Table1[[Customer ID]:[City tier]],10,FALSE)</f>
        <v>tier - 1</v>
      </c>
      <c r="P454" s="24" t="str">
        <f>VLOOKUP(Healthcare!A454,Table1[],11,FALSE)</f>
        <v>R1013</v>
      </c>
      <c r="Q454" s="24">
        <f>VLOOKUP(Healthcare!A454,Table1[[Customer ID]:[Age]],6,FALSE)</f>
        <v>57</v>
      </c>
    </row>
    <row r="455" spans="1:17" ht="15.4" x14ac:dyDescent="0.45">
      <c r="A455" s="25" t="s">
        <v>454</v>
      </c>
      <c r="B455" s="24" t="str">
        <f>VLOOKUP('Customer Names'!A455,'Customer Names'!A455:C2789,3,FALSE)</f>
        <v>Bedbury</v>
      </c>
      <c r="C455" s="24">
        <f>VLOOKUP(Table8[[#This Row],[Customer ID]],Table8[[Customer ID]:[BMI]],2,FALSE)</f>
        <v>30</v>
      </c>
      <c r="D455" s="24">
        <f>VLOOKUP(Table8[[#This Row],[Customer ID]],Table8[[Customer ID]:[HBA1C]],4,FALSE)</f>
        <v>6.21</v>
      </c>
      <c r="E455" s="24" t="str">
        <f>VLOOKUP(Table8[[#This Row],[Customer ID]],Table8[[Customer ID]:[Heart Issues]],6,FALSE)</f>
        <v>No</v>
      </c>
      <c r="F455" s="24" t="str">
        <f>VLOOKUP(Table8[[#This Row],[Customer ID]],Table8[[Customer ID]:[Any Transplants]],7,FALSE)</f>
        <v>No</v>
      </c>
      <c r="G455" s="24" t="str">
        <f>VLOOKUP(Table8[[#This Row],[Customer ID]],Table8[[Customer ID]:[Cancer history]],8,FALSE)</f>
        <v>No</v>
      </c>
      <c r="H455" s="24">
        <f>VLOOKUP(Table8[[#This Row],[Customer ID]],Table8[[Customer ID]:[NumberOfMajorSurgeries]],9,FALSE)</f>
        <v>0</v>
      </c>
      <c r="I455" s="24" t="str">
        <f>VLOOKUP(Table8[[#This Row],[Customer ID]],Table8[],10,FALSE)</f>
        <v>Yes</v>
      </c>
      <c r="J455" s="24" t="str">
        <f>VLOOKUP(Table8[[#This Row],[Customer ID]],Table8[[Customer ID]:[Wight Status]],3,FALSE)</f>
        <v>Obesity</v>
      </c>
      <c r="K455" s="24" t="str">
        <f>VLOOKUP(Table8[[#This Row],[Customer ID]],Table8[[Customer ID]:[Diabetes Status]],5,FALSE)</f>
        <v>Prediabetes</v>
      </c>
      <c r="L455" s="24" t="str">
        <f>VLOOKUP(A455,Table1[[Customer ID]:[Date Of Birth]],5,FALSE)</f>
        <v>12-Sep-1980</v>
      </c>
      <c r="M455" s="24">
        <f>VLOOKUP(A455,Table1[[Customer ID]:[charges]],8,FALSE)</f>
        <v>22144.03</v>
      </c>
      <c r="N455" s="24" t="str">
        <f>VLOOKUP(Healthcare!A455,Table1[[Customer ID]:[Hospital tier]],9,FALSE)</f>
        <v>tier - 2</v>
      </c>
      <c r="O455" s="24" t="str">
        <f>VLOOKUP(A455,Table1[[Customer ID]:[City tier]],10,FALSE)</f>
        <v>tier - 2</v>
      </c>
      <c r="P455" s="24" t="str">
        <f>VLOOKUP(Healthcare!A455,Table1[],11,FALSE)</f>
        <v>R1011</v>
      </c>
      <c r="Q455" s="24">
        <f>VLOOKUP(Healthcare!A455,Table1[[Customer ID]:[Age]],6,FALSE)</f>
        <v>42</v>
      </c>
    </row>
    <row r="456" spans="1:17" ht="15.4" x14ac:dyDescent="0.45">
      <c r="A456" s="25" t="s">
        <v>455</v>
      </c>
      <c r="B456" s="24" t="str">
        <f>VLOOKUP('Customer Names'!A456,'Customer Names'!A456:C2790,3,FALSE)</f>
        <v>Stemberger</v>
      </c>
      <c r="C456" s="24">
        <f>VLOOKUP(Table8[[#This Row],[Customer ID]],Table8[[Customer ID]:[BMI]],2,FALSE)</f>
        <v>17.350000000000001</v>
      </c>
      <c r="D456" s="24">
        <f>VLOOKUP(Table8[[#This Row],[Customer ID]],Table8[[Customer ID]:[HBA1C]],4,FALSE)</f>
        <v>5.03</v>
      </c>
      <c r="E456" s="24" t="str">
        <f>VLOOKUP(Table8[[#This Row],[Customer ID]],Table8[[Customer ID]:[Heart Issues]],6,FALSE)</f>
        <v>Yes</v>
      </c>
      <c r="F456" s="24" t="str">
        <f>VLOOKUP(Table8[[#This Row],[Customer ID]],Table8[[Customer ID]:[Any Transplants]],7,FALSE)</f>
        <v>No</v>
      </c>
      <c r="G456" s="24" t="str">
        <f>VLOOKUP(Table8[[#This Row],[Customer ID]],Table8[[Customer ID]:[Cancer history]],8,FALSE)</f>
        <v>No</v>
      </c>
      <c r="H456" s="24">
        <f>VLOOKUP(Table8[[#This Row],[Customer ID]],Table8[[Customer ID]:[NumberOfMajorSurgeries]],9,FALSE)</f>
        <v>0</v>
      </c>
      <c r="I456" s="24" t="str">
        <f>VLOOKUP(Table8[[#This Row],[Customer ID]],Table8[],10,FALSE)</f>
        <v>Yes</v>
      </c>
      <c r="J456" s="24" t="str">
        <f>VLOOKUP(Table8[[#This Row],[Customer ID]],Table8[[Customer ID]:[Wight Status]],3,FALSE)</f>
        <v>Under Weight</v>
      </c>
      <c r="K456" s="24" t="str">
        <f>VLOOKUP(Table8[[#This Row],[Customer ID]],Table8[[Customer ID]:[Diabetes Status]],5,FALSE)</f>
        <v>Normal</v>
      </c>
      <c r="L456" s="24" t="str">
        <f>VLOOKUP(A456,Table1[[Customer ID]:[Date Of Birth]],5,FALSE)</f>
        <v>28-Aug-2001</v>
      </c>
      <c r="M456" s="24">
        <f>VLOOKUP(A456,Table1[[Customer ID]:[charges]],8,FALSE)</f>
        <v>22097.62</v>
      </c>
      <c r="N456" s="24" t="str">
        <f>VLOOKUP(Healthcare!A456,Table1[[Customer ID]:[Hospital tier]],9,FALSE)</f>
        <v>tier - 3</v>
      </c>
      <c r="O456" s="24" t="str">
        <f>VLOOKUP(A456,Table1[[Customer ID]:[City tier]],10,FALSE)</f>
        <v>tier - 1</v>
      </c>
      <c r="P456" s="24" t="str">
        <f>VLOOKUP(Healthcare!A456,Table1[],11,FALSE)</f>
        <v>R1011</v>
      </c>
      <c r="Q456" s="24">
        <f>VLOOKUP(Healthcare!A456,Table1[[Customer ID]:[Age]],6,FALSE)</f>
        <v>21</v>
      </c>
    </row>
    <row r="457" spans="1:17" ht="15.4" x14ac:dyDescent="0.45">
      <c r="A457" s="25" t="s">
        <v>456</v>
      </c>
      <c r="B457" s="24" t="str">
        <f>VLOOKUP('Customer Names'!A457,'Customer Names'!A457:C2791,3,FALSE)</f>
        <v>Chebet</v>
      </c>
      <c r="C457" s="24">
        <f>VLOOKUP(Table8[[#This Row],[Customer ID]],Table8[[Customer ID]:[BMI]],2,FALSE)</f>
        <v>22.704999999999998</v>
      </c>
      <c r="D457" s="24">
        <f>VLOOKUP(Table8[[#This Row],[Customer ID]],Table8[[Customer ID]:[HBA1C]],4,FALSE)</f>
        <v>5.27</v>
      </c>
      <c r="E457" s="24" t="str">
        <f>VLOOKUP(Table8[[#This Row],[Customer ID]],Table8[[Customer ID]:[Heart Issues]],6,FALSE)</f>
        <v>No</v>
      </c>
      <c r="F457" s="24" t="str">
        <f>VLOOKUP(Table8[[#This Row],[Customer ID]],Table8[[Customer ID]:[Any Transplants]],7,FALSE)</f>
        <v>No</v>
      </c>
      <c r="G457" s="24" t="str">
        <f>VLOOKUP(Table8[[#This Row],[Customer ID]],Table8[[Customer ID]:[Cancer history]],8,FALSE)</f>
        <v>No</v>
      </c>
      <c r="H457" s="24">
        <f>VLOOKUP(Table8[[#This Row],[Customer ID]],Table8[[Customer ID]:[NumberOfMajorSurgeries]],9,FALSE)</f>
        <v>0</v>
      </c>
      <c r="I457" s="24" t="str">
        <f>VLOOKUP(Table8[[#This Row],[Customer ID]],Table8[],10,FALSE)</f>
        <v>No</v>
      </c>
      <c r="J457" s="24" t="str">
        <f>VLOOKUP(Table8[[#This Row],[Customer ID]],Table8[[Customer ID]:[Wight Status]],3,FALSE)</f>
        <v>Normal Weight</v>
      </c>
      <c r="K457" s="24" t="str">
        <f>VLOOKUP(Table8[[#This Row],[Customer ID]],Table8[[Customer ID]:[Diabetes Status]],5,FALSE)</f>
        <v>Normal</v>
      </c>
      <c r="L457" s="24" t="str">
        <f>VLOOKUP(A457,Table1[[Customer ID]:[Date Of Birth]],5,FALSE)</f>
        <v>14-Oct-1989</v>
      </c>
      <c r="M457" s="24">
        <f>VLOOKUP(A457,Table1[[Customer ID]:[charges]],8,FALSE)</f>
        <v>21984.47</v>
      </c>
      <c r="N457" s="24" t="str">
        <f>VLOOKUP(Healthcare!A457,Table1[[Customer ID]:[Hospital tier]],9,FALSE)</f>
        <v>tier - 3</v>
      </c>
      <c r="O457" s="24" t="str">
        <f>VLOOKUP(A457,Table1[[Customer ID]:[City tier]],10,FALSE)</f>
        <v>tier - 1</v>
      </c>
      <c r="P457" s="24" t="str">
        <f>VLOOKUP(Healthcare!A457,Table1[],11,FALSE)</f>
        <v>R1012</v>
      </c>
      <c r="Q457" s="24">
        <f>VLOOKUP(Healthcare!A457,Table1[[Customer ID]:[Age]],6,FALSE)</f>
        <v>33</v>
      </c>
    </row>
    <row r="458" spans="1:17" ht="15.4" x14ac:dyDescent="0.45">
      <c r="A458" s="25" t="s">
        <v>457</v>
      </c>
      <c r="B458" s="24" t="str">
        <f>VLOOKUP('Customer Names'!A458,'Customer Names'!A458:C2792,3,FALSE)</f>
        <v>Muir</v>
      </c>
      <c r="C458" s="24">
        <f>VLOOKUP(Table8[[#This Row],[Customer ID]],Table8[[Customer ID]:[BMI]],2,FALSE)</f>
        <v>25.41</v>
      </c>
      <c r="D458" s="24">
        <f>VLOOKUP(Table8[[#This Row],[Customer ID]],Table8[[Customer ID]:[HBA1C]],4,FALSE)</f>
        <v>10.53</v>
      </c>
      <c r="E458" s="24" t="str">
        <f>VLOOKUP(Table8[[#This Row],[Customer ID]],Table8[[Customer ID]:[Heart Issues]],6,FALSE)</f>
        <v>Yes</v>
      </c>
      <c r="F458" s="24" t="str">
        <f>VLOOKUP(Table8[[#This Row],[Customer ID]],Table8[[Customer ID]:[Any Transplants]],7,FALSE)</f>
        <v>No</v>
      </c>
      <c r="G458" s="24" t="str">
        <f>VLOOKUP(Table8[[#This Row],[Customer ID]],Table8[[Customer ID]:[Cancer history]],8,FALSE)</f>
        <v>No</v>
      </c>
      <c r="H458" s="24">
        <f>VLOOKUP(Table8[[#This Row],[Customer ID]],Table8[[Customer ID]:[NumberOfMajorSurgeries]],9,FALSE)</f>
        <v>1</v>
      </c>
      <c r="I458" s="24" t="str">
        <f>VLOOKUP(Table8[[#This Row],[Customer ID]],Table8[],10,FALSE)</f>
        <v>Yes</v>
      </c>
      <c r="J458" s="24" t="str">
        <f>VLOOKUP(Table8[[#This Row],[Customer ID]],Table8[[Customer ID]:[Wight Status]],3,FALSE)</f>
        <v>Over Weight</v>
      </c>
      <c r="K458" s="24" t="str">
        <f>VLOOKUP(Table8[[#This Row],[Customer ID]],Table8[[Customer ID]:[Diabetes Status]],5,FALSE)</f>
        <v>Diabetes</v>
      </c>
      <c r="L458" s="24" t="str">
        <f>VLOOKUP(A458,Table1[[Customer ID]:[Date Of Birth]],5,FALSE)</f>
        <v>19-Dec-1975</v>
      </c>
      <c r="M458" s="24">
        <f>VLOOKUP(A458,Table1[[Customer ID]:[charges]],8,FALSE)</f>
        <v>21978.68</v>
      </c>
      <c r="N458" s="24" t="str">
        <f>VLOOKUP(Healthcare!A458,Table1[[Customer ID]:[Hospital tier]],9,FALSE)</f>
        <v>tier - 3</v>
      </c>
      <c r="O458" s="24" t="str">
        <f>VLOOKUP(A458,Table1[[Customer ID]:[City tier]],10,FALSE)</f>
        <v>tier - 3</v>
      </c>
      <c r="P458" s="24" t="str">
        <f>VLOOKUP(Healthcare!A458,Table1[],11,FALSE)</f>
        <v>R1013</v>
      </c>
      <c r="Q458" s="24">
        <f>VLOOKUP(Healthcare!A458,Table1[[Customer ID]:[Age]],6,FALSE)</f>
        <v>47</v>
      </c>
    </row>
    <row r="459" spans="1:17" ht="15.4" x14ac:dyDescent="0.45">
      <c r="A459" s="25" t="s">
        <v>458</v>
      </c>
      <c r="B459" s="24" t="str">
        <f>VLOOKUP('Customer Names'!A459,'Customer Names'!A459:C2793,3,FALSE)</f>
        <v>Yang</v>
      </c>
      <c r="C459" s="24">
        <f>VLOOKUP(Table8[[#This Row],[Customer ID]],Table8[[Customer ID]:[BMI]],2,FALSE)</f>
        <v>18.23</v>
      </c>
      <c r="D459" s="24">
        <f>VLOOKUP(Table8[[#This Row],[Customer ID]],Table8[[Customer ID]:[HBA1C]],4,FALSE)</f>
        <v>5.78</v>
      </c>
      <c r="E459" s="24" t="str">
        <f>VLOOKUP(Table8[[#This Row],[Customer ID]],Table8[[Customer ID]:[Heart Issues]],6,FALSE)</f>
        <v>No</v>
      </c>
      <c r="F459" s="24" t="str">
        <f>VLOOKUP(Table8[[#This Row],[Customer ID]],Table8[[Customer ID]:[Any Transplants]],7,FALSE)</f>
        <v>No</v>
      </c>
      <c r="G459" s="24" t="str">
        <f>VLOOKUP(Table8[[#This Row],[Customer ID]],Table8[[Customer ID]:[Cancer history]],8,FALSE)</f>
        <v>Yes</v>
      </c>
      <c r="H459" s="24">
        <f>VLOOKUP(Table8[[#This Row],[Customer ID]],Table8[[Customer ID]:[NumberOfMajorSurgeries]],9,FALSE)</f>
        <v>1</v>
      </c>
      <c r="I459" s="24" t="str">
        <f>VLOOKUP(Table8[[#This Row],[Customer ID]],Table8[],10,FALSE)</f>
        <v>Yes</v>
      </c>
      <c r="J459" s="24" t="str">
        <f>VLOOKUP(Table8[[#This Row],[Customer ID]],Table8[[Customer ID]:[Wight Status]],3,FALSE)</f>
        <v>Under Weight</v>
      </c>
      <c r="K459" s="24" t="str">
        <f>VLOOKUP(Table8[[#This Row],[Customer ID]],Table8[[Customer ID]:[Diabetes Status]],5,FALSE)</f>
        <v>Prediabetes</v>
      </c>
      <c r="L459" s="24" t="str">
        <f>VLOOKUP(A459,Table1[[Customer ID]:[Date Of Birth]],5,FALSE)</f>
        <v>28-Sep-2003</v>
      </c>
      <c r="M459" s="24">
        <f>VLOOKUP(A459,Table1[[Customer ID]:[charges]],8,FALSE)</f>
        <v>21882.400000000001</v>
      </c>
      <c r="N459" s="24" t="str">
        <f>VLOOKUP(Healthcare!A459,Table1[[Customer ID]:[Hospital tier]],9,FALSE)</f>
        <v>tier - 2</v>
      </c>
      <c r="O459" s="24" t="str">
        <f>VLOOKUP(A459,Table1[[Customer ID]:[City tier]],10,FALSE)</f>
        <v>tier - 1</v>
      </c>
      <c r="P459" s="24" t="str">
        <f>VLOOKUP(Healthcare!A459,Table1[],11,FALSE)</f>
        <v>R1011</v>
      </c>
      <c r="Q459" s="24">
        <f>VLOOKUP(Healthcare!A459,Table1[[Customer ID]:[Age]],6,FALSE)</f>
        <v>19</v>
      </c>
    </row>
    <row r="460" spans="1:17" ht="15.4" x14ac:dyDescent="0.45">
      <c r="A460" s="25" t="s">
        <v>459</v>
      </c>
      <c r="B460" s="24" t="str">
        <f>VLOOKUP('Customer Names'!A460,'Customer Names'!A460:C2794,3,FALSE)</f>
        <v>Gravel</v>
      </c>
      <c r="C460" s="24">
        <f>VLOOKUP(Table8[[#This Row],[Customer ID]],Table8[[Customer ID]:[BMI]],2,FALSE)</f>
        <v>24.7</v>
      </c>
      <c r="D460" s="24">
        <f>VLOOKUP(Table8[[#This Row],[Customer ID]],Table8[[Customer ID]:[HBA1C]],4,FALSE)</f>
        <v>4.3600000000000003</v>
      </c>
      <c r="E460" s="24" t="str">
        <f>VLOOKUP(Table8[[#This Row],[Customer ID]],Table8[[Customer ID]:[Heart Issues]],6,FALSE)</f>
        <v>No</v>
      </c>
      <c r="F460" s="24" t="str">
        <f>VLOOKUP(Table8[[#This Row],[Customer ID]],Table8[[Customer ID]:[Any Transplants]],7,FALSE)</f>
        <v>No</v>
      </c>
      <c r="G460" s="24" t="str">
        <f>VLOOKUP(Table8[[#This Row],[Customer ID]],Table8[[Customer ID]:[Cancer history]],8,FALSE)</f>
        <v>Yes</v>
      </c>
      <c r="H460" s="24">
        <f>VLOOKUP(Table8[[#This Row],[Customer ID]],Table8[[Customer ID]:[NumberOfMajorSurgeries]],9,FALSE)</f>
        <v>1</v>
      </c>
      <c r="I460" s="24" t="str">
        <f>VLOOKUP(Table8[[#This Row],[Customer ID]],Table8[],10,FALSE)</f>
        <v>Yes</v>
      </c>
      <c r="J460" s="24" t="str">
        <f>VLOOKUP(Table8[[#This Row],[Customer ID]],Table8[[Customer ID]:[Wight Status]],3,FALSE)</f>
        <v>Normal Weight</v>
      </c>
      <c r="K460" s="24" t="str">
        <f>VLOOKUP(Table8[[#This Row],[Customer ID]],Table8[[Customer ID]:[Diabetes Status]],5,FALSE)</f>
        <v>Normal</v>
      </c>
      <c r="L460" s="24" t="str">
        <f>VLOOKUP(A460,Table1[[Customer ID]:[Date Of Birth]],5,FALSE)</f>
        <v>17-Aug-1979</v>
      </c>
      <c r="M460" s="24">
        <f>VLOOKUP(A460,Table1[[Customer ID]:[charges]],8,FALSE)</f>
        <v>21880.82</v>
      </c>
      <c r="N460" s="24" t="str">
        <f>VLOOKUP(Healthcare!A460,Table1[[Customer ID]:[Hospital tier]],9,FALSE)</f>
        <v>tier - 3</v>
      </c>
      <c r="O460" s="24" t="str">
        <f>VLOOKUP(A460,Table1[[Customer ID]:[City tier]],10,FALSE)</f>
        <v>tier - 1</v>
      </c>
      <c r="P460" s="24" t="str">
        <f>VLOOKUP(Healthcare!A460,Table1[],11,FALSE)</f>
        <v>R1012</v>
      </c>
      <c r="Q460" s="24">
        <f>VLOOKUP(Healthcare!A460,Table1[[Customer ID]:[Age]],6,FALSE)</f>
        <v>43</v>
      </c>
    </row>
    <row r="461" spans="1:17" ht="15.4" x14ac:dyDescent="0.45">
      <c r="A461" s="25" t="s">
        <v>460</v>
      </c>
      <c r="B461" s="24" t="str">
        <f>VLOOKUP('Customer Names'!A461,'Customer Names'!A461:C2795,3,FALSE)</f>
        <v>Smith</v>
      </c>
      <c r="C461" s="24">
        <f>VLOOKUP(Table8[[#This Row],[Customer ID]],Table8[[Customer ID]:[BMI]],2,FALSE)</f>
        <v>37.4</v>
      </c>
      <c r="D461" s="24">
        <f>VLOOKUP(Table8[[#This Row],[Customer ID]],Table8[[Customer ID]:[HBA1C]],4,FALSE)</f>
        <v>9.7200000000000006</v>
      </c>
      <c r="E461" s="24" t="str">
        <f>VLOOKUP(Table8[[#This Row],[Customer ID]],Table8[[Customer ID]:[Heart Issues]],6,FALSE)</f>
        <v>Yes</v>
      </c>
      <c r="F461" s="24" t="str">
        <f>VLOOKUP(Table8[[#This Row],[Customer ID]],Table8[[Customer ID]:[Any Transplants]],7,FALSE)</f>
        <v>No</v>
      </c>
      <c r="G461" s="24" t="str">
        <f>VLOOKUP(Table8[[#This Row],[Customer ID]],Table8[[Customer ID]:[Cancer history]],8,FALSE)</f>
        <v>Yes</v>
      </c>
      <c r="H461" s="24">
        <f>VLOOKUP(Table8[[#This Row],[Customer ID]],Table8[[Customer ID]:[NumberOfMajorSurgeries]],9,FALSE)</f>
        <v>1</v>
      </c>
      <c r="I461" s="24" t="str">
        <f>VLOOKUP(Table8[[#This Row],[Customer ID]],Table8[],10,FALSE)</f>
        <v>No</v>
      </c>
      <c r="J461" s="24" t="str">
        <f>VLOOKUP(Table8[[#This Row],[Customer ID]],Table8[[Customer ID]:[Wight Status]],3,FALSE)</f>
        <v>Obesity</v>
      </c>
      <c r="K461" s="24" t="str">
        <f>VLOOKUP(Table8[[#This Row],[Customer ID]],Table8[[Customer ID]:[Diabetes Status]],5,FALSE)</f>
        <v>Diabetes</v>
      </c>
      <c r="L461" s="24" t="str">
        <f>VLOOKUP(A461,Table1[[Customer ID]:[Date Of Birth]],5,FALSE)</f>
        <v>27-Aug-1963</v>
      </c>
      <c r="M461" s="24">
        <f>VLOOKUP(A461,Table1[[Customer ID]:[charges]],8,FALSE)</f>
        <v>21797</v>
      </c>
      <c r="N461" s="24" t="str">
        <f>VLOOKUP(Healthcare!A461,Table1[[Customer ID]:[Hospital tier]],9,FALSE)</f>
        <v>tier - 3</v>
      </c>
      <c r="O461" s="24" t="str">
        <f>VLOOKUP(A461,Table1[[Customer ID]:[City tier]],10,FALSE)</f>
        <v>tier - 1</v>
      </c>
      <c r="P461" s="24" t="str">
        <f>VLOOKUP(Healthcare!A461,Table1[],11,FALSE)</f>
        <v>R1011</v>
      </c>
      <c r="Q461" s="24">
        <f>VLOOKUP(Healthcare!A461,Table1[[Customer ID]:[Age]],6,FALSE)</f>
        <v>59</v>
      </c>
    </row>
    <row r="462" spans="1:17" ht="15.4" x14ac:dyDescent="0.45">
      <c r="A462" s="25" t="s">
        <v>461</v>
      </c>
      <c r="B462" s="24" t="str">
        <f>VLOOKUP('Customer Names'!A462,'Customer Names'!A462:C2796,3,FALSE)</f>
        <v>Williams</v>
      </c>
      <c r="C462" s="24">
        <f>VLOOKUP(Table8[[#This Row],[Customer ID]],Table8[[Customer ID]:[BMI]],2,FALSE)</f>
        <v>26.885000000000002</v>
      </c>
      <c r="D462" s="24">
        <f>VLOOKUP(Table8[[#This Row],[Customer ID]],Table8[[Customer ID]:[HBA1C]],4,FALSE)</f>
        <v>5.18</v>
      </c>
      <c r="E462" s="24" t="str">
        <f>VLOOKUP(Table8[[#This Row],[Customer ID]],Table8[[Customer ID]:[Heart Issues]],6,FALSE)</f>
        <v>No</v>
      </c>
      <c r="F462" s="24" t="str">
        <f>VLOOKUP(Table8[[#This Row],[Customer ID]],Table8[[Customer ID]:[Any Transplants]],7,FALSE)</f>
        <v>No</v>
      </c>
      <c r="G462" s="24" t="str">
        <f>VLOOKUP(Table8[[#This Row],[Customer ID]],Table8[[Customer ID]:[Cancer history]],8,FALSE)</f>
        <v>Yes</v>
      </c>
      <c r="H462" s="24">
        <f>VLOOKUP(Table8[[#This Row],[Customer ID]],Table8[[Customer ID]:[NumberOfMajorSurgeries]],9,FALSE)</f>
        <v>1</v>
      </c>
      <c r="I462" s="24" t="str">
        <f>VLOOKUP(Table8[[#This Row],[Customer ID]],Table8[],10,FALSE)</f>
        <v>Yes</v>
      </c>
      <c r="J462" s="24" t="str">
        <f>VLOOKUP(Table8[[#This Row],[Customer ID]],Table8[[Customer ID]:[Wight Status]],3,FALSE)</f>
        <v>Over Weight</v>
      </c>
      <c r="K462" s="24" t="str">
        <f>VLOOKUP(Table8[[#This Row],[Customer ID]],Table8[[Customer ID]:[Diabetes Status]],5,FALSE)</f>
        <v>Normal</v>
      </c>
      <c r="L462" s="24" t="str">
        <f>VLOOKUP(A462,Table1[[Customer ID]:[Date Of Birth]],5,FALSE)</f>
        <v>28-Sep-1979</v>
      </c>
      <c r="M462" s="24">
        <f>VLOOKUP(A462,Table1[[Customer ID]:[charges]],8,FALSE)</f>
        <v>21774.32</v>
      </c>
      <c r="N462" s="24" t="str">
        <f>VLOOKUP(Healthcare!A462,Table1[[Customer ID]:[Hospital tier]],9,FALSE)</f>
        <v>tier - 3</v>
      </c>
      <c r="O462" s="24" t="str">
        <f>VLOOKUP(A462,Table1[[Customer ID]:[City tier]],10,FALSE)</f>
        <v>tier - 2</v>
      </c>
      <c r="P462" s="24" t="str">
        <f>VLOOKUP(Healthcare!A462,Table1[],11,FALSE)</f>
        <v>R1012</v>
      </c>
      <c r="Q462" s="24">
        <f>VLOOKUP(Healthcare!A462,Table1[[Customer ID]:[Age]],6,FALSE)</f>
        <v>43</v>
      </c>
    </row>
    <row r="463" spans="1:17" ht="15.4" x14ac:dyDescent="0.45">
      <c r="A463" s="25" t="s">
        <v>462</v>
      </c>
      <c r="B463" s="24" t="str">
        <f>VLOOKUP('Customer Names'!A463,'Customer Names'!A463:C2797,3,FALSE)</f>
        <v>Meyer</v>
      </c>
      <c r="C463" s="24">
        <f>VLOOKUP(Table8[[#This Row],[Customer ID]],Table8[[Customer ID]:[BMI]],2,FALSE)</f>
        <v>25.27</v>
      </c>
      <c r="D463" s="24">
        <f>VLOOKUP(Table8[[#This Row],[Customer ID]],Table8[[Customer ID]:[HBA1C]],4,FALSE)</f>
        <v>5.29</v>
      </c>
      <c r="E463" s="24" t="str">
        <f>VLOOKUP(Table8[[#This Row],[Customer ID]],Table8[[Customer ID]:[Heart Issues]],6,FALSE)</f>
        <v>No</v>
      </c>
      <c r="F463" s="24" t="str">
        <f>VLOOKUP(Table8[[#This Row],[Customer ID]],Table8[[Customer ID]:[Any Transplants]],7,FALSE)</f>
        <v>No</v>
      </c>
      <c r="G463" s="24" t="str">
        <f>VLOOKUP(Table8[[#This Row],[Customer ID]],Table8[[Customer ID]:[Cancer history]],8,FALSE)</f>
        <v>Yes</v>
      </c>
      <c r="H463" s="24">
        <f>VLOOKUP(Table8[[#This Row],[Customer ID]],Table8[[Customer ID]:[NumberOfMajorSurgeries]],9,FALSE)</f>
        <v>1</v>
      </c>
      <c r="I463" s="24" t="str">
        <f>VLOOKUP(Table8[[#This Row],[Customer ID]],Table8[],10,FALSE)</f>
        <v>Yes</v>
      </c>
      <c r="J463" s="24" t="str">
        <f>VLOOKUP(Table8[[#This Row],[Customer ID]],Table8[[Customer ID]:[Wight Status]],3,FALSE)</f>
        <v>Over Weight</v>
      </c>
      <c r="K463" s="24" t="str">
        <f>VLOOKUP(Table8[[#This Row],[Customer ID]],Table8[[Customer ID]:[Diabetes Status]],5,FALSE)</f>
        <v>Normal</v>
      </c>
      <c r="L463" s="24" t="str">
        <f>VLOOKUP(A463,Table1[[Customer ID]:[Date Of Birth]],5,FALSE)</f>
        <v>20-Sep-1979</v>
      </c>
      <c r="M463" s="24">
        <f>VLOOKUP(A463,Table1[[Customer ID]:[charges]],8,FALSE)</f>
        <v>21771.34</v>
      </c>
      <c r="N463" s="24" t="str">
        <f>VLOOKUP(Healthcare!A463,Table1[[Customer ID]:[Hospital tier]],9,FALSE)</f>
        <v>tier - 3</v>
      </c>
      <c r="O463" s="24" t="str">
        <f>VLOOKUP(A463,Table1[[Customer ID]:[City tier]],10,FALSE)</f>
        <v>tier - 1</v>
      </c>
      <c r="P463" s="24" t="str">
        <f>VLOOKUP(Healthcare!A463,Table1[],11,FALSE)</f>
        <v>R1024</v>
      </c>
      <c r="Q463" s="24">
        <f>VLOOKUP(Healthcare!A463,Table1[[Customer ID]:[Age]],6,FALSE)</f>
        <v>43</v>
      </c>
    </row>
    <row r="464" spans="1:17" ht="15.4" x14ac:dyDescent="0.45">
      <c r="A464" s="25" t="s">
        <v>463</v>
      </c>
      <c r="B464" s="24" t="str">
        <f>VLOOKUP('Customer Names'!A464,'Customer Names'!A464:C2798,3,FALSE)</f>
        <v>Jamieson</v>
      </c>
      <c r="C464" s="24">
        <f>VLOOKUP(Table8[[#This Row],[Customer ID]],Table8[[Customer ID]:[BMI]],2,FALSE)</f>
        <v>23.655000000000001</v>
      </c>
      <c r="D464" s="24">
        <f>VLOOKUP(Table8[[#This Row],[Customer ID]],Table8[[Customer ID]:[HBA1C]],4,FALSE)</f>
        <v>4.8600000000000003</v>
      </c>
      <c r="E464" s="24" t="str">
        <f>VLOOKUP(Table8[[#This Row],[Customer ID]],Table8[[Customer ID]:[Heart Issues]],6,FALSE)</f>
        <v>Yes</v>
      </c>
      <c r="F464" s="24" t="str">
        <f>VLOOKUP(Table8[[#This Row],[Customer ID]],Table8[[Customer ID]:[Any Transplants]],7,FALSE)</f>
        <v>No</v>
      </c>
      <c r="G464" s="24" t="str">
        <f>VLOOKUP(Table8[[#This Row],[Customer ID]],Table8[[Customer ID]:[Cancer history]],8,FALSE)</f>
        <v>No</v>
      </c>
      <c r="H464" s="24">
        <f>VLOOKUP(Table8[[#This Row],[Customer ID]],Table8[[Customer ID]:[NumberOfMajorSurgeries]],9,FALSE)</f>
        <v>0</v>
      </c>
      <c r="I464" s="24" t="str">
        <f>VLOOKUP(Table8[[#This Row],[Customer ID]],Table8[],10,FALSE)</f>
        <v>Yes</v>
      </c>
      <c r="J464" s="24" t="str">
        <f>VLOOKUP(Table8[[#This Row],[Customer ID]],Table8[[Customer ID]:[Wight Status]],3,FALSE)</f>
        <v>Normal Weight</v>
      </c>
      <c r="K464" s="24" t="str">
        <f>VLOOKUP(Table8[[#This Row],[Customer ID]],Table8[[Customer ID]:[Diabetes Status]],5,FALSE)</f>
        <v>Normal</v>
      </c>
      <c r="L464" s="24" t="str">
        <f>VLOOKUP(A464,Table1[[Customer ID]:[Date Of Birth]],5,FALSE)</f>
        <v>18-Jul-1976</v>
      </c>
      <c r="M464" s="24">
        <f>VLOOKUP(A464,Table1[[Customer ID]:[charges]],8,FALSE)</f>
        <v>21677.279999999999</v>
      </c>
      <c r="N464" s="24" t="str">
        <f>VLOOKUP(Healthcare!A464,Table1[[Customer ID]:[Hospital tier]],9,FALSE)</f>
        <v>tier - 3</v>
      </c>
      <c r="O464" s="24" t="str">
        <f>VLOOKUP(A464,Table1[[Customer ID]:[City tier]],10,FALSE)</f>
        <v>tier - 1</v>
      </c>
      <c r="P464" s="24" t="str">
        <f>VLOOKUP(Healthcare!A464,Table1[],11,FALSE)</f>
        <v>R1012</v>
      </c>
      <c r="Q464" s="24">
        <f>VLOOKUP(Healthcare!A464,Table1[[Customer ID]:[Age]],6,FALSE)</f>
        <v>46</v>
      </c>
    </row>
    <row r="465" spans="1:17" ht="15.4" x14ac:dyDescent="0.45">
      <c r="A465" s="25" t="s">
        <v>464</v>
      </c>
      <c r="B465" s="24" t="str">
        <f>VLOOKUP('Customer Names'!A465,'Customer Names'!A465:C2799,3,FALSE)</f>
        <v>Dufeal</v>
      </c>
      <c r="C465" s="24">
        <f>VLOOKUP(Table8[[#This Row],[Customer ID]],Table8[[Customer ID]:[BMI]],2,FALSE)</f>
        <v>55.05</v>
      </c>
      <c r="D465" s="24">
        <f>VLOOKUP(Table8[[#This Row],[Customer ID]],Table8[[Customer ID]:[HBA1C]],4,FALSE)</f>
        <v>7.66</v>
      </c>
      <c r="E465" s="24" t="str">
        <f>VLOOKUP(Table8[[#This Row],[Customer ID]],Table8[[Customer ID]:[Heart Issues]],6,FALSE)</f>
        <v>No</v>
      </c>
      <c r="F465" s="24" t="str">
        <f>VLOOKUP(Table8[[#This Row],[Customer ID]],Table8[[Customer ID]:[Any Transplants]],7,FALSE)</f>
        <v>No</v>
      </c>
      <c r="G465" s="24" t="str">
        <f>VLOOKUP(Table8[[#This Row],[Customer ID]],Table8[[Customer ID]:[Cancer history]],8,FALSE)</f>
        <v>No</v>
      </c>
      <c r="H465" s="24">
        <f>VLOOKUP(Table8[[#This Row],[Customer ID]],Table8[[Customer ID]:[NumberOfMajorSurgeries]],9,FALSE)</f>
        <v>0</v>
      </c>
      <c r="I465" s="24" t="str">
        <f>VLOOKUP(Table8[[#This Row],[Customer ID]],Table8[],10,FALSE)</f>
        <v>No</v>
      </c>
      <c r="J465" s="24" t="str">
        <f>VLOOKUP(Table8[[#This Row],[Customer ID]],Table8[[Customer ID]:[Wight Status]],3,FALSE)</f>
        <v>Obesity</v>
      </c>
      <c r="K465" s="24" t="str">
        <f>VLOOKUP(Table8[[#This Row],[Customer ID]],Table8[[Customer ID]:[Diabetes Status]],5,FALSE)</f>
        <v>Diabetes</v>
      </c>
      <c r="L465" s="24" t="str">
        <f>VLOOKUP(A465,Table1[[Customer ID]:[Date Of Birth]],5,FALSE)</f>
        <v>16-Nov-1962</v>
      </c>
      <c r="M465" s="24">
        <f>VLOOKUP(A465,Table1[[Customer ID]:[charges]],8,FALSE)</f>
        <v>21661.16</v>
      </c>
      <c r="N465" s="24" t="str">
        <f>VLOOKUP(Healthcare!A465,Table1[[Customer ID]:[Hospital tier]],9,FALSE)</f>
        <v>tier - 2</v>
      </c>
      <c r="O465" s="24" t="str">
        <f>VLOOKUP(A465,Table1[[Customer ID]:[City tier]],10,FALSE)</f>
        <v>tier - 2</v>
      </c>
      <c r="P465" s="24" t="str">
        <f>VLOOKUP(Healthcare!A465,Table1[],11,FALSE)</f>
        <v>R1012</v>
      </c>
      <c r="Q465" s="24">
        <f>VLOOKUP(Healthcare!A465,Table1[[Customer ID]:[Age]],6,FALSE)</f>
        <v>60</v>
      </c>
    </row>
    <row r="466" spans="1:17" ht="15.4" x14ac:dyDescent="0.45">
      <c r="A466" s="25" t="s">
        <v>465</v>
      </c>
      <c r="B466" s="24" t="str">
        <f>VLOOKUP('Customer Names'!A466,'Customer Names'!A466:C2800,3,FALSE)</f>
        <v>Sansonetti</v>
      </c>
      <c r="C466" s="24">
        <f>VLOOKUP(Table8[[#This Row],[Customer ID]],Table8[[Customer ID]:[BMI]],2,FALSE)</f>
        <v>24.89</v>
      </c>
      <c r="D466" s="24">
        <f>VLOOKUP(Table8[[#This Row],[Customer ID]],Table8[[Customer ID]:[HBA1C]],4,FALSE)</f>
        <v>6.1</v>
      </c>
      <c r="E466" s="24" t="str">
        <f>VLOOKUP(Table8[[#This Row],[Customer ID]],Table8[[Customer ID]:[Heart Issues]],6,FALSE)</f>
        <v>Yes</v>
      </c>
      <c r="F466" s="24" t="str">
        <f>VLOOKUP(Table8[[#This Row],[Customer ID]],Table8[[Customer ID]:[Any Transplants]],7,FALSE)</f>
        <v>No</v>
      </c>
      <c r="G466" s="24" t="str">
        <f>VLOOKUP(Table8[[#This Row],[Customer ID]],Table8[[Customer ID]:[Cancer history]],8,FALSE)</f>
        <v>Yes</v>
      </c>
      <c r="H466" s="24">
        <f>VLOOKUP(Table8[[#This Row],[Customer ID]],Table8[[Customer ID]:[NumberOfMajorSurgeries]],9,FALSE)</f>
        <v>1</v>
      </c>
      <c r="I466" s="24" t="str">
        <f>VLOOKUP(Table8[[#This Row],[Customer ID]],Table8[],10,FALSE)</f>
        <v>Yes</v>
      </c>
      <c r="J466" s="24" t="str">
        <f>VLOOKUP(Table8[[#This Row],[Customer ID]],Table8[[Customer ID]:[Wight Status]],3,FALSE)</f>
        <v>Normal Weight</v>
      </c>
      <c r="K466" s="24" t="str">
        <f>VLOOKUP(Table8[[#This Row],[Customer ID]],Table8[[Customer ID]:[Diabetes Status]],5,FALSE)</f>
        <v>Prediabetes</v>
      </c>
      <c r="L466" s="24" t="str">
        <f>VLOOKUP(A466,Table1[[Customer ID]:[Date Of Birth]],5,FALSE)</f>
        <v>25-Dec-1983</v>
      </c>
      <c r="M466" s="24">
        <f>VLOOKUP(A466,Table1[[Customer ID]:[charges]],8,FALSE)</f>
        <v>21659.93</v>
      </c>
      <c r="N466" s="24" t="str">
        <f>VLOOKUP(Healthcare!A466,Table1[[Customer ID]:[Hospital tier]],9,FALSE)</f>
        <v>tier - 3</v>
      </c>
      <c r="O466" s="24" t="str">
        <f>VLOOKUP(A466,Table1[[Customer ID]:[City tier]],10,FALSE)</f>
        <v>tier - 3</v>
      </c>
      <c r="P466" s="24" t="str">
        <f>VLOOKUP(Healthcare!A466,Table1[],11,FALSE)</f>
        <v>R1024</v>
      </c>
      <c r="Q466" s="24">
        <f>VLOOKUP(Healthcare!A466,Table1[[Customer ID]:[Age]],6,FALSE)</f>
        <v>39</v>
      </c>
    </row>
    <row r="467" spans="1:17" ht="15.4" x14ac:dyDescent="0.45">
      <c r="A467" s="25" t="s">
        <v>466</v>
      </c>
      <c r="B467" s="24" t="str">
        <f>VLOOKUP('Customer Names'!A467,'Customer Names'!A467:C2801,3,FALSE)</f>
        <v>Koneazny</v>
      </c>
      <c r="C467" s="24">
        <f>VLOOKUP(Table8[[#This Row],[Customer ID]],Table8[[Customer ID]:[BMI]],2,FALSE)</f>
        <v>18.715</v>
      </c>
      <c r="D467" s="24">
        <f>VLOOKUP(Table8[[#This Row],[Customer ID]],Table8[[Customer ID]:[HBA1C]],4,FALSE)</f>
        <v>4.4400000000000004</v>
      </c>
      <c r="E467" s="24" t="str">
        <f>VLOOKUP(Table8[[#This Row],[Customer ID]],Table8[[Customer ID]:[Heart Issues]],6,FALSE)</f>
        <v>No</v>
      </c>
      <c r="F467" s="24" t="str">
        <f>VLOOKUP(Table8[[#This Row],[Customer ID]],Table8[[Customer ID]:[Any Transplants]],7,FALSE)</f>
        <v>No</v>
      </c>
      <c r="G467" s="24" t="str">
        <f>VLOOKUP(Table8[[#This Row],[Customer ID]],Table8[[Customer ID]:[Cancer history]],8,FALSE)</f>
        <v>No</v>
      </c>
      <c r="H467" s="24">
        <f>VLOOKUP(Table8[[#This Row],[Customer ID]],Table8[[Customer ID]:[NumberOfMajorSurgeries]],9,FALSE)</f>
        <v>0</v>
      </c>
      <c r="I467" s="24" t="str">
        <f>VLOOKUP(Table8[[#This Row],[Customer ID]],Table8[],10,FALSE)</f>
        <v>No</v>
      </c>
      <c r="J467" s="24" t="str">
        <f>VLOOKUP(Table8[[#This Row],[Customer ID]],Table8[[Customer ID]:[Wight Status]],3,FALSE)</f>
        <v>Normal Weight</v>
      </c>
      <c r="K467" s="24" t="str">
        <f>VLOOKUP(Table8[[#This Row],[Customer ID]],Table8[[Customer ID]:[Diabetes Status]],5,FALSE)</f>
        <v>Normal</v>
      </c>
      <c r="L467" s="24" t="str">
        <f>VLOOKUP(A467,Table1[[Customer ID]:[Date Of Birth]],5,FALSE)</f>
        <v>12-Jun-1999</v>
      </c>
      <c r="M467" s="24">
        <f>VLOOKUP(A467,Table1[[Customer ID]:[charges]],8,FALSE)</f>
        <v>21595.38</v>
      </c>
      <c r="N467" s="24" t="str">
        <f>VLOOKUP(Healthcare!A467,Table1[[Customer ID]:[Hospital tier]],9,FALSE)</f>
        <v>tier - 2</v>
      </c>
      <c r="O467" s="24" t="str">
        <f>VLOOKUP(A467,Table1[[Customer ID]:[City tier]],10,FALSE)</f>
        <v>tier - 3</v>
      </c>
      <c r="P467" s="24" t="str">
        <f>VLOOKUP(Healthcare!A467,Table1[],11,FALSE)</f>
        <v>R1012</v>
      </c>
      <c r="Q467" s="24">
        <f>VLOOKUP(Healthcare!A467,Table1[[Customer ID]:[Age]],6,FALSE)</f>
        <v>23</v>
      </c>
    </row>
    <row r="468" spans="1:17" ht="15.4" x14ac:dyDescent="0.45">
      <c r="A468" s="25" t="s">
        <v>467</v>
      </c>
      <c r="B468" s="24" t="str">
        <f>VLOOKUP('Customer Names'!A468,'Customer Names'!A468:C2802,3,FALSE)</f>
        <v>Johnson</v>
      </c>
      <c r="C468" s="24">
        <f>VLOOKUP(Table8[[#This Row],[Customer ID]],Table8[[Customer ID]:[BMI]],2,FALSE)</f>
        <v>28.12</v>
      </c>
      <c r="D468" s="24">
        <f>VLOOKUP(Table8[[#This Row],[Customer ID]],Table8[[Customer ID]:[HBA1C]],4,FALSE)</f>
        <v>6.15</v>
      </c>
      <c r="E468" s="24" t="str">
        <f>VLOOKUP(Table8[[#This Row],[Customer ID]],Table8[[Customer ID]:[Heart Issues]],6,FALSE)</f>
        <v>No</v>
      </c>
      <c r="F468" s="24" t="str">
        <f>VLOOKUP(Table8[[#This Row],[Customer ID]],Table8[[Customer ID]:[Any Transplants]],7,FALSE)</f>
        <v>No</v>
      </c>
      <c r="G468" s="24" t="str">
        <f>VLOOKUP(Table8[[#This Row],[Customer ID]],Table8[[Customer ID]:[Cancer history]],8,FALSE)</f>
        <v>No</v>
      </c>
      <c r="H468" s="24">
        <f>VLOOKUP(Table8[[#This Row],[Customer ID]],Table8[[Customer ID]:[NumberOfMajorSurgeries]],9,FALSE)</f>
        <v>0</v>
      </c>
      <c r="I468" s="24" t="str">
        <f>VLOOKUP(Table8[[#This Row],[Customer ID]],Table8[],10,FALSE)</f>
        <v>Yes</v>
      </c>
      <c r="J468" s="24" t="str">
        <f>VLOOKUP(Table8[[#This Row],[Customer ID]],Table8[[Customer ID]:[Wight Status]],3,FALSE)</f>
        <v>Over Weight</v>
      </c>
      <c r="K468" s="24" t="str">
        <f>VLOOKUP(Table8[[#This Row],[Customer ID]],Table8[[Customer ID]:[Diabetes Status]],5,FALSE)</f>
        <v>Prediabetes</v>
      </c>
      <c r="L468" s="24" t="str">
        <f>VLOOKUP(A468,Table1[[Customer ID]:[Date Of Birth]],5,FALSE)</f>
        <v>21-Nov-1990</v>
      </c>
      <c r="M468" s="24">
        <f>VLOOKUP(A468,Table1[[Customer ID]:[charges]],8,FALSE)</f>
        <v>21472.48</v>
      </c>
      <c r="N468" s="24" t="str">
        <f>VLOOKUP(Healthcare!A468,Table1[[Customer ID]:[Hospital tier]],9,FALSE)</f>
        <v>tier - 2</v>
      </c>
      <c r="O468" s="24" t="str">
        <f>VLOOKUP(A468,Table1[[Customer ID]:[City tier]],10,FALSE)</f>
        <v>tier - 2</v>
      </c>
      <c r="P468" s="24" t="str">
        <f>VLOOKUP(Healthcare!A468,Table1[],11,FALSE)</f>
        <v>R1012</v>
      </c>
      <c r="Q468" s="24">
        <f>VLOOKUP(Healthcare!A468,Table1[[Customer ID]:[Age]],6,FALSE)</f>
        <v>32</v>
      </c>
    </row>
    <row r="469" spans="1:17" ht="15.4" x14ac:dyDescent="0.45">
      <c r="A469" s="25" t="s">
        <v>468</v>
      </c>
      <c r="B469" s="24" t="str">
        <f>VLOOKUP('Customer Names'!A469,'Customer Names'!A469:C2803,3,FALSE)</f>
        <v>Glasson</v>
      </c>
      <c r="C469" s="24">
        <f>VLOOKUP(Table8[[#This Row],[Customer ID]],Table8[[Customer ID]:[BMI]],2,FALSE)</f>
        <v>26.6</v>
      </c>
      <c r="D469" s="24">
        <f>VLOOKUP(Table8[[#This Row],[Customer ID]],Table8[[Customer ID]:[HBA1C]],4,FALSE)</f>
        <v>4.53</v>
      </c>
      <c r="E469" s="24" t="str">
        <f>VLOOKUP(Table8[[#This Row],[Customer ID]],Table8[[Customer ID]:[Heart Issues]],6,FALSE)</f>
        <v>No</v>
      </c>
      <c r="F469" s="24" t="str">
        <f>VLOOKUP(Table8[[#This Row],[Customer ID]],Table8[[Customer ID]:[Any Transplants]],7,FALSE)</f>
        <v>No</v>
      </c>
      <c r="G469" s="24" t="str">
        <f>VLOOKUP(Table8[[#This Row],[Customer ID]],Table8[[Customer ID]:[Cancer history]],8,FALSE)</f>
        <v>No</v>
      </c>
      <c r="H469" s="24">
        <f>VLOOKUP(Table8[[#This Row],[Customer ID]],Table8[[Customer ID]:[NumberOfMajorSurgeries]],9,FALSE)</f>
        <v>0</v>
      </c>
      <c r="I469" s="24" t="str">
        <f>VLOOKUP(Table8[[#This Row],[Customer ID]],Table8[],10,FALSE)</f>
        <v>Yes</v>
      </c>
      <c r="J469" s="24" t="str">
        <f>VLOOKUP(Table8[[#This Row],[Customer ID]],Table8[[Customer ID]:[Wight Status]],3,FALSE)</f>
        <v>Over Weight</v>
      </c>
      <c r="K469" s="24" t="str">
        <f>VLOOKUP(Table8[[#This Row],[Customer ID]],Table8[[Customer ID]:[Diabetes Status]],5,FALSE)</f>
        <v>Normal</v>
      </c>
      <c r="L469" s="24" t="str">
        <f>VLOOKUP(A469,Table1[[Customer ID]:[Date Of Birth]],5,FALSE)</f>
        <v>4-Sep-1980</v>
      </c>
      <c r="M469" s="24">
        <f>VLOOKUP(A469,Table1[[Customer ID]:[charges]],8,FALSE)</f>
        <v>21348.71</v>
      </c>
      <c r="N469" s="24" t="str">
        <f>VLOOKUP(Healthcare!A469,Table1[[Customer ID]:[Hospital tier]],9,FALSE)</f>
        <v>tier - 2</v>
      </c>
      <c r="O469" s="24" t="str">
        <f>VLOOKUP(A469,Table1[[Customer ID]:[City tier]],10,FALSE)</f>
        <v>tier - 1</v>
      </c>
      <c r="P469" s="24" t="str">
        <f>VLOOKUP(Healthcare!A469,Table1[],11,FALSE)</f>
        <v>R1012</v>
      </c>
      <c r="Q469" s="24">
        <f>VLOOKUP(Healthcare!A469,Table1[[Customer ID]:[Age]],6,FALSE)</f>
        <v>42</v>
      </c>
    </row>
    <row r="470" spans="1:17" ht="15.4" x14ac:dyDescent="0.45">
      <c r="A470" s="25" t="s">
        <v>469</v>
      </c>
      <c r="B470" s="24" t="str">
        <f>VLOOKUP('Customer Names'!A470,'Customer Names'!A470:C2804,3,FALSE)</f>
        <v>Canitz</v>
      </c>
      <c r="C470" s="24">
        <f>VLOOKUP(Table8[[#This Row],[Customer ID]],Table8[[Customer ID]:[BMI]],2,FALSE)</f>
        <v>30.114999999999998</v>
      </c>
      <c r="D470" s="24">
        <f>VLOOKUP(Table8[[#This Row],[Customer ID]],Table8[[Customer ID]:[HBA1C]],4,FALSE)</f>
        <v>5.48</v>
      </c>
      <c r="E470" s="24" t="str">
        <f>VLOOKUP(Table8[[#This Row],[Customer ID]],Table8[[Customer ID]:[Heart Issues]],6,FALSE)</f>
        <v>No</v>
      </c>
      <c r="F470" s="24" t="str">
        <f>VLOOKUP(Table8[[#This Row],[Customer ID]],Table8[[Customer ID]:[Any Transplants]],7,FALSE)</f>
        <v>Yes</v>
      </c>
      <c r="G470" s="24" t="str">
        <f>VLOOKUP(Table8[[#This Row],[Customer ID]],Table8[[Customer ID]:[Cancer history]],8,FALSE)</f>
        <v>No</v>
      </c>
      <c r="H470" s="24">
        <f>VLOOKUP(Table8[[#This Row],[Customer ID]],Table8[[Customer ID]:[NumberOfMajorSurgeries]],9,FALSE)</f>
        <v>1</v>
      </c>
      <c r="I470" s="24" t="str">
        <f>VLOOKUP(Table8[[#This Row],[Customer ID]],Table8[],10,FALSE)</f>
        <v>No</v>
      </c>
      <c r="J470" s="24" t="str">
        <f>VLOOKUP(Table8[[#This Row],[Customer ID]],Table8[[Customer ID]:[Wight Status]],3,FALSE)</f>
        <v>Obesity</v>
      </c>
      <c r="K470" s="24" t="str">
        <f>VLOOKUP(Table8[[#This Row],[Customer ID]],Table8[[Customer ID]:[Diabetes Status]],5,FALSE)</f>
        <v>Normal</v>
      </c>
      <c r="L470" s="24" t="str">
        <f>VLOOKUP(A470,Table1[[Customer ID]:[Date Of Birth]],5,FALSE)</f>
        <v>4-Aug-2004</v>
      </c>
      <c r="M470" s="24">
        <f>VLOOKUP(A470,Table1[[Customer ID]:[charges]],8,FALSE)</f>
        <v>21344.85</v>
      </c>
      <c r="N470" s="24" t="str">
        <f>VLOOKUP(Healthcare!A470,Table1[[Customer ID]:[Hospital tier]],9,FALSE)</f>
        <v>tier - 3</v>
      </c>
      <c r="O470" s="24" t="str">
        <f>VLOOKUP(A470,Table1[[Customer ID]:[City tier]],10,FALSE)</f>
        <v>tier - 1</v>
      </c>
      <c r="P470" s="24" t="str">
        <f>VLOOKUP(Healthcare!A470,Table1[],11,FALSE)</f>
        <v>R1024</v>
      </c>
      <c r="Q470" s="24">
        <f>VLOOKUP(Healthcare!A470,Table1[[Customer ID]:[Age]],6,FALSE)</f>
        <v>18</v>
      </c>
    </row>
    <row r="471" spans="1:17" ht="15.4" x14ac:dyDescent="0.45">
      <c r="A471" s="25" t="s">
        <v>470</v>
      </c>
      <c r="B471" s="24" t="str">
        <f>VLOOKUP('Customer Names'!A471,'Customer Names'!A471:C2805,3,FALSE)</f>
        <v>Li</v>
      </c>
      <c r="C471" s="24">
        <f>VLOOKUP(Table8[[#This Row],[Customer ID]],Table8[[Customer ID]:[BMI]],2,FALSE)</f>
        <v>24.605</v>
      </c>
      <c r="D471" s="24">
        <f>VLOOKUP(Table8[[#This Row],[Customer ID]],Table8[[Customer ID]:[HBA1C]],4,FALSE)</f>
        <v>5.48</v>
      </c>
      <c r="E471" s="24" t="str">
        <f>VLOOKUP(Table8[[#This Row],[Customer ID]],Table8[[Customer ID]:[Heart Issues]],6,FALSE)</f>
        <v>No</v>
      </c>
      <c r="F471" s="24" t="str">
        <f>VLOOKUP(Table8[[#This Row],[Customer ID]],Table8[[Customer ID]:[Any Transplants]],7,FALSE)</f>
        <v>No</v>
      </c>
      <c r="G471" s="24" t="str">
        <f>VLOOKUP(Table8[[#This Row],[Customer ID]],Table8[[Customer ID]:[Cancer history]],8,FALSE)</f>
        <v>No</v>
      </c>
      <c r="H471" s="24">
        <f>VLOOKUP(Table8[[#This Row],[Customer ID]],Table8[[Customer ID]:[NumberOfMajorSurgeries]],9,FALSE)</f>
        <v>0</v>
      </c>
      <c r="I471" s="24" t="str">
        <f>VLOOKUP(Table8[[#This Row],[Customer ID]],Table8[],10,FALSE)</f>
        <v>Yes</v>
      </c>
      <c r="J471" s="24" t="str">
        <f>VLOOKUP(Table8[[#This Row],[Customer ID]],Table8[[Customer ID]:[Wight Status]],3,FALSE)</f>
        <v>Normal Weight</v>
      </c>
      <c r="K471" s="24" t="str">
        <f>VLOOKUP(Table8[[#This Row],[Customer ID]],Table8[[Customer ID]:[Diabetes Status]],5,FALSE)</f>
        <v>Normal</v>
      </c>
      <c r="L471" s="24" t="str">
        <f>VLOOKUP(A471,Table1[[Customer ID]:[Date Of Birth]],5,FALSE)</f>
        <v>10-Dec-1980</v>
      </c>
      <c r="M471" s="24">
        <f>VLOOKUP(A471,Table1[[Customer ID]:[charges]],8,FALSE)</f>
        <v>21259.38</v>
      </c>
      <c r="N471" s="24" t="str">
        <f>VLOOKUP(Healthcare!A471,Table1[[Customer ID]:[Hospital tier]],9,FALSE)</f>
        <v>tier - 3</v>
      </c>
      <c r="O471" s="24" t="str">
        <f>VLOOKUP(A471,Table1[[Customer ID]:[City tier]],10,FALSE)</f>
        <v>tier - 3</v>
      </c>
      <c r="P471" s="24" t="str">
        <f>VLOOKUP(Healthcare!A471,Table1[],11,FALSE)</f>
        <v>R1019</v>
      </c>
      <c r="Q471" s="24">
        <f>VLOOKUP(Healthcare!A471,Table1[[Customer ID]:[Age]],6,FALSE)</f>
        <v>42</v>
      </c>
    </row>
    <row r="472" spans="1:17" ht="15.4" x14ac:dyDescent="0.45">
      <c r="A472" s="25" t="s">
        <v>471</v>
      </c>
      <c r="B472" s="24" t="str">
        <f>VLOOKUP('Customer Names'!A472,'Customer Names'!A472:C2806,3,FALSE)</f>
        <v>Parsons</v>
      </c>
      <c r="C472" s="24">
        <f>VLOOKUP(Table8[[#This Row],[Customer ID]],Table8[[Customer ID]:[BMI]],2,FALSE)</f>
        <v>29.6</v>
      </c>
      <c r="D472" s="24">
        <f>VLOOKUP(Table8[[#This Row],[Customer ID]],Table8[[Customer ID]:[HBA1C]],4,FALSE)</f>
        <v>8.1</v>
      </c>
      <c r="E472" s="24" t="str">
        <f>VLOOKUP(Table8[[#This Row],[Customer ID]],Table8[[Customer ID]:[Heart Issues]],6,FALSE)</f>
        <v>No</v>
      </c>
      <c r="F472" s="24" t="str">
        <f>VLOOKUP(Table8[[#This Row],[Customer ID]],Table8[[Customer ID]:[Any Transplants]],7,FALSE)</f>
        <v>No</v>
      </c>
      <c r="G472" s="24" t="str">
        <f>VLOOKUP(Table8[[#This Row],[Customer ID]],Table8[[Customer ID]:[Cancer history]],8,FALSE)</f>
        <v>No</v>
      </c>
      <c r="H472" s="24">
        <f>VLOOKUP(Table8[[#This Row],[Customer ID]],Table8[[Customer ID]:[NumberOfMajorSurgeries]],9,FALSE)</f>
        <v>0</v>
      </c>
      <c r="I472" s="24" t="str">
        <f>VLOOKUP(Table8[[#This Row],[Customer ID]],Table8[],10,FALSE)</f>
        <v>No</v>
      </c>
      <c r="J472" s="24" t="str">
        <f>VLOOKUP(Table8[[#This Row],[Customer ID]],Table8[[Customer ID]:[Wight Status]],3,FALSE)</f>
        <v>Over Weight</v>
      </c>
      <c r="K472" s="24" t="str">
        <f>VLOOKUP(Table8[[#This Row],[Customer ID]],Table8[[Customer ID]:[Diabetes Status]],5,FALSE)</f>
        <v>Diabetes</v>
      </c>
      <c r="L472" s="24" t="str">
        <f>VLOOKUP(A472,Table1[[Customer ID]:[Date Of Birth]],5,FALSE)</f>
        <v>3-Sep-1974</v>
      </c>
      <c r="M472" s="24">
        <f>VLOOKUP(A472,Table1[[Customer ID]:[charges]],8,FALSE)</f>
        <v>21232.18</v>
      </c>
      <c r="N472" s="24" t="str">
        <f>VLOOKUP(Healthcare!A472,Table1[[Customer ID]:[Hospital tier]],9,FALSE)</f>
        <v>tier - 3</v>
      </c>
      <c r="O472" s="24" t="str">
        <f>VLOOKUP(A472,Table1[[Customer ID]:[City tier]],10,FALSE)</f>
        <v>tier - 2</v>
      </c>
      <c r="P472" s="24" t="str">
        <f>VLOOKUP(Healthcare!A472,Table1[],11,FALSE)</f>
        <v>R1011</v>
      </c>
      <c r="Q472" s="24">
        <f>VLOOKUP(Healthcare!A472,Table1[[Customer ID]:[Age]],6,FALSE)</f>
        <v>48</v>
      </c>
    </row>
    <row r="473" spans="1:17" ht="15.4" x14ac:dyDescent="0.45">
      <c r="A473" s="25" t="s">
        <v>472</v>
      </c>
      <c r="B473" s="24" t="str">
        <f>VLOOKUP('Customer Names'!A473,'Customer Names'!A473:C2807,3,FALSE)</f>
        <v>Raulli</v>
      </c>
      <c r="C473" s="24">
        <f>VLOOKUP(Table8[[#This Row],[Customer ID]],Table8[[Customer ID]:[BMI]],2,FALSE)</f>
        <v>24.42</v>
      </c>
      <c r="D473" s="24">
        <f>VLOOKUP(Table8[[#This Row],[Customer ID]],Table8[[Customer ID]:[HBA1C]],4,FALSE)</f>
        <v>7.16</v>
      </c>
      <c r="E473" s="24" t="str">
        <f>VLOOKUP(Table8[[#This Row],[Customer ID]],Table8[[Customer ID]:[Heart Issues]],6,FALSE)</f>
        <v>No</v>
      </c>
      <c r="F473" s="24" t="str">
        <f>VLOOKUP(Table8[[#This Row],[Customer ID]],Table8[[Customer ID]:[Any Transplants]],7,FALSE)</f>
        <v>No</v>
      </c>
      <c r="G473" s="24" t="str">
        <f>VLOOKUP(Table8[[#This Row],[Customer ID]],Table8[[Customer ID]:[Cancer history]],8,FALSE)</f>
        <v>No</v>
      </c>
      <c r="H473" s="24">
        <f>VLOOKUP(Table8[[#This Row],[Customer ID]],Table8[[Customer ID]:[NumberOfMajorSurgeries]],9,FALSE)</f>
        <v>0</v>
      </c>
      <c r="I473" s="24" t="str">
        <f>VLOOKUP(Table8[[#This Row],[Customer ID]],Table8[],10,FALSE)</f>
        <v>Yes</v>
      </c>
      <c r="J473" s="24" t="str">
        <f>VLOOKUP(Table8[[#This Row],[Customer ID]],Table8[[Customer ID]:[Wight Status]],3,FALSE)</f>
        <v>Normal Weight</v>
      </c>
      <c r="K473" s="24" t="str">
        <f>VLOOKUP(Table8[[#This Row],[Customer ID]],Table8[[Customer ID]:[Diabetes Status]],5,FALSE)</f>
        <v>Diabetes</v>
      </c>
      <c r="L473" s="24" t="str">
        <f>VLOOKUP(A473,Table1[[Customer ID]:[Date Of Birth]],5,FALSE)</f>
        <v>14-Oct-1974</v>
      </c>
      <c r="M473" s="24">
        <f>VLOOKUP(A473,Table1[[Customer ID]:[charges]],8,FALSE)</f>
        <v>21223.68</v>
      </c>
      <c r="N473" s="24" t="str">
        <f>VLOOKUP(Healthcare!A473,Table1[[Customer ID]:[Hospital tier]],9,FALSE)</f>
        <v>tier - 3</v>
      </c>
      <c r="O473" s="24" t="str">
        <f>VLOOKUP(A473,Table1[[Customer ID]:[City tier]],10,FALSE)</f>
        <v>tier - 2</v>
      </c>
      <c r="P473" s="24" t="str">
        <f>VLOOKUP(Healthcare!A473,Table1[],11,FALSE)</f>
        <v>R1013</v>
      </c>
      <c r="Q473" s="24">
        <f>VLOOKUP(Healthcare!A473,Table1[[Customer ID]:[Age]],6,FALSE)</f>
        <v>48</v>
      </c>
    </row>
    <row r="474" spans="1:17" ht="15.4" x14ac:dyDescent="0.45">
      <c r="A474" s="25" t="s">
        <v>473</v>
      </c>
      <c r="B474" s="24" t="str">
        <f>VLOOKUP('Customer Names'!A474,'Customer Names'!A474:C2808,3,FALSE)</f>
        <v>Frome</v>
      </c>
      <c r="C474" s="24">
        <f>VLOOKUP(Table8[[#This Row],[Customer ID]],Table8[[Customer ID]:[BMI]],2,FALSE)</f>
        <v>20.9</v>
      </c>
      <c r="D474" s="24">
        <f>VLOOKUP(Table8[[#This Row],[Customer ID]],Table8[[Customer ID]:[HBA1C]],4,FALSE)</f>
        <v>4.55</v>
      </c>
      <c r="E474" s="24" t="str">
        <f>VLOOKUP(Table8[[#This Row],[Customer ID]],Table8[[Customer ID]:[Heart Issues]],6,FALSE)</f>
        <v>Yes</v>
      </c>
      <c r="F474" s="24" t="str">
        <f>VLOOKUP(Table8[[#This Row],[Customer ID]],Table8[[Customer ID]:[Any Transplants]],7,FALSE)</f>
        <v>No</v>
      </c>
      <c r="G474" s="24" t="str">
        <f>VLOOKUP(Table8[[#This Row],[Customer ID]],Table8[[Customer ID]:[Cancer history]],8,FALSE)</f>
        <v>Yes</v>
      </c>
      <c r="H474" s="24">
        <f>VLOOKUP(Table8[[#This Row],[Customer ID]],Table8[[Customer ID]:[NumberOfMajorSurgeries]],9,FALSE)</f>
        <v>1</v>
      </c>
      <c r="I474" s="24" t="str">
        <f>VLOOKUP(Table8[[#This Row],[Customer ID]],Table8[],10,FALSE)</f>
        <v>Yes</v>
      </c>
      <c r="J474" s="24" t="str">
        <f>VLOOKUP(Table8[[#This Row],[Customer ID]],Table8[[Customer ID]:[Wight Status]],3,FALSE)</f>
        <v>Normal Weight</v>
      </c>
      <c r="K474" s="24" t="str">
        <f>VLOOKUP(Table8[[#This Row],[Customer ID]],Table8[[Customer ID]:[Diabetes Status]],5,FALSE)</f>
        <v>Normal</v>
      </c>
      <c r="L474" s="24" t="str">
        <f>VLOOKUP(A474,Table1[[Customer ID]:[Date Of Birth]],5,FALSE)</f>
        <v>26-Aug-1969</v>
      </c>
      <c r="M474" s="24">
        <f>VLOOKUP(A474,Table1[[Customer ID]:[charges]],8,FALSE)</f>
        <v>21195.82</v>
      </c>
      <c r="N474" s="24" t="str">
        <f>VLOOKUP(Healthcare!A474,Table1[[Customer ID]:[Hospital tier]],9,FALSE)</f>
        <v>tier - 3</v>
      </c>
      <c r="O474" s="24" t="str">
        <f>VLOOKUP(A474,Table1[[Customer ID]:[City tier]],10,FALSE)</f>
        <v>tier - 1</v>
      </c>
      <c r="P474" s="24" t="str">
        <f>VLOOKUP(Healthcare!A474,Table1[],11,FALSE)</f>
        <v>R1013</v>
      </c>
      <c r="Q474" s="24">
        <f>VLOOKUP(Healthcare!A474,Table1[[Customer ID]:[Age]],6,FALSE)</f>
        <v>53</v>
      </c>
    </row>
    <row r="475" spans="1:17" ht="15.4" x14ac:dyDescent="0.45">
      <c r="A475" s="25" t="s">
        <v>474</v>
      </c>
      <c r="B475" s="24" t="str">
        <f>VLOOKUP('Customer Names'!A475,'Customer Names'!A475:C2809,3,FALSE)</f>
        <v>Sevcik</v>
      </c>
      <c r="C475" s="24">
        <f>VLOOKUP(Table8[[#This Row],[Customer ID]],Table8[[Customer ID]:[BMI]],2,FALSE)</f>
        <v>22.895</v>
      </c>
      <c r="D475" s="24">
        <f>VLOOKUP(Table8[[#This Row],[Customer ID]],Table8[[Customer ID]:[HBA1C]],4,FALSE)</f>
        <v>6.03</v>
      </c>
      <c r="E475" s="24" t="str">
        <f>VLOOKUP(Table8[[#This Row],[Customer ID]],Table8[[Customer ID]:[Heart Issues]],6,FALSE)</f>
        <v>No</v>
      </c>
      <c r="F475" s="24" t="str">
        <f>VLOOKUP(Table8[[#This Row],[Customer ID]],Table8[[Customer ID]:[Any Transplants]],7,FALSE)</f>
        <v>No</v>
      </c>
      <c r="G475" s="24" t="str">
        <f>VLOOKUP(Table8[[#This Row],[Customer ID]],Table8[[Customer ID]:[Cancer history]],8,FALSE)</f>
        <v>No</v>
      </c>
      <c r="H475" s="24">
        <f>VLOOKUP(Table8[[#This Row],[Customer ID]],Table8[[Customer ID]:[NumberOfMajorSurgeries]],9,FALSE)</f>
        <v>0</v>
      </c>
      <c r="I475" s="24" t="str">
        <f>VLOOKUP(Table8[[#This Row],[Customer ID]],Table8[],10,FALSE)</f>
        <v>Yes</v>
      </c>
      <c r="J475" s="24" t="str">
        <f>VLOOKUP(Table8[[#This Row],[Customer ID]],Table8[[Customer ID]:[Wight Status]],3,FALSE)</f>
        <v>Normal Weight</v>
      </c>
      <c r="K475" s="24" t="str">
        <f>VLOOKUP(Table8[[#This Row],[Customer ID]],Table8[[Customer ID]:[Diabetes Status]],5,FALSE)</f>
        <v>Prediabetes</v>
      </c>
      <c r="L475" s="24" t="str">
        <f>VLOOKUP(A475,Table1[[Customer ID]:[Date Of Birth]],5,FALSE)</f>
        <v>23-Nov-1977</v>
      </c>
      <c r="M475" s="24">
        <f>VLOOKUP(A475,Table1[[Customer ID]:[charges]],8,FALSE)</f>
        <v>21098.55</v>
      </c>
      <c r="N475" s="24" t="str">
        <f>VLOOKUP(Healthcare!A475,Table1[[Customer ID]:[Hospital tier]],9,FALSE)</f>
        <v>tier - 3</v>
      </c>
      <c r="O475" s="24" t="str">
        <f>VLOOKUP(A475,Table1[[Customer ID]:[City tier]],10,FALSE)</f>
        <v>tier - 3</v>
      </c>
      <c r="P475" s="24" t="str">
        <f>VLOOKUP(Healthcare!A475,Table1[],11,FALSE)</f>
        <v>R1012</v>
      </c>
      <c r="Q475" s="24">
        <f>VLOOKUP(Healthcare!A475,Table1[[Customer ID]:[Age]],6,FALSE)</f>
        <v>45</v>
      </c>
    </row>
    <row r="476" spans="1:17" ht="15.4" x14ac:dyDescent="0.45">
      <c r="A476" s="25" t="s">
        <v>475</v>
      </c>
      <c r="B476" s="24" t="str">
        <f>VLOOKUP('Customer Names'!A476,'Customer Names'!A476:C2810,3,FALSE)</f>
        <v>Narang</v>
      </c>
      <c r="C476" s="24">
        <f>VLOOKUP(Table8[[#This Row],[Customer ID]],Table8[[Customer ID]:[BMI]],2,FALSE)</f>
        <v>28.3</v>
      </c>
      <c r="D476" s="24">
        <f>VLOOKUP(Table8[[#This Row],[Customer ID]],Table8[[Customer ID]:[HBA1C]],4,FALSE)</f>
        <v>5.47</v>
      </c>
      <c r="E476" s="24" t="str">
        <f>VLOOKUP(Table8[[#This Row],[Customer ID]],Table8[[Customer ID]:[Heart Issues]],6,FALSE)</f>
        <v>Yes</v>
      </c>
      <c r="F476" s="24" t="str">
        <f>VLOOKUP(Table8[[#This Row],[Customer ID]],Table8[[Customer ID]:[Any Transplants]],7,FALSE)</f>
        <v>No</v>
      </c>
      <c r="G476" s="24" t="str">
        <f>VLOOKUP(Table8[[#This Row],[Customer ID]],Table8[[Customer ID]:[Cancer history]],8,FALSE)</f>
        <v>Yes</v>
      </c>
      <c r="H476" s="24">
        <f>VLOOKUP(Table8[[#This Row],[Customer ID]],Table8[[Customer ID]:[NumberOfMajorSurgeries]],9,FALSE)</f>
        <v>1</v>
      </c>
      <c r="I476" s="24" t="str">
        <f>VLOOKUP(Table8[[#This Row],[Customer ID]],Table8[],10,FALSE)</f>
        <v>Yes</v>
      </c>
      <c r="J476" s="24" t="str">
        <f>VLOOKUP(Table8[[#This Row],[Customer ID]],Table8[[Customer ID]:[Wight Status]],3,FALSE)</f>
        <v>Over Weight</v>
      </c>
      <c r="K476" s="24" t="str">
        <f>VLOOKUP(Table8[[#This Row],[Customer ID]],Table8[[Customer ID]:[Diabetes Status]],5,FALSE)</f>
        <v>Normal</v>
      </c>
      <c r="L476" s="24" t="str">
        <f>VLOOKUP(A476,Table1[[Customer ID]:[Date Of Birth]],5,FALSE)</f>
        <v>2-Jul-1983</v>
      </c>
      <c r="M476" s="24">
        <f>VLOOKUP(A476,Table1[[Customer ID]:[charges]],8,FALSE)</f>
        <v>21082.16</v>
      </c>
      <c r="N476" s="24" t="str">
        <f>VLOOKUP(Healthcare!A476,Table1[[Customer ID]:[Hospital tier]],9,FALSE)</f>
        <v>tier - 3</v>
      </c>
      <c r="O476" s="24" t="str">
        <f>VLOOKUP(A476,Table1[[Customer ID]:[City tier]],10,FALSE)</f>
        <v>tier - 2</v>
      </c>
      <c r="P476" s="24" t="str">
        <f>VLOOKUP(Healthcare!A476,Table1[],11,FALSE)</f>
        <v>R1011</v>
      </c>
      <c r="Q476" s="24">
        <f>VLOOKUP(Healthcare!A476,Table1[[Customer ID]:[Age]],6,FALSE)</f>
        <v>39</v>
      </c>
    </row>
    <row r="477" spans="1:17" ht="15.4" x14ac:dyDescent="0.45">
      <c r="A477" s="25" t="s">
        <v>476</v>
      </c>
      <c r="B477" s="24" t="str">
        <f>VLOOKUP('Customer Names'!A477,'Customer Names'!A477:C2811,3,FALSE)</f>
        <v>Royston</v>
      </c>
      <c r="C477" s="24">
        <f>VLOOKUP(Table8[[#This Row],[Customer ID]],Table8[[Customer ID]:[BMI]],2,FALSE)</f>
        <v>54.3</v>
      </c>
      <c r="D477" s="24">
        <f>VLOOKUP(Table8[[#This Row],[Customer ID]],Table8[[Customer ID]:[HBA1C]],4,FALSE)</f>
        <v>4.1500000000000004</v>
      </c>
      <c r="E477" s="24" t="str">
        <f>VLOOKUP(Table8[[#This Row],[Customer ID]],Table8[[Customer ID]:[Heart Issues]],6,FALSE)</f>
        <v>Yes</v>
      </c>
      <c r="F477" s="24" t="str">
        <f>VLOOKUP(Table8[[#This Row],[Customer ID]],Table8[[Customer ID]:[Any Transplants]],7,FALSE)</f>
        <v>No</v>
      </c>
      <c r="G477" s="24" t="str">
        <f>VLOOKUP(Table8[[#This Row],[Customer ID]],Table8[[Customer ID]:[Cancer history]],8,FALSE)</f>
        <v>No</v>
      </c>
      <c r="H477" s="24">
        <f>VLOOKUP(Table8[[#This Row],[Customer ID]],Table8[[Customer ID]:[NumberOfMajorSurgeries]],9,FALSE)</f>
        <v>1</v>
      </c>
      <c r="I477" s="24" t="str">
        <f>VLOOKUP(Table8[[#This Row],[Customer ID]],Table8[],10,FALSE)</f>
        <v>No</v>
      </c>
      <c r="J477" s="24" t="str">
        <f>VLOOKUP(Table8[[#This Row],[Customer ID]],Table8[[Customer ID]:[Wight Status]],3,FALSE)</f>
        <v>Obesity</v>
      </c>
      <c r="K477" s="24" t="str">
        <f>VLOOKUP(Table8[[#This Row],[Customer ID]],Table8[[Customer ID]:[Diabetes Status]],5,FALSE)</f>
        <v>Normal</v>
      </c>
      <c r="L477" s="24" t="str">
        <f>VLOOKUP(A477,Table1[[Customer ID]:[Date Of Birth]],5,FALSE)</f>
        <v>19-Nov-1964</v>
      </c>
      <c r="M477" s="24">
        <f>VLOOKUP(A477,Table1[[Customer ID]:[charges]],8,FALSE)</f>
        <v>20893.060000000001</v>
      </c>
      <c r="N477" s="24" t="str">
        <f>VLOOKUP(Healthcare!A477,Table1[[Customer ID]:[Hospital tier]],9,FALSE)</f>
        <v>tier - 2</v>
      </c>
      <c r="O477" s="24" t="str">
        <f>VLOOKUP(A477,Table1[[Customer ID]:[City tier]],10,FALSE)</f>
        <v>tier - 3</v>
      </c>
      <c r="P477" s="24" t="str">
        <f>VLOOKUP(Healthcare!A477,Table1[],11,FALSE)</f>
        <v>R1012</v>
      </c>
      <c r="Q477" s="24">
        <f>VLOOKUP(Healthcare!A477,Table1[[Customer ID]:[Age]],6,FALSE)</f>
        <v>58</v>
      </c>
    </row>
    <row r="478" spans="1:17" ht="15.4" x14ac:dyDescent="0.45">
      <c r="A478" s="25" t="s">
        <v>477</v>
      </c>
      <c r="B478" s="24" t="str">
        <f>VLOOKUP('Customer Names'!A478,'Customer Names'!A478:C2812,3,FALSE)</f>
        <v>Tieri</v>
      </c>
      <c r="C478" s="24">
        <f>VLOOKUP(Table8[[#This Row],[Customer ID]],Table8[[Customer ID]:[BMI]],2,FALSE)</f>
        <v>33.344999999999999</v>
      </c>
      <c r="D478" s="24">
        <f>VLOOKUP(Table8[[#This Row],[Customer ID]],Table8[[Customer ID]:[HBA1C]],4,FALSE)</f>
        <v>11.32</v>
      </c>
      <c r="E478" s="24" t="str">
        <f>VLOOKUP(Table8[[#This Row],[Customer ID]],Table8[[Customer ID]:[Heart Issues]],6,FALSE)</f>
        <v>Yes</v>
      </c>
      <c r="F478" s="24" t="str">
        <f>VLOOKUP(Table8[[#This Row],[Customer ID]],Table8[[Customer ID]:[Any Transplants]],7,FALSE)</f>
        <v>No</v>
      </c>
      <c r="G478" s="24" t="str">
        <f>VLOOKUP(Table8[[#This Row],[Customer ID]],Table8[[Customer ID]:[Cancer history]],8,FALSE)</f>
        <v>No</v>
      </c>
      <c r="H478" s="24">
        <f>VLOOKUP(Table8[[#This Row],[Customer ID]],Table8[[Customer ID]:[NumberOfMajorSurgeries]],9,FALSE)</f>
        <v>1</v>
      </c>
      <c r="I478" s="24" t="str">
        <f>VLOOKUP(Table8[[#This Row],[Customer ID]],Table8[],10,FALSE)</f>
        <v>No</v>
      </c>
      <c r="J478" s="24" t="str">
        <f>VLOOKUP(Table8[[#This Row],[Customer ID]],Table8[[Customer ID]:[Wight Status]],3,FALSE)</f>
        <v>Obesity</v>
      </c>
      <c r="K478" s="24" t="str">
        <f>VLOOKUP(Table8[[#This Row],[Customer ID]],Table8[[Customer ID]:[Diabetes Status]],5,FALSE)</f>
        <v>Diabetes</v>
      </c>
      <c r="L478" s="24" t="str">
        <f>VLOOKUP(A478,Table1[[Customer ID]:[Date Of Birth]],5,FALSE)</f>
        <v>8-Dec-1975</v>
      </c>
      <c r="M478" s="24">
        <f>VLOOKUP(A478,Table1[[Customer ID]:[charges]],8,FALSE)</f>
        <v>20878.78</v>
      </c>
      <c r="N478" s="24" t="str">
        <f>VLOOKUP(Healthcare!A478,Table1[[Customer ID]:[Hospital tier]],9,FALSE)</f>
        <v>tier - 2</v>
      </c>
      <c r="O478" s="24" t="str">
        <f>VLOOKUP(A478,Table1[[Customer ID]:[City tier]],10,FALSE)</f>
        <v>tier - 1</v>
      </c>
      <c r="P478" s="24" t="str">
        <f>VLOOKUP(Healthcare!A478,Table1[],11,FALSE)</f>
        <v>R1024</v>
      </c>
      <c r="Q478" s="24">
        <f>VLOOKUP(Healthcare!A478,Table1[[Customer ID]:[Age]],6,FALSE)</f>
        <v>47</v>
      </c>
    </row>
    <row r="479" spans="1:17" ht="15.4" x14ac:dyDescent="0.45">
      <c r="A479" s="25" t="s">
        <v>478</v>
      </c>
      <c r="B479" s="24" t="str">
        <f>VLOOKUP('Customer Names'!A479,'Customer Names'!A479:C2813,3,FALSE)</f>
        <v>Whitney</v>
      </c>
      <c r="C479" s="24">
        <f>VLOOKUP(Table8[[#This Row],[Customer ID]],Table8[[Customer ID]:[BMI]],2,FALSE)</f>
        <v>33</v>
      </c>
      <c r="D479" s="24">
        <f>VLOOKUP(Table8[[#This Row],[Customer ID]],Table8[[Customer ID]:[HBA1C]],4,FALSE)</f>
        <v>9.51</v>
      </c>
      <c r="E479" s="24" t="str">
        <f>VLOOKUP(Table8[[#This Row],[Customer ID]],Table8[[Customer ID]:[Heart Issues]],6,FALSE)</f>
        <v>Yes</v>
      </c>
      <c r="F479" s="24" t="str">
        <f>VLOOKUP(Table8[[#This Row],[Customer ID]],Table8[[Customer ID]:[Any Transplants]],7,FALSE)</f>
        <v>No</v>
      </c>
      <c r="G479" s="24" t="str">
        <f>VLOOKUP(Table8[[#This Row],[Customer ID]],Table8[[Customer ID]:[Cancer history]],8,FALSE)</f>
        <v>No</v>
      </c>
      <c r="H479" s="24">
        <f>VLOOKUP(Table8[[#This Row],[Customer ID]],Table8[[Customer ID]:[NumberOfMajorSurgeries]],9,FALSE)</f>
        <v>0</v>
      </c>
      <c r="I479" s="24" t="str">
        <f>VLOOKUP(Table8[[#This Row],[Customer ID]],Table8[],10,FALSE)</f>
        <v>No</v>
      </c>
      <c r="J479" s="24" t="str">
        <f>VLOOKUP(Table8[[#This Row],[Customer ID]],Table8[[Customer ID]:[Wight Status]],3,FALSE)</f>
        <v>Obesity</v>
      </c>
      <c r="K479" s="24" t="str">
        <f>VLOOKUP(Table8[[#This Row],[Customer ID]],Table8[[Customer ID]:[Diabetes Status]],5,FALSE)</f>
        <v>Diabetes</v>
      </c>
      <c r="L479" s="24" t="str">
        <f>VLOOKUP(A479,Table1[[Customer ID]:[Date Of Birth]],5,FALSE)</f>
        <v>8-Sep-1967</v>
      </c>
      <c r="M479" s="24">
        <f>VLOOKUP(A479,Table1[[Customer ID]:[charges]],8,FALSE)</f>
        <v>20781.490000000002</v>
      </c>
      <c r="N479" s="24" t="str">
        <f>VLOOKUP(Healthcare!A479,Table1[[Customer ID]:[Hospital tier]],9,FALSE)</f>
        <v>tier - 2</v>
      </c>
      <c r="O479" s="24" t="str">
        <f>VLOOKUP(A479,Table1[[Customer ID]:[City tier]],10,FALSE)</f>
        <v>tier - 3</v>
      </c>
      <c r="P479" s="24" t="str">
        <f>VLOOKUP(Healthcare!A479,Table1[],11,FALSE)</f>
        <v>R1013</v>
      </c>
      <c r="Q479" s="24">
        <f>VLOOKUP(Healthcare!A479,Table1[[Customer ID]:[Age]],6,FALSE)</f>
        <v>55</v>
      </c>
    </row>
    <row r="480" spans="1:17" ht="15.4" x14ac:dyDescent="0.45">
      <c r="A480" s="25" t="s">
        <v>479</v>
      </c>
      <c r="B480" s="24" t="str">
        <f>VLOOKUP('Customer Names'!A480,'Customer Names'!A480:C2814,3,FALSE)</f>
        <v>Wandzilak</v>
      </c>
      <c r="C480" s="24">
        <f>VLOOKUP(Table8[[#This Row],[Customer ID]],Table8[[Customer ID]:[BMI]],2,FALSE)</f>
        <v>28.024999999999999</v>
      </c>
      <c r="D480" s="24">
        <f>VLOOKUP(Table8[[#This Row],[Customer ID]],Table8[[Customer ID]:[HBA1C]],4,FALSE)</f>
        <v>7.67</v>
      </c>
      <c r="E480" s="24" t="str">
        <f>VLOOKUP(Table8[[#This Row],[Customer ID]],Table8[[Customer ID]:[Heart Issues]],6,FALSE)</f>
        <v>Yes</v>
      </c>
      <c r="F480" s="24" t="str">
        <f>VLOOKUP(Table8[[#This Row],[Customer ID]],Table8[[Customer ID]:[Any Transplants]],7,FALSE)</f>
        <v>No</v>
      </c>
      <c r="G480" s="24" t="str">
        <f>VLOOKUP(Table8[[#This Row],[Customer ID]],Table8[[Customer ID]:[Cancer history]],8,FALSE)</f>
        <v>No</v>
      </c>
      <c r="H480" s="24">
        <f>VLOOKUP(Table8[[#This Row],[Customer ID]],Table8[[Customer ID]:[NumberOfMajorSurgeries]],9,FALSE)</f>
        <v>1</v>
      </c>
      <c r="I480" s="24" t="str">
        <f>VLOOKUP(Table8[[#This Row],[Customer ID]],Table8[],10,FALSE)</f>
        <v>Yes</v>
      </c>
      <c r="J480" s="24" t="str">
        <f>VLOOKUP(Table8[[#This Row],[Customer ID]],Table8[[Customer ID]:[Wight Status]],3,FALSE)</f>
        <v>Over Weight</v>
      </c>
      <c r="K480" s="24" t="str">
        <f>VLOOKUP(Table8[[#This Row],[Customer ID]],Table8[[Customer ID]:[Diabetes Status]],5,FALSE)</f>
        <v>Diabetes</v>
      </c>
      <c r="L480" s="24" t="str">
        <f>VLOOKUP(A480,Table1[[Customer ID]:[Date Of Birth]],5,FALSE)</f>
        <v>4-Aug-1986</v>
      </c>
      <c r="M480" s="24">
        <f>VLOOKUP(A480,Table1[[Customer ID]:[charges]],8,FALSE)</f>
        <v>20773.63</v>
      </c>
      <c r="N480" s="24" t="str">
        <f>VLOOKUP(Healthcare!A480,Table1[[Customer ID]:[Hospital tier]],9,FALSE)</f>
        <v>tier - 2</v>
      </c>
      <c r="O480" s="24" t="str">
        <f>VLOOKUP(A480,Table1[[Customer ID]:[City tier]],10,FALSE)</f>
        <v>tier - 3</v>
      </c>
      <c r="P480" s="24" t="str">
        <f>VLOOKUP(Healthcare!A480,Table1[],11,FALSE)</f>
        <v>R1017</v>
      </c>
      <c r="Q480" s="24">
        <f>VLOOKUP(Healthcare!A480,Table1[[Customer ID]:[Age]],6,FALSE)</f>
        <v>36</v>
      </c>
    </row>
    <row r="481" spans="1:17" ht="15.4" x14ac:dyDescent="0.45">
      <c r="A481" s="25" t="s">
        <v>480</v>
      </c>
      <c r="B481" s="24" t="str">
        <f>VLOOKUP('Customer Names'!A481,'Customer Names'!A481:C2815,3,FALSE)</f>
        <v>Valenzona</v>
      </c>
      <c r="C481" s="24">
        <f>VLOOKUP(Table8[[#This Row],[Customer ID]],Table8[[Customer ID]:[BMI]],2,FALSE)</f>
        <v>28.69</v>
      </c>
      <c r="D481" s="24">
        <f>VLOOKUP(Table8[[#This Row],[Customer ID]],Table8[[Customer ID]:[HBA1C]],4,FALSE)</f>
        <v>6.23</v>
      </c>
      <c r="E481" s="24" t="str">
        <f>VLOOKUP(Table8[[#This Row],[Customer ID]],Table8[[Customer ID]:[Heart Issues]],6,FALSE)</f>
        <v>No</v>
      </c>
      <c r="F481" s="24" t="str">
        <f>VLOOKUP(Table8[[#This Row],[Customer ID]],Table8[[Customer ID]:[Any Transplants]],7,FALSE)</f>
        <v>No</v>
      </c>
      <c r="G481" s="24" t="str">
        <f>VLOOKUP(Table8[[#This Row],[Customer ID]],Table8[[Customer ID]:[Cancer history]],8,FALSE)</f>
        <v>No</v>
      </c>
      <c r="H481" s="24">
        <f>VLOOKUP(Table8[[#This Row],[Customer ID]],Table8[[Customer ID]:[NumberOfMajorSurgeries]],9,FALSE)</f>
        <v>1</v>
      </c>
      <c r="I481" s="24" t="str">
        <f>VLOOKUP(Table8[[#This Row],[Customer ID]],Table8[],10,FALSE)</f>
        <v>Yes</v>
      </c>
      <c r="J481" s="24" t="str">
        <f>VLOOKUP(Table8[[#This Row],[Customer ID]],Table8[[Customer ID]:[Wight Status]],3,FALSE)</f>
        <v>Over Weight</v>
      </c>
      <c r="K481" s="24" t="str">
        <f>VLOOKUP(Table8[[#This Row],[Customer ID]],Table8[[Customer ID]:[Diabetes Status]],5,FALSE)</f>
        <v>Prediabetes</v>
      </c>
      <c r="L481" s="24" t="str">
        <f>VLOOKUP(A481,Table1[[Customer ID]:[Date Of Birth]],5,FALSE)</f>
        <v>14-Sep-1992</v>
      </c>
      <c r="M481" s="24">
        <f>VLOOKUP(A481,Table1[[Customer ID]:[charges]],8,FALSE)</f>
        <v>20745.990000000002</v>
      </c>
      <c r="N481" s="24" t="str">
        <f>VLOOKUP(Healthcare!A481,Table1[[Customer ID]:[Hospital tier]],9,FALSE)</f>
        <v>tier - 3</v>
      </c>
      <c r="O481" s="24" t="str">
        <f>VLOOKUP(A481,Table1[[Customer ID]:[City tier]],10,FALSE)</f>
        <v>tier - 1</v>
      </c>
      <c r="P481" s="24" t="str">
        <f>VLOOKUP(Healthcare!A481,Table1[],11,FALSE)</f>
        <v>R1012</v>
      </c>
      <c r="Q481" s="24">
        <f>VLOOKUP(Healthcare!A481,Table1[[Customer ID]:[Age]],6,FALSE)</f>
        <v>30</v>
      </c>
    </row>
    <row r="482" spans="1:17" ht="15.4" x14ac:dyDescent="0.45">
      <c r="A482" s="25" t="s">
        <v>481</v>
      </c>
      <c r="B482" s="24" t="str">
        <f>VLOOKUP('Customer Names'!A482,'Customer Names'!A482:C2816,3,FALSE)</f>
        <v>Young</v>
      </c>
      <c r="C482" s="24">
        <f>VLOOKUP(Table8[[#This Row],[Customer ID]],Table8[[Customer ID]:[BMI]],2,FALSE)</f>
        <v>40.28</v>
      </c>
      <c r="D482" s="24">
        <f>VLOOKUP(Table8[[#This Row],[Customer ID]],Table8[[Customer ID]:[HBA1C]],4,FALSE)</f>
        <v>8.9</v>
      </c>
      <c r="E482" s="24" t="str">
        <f>VLOOKUP(Table8[[#This Row],[Customer ID]],Table8[[Customer ID]:[Heart Issues]],6,FALSE)</f>
        <v>No</v>
      </c>
      <c r="F482" s="24" t="str">
        <f>VLOOKUP(Table8[[#This Row],[Customer ID]],Table8[[Customer ID]:[Any Transplants]],7,FALSE)</f>
        <v>No</v>
      </c>
      <c r="G482" s="24" t="str">
        <f>VLOOKUP(Table8[[#This Row],[Customer ID]],Table8[[Customer ID]:[Cancer history]],8,FALSE)</f>
        <v>No</v>
      </c>
      <c r="H482" s="24">
        <f>VLOOKUP(Table8[[#This Row],[Customer ID]],Table8[[Customer ID]:[NumberOfMajorSurgeries]],9,FALSE)</f>
        <v>0</v>
      </c>
      <c r="I482" s="24" t="str">
        <f>VLOOKUP(Table8[[#This Row],[Customer ID]],Table8[],10,FALSE)</f>
        <v>No</v>
      </c>
      <c r="J482" s="24" t="str">
        <f>VLOOKUP(Table8[[#This Row],[Customer ID]],Table8[[Customer ID]:[Wight Status]],3,FALSE)</f>
        <v>Obesity</v>
      </c>
      <c r="K482" s="24" t="str">
        <f>VLOOKUP(Table8[[#This Row],[Customer ID]],Table8[[Customer ID]:[Diabetes Status]],5,FALSE)</f>
        <v>Diabetes</v>
      </c>
      <c r="L482" s="24" t="str">
        <f>VLOOKUP(A482,Table1[[Customer ID]:[Date Of Birth]],5,FALSE)</f>
        <v>1-Aug-1965</v>
      </c>
      <c r="M482" s="24">
        <f>VLOOKUP(A482,Table1[[Customer ID]:[charges]],8,FALSE)</f>
        <v>20709.02</v>
      </c>
      <c r="N482" s="24" t="str">
        <f>VLOOKUP(Healthcare!A482,Table1[[Customer ID]:[Hospital tier]],9,FALSE)</f>
        <v>tier - 3</v>
      </c>
      <c r="O482" s="24" t="str">
        <f>VLOOKUP(A482,Table1[[Customer ID]:[City tier]],10,FALSE)</f>
        <v>tier - 2</v>
      </c>
      <c r="P482" s="24" t="str">
        <f>VLOOKUP(Healthcare!A482,Table1[],11,FALSE)</f>
        <v>R1019</v>
      </c>
      <c r="Q482" s="24">
        <f>VLOOKUP(Healthcare!A482,Table1[[Customer ID]:[Age]],6,FALSE)</f>
        <v>57</v>
      </c>
    </row>
    <row r="483" spans="1:17" ht="15.4" x14ac:dyDescent="0.45">
      <c r="A483" s="25" t="s">
        <v>482</v>
      </c>
      <c r="B483" s="24" t="str">
        <f>VLOOKUP('Customer Names'!A483,'Customer Names'!A483:C2817,3,FALSE)</f>
        <v>Richards</v>
      </c>
      <c r="C483" s="24">
        <f>VLOOKUP(Table8[[#This Row],[Customer ID]],Table8[[Customer ID]:[BMI]],2,FALSE)</f>
        <v>37.299999999999997</v>
      </c>
      <c r="D483" s="24">
        <f>VLOOKUP(Table8[[#This Row],[Customer ID]],Table8[[Customer ID]:[HBA1C]],4,FALSE)</f>
        <v>7.79</v>
      </c>
      <c r="E483" s="24" t="str">
        <f>VLOOKUP(Table8[[#This Row],[Customer ID]],Table8[[Customer ID]:[Heart Issues]],6,FALSE)</f>
        <v>Yes</v>
      </c>
      <c r="F483" s="24" t="str">
        <f>VLOOKUP(Table8[[#This Row],[Customer ID]],Table8[[Customer ID]:[Any Transplants]],7,FALSE)</f>
        <v>No</v>
      </c>
      <c r="G483" s="24" t="str">
        <f>VLOOKUP(Table8[[#This Row],[Customer ID]],Table8[[Customer ID]:[Cancer history]],8,FALSE)</f>
        <v>No</v>
      </c>
      <c r="H483" s="24">
        <f>VLOOKUP(Table8[[#This Row],[Customer ID]],Table8[[Customer ID]:[NumberOfMajorSurgeries]],9,FALSE)</f>
        <v>0</v>
      </c>
      <c r="I483" s="24" t="str">
        <f>VLOOKUP(Table8[[#This Row],[Customer ID]],Table8[],10,FALSE)</f>
        <v>No</v>
      </c>
      <c r="J483" s="24" t="str">
        <f>VLOOKUP(Table8[[#This Row],[Customer ID]],Table8[[Customer ID]:[Wight Status]],3,FALSE)</f>
        <v>Obesity</v>
      </c>
      <c r="K483" s="24" t="str">
        <f>VLOOKUP(Table8[[#This Row],[Customer ID]],Table8[[Customer ID]:[Diabetes Status]],5,FALSE)</f>
        <v>Diabetes</v>
      </c>
      <c r="L483" s="24" t="str">
        <f>VLOOKUP(A483,Table1[[Customer ID]:[Date Of Birth]],5,FALSE)</f>
        <v>17-Dec-1967</v>
      </c>
      <c r="M483" s="24">
        <f>VLOOKUP(A483,Table1[[Customer ID]:[charges]],8,FALSE)</f>
        <v>20630.28</v>
      </c>
      <c r="N483" s="24" t="str">
        <f>VLOOKUP(Healthcare!A483,Table1[[Customer ID]:[Hospital tier]],9,FALSE)</f>
        <v>tier - 2</v>
      </c>
      <c r="O483" s="24" t="str">
        <f>VLOOKUP(A483,Table1[[Customer ID]:[City tier]],10,FALSE)</f>
        <v>tier - 3</v>
      </c>
      <c r="P483" s="24" t="str">
        <f>VLOOKUP(Healthcare!A483,Table1[],11,FALSE)</f>
        <v>R1011</v>
      </c>
      <c r="Q483" s="24">
        <f>VLOOKUP(Healthcare!A483,Table1[[Customer ID]:[Age]],6,FALSE)</f>
        <v>55</v>
      </c>
    </row>
    <row r="484" spans="1:17" ht="15.4" x14ac:dyDescent="0.45">
      <c r="A484" s="25" t="s">
        <v>483</v>
      </c>
      <c r="B484" s="24" t="str">
        <f>VLOOKUP('Customer Names'!A484,'Customer Names'!A484:C2818,3,FALSE)</f>
        <v>Alexson</v>
      </c>
      <c r="C484" s="24">
        <f>VLOOKUP(Table8[[#This Row],[Customer ID]],Table8[[Customer ID]:[BMI]],2,FALSE)</f>
        <v>54.47</v>
      </c>
      <c r="D484" s="24">
        <f>VLOOKUP(Table8[[#This Row],[Customer ID]],Table8[[Customer ID]:[HBA1C]],4,FALSE)</f>
        <v>4.49</v>
      </c>
      <c r="E484" s="24" t="str">
        <f>VLOOKUP(Table8[[#This Row],[Customer ID]],Table8[[Customer ID]:[Heart Issues]],6,FALSE)</f>
        <v>Yes</v>
      </c>
      <c r="F484" s="24" t="str">
        <f>VLOOKUP(Table8[[#This Row],[Customer ID]],Table8[[Customer ID]:[Any Transplants]],7,FALSE)</f>
        <v>No</v>
      </c>
      <c r="G484" s="24" t="str">
        <f>VLOOKUP(Table8[[#This Row],[Customer ID]],Table8[[Customer ID]:[Cancer history]],8,FALSE)</f>
        <v>No</v>
      </c>
      <c r="H484" s="24">
        <f>VLOOKUP(Table8[[#This Row],[Customer ID]],Table8[[Customer ID]:[NumberOfMajorSurgeries]],9,FALSE)</f>
        <v>2</v>
      </c>
      <c r="I484" s="24" t="str">
        <f>VLOOKUP(Table8[[#This Row],[Customer ID]],Table8[],10,FALSE)</f>
        <v>No</v>
      </c>
      <c r="J484" s="24" t="str">
        <f>VLOOKUP(Table8[[#This Row],[Customer ID]],Table8[[Customer ID]:[Wight Status]],3,FALSE)</f>
        <v>Obesity</v>
      </c>
      <c r="K484" s="24" t="str">
        <f>VLOOKUP(Table8[[#This Row],[Customer ID]],Table8[[Customer ID]:[Diabetes Status]],5,FALSE)</f>
        <v>Normal</v>
      </c>
      <c r="L484" s="24" t="str">
        <f>VLOOKUP(A484,Table1[[Customer ID]:[Date Of Birth]],5,FALSE)</f>
        <v>9-Jul-1966</v>
      </c>
      <c r="M484" s="24">
        <f>VLOOKUP(A484,Table1[[Customer ID]:[charges]],8,FALSE)</f>
        <v>20568.32</v>
      </c>
      <c r="N484" s="24" t="str">
        <f>VLOOKUP(Healthcare!A484,Table1[[Customer ID]:[Hospital tier]],9,FALSE)</f>
        <v>tier - 3</v>
      </c>
      <c r="O484" s="24" t="str">
        <f>VLOOKUP(A484,Table1[[Customer ID]:[City tier]],10,FALSE)</f>
        <v>tier - 2</v>
      </c>
      <c r="P484" s="24" t="str">
        <f>VLOOKUP(Healthcare!A484,Table1[],11,FALSE)</f>
        <v>R1012</v>
      </c>
      <c r="Q484" s="24">
        <f>VLOOKUP(Healthcare!A484,Table1[[Customer ID]:[Age]],6,FALSE)</f>
        <v>56</v>
      </c>
    </row>
    <row r="485" spans="1:17" ht="15.4" x14ac:dyDescent="0.45">
      <c r="A485" s="25" t="s">
        <v>484</v>
      </c>
      <c r="B485" s="24" t="str">
        <f>VLOOKUP('Customer Names'!A485,'Customer Names'!A485:C2819,3,FALSE)</f>
        <v>Wright</v>
      </c>
      <c r="C485" s="24">
        <f>VLOOKUP(Table8[[#This Row],[Customer ID]],Table8[[Customer ID]:[BMI]],2,FALSE)</f>
        <v>38.06</v>
      </c>
      <c r="D485" s="24">
        <f>VLOOKUP(Table8[[#This Row],[Customer ID]],Table8[[Customer ID]:[HBA1C]],4,FALSE)</f>
        <v>5.24</v>
      </c>
      <c r="E485" s="24" t="str">
        <f>VLOOKUP(Table8[[#This Row],[Customer ID]],Table8[[Customer ID]:[Heart Issues]],6,FALSE)</f>
        <v>Yes</v>
      </c>
      <c r="F485" s="24" t="str">
        <f>VLOOKUP(Table8[[#This Row],[Customer ID]],Table8[[Customer ID]:[Any Transplants]],7,FALSE)</f>
        <v>No</v>
      </c>
      <c r="G485" s="24" t="str">
        <f>VLOOKUP(Table8[[#This Row],[Customer ID]],Table8[[Customer ID]:[Cancer history]],8,FALSE)</f>
        <v>Yes</v>
      </c>
      <c r="H485" s="24">
        <f>VLOOKUP(Table8[[#This Row],[Customer ID]],Table8[[Customer ID]:[NumberOfMajorSurgeries]],9,FALSE)</f>
        <v>1</v>
      </c>
      <c r="I485" s="24" t="str">
        <f>VLOOKUP(Table8[[#This Row],[Customer ID]],Table8[],10,FALSE)</f>
        <v>No</v>
      </c>
      <c r="J485" s="24" t="str">
        <f>VLOOKUP(Table8[[#This Row],[Customer ID]],Table8[[Customer ID]:[Wight Status]],3,FALSE)</f>
        <v>Obesity</v>
      </c>
      <c r="K485" s="24" t="str">
        <f>VLOOKUP(Table8[[#This Row],[Customer ID]],Table8[[Customer ID]:[Diabetes Status]],5,FALSE)</f>
        <v>Normal</v>
      </c>
      <c r="L485" s="24" t="str">
        <f>VLOOKUP(A485,Table1[[Customer ID]:[Date Of Birth]],5,FALSE)</f>
        <v>13-Oct-1969</v>
      </c>
      <c r="M485" s="24">
        <f>VLOOKUP(A485,Table1[[Customer ID]:[charges]],8,FALSE)</f>
        <v>20463</v>
      </c>
      <c r="N485" s="24" t="str">
        <f>VLOOKUP(Healthcare!A485,Table1[[Customer ID]:[Hospital tier]],9,FALSE)</f>
        <v>tier - 2</v>
      </c>
      <c r="O485" s="24" t="str">
        <f>VLOOKUP(A485,Table1[[Customer ID]:[City tier]],10,FALSE)</f>
        <v>tier - 2</v>
      </c>
      <c r="P485" s="24" t="str">
        <f>VLOOKUP(Healthcare!A485,Table1[],11,FALSE)</f>
        <v>R1013</v>
      </c>
      <c r="Q485" s="24">
        <f>VLOOKUP(Healthcare!A485,Table1[[Customer ID]:[Age]],6,FALSE)</f>
        <v>53</v>
      </c>
    </row>
    <row r="486" spans="1:17" ht="15.4" x14ac:dyDescent="0.45">
      <c r="A486" s="25" t="s">
        <v>485</v>
      </c>
      <c r="B486" s="24" t="str">
        <f>VLOOKUP('Customer Names'!A486,'Customer Names'!A486:C2820,3,FALSE)</f>
        <v>McKenna</v>
      </c>
      <c r="C486" s="24">
        <f>VLOOKUP(Table8[[#This Row],[Customer ID]],Table8[[Customer ID]:[BMI]],2,FALSE)</f>
        <v>51.47</v>
      </c>
      <c r="D486" s="24">
        <f>VLOOKUP(Table8[[#This Row],[Customer ID]],Table8[[Customer ID]:[HBA1C]],4,FALSE)</f>
        <v>9.6</v>
      </c>
      <c r="E486" s="24" t="str">
        <f>VLOOKUP(Table8[[#This Row],[Customer ID]],Table8[[Customer ID]:[Heart Issues]],6,FALSE)</f>
        <v>No</v>
      </c>
      <c r="F486" s="24" t="str">
        <f>VLOOKUP(Table8[[#This Row],[Customer ID]],Table8[[Customer ID]:[Any Transplants]],7,FALSE)</f>
        <v>No</v>
      </c>
      <c r="G486" s="24" t="str">
        <f>VLOOKUP(Table8[[#This Row],[Customer ID]],Table8[[Customer ID]:[Cancer history]],8,FALSE)</f>
        <v>No</v>
      </c>
      <c r="H486" s="24">
        <f>VLOOKUP(Table8[[#This Row],[Customer ID]],Table8[[Customer ID]:[NumberOfMajorSurgeries]],9,FALSE)</f>
        <v>0</v>
      </c>
      <c r="I486" s="24" t="str">
        <f>VLOOKUP(Table8[[#This Row],[Customer ID]],Table8[],10,FALSE)</f>
        <v>No</v>
      </c>
      <c r="J486" s="24" t="str">
        <f>VLOOKUP(Table8[[#This Row],[Customer ID]],Table8[[Customer ID]:[Wight Status]],3,FALSE)</f>
        <v>Obesity</v>
      </c>
      <c r="K486" s="24" t="str">
        <f>VLOOKUP(Table8[[#This Row],[Customer ID]],Table8[[Customer ID]:[Diabetes Status]],5,FALSE)</f>
        <v>Diabetes</v>
      </c>
      <c r="L486" s="24" t="str">
        <f>VLOOKUP(A486,Table1[[Customer ID]:[Date Of Birth]],5,FALSE)</f>
        <v>18-Oct-1962</v>
      </c>
      <c r="M486" s="24">
        <f>VLOOKUP(A486,Table1[[Customer ID]:[charges]],8,FALSE)</f>
        <v>20446.849999999999</v>
      </c>
      <c r="N486" s="24" t="str">
        <f>VLOOKUP(Healthcare!A486,Table1[[Customer ID]:[Hospital tier]],9,FALSE)</f>
        <v>tier - 2</v>
      </c>
      <c r="O486" s="24" t="str">
        <f>VLOOKUP(A486,Table1[[Customer ID]:[City tier]],10,FALSE)</f>
        <v>tier - 1</v>
      </c>
      <c r="P486" s="24" t="str">
        <f>VLOOKUP(Healthcare!A486,Table1[],11,FALSE)</f>
        <v>R1012</v>
      </c>
      <c r="Q486" s="24">
        <f>VLOOKUP(Healthcare!A486,Table1[[Customer ID]:[Age]],6,FALSE)</f>
        <v>60</v>
      </c>
    </row>
    <row r="487" spans="1:17" ht="15.4" x14ac:dyDescent="0.45">
      <c r="A487" s="25" t="s">
        <v>486</v>
      </c>
      <c r="B487" s="24" t="str">
        <f>VLOOKUP('Customer Names'!A487,'Customer Names'!A487:C2821,3,FALSE)</f>
        <v>Sallade</v>
      </c>
      <c r="C487" s="24">
        <f>VLOOKUP(Table8[[#This Row],[Customer ID]],Table8[[Customer ID]:[BMI]],2,FALSE)</f>
        <v>29.8</v>
      </c>
      <c r="D487" s="24">
        <f>VLOOKUP(Table8[[#This Row],[Customer ID]],Table8[[Customer ID]:[HBA1C]],4,FALSE)</f>
        <v>5.78</v>
      </c>
      <c r="E487" s="24" t="str">
        <f>VLOOKUP(Table8[[#This Row],[Customer ID]],Table8[[Customer ID]:[Heart Issues]],6,FALSE)</f>
        <v>Yes</v>
      </c>
      <c r="F487" s="24" t="str">
        <f>VLOOKUP(Table8[[#This Row],[Customer ID]],Table8[[Customer ID]:[Any Transplants]],7,FALSE)</f>
        <v>No</v>
      </c>
      <c r="G487" s="24" t="str">
        <f>VLOOKUP(Table8[[#This Row],[Customer ID]],Table8[[Customer ID]:[Cancer history]],8,FALSE)</f>
        <v>No</v>
      </c>
      <c r="H487" s="24">
        <f>VLOOKUP(Table8[[#This Row],[Customer ID]],Table8[[Customer ID]:[NumberOfMajorSurgeries]],9,FALSE)</f>
        <v>0</v>
      </c>
      <c r="I487" s="24" t="str">
        <f>VLOOKUP(Table8[[#This Row],[Customer ID]],Table8[],10,FALSE)</f>
        <v>No</v>
      </c>
      <c r="J487" s="24" t="str">
        <f>VLOOKUP(Table8[[#This Row],[Customer ID]],Table8[[Customer ID]:[Wight Status]],3,FALSE)</f>
        <v>Over Weight</v>
      </c>
      <c r="K487" s="24" t="str">
        <f>VLOOKUP(Table8[[#This Row],[Customer ID]],Table8[[Customer ID]:[Diabetes Status]],5,FALSE)</f>
        <v>Prediabetes</v>
      </c>
      <c r="L487" s="24" t="str">
        <f>VLOOKUP(A487,Table1[[Customer ID]:[Date Of Birth]],5,FALSE)</f>
        <v>12-Jul-1985</v>
      </c>
      <c r="M487" s="24">
        <f>VLOOKUP(A487,Table1[[Customer ID]:[charges]],8,FALSE)</f>
        <v>20420.599999999999</v>
      </c>
      <c r="N487" s="24" t="str">
        <f>VLOOKUP(Healthcare!A487,Table1[[Customer ID]:[Hospital tier]],9,FALSE)</f>
        <v>tier - 3</v>
      </c>
      <c r="O487" s="24" t="str">
        <f>VLOOKUP(A487,Table1[[Customer ID]:[City tier]],10,FALSE)</f>
        <v>tier - 2</v>
      </c>
      <c r="P487" s="24" t="str">
        <f>VLOOKUP(Healthcare!A487,Table1[],11,FALSE)</f>
        <v>R1011</v>
      </c>
      <c r="Q487" s="24">
        <f>VLOOKUP(Healthcare!A487,Table1[[Customer ID]:[Age]],6,FALSE)</f>
        <v>37</v>
      </c>
    </row>
    <row r="488" spans="1:17" ht="15.4" x14ac:dyDescent="0.45">
      <c r="A488" s="25" t="s">
        <v>487</v>
      </c>
      <c r="B488" s="24" t="str">
        <f>VLOOKUP('Customer Names'!A488,'Customer Names'!A488:C2822,3,FALSE)</f>
        <v>Argall</v>
      </c>
      <c r="C488" s="24">
        <f>VLOOKUP(Table8[[#This Row],[Customer ID]],Table8[[Customer ID]:[BMI]],2,FALSE)</f>
        <v>49.77</v>
      </c>
      <c r="D488" s="24">
        <f>VLOOKUP(Table8[[#This Row],[Customer ID]],Table8[[Customer ID]:[HBA1C]],4,FALSE)</f>
        <v>7.02</v>
      </c>
      <c r="E488" s="24" t="str">
        <f>VLOOKUP(Table8[[#This Row],[Customer ID]],Table8[[Customer ID]:[Heart Issues]],6,FALSE)</f>
        <v>No</v>
      </c>
      <c r="F488" s="24" t="str">
        <f>VLOOKUP(Table8[[#This Row],[Customer ID]],Table8[[Customer ID]:[Any Transplants]],7,FALSE)</f>
        <v>No</v>
      </c>
      <c r="G488" s="24" t="str">
        <f>VLOOKUP(Table8[[#This Row],[Customer ID]],Table8[[Customer ID]:[Cancer history]],8,FALSE)</f>
        <v>No</v>
      </c>
      <c r="H488" s="24">
        <f>VLOOKUP(Table8[[#This Row],[Customer ID]],Table8[[Customer ID]:[NumberOfMajorSurgeries]],9,FALSE)</f>
        <v>0</v>
      </c>
      <c r="I488" s="24" t="str">
        <f>VLOOKUP(Table8[[#This Row],[Customer ID]],Table8[],10,FALSE)</f>
        <v>No</v>
      </c>
      <c r="J488" s="24" t="str">
        <f>VLOOKUP(Table8[[#This Row],[Customer ID]],Table8[[Customer ID]:[Wight Status]],3,FALSE)</f>
        <v>Obesity</v>
      </c>
      <c r="K488" s="24" t="str">
        <f>VLOOKUP(Table8[[#This Row],[Customer ID]],Table8[[Customer ID]:[Diabetes Status]],5,FALSE)</f>
        <v>Diabetes</v>
      </c>
      <c r="L488" s="24" t="str">
        <f>VLOOKUP(A488,Table1[[Customer ID]:[Date Of Birth]],5,FALSE)</f>
        <v>2-Jul-1962</v>
      </c>
      <c r="M488" s="24">
        <f>VLOOKUP(A488,Table1[[Customer ID]:[charges]],8,FALSE)</f>
        <v>20354.5</v>
      </c>
      <c r="N488" s="24" t="str">
        <f>VLOOKUP(Healthcare!A488,Table1[[Customer ID]:[Hospital tier]],9,FALSE)</f>
        <v>tier - 3</v>
      </c>
      <c r="O488" s="24" t="str">
        <f>VLOOKUP(A488,Table1[[Customer ID]:[City tier]],10,FALSE)</f>
        <v>tier - 2</v>
      </c>
      <c r="P488" s="24" t="str">
        <f>VLOOKUP(Healthcare!A488,Table1[],11,FALSE)</f>
        <v>R1026</v>
      </c>
      <c r="Q488" s="24">
        <f>VLOOKUP(Healthcare!A488,Table1[[Customer ID]:[Age]],6,FALSE)</f>
        <v>60</v>
      </c>
    </row>
    <row r="489" spans="1:17" ht="15.4" x14ac:dyDescent="0.45">
      <c r="A489" s="25" t="s">
        <v>488</v>
      </c>
      <c r="B489" s="24" t="str">
        <f>VLOOKUP('Customer Names'!A489,'Customer Names'!A489:C2823,3,FALSE)</f>
        <v>Patchell</v>
      </c>
      <c r="C489" s="24">
        <f>VLOOKUP(Table8[[#This Row],[Customer ID]],Table8[[Customer ID]:[BMI]],2,FALSE)</f>
        <v>25.555</v>
      </c>
      <c r="D489" s="24">
        <f>VLOOKUP(Table8[[#This Row],[Customer ID]],Table8[[Customer ID]:[HBA1C]],4,FALSE)</f>
        <v>4.09</v>
      </c>
      <c r="E489" s="24" t="str">
        <f>VLOOKUP(Table8[[#This Row],[Customer ID]],Table8[[Customer ID]:[Heart Issues]],6,FALSE)</f>
        <v>Yes</v>
      </c>
      <c r="F489" s="24" t="str">
        <f>VLOOKUP(Table8[[#This Row],[Customer ID]],Table8[[Customer ID]:[Any Transplants]],7,FALSE)</f>
        <v>No</v>
      </c>
      <c r="G489" s="24" t="str">
        <f>VLOOKUP(Table8[[#This Row],[Customer ID]],Table8[[Customer ID]:[Cancer history]],8,FALSE)</f>
        <v>No</v>
      </c>
      <c r="H489" s="24">
        <f>VLOOKUP(Table8[[#This Row],[Customer ID]],Table8[[Customer ID]:[NumberOfMajorSurgeries]],9,FALSE)</f>
        <v>0</v>
      </c>
      <c r="I489" s="24" t="str">
        <f>VLOOKUP(Table8[[#This Row],[Customer ID]],Table8[],10,FALSE)</f>
        <v>Yes</v>
      </c>
      <c r="J489" s="24" t="str">
        <f>VLOOKUP(Table8[[#This Row],[Customer ID]],Table8[[Customer ID]:[Wight Status]],3,FALSE)</f>
        <v>Over Weight</v>
      </c>
      <c r="K489" s="24" t="str">
        <f>VLOOKUP(Table8[[#This Row],[Customer ID]],Table8[[Customer ID]:[Diabetes Status]],5,FALSE)</f>
        <v>Normal</v>
      </c>
      <c r="L489" s="24" t="str">
        <f>VLOOKUP(A489,Table1[[Customer ID]:[Date Of Birth]],5,FALSE)</f>
        <v>17-Sep-1985</v>
      </c>
      <c r="M489" s="24">
        <f>VLOOKUP(A489,Table1[[Customer ID]:[charges]],8,FALSE)</f>
        <v>20296.86</v>
      </c>
      <c r="N489" s="24" t="str">
        <f>VLOOKUP(Healthcare!A489,Table1[[Customer ID]:[Hospital tier]],9,FALSE)</f>
        <v>tier - 3</v>
      </c>
      <c r="O489" s="24" t="str">
        <f>VLOOKUP(A489,Table1[[Customer ID]:[City tier]],10,FALSE)</f>
        <v>tier - 1</v>
      </c>
      <c r="P489" s="24" t="str">
        <f>VLOOKUP(Healthcare!A489,Table1[],11,FALSE)</f>
        <v>R1024</v>
      </c>
      <c r="Q489" s="24">
        <f>VLOOKUP(Healthcare!A489,Table1[[Customer ID]:[Age]],6,FALSE)</f>
        <v>37</v>
      </c>
    </row>
    <row r="490" spans="1:17" ht="15.4" x14ac:dyDescent="0.45">
      <c r="A490" s="25" t="s">
        <v>489</v>
      </c>
      <c r="B490" s="24" t="str">
        <f>VLOOKUP('Customer Names'!A490,'Customer Names'!A490:C2824,3,FALSE)</f>
        <v>Catoggio</v>
      </c>
      <c r="C490" s="24">
        <f>VLOOKUP(Table8[[#This Row],[Customer ID]],Table8[[Customer ID]:[BMI]],2,FALSE)</f>
        <v>29.64</v>
      </c>
      <c r="D490" s="24">
        <f>VLOOKUP(Table8[[#This Row],[Customer ID]],Table8[[Customer ID]:[HBA1C]],4,FALSE)</f>
        <v>4.93</v>
      </c>
      <c r="E490" s="24" t="str">
        <f>VLOOKUP(Table8[[#This Row],[Customer ID]],Table8[[Customer ID]:[Heart Issues]],6,FALSE)</f>
        <v>No</v>
      </c>
      <c r="F490" s="24" t="str">
        <f>VLOOKUP(Table8[[#This Row],[Customer ID]],Table8[[Customer ID]:[Any Transplants]],7,FALSE)</f>
        <v>No</v>
      </c>
      <c r="G490" s="24" t="str">
        <f>VLOOKUP(Table8[[#This Row],[Customer ID]],Table8[[Customer ID]:[Cancer history]],8,FALSE)</f>
        <v>Yes</v>
      </c>
      <c r="H490" s="24">
        <f>VLOOKUP(Table8[[#This Row],[Customer ID]],Table8[[Customer ID]:[NumberOfMajorSurgeries]],9,FALSE)</f>
        <v>1</v>
      </c>
      <c r="I490" s="24" t="str">
        <f>VLOOKUP(Table8[[#This Row],[Customer ID]],Table8[],10,FALSE)</f>
        <v>No</v>
      </c>
      <c r="J490" s="24" t="str">
        <f>VLOOKUP(Table8[[#This Row],[Customer ID]],Table8[[Customer ID]:[Wight Status]],3,FALSE)</f>
        <v>Over Weight</v>
      </c>
      <c r="K490" s="24" t="str">
        <f>VLOOKUP(Table8[[#This Row],[Customer ID]],Table8[[Customer ID]:[Diabetes Status]],5,FALSE)</f>
        <v>Normal</v>
      </c>
      <c r="L490" s="24" t="str">
        <f>VLOOKUP(A490,Table1[[Customer ID]:[Date Of Birth]],5,FALSE)</f>
        <v>7-Sep-1993</v>
      </c>
      <c r="M490" s="24">
        <f>VLOOKUP(A490,Table1[[Customer ID]:[charges]],8,FALSE)</f>
        <v>20277.810000000001</v>
      </c>
      <c r="N490" s="24" t="str">
        <f>VLOOKUP(Healthcare!A490,Table1[[Customer ID]:[Hospital tier]],9,FALSE)</f>
        <v>tier - 3</v>
      </c>
      <c r="O490" s="24" t="str">
        <f>VLOOKUP(A490,Table1[[Customer ID]:[City tier]],10,FALSE)</f>
        <v>tier - 3</v>
      </c>
      <c r="P490" s="24" t="str">
        <f>VLOOKUP(Healthcare!A490,Table1[],11,FALSE)</f>
        <v>R1016</v>
      </c>
      <c r="Q490" s="24">
        <f>VLOOKUP(Healthcare!A490,Table1[[Customer ID]:[Age]],6,FALSE)</f>
        <v>29</v>
      </c>
    </row>
    <row r="491" spans="1:17" ht="15.4" x14ac:dyDescent="0.45">
      <c r="A491" s="25" t="s">
        <v>490</v>
      </c>
      <c r="B491" s="24" t="str">
        <f>VLOOKUP('Customer Names'!A491,'Customer Names'!A491:C2825,3,FALSE)</f>
        <v>Adams</v>
      </c>
      <c r="C491" s="24">
        <f>VLOOKUP(Table8[[#This Row],[Customer ID]],Table8[[Customer ID]:[BMI]],2,FALSE)</f>
        <v>53.93</v>
      </c>
      <c r="D491" s="24">
        <f>VLOOKUP(Table8[[#This Row],[Customer ID]],Table8[[Customer ID]:[HBA1C]],4,FALSE)</f>
        <v>5.34</v>
      </c>
      <c r="E491" s="24" t="str">
        <f>VLOOKUP(Table8[[#This Row],[Customer ID]],Table8[[Customer ID]:[Heart Issues]],6,FALSE)</f>
        <v>Yes</v>
      </c>
      <c r="F491" s="24" t="str">
        <f>VLOOKUP(Table8[[#This Row],[Customer ID]],Table8[[Customer ID]:[Any Transplants]],7,FALSE)</f>
        <v>No</v>
      </c>
      <c r="G491" s="24" t="str">
        <f>VLOOKUP(Table8[[#This Row],[Customer ID]],Table8[[Customer ID]:[Cancer history]],8,FALSE)</f>
        <v>No</v>
      </c>
      <c r="H491" s="24">
        <f>VLOOKUP(Table8[[#This Row],[Customer ID]],Table8[[Customer ID]:[NumberOfMajorSurgeries]],9,FALSE)</f>
        <v>2</v>
      </c>
      <c r="I491" s="24" t="str">
        <f>VLOOKUP(Table8[[#This Row],[Customer ID]],Table8[],10,FALSE)</f>
        <v>No</v>
      </c>
      <c r="J491" s="24" t="str">
        <f>VLOOKUP(Table8[[#This Row],[Customer ID]],Table8[[Customer ID]:[Wight Status]],3,FALSE)</f>
        <v>Obesity</v>
      </c>
      <c r="K491" s="24" t="str">
        <f>VLOOKUP(Table8[[#This Row],[Customer ID]],Table8[[Customer ID]:[Diabetes Status]],5,FALSE)</f>
        <v>Normal</v>
      </c>
      <c r="L491" s="24" t="str">
        <f>VLOOKUP(A491,Table1[[Customer ID]:[Date Of Birth]],5,FALSE)</f>
        <v>22-Aug-1966</v>
      </c>
      <c r="M491" s="24">
        <f>VLOOKUP(A491,Table1[[Customer ID]:[charges]],8,FALSE)</f>
        <v>20253.84</v>
      </c>
      <c r="N491" s="24" t="str">
        <f>VLOOKUP(Healthcare!A491,Table1[[Customer ID]:[Hospital tier]],9,FALSE)</f>
        <v>tier - 2</v>
      </c>
      <c r="O491" s="24" t="str">
        <f>VLOOKUP(A491,Table1[[Customer ID]:[City tier]],10,FALSE)</f>
        <v>tier - 3</v>
      </c>
      <c r="P491" s="24" t="str">
        <f>VLOOKUP(Healthcare!A491,Table1[],11,FALSE)</f>
        <v>R1012</v>
      </c>
      <c r="Q491" s="24">
        <f>VLOOKUP(Healthcare!A491,Table1[[Customer ID]:[Age]],6,FALSE)</f>
        <v>56</v>
      </c>
    </row>
    <row r="492" spans="1:17" ht="15.4" x14ac:dyDescent="0.45">
      <c r="A492" s="25" t="s">
        <v>491</v>
      </c>
      <c r="B492" s="24" t="str">
        <f>VLOOKUP('Customer Names'!A492,'Customer Names'!A492:C2826,3,FALSE)</f>
        <v>Windt</v>
      </c>
      <c r="C492" s="24">
        <f>VLOOKUP(Table8[[#This Row],[Customer ID]],Table8[[Customer ID]:[BMI]],2,FALSE)</f>
        <v>28.024999999999999</v>
      </c>
      <c r="D492" s="24">
        <f>VLOOKUP(Table8[[#This Row],[Customer ID]],Table8[[Customer ID]:[HBA1C]],4,FALSE)</f>
        <v>5.65</v>
      </c>
      <c r="E492" s="24" t="str">
        <f>VLOOKUP(Table8[[#This Row],[Customer ID]],Table8[[Customer ID]:[Heart Issues]],6,FALSE)</f>
        <v>No</v>
      </c>
      <c r="F492" s="24" t="str">
        <f>VLOOKUP(Table8[[#This Row],[Customer ID]],Table8[[Customer ID]:[Any Transplants]],7,FALSE)</f>
        <v>No</v>
      </c>
      <c r="G492" s="24" t="str">
        <f>VLOOKUP(Table8[[#This Row],[Customer ID]],Table8[[Customer ID]:[Cancer history]],8,FALSE)</f>
        <v>No</v>
      </c>
      <c r="H492" s="24">
        <f>VLOOKUP(Table8[[#This Row],[Customer ID]],Table8[[Customer ID]:[NumberOfMajorSurgeries]],9,FALSE)</f>
        <v>1</v>
      </c>
      <c r="I492" s="24" t="str">
        <f>VLOOKUP(Table8[[#This Row],[Customer ID]],Table8[],10,FALSE)</f>
        <v>Yes</v>
      </c>
      <c r="J492" s="24" t="str">
        <f>VLOOKUP(Table8[[#This Row],[Customer ID]],Table8[[Customer ID]:[Wight Status]],3,FALSE)</f>
        <v>Over Weight</v>
      </c>
      <c r="K492" s="24" t="str">
        <f>VLOOKUP(Table8[[#This Row],[Customer ID]],Table8[[Customer ID]:[Diabetes Status]],5,FALSE)</f>
        <v>Normal</v>
      </c>
      <c r="L492" s="24" t="str">
        <f>VLOOKUP(A492,Table1[[Customer ID]:[Date Of Birth]],5,FALSE)</f>
        <v>17-Oct-1987</v>
      </c>
      <c r="M492" s="24">
        <f>VLOOKUP(A492,Table1[[Customer ID]:[charges]],8,FALSE)</f>
        <v>20234.849999999999</v>
      </c>
      <c r="N492" s="24" t="str">
        <f>VLOOKUP(Healthcare!A492,Table1[[Customer ID]:[Hospital tier]],9,FALSE)</f>
        <v>tier - 2</v>
      </c>
      <c r="O492" s="24" t="str">
        <f>VLOOKUP(A492,Table1[[Customer ID]:[City tier]],10,FALSE)</f>
        <v>tier - 3</v>
      </c>
      <c r="P492" s="24" t="str">
        <f>VLOOKUP(Healthcare!A492,Table1[],11,FALSE)</f>
        <v>R1012</v>
      </c>
      <c r="Q492" s="24">
        <f>VLOOKUP(Healthcare!A492,Table1[[Customer ID]:[Age]],6,FALSE)</f>
        <v>35</v>
      </c>
    </row>
    <row r="493" spans="1:17" ht="15.4" x14ac:dyDescent="0.45">
      <c r="A493" s="25" t="s">
        <v>492</v>
      </c>
      <c r="B493" s="24" t="str">
        <f>VLOOKUP('Customer Names'!A493,'Customer Names'!A493:C2827,3,FALSE)</f>
        <v>Ryan</v>
      </c>
      <c r="C493" s="24">
        <f>VLOOKUP(Table8[[#This Row],[Customer ID]],Table8[[Customer ID]:[BMI]],2,FALSE)</f>
        <v>27.5</v>
      </c>
      <c r="D493" s="24">
        <f>VLOOKUP(Table8[[#This Row],[Customer ID]],Table8[[Customer ID]:[HBA1C]],4,FALSE)</f>
        <v>4.49</v>
      </c>
      <c r="E493" s="24" t="str">
        <f>VLOOKUP(Table8[[#This Row],[Customer ID]],Table8[[Customer ID]:[Heart Issues]],6,FALSE)</f>
        <v>No</v>
      </c>
      <c r="F493" s="24" t="str">
        <f>VLOOKUP(Table8[[#This Row],[Customer ID]],Table8[[Customer ID]:[Any Transplants]],7,FALSE)</f>
        <v>No</v>
      </c>
      <c r="G493" s="24" t="str">
        <f>VLOOKUP(Table8[[#This Row],[Customer ID]],Table8[[Customer ID]:[Cancer history]],8,FALSE)</f>
        <v>No</v>
      </c>
      <c r="H493" s="24">
        <f>VLOOKUP(Table8[[#This Row],[Customer ID]],Table8[[Customer ID]:[NumberOfMajorSurgeries]],9,FALSE)</f>
        <v>0</v>
      </c>
      <c r="I493" s="24" t="str">
        <f>VLOOKUP(Table8[[#This Row],[Customer ID]],Table8[],10,FALSE)</f>
        <v>No</v>
      </c>
      <c r="J493" s="24" t="str">
        <f>VLOOKUP(Table8[[#This Row],[Customer ID]],Table8[[Customer ID]:[Wight Status]],3,FALSE)</f>
        <v>Over Weight</v>
      </c>
      <c r="K493" s="24" t="str">
        <f>VLOOKUP(Table8[[#This Row],[Customer ID]],Table8[[Customer ID]:[Diabetes Status]],5,FALSE)</f>
        <v>Normal</v>
      </c>
      <c r="L493" s="24" t="str">
        <f>VLOOKUP(A493,Table1[[Customer ID]:[Date Of Birth]],5,FALSE)</f>
        <v>8-Jun-1994</v>
      </c>
      <c r="M493" s="24">
        <f>VLOOKUP(A493,Table1[[Customer ID]:[charges]],8,FALSE)</f>
        <v>20177.669999999998</v>
      </c>
      <c r="N493" s="24" t="str">
        <f>VLOOKUP(Healthcare!A493,Table1[[Customer ID]:[Hospital tier]],9,FALSE)</f>
        <v>tier - 2</v>
      </c>
      <c r="O493" s="24" t="str">
        <f>VLOOKUP(A493,Table1[[Customer ID]:[City tier]],10,FALSE)</f>
        <v>tier - 1</v>
      </c>
      <c r="P493" s="24" t="str">
        <f>VLOOKUP(Healthcare!A493,Table1[],11,FALSE)</f>
        <v>R1011</v>
      </c>
      <c r="Q493" s="24">
        <f>VLOOKUP(Healthcare!A493,Table1[[Customer ID]:[Age]],6,FALSE)</f>
        <v>29</v>
      </c>
    </row>
    <row r="494" spans="1:17" ht="15.4" x14ac:dyDescent="0.45">
      <c r="A494" s="25" t="s">
        <v>493</v>
      </c>
      <c r="B494" s="24" t="str">
        <f>VLOOKUP('Customer Names'!A494,'Customer Names'!A494:C2828,3,FALSE)</f>
        <v>Marion</v>
      </c>
      <c r="C494" s="24">
        <f>VLOOKUP(Table8[[#This Row],[Customer ID]],Table8[[Customer ID]:[BMI]],2,FALSE)</f>
        <v>21.8</v>
      </c>
      <c r="D494" s="24">
        <f>VLOOKUP(Table8[[#This Row],[Customer ID]],Table8[[Customer ID]:[HBA1C]],4,FALSE)</f>
        <v>10.55</v>
      </c>
      <c r="E494" s="24" t="str">
        <f>VLOOKUP(Table8[[#This Row],[Customer ID]],Table8[[Customer ID]:[Heart Issues]],6,FALSE)</f>
        <v>No</v>
      </c>
      <c r="F494" s="24" t="str">
        <f>VLOOKUP(Table8[[#This Row],[Customer ID]],Table8[[Customer ID]:[Any Transplants]],7,FALSE)</f>
        <v>No</v>
      </c>
      <c r="G494" s="24" t="str">
        <f>VLOOKUP(Table8[[#This Row],[Customer ID]],Table8[[Customer ID]:[Cancer history]],8,FALSE)</f>
        <v>No</v>
      </c>
      <c r="H494" s="24">
        <f>VLOOKUP(Table8[[#This Row],[Customer ID]],Table8[[Customer ID]:[NumberOfMajorSurgeries]],9,FALSE)</f>
        <v>0</v>
      </c>
      <c r="I494" s="24" t="str">
        <f>VLOOKUP(Table8[[#This Row],[Customer ID]],Table8[],10,FALSE)</f>
        <v>Yes</v>
      </c>
      <c r="J494" s="24" t="str">
        <f>VLOOKUP(Table8[[#This Row],[Customer ID]],Table8[[Customer ID]:[Wight Status]],3,FALSE)</f>
        <v>Normal Weight</v>
      </c>
      <c r="K494" s="24" t="str">
        <f>VLOOKUP(Table8[[#This Row],[Customer ID]],Table8[[Customer ID]:[Diabetes Status]],5,FALSE)</f>
        <v>Diabetes</v>
      </c>
      <c r="L494" s="24" t="str">
        <f>VLOOKUP(A494,Table1[[Customer ID]:[Date Of Birth]],5,FALSE)</f>
        <v>9-Jul-2002</v>
      </c>
      <c r="M494" s="24">
        <f>VLOOKUP(A494,Table1[[Customer ID]:[charges]],8,FALSE)</f>
        <v>20167.34</v>
      </c>
      <c r="N494" s="24" t="str">
        <f>VLOOKUP(Healthcare!A494,Table1[[Customer ID]:[Hospital tier]],9,FALSE)</f>
        <v>tier - 3</v>
      </c>
      <c r="O494" s="24" t="str">
        <f>VLOOKUP(A494,Table1[[Customer ID]:[City tier]],10,FALSE)</f>
        <v>tier - 3</v>
      </c>
      <c r="P494" s="24" t="str">
        <f>VLOOKUP(Healthcare!A494,Table1[],11,FALSE)</f>
        <v>R1011</v>
      </c>
      <c r="Q494" s="24">
        <f>VLOOKUP(Healthcare!A494,Table1[[Customer ID]:[Age]],6,FALSE)</f>
        <v>20</v>
      </c>
    </row>
    <row r="495" spans="1:17" ht="15.4" x14ac:dyDescent="0.45">
      <c r="A495" s="25" t="s">
        <v>494</v>
      </c>
      <c r="B495" s="24" t="str">
        <f>VLOOKUP('Customer Names'!A495,'Customer Names'!A495:C2829,3,FALSE)</f>
        <v>Raffetto</v>
      </c>
      <c r="C495" s="24">
        <f>VLOOKUP(Table8[[#This Row],[Customer ID]],Table8[[Customer ID]:[BMI]],2,FALSE)</f>
        <v>26.41</v>
      </c>
      <c r="D495" s="24">
        <f>VLOOKUP(Table8[[#This Row],[Customer ID]],Table8[[Customer ID]:[HBA1C]],4,FALSE)</f>
        <v>4.92</v>
      </c>
      <c r="E495" s="24" t="str">
        <f>VLOOKUP(Table8[[#This Row],[Customer ID]],Table8[[Customer ID]:[Heart Issues]],6,FALSE)</f>
        <v>Yes</v>
      </c>
      <c r="F495" s="24" t="str">
        <f>VLOOKUP(Table8[[#This Row],[Customer ID]],Table8[[Customer ID]:[Any Transplants]],7,FALSE)</f>
        <v>No</v>
      </c>
      <c r="G495" s="24" t="str">
        <f>VLOOKUP(Table8[[#This Row],[Customer ID]],Table8[[Customer ID]:[Cancer history]],8,FALSE)</f>
        <v>Yes</v>
      </c>
      <c r="H495" s="24">
        <f>VLOOKUP(Table8[[#This Row],[Customer ID]],Table8[[Customer ID]:[NumberOfMajorSurgeries]],9,FALSE)</f>
        <v>1</v>
      </c>
      <c r="I495" s="24" t="str">
        <f>VLOOKUP(Table8[[#This Row],[Customer ID]],Table8[],10,FALSE)</f>
        <v>Yes</v>
      </c>
      <c r="J495" s="24" t="str">
        <f>VLOOKUP(Table8[[#This Row],[Customer ID]],Table8[[Customer ID]:[Wight Status]],3,FALSE)</f>
        <v>Over Weight</v>
      </c>
      <c r="K495" s="24" t="str">
        <f>VLOOKUP(Table8[[#This Row],[Customer ID]],Table8[[Customer ID]:[Diabetes Status]],5,FALSE)</f>
        <v>Normal</v>
      </c>
      <c r="L495" s="24" t="str">
        <f>VLOOKUP(A495,Table1[[Customer ID]:[Date Of Birth]],5,FALSE)</f>
        <v>6-Oct-1983</v>
      </c>
      <c r="M495" s="24">
        <f>VLOOKUP(A495,Table1[[Customer ID]:[charges]],8,FALSE)</f>
        <v>20149.32</v>
      </c>
      <c r="N495" s="24" t="str">
        <f>VLOOKUP(Healthcare!A495,Table1[[Customer ID]:[Hospital tier]],9,FALSE)</f>
        <v>tier - 2</v>
      </c>
      <c r="O495" s="24" t="str">
        <f>VLOOKUP(A495,Table1[[Customer ID]:[City tier]],10,FALSE)</f>
        <v>tier - 1</v>
      </c>
      <c r="P495" s="24" t="str">
        <f>VLOOKUP(Healthcare!A495,Table1[],11,FALSE)</f>
        <v>R1016</v>
      </c>
      <c r="Q495" s="24">
        <f>VLOOKUP(Healthcare!A495,Table1[[Customer ID]:[Age]],6,FALSE)</f>
        <v>39</v>
      </c>
    </row>
    <row r="496" spans="1:17" ht="15.4" x14ac:dyDescent="0.45">
      <c r="A496" s="25" t="s">
        <v>495</v>
      </c>
      <c r="B496" s="24" t="str">
        <f>VLOOKUP('Customer Names'!A496,'Customer Names'!A496:C2830,3,FALSE)</f>
        <v>Young</v>
      </c>
      <c r="C496" s="24">
        <f>VLOOKUP(Table8[[#This Row],[Customer ID]],Table8[[Customer ID]:[BMI]],2,FALSE)</f>
        <v>27.835000000000001</v>
      </c>
      <c r="D496" s="24">
        <f>VLOOKUP(Table8[[#This Row],[Customer ID]],Table8[[Customer ID]:[HBA1C]],4,FALSE)</f>
        <v>5.9</v>
      </c>
      <c r="E496" s="24" t="str">
        <f>VLOOKUP(Table8[[#This Row],[Customer ID]],Table8[[Customer ID]:[Heart Issues]],6,FALSE)</f>
        <v>Yes</v>
      </c>
      <c r="F496" s="24" t="str">
        <f>VLOOKUP(Table8[[#This Row],[Customer ID]],Table8[[Customer ID]:[Any Transplants]],7,FALSE)</f>
        <v>No</v>
      </c>
      <c r="G496" s="24" t="str">
        <f>VLOOKUP(Table8[[#This Row],[Customer ID]],Table8[[Customer ID]:[Cancer history]],8,FALSE)</f>
        <v>No</v>
      </c>
      <c r="H496" s="24">
        <f>VLOOKUP(Table8[[#This Row],[Customer ID]],Table8[[Customer ID]:[NumberOfMajorSurgeries]],9,FALSE)</f>
        <v>1</v>
      </c>
      <c r="I496" s="24" t="str">
        <f>VLOOKUP(Table8[[#This Row],[Customer ID]],Table8[],10,FALSE)</f>
        <v>Yes</v>
      </c>
      <c r="J496" s="24" t="str">
        <f>VLOOKUP(Table8[[#This Row],[Customer ID]],Table8[[Customer ID]:[Wight Status]],3,FALSE)</f>
        <v>Over Weight</v>
      </c>
      <c r="K496" s="24" t="str">
        <f>VLOOKUP(Table8[[#This Row],[Customer ID]],Table8[[Customer ID]:[Diabetes Status]],5,FALSE)</f>
        <v>Prediabetes</v>
      </c>
      <c r="L496" s="24" t="str">
        <f>VLOOKUP(A496,Table1[[Customer ID]:[Date Of Birth]],5,FALSE)</f>
        <v>25-Jul-1988</v>
      </c>
      <c r="M496" s="24">
        <f>VLOOKUP(A496,Table1[[Customer ID]:[charges]],8,FALSE)</f>
        <v>20009.63</v>
      </c>
      <c r="N496" s="24" t="str">
        <f>VLOOKUP(Healthcare!A496,Table1[[Customer ID]:[Hospital tier]],9,FALSE)</f>
        <v>tier - 2</v>
      </c>
      <c r="O496" s="24" t="str">
        <f>VLOOKUP(A496,Table1[[Customer ID]:[City tier]],10,FALSE)</f>
        <v>tier - 1</v>
      </c>
      <c r="P496" s="24" t="str">
        <f>VLOOKUP(Healthcare!A496,Table1[],11,FALSE)</f>
        <v>R1012</v>
      </c>
      <c r="Q496" s="24">
        <f>VLOOKUP(Healthcare!A496,Table1[[Customer ID]:[Age]],6,FALSE)</f>
        <v>34</v>
      </c>
    </row>
    <row r="497" spans="1:17" ht="15.4" x14ac:dyDescent="0.45">
      <c r="A497" s="25" t="s">
        <v>496</v>
      </c>
      <c r="B497" s="24" t="str">
        <f>VLOOKUP('Customer Names'!A497,'Customer Names'!A497:C2831,3,FALSE)</f>
        <v>Oehlke</v>
      </c>
      <c r="C497" s="24">
        <f>VLOOKUP(Table8[[#This Row],[Customer ID]],Table8[[Customer ID]:[BMI]],2,FALSE)</f>
        <v>51.74</v>
      </c>
      <c r="D497" s="24">
        <f>VLOOKUP(Table8[[#This Row],[Customer ID]],Table8[[Customer ID]:[HBA1C]],4,FALSE)</f>
        <v>4.9800000000000004</v>
      </c>
      <c r="E497" s="24" t="str">
        <f>VLOOKUP(Table8[[#This Row],[Customer ID]],Table8[[Customer ID]:[Heart Issues]],6,FALSE)</f>
        <v>Yes</v>
      </c>
      <c r="F497" s="24" t="str">
        <f>VLOOKUP(Table8[[#This Row],[Customer ID]],Table8[[Customer ID]:[Any Transplants]],7,FALSE)</f>
        <v>No</v>
      </c>
      <c r="G497" s="24" t="str">
        <f>VLOOKUP(Table8[[#This Row],[Customer ID]],Table8[[Customer ID]:[Cancer history]],8,FALSE)</f>
        <v>No</v>
      </c>
      <c r="H497" s="24">
        <f>VLOOKUP(Table8[[#This Row],[Customer ID]],Table8[[Customer ID]:[NumberOfMajorSurgeries]],9,FALSE)</f>
        <v>2</v>
      </c>
      <c r="I497" s="24" t="str">
        <f>VLOOKUP(Table8[[#This Row],[Customer ID]],Table8[],10,FALSE)</f>
        <v>No</v>
      </c>
      <c r="J497" s="24" t="str">
        <f>VLOOKUP(Table8[[#This Row],[Customer ID]],Table8[[Customer ID]:[Wight Status]],3,FALSE)</f>
        <v>Obesity</v>
      </c>
      <c r="K497" s="24" t="str">
        <f>VLOOKUP(Table8[[#This Row],[Customer ID]],Table8[[Customer ID]:[Diabetes Status]],5,FALSE)</f>
        <v>Normal</v>
      </c>
      <c r="L497" s="24" t="str">
        <f>VLOOKUP(A497,Table1[[Customer ID]:[Date Of Birth]],5,FALSE)</f>
        <v>10-Aug-1966</v>
      </c>
      <c r="M497" s="24">
        <f>VLOOKUP(A497,Table1[[Customer ID]:[charges]],8,FALSE)</f>
        <v>19995.29</v>
      </c>
      <c r="N497" s="24" t="str">
        <f>VLOOKUP(Healthcare!A497,Table1[[Customer ID]:[Hospital tier]],9,FALSE)</f>
        <v>tier - 1</v>
      </c>
      <c r="O497" s="24" t="str">
        <f>VLOOKUP(A497,Table1[[Customer ID]:[City tier]],10,FALSE)</f>
        <v>tier - 3</v>
      </c>
      <c r="P497" s="24" t="str">
        <f>VLOOKUP(Healthcare!A497,Table1[],11,FALSE)</f>
        <v>R1026</v>
      </c>
      <c r="Q497" s="24">
        <f>VLOOKUP(Healthcare!A497,Table1[[Customer ID]:[Age]],6,FALSE)</f>
        <v>56</v>
      </c>
    </row>
    <row r="498" spans="1:17" ht="15.4" x14ac:dyDescent="0.45">
      <c r="A498" s="25" t="s">
        <v>497</v>
      </c>
      <c r="B498" s="24" t="str">
        <f>VLOOKUP('Customer Names'!A498,'Customer Names'!A498:C2832,3,FALSE)</f>
        <v>Sudol</v>
      </c>
      <c r="C498" s="24">
        <f>VLOOKUP(Table8[[#This Row],[Customer ID]],Table8[[Customer ID]:[BMI]],2,FALSE)</f>
        <v>23.37</v>
      </c>
      <c r="D498" s="24">
        <f>VLOOKUP(Table8[[#This Row],[Customer ID]],Table8[[Customer ID]:[HBA1C]],4,FALSE)</f>
        <v>5.8</v>
      </c>
      <c r="E498" s="24" t="str">
        <f>VLOOKUP(Table8[[#This Row],[Customer ID]],Table8[[Customer ID]:[Heart Issues]],6,FALSE)</f>
        <v>No</v>
      </c>
      <c r="F498" s="24" t="str">
        <f>VLOOKUP(Table8[[#This Row],[Customer ID]],Table8[[Customer ID]:[Any Transplants]],7,FALSE)</f>
        <v>No</v>
      </c>
      <c r="G498" s="24" t="str">
        <f>VLOOKUP(Table8[[#This Row],[Customer ID]],Table8[[Customer ID]:[Cancer history]],8,FALSE)</f>
        <v>No</v>
      </c>
      <c r="H498" s="24">
        <f>VLOOKUP(Table8[[#This Row],[Customer ID]],Table8[[Customer ID]:[NumberOfMajorSurgeries]],9,FALSE)</f>
        <v>0</v>
      </c>
      <c r="I498" s="24" t="str">
        <f>VLOOKUP(Table8[[#This Row],[Customer ID]],Table8[],10,FALSE)</f>
        <v>Yes</v>
      </c>
      <c r="J498" s="24" t="str">
        <f>VLOOKUP(Table8[[#This Row],[Customer ID]],Table8[[Customer ID]:[Wight Status]],3,FALSE)</f>
        <v>Normal Weight</v>
      </c>
      <c r="K498" s="24" t="str">
        <f>VLOOKUP(Table8[[#This Row],[Customer ID]],Table8[[Customer ID]:[Diabetes Status]],5,FALSE)</f>
        <v>Prediabetes</v>
      </c>
      <c r="L498" s="24" t="str">
        <f>VLOOKUP(A498,Table1[[Customer ID]:[Date Of Birth]],5,FALSE)</f>
        <v>9-Oct-1980</v>
      </c>
      <c r="M498" s="24">
        <f>VLOOKUP(A498,Table1[[Customer ID]:[charges]],8,FALSE)</f>
        <v>19964.75</v>
      </c>
      <c r="N498" s="24" t="str">
        <f>VLOOKUP(Healthcare!A498,Table1[[Customer ID]:[Hospital tier]],9,FALSE)</f>
        <v>tier - 1</v>
      </c>
      <c r="O498" s="24" t="str">
        <f>VLOOKUP(A498,Table1[[Customer ID]:[City tier]],10,FALSE)</f>
        <v>tier - 2</v>
      </c>
      <c r="P498" s="24" t="str">
        <f>VLOOKUP(Healthcare!A498,Table1[],11,FALSE)</f>
        <v>R1024</v>
      </c>
      <c r="Q498" s="24">
        <f>VLOOKUP(Healthcare!A498,Table1[[Customer ID]:[Age]],6,FALSE)</f>
        <v>42</v>
      </c>
    </row>
    <row r="499" spans="1:17" ht="15.4" x14ac:dyDescent="0.45">
      <c r="A499" s="25" t="s">
        <v>498</v>
      </c>
      <c r="B499" s="24" t="str">
        <f>VLOOKUP('Customer Names'!A499,'Customer Names'!A499:C2833,3,FALSE)</f>
        <v>Van Es</v>
      </c>
      <c r="C499" s="24">
        <f>VLOOKUP(Table8[[#This Row],[Customer ID]],Table8[[Customer ID]:[BMI]],2,FALSE)</f>
        <v>29.7</v>
      </c>
      <c r="D499" s="24">
        <f>VLOOKUP(Table8[[#This Row],[Customer ID]],Table8[[Customer ID]:[HBA1C]],4,FALSE)</f>
        <v>6.21</v>
      </c>
      <c r="E499" s="24" t="str">
        <f>VLOOKUP(Table8[[#This Row],[Customer ID]],Table8[[Customer ID]:[Heart Issues]],6,FALSE)</f>
        <v>Yes</v>
      </c>
      <c r="F499" s="24" t="str">
        <f>VLOOKUP(Table8[[#This Row],[Customer ID]],Table8[[Customer ID]:[Any Transplants]],7,FALSE)</f>
        <v>No</v>
      </c>
      <c r="G499" s="24" t="str">
        <f>VLOOKUP(Table8[[#This Row],[Customer ID]],Table8[[Customer ID]:[Cancer history]],8,FALSE)</f>
        <v>Yes</v>
      </c>
      <c r="H499" s="24">
        <f>VLOOKUP(Table8[[#This Row],[Customer ID]],Table8[[Customer ID]:[NumberOfMajorSurgeries]],9,FALSE)</f>
        <v>1</v>
      </c>
      <c r="I499" s="24" t="str">
        <f>VLOOKUP(Table8[[#This Row],[Customer ID]],Table8[],10,FALSE)</f>
        <v>Yes</v>
      </c>
      <c r="J499" s="24" t="str">
        <f>VLOOKUP(Table8[[#This Row],[Customer ID]],Table8[[Customer ID]:[Wight Status]],3,FALSE)</f>
        <v>Over Weight</v>
      </c>
      <c r="K499" s="24" t="str">
        <f>VLOOKUP(Table8[[#This Row],[Customer ID]],Table8[[Customer ID]:[Diabetes Status]],5,FALSE)</f>
        <v>Prediabetes</v>
      </c>
      <c r="L499" s="24" t="str">
        <f>VLOOKUP(A499,Table1[[Customer ID]:[Date Of Birth]],5,FALSE)</f>
        <v>18-Oct-1997</v>
      </c>
      <c r="M499" s="24">
        <f>VLOOKUP(A499,Table1[[Customer ID]:[charges]],8,FALSE)</f>
        <v>19933.46</v>
      </c>
      <c r="N499" s="24" t="str">
        <f>VLOOKUP(Healthcare!A499,Table1[[Customer ID]:[Hospital tier]],9,FALSE)</f>
        <v>tier - 1</v>
      </c>
      <c r="O499" s="24" t="str">
        <f>VLOOKUP(A499,Table1[[Customer ID]:[City tier]],10,FALSE)</f>
        <v>tier - 3</v>
      </c>
      <c r="P499" s="24" t="str">
        <f>VLOOKUP(Healthcare!A499,Table1[],11,FALSE)</f>
        <v>R1011</v>
      </c>
      <c r="Q499" s="24">
        <f>VLOOKUP(Healthcare!A499,Table1[[Customer ID]:[Age]],6,FALSE)</f>
        <v>25</v>
      </c>
    </row>
    <row r="500" spans="1:17" ht="15.4" x14ac:dyDescent="0.45">
      <c r="A500" s="25" t="s">
        <v>499</v>
      </c>
      <c r="B500" s="24" t="str">
        <f>VLOOKUP('Customer Names'!A500,'Customer Names'!A500:C2834,3,FALSE)</f>
        <v>Dolge</v>
      </c>
      <c r="C500" s="24">
        <f>VLOOKUP(Table8[[#This Row],[Customer ID]],Table8[[Customer ID]:[BMI]],2,FALSE)</f>
        <v>20.045000000000002</v>
      </c>
      <c r="D500" s="24">
        <f>VLOOKUP(Table8[[#This Row],[Customer ID]],Table8[[Customer ID]:[HBA1C]],4,FALSE)</f>
        <v>6.17</v>
      </c>
      <c r="E500" s="24" t="str">
        <f>VLOOKUP(Table8[[#This Row],[Customer ID]],Table8[[Customer ID]:[Heart Issues]],6,FALSE)</f>
        <v>No</v>
      </c>
      <c r="F500" s="24" t="str">
        <f>VLOOKUP(Table8[[#This Row],[Customer ID]],Table8[[Customer ID]:[Any Transplants]],7,FALSE)</f>
        <v>No</v>
      </c>
      <c r="G500" s="24" t="str">
        <f>VLOOKUP(Table8[[#This Row],[Customer ID]],Table8[[Customer ID]:[Cancer history]],8,FALSE)</f>
        <v>Yes</v>
      </c>
      <c r="H500" s="24">
        <f>VLOOKUP(Table8[[#This Row],[Customer ID]],Table8[[Customer ID]:[NumberOfMajorSurgeries]],9,FALSE)</f>
        <v>1</v>
      </c>
      <c r="I500" s="24" t="str">
        <f>VLOOKUP(Table8[[#This Row],[Customer ID]],Table8[],10,FALSE)</f>
        <v>Yes</v>
      </c>
      <c r="J500" s="24" t="str">
        <f>VLOOKUP(Table8[[#This Row],[Customer ID]],Table8[[Customer ID]:[Wight Status]],3,FALSE)</f>
        <v>Normal Weight</v>
      </c>
      <c r="K500" s="24" t="str">
        <f>VLOOKUP(Table8[[#This Row],[Customer ID]],Table8[[Customer ID]:[Diabetes Status]],5,FALSE)</f>
        <v>Prediabetes</v>
      </c>
      <c r="L500" s="24" t="str">
        <f>VLOOKUP(A500,Table1[[Customer ID]:[Date Of Birth]],5,FALSE)</f>
        <v>30-Oct-1979</v>
      </c>
      <c r="M500" s="24">
        <f>VLOOKUP(A500,Table1[[Customer ID]:[charges]],8,FALSE)</f>
        <v>19798.05</v>
      </c>
      <c r="N500" s="24" t="str">
        <f>VLOOKUP(Healthcare!A500,Table1[[Customer ID]:[Hospital tier]],9,FALSE)</f>
        <v>tier - 1</v>
      </c>
      <c r="O500" s="24" t="str">
        <f>VLOOKUP(A500,Table1[[Customer ID]:[City tier]],10,FALSE)</f>
        <v>tier - 1</v>
      </c>
      <c r="P500" s="24" t="str">
        <f>VLOOKUP(Healthcare!A500,Table1[],11,FALSE)</f>
        <v>R1024</v>
      </c>
      <c r="Q500" s="24">
        <f>VLOOKUP(Healthcare!A500,Table1[[Customer ID]:[Age]],6,FALSE)</f>
        <v>43</v>
      </c>
    </row>
    <row r="501" spans="1:17" ht="15.4" x14ac:dyDescent="0.45">
      <c r="A501" s="25" t="s">
        <v>500</v>
      </c>
      <c r="B501" s="24" t="str">
        <f>VLOOKUP('Customer Names'!A501,'Customer Names'!A501:C2835,3,FALSE)</f>
        <v>Marlier</v>
      </c>
      <c r="C501" s="24">
        <f>VLOOKUP(Table8[[#This Row],[Customer ID]],Table8[[Customer ID]:[BMI]],2,FALSE)</f>
        <v>27.83</v>
      </c>
      <c r="D501" s="24">
        <f>VLOOKUP(Table8[[#This Row],[Customer ID]],Table8[[Customer ID]:[HBA1C]],4,FALSE)</f>
        <v>5.36</v>
      </c>
      <c r="E501" s="24" t="str">
        <f>VLOOKUP(Table8[[#This Row],[Customer ID]],Table8[[Customer ID]:[Heart Issues]],6,FALSE)</f>
        <v>No</v>
      </c>
      <c r="F501" s="24" t="str">
        <f>VLOOKUP(Table8[[#This Row],[Customer ID]],Table8[[Customer ID]:[Any Transplants]],7,FALSE)</f>
        <v>No</v>
      </c>
      <c r="G501" s="24" t="str">
        <f>VLOOKUP(Table8[[#This Row],[Customer ID]],Table8[[Customer ID]:[Cancer history]],8,FALSE)</f>
        <v>No</v>
      </c>
      <c r="H501" s="24">
        <f>VLOOKUP(Table8[[#This Row],[Customer ID]],Table8[[Customer ID]:[NumberOfMajorSurgeries]],9,FALSE)</f>
        <v>2</v>
      </c>
      <c r="I501" s="24" t="str">
        <f>VLOOKUP(Table8[[#This Row],[Customer ID]],Table8[],10,FALSE)</f>
        <v>No</v>
      </c>
      <c r="J501" s="24" t="str">
        <f>VLOOKUP(Table8[[#This Row],[Customer ID]],Table8[[Customer ID]:[Wight Status]],3,FALSE)</f>
        <v>Over Weight</v>
      </c>
      <c r="K501" s="24" t="str">
        <f>VLOOKUP(Table8[[#This Row],[Customer ID]],Table8[[Customer ID]:[Diabetes Status]],5,FALSE)</f>
        <v>Normal</v>
      </c>
      <c r="L501" s="24" t="str">
        <f>VLOOKUP(A501,Table1[[Customer ID]:[Date Of Birth]],5,FALSE)</f>
        <v>14-Jun-1972</v>
      </c>
      <c r="M501" s="24">
        <f>VLOOKUP(A501,Table1[[Customer ID]:[charges]],8,FALSE)</f>
        <v>19749.38</v>
      </c>
      <c r="N501" s="24" t="str">
        <f>VLOOKUP(Healthcare!A501,Table1[[Customer ID]:[Hospital tier]],9,FALSE)</f>
        <v>tier - 1</v>
      </c>
      <c r="O501" s="24" t="str">
        <f>VLOOKUP(A501,Table1[[Customer ID]:[City tier]],10,FALSE)</f>
        <v>tier - 3</v>
      </c>
      <c r="P501" s="24" t="str">
        <f>VLOOKUP(Healthcare!A501,Table1[],11,FALSE)</f>
        <v>R1013</v>
      </c>
      <c r="Q501" s="24">
        <f>VLOOKUP(Healthcare!A501,Table1[[Customer ID]:[Age]],6,FALSE)</f>
        <v>50</v>
      </c>
    </row>
    <row r="502" spans="1:17" ht="15.4" x14ac:dyDescent="0.45">
      <c r="A502" s="25" t="s">
        <v>501</v>
      </c>
      <c r="B502" s="24" t="str">
        <f>VLOOKUP('Customer Names'!A502,'Customer Names'!A502:C2836,3,FALSE)</f>
        <v>Girard</v>
      </c>
      <c r="C502" s="24">
        <f>VLOOKUP(Table8[[#This Row],[Customer ID]],Table8[[Customer ID]:[BMI]],2,FALSE)</f>
        <v>28.93</v>
      </c>
      <c r="D502" s="24">
        <f>VLOOKUP(Table8[[#This Row],[Customer ID]],Table8[[Customer ID]:[HBA1C]],4,FALSE)</f>
        <v>5.2</v>
      </c>
      <c r="E502" s="24" t="str">
        <f>VLOOKUP(Table8[[#This Row],[Customer ID]],Table8[[Customer ID]:[Heart Issues]],6,FALSE)</f>
        <v>No</v>
      </c>
      <c r="F502" s="24" t="str">
        <f>VLOOKUP(Table8[[#This Row],[Customer ID]],Table8[[Customer ID]:[Any Transplants]],7,FALSE)</f>
        <v>No</v>
      </c>
      <c r="G502" s="24" t="str">
        <f>VLOOKUP(Table8[[#This Row],[Customer ID]],Table8[[Customer ID]:[Cancer history]],8,FALSE)</f>
        <v>No</v>
      </c>
      <c r="H502" s="24">
        <f>VLOOKUP(Table8[[#This Row],[Customer ID]],Table8[[Customer ID]:[NumberOfMajorSurgeries]],9,FALSE)</f>
        <v>0</v>
      </c>
      <c r="I502" s="24" t="str">
        <f>VLOOKUP(Table8[[#This Row],[Customer ID]],Table8[],10,FALSE)</f>
        <v>Yes</v>
      </c>
      <c r="J502" s="24" t="str">
        <f>VLOOKUP(Table8[[#This Row],[Customer ID]],Table8[[Customer ID]:[Wight Status]],3,FALSE)</f>
        <v>Over Weight</v>
      </c>
      <c r="K502" s="24" t="str">
        <f>VLOOKUP(Table8[[#This Row],[Customer ID]],Table8[[Customer ID]:[Diabetes Status]],5,FALSE)</f>
        <v>Normal</v>
      </c>
      <c r="L502" s="24" t="str">
        <f>VLOOKUP(A502,Table1[[Customer ID]:[Date Of Birth]],5,FALSE)</f>
        <v>8-Aug-1990</v>
      </c>
      <c r="M502" s="24">
        <f>VLOOKUP(A502,Table1[[Customer ID]:[charges]],8,FALSE)</f>
        <v>19719.689999999999</v>
      </c>
      <c r="N502" s="24" t="str">
        <f>VLOOKUP(Healthcare!A502,Table1[[Customer ID]:[Hospital tier]],9,FALSE)</f>
        <v>tier - 1</v>
      </c>
      <c r="O502" s="24" t="str">
        <f>VLOOKUP(A502,Table1[[Customer ID]:[City tier]],10,FALSE)</f>
        <v>tier - 2</v>
      </c>
      <c r="P502" s="24" t="str">
        <f>VLOOKUP(Healthcare!A502,Table1[],11,FALSE)</f>
        <v>R1013</v>
      </c>
      <c r="Q502" s="24">
        <f>VLOOKUP(Healthcare!A502,Table1[[Customer ID]:[Age]],6,FALSE)</f>
        <v>32</v>
      </c>
    </row>
    <row r="503" spans="1:17" ht="15.4" x14ac:dyDescent="0.45">
      <c r="A503" s="25" t="s">
        <v>502</v>
      </c>
      <c r="B503" s="24" t="str">
        <f>VLOOKUP('Customer Names'!A503,'Customer Names'!A503:C2837,3,FALSE)</f>
        <v>Lee</v>
      </c>
      <c r="C503" s="24">
        <f>VLOOKUP(Table8[[#This Row],[Customer ID]],Table8[[Customer ID]:[BMI]],2,FALSE)</f>
        <v>33.82</v>
      </c>
      <c r="D503" s="24">
        <f>VLOOKUP(Table8[[#This Row],[Customer ID]],Table8[[Customer ID]:[HBA1C]],4,FALSE)</f>
        <v>5.42</v>
      </c>
      <c r="E503" s="24" t="str">
        <f>VLOOKUP(Table8[[#This Row],[Customer ID]],Table8[[Customer ID]:[Heart Issues]],6,FALSE)</f>
        <v>No</v>
      </c>
      <c r="F503" s="24" t="str">
        <f>VLOOKUP(Table8[[#This Row],[Customer ID]],Table8[[Customer ID]:[Any Transplants]],7,FALSE)</f>
        <v>No</v>
      </c>
      <c r="G503" s="24" t="str">
        <f>VLOOKUP(Table8[[#This Row],[Customer ID]],Table8[[Customer ID]:[Cancer history]],8,FALSE)</f>
        <v>No</v>
      </c>
      <c r="H503" s="24">
        <f>VLOOKUP(Table8[[#This Row],[Customer ID]],Table8[[Customer ID]:[NumberOfMajorSurgeries]],9,FALSE)</f>
        <v>0</v>
      </c>
      <c r="I503" s="24" t="str">
        <f>VLOOKUP(Table8[[#This Row],[Customer ID]],Table8[],10,FALSE)</f>
        <v>No</v>
      </c>
      <c r="J503" s="24" t="str">
        <f>VLOOKUP(Table8[[#This Row],[Customer ID]],Table8[[Customer ID]:[Wight Status]],3,FALSE)</f>
        <v>Obesity</v>
      </c>
      <c r="K503" s="24" t="str">
        <f>VLOOKUP(Table8[[#This Row],[Customer ID]],Table8[[Customer ID]:[Diabetes Status]],5,FALSE)</f>
        <v>Normal</v>
      </c>
      <c r="L503" s="24" t="str">
        <f>VLOOKUP(A503,Table1[[Customer ID]:[Date Of Birth]],5,FALSE)</f>
        <v>27-Aug-1994</v>
      </c>
      <c r="M503" s="24">
        <f>VLOOKUP(A503,Table1[[Customer ID]:[charges]],8,FALSE)</f>
        <v>19673.34</v>
      </c>
      <c r="N503" s="24" t="str">
        <f>VLOOKUP(Healthcare!A503,Table1[[Customer ID]:[Hospital tier]],9,FALSE)</f>
        <v>tier - 1</v>
      </c>
      <c r="O503" s="24" t="str">
        <f>VLOOKUP(A503,Table1[[Customer ID]:[City tier]],10,FALSE)</f>
        <v>tier - 2</v>
      </c>
      <c r="P503" s="24" t="str">
        <f>VLOOKUP(Healthcare!A503,Table1[],11,FALSE)</f>
        <v>R1012</v>
      </c>
      <c r="Q503" s="24">
        <f>VLOOKUP(Healthcare!A503,Table1[[Customer ID]:[Age]],6,FALSE)</f>
        <v>28</v>
      </c>
    </row>
    <row r="504" spans="1:17" ht="15.4" x14ac:dyDescent="0.45">
      <c r="A504" s="25" t="s">
        <v>503</v>
      </c>
      <c r="B504" s="24" t="str">
        <f>VLOOKUP('Customer Names'!A504,'Customer Names'!A504:C2838,3,FALSE)</f>
        <v>Hubbard</v>
      </c>
      <c r="C504" s="24">
        <f>VLOOKUP(Table8[[#This Row],[Customer ID]],Table8[[Customer ID]:[BMI]],2,FALSE)</f>
        <v>20.234999999999999</v>
      </c>
      <c r="D504" s="24">
        <f>VLOOKUP(Table8[[#This Row],[Customer ID]],Table8[[Customer ID]:[HBA1C]],4,FALSE)</f>
        <v>6.84</v>
      </c>
      <c r="E504" s="24" t="str">
        <f>VLOOKUP(Table8[[#This Row],[Customer ID]],Table8[[Customer ID]:[Heart Issues]],6,FALSE)</f>
        <v>No</v>
      </c>
      <c r="F504" s="24" t="str">
        <f>VLOOKUP(Table8[[#This Row],[Customer ID]],Table8[[Customer ID]:[Any Transplants]],7,FALSE)</f>
        <v>No</v>
      </c>
      <c r="G504" s="24" t="str">
        <f>VLOOKUP(Table8[[#This Row],[Customer ID]],Table8[[Customer ID]:[Cancer history]],8,FALSE)</f>
        <v>No</v>
      </c>
      <c r="H504" s="24">
        <f>VLOOKUP(Table8[[#This Row],[Customer ID]],Table8[[Customer ID]:[NumberOfMajorSurgeries]],9,FALSE)</f>
        <v>0</v>
      </c>
      <c r="I504" s="24" t="str">
        <f>VLOOKUP(Table8[[#This Row],[Customer ID]],Table8[],10,FALSE)</f>
        <v>Yes</v>
      </c>
      <c r="J504" s="24" t="str">
        <f>VLOOKUP(Table8[[#This Row],[Customer ID]],Table8[[Customer ID]:[Wight Status]],3,FALSE)</f>
        <v>Normal Weight</v>
      </c>
      <c r="K504" s="24" t="str">
        <f>VLOOKUP(Table8[[#This Row],[Customer ID]],Table8[[Customer ID]:[Diabetes Status]],5,FALSE)</f>
        <v>Diabetes</v>
      </c>
      <c r="L504" s="24" t="str">
        <f>VLOOKUP(A504,Table1[[Customer ID]:[Date Of Birth]],5,FALSE)</f>
        <v>24-Sep-1978</v>
      </c>
      <c r="M504" s="24">
        <f>VLOOKUP(A504,Table1[[Customer ID]:[charges]],8,FALSE)</f>
        <v>19594.810000000001</v>
      </c>
      <c r="N504" s="24" t="str">
        <f>VLOOKUP(Healthcare!A504,Table1[[Customer ID]:[Hospital tier]],9,FALSE)</f>
        <v>tier - 1</v>
      </c>
      <c r="O504" s="24" t="str">
        <f>VLOOKUP(A504,Table1[[Customer ID]:[City tier]],10,FALSE)</f>
        <v>tier - 1</v>
      </c>
      <c r="P504" s="24" t="str">
        <f>VLOOKUP(Healthcare!A504,Table1[],11,FALSE)</f>
        <v>R1024</v>
      </c>
      <c r="Q504" s="24">
        <f>VLOOKUP(Healthcare!A504,Table1[[Customer ID]:[Age]],6,FALSE)</f>
        <v>44</v>
      </c>
    </row>
    <row r="505" spans="1:17" ht="15.4" x14ac:dyDescent="0.45">
      <c r="A505" s="25" t="s">
        <v>504</v>
      </c>
      <c r="B505" s="24" t="str">
        <f>VLOOKUP('Customer Names'!A505,'Customer Names'!A505:C2839,3,FALSE)</f>
        <v>Koester</v>
      </c>
      <c r="C505" s="24">
        <f>VLOOKUP(Table8[[#This Row],[Customer ID]],Table8[[Customer ID]:[BMI]],2,FALSE)</f>
        <v>49.2</v>
      </c>
      <c r="D505" s="24">
        <f>VLOOKUP(Table8[[#This Row],[Customer ID]],Table8[[Customer ID]:[HBA1C]],4,FALSE)</f>
        <v>10.9</v>
      </c>
      <c r="E505" s="24" t="str">
        <f>VLOOKUP(Table8[[#This Row],[Customer ID]],Table8[[Customer ID]:[Heart Issues]],6,FALSE)</f>
        <v>Yes</v>
      </c>
      <c r="F505" s="24" t="str">
        <f>VLOOKUP(Table8[[#This Row],[Customer ID]],Table8[[Customer ID]:[Any Transplants]],7,FALSE)</f>
        <v>No</v>
      </c>
      <c r="G505" s="24" t="str">
        <f>VLOOKUP(Table8[[#This Row],[Customer ID]],Table8[[Customer ID]:[Cancer history]],8,FALSE)</f>
        <v>Yes</v>
      </c>
      <c r="H505" s="24">
        <f>VLOOKUP(Table8[[#This Row],[Customer ID]],Table8[[Customer ID]:[NumberOfMajorSurgeries]],9,FALSE)</f>
        <v>1</v>
      </c>
      <c r="I505" s="24" t="str">
        <f>VLOOKUP(Table8[[#This Row],[Customer ID]],Table8[],10,FALSE)</f>
        <v>No</v>
      </c>
      <c r="J505" s="24" t="str">
        <f>VLOOKUP(Table8[[#This Row],[Customer ID]],Table8[[Customer ID]:[Wight Status]],3,FALSE)</f>
        <v>Obesity</v>
      </c>
      <c r="K505" s="24" t="str">
        <f>VLOOKUP(Table8[[#This Row],[Customer ID]],Table8[[Customer ID]:[Diabetes Status]],5,FALSE)</f>
        <v>Diabetes</v>
      </c>
      <c r="L505" s="24" t="str">
        <f>VLOOKUP(A505,Table1[[Customer ID]:[Date Of Birth]],5,FALSE)</f>
        <v>14-Jul-1963</v>
      </c>
      <c r="M505" s="24">
        <f>VLOOKUP(A505,Table1[[Customer ID]:[charges]],8,FALSE)</f>
        <v>19551.34</v>
      </c>
      <c r="N505" s="24" t="str">
        <f>VLOOKUP(Healthcare!A505,Table1[[Customer ID]:[Hospital tier]],9,FALSE)</f>
        <v>tier - 1</v>
      </c>
      <c r="O505" s="24" t="str">
        <f>VLOOKUP(A505,Table1[[Customer ID]:[City tier]],10,FALSE)</f>
        <v>tier - 3</v>
      </c>
      <c r="P505" s="24" t="str">
        <f>VLOOKUP(Healthcare!A505,Table1[],11,FALSE)</f>
        <v>R1012</v>
      </c>
      <c r="Q505" s="24">
        <f>VLOOKUP(Healthcare!A505,Table1[[Customer ID]:[Age]],6,FALSE)</f>
        <v>59</v>
      </c>
    </row>
    <row r="506" spans="1:17" ht="15.4" x14ac:dyDescent="0.45">
      <c r="A506" s="25" t="s">
        <v>505</v>
      </c>
      <c r="B506" s="24" t="str">
        <f>VLOOKUP('Customer Names'!A506,'Customer Names'!A506:C2840,3,FALSE)</f>
        <v>Matthews</v>
      </c>
      <c r="C506" s="24">
        <f>VLOOKUP(Table8[[#This Row],[Customer ID]],Table8[[Customer ID]:[BMI]],2,FALSE)</f>
        <v>26.4</v>
      </c>
      <c r="D506" s="24">
        <f>VLOOKUP(Table8[[#This Row],[Customer ID]],Table8[[Customer ID]:[HBA1C]],4,FALSE)</f>
        <v>4.87</v>
      </c>
      <c r="E506" s="24" t="str">
        <f>VLOOKUP(Table8[[#This Row],[Customer ID]],Table8[[Customer ID]:[Heart Issues]],6,FALSE)</f>
        <v>Yes</v>
      </c>
      <c r="F506" s="24" t="str">
        <f>VLOOKUP(Table8[[#This Row],[Customer ID]],Table8[[Customer ID]:[Any Transplants]],7,FALSE)</f>
        <v>No</v>
      </c>
      <c r="G506" s="24" t="str">
        <f>VLOOKUP(Table8[[#This Row],[Customer ID]],Table8[[Customer ID]:[Cancer history]],8,FALSE)</f>
        <v>No</v>
      </c>
      <c r="H506" s="24">
        <f>VLOOKUP(Table8[[#This Row],[Customer ID]],Table8[[Customer ID]:[NumberOfMajorSurgeries]],9,FALSE)</f>
        <v>0</v>
      </c>
      <c r="I506" s="24" t="str">
        <f>VLOOKUP(Table8[[#This Row],[Customer ID]],Table8[],10,FALSE)</f>
        <v>Yes</v>
      </c>
      <c r="J506" s="24" t="str">
        <f>VLOOKUP(Table8[[#This Row],[Customer ID]],Table8[[Customer ID]:[Wight Status]],3,FALSE)</f>
        <v>Over Weight</v>
      </c>
      <c r="K506" s="24" t="str">
        <f>VLOOKUP(Table8[[#This Row],[Customer ID]],Table8[[Customer ID]:[Diabetes Status]],5,FALSE)</f>
        <v>Normal</v>
      </c>
      <c r="L506" s="24" t="str">
        <f>VLOOKUP(A506,Table1[[Customer ID]:[Date Of Birth]],5,FALSE)</f>
        <v>17-Sep-1985</v>
      </c>
      <c r="M506" s="24">
        <f>VLOOKUP(A506,Table1[[Customer ID]:[charges]],8,FALSE)</f>
        <v>19539.240000000002</v>
      </c>
      <c r="N506" s="24" t="str">
        <f>VLOOKUP(Healthcare!A506,Table1[[Customer ID]:[Hospital tier]],9,FALSE)</f>
        <v>tier - 1</v>
      </c>
      <c r="O506" s="24" t="str">
        <f>VLOOKUP(A506,Table1[[Customer ID]:[City tier]],10,FALSE)</f>
        <v>tier - 1</v>
      </c>
      <c r="P506" s="24" t="str">
        <f>VLOOKUP(Healthcare!A506,Table1[],11,FALSE)</f>
        <v>R1013</v>
      </c>
      <c r="Q506" s="24">
        <f>VLOOKUP(Healthcare!A506,Table1[[Customer ID]:[Age]],6,FALSE)</f>
        <v>37</v>
      </c>
    </row>
    <row r="507" spans="1:17" ht="15.4" x14ac:dyDescent="0.45">
      <c r="A507" s="25" t="s">
        <v>506</v>
      </c>
      <c r="B507" s="24" t="str">
        <f>VLOOKUP('Customer Names'!A507,'Customer Names'!A507:C2841,3,FALSE)</f>
        <v>Rubinich</v>
      </c>
      <c r="C507" s="24">
        <f>VLOOKUP(Table8[[#This Row],[Customer ID]],Table8[[Customer ID]:[BMI]],2,FALSE)</f>
        <v>28.38</v>
      </c>
      <c r="D507" s="24">
        <f>VLOOKUP(Table8[[#This Row],[Customer ID]],Table8[[Customer ID]:[HBA1C]],4,FALSE)</f>
        <v>6.07</v>
      </c>
      <c r="E507" s="24" t="str">
        <f>VLOOKUP(Table8[[#This Row],[Customer ID]],Table8[[Customer ID]:[Heart Issues]],6,FALSE)</f>
        <v>No</v>
      </c>
      <c r="F507" s="24" t="str">
        <f>VLOOKUP(Table8[[#This Row],[Customer ID]],Table8[[Customer ID]:[Any Transplants]],7,FALSE)</f>
        <v>No</v>
      </c>
      <c r="G507" s="24" t="str">
        <f>VLOOKUP(Table8[[#This Row],[Customer ID]],Table8[[Customer ID]:[Cancer history]],8,FALSE)</f>
        <v>No</v>
      </c>
      <c r="H507" s="24">
        <f>VLOOKUP(Table8[[#This Row],[Customer ID]],Table8[[Customer ID]:[NumberOfMajorSurgeries]],9,FALSE)</f>
        <v>1</v>
      </c>
      <c r="I507" s="24" t="str">
        <f>VLOOKUP(Table8[[#This Row],[Customer ID]],Table8[],10,FALSE)</f>
        <v>Yes</v>
      </c>
      <c r="J507" s="24" t="str">
        <f>VLOOKUP(Table8[[#This Row],[Customer ID]],Table8[[Customer ID]:[Wight Status]],3,FALSE)</f>
        <v>Over Weight</v>
      </c>
      <c r="K507" s="24" t="str">
        <f>VLOOKUP(Table8[[#This Row],[Customer ID]],Table8[[Customer ID]:[Diabetes Status]],5,FALSE)</f>
        <v>Prediabetes</v>
      </c>
      <c r="L507" s="24" t="str">
        <f>VLOOKUP(A507,Table1[[Customer ID]:[Date Of Birth]],5,FALSE)</f>
        <v>19-Aug-1992</v>
      </c>
      <c r="M507" s="24">
        <f>VLOOKUP(A507,Table1[[Customer ID]:[charges]],8,FALSE)</f>
        <v>19521.97</v>
      </c>
      <c r="N507" s="24" t="str">
        <f>VLOOKUP(Healthcare!A507,Table1[[Customer ID]:[Hospital tier]],9,FALSE)</f>
        <v>tier - 1</v>
      </c>
      <c r="O507" s="24" t="str">
        <f>VLOOKUP(A507,Table1[[Customer ID]:[City tier]],10,FALSE)</f>
        <v>tier - 2</v>
      </c>
      <c r="P507" s="24" t="str">
        <f>VLOOKUP(Healthcare!A507,Table1[],11,FALSE)</f>
        <v>R1013</v>
      </c>
      <c r="Q507" s="24">
        <f>VLOOKUP(Healthcare!A507,Table1[[Customer ID]:[Age]],6,FALSE)</f>
        <v>30</v>
      </c>
    </row>
    <row r="508" spans="1:17" ht="15.4" x14ac:dyDescent="0.45">
      <c r="A508" s="25" t="s">
        <v>507</v>
      </c>
      <c r="B508" s="24" t="str">
        <f>VLOOKUP('Customer Names'!A508,'Customer Names'!A508:C2842,3,FALSE)</f>
        <v>Alban</v>
      </c>
      <c r="C508" s="24">
        <f>VLOOKUP(Table8[[#This Row],[Customer ID]],Table8[[Customer ID]:[BMI]],2,FALSE)</f>
        <v>24.64</v>
      </c>
      <c r="D508" s="24">
        <f>VLOOKUP(Table8[[#This Row],[Customer ID]],Table8[[Customer ID]:[HBA1C]],4,FALSE)</f>
        <v>4.33</v>
      </c>
      <c r="E508" s="24" t="str">
        <f>VLOOKUP(Table8[[#This Row],[Customer ID]],Table8[[Customer ID]:[Heart Issues]],6,FALSE)</f>
        <v>No</v>
      </c>
      <c r="F508" s="24" t="str">
        <f>VLOOKUP(Table8[[#This Row],[Customer ID]],Table8[[Customer ID]:[Any Transplants]],7,FALSE)</f>
        <v>No</v>
      </c>
      <c r="G508" s="24" t="str">
        <f>VLOOKUP(Table8[[#This Row],[Customer ID]],Table8[[Customer ID]:[Cancer history]],8,FALSE)</f>
        <v>No</v>
      </c>
      <c r="H508" s="24">
        <f>VLOOKUP(Table8[[#This Row],[Customer ID]],Table8[[Customer ID]:[NumberOfMajorSurgeries]],9,FALSE)</f>
        <v>0</v>
      </c>
      <c r="I508" s="24" t="str">
        <f>VLOOKUP(Table8[[#This Row],[Customer ID]],Table8[],10,FALSE)</f>
        <v>Yes</v>
      </c>
      <c r="J508" s="24" t="str">
        <f>VLOOKUP(Table8[[#This Row],[Customer ID]],Table8[[Customer ID]:[Wight Status]],3,FALSE)</f>
        <v>Normal Weight</v>
      </c>
      <c r="K508" s="24" t="str">
        <f>VLOOKUP(Table8[[#This Row],[Customer ID]],Table8[[Customer ID]:[Diabetes Status]],5,FALSE)</f>
        <v>Normal</v>
      </c>
      <c r="L508" s="24" t="str">
        <f>VLOOKUP(A508,Table1[[Customer ID]:[Date Of Birth]],5,FALSE)</f>
        <v>8-Nov-1980</v>
      </c>
      <c r="M508" s="24">
        <f>VLOOKUP(A508,Table1[[Customer ID]:[charges]],8,FALSE)</f>
        <v>19515.54</v>
      </c>
      <c r="N508" s="24" t="str">
        <f>VLOOKUP(Healthcare!A508,Table1[[Customer ID]:[Hospital tier]],9,FALSE)</f>
        <v>tier - 1</v>
      </c>
      <c r="O508" s="24" t="str">
        <f>VLOOKUP(A508,Table1[[Customer ID]:[City tier]],10,FALSE)</f>
        <v>tier - 1</v>
      </c>
      <c r="P508" s="24" t="str">
        <f>VLOOKUP(Healthcare!A508,Table1[],11,FALSE)</f>
        <v>R1013</v>
      </c>
      <c r="Q508" s="24">
        <f>VLOOKUP(Healthcare!A508,Table1[[Customer ID]:[Age]],6,FALSE)</f>
        <v>42</v>
      </c>
    </row>
    <row r="509" spans="1:17" ht="15.4" x14ac:dyDescent="0.45">
      <c r="A509" s="25" t="s">
        <v>508</v>
      </c>
      <c r="B509" s="24" t="str">
        <f>VLOOKUP('Customer Names'!A509,'Customer Names'!A509:C2843,3,FALSE)</f>
        <v>Corcoran</v>
      </c>
      <c r="C509" s="24">
        <f>VLOOKUP(Table8[[#This Row],[Customer ID]],Table8[[Customer ID]:[BMI]],2,FALSE)</f>
        <v>39.71</v>
      </c>
      <c r="D509" s="24">
        <f>VLOOKUP(Table8[[#This Row],[Customer ID]],Table8[[Customer ID]:[HBA1C]],4,FALSE)</f>
        <v>5.83</v>
      </c>
      <c r="E509" s="24" t="str">
        <f>VLOOKUP(Table8[[#This Row],[Customer ID]],Table8[[Customer ID]:[Heart Issues]],6,FALSE)</f>
        <v>No</v>
      </c>
      <c r="F509" s="24" t="str">
        <f>VLOOKUP(Table8[[#This Row],[Customer ID]],Table8[[Customer ID]:[Any Transplants]],7,FALSE)</f>
        <v>No</v>
      </c>
      <c r="G509" s="24" t="str">
        <f>VLOOKUP(Table8[[#This Row],[Customer ID]],Table8[[Customer ID]:[Cancer history]],8,FALSE)</f>
        <v>No</v>
      </c>
      <c r="H509" s="24">
        <f>VLOOKUP(Table8[[#This Row],[Customer ID]],Table8[[Customer ID]:[NumberOfMajorSurgeries]],9,FALSE)</f>
        <v>1</v>
      </c>
      <c r="I509" s="24" t="str">
        <f>VLOOKUP(Table8[[#This Row],[Customer ID]],Table8[],10,FALSE)</f>
        <v>No</v>
      </c>
      <c r="J509" s="24" t="str">
        <f>VLOOKUP(Table8[[#This Row],[Customer ID]],Table8[[Customer ID]:[Wight Status]],3,FALSE)</f>
        <v>Obesity</v>
      </c>
      <c r="K509" s="24" t="str">
        <f>VLOOKUP(Table8[[#This Row],[Customer ID]],Table8[[Customer ID]:[Diabetes Status]],5,FALSE)</f>
        <v>Prediabetes</v>
      </c>
      <c r="L509" s="24" t="str">
        <f>VLOOKUP(A509,Table1[[Customer ID]:[Date Of Birth]],5,FALSE)</f>
        <v>30-Nov-1987</v>
      </c>
      <c r="M509" s="24">
        <f>VLOOKUP(A509,Table1[[Customer ID]:[charges]],8,FALSE)</f>
        <v>19496.72</v>
      </c>
      <c r="N509" s="24" t="str">
        <f>VLOOKUP(Healthcare!A509,Table1[[Customer ID]:[Hospital tier]],9,FALSE)</f>
        <v>tier - 1</v>
      </c>
      <c r="O509" s="24" t="str">
        <f>VLOOKUP(A509,Table1[[Customer ID]:[City tier]],10,FALSE)</f>
        <v>tier - 3</v>
      </c>
      <c r="P509" s="24" t="str">
        <f>VLOOKUP(Healthcare!A509,Table1[],11,FALSE)</f>
        <v>R1019</v>
      </c>
      <c r="Q509" s="24">
        <f>VLOOKUP(Healthcare!A509,Table1[[Customer ID]:[Age]],6,FALSE)</f>
        <v>35</v>
      </c>
    </row>
    <row r="510" spans="1:17" ht="15.4" x14ac:dyDescent="0.45">
      <c r="A510" s="25" t="s">
        <v>509</v>
      </c>
      <c r="B510" s="24" t="str">
        <f>VLOOKUP('Customer Names'!A510,'Customer Names'!A510:C2844,3,FALSE)</f>
        <v>Sargent</v>
      </c>
      <c r="C510" s="24">
        <f>VLOOKUP(Table8[[#This Row],[Customer ID]],Table8[[Customer ID]:[BMI]],2,FALSE)</f>
        <v>22.22</v>
      </c>
      <c r="D510" s="24">
        <f>VLOOKUP(Table8[[#This Row],[Customer ID]],Table8[[Customer ID]:[HBA1C]],4,FALSE)</f>
        <v>5.5</v>
      </c>
      <c r="E510" s="24" t="str">
        <f>VLOOKUP(Table8[[#This Row],[Customer ID]],Table8[[Customer ID]:[Heart Issues]],6,FALSE)</f>
        <v>No</v>
      </c>
      <c r="F510" s="24" t="str">
        <f>VLOOKUP(Table8[[#This Row],[Customer ID]],Table8[[Customer ID]:[Any Transplants]],7,FALSE)</f>
        <v>No</v>
      </c>
      <c r="G510" s="24" t="str">
        <f>VLOOKUP(Table8[[#This Row],[Customer ID]],Table8[[Customer ID]:[Cancer history]],8,FALSE)</f>
        <v>No</v>
      </c>
      <c r="H510" s="24">
        <f>VLOOKUP(Table8[[#This Row],[Customer ID]],Table8[[Customer ID]:[NumberOfMajorSurgeries]],9,FALSE)</f>
        <v>0</v>
      </c>
      <c r="I510" s="24" t="str">
        <f>VLOOKUP(Table8[[#This Row],[Customer ID]],Table8[],10,FALSE)</f>
        <v>Yes</v>
      </c>
      <c r="J510" s="24" t="str">
        <f>VLOOKUP(Table8[[#This Row],[Customer ID]],Table8[[Customer ID]:[Wight Status]],3,FALSE)</f>
        <v>Normal Weight</v>
      </c>
      <c r="K510" s="24" t="str">
        <f>VLOOKUP(Table8[[#This Row],[Customer ID]],Table8[[Customer ID]:[Diabetes Status]],5,FALSE)</f>
        <v>Normal</v>
      </c>
      <c r="L510" s="24" t="str">
        <f>VLOOKUP(A510,Table1[[Customer ID]:[Date Of Birth]],5,FALSE)</f>
        <v>15-Dec-1982</v>
      </c>
      <c r="M510" s="24">
        <f>VLOOKUP(A510,Table1[[Customer ID]:[charges]],8,FALSE)</f>
        <v>19444.27</v>
      </c>
      <c r="N510" s="24" t="str">
        <f>VLOOKUP(Healthcare!A510,Table1[[Customer ID]:[Hospital tier]],9,FALSE)</f>
        <v>tier - 1</v>
      </c>
      <c r="O510" s="24" t="str">
        <f>VLOOKUP(A510,Table1[[Customer ID]:[City tier]],10,FALSE)</f>
        <v>tier - 1</v>
      </c>
      <c r="P510" s="24" t="str">
        <f>VLOOKUP(Healthcare!A510,Table1[],11,FALSE)</f>
        <v>R1013</v>
      </c>
      <c r="Q510" s="24">
        <f>VLOOKUP(Healthcare!A510,Table1[[Customer ID]:[Age]],6,FALSE)</f>
        <v>40</v>
      </c>
    </row>
    <row r="511" spans="1:17" ht="15.4" x14ac:dyDescent="0.45">
      <c r="A511" s="25" t="s">
        <v>510</v>
      </c>
      <c r="B511" s="24" t="str">
        <f>VLOOKUP('Customer Names'!A511,'Customer Names'!A511:C2845,3,FALSE)</f>
        <v>Watson</v>
      </c>
      <c r="C511" s="24">
        <f>VLOOKUP(Table8[[#This Row],[Customer ID]],Table8[[Customer ID]:[BMI]],2,FALSE)</f>
        <v>33.344999999999999</v>
      </c>
      <c r="D511" s="24">
        <f>VLOOKUP(Table8[[#This Row],[Customer ID]],Table8[[Customer ID]:[HBA1C]],4,FALSE)</f>
        <v>4.79</v>
      </c>
      <c r="E511" s="24" t="str">
        <f>VLOOKUP(Table8[[#This Row],[Customer ID]],Table8[[Customer ID]:[Heart Issues]],6,FALSE)</f>
        <v>No</v>
      </c>
      <c r="F511" s="24" t="str">
        <f>VLOOKUP(Table8[[#This Row],[Customer ID]],Table8[[Customer ID]:[Any Transplants]],7,FALSE)</f>
        <v>No</v>
      </c>
      <c r="G511" s="24" t="str">
        <f>VLOOKUP(Table8[[#This Row],[Customer ID]],Table8[[Customer ID]:[Cancer history]],8,FALSE)</f>
        <v>Yes</v>
      </c>
      <c r="H511" s="24">
        <f>VLOOKUP(Table8[[#This Row],[Customer ID]],Table8[[Customer ID]:[NumberOfMajorSurgeries]],9,FALSE)</f>
        <v>1</v>
      </c>
      <c r="I511" s="24" t="str">
        <f>VLOOKUP(Table8[[#This Row],[Customer ID]],Table8[],10,FALSE)</f>
        <v>No</v>
      </c>
      <c r="J511" s="24" t="str">
        <f>VLOOKUP(Table8[[#This Row],[Customer ID]],Table8[[Customer ID]:[Wight Status]],3,FALSE)</f>
        <v>Obesity</v>
      </c>
      <c r="K511" s="24" t="str">
        <f>VLOOKUP(Table8[[#This Row],[Customer ID]],Table8[[Customer ID]:[Diabetes Status]],5,FALSE)</f>
        <v>Normal</v>
      </c>
      <c r="L511" s="24" t="str">
        <f>VLOOKUP(A511,Table1[[Customer ID]:[Date Of Birth]],5,FALSE)</f>
        <v>6-Sep-1993</v>
      </c>
      <c r="M511" s="24">
        <f>VLOOKUP(A511,Table1[[Customer ID]:[charges]],8,FALSE)</f>
        <v>19442.349999999999</v>
      </c>
      <c r="N511" s="24" t="str">
        <f>VLOOKUP(Healthcare!A511,Table1[[Customer ID]:[Hospital tier]],9,FALSE)</f>
        <v>tier - 1</v>
      </c>
      <c r="O511" s="24" t="str">
        <f>VLOOKUP(A511,Table1[[Customer ID]:[City tier]],10,FALSE)</f>
        <v>tier - 3</v>
      </c>
      <c r="P511" s="24" t="str">
        <f>VLOOKUP(Healthcare!A511,Table1[],11,FALSE)</f>
        <v>R1012</v>
      </c>
      <c r="Q511" s="24">
        <f>VLOOKUP(Healthcare!A511,Table1[[Customer ID]:[Age]],6,FALSE)</f>
        <v>29</v>
      </c>
    </row>
    <row r="512" spans="1:17" ht="15.4" x14ac:dyDescent="0.45">
      <c r="A512" s="25" t="s">
        <v>511</v>
      </c>
      <c r="B512" s="24" t="str">
        <f>VLOOKUP('Customer Names'!A512,'Customer Names'!A512:C2846,3,FALSE)</f>
        <v>Esponda</v>
      </c>
      <c r="C512" s="24">
        <f>VLOOKUP(Table8[[#This Row],[Customer ID]],Table8[[Customer ID]:[BMI]],2,FALSE)</f>
        <v>24.42</v>
      </c>
      <c r="D512" s="24">
        <f>VLOOKUP(Table8[[#This Row],[Customer ID]],Table8[[Customer ID]:[HBA1C]],4,FALSE)</f>
        <v>5.81</v>
      </c>
      <c r="E512" s="24" t="str">
        <f>VLOOKUP(Table8[[#This Row],[Customer ID]],Table8[[Customer ID]:[Heart Issues]],6,FALSE)</f>
        <v>No</v>
      </c>
      <c r="F512" s="24" t="str">
        <f>VLOOKUP(Table8[[#This Row],[Customer ID]],Table8[[Customer ID]:[Any Transplants]],7,FALSE)</f>
        <v>No</v>
      </c>
      <c r="G512" s="24" t="str">
        <f>VLOOKUP(Table8[[#This Row],[Customer ID]],Table8[[Customer ID]:[Cancer history]],8,FALSE)</f>
        <v>No</v>
      </c>
      <c r="H512" s="24">
        <f>VLOOKUP(Table8[[#This Row],[Customer ID]],Table8[[Customer ID]:[NumberOfMajorSurgeries]],9,FALSE)</f>
        <v>1</v>
      </c>
      <c r="I512" s="24" t="str">
        <f>VLOOKUP(Table8[[#This Row],[Customer ID]],Table8[],10,FALSE)</f>
        <v>Yes</v>
      </c>
      <c r="J512" s="24" t="str">
        <f>VLOOKUP(Table8[[#This Row],[Customer ID]],Table8[[Customer ID]:[Wight Status]],3,FALSE)</f>
        <v>Normal Weight</v>
      </c>
      <c r="K512" s="24" t="str">
        <f>VLOOKUP(Table8[[#This Row],[Customer ID]],Table8[[Customer ID]:[Diabetes Status]],5,FALSE)</f>
        <v>Prediabetes</v>
      </c>
      <c r="L512" s="24" t="str">
        <f>VLOOKUP(A512,Table1[[Customer ID]:[Date Of Birth]],5,FALSE)</f>
        <v>30-Jun-1987</v>
      </c>
      <c r="M512" s="24">
        <f>VLOOKUP(A512,Table1[[Customer ID]:[charges]],8,FALSE)</f>
        <v>19362</v>
      </c>
      <c r="N512" s="24" t="str">
        <f>VLOOKUP(Healthcare!A512,Table1[[Customer ID]:[Hospital tier]],9,FALSE)</f>
        <v>tier - 1</v>
      </c>
      <c r="O512" s="24" t="str">
        <f>VLOOKUP(A512,Table1[[Customer ID]:[City tier]],10,FALSE)</f>
        <v>tier - 3</v>
      </c>
      <c r="P512" s="24" t="str">
        <f>VLOOKUP(Healthcare!A512,Table1[],11,FALSE)</f>
        <v>R1013</v>
      </c>
      <c r="Q512" s="24">
        <f>VLOOKUP(Healthcare!A512,Table1[[Customer ID]:[Age]],6,FALSE)</f>
        <v>35</v>
      </c>
    </row>
    <row r="513" spans="1:17" ht="15.4" x14ac:dyDescent="0.45">
      <c r="A513" s="25" t="s">
        <v>512</v>
      </c>
      <c r="B513" s="24" t="str">
        <f>VLOOKUP('Customer Names'!A513,'Customer Names'!A513:C2847,3,FALSE)</f>
        <v>Krall</v>
      </c>
      <c r="C513" s="24">
        <f>VLOOKUP(Table8[[#This Row],[Customer ID]],Table8[[Customer ID]:[BMI]],2,FALSE)</f>
        <v>29.81</v>
      </c>
      <c r="D513" s="24">
        <f>VLOOKUP(Table8[[#This Row],[Customer ID]],Table8[[Customer ID]:[HBA1C]],4,FALSE)</f>
        <v>5.58</v>
      </c>
      <c r="E513" s="24" t="str">
        <f>VLOOKUP(Table8[[#This Row],[Customer ID]],Table8[[Customer ID]:[Heart Issues]],6,FALSE)</f>
        <v>No</v>
      </c>
      <c r="F513" s="24" t="str">
        <f>VLOOKUP(Table8[[#This Row],[Customer ID]],Table8[[Customer ID]:[Any Transplants]],7,FALSE)</f>
        <v>No</v>
      </c>
      <c r="G513" s="24" t="str">
        <f>VLOOKUP(Table8[[#This Row],[Customer ID]],Table8[[Customer ID]:[Cancer history]],8,FALSE)</f>
        <v>No</v>
      </c>
      <c r="H513" s="24">
        <f>VLOOKUP(Table8[[#This Row],[Customer ID]],Table8[[Customer ID]:[NumberOfMajorSurgeries]],9,FALSE)</f>
        <v>0</v>
      </c>
      <c r="I513" s="24" t="str">
        <f>VLOOKUP(Table8[[#This Row],[Customer ID]],Table8[],10,FALSE)</f>
        <v>Yes</v>
      </c>
      <c r="J513" s="24" t="str">
        <f>VLOOKUP(Table8[[#This Row],[Customer ID]],Table8[[Customer ID]:[Wight Status]],3,FALSE)</f>
        <v>Over Weight</v>
      </c>
      <c r="K513" s="24" t="str">
        <f>VLOOKUP(Table8[[#This Row],[Customer ID]],Table8[[Customer ID]:[Diabetes Status]],5,FALSE)</f>
        <v>Normal</v>
      </c>
      <c r="L513" s="24" t="str">
        <f>VLOOKUP(A513,Table1[[Customer ID]:[Date Of Birth]],5,FALSE)</f>
        <v>24-Aug-1991</v>
      </c>
      <c r="M513" s="24">
        <f>VLOOKUP(A513,Table1[[Customer ID]:[charges]],8,FALSE)</f>
        <v>19350.37</v>
      </c>
      <c r="N513" s="24" t="str">
        <f>VLOOKUP(Healthcare!A513,Table1[[Customer ID]:[Hospital tier]],9,FALSE)</f>
        <v>tier - 1</v>
      </c>
      <c r="O513" s="24" t="str">
        <f>VLOOKUP(A513,Table1[[Customer ID]:[City tier]],10,FALSE)</f>
        <v>tier - 3</v>
      </c>
      <c r="P513" s="24" t="str">
        <f>VLOOKUP(Healthcare!A513,Table1[],11,FALSE)</f>
        <v>R1013</v>
      </c>
      <c r="Q513" s="24">
        <f>VLOOKUP(Healthcare!A513,Table1[[Customer ID]:[Age]],6,FALSE)</f>
        <v>31</v>
      </c>
    </row>
    <row r="514" spans="1:17" ht="15.4" x14ac:dyDescent="0.45">
      <c r="A514" s="25" t="s">
        <v>513</v>
      </c>
      <c r="B514" s="24" t="str">
        <f>VLOOKUP('Customer Names'!A514,'Customer Names'!A514:C2848,3,FALSE)</f>
        <v>Poskin</v>
      </c>
      <c r="C514" s="24">
        <f>VLOOKUP(Table8[[#This Row],[Customer ID]],Table8[[Customer ID]:[BMI]],2,FALSE)</f>
        <v>51.18</v>
      </c>
      <c r="D514" s="24">
        <f>VLOOKUP(Table8[[#This Row],[Customer ID]],Table8[[Customer ID]:[HBA1C]],4,FALSE)</f>
        <v>4.4000000000000004</v>
      </c>
      <c r="E514" s="24" t="str">
        <f>VLOOKUP(Table8[[#This Row],[Customer ID]],Table8[[Customer ID]:[Heart Issues]],6,FALSE)</f>
        <v>Yes</v>
      </c>
      <c r="F514" s="24" t="str">
        <f>VLOOKUP(Table8[[#This Row],[Customer ID]],Table8[[Customer ID]:[Any Transplants]],7,FALSE)</f>
        <v>No</v>
      </c>
      <c r="G514" s="24" t="str">
        <f>VLOOKUP(Table8[[#This Row],[Customer ID]],Table8[[Customer ID]:[Cancer history]],8,FALSE)</f>
        <v>No</v>
      </c>
      <c r="H514" s="24">
        <f>VLOOKUP(Table8[[#This Row],[Customer ID]],Table8[[Customer ID]:[NumberOfMajorSurgeries]],9,FALSE)</f>
        <v>2</v>
      </c>
      <c r="I514" s="24" t="str">
        <f>VLOOKUP(Table8[[#This Row],[Customer ID]],Table8[],10,FALSE)</f>
        <v>No</v>
      </c>
      <c r="J514" s="24" t="str">
        <f>VLOOKUP(Table8[[#This Row],[Customer ID]],Table8[[Customer ID]:[Wight Status]],3,FALSE)</f>
        <v>Obesity</v>
      </c>
      <c r="K514" s="24" t="str">
        <f>VLOOKUP(Table8[[#This Row],[Customer ID]],Table8[[Customer ID]:[Diabetes Status]],5,FALSE)</f>
        <v>Normal</v>
      </c>
      <c r="L514" s="24" t="str">
        <f>VLOOKUP(A514,Table1[[Customer ID]:[Date Of Birth]],5,FALSE)</f>
        <v>15-Nov-1966</v>
      </c>
      <c r="M514" s="24">
        <f>VLOOKUP(A514,Table1[[Customer ID]:[charges]],8,FALSE)</f>
        <v>19321.060000000001</v>
      </c>
      <c r="N514" s="24" t="str">
        <f>VLOOKUP(Healthcare!A514,Table1[[Customer ID]:[Hospital tier]],9,FALSE)</f>
        <v>tier - 1</v>
      </c>
      <c r="O514" s="24" t="str">
        <f>VLOOKUP(A514,Table1[[Customer ID]:[City tier]],10,FALSE)</f>
        <v>tier - 1</v>
      </c>
      <c r="P514" s="24" t="str">
        <f>VLOOKUP(Healthcare!A514,Table1[],11,FALSE)</f>
        <v>R1012</v>
      </c>
      <c r="Q514" s="24">
        <f>VLOOKUP(Healthcare!A514,Table1[[Customer ID]:[Age]],6,FALSE)</f>
        <v>56</v>
      </c>
    </row>
    <row r="515" spans="1:17" ht="15.4" x14ac:dyDescent="0.45">
      <c r="A515" s="25" t="s">
        <v>514</v>
      </c>
      <c r="B515" s="24" t="str">
        <f>VLOOKUP('Customer Names'!A515,'Customer Names'!A515:C2849,3,FALSE)</f>
        <v>Halfmann</v>
      </c>
      <c r="C515" s="24">
        <f>VLOOKUP(Table8[[#This Row],[Customer ID]],Table8[[Customer ID]:[BMI]],2,FALSE)</f>
        <v>51.37</v>
      </c>
      <c r="D515" s="24">
        <f>VLOOKUP(Table8[[#This Row],[Customer ID]],Table8[[Customer ID]:[HBA1C]],4,FALSE)</f>
        <v>8.18</v>
      </c>
      <c r="E515" s="24" t="str">
        <f>VLOOKUP(Table8[[#This Row],[Customer ID]],Table8[[Customer ID]:[Heart Issues]],6,FALSE)</f>
        <v>Yes</v>
      </c>
      <c r="F515" s="24" t="str">
        <f>VLOOKUP(Table8[[#This Row],[Customer ID]],Table8[[Customer ID]:[Any Transplants]],7,FALSE)</f>
        <v>No</v>
      </c>
      <c r="G515" s="24" t="str">
        <f>VLOOKUP(Table8[[#This Row],[Customer ID]],Table8[[Customer ID]:[Cancer history]],8,FALSE)</f>
        <v>No</v>
      </c>
      <c r="H515" s="24">
        <f>VLOOKUP(Table8[[#This Row],[Customer ID]],Table8[[Customer ID]:[NumberOfMajorSurgeries]],9,FALSE)</f>
        <v>0</v>
      </c>
      <c r="I515" s="24" t="str">
        <f>VLOOKUP(Table8[[#This Row],[Customer ID]],Table8[],10,FALSE)</f>
        <v>No</v>
      </c>
      <c r="J515" s="24" t="str">
        <f>VLOOKUP(Table8[[#This Row],[Customer ID]],Table8[[Customer ID]:[Wight Status]],3,FALSE)</f>
        <v>Obesity</v>
      </c>
      <c r="K515" s="24" t="str">
        <f>VLOOKUP(Table8[[#This Row],[Customer ID]],Table8[[Customer ID]:[Diabetes Status]],5,FALSE)</f>
        <v>Diabetes</v>
      </c>
      <c r="L515" s="24" t="str">
        <f>VLOOKUP(A515,Table1[[Customer ID]:[Date Of Birth]],5,FALSE)</f>
        <v>29-Jul-1967</v>
      </c>
      <c r="M515" s="24">
        <f>VLOOKUP(A515,Table1[[Customer ID]:[charges]],8,FALSE)</f>
        <v>19259.96</v>
      </c>
      <c r="N515" s="24" t="str">
        <f>VLOOKUP(Healthcare!A515,Table1[[Customer ID]:[Hospital tier]],9,FALSE)</f>
        <v>tier - 1</v>
      </c>
      <c r="O515" s="24" t="str">
        <f>VLOOKUP(A515,Table1[[Customer ID]:[City tier]],10,FALSE)</f>
        <v>tier - 1</v>
      </c>
      <c r="P515" s="24" t="str">
        <f>VLOOKUP(Healthcare!A515,Table1[],11,FALSE)</f>
        <v>R1012</v>
      </c>
      <c r="Q515" s="24">
        <f>VLOOKUP(Healthcare!A515,Table1[[Customer ID]:[Age]],6,FALSE)</f>
        <v>55</v>
      </c>
    </row>
    <row r="516" spans="1:17" ht="15.4" x14ac:dyDescent="0.45">
      <c r="A516" s="25" t="s">
        <v>515</v>
      </c>
      <c r="B516" s="24" t="str">
        <f>VLOOKUP('Customer Names'!A516,'Customer Names'!A516:C2850,3,FALSE)</f>
        <v>Klapper</v>
      </c>
      <c r="C516" s="24">
        <f>VLOOKUP(Table8[[#This Row],[Customer ID]],Table8[[Customer ID]:[BMI]],2,FALSE)</f>
        <v>36.19</v>
      </c>
      <c r="D516" s="24">
        <f>VLOOKUP(Table8[[#This Row],[Customer ID]],Table8[[Customer ID]:[HBA1C]],4,FALSE)</f>
        <v>5.52</v>
      </c>
      <c r="E516" s="24" t="str">
        <f>VLOOKUP(Table8[[#This Row],[Customer ID]],Table8[[Customer ID]:[Heart Issues]],6,FALSE)</f>
        <v>Yes</v>
      </c>
      <c r="F516" s="24" t="str">
        <f>VLOOKUP(Table8[[#This Row],[Customer ID]],Table8[[Customer ID]:[Any Transplants]],7,FALSE)</f>
        <v>No</v>
      </c>
      <c r="G516" s="24" t="str">
        <f>VLOOKUP(Table8[[#This Row],[Customer ID]],Table8[[Customer ID]:[Cancer history]],8,FALSE)</f>
        <v>No</v>
      </c>
      <c r="H516" s="24">
        <f>VLOOKUP(Table8[[#This Row],[Customer ID]],Table8[[Customer ID]:[NumberOfMajorSurgeries]],9,FALSE)</f>
        <v>0</v>
      </c>
      <c r="I516" s="24" t="str">
        <f>VLOOKUP(Table8[[#This Row],[Customer ID]],Table8[],10,FALSE)</f>
        <v>No</v>
      </c>
      <c r="J516" s="24" t="str">
        <f>VLOOKUP(Table8[[#This Row],[Customer ID]],Table8[[Customer ID]:[Wight Status]],3,FALSE)</f>
        <v>Obesity</v>
      </c>
      <c r="K516" s="24" t="str">
        <f>VLOOKUP(Table8[[#This Row],[Customer ID]],Table8[[Customer ID]:[Diabetes Status]],5,FALSE)</f>
        <v>Normal</v>
      </c>
      <c r="L516" s="24" t="str">
        <f>VLOOKUP(A516,Table1[[Customer ID]:[Date Of Birth]],5,FALSE)</f>
        <v>28-Dec-1985</v>
      </c>
      <c r="M516" s="24">
        <f>VLOOKUP(A516,Table1[[Customer ID]:[charges]],8,FALSE)</f>
        <v>19214.71</v>
      </c>
      <c r="N516" s="24" t="str">
        <f>VLOOKUP(Healthcare!A516,Table1[[Customer ID]:[Hospital tier]],9,FALSE)</f>
        <v>tier - 1</v>
      </c>
      <c r="O516" s="24" t="str">
        <f>VLOOKUP(A516,Table1[[Customer ID]:[City tier]],10,FALSE)</f>
        <v>tier - 3</v>
      </c>
      <c r="P516" s="24" t="str">
        <f>VLOOKUP(Healthcare!A516,Table1[],11,FALSE)</f>
        <v>R1013</v>
      </c>
      <c r="Q516" s="24">
        <f>VLOOKUP(Healthcare!A516,Table1[[Customer ID]:[Age]],6,FALSE)</f>
        <v>37</v>
      </c>
    </row>
    <row r="517" spans="1:17" ht="15.4" x14ac:dyDescent="0.45">
      <c r="A517" s="25" t="s">
        <v>516</v>
      </c>
      <c r="B517" s="24" t="str">
        <f>VLOOKUP('Customer Names'!A517,'Customer Names'!A517:C2851,3,FALSE)</f>
        <v>George</v>
      </c>
      <c r="C517" s="24">
        <f>VLOOKUP(Table8[[#This Row],[Customer ID]],Table8[[Customer ID]:[BMI]],2,FALSE)</f>
        <v>25.9</v>
      </c>
      <c r="D517" s="24">
        <f>VLOOKUP(Table8[[#This Row],[Customer ID]],Table8[[Customer ID]:[HBA1C]],4,FALSE)</f>
        <v>4.84</v>
      </c>
      <c r="E517" s="24" t="str">
        <f>VLOOKUP(Table8[[#This Row],[Customer ID]],Table8[[Customer ID]:[Heart Issues]],6,FALSE)</f>
        <v>No</v>
      </c>
      <c r="F517" s="24" t="str">
        <f>VLOOKUP(Table8[[#This Row],[Customer ID]],Table8[[Customer ID]:[Any Transplants]],7,FALSE)</f>
        <v>No</v>
      </c>
      <c r="G517" s="24" t="str">
        <f>VLOOKUP(Table8[[#This Row],[Customer ID]],Table8[[Customer ID]:[Cancer history]],8,FALSE)</f>
        <v>No</v>
      </c>
      <c r="H517" s="24">
        <f>VLOOKUP(Table8[[#This Row],[Customer ID]],Table8[[Customer ID]:[NumberOfMajorSurgeries]],9,FALSE)</f>
        <v>0</v>
      </c>
      <c r="I517" s="24" t="str">
        <f>VLOOKUP(Table8[[#This Row],[Customer ID]],Table8[],10,FALSE)</f>
        <v>Yes</v>
      </c>
      <c r="J517" s="24" t="str">
        <f>VLOOKUP(Table8[[#This Row],[Customer ID]],Table8[[Customer ID]:[Wight Status]],3,FALSE)</f>
        <v>Over Weight</v>
      </c>
      <c r="K517" s="24" t="str">
        <f>VLOOKUP(Table8[[#This Row],[Customer ID]],Table8[[Customer ID]:[Diabetes Status]],5,FALSE)</f>
        <v>Normal</v>
      </c>
      <c r="L517" s="24" t="str">
        <f>VLOOKUP(A517,Table1[[Customer ID]:[Date Of Birth]],5,FALSE)</f>
        <v>16-Sep-1991</v>
      </c>
      <c r="M517" s="24">
        <f>VLOOKUP(A517,Table1[[Customer ID]:[charges]],8,FALSE)</f>
        <v>19199.939999999999</v>
      </c>
      <c r="N517" s="24" t="str">
        <f>VLOOKUP(Healthcare!A517,Table1[[Customer ID]:[Hospital tier]],9,FALSE)</f>
        <v>tier - 1</v>
      </c>
      <c r="O517" s="24" t="str">
        <f>VLOOKUP(A517,Table1[[Customer ID]:[City tier]],10,FALSE)</f>
        <v>tier - 3</v>
      </c>
      <c r="P517" s="24" t="str">
        <f>VLOOKUP(Healthcare!A517,Table1[],11,FALSE)</f>
        <v>R1011</v>
      </c>
      <c r="Q517" s="24">
        <f>VLOOKUP(Healthcare!A517,Table1[[Customer ID]:[Age]],6,FALSE)</f>
        <v>31</v>
      </c>
    </row>
    <row r="518" spans="1:17" ht="15.4" x14ac:dyDescent="0.45">
      <c r="A518" s="25" t="s">
        <v>517</v>
      </c>
      <c r="B518" s="24" t="str">
        <f>VLOOKUP('Customer Names'!A518,'Customer Names'!A518:C2852,3,FALSE)</f>
        <v>Hicks</v>
      </c>
      <c r="C518" s="24">
        <f>VLOOKUP(Table8[[#This Row],[Customer ID]],Table8[[Customer ID]:[BMI]],2,FALSE)</f>
        <v>35.72</v>
      </c>
      <c r="D518" s="24">
        <f>VLOOKUP(Table8[[#This Row],[Customer ID]],Table8[[Customer ID]:[HBA1C]],4,FALSE)</f>
        <v>4.08</v>
      </c>
      <c r="E518" s="24" t="str">
        <f>VLOOKUP(Table8[[#This Row],[Customer ID]],Table8[[Customer ID]:[Heart Issues]],6,FALSE)</f>
        <v>No</v>
      </c>
      <c r="F518" s="24" t="str">
        <f>VLOOKUP(Table8[[#This Row],[Customer ID]],Table8[[Customer ID]:[Any Transplants]],7,FALSE)</f>
        <v>No</v>
      </c>
      <c r="G518" s="24" t="str">
        <f>VLOOKUP(Table8[[#This Row],[Customer ID]],Table8[[Customer ID]:[Cancer history]],8,FALSE)</f>
        <v>Yes</v>
      </c>
      <c r="H518" s="24">
        <f>VLOOKUP(Table8[[#This Row],[Customer ID]],Table8[[Customer ID]:[NumberOfMajorSurgeries]],9,FALSE)</f>
        <v>1</v>
      </c>
      <c r="I518" s="24" t="str">
        <f>VLOOKUP(Table8[[#This Row],[Customer ID]],Table8[],10,FALSE)</f>
        <v>No</v>
      </c>
      <c r="J518" s="24" t="str">
        <f>VLOOKUP(Table8[[#This Row],[Customer ID]],Table8[[Customer ID]:[Wight Status]],3,FALSE)</f>
        <v>Obesity</v>
      </c>
      <c r="K518" s="24" t="str">
        <f>VLOOKUP(Table8[[#This Row],[Customer ID]],Table8[[Customer ID]:[Diabetes Status]],5,FALSE)</f>
        <v>Normal</v>
      </c>
      <c r="L518" s="24" t="str">
        <f>VLOOKUP(A518,Table1[[Customer ID]:[Date Of Birth]],5,FALSE)</f>
        <v>2-Jul-1979</v>
      </c>
      <c r="M518" s="24">
        <f>VLOOKUP(A518,Table1[[Customer ID]:[charges]],8,FALSE)</f>
        <v>19144.580000000002</v>
      </c>
      <c r="N518" s="24" t="str">
        <f>VLOOKUP(Healthcare!A518,Table1[[Customer ID]:[Hospital tier]],9,FALSE)</f>
        <v>tier - 1</v>
      </c>
      <c r="O518" s="24" t="str">
        <f>VLOOKUP(A518,Table1[[Customer ID]:[City tier]],10,FALSE)</f>
        <v>tier - 1</v>
      </c>
      <c r="P518" s="24" t="str">
        <f>VLOOKUP(Healthcare!A518,Table1[],11,FALSE)</f>
        <v>R1024</v>
      </c>
      <c r="Q518" s="24">
        <f>VLOOKUP(Healthcare!A518,Table1[[Customer ID]:[Age]],6,FALSE)</f>
        <v>43</v>
      </c>
    </row>
    <row r="519" spans="1:17" ht="15.4" x14ac:dyDescent="0.45">
      <c r="A519" s="25" t="s">
        <v>518</v>
      </c>
      <c r="B519" s="24" t="str">
        <f>VLOOKUP('Customer Names'!A519,'Customer Names'!A519:C2853,3,FALSE)</f>
        <v>Lockyer</v>
      </c>
      <c r="C519" s="24">
        <f>VLOOKUP(Table8[[#This Row],[Customer ID]],Table8[[Customer ID]:[BMI]],2,FALSE)</f>
        <v>27.94</v>
      </c>
      <c r="D519" s="24">
        <f>VLOOKUP(Table8[[#This Row],[Customer ID]],Table8[[Customer ID]:[HBA1C]],4,FALSE)</f>
        <v>4.4800000000000004</v>
      </c>
      <c r="E519" s="24" t="str">
        <f>VLOOKUP(Table8[[#This Row],[Customer ID]],Table8[[Customer ID]:[Heart Issues]],6,FALSE)</f>
        <v>No</v>
      </c>
      <c r="F519" s="24" t="str">
        <f>VLOOKUP(Table8[[#This Row],[Customer ID]],Table8[[Customer ID]:[Any Transplants]],7,FALSE)</f>
        <v>No</v>
      </c>
      <c r="G519" s="24" t="str">
        <f>VLOOKUP(Table8[[#This Row],[Customer ID]],Table8[[Customer ID]:[Cancer history]],8,FALSE)</f>
        <v>Yes</v>
      </c>
      <c r="H519" s="24">
        <f>VLOOKUP(Table8[[#This Row],[Customer ID]],Table8[[Customer ID]:[NumberOfMajorSurgeries]],9,FALSE)</f>
        <v>1</v>
      </c>
      <c r="I519" s="24" t="str">
        <f>VLOOKUP(Table8[[#This Row],[Customer ID]],Table8[],10,FALSE)</f>
        <v>Yes</v>
      </c>
      <c r="J519" s="24" t="str">
        <f>VLOOKUP(Table8[[#This Row],[Customer ID]],Table8[[Customer ID]:[Wight Status]],3,FALSE)</f>
        <v>Over Weight</v>
      </c>
      <c r="K519" s="24" t="str">
        <f>VLOOKUP(Table8[[#This Row],[Customer ID]],Table8[[Customer ID]:[Diabetes Status]],5,FALSE)</f>
        <v>Normal</v>
      </c>
      <c r="L519" s="24" t="str">
        <f>VLOOKUP(A519,Table1[[Customer ID]:[Date Of Birth]],5,FALSE)</f>
        <v>28-Sep-1993</v>
      </c>
      <c r="M519" s="24">
        <f>VLOOKUP(A519,Table1[[Customer ID]:[charges]],8,FALSE)</f>
        <v>19107.78</v>
      </c>
      <c r="N519" s="24" t="str">
        <f>VLOOKUP(Healthcare!A519,Table1[[Customer ID]:[Hospital tier]],9,FALSE)</f>
        <v>tier - 1</v>
      </c>
      <c r="O519" s="24" t="str">
        <f>VLOOKUP(A519,Table1[[Customer ID]:[City tier]],10,FALSE)</f>
        <v>tier - 2</v>
      </c>
      <c r="P519" s="24" t="str">
        <f>VLOOKUP(Healthcare!A519,Table1[],11,FALSE)</f>
        <v>R1013</v>
      </c>
      <c r="Q519" s="24">
        <f>VLOOKUP(Healthcare!A519,Table1[[Customer ID]:[Age]],6,FALSE)</f>
        <v>29</v>
      </c>
    </row>
    <row r="520" spans="1:17" ht="15.4" x14ac:dyDescent="0.45">
      <c r="A520" s="25" t="s">
        <v>519</v>
      </c>
      <c r="B520" s="24" t="str">
        <f>VLOOKUP('Customer Names'!A520,'Customer Names'!A520:C2854,3,FALSE)</f>
        <v>Byrnes</v>
      </c>
      <c r="C520" s="24">
        <f>VLOOKUP(Table8[[#This Row],[Customer ID]],Table8[[Customer ID]:[BMI]],2,FALSE)</f>
        <v>27.1</v>
      </c>
      <c r="D520" s="24">
        <f>VLOOKUP(Table8[[#This Row],[Customer ID]],Table8[[Customer ID]:[HBA1C]],4,FALSE)</f>
        <v>5.73</v>
      </c>
      <c r="E520" s="24" t="str">
        <f>VLOOKUP(Table8[[#This Row],[Customer ID]],Table8[[Customer ID]:[Heart Issues]],6,FALSE)</f>
        <v>No</v>
      </c>
      <c r="F520" s="24" t="str">
        <f>VLOOKUP(Table8[[#This Row],[Customer ID]],Table8[[Customer ID]:[Any Transplants]],7,FALSE)</f>
        <v>No</v>
      </c>
      <c r="G520" s="24" t="str">
        <f>VLOOKUP(Table8[[#This Row],[Customer ID]],Table8[[Customer ID]:[Cancer history]],8,FALSE)</f>
        <v>No</v>
      </c>
      <c r="H520" s="24">
        <f>VLOOKUP(Table8[[#This Row],[Customer ID]],Table8[[Customer ID]:[NumberOfMajorSurgeries]],9,FALSE)</f>
        <v>0</v>
      </c>
      <c r="I520" s="24" t="str">
        <f>VLOOKUP(Table8[[#This Row],[Customer ID]],Table8[],10,FALSE)</f>
        <v>Yes</v>
      </c>
      <c r="J520" s="24" t="str">
        <f>VLOOKUP(Table8[[#This Row],[Customer ID]],Table8[[Customer ID]:[Wight Status]],3,FALSE)</f>
        <v>Over Weight</v>
      </c>
      <c r="K520" s="24" t="str">
        <f>VLOOKUP(Table8[[#This Row],[Customer ID]],Table8[[Customer ID]:[Diabetes Status]],5,FALSE)</f>
        <v>Prediabetes</v>
      </c>
      <c r="L520" s="24" t="str">
        <f>VLOOKUP(A520,Table1[[Customer ID]:[Date Of Birth]],5,FALSE)</f>
        <v>5-Jun-1989</v>
      </c>
      <c r="M520" s="24">
        <f>VLOOKUP(A520,Table1[[Customer ID]:[charges]],8,FALSE)</f>
        <v>19040.88</v>
      </c>
      <c r="N520" s="24" t="str">
        <f>VLOOKUP(Healthcare!A520,Table1[[Customer ID]:[Hospital tier]],9,FALSE)</f>
        <v>tier - 1</v>
      </c>
      <c r="O520" s="24" t="str">
        <f>VLOOKUP(A520,Table1[[Customer ID]:[City tier]],10,FALSE)</f>
        <v>tier - 3</v>
      </c>
      <c r="P520" s="24" t="str">
        <f>VLOOKUP(Healthcare!A520,Table1[],11,FALSE)</f>
        <v>R1011</v>
      </c>
      <c r="Q520" s="24">
        <f>VLOOKUP(Healthcare!A520,Table1[[Customer ID]:[Age]],6,FALSE)</f>
        <v>34</v>
      </c>
    </row>
    <row r="521" spans="1:17" ht="15.4" x14ac:dyDescent="0.45">
      <c r="A521" s="25" t="s">
        <v>520</v>
      </c>
      <c r="B521" s="24" t="str">
        <f>VLOOKUP('Customer Names'!A521,'Customer Names'!A521:C2855,3,FALSE)</f>
        <v>Norris</v>
      </c>
      <c r="C521" s="24">
        <f>VLOOKUP(Table8[[#This Row],[Customer ID]],Table8[[Customer ID]:[BMI]],2,FALSE)</f>
        <v>18.3</v>
      </c>
      <c r="D521" s="24">
        <f>VLOOKUP(Table8[[#This Row],[Customer ID]],Table8[[Customer ID]:[HBA1C]],4,FALSE)</f>
        <v>5.46</v>
      </c>
      <c r="E521" s="24" t="str">
        <f>VLOOKUP(Table8[[#This Row],[Customer ID]],Table8[[Customer ID]:[Heart Issues]],6,FALSE)</f>
        <v>Yes</v>
      </c>
      <c r="F521" s="24" t="str">
        <f>VLOOKUP(Table8[[#This Row],[Customer ID]],Table8[[Customer ID]:[Any Transplants]],7,FALSE)</f>
        <v>No</v>
      </c>
      <c r="G521" s="24" t="str">
        <f>VLOOKUP(Table8[[#This Row],[Customer ID]],Table8[[Customer ID]:[Cancer history]],8,FALSE)</f>
        <v>Yes</v>
      </c>
      <c r="H521" s="24">
        <f>VLOOKUP(Table8[[#This Row],[Customer ID]],Table8[[Customer ID]:[NumberOfMajorSurgeries]],9,FALSE)</f>
        <v>1</v>
      </c>
      <c r="I521" s="24" t="str">
        <f>VLOOKUP(Table8[[#This Row],[Customer ID]],Table8[],10,FALSE)</f>
        <v>Yes</v>
      </c>
      <c r="J521" s="24" t="str">
        <f>VLOOKUP(Table8[[#This Row],[Customer ID]],Table8[[Customer ID]:[Wight Status]],3,FALSE)</f>
        <v>Under Weight</v>
      </c>
      <c r="K521" s="24" t="str">
        <f>VLOOKUP(Table8[[#This Row],[Customer ID]],Table8[[Customer ID]:[Diabetes Status]],5,FALSE)</f>
        <v>Normal</v>
      </c>
      <c r="L521" s="24" t="str">
        <f>VLOOKUP(A521,Table1[[Customer ID]:[Date Of Birth]],5,FALSE)</f>
        <v>19-Dec-1983</v>
      </c>
      <c r="M521" s="24">
        <f>VLOOKUP(A521,Table1[[Customer ID]:[charges]],8,FALSE)</f>
        <v>19023.259999999998</v>
      </c>
      <c r="N521" s="24" t="str">
        <f>VLOOKUP(Healthcare!A521,Table1[[Customer ID]:[Hospital tier]],9,FALSE)</f>
        <v>tier - 1</v>
      </c>
      <c r="O521" s="24" t="str">
        <f>VLOOKUP(A521,Table1[[Customer ID]:[City tier]],10,FALSE)</f>
        <v>tier - 3</v>
      </c>
      <c r="P521" s="24" t="str">
        <f>VLOOKUP(Healthcare!A521,Table1[],11,FALSE)</f>
        <v>R1011</v>
      </c>
      <c r="Q521" s="24">
        <f>VLOOKUP(Healthcare!A521,Table1[[Customer ID]:[Age]],6,FALSE)</f>
        <v>39</v>
      </c>
    </row>
    <row r="522" spans="1:17" ht="15.4" x14ac:dyDescent="0.45">
      <c r="A522" s="25" t="s">
        <v>521</v>
      </c>
      <c r="B522" s="24" t="str">
        <f>VLOOKUP('Customer Names'!A522,'Customer Names'!A522:C2856,3,FALSE)</f>
        <v>Darda</v>
      </c>
      <c r="C522" s="24">
        <f>VLOOKUP(Table8[[#This Row],[Customer ID]],Table8[[Customer ID]:[BMI]],2,FALSE)</f>
        <v>25.3</v>
      </c>
      <c r="D522" s="24">
        <f>VLOOKUP(Table8[[#This Row],[Customer ID]],Table8[[Customer ID]:[HBA1C]],4,FALSE)</f>
        <v>5.0199999999999996</v>
      </c>
      <c r="E522" s="24" t="str">
        <f>VLOOKUP(Table8[[#This Row],[Customer ID]],Table8[[Customer ID]:[Heart Issues]],6,FALSE)</f>
        <v>Yes</v>
      </c>
      <c r="F522" s="24" t="str">
        <f>VLOOKUP(Table8[[#This Row],[Customer ID]],Table8[[Customer ID]:[Any Transplants]],7,FALSE)</f>
        <v>No</v>
      </c>
      <c r="G522" s="24" t="str">
        <f>VLOOKUP(Table8[[#This Row],[Customer ID]],Table8[[Customer ID]:[Cancer history]],8,FALSE)</f>
        <v>No</v>
      </c>
      <c r="H522" s="24">
        <f>VLOOKUP(Table8[[#This Row],[Customer ID]],Table8[[Customer ID]:[NumberOfMajorSurgeries]],9,FALSE)</f>
        <v>1</v>
      </c>
      <c r="I522" s="24" t="str">
        <f>VLOOKUP(Table8[[#This Row],[Customer ID]],Table8[],10,FALSE)</f>
        <v>Yes</v>
      </c>
      <c r="J522" s="24" t="str">
        <f>VLOOKUP(Table8[[#This Row],[Customer ID]],Table8[[Customer ID]:[Wight Status]],3,FALSE)</f>
        <v>Over Weight</v>
      </c>
      <c r="K522" s="24" t="str">
        <f>VLOOKUP(Table8[[#This Row],[Customer ID]],Table8[[Customer ID]:[Diabetes Status]],5,FALSE)</f>
        <v>Normal</v>
      </c>
      <c r="L522" s="24" t="str">
        <f>VLOOKUP(A522,Table1[[Customer ID]:[Date Of Birth]],5,FALSE)</f>
        <v>24-Oct-1988</v>
      </c>
      <c r="M522" s="24">
        <f>VLOOKUP(A522,Table1[[Customer ID]:[charges]],8,FALSE)</f>
        <v>18972.5</v>
      </c>
      <c r="N522" s="24" t="str">
        <f>VLOOKUP(Healthcare!A522,Table1[[Customer ID]:[Hospital tier]],9,FALSE)</f>
        <v>tier - 1</v>
      </c>
      <c r="O522" s="24" t="str">
        <f>VLOOKUP(A522,Table1[[Customer ID]:[City tier]],10,FALSE)</f>
        <v>tier - 3</v>
      </c>
      <c r="P522" s="24" t="str">
        <f>VLOOKUP(Healthcare!A522,Table1[],11,FALSE)</f>
        <v>R1013</v>
      </c>
      <c r="Q522" s="24">
        <f>VLOOKUP(Healthcare!A522,Table1[[Customer ID]:[Age]],6,FALSE)</f>
        <v>34</v>
      </c>
    </row>
    <row r="523" spans="1:17" ht="15.4" x14ac:dyDescent="0.45">
      <c r="A523" s="25" t="s">
        <v>522</v>
      </c>
      <c r="B523" s="24" t="str">
        <f>VLOOKUP('Customer Names'!A523,'Customer Names'!A523:C2857,3,FALSE)</f>
        <v>Otstot</v>
      </c>
      <c r="C523" s="24">
        <f>VLOOKUP(Table8[[#This Row],[Customer ID]],Table8[[Customer ID]:[BMI]],2,FALSE)</f>
        <v>38.83</v>
      </c>
      <c r="D523" s="24">
        <f>VLOOKUP(Table8[[#This Row],[Customer ID]],Table8[[Customer ID]:[HBA1C]],4,FALSE)</f>
        <v>6.36</v>
      </c>
      <c r="E523" s="24" t="str">
        <f>VLOOKUP(Table8[[#This Row],[Customer ID]],Table8[[Customer ID]:[Heart Issues]],6,FALSE)</f>
        <v>No</v>
      </c>
      <c r="F523" s="24" t="str">
        <f>VLOOKUP(Table8[[#This Row],[Customer ID]],Table8[[Customer ID]:[Any Transplants]],7,FALSE)</f>
        <v>No</v>
      </c>
      <c r="G523" s="24" t="str">
        <f>VLOOKUP(Table8[[#This Row],[Customer ID]],Table8[[Customer ID]:[Cancer history]],8,FALSE)</f>
        <v>No</v>
      </c>
      <c r="H523" s="24">
        <f>VLOOKUP(Table8[[#This Row],[Customer ID]],Table8[[Customer ID]:[NumberOfMajorSurgeries]],9,FALSE)</f>
        <v>1</v>
      </c>
      <c r="I523" s="24" t="str">
        <f>VLOOKUP(Table8[[#This Row],[Customer ID]],Table8[],10,FALSE)</f>
        <v>No</v>
      </c>
      <c r="J523" s="24" t="str">
        <f>VLOOKUP(Table8[[#This Row],[Customer ID]],Table8[[Customer ID]:[Wight Status]],3,FALSE)</f>
        <v>Obesity</v>
      </c>
      <c r="K523" s="24" t="str">
        <f>VLOOKUP(Table8[[#This Row],[Customer ID]],Table8[[Customer ID]:[Diabetes Status]],5,FALSE)</f>
        <v>Prediabetes</v>
      </c>
      <c r="L523" s="24" t="str">
        <f>VLOOKUP(A523,Table1[[Customer ID]:[Date Of Birth]],5,FALSE)</f>
        <v>30-Nov-1992</v>
      </c>
      <c r="M523" s="24">
        <f>VLOOKUP(A523,Table1[[Customer ID]:[charges]],8,FALSE)</f>
        <v>18963.169999999998</v>
      </c>
      <c r="N523" s="24" t="str">
        <f>VLOOKUP(Healthcare!A523,Table1[[Customer ID]:[Hospital tier]],9,FALSE)</f>
        <v>tier - 1</v>
      </c>
      <c r="O523" s="24" t="str">
        <f>VLOOKUP(A523,Table1[[Customer ID]:[City tier]],10,FALSE)</f>
        <v>tier - 1</v>
      </c>
      <c r="P523" s="24" t="str">
        <f>VLOOKUP(Healthcare!A523,Table1[],11,FALSE)</f>
        <v>R1013</v>
      </c>
      <c r="Q523" s="24">
        <f>VLOOKUP(Healthcare!A523,Table1[[Customer ID]:[Age]],6,FALSE)</f>
        <v>30</v>
      </c>
    </row>
    <row r="524" spans="1:17" ht="15.4" x14ac:dyDescent="0.45">
      <c r="A524" s="25" t="s">
        <v>523</v>
      </c>
      <c r="B524" s="24" t="str">
        <f>VLOOKUP('Customer Names'!A524,'Customer Names'!A524:C2858,3,FALSE)</f>
        <v>Bowley</v>
      </c>
      <c r="C524" s="24">
        <f>VLOOKUP(Table8[[#This Row],[Customer ID]],Table8[[Customer ID]:[BMI]],2,FALSE)</f>
        <v>27.6</v>
      </c>
      <c r="D524" s="24">
        <f>VLOOKUP(Table8[[#This Row],[Customer ID]],Table8[[Customer ID]:[HBA1C]],4,FALSE)</f>
        <v>5.36</v>
      </c>
      <c r="E524" s="24" t="str">
        <f>VLOOKUP(Table8[[#This Row],[Customer ID]],Table8[[Customer ID]:[Heart Issues]],6,FALSE)</f>
        <v>No</v>
      </c>
      <c r="F524" s="24" t="str">
        <f>VLOOKUP(Table8[[#This Row],[Customer ID]],Table8[[Customer ID]:[Any Transplants]],7,FALSE)</f>
        <v>No</v>
      </c>
      <c r="G524" s="24" t="str">
        <f>VLOOKUP(Table8[[#This Row],[Customer ID]],Table8[[Customer ID]:[Cancer history]],8,FALSE)</f>
        <v>No</v>
      </c>
      <c r="H524" s="24">
        <f>VLOOKUP(Table8[[#This Row],[Customer ID]],Table8[[Customer ID]:[NumberOfMajorSurgeries]],9,FALSE)</f>
        <v>1</v>
      </c>
      <c r="I524" s="24" t="str">
        <f>VLOOKUP(Table8[[#This Row],[Customer ID]],Table8[],10,FALSE)</f>
        <v>No</v>
      </c>
      <c r="J524" s="24" t="str">
        <f>VLOOKUP(Table8[[#This Row],[Customer ID]],Table8[[Customer ID]:[Wight Status]],3,FALSE)</f>
        <v>Over Weight</v>
      </c>
      <c r="K524" s="24" t="str">
        <f>VLOOKUP(Table8[[#This Row],[Customer ID]],Table8[[Customer ID]:[Diabetes Status]],5,FALSE)</f>
        <v>Normal</v>
      </c>
      <c r="L524" s="24" t="str">
        <f>VLOOKUP(A524,Table1[[Customer ID]:[Date Of Birth]],5,FALSE)</f>
        <v>6-Aug-1998</v>
      </c>
      <c r="M524" s="24">
        <f>VLOOKUP(A524,Table1[[Customer ID]:[charges]],8,FALSE)</f>
        <v>18955.22</v>
      </c>
      <c r="N524" s="24" t="str">
        <f>VLOOKUP(Healthcare!A524,Table1[[Customer ID]:[Hospital tier]],9,FALSE)</f>
        <v>tier - 1</v>
      </c>
      <c r="O524" s="24" t="str">
        <f>VLOOKUP(A524,Table1[[Customer ID]:[City tier]],10,FALSE)</f>
        <v>tier - 3</v>
      </c>
      <c r="P524" s="24" t="str">
        <f>VLOOKUP(Healthcare!A524,Table1[],11,FALSE)</f>
        <v>R1011</v>
      </c>
      <c r="Q524" s="24">
        <f>VLOOKUP(Healthcare!A524,Table1[[Customer ID]:[Age]],6,FALSE)</f>
        <v>24</v>
      </c>
    </row>
    <row r="525" spans="1:17" ht="15.4" x14ac:dyDescent="0.45">
      <c r="A525" s="25" t="s">
        <v>524</v>
      </c>
      <c r="B525" s="24" t="str">
        <f>VLOOKUP('Customer Names'!A525,'Customer Names'!A525:C2859,3,FALSE)</f>
        <v>Rogers</v>
      </c>
      <c r="C525" s="24">
        <f>VLOOKUP(Table8[[#This Row],[Customer ID]],Table8[[Customer ID]:[BMI]],2,FALSE)</f>
        <v>46.4</v>
      </c>
      <c r="D525" s="24">
        <f>VLOOKUP(Table8[[#This Row],[Customer ID]],Table8[[Customer ID]:[HBA1C]],4,FALSE)</f>
        <v>8.3699999999999992</v>
      </c>
      <c r="E525" s="24" t="str">
        <f>VLOOKUP(Table8[[#This Row],[Customer ID]],Table8[[Customer ID]:[Heart Issues]],6,FALSE)</f>
        <v>Yes</v>
      </c>
      <c r="F525" s="24" t="str">
        <f>VLOOKUP(Table8[[#This Row],[Customer ID]],Table8[[Customer ID]:[Any Transplants]],7,FALSE)</f>
        <v>No</v>
      </c>
      <c r="G525" s="24" t="str">
        <f>VLOOKUP(Table8[[#This Row],[Customer ID]],Table8[[Customer ID]:[Cancer history]],8,FALSE)</f>
        <v>Yes</v>
      </c>
      <c r="H525" s="24">
        <f>VLOOKUP(Table8[[#This Row],[Customer ID]],Table8[[Customer ID]:[NumberOfMajorSurgeries]],9,FALSE)</f>
        <v>1</v>
      </c>
      <c r="I525" s="24" t="str">
        <f>VLOOKUP(Table8[[#This Row],[Customer ID]],Table8[],10,FALSE)</f>
        <v>No</v>
      </c>
      <c r="J525" s="24" t="str">
        <f>VLOOKUP(Table8[[#This Row],[Customer ID]],Table8[[Customer ID]:[Wight Status]],3,FALSE)</f>
        <v>Obesity</v>
      </c>
      <c r="K525" s="24" t="str">
        <f>VLOOKUP(Table8[[#This Row],[Customer ID]],Table8[[Customer ID]:[Diabetes Status]],5,FALSE)</f>
        <v>Diabetes</v>
      </c>
      <c r="L525" s="24" t="str">
        <f>VLOOKUP(A525,Table1[[Customer ID]:[Date Of Birth]],5,FALSE)</f>
        <v>20-Oct-1963</v>
      </c>
      <c r="M525" s="24">
        <f>VLOOKUP(A525,Table1[[Customer ID]:[charges]],8,FALSE)</f>
        <v>18954.560000000001</v>
      </c>
      <c r="N525" s="24" t="str">
        <f>VLOOKUP(Healthcare!A525,Table1[[Customer ID]:[Hospital tier]],9,FALSE)</f>
        <v>tier - 1</v>
      </c>
      <c r="O525" s="24" t="str">
        <f>VLOOKUP(A525,Table1[[Customer ID]:[City tier]],10,FALSE)</f>
        <v>tier - 1</v>
      </c>
      <c r="P525" s="24" t="str">
        <f>VLOOKUP(Healthcare!A525,Table1[],11,FALSE)</f>
        <v>R1026</v>
      </c>
      <c r="Q525" s="24">
        <f>VLOOKUP(Healthcare!A525,Table1[[Customer ID]:[Age]],6,FALSE)</f>
        <v>59</v>
      </c>
    </row>
    <row r="526" spans="1:17" ht="15.4" x14ac:dyDescent="0.45">
      <c r="A526" s="25" t="s">
        <v>525</v>
      </c>
      <c r="B526" s="24" t="str">
        <f>VLOOKUP('Customer Names'!A526,'Customer Names'!A526:C2860,3,FALSE)</f>
        <v>Mclaughlin</v>
      </c>
      <c r="C526" s="24">
        <f>VLOOKUP(Table8[[#This Row],[Customer ID]],Table8[[Customer ID]:[BMI]],2,FALSE)</f>
        <v>51.92</v>
      </c>
      <c r="D526" s="24">
        <f>VLOOKUP(Table8[[#This Row],[Customer ID]],Table8[[Customer ID]:[HBA1C]],4,FALSE)</f>
        <v>5.18</v>
      </c>
      <c r="E526" s="24" t="str">
        <f>VLOOKUP(Table8[[#This Row],[Customer ID]],Table8[[Customer ID]:[Heart Issues]],6,FALSE)</f>
        <v>Yes</v>
      </c>
      <c r="F526" s="24" t="str">
        <f>VLOOKUP(Table8[[#This Row],[Customer ID]],Table8[[Customer ID]:[Any Transplants]],7,FALSE)</f>
        <v>No</v>
      </c>
      <c r="G526" s="24" t="str">
        <f>VLOOKUP(Table8[[#This Row],[Customer ID]],Table8[[Customer ID]:[Cancer history]],8,FALSE)</f>
        <v>Yes</v>
      </c>
      <c r="H526" s="24">
        <f>VLOOKUP(Table8[[#This Row],[Customer ID]],Table8[[Customer ID]:[NumberOfMajorSurgeries]],9,FALSE)</f>
        <v>1</v>
      </c>
      <c r="I526" s="24" t="str">
        <f>VLOOKUP(Table8[[#This Row],[Customer ID]],Table8[],10,FALSE)</f>
        <v>No</v>
      </c>
      <c r="J526" s="24" t="str">
        <f>VLOOKUP(Table8[[#This Row],[Customer ID]],Table8[[Customer ID]:[Wight Status]],3,FALSE)</f>
        <v>Obesity</v>
      </c>
      <c r="K526" s="24" t="str">
        <f>VLOOKUP(Table8[[#This Row],[Customer ID]],Table8[[Customer ID]:[Diabetes Status]],5,FALSE)</f>
        <v>Normal</v>
      </c>
      <c r="L526" s="24" t="str">
        <f>VLOOKUP(A526,Table1[[Customer ID]:[Date Of Birth]],5,FALSE)</f>
        <v>3-Aug-1969</v>
      </c>
      <c r="M526" s="24">
        <f>VLOOKUP(A526,Table1[[Customer ID]:[charges]],8,FALSE)</f>
        <v>18932.810000000001</v>
      </c>
      <c r="N526" s="24" t="str">
        <f>VLOOKUP(Healthcare!A526,Table1[[Customer ID]:[Hospital tier]],9,FALSE)</f>
        <v>tier - 1</v>
      </c>
      <c r="O526" s="24" t="str">
        <f>VLOOKUP(A526,Table1[[Customer ID]:[City tier]],10,FALSE)</f>
        <v>tier - 3</v>
      </c>
      <c r="P526" s="24" t="str">
        <f>VLOOKUP(Healthcare!A526,Table1[],11,FALSE)</f>
        <v>R1012</v>
      </c>
      <c r="Q526" s="24">
        <f>VLOOKUP(Healthcare!A526,Table1[[Customer ID]:[Age]],6,FALSE)</f>
        <v>53</v>
      </c>
    </row>
    <row r="527" spans="1:17" ht="15.4" x14ac:dyDescent="0.45">
      <c r="A527" s="25" t="s">
        <v>526</v>
      </c>
      <c r="B527" s="24" t="str">
        <f>VLOOKUP('Customer Names'!A527,'Customer Names'!A527:C2861,3,FALSE)</f>
        <v>Ziegler</v>
      </c>
      <c r="C527" s="24">
        <f>VLOOKUP(Table8[[#This Row],[Customer ID]],Table8[[Customer ID]:[BMI]],2,FALSE)</f>
        <v>32.395000000000003</v>
      </c>
      <c r="D527" s="24">
        <f>VLOOKUP(Table8[[#This Row],[Customer ID]],Table8[[Customer ID]:[HBA1C]],4,FALSE)</f>
        <v>5.68</v>
      </c>
      <c r="E527" s="24" t="str">
        <f>VLOOKUP(Table8[[#This Row],[Customer ID]],Table8[[Customer ID]:[Heart Issues]],6,FALSE)</f>
        <v>Yes</v>
      </c>
      <c r="F527" s="24" t="str">
        <f>VLOOKUP(Table8[[#This Row],[Customer ID]],Table8[[Customer ID]:[Any Transplants]],7,FALSE)</f>
        <v>No</v>
      </c>
      <c r="G527" s="24" t="str">
        <f>VLOOKUP(Table8[[#This Row],[Customer ID]],Table8[[Customer ID]:[Cancer history]],8,FALSE)</f>
        <v>No</v>
      </c>
      <c r="H527" s="24">
        <f>VLOOKUP(Table8[[#This Row],[Customer ID]],Table8[[Customer ID]:[NumberOfMajorSurgeries]],9,FALSE)</f>
        <v>1</v>
      </c>
      <c r="I527" s="24" t="str">
        <f>VLOOKUP(Table8[[#This Row],[Customer ID]],Table8[],10,FALSE)</f>
        <v>No</v>
      </c>
      <c r="J527" s="24" t="str">
        <f>VLOOKUP(Table8[[#This Row],[Customer ID]],Table8[[Customer ID]:[Wight Status]],3,FALSE)</f>
        <v>Obesity</v>
      </c>
      <c r="K527" s="24" t="str">
        <f>VLOOKUP(Table8[[#This Row],[Customer ID]],Table8[[Customer ID]:[Diabetes Status]],5,FALSE)</f>
        <v>Normal</v>
      </c>
      <c r="L527" s="24" t="str">
        <f>VLOOKUP(A527,Table1[[Customer ID]:[Date Of Birth]],5,FALSE)</f>
        <v>27-Sep-1995</v>
      </c>
      <c r="M527" s="24">
        <f>VLOOKUP(A527,Table1[[Customer ID]:[charges]],8,FALSE)</f>
        <v>18903.490000000002</v>
      </c>
      <c r="N527" s="24" t="str">
        <f>VLOOKUP(Healthcare!A527,Table1[[Customer ID]:[Hospital tier]],9,FALSE)</f>
        <v>tier - 1</v>
      </c>
      <c r="O527" s="24" t="str">
        <f>VLOOKUP(A527,Table1[[Customer ID]:[City tier]],10,FALSE)</f>
        <v>tier - 2</v>
      </c>
      <c r="P527" s="24" t="str">
        <f>VLOOKUP(Healthcare!A527,Table1[],11,FALSE)</f>
        <v>R1024</v>
      </c>
      <c r="Q527" s="24">
        <f>VLOOKUP(Healthcare!A527,Table1[[Customer ID]:[Age]],6,FALSE)</f>
        <v>27</v>
      </c>
    </row>
    <row r="528" spans="1:17" ht="15.4" x14ac:dyDescent="0.45">
      <c r="A528" s="25" t="s">
        <v>527</v>
      </c>
      <c r="B528" s="24" t="str">
        <f>VLOOKUP('Customer Names'!A528,'Customer Names'!A528:C2862,3,FALSE)</f>
        <v>Hughey</v>
      </c>
      <c r="C528" s="24">
        <f>VLOOKUP(Table8[[#This Row],[Customer ID]],Table8[[Customer ID]:[BMI]],2,FALSE)</f>
        <v>46.19</v>
      </c>
      <c r="D528" s="24">
        <f>VLOOKUP(Table8[[#This Row],[Customer ID]],Table8[[Customer ID]:[HBA1C]],4,FALSE)</f>
        <v>7.31</v>
      </c>
      <c r="E528" s="24" t="str">
        <f>VLOOKUP(Table8[[#This Row],[Customer ID]],Table8[[Customer ID]:[Heart Issues]],6,FALSE)</f>
        <v>Yes</v>
      </c>
      <c r="F528" s="24" t="str">
        <f>VLOOKUP(Table8[[#This Row],[Customer ID]],Table8[[Customer ID]:[Any Transplants]],7,FALSE)</f>
        <v>No</v>
      </c>
      <c r="G528" s="24" t="str">
        <f>VLOOKUP(Table8[[#This Row],[Customer ID]],Table8[[Customer ID]:[Cancer history]],8,FALSE)</f>
        <v>Yes</v>
      </c>
      <c r="H528" s="24">
        <f>VLOOKUP(Table8[[#This Row],[Customer ID]],Table8[[Customer ID]:[NumberOfMajorSurgeries]],9,FALSE)</f>
        <v>1</v>
      </c>
      <c r="I528" s="24" t="str">
        <f>VLOOKUP(Table8[[#This Row],[Customer ID]],Table8[],10,FALSE)</f>
        <v>No</v>
      </c>
      <c r="J528" s="24" t="str">
        <f>VLOOKUP(Table8[[#This Row],[Customer ID]],Table8[[Customer ID]:[Wight Status]],3,FALSE)</f>
        <v>Obesity</v>
      </c>
      <c r="K528" s="24" t="str">
        <f>VLOOKUP(Table8[[#This Row],[Customer ID]],Table8[[Customer ID]:[Diabetes Status]],5,FALSE)</f>
        <v>Diabetes</v>
      </c>
      <c r="L528" s="24" t="str">
        <f>VLOOKUP(A528,Table1[[Customer ID]:[Date Of Birth]],5,FALSE)</f>
        <v>6-Dec-1963</v>
      </c>
      <c r="M528" s="24">
        <f>VLOOKUP(A528,Table1[[Customer ID]:[charges]],8,FALSE)</f>
        <v>18883.330000000002</v>
      </c>
      <c r="N528" s="24" t="str">
        <f>VLOOKUP(Healthcare!A528,Table1[[Customer ID]:[Hospital tier]],9,FALSE)</f>
        <v>tier - 1</v>
      </c>
      <c r="O528" s="24" t="str">
        <f>VLOOKUP(A528,Table1[[Customer ID]:[City tier]],10,FALSE)</f>
        <v>tier - 1</v>
      </c>
      <c r="P528" s="24" t="str">
        <f>VLOOKUP(Healthcare!A528,Table1[],11,FALSE)</f>
        <v>R1026</v>
      </c>
      <c r="Q528" s="24">
        <f>VLOOKUP(Healthcare!A528,Table1[[Customer ID]:[Age]],6,FALSE)</f>
        <v>59</v>
      </c>
    </row>
    <row r="529" spans="1:17" ht="15.4" x14ac:dyDescent="0.45">
      <c r="A529" s="25" t="s">
        <v>528</v>
      </c>
      <c r="B529" s="24" t="str">
        <f>VLOOKUP('Customer Names'!A529,'Customer Names'!A529:C2863,3,FALSE)</f>
        <v>Knast</v>
      </c>
      <c r="C529" s="24">
        <f>VLOOKUP(Table8[[#This Row],[Customer ID]],Table8[[Customer ID]:[BMI]],2,FALSE)</f>
        <v>27.93</v>
      </c>
      <c r="D529" s="24">
        <f>VLOOKUP(Table8[[#This Row],[Customer ID]],Table8[[Customer ID]:[HBA1C]],4,FALSE)</f>
        <v>4.67</v>
      </c>
      <c r="E529" s="24" t="str">
        <f>VLOOKUP(Table8[[#This Row],[Customer ID]],Table8[[Customer ID]:[Heart Issues]],6,FALSE)</f>
        <v>No</v>
      </c>
      <c r="F529" s="24" t="str">
        <f>VLOOKUP(Table8[[#This Row],[Customer ID]],Table8[[Customer ID]:[Any Transplants]],7,FALSE)</f>
        <v>No</v>
      </c>
      <c r="G529" s="24" t="str">
        <f>VLOOKUP(Table8[[#This Row],[Customer ID]],Table8[[Customer ID]:[Cancer history]],8,FALSE)</f>
        <v>Yes</v>
      </c>
      <c r="H529" s="24">
        <f>VLOOKUP(Table8[[#This Row],[Customer ID]],Table8[[Customer ID]:[NumberOfMajorSurgeries]],9,FALSE)</f>
        <v>1</v>
      </c>
      <c r="I529" s="24" t="str">
        <f>VLOOKUP(Table8[[#This Row],[Customer ID]],Table8[],10,FALSE)</f>
        <v>No</v>
      </c>
      <c r="J529" s="24" t="str">
        <f>VLOOKUP(Table8[[#This Row],[Customer ID]],Table8[[Customer ID]:[Wight Status]],3,FALSE)</f>
        <v>Over Weight</v>
      </c>
      <c r="K529" s="24" t="str">
        <f>VLOOKUP(Table8[[#This Row],[Customer ID]],Table8[[Customer ID]:[Diabetes Status]],5,FALSE)</f>
        <v>Normal</v>
      </c>
      <c r="L529" s="24" t="str">
        <f>VLOOKUP(A529,Table1[[Customer ID]:[Date Of Birth]],5,FALSE)</f>
        <v>24-Jul-2003</v>
      </c>
      <c r="M529" s="24">
        <f>VLOOKUP(A529,Table1[[Customer ID]:[charges]],8,FALSE)</f>
        <v>18838.7</v>
      </c>
      <c r="N529" s="24" t="str">
        <f>VLOOKUP(Healthcare!A529,Table1[[Customer ID]:[Hospital tier]],9,FALSE)</f>
        <v>tier - 1</v>
      </c>
      <c r="O529" s="24" t="str">
        <f>VLOOKUP(A529,Table1[[Customer ID]:[City tier]],10,FALSE)</f>
        <v>tier - 3</v>
      </c>
      <c r="P529" s="24" t="str">
        <f>VLOOKUP(Healthcare!A529,Table1[],11,FALSE)</f>
        <v>R1012</v>
      </c>
      <c r="Q529" s="24">
        <f>VLOOKUP(Healthcare!A529,Table1[[Customer ID]:[Age]],6,FALSE)</f>
        <v>19</v>
      </c>
    </row>
    <row r="530" spans="1:17" ht="15.4" x14ac:dyDescent="0.45">
      <c r="A530" s="25" t="s">
        <v>529</v>
      </c>
      <c r="B530" s="24" t="str">
        <f>VLOOKUP('Customer Names'!A530,'Customer Names'!A530:C2864,3,FALSE)</f>
        <v>Stob</v>
      </c>
      <c r="C530" s="24">
        <f>VLOOKUP(Table8[[#This Row],[Customer ID]],Table8[[Customer ID]:[BMI]],2,FALSE)</f>
        <v>45.62</v>
      </c>
      <c r="D530" s="24">
        <f>VLOOKUP(Table8[[#This Row],[Customer ID]],Table8[[Customer ID]:[HBA1C]],4,FALSE)</f>
        <v>6.87</v>
      </c>
      <c r="E530" s="24" t="str">
        <f>VLOOKUP(Table8[[#This Row],[Customer ID]],Table8[[Customer ID]:[Heart Issues]],6,FALSE)</f>
        <v>No</v>
      </c>
      <c r="F530" s="24" t="str">
        <f>VLOOKUP(Table8[[#This Row],[Customer ID]],Table8[[Customer ID]:[Any Transplants]],7,FALSE)</f>
        <v>No</v>
      </c>
      <c r="G530" s="24" t="str">
        <f>VLOOKUP(Table8[[#This Row],[Customer ID]],Table8[[Customer ID]:[Cancer history]],8,FALSE)</f>
        <v>No</v>
      </c>
      <c r="H530" s="24">
        <f>VLOOKUP(Table8[[#This Row],[Customer ID]],Table8[[Customer ID]:[NumberOfMajorSurgeries]],9,FALSE)</f>
        <v>0</v>
      </c>
      <c r="I530" s="24" t="str">
        <f>VLOOKUP(Table8[[#This Row],[Customer ID]],Table8[],10,FALSE)</f>
        <v>No</v>
      </c>
      <c r="J530" s="24" t="str">
        <f>VLOOKUP(Table8[[#This Row],[Customer ID]],Table8[[Customer ID]:[Wight Status]],3,FALSE)</f>
        <v>Obesity</v>
      </c>
      <c r="K530" s="24" t="str">
        <f>VLOOKUP(Table8[[#This Row],[Customer ID]],Table8[[Customer ID]:[Diabetes Status]],5,FALSE)</f>
        <v>Diabetes</v>
      </c>
      <c r="L530" s="24" t="str">
        <f>VLOOKUP(A530,Table1[[Customer ID]:[Date Of Birth]],5,FALSE)</f>
        <v>18-Dec-1962</v>
      </c>
      <c r="M530" s="24">
        <f>VLOOKUP(A530,Table1[[Customer ID]:[charges]],8,FALSE)</f>
        <v>18815.53</v>
      </c>
      <c r="N530" s="24" t="str">
        <f>VLOOKUP(Healthcare!A530,Table1[[Customer ID]:[Hospital tier]],9,FALSE)</f>
        <v>tier - 1</v>
      </c>
      <c r="O530" s="24" t="str">
        <f>VLOOKUP(A530,Table1[[Customer ID]:[City tier]],10,FALSE)</f>
        <v>tier - 1</v>
      </c>
      <c r="P530" s="24" t="str">
        <f>VLOOKUP(Healthcare!A530,Table1[],11,FALSE)</f>
        <v>R1023</v>
      </c>
      <c r="Q530" s="24">
        <f>VLOOKUP(Healthcare!A530,Table1[[Customer ID]:[Age]],6,FALSE)</f>
        <v>60</v>
      </c>
    </row>
    <row r="531" spans="1:17" ht="15.4" x14ac:dyDescent="0.45">
      <c r="A531" s="25" t="s">
        <v>530</v>
      </c>
      <c r="B531" s="24" t="str">
        <f>VLOOKUP('Customer Names'!A531,'Customer Names'!A531:C2865,3,FALSE)</f>
        <v>Jensen</v>
      </c>
      <c r="C531" s="24">
        <f>VLOOKUP(Table8[[#This Row],[Customer ID]],Table8[[Customer ID]:[BMI]],2,FALSE)</f>
        <v>35.31</v>
      </c>
      <c r="D531" s="24">
        <f>VLOOKUP(Table8[[#This Row],[Customer ID]],Table8[[Customer ID]:[HBA1C]],4,FALSE)</f>
        <v>5.87</v>
      </c>
      <c r="E531" s="24" t="str">
        <f>VLOOKUP(Table8[[#This Row],[Customer ID]],Table8[[Customer ID]:[Heart Issues]],6,FALSE)</f>
        <v>No</v>
      </c>
      <c r="F531" s="24" t="str">
        <f>VLOOKUP(Table8[[#This Row],[Customer ID]],Table8[[Customer ID]:[Any Transplants]],7,FALSE)</f>
        <v>No</v>
      </c>
      <c r="G531" s="24" t="str">
        <f>VLOOKUP(Table8[[#This Row],[Customer ID]],Table8[[Customer ID]:[Cancer history]],8,FALSE)</f>
        <v>Yes</v>
      </c>
      <c r="H531" s="24">
        <f>VLOOKUP(Table8[[#This Row],[Customer ID]],Table8[[Customer ID]:[NumberOfMajorSurgeries]],9,FALSE)</f>
        <v>1</v>
      </c>
      <c r="I531" s="24" t="str">
        <f>VLOOKUP(Table8[[#This Row],[Customer ID]],Table8[],10,FALSE)</f>
        <v>No</v>
      </c>
      <c r="J531" s="24" t="str">
        <f>VLOOKUP(Table8[[#This Row],[Customer ID]],Table8[[Customer ID]:[Wight Status]],3,FALSE)</f>
        <v>Obesity</v>
      </c>
      <c r="K531" s="24" t="str">
        <f>VLOOKUP(Table8[[#This Row],[Customer ID]],Table8[[Customer ID]:[Diabetes Status]],5,FALSE)</f>
        <v>Prediabetes</v>
      </c>
      <c r="L531" s="24" t="str">
        <f>VLOOKUP(A531,Table1[[Customer ID]:[Date Of Birth]],5,FALSE)</f>
        <v>15-Oct-1979</v>
      </c>
      <c r="M531" s="24">
        <f>VLOOKUP(A531,Table1[[Customer ID]:[charges]],8,FALSE)</f>
        <v>18806.150000000001</v>
      </c>
      <c r="N531" s="24" t="str">
        <f>VLOOKUP(Healthcare!A531,Table1[[Customer ID]:[Hospital tier]],9,FALSE)</f>
        <v>tier - 1</v>
      </c>
      <c r="O531" s="24" t="str">
        <f>VLOOKUP(A531,Table1[[Customer ID]:[City tier]],10,FALSE)</f>
        <v>tier - 2</v>
      </c>
      <c r="P531" s="24" t="str">
        <f>VLOOKUP(Healthcare!A531,Table1[],11,FALSE)</f>
        <v>R1013</v>
      </c>
      <c r="Q531" s="24">
        <f>VLOOKUP(Healthcare!A531,Table1[[Customer ID]:[Age]],6,FALSE)</f>
        <v>43</v>
      </c>
    </row>
    <row r="532" spans="1:17" ht="15.4" x14ac:dyDescent="0.45">
      <c r="A532" s="25" t="s">
        <v>531</v>
      </c>
      <c r="B532" s="24" t="str">
        <f>VLOOKUP('Customer Names'!A532,'Customer Names'!A532:C2866,3,FALSE)</f>
        <v>Mutter</v>
      </c>
      <c r="C532" s="24">
        <f>VLOOKUP(Table8[[#This Row],[Customer ID]],Table8[[Customer ID]:[BMI]],2,FALSE)</f>
        <v>30.4</v>
      </c>
      <c r="D532" s="24">
        <f>VLOOKUP(Table8[[#This Row],[Customer ID]],Table8[[Customer ID]:[HBA1C]],4,FALSE)</f>
        <v>4.07</v>
      </c>
      <c r="E532" s="24" t="str">
        <f>VLOOKUP(Table8[[#This Row],[Customer ID]],Table8[[Customer ID]:[Heart Issues]],6,FALSE)</f>
        <v>Yes</v>
      </c>
      <c r="F532" s="24" t="str">
        <f>VLOOKUP(Table8[[#This Row],[Customer ID]],Table8[[Customer ID]:[Any Transplants]],7,FALSE)</f>
        <v>No</v>
      </c>
      <c r="G532" s="24" t="str">
        <f>VLOOKUP(Table8[[#This Row],[Customer ID]],Table8[[Customer ID]:[Cancer history]],8,FALSE)</f>
        <v>No</v>
      </c>
      <c r="H532" s="24">
        <f>VLOOKUP(Table8[[#This Row],[Customer ID]],Table8[[Customer ID]:[NumberOfMajorSurgeries]],9,FALSE)</f>
        <v>1</v>
      </c>
      <c r="I532" s="24" t="str">
        <f>VLOOKUP(Table8[[#This Row],[Customer ID]],Table8[],10,FALSE)</f>
        <v>No</v>
      </c>
      <c r="J532" s="24" t="str">
        <f>VLOOKUP(Table8[[#This Row],[Customer ID]],Table8[[Customer ID]:[Wight Status]],3,FALSE)</f>
        <v>Obesity</v>
      </c>
      <c r="K532" s="24" t="str">
        <f>VLOOKUP(Table8[[#This Row],[Customer ID]],Table8[[Customer ID]:[Diabetes Status]],5,FALSE)</f>
        <v>Normal</v>
      </c>
      <c r="L532" s="24" t="str">
        <f>VLOOKUP(A532,Table1[[Customer ID]:[Date Of Birth]],5,FALSE)</f>
        <v>28-Nov-1995</v>
      </c>
      <c r="M532" s="24">
        <f>VLOOKUP(A532,Table1[[Customer ID]:[charges]],8,FALSE)</f>
        <v>18804.75</v>
      </c>
      <c r="N532" s="24" t="str">
        <f>VLOOKUP(Healthcare!A532,Table1[[Customer ID]:[Hospital tier]],9,FALSE)</f>
        <v>tier - 1</v>
      </c>
      <c r="O532" s="24" t="str">
        <f>VLOOKUP(A532,Table1[[Customer ID]:[City tier]],10,FALSE)</f>
        <v>tier - 1</v>
      </c>
      <c r="P532" s="24" t="str">
        <f>VLOOKUP(Healthcare!A532,Table1[],11,FALSE)</f>
        <v>R1012</v>
      </c>
      <c r="Q532" s="24">
        <f>VLOOKUP(Healthcare!A532,Table1[[Customer ID]:[Age]],6,FALSE)</f>
        <v>27</v>
      </c>
    </row>
    <row r="533" spans="1:17" ht="15.4" x14ac:dyDescent="0.45">
      <c r="A533" s="25" t="s">
        <v>532</v>
      </c>
      <c r="B533" s="24" t="str">
        <f>VLOOKUP('Customer Names'!A533,'Customer Names'!A533:C2867,3,FALSE)</f>
        <v>Ahern</v>
      </c>
      <c r="C533" s="24">
        <f>VLOOKUP(Table8[[#This Row],[Customer ID]],Table8[[Customer ID]:[BMI]],2,FALSE)</f>
        <v>20.13</v>
      </c>
      <c r="D533" s="24">
        <f>VLOOKUP(Table8[[#This Row],[Customer ID]],Table8[[Customer ID]:[HBA1C]],4,FALSE)</f>
        <v>6.47</v>
      </c>
      <c r="E533" s="24" t="str">
        <f>VLOOKUP(Table8[[#This Row],[Customer ID]],Table8[[Customer ID]:[Heart Issues]],6,FALSE)</f>
        <v>No</v>
      </c>
      <c r="F533" s="24" t="str">
        <f>VLOOKUP(Table8[[#This Row],[Customer ID]],Table8[[Customer ID]:[Any Transplants]],7,FALSE)</f>
        <v>No</v>
      </c>
      <c r="G533" s="24" t="str">
        <f>VLOOKUP(Table8[[#This Row],[Customer ID]],Table8[[Customer ID]:[Cancer history]],8,FALSE)</f>
        <v>Yes</v>
      </c>
      <c r="H533" s="24">
        <f>VLOOKUP(Table8[[#This Row],[Customer ID]],Table8[[Customer ID]:[NumberOfMajorSurgeries]],9,FALSE)</f>
        <v>1</v>
      </c>
      <c r="I533" s="24" t="str">
        <f>VLOOKUP(Table8[[#This Row],[Customer ID]],Table8[],10,FALSE)</f>
        <v>Yes</v>
      </c>
      <c r="J533" s="24" t="str">
        <f>VLOOKUP(Table8[[#This Row],[Customer ID]],Table8[[Customer ID]:[Wight Status]],3,FALSE)</f>
        <v>Normal Weight</v>
      </c>
      <c r="K533" s="24" t="str">
        <f>VLOOKUP(Table8[[#This Row],[Customer ID]],Table8[[Customer ID]:[Diabetes Status]],5,FALSE)</f>
        <v>Prediabetes</v>
      </c>
      <c r="L533" s="24" t="str">
        <f>VLOOKUP(A533,Table1[[Customer ID]:[Date Of Birth]],5,FALSE)</f>
        <v>19-Nov-1979</v>
      </c>
      <c r="M533" s="24">
        <f>VLOOKUP(A533,Table1[[Customer ID]:[charges]],8,FALSE)</f>
        <v>18767.740000000002</v>
      </c>
      <c r="N533" s="24" t="str">
        <f>VLOOKUP(Healthcare!A533,Table1[[Customer ID]:[Hospital tier]],9,FALSE)</f>
        <v>tier - 1</v>
      </c>
      <c r="O533" s="24" t="str">
        <f>VLOOKUP(A533,Table1[[Customer ID]:[City tier]],10,FALSE)</f>
        <v>tier - 1</v>
      </c>
      <c r="P533" s="24" t="str">
        <f>VLOOKUP(Healthcare!A533,Table1[],11,FALSE)</f>
        <v>R1013</v>
      </c>
      <c r="Q533" s="24">
        <f>VLOOKUP(Healthcare!A533,Table1[[Customer ID]:[Age]],6,FALSE)</f>
        <v>43</v>
      </c>
    </row>
    <row r="534" spans="1:17" ht="15.4" x14ac:dyDescent="0.45">
      <c r="A534" s="25" t="s">
        <v>533</v>
      </c>
      <c r="B534" s="24" t="str">
        <f>VLOOKUP('Customer Names'!A534,'Customer Names'!A534:C2868,3,FALSE)</f>
        <v>Chviruk</v>
      </c>
      <c r="C534" s="24">
        <f>VLOOKUP(Table8[[#This Row],[Customer ID]],Table8[[Customer ID]:[BMI]],2,FALSE)</f>
        <v>23.655000000000001</v>
      </c>
      <c r="D534" s="24">
        <f>VLOOKUP(Table8[[#This Row],[Customer ID]],Table8[[Customer ID]:[HBA1C]],4,FALSE)</f>
        <v>5.14</v>
      </c>
      <c r="E534" s="24" t="str">
        <f>VLOOKUP(Table8[[#This Row],[Customer ID]],Table8[[Customer ID]:[Heart Issues]],6,FALSE)</f>
        <v>No</v>
      </c>
      <c r="F534" s="24" t="str">
        <f>VLOOKUP(Table8[[#This Row],[Customer ID]],Table8[[Customer ID]:[Any Transplants]],7,FALSE)</f>
        <v>No</v>
      </c>
      <c r="G534" s="24" t="str">
        <f>VLOOKUP(Table8[[#This Row],[Customer ID]],Table8[[Customer ID]:[Cancer history]],8,FALSE)</f>
        <v>No</v>
      </c>
      <c r="H534" s="24">
        <f>VLOOKUP(Table8[[#This Row],[Customer ID]],Table8[[Customer ID]:[NumberOfMajorSurgeries]],9,FALSE)</f>
        <v>1</v>
      </c>
      <c r="I534" s="24" t="str">
        <f>VLOOKUP(Table8[[#This Row],[Customer ID]],Table8[],10,FALSE)</f>
        <v>Yes</v>
      </c>
      <c r="J534" s="24" t="str">
        <f>VLOOKUP(Table8[[#This Row],[Customer ID]],Table8[[Customer ID]:[Wight Status]],3,FALSE)</f>
        <v>Normal Weight</v>
      </c>
      <c r="K534" s="24" t="str">
        <f>VLOOKUP(Table8[[#This Row],[Customer ID]],Table8[[Customer ID]:[Diabetes Status]],5,FALSE)</f>
        <v>Normal</v>
      </c>
      <c r="L534" s="24" t="str">
        <f>VLOOKUP(A534,Table1[[Customer ID]:[Date Of Birth]],5,FALSE)</f>
        <v>27-Dec-1992</v>
      </c>
      <c r="M534" s="24">
        <f>VLOOKUP(A534,Table1[[Customer ID]:[charges]],8,FALSE)</f>
        <v>18765.88</v>
      </c>
      <c r="N534" s="24" t="str">
        <f>VLOOKUP(Healthcare!A534,Table1[[Customer ID]:[Hospital tier]],9,FALSE)</f>
        <v>tier - 1</v>
      </c>
      <c r="O534" s="24" t="str">
        <f>VLOOKUP(A534,Table1[[Customer ID]:[City tier]],10,FALSE)</f>
        <v>tier - 2</v>
      </c>
      <c r="P534" s="24" t="str">
        <f>VLOOKUP(Healthcare!A534,Table1[],11,FALSE)</f>
        <v>R1012</v>
      </c>
      <c r="Q534" s="24">
        <f>VLOOKUP(Healthcare!A534,Table1[[Customer ID]:[Age]],6,FALSE)</f>
        <v>30</v>
      </c>
    </row>
    <row r="535" spans="1:17" ht="15.4" x14ac:dyDescent="0.45">
      <c r="A535" s="25" t="s">
        <v>534</v>
      </c>
      <c r="B535" s="24" t="str">
        <f>VLOOKUP('Customer Names'!A535,'Customer Names'!A535:C2869,3,FALSE)</f>
        <v>Meehan</v>
      </c>
      <c r="C535" s="24">
        <f>VLOOKUP(Table8[[#This Row],[Customer ID]],Table8[[Customer ID]:[BMI]],2,FALSE)</f>
        <v>49.05</v>
      </c>
      <c r="D535" s="24">
        <f>VLOOKUP(Table8[[#This Row],[Customer ID]],Table8[[Customer ID]:[HBA1C]],4,FALSE)</f>
        <v>9.77</v>
      </c>
      <c r="E535" s="24" t="str">
        <f>VLOOKUP(Table8[[#This Row],[Customer ID]],Table8[[Customer ID]:[Heart Issues]],6,FALSE)</f>
        <v>Yes</v>
      </c>
      <c r="F535" s="24" t="str">
        <f>VLOOKUP(Table8[[#This Row],[Customer ID]],Table8[[Customer ID]:[Any Transplants]],7,FALSE)</f>
        <v>No</v>
      </c>
      <c r="G535" s="24" t="str">
        <f>VLOOKUP(Table8[[#This Row],[Customer ID]],Table8[[Customer ID]:[Cancer history]],8,FALSE)</f>
        <v>No</v>
      </c>
      <c r="H535" s="24">
        <f>VLOOKUP(Table8[[#This Row],[Customer ID]],Table8[[Customer ID]:[NumberOfMajorSurgeries]],9,FALSE)</f>
        <v>0</v>
      </c>
      <c r="I535" s="24" t="str">
        <f>VLOOKUP(Table8[[#This Row],[Customer ID]],Table8[],10,FALSE)</f>
        <v>No</v>
      </c>
      <c r="J535" s="24" t="str">
        <f>VLOOKUP(Table8[[#This Row],[Customer ID]],Table8[[Customer ID]:[Wight Status]],3,FALSE)</f>
        <v>Obesity</v>
      </c>
      <c r="K535" s="24" t="str">
        <f>VLOOKUP(Table8[[#This Row],[Customer ID]],Table8[[Customer ID]:[Diabetes Status]],5,FALSE)</f>
        <v>Diabetes</v>
      </c>
      <c r="L535" s="24" t="str">
        <f>VLOOKUP(A535,Table1[[Customer ID]:[Date Of Birth]],5,FALSE)</f>
        <v>30-Aug-1967</v>
      </c>
      <c r="M535" s="24">
        <f>VLOOKUP(A535,Table1[[Customer ID]:[charges]],8,FALSE)</f>
        <v>18694.689999999999</v>
      </c>
      <c r="N535" s="24" t="str">
        <f>VLOOKUP(Healthcare!A535,Table1[[Customer ID]:[Hospital tier]],9,FALSE)</f>
        <v>tier - 1</v>
      </c>
      <c r="O535" s="24" t="str">
        <f>VLOOKUP(A535,Table1[[Customer ID]:[City tier]],10,FALSE)</f>
        <v>tier - 1</v>
      </c>
      <c r="P535" s="24" t="str">
        <f>VLOOKUP(Healthcare!A535,Table1[],11,FALSE)</f>
        <v>R1023</v>
      </c>
      <c r="Q535" s="24">
        <f>VLOOKUP(Healthcare!A535,Table1[[Customer ID]:[Age]],6,FALSE)</f>
        <v>55</v>
      </c>
    </row>
    <row r="536" spans="1:17" ht="15.4" x14ac:dyDescent="0.45">
      <c r="A536" s="25" t="s">
        <v>535</v>
      </c>
      <c r="B536" s="24" t="str">
        <f>VLOOKUP('Customer Names'!A536,'Customer Names'!A536:C2870,3,FALSE)</f>
        <v>Gammon</v>
      </c>
      <c r="C536" s="24">
        <f>VLOOKUP(Table8[[#This Row],[Customer ID]],Table8[[Customer ID]:[BMI]],2,FALSE)</f>
        <v>51.94</v>
      </c>
      <c r="D536" s="24">
        <f>VLOOKUP(Table8[[#This Row],[Customer ID]],Table8[[Customer ID]:[HBA1C]],4,FALSE)</f>
        <v>8.8000000000000007</v>
      </c>
      <c r="E536" s="24" t="str">
        <f>VLOOKUP(Table8[[#This Row],[Customer ID]],Table8[[Customer ID]:[Heart Issues]],6,FALSE)</f>
        <v>Yes</v>
      </c>
      <c r="F536" s="24" t="str">
        <f>VLOOKUP(Table8[[#This Row],[Customer ID]],Table8[[Customer ID]:[Any Transplants]],7,FALSE)</f>
        <v>No</v>
      </c>
      <c r="G536" s="24" t="str">
        <f>VLOOKUP(Table8[[#This Row],[Customer ID]],Table8[[Customer ID]:[Cancer history]],8,FALSE)</f>
        <v>No</v>
      </c>
      <c r="H536" s="24">
        <f>VLOOKUP(Table8[[#This Row],[Customer ID]],Table8[[Customer ID]:[NumberOfMajorSurgeries]],9,FALSE)</f>
        <v>2</v>
      </c>
      <c r="I536" s="24" t="str">
        <f>VLOOKUP(Table8[[#This Row],[Customer ID]],Table8[],10,FALSE)</f>
        <v>No</v>
      </c>
      <c r="J536" s="24" t="str">
        <f>VLOOKUP(Table8[[#This Row],[Customer ID]],Table8[[Customer ID]:[Wight Status]],3,FALSE)</f>
        <v>Obesity</v>
      </c>
      <c r="K536" s="24" t="str">
        <f>VLOOKUP(Table8[[#This Row],[Customer ID]],Table8[[Customer ID]:[Diabetes Status]],5,FALSE)</f>
        <v>Diabetes</v>
      </c>
      <c r="L536" s="24" t="str">
        <f>VLOOKUP(A536,Table1[[Customer ID]:[Date Of Birth]],5,FALSE)</f>
        <v>17-Oct-1970</v>
      </c>
      <c r="M536" s="24">
        <f>VLOOKUP(A536,Table1[[Customer ID]:[charges]],8,FALSE)</f>
        <v>18682.740000000002</v>
      </c>
      <c r="N536" s="24" t="str">
        <f>VLOOKUP(Healthcare!A536,Table1[[Customer ID]:[Hospital tier]],9,FALSE)</f>
        <v>tier - 1</v>
      </c>
      <c r="O536" s="24" t="str">
        <f>VLOOKUP(A536,Table1[[Customer ID]:[City tier]],10,FALSE)</f>
        <v>tier - 3</v>
      </c>
      <c r="P536" s="24" t="str">
        <f>VLOOKUP(Healthcare!A536,Table1[],11,FALSE)</f>
        <v>R1012</v>
      </c>
      <c r="Q536" s="24">
        <f>VLOOKUP(Healthcare!A536,Table1[[Customer ID]:[Age]],6,FALSE)</f>
        <v>52</v>
      </c>
    </row>
    <row r="537" spans="1:17" ht="15.4" x14ac:dyDescent="0.45">
      <c r="A537" s="25" t="s">
        <v>536</v>
      </c>
      <c r="B537" s="24" t="str">
        <f>VLOOKUP('Customer Names'!A537,'Customer Names'!A537:C2871,3,FALSE)</f>
        <v>Lee</v>
      </c>
      <c r="C537" s="24">
        <f>VLOOKUP(Table8[[#This Row],[Customer ID]],Table8[[Customer ID]:[BMI]],2,FALSE)</f>
        <v>29.83</v>
      </c>
      <c r="D537" s="24">
        <f>VLOOKUP(Table8[[#This Row],[Customer ID]],Table8[[Customer ID]:[HBA1C]],4,FALSE)</f>
        <v>5.84</v>
      </c>
      <c r="E537" s="24" t="str">
        <f>VLOOKUP(Table8[[#This Row],[Customer ID]],Table8[[Customer ID]:[Heart Issues]],6,FALSE)</f>
        <v>No</v>
      </c>
      <c r="F537" s="24" t="str">
        <f>VLOOKUP(Table8[[#This Row],[Customer ID]],Table8[[Customer ID]:[Any Transplants]],7,FALSE)</f>
        <v>No</v>
      </c>
      <c r="G537" s="24" t="str">
        <f>VLOOKUP(Table8[[#This Row],[Customer ID]],Table8[[Customer ID]:[Cancer history]],8,FALSE)</f>
        <v>No</v>
      </c>
      <c r="H537" s="24">
        <f>VLOOKUP(Table8[[#This Row],[Customer ID]],Table8[[Customer ID]:[NumberOfMajorSurgeries]],9,FALSE)</f>
        <v>1</v>
      </c>
      <c r="I537" s="24" t="str">
        <f>VLOOKUP(Table8[[#This Row],[Customer ID]],Table8[],10,FALSE)</f>
        <v>Yes</v>
      </c>
      <c r="J537" s="24" t="str">
        <f>VLOOKUP(Table8[[#This Row],[Customer ID]],Table8[[Customer ID]:[Wight Status]],3,FALSE)</f>
        <v>Over Weight</v>
      </c>
      <c r="K537" s="24" t="str">
        <f>VLOOKUP(Table8[[#This Row],[Customer ID]],Table8[[Customer ID]:[Diabetes Status]],5,FALSE)</f>
        <v>Prediabetes</v>
      </c>
      <c r="L537" s="24" t="str">
        <f>VLOOKUP(A537,Table1[[Customer ID]:[Date Of Birth]],5,FALSE)</f>
        <v>23-Sep-1998</v>
      </c>
      <c r="M537" s="24">
        <f>VLOOKUP(A537,Table1[[Customer ID]:[charges]],8,FALSE)</f>
        <v>18648.419999999998</v>
      </c>
      <c r="N537" s="24" t="str">
        <f>VLOOKUP(Healthcare!A537,Table1[[Customer ID]:[Hospital tier]],9,FALSE)</f>
        <v>tier - 1</v>
      </c>
      <c r="O537" s="24" t="str">
        <f>VLOOKUP(A537,Table1[[Customer ID]:[City tier]],10,FALSE)</f>
        <v>tier - 1</v>
      </c>
      <c r="P537" s="24" t="str">
        <f>VLOOKUP(Healthcare!A537,Table1[],11,FALSE)</f>
        <v>R1019</v>
      </c>
      <c r="Q537" s="24">
        <f>VLOOKUP(Healthcare!A537,Table1[[Customer ID]:[Age]],6,FALSE)</f>
        <v>24</v>
      </c>
    </row>
    <row r="538" spans="1:17" ht="15.4" x14ac:dyDescent="0.45">
      <c r="A538" s="25" t="s">
        <v>537</v>
      </c>
      <c r="B538" s="24" t="str">
        <f>VLOOKUP('Customer Names'!A538,'Customer Names'!A538:C2872,3,FALSE)</f>
        <v>Franco</v>
      </c>
      <c r="C538" s="24">
        <f>VLOOKUP(Table8[[#This Row],[Customer ID]],Table8[[Customer ID]:[BMI]],2,FALSE)</f>
        <v>22.6</v>
      </c>
      <c r="D538" s="24">
        <f>VLOOKUP(Table8[[#This Row],[Customer ID]],Table8[[Customer ID]:[HBA1C]],4,FALSE)</f>
        <v>10.43</v>
      </c>
      <c r="E538" s="24" t="str">
        <f>VLOOKUP(Table8[[#This Row],[Customer ID]],Table8[[Customer ID]:[Heart Issues]],6,FALSE)</f>
        <v>Yes</v>
      </c>
      <c r="F538" s="24" t="str">
        <f>VLOOKUP(Table8[[#This Row],[Customer ID]],Table8[[Customer ID]:[Any Transplants]],7,FALSE)</f>
        <v>No</v>
      </c>
      <c r="G538" s="24" t="str">
        <f>VLOOKUP(Table8[[#This Row],[Customer ID]],Table8[[Customer ID]:[Cancer history]],8,FALSE)</f>
        <v>No</v>
      </c>
      <c r="H538" s="24">
        <f>VLOOKUP(Table8[[#This Row],[Customer ID]],Table8[[Customer ID]:[NumberOfMajorSurgeries]],9,FALSE)</f>
        <v>1</v>
      </c>
      <c r="I538" s="24" t="str">
        <f>VLOOKUP(Table8[[#This Row],[Customer ID]],Table8[],10,FALSE)</f>
        <v>Yes</v>
      </c>
      <c r="J538" s="24" t="str">
        <f>VLOOKUP(Table8[[#This Row],[Customer ID]],Table8[[Customer ID]:[Wight Status]],3,FALSE)</f>
        <v>Normal Weight</v>
      </c>
      <c r="K538" s="24" t="str">
        <f>VLOOKUP(Table8[[#This Row],[Customer ID]],Table8[[Customer ID]:[Diabetes Status]],5,FALSE)</f>
        <v>Diabetes</v>
      </c>
      <c r="L538" s="24" t="str">
        <f>VLOOKUP(A538,Table1[[Customer ID]:[Date Of Birth]],5,FALSE)</f>
        <v>12-Aug-1986</v>
      </c>
      <c r="M538" s="24">
        <f>VLOOKUP(A538,Table1[[Customer ID]:[charges]],8,FALSE)</f>
        <v>18608.259999999998</v>
      </c>
      <c r="N538" s="24" t="str">
        <f>VLOOKUP(Healthcare!A538,Table1[[Customer ID]:[Hospital tier]],9,FALSE)</f>
        <v>tier - 1</v>
      </c>
      <c r="O538" s="24" t="str">
        <f>VLOOKUP(A538,Table1[[Customer ID]:[City tier]],10,FALSE)</f>
        <v>tier - 3</v>
      </c>
      <c r="P538" s="24" t="str">
        <f>VLOOKUP(Healthcare!A538,Table1[],11,FALSE)</f>
        <v>R1011</v>
      </c>
      <c r="Q538" s="24">
        <f>VLOOKUP(Healthcare!A538,Table1[[Customer ID]:[Age]],6,FALSE)</f>
        <v>36</v>
      </c>
    </row>
    <row r="539" spans="1:17" ht="15.4" x14ac:dyDescent="0.45">
      <c r="A539" s="25" t="s">
        <v>538</v>
      </c>
      <c r="B539" s="24" t="str">
        <f>VLOOKUP('Customer Names'!A539,'Customer Names'!A539:C2873,3,FALSE)</f>
        <v>Patterson</v>
      </c>
      <c r="C539" s="24">
        <f>VLOOKUP(Table8[[#This Row],[Customer ID]],Table8[[Customer ID]:[BMI]],2,FALSE)</f>
        <v>46.69</v>
      </c>
      <c r="D539" s="24">
        <f>VLOOKUP(Table8[[#This Row],[Customer ID]],Table8[[Customer ID]:[HBA1C]],4,FALSE)</f>
        <v>4.25</v>
      </c>
      <c r="E539" s="24" t="str">
        <f>VLOOKUP(Table8[[#This Row],[Customer ID]],Table8[[Customer ID]:[Heart Issues]],6,FALSE)</f>
        <v>Yes</v>
      </c>
      <c r="F539" s="24" t="str">
        <f>VLOOKUP(Table8[[#This Row],[Customer ID]],Table8[[Customer ID]:[Any Transplants]],7,FALSE)</f>
        <v>No</v>
      </c>
      <c r="G539" s="24" t="str">
        <f>VLOOKUP(Table8[[#This Row],[Customer ID]],Table8[[Customer ID]:[Cancer history]],8,FALSE)</f>
        <v>No</v>
      </c>
      <c r="H539" s="24">
        <f>VLOOKUP(Table8[[#This Row],[Customer ID]],Table8[[Customer ID]:[NumberOfMajorSurgeries]],9,FALSE)</f>
        <v>1</v>
      </c>
      <c r="I539" s="24" t="str">
        <f>VLOOKUP(Table8[[#This Row],[Customer ID]],Table8[],10,FALSE)</f>
        <v>No</v>
      </c>
      <c r="J539" s="24" t="str">
        <f>VLOOKUP(Table8[[#This Row],[Customer ID]],Table8[[Customer ID]:[Wight Status]],3,FALSE)</f>
        <v>Obesity</v>
      </c>
      <c r="K539" s="24" t="str">
        <f>VLOOKUP(Table8[[#This Row],[Customer ID]],Table8[[Customer ID]:[Diabetes Status]],5,FALSE)</f>
        <v>Normal</v>
      </c>
      <c r="L539" s="24" t="str">
        <f>VLOOKUP(A539,Table1[[Customer ID]:[Date Of Birth]],5,FALSE)</f>
        <v>26-Sep-1964</v>
      </c>
      <c r="M539" s="24">
        <f>VLOOKUP(A539,Table1[[Customer ID]:[charges]],8,FALSE)</f>
        <v>18443.11</v>
      </c>
      <c r="N539" s="24" t="str">
        <f>VLOOKUP(Healthcare!A539,Table1[[Customer ID]:[Hospital tier]],9,FALSE)</f>
        <v>tier - 1</v>
      </c>
      <c r="O539" s="24" t="str">
        <f>VLOOKUP(A539,Table1[[Customer ID]:[City tier]],10,FALSE)</f>
        <v>tier - 2</v>
      </c>
      <c r="P539" s="24" t="str">
        <f>VLOOKUP(Healthcare!A539,Table1[],11,FALSE)</f>
        <v>R1012</v>
      </c>
      <c r="Q539" s="24">
        <f>VLOOKUP(Healthcare!A539,Table1[[Customer ID]:[Age]],6,FALSE)</f>
        <v>58</v>
      </c>
    </row>
    <row r="540" spans="1:17" ht="15.4" x14ac:dyDescent="0.45">
      <c r="A540" s="25" t="s">
        <v>539</v>
      </c>
      <c r="B540" s="24" t="str">
        <f>VLOOKUP('Customer Names'!A540,'Customer Names'!A540:C2874,3,FALSE)</f>
        <v>Valdes</v>
      </c>
      <c r="C540" s="24">
        <f>VLOOKUP(Table8[[#This Row],[Customer ID]],Table8[[Customer ID]:[BMI]],2,FALSE)</f>
        <v>28.49</v>
      </c>
      <c r="D540" s="24">
        <f>VLOOKUP(Table8[[#This Row],[Customer ID]],Table8[[Customer ID]:[HBA1C]],4,FALSE)</f>
        <v>4.8899999999999997</v>
      </c>
      <c r="E540" s="24" t="str">
        <f>VLOOKUP(Table8[[#This Row],[Customer ID]],Table8[[Customer ID]:[Heart Issues]],6,FALSE)</f>
        <v>No</v>
      </c>
      <c r="F540" s="24" t="str">
        <f>VLOOKUP(Table8[[#This Row],[Customer ID]],Table8[[Customer ID]:[Any Transplants]],7,FALSE)</f>
        <v>No</v>
      </c>
      <c r="G540" s="24" t="str">
        <f>VLOOKUP(Table8[[#This Row],[Customer ID]],Table8[[Customer ID]:[Cancer history]],8,FALSE)</f>
        <v>No</v>
      </c>
      <c r="H540" s="24">
        <f>VLOOKUP(Table8[[#This Row],[Customer ID]],Table8[[Customer ID]:[NumberOfMajorSurgeries]],9,FALSE)</f>
        <v>0</v>
      </c>
      <c r="I540" s="24" t="str">
        <f>VLOOKUP(Table8[[#This Row],[Customer ID]],Table8[],10,FALSE)</f>
        <v>Yes</v>
      </c>
      <c r="J540" s="24" t="str">
        <f>VLOOKUP(Table8[[#This Row],[Customer ID]],Table8[[Customer ID]:[Wight Status]],3,FALSE)</f>
        <v>Over Weight</v>
      </c>
      <c r="K540" s="24" t="str">
        <f>VLOOKUP(Table8[[#This Row],[Customer ID]],Table8[[Customer ID]:[Diabetes Status]],5,FALSE)</f>
        <v>Normal</v>
      </c>
      <c r="L540" s="24" t="str">
        <f>VLOOKUP(A540,Table1[[Customer ID]:[Date Of Birth]],5,FALSE)</f>
        <v>15-Dec-1999</v>
      </c>
      <c r="M540" s="24">
        <f>VLOOKUP(A540,Table1[[Customer ID]:[charges]],8,FALSE)</f>
        <v>18328.240000000002</v>
      </c>
      <c r="N540" s="24" t="str">
        <f>VLOOKUP(Healthcare!A540,Table1[[Customer ID]:[Hospital tier]],9,FALSE)</f>
        <v>tier - 1</v>
      </c>
      <c r="O540" s="24" t="str">
        <f>VLOOKUP(A540,Table1[[Customer ID]:[City tier]],10,FALSE)</f>
        <v>tier - 2</v>
      </c>
      <c r="P540" s="24" t="str">
        <f>VLOOKUP(Healthcare!A540,Table1[],11,FALSE)</f>
        <v>R1013</v>
      </c>
      <c r="Q540" s="24">
        <f>VLOOKUP(Healthcare!A540,Table1[[Customer ID]:[Age]],6,FALSE)</f>
        <v>23</v>
      </c>
    </row>
    <row r="541" spans="1:17" ht="15.4" x14ac:dyDescent="0.45">
      <c r="A541" s="25" t="s">
        <v>540</v>
      </c>
      <c r="B541" s="24" t="str">
        <f>VLOOKUP('Customer Names'!A541,'Customer Names'!A541:C2875,3,FALSE)</f>
        <v>Craig</v>
      </c>
      <c r="C541" s="24">
        <f>VLOOKUP(Table8[[#This Row],[Customer ID]],Table8[[Customer ID]:[BMI]],2,FALSE)</f>
        <v>28.5</v>
      </c>
      <c r="D541" s="24">
        <f>VLOOKUP(Table8[[#This Row],[Customer ID]],Table8[[Customer ID]:[HBA1C]],4,FALSE)</f>
        <v>5.55</v>
      </c>
      <c r="E541" s="24" t="str">
        <f>VLOOKUP(Table8[[#This Row],[Customer ID]],Table8[[Customer ID]:[Heart Issues]],6,FALSE)</f>
        <v>Yes</v>
      </c>
      <c r="F541" s="24" t="str">
        <f>VLOOKUP(Table8[[#This Row],[Customer ID]],Table8[[Customer ID]:[Any Transplants]],7,FALSE)</f>
        <v>No</v>
      </c>
      <c r="G541" s="24" t="str">
        <f>VLOOKUP(Table8[[#This Row],[Customer ID]],Table8[[Customer ID]:[Cancer history]],8,FALSE)</f>
        <v>No</v>
      </c>
      <c r="H541" s="24">
        <f>VLOOKUP(Table8[[#This Row],[Customer ID]],Table8[[Customer ID]:[NumberOfMajorSurgeries]],9,FALSE)</f>
        <v>1</v>
      </c>
      <c r="I541" s="24" t="str">
        <f>VLOOKUP(Table8[[#This Row],[Customer ID]],Table8[],10,FALSE)</f>
        <v>Yes</v>
      </c>
      <c r="J541" s="24" t="str">
        <f>VLOOKUP(Table8[[#This Row],[Customer ID]],Table8[[Customer ID]:[Wight Status]],3,FALSE)</f>
        <v>Over Weight</v>
      </c>
      <c r="K541" s="24" t="str">
        <f>VLOOKUP(Table8[[#This Row],[Customer ID]],Table8[[Customer ID]:[Diabetes Status]],5,FALSE)</f>
        <v>Normal</v>
      </c>
      <c r="L541" s="24" t="str">
        <f>VLOOKUP(A541,Table1[[Customer ID]:[Date Of Birth]],5,FALSE)</f>
        <v>4-Jul-1995</v>
      </c>
      <c r="M541" s="24">
        <f>VLOOKUP(A541,Table1[[Customer ID]:[charges]],8,FALSE)</f>
        <v>18310.740000000002</v>
      </c>
      <c r="N541" s="24" t="str">
        <f>VLOOKUP(Healthcare!A541,Table1[[Customer ID]:[Hospital tier]],9,FALSE)</f>
        <v>tier - 1</v>
      </c>
      <c r="O541" s="24" t="str">
        <f>VLOOKUP(A541,Table1[[Customer ID]:[City tier]],10,FALSE)</f>
        <v>tier - 3</v>
      </c>
      <c r="P541" s="24" t="str">
        <f>VLOOKUP(Healthcare!A541,Table1[],11,FALSE)</f>
        <v>R1012</v>
      </c>
      <c r="Q541" s="24">
        <f>VLOOKUP(Healthcare!A541,Table1[[Customer ID]:[Age]],6,FALSE)</f>
        <v>27</v>
      </c>
    </row>
    <row r="542" spans="1:17" ht="15.4" x14ac:dyDescent="0.45">
      <c r="A542" s="25" t="s">
        <v>541</v>
      </c>
      <c r="B542" s="24" t="str">
        <f>VLOOKUP('Customer Names'!A542,'Customer Names'!A542:C2876,3,FALSE)</f>
        <v>Whipple</v>
      </c>
      <c r="C542" s="24">
        <f>VLOOKUP(Table8[[#This Row],[Customer ID]],Table8[[Customer ID]:[BMI]],2,FALSE)</f>
        <v>24.4</v>
      </c>
      <c r="D542" s="24">
        <f>VLOOKUP(Table8[[#This Row],[Customer ID]],Table8[[Customer ID]:[HBA1C]],4,FALSE)</f>
        <v>4.5199999999999996</v>
      </c>
      <c r="E542" s="24" t="str">
        <f>VLOOKUP(Table8[[#This Row],[Customer ID]],Table8[[Customer ID]:[Heart Issues]],6,FALSE)</f>
        <v>No</v>
      </c>
      <c r="F542" s="24" t="str">
        <f>VLOOKUP(Table8[[#This Row],[Customer ID]],Table8[[Customer ID]:[Any Transplants]],7,FALSE)</f>
        <v>No</v>
      </c>
      <c r="G542" s="24" t="str">
        <f>VLOOKUP(Table8[[#This Row],[Customer ID]],Table8[[Customer ID]:[Cancer history]],8,FALSE)</f>
        <v>No</v>
      </c>
      <c r="H542" s="24">
        <f>VLOOKUP(Table8[[#This Row],[Customer ID]],Table8[[Customer ID]:[NumberOfMajorSurgeries]],9,FALSE)</f>
        <v>1</v>
      </c>
      <c r="I542" s="24" t="str">
        <f>VLOOKUP(Table8[[#This Row],[Customer ID]],Table8[],10,FALSE)</f>
        <v>Yes</v>
      </c>
      <c r="J542" s="24" t="str">
        <f>VLOOKUP(Table8[[#This Row],[Customer ID]],Table8[[Customer ID]:[Wight Status]],3,FALSE)</f>
        <v>Normal Weight</v>
      </c>
      <c r="K542" s="24" t="str">
        <f>VLOOKUP(Table8[[#This Row],[Customer ID]],Table8[[Customer ID]:[Diabetes Status]],5,FALSE)</f>
        <v>Normal</v>
      </c>
      <c r="L542" s="24" t="str">
        <f>VLOOKUP(A542,Table1[[Customer ID]:[Date Of Birth]],5,FALSE)</f>
        <v>25-Dec-1992</v>
      </c>
      <c r="M542" s="24">
        <f>VLOOKUP(A542,Table1[[Customer ID]:[charges]],8,FALSE)</f>
        <v>18259.22</v>
      </c>
      <c r="N542" s="24" t="str">
        <f>VLOOKUP(Healthcare!A542,Table1[[Customer ID]:[Hospital tier]],9,FALSE)</f>
        <v>tier - 1</v>
      </c>
      <c r="O542" s="24" t="str">
        <f>VLOOKUP(A542,Table1[[Customer ID]:[City tier]],10,FALSE)</f>
        <v>tier - 3</v>
      </c>
      <c r="P542" s="24" t="str">
        <f>VLOOKUP(Healthcare!A542,Table1[],11,FALSE)</f>
        <v>R1011</v>
      </c>
      <c r="Q542" s="24">
        <f>VLOOKUP(Healthcare!A542,Table1[[Customer ID]:[Age]],6,FALSE)</f>
        <v>30</v>
      </c>
    </row>
    <row r="543" spans="1:17" ht="15.4" x14ac:dyDescent="0.45">
      <c r="A543" s="25" t="s">
        <v>542</v>
      </c>
      <c r="B543" s="24" t="str">
        <f>VLOOKUP('Customer Names'!A543,'Customer Names'!A543:C2877,3,FALSE)</f>
        <v>Marton</v>
      </c>
      <c r="C543" s="24">
        <f>VLOOKUP(Table8[[#This Row],[Customer ID]],Table8[[Customer ID]:[BMI]],2,FALSE)</f>
        <v>29.15</v>
      </c>
      <c r="D543" s="24">
        <f>VLOOKUP(Table8[[#This Row],[Customer ID]],Table8[[Customer ID]:[HBA1C]],4,FALSE)</f>
        <v>4.45</v>
      </c>
      <c r="E543" s="24" t="str">
        <f>VLOOKUP(Table8[[#This Row],[Customer ID]],Table8[[Customer ID]:[Heart Issues]],6,FALSE)</f>
        <v>Yes</v>
      </c>
      <c r="F543" s="24" t="str">
        <f>VLOOKUP(Table8[[#This Row],[Customer ID]],Table8[[Customer ID]:[Any Transplants]],7,FALSE)</f>
        <v>No</v>
      </c>
      <c r="G543" s="24" t="str">
        <f>VLOOKUP(Table8[[#This Row],[Customer ID]],Table8[[Customer ID]:[Cancer history]],8,FALSE)</f>
        <v>No</v>
      </c>
      <c r="H543" s="24">
        <f>VLOOKUP(Table8[[#This Row],[Customer ID]],Table8[[Customer ID]:[NumberOfMajorSurgeries]],9,FALSE)</f>
        <v>1</v>
      </c>
      <c r="I543" s="24" t="str">
        <f>VLOOKUP(Table8[[#This Row],[Customer ID]],Table8[],10,FALSE)</f>
        <v>Yes</v>
      </c>
      <c r="J543" s="24" t="str">
        <f>VLOOKUP(Table8[[#This Row],[Customer ID]],Table8[[Customer ID]:[Wight Status]],3,FALSE)</f>
        <v>Over Weight</v>
      </c>
      <c r="K543" s="24" t="str">
        <f>VLOOKUP(Table8[[#This Row],[Customer ID]],Table8[[Customer ID]:[Diabetes Status]],5,FALSE)</f>
        <v>Normal</v>
      </c>
      <c r="L543" s="24" t="str">
        <f>VLOOKUP(A543,Table1[[Customer ID]:[Date Of Birth]],5,FALSE)</f>
        <v>3-Aug-1995</v>
      </c>
      <c r="M543" s="24">
        <f>VLOOKUP(A543,Table1[[Customer ID]:[charges]],8,FALSE)</f>
        <v>18246.5</v>
      </c>
      <c r="N543" s="24" t="str">
        <f>VLOOKUP(Healthcare!A543,Table1[[Customer ID]:[Hospital tier]],9,FALSE)</f>
        <v>tier - 1</v>
      </c>
      <c r="O543" s="24" t="str">
        <f>VLOOKUP(A543,Table1[[Customer ID]:[City tier]],10,FALSE)</f>
        <v>tier - 1</v>
      </c>
      <c r="P543" s="24" t="str">
        <f>VLOOKUP(Healthcare!A543,Table1[],11,FALSE)</f>
        <v>R1013</v>
      </c>
      <c r="Q543" s="24">
        <f>VLOOKUP(Healthcare!A543,Table1[[Customer ID]:[Age]],6,FALSE)</f>
        <v>27</v>
      </c>
    </row>
    <row r="544" spans="1:17" ht="15.4" x14ac:dyDescent="0.45">
      <c r="A544" s="25" t="s">
        <v>543</v>
      </c>
      <c r="B544" s="24" t="str">
        <f>VLOOKUP('Customer Names'!A544,'Customer Names'!A544:C2878,3,FALSE)</f>
        <v>Hildebrandt</v>
      </c>
      <c r="C544" s="24">
        <f>VLOOKUP(Table8[[#This Row],[Customer ID]],Table8[[Customer ID]:[BMI]],2,FALSE)</f>
        <v>27.28</v>
      </c>
      <c r="D544" s="24">
        <f>VLOOKUP(Table8[[#This Row],[Customer ID]],Table8[[Customer ID]:[HBA1C]],4,FALSE)</f>
        <v>4.72</v>
      </c>
      <c r="E544" s="24" t="str">
        <f>VLOOKUP(Table8[[#This Row],[Customer ID]],Table8[[Customer ID]:[Heart Issues]],6,FALSE)</f>
        <v>No</v>
      </c>
      <c r="F544" s="24" t="str">
        <f>VLOOKUP(Table8[[#This Row],[Customer ID]],Table8[[Customer ID]:[Any Transplants]],7,FALSE)</f>
        <v>Yes</v>
      </c>
      <c r="G544" s="24" t="str">
        <f>VLOOKUP(Table8[[#This Row],[Customer ID]],Table8[[Customer ID]:[Cancer history]],8,FALSE)</f>
        <v>No</v>
      </c>
      <c r="H544" s="24">
        <f>VLOOKUP(Table8[[#This Row],[Customer ID]],Table8[[Customer ID]:[NumberOfMajorSurgeries]],9,FALSE)</f>
        <v>1</v>
      </c>
      <c r="I544" s="24" t="str">
        <f>VLOOKUP(Table8[[#This Row],[Customer ID]],Table8[],10,FALSE)</f>
        <v>Yes</v>
      </c>
      <c r="J544" s="24" t="str">
        <f>VLOOKUP(Table8[[#This Row],[Customer ID]],Table8[[Customer ID]:[Wight Status]],3,FALSE)</f>
        <v>Over Weight</v>
      </c>
      <c r="K544" s="24" t="str">
        <f>VLOOKUP(Table8[[#This Row],[Customer ID]],Table8[[Customer ID]:[Diabetes Status]],5,FALSE)</f>
        <v>Normal</v>
      </c>
      <c r="L544" s="24" t="str">
        <f>VLOOKUP(A544,Table1[[Customer ID]:[Date Of Birth]],5,FALSE)</f>
        <v>10-Sep-2004</v>
      </c>
      <c r="M544" s="24">
        <f>VLOOKUP(A544,Table1[[Customer ID]:[charges]],8,FALSE)</f>
        <v>18223.45</v>
      </c>
      <c r="N544" s="24" t="str">
        <f>VLOOKUP(Healthcare!A544,Table1[[Customer ID]:[Hospital tier]],9,FALSE)</f>
        <v>tier - 1</v>
      </c>
      <c r="O544" s="24" t="str">
        <f>VLOOKUP(A544,Table1[[Customer ID]:[City tier]],10,FALSE)</f>
        <v>tier - 3</v>
      </c>
      <c r="P544" s="24" t="str">
        <f>VLOOKUP(Healthcare!A544,Table1[],11,FALSE)</f>
        <v>R1013</v>
      </c>
      <c r="Q544" s="24">
        <f>VLOOKUP(Healthcare!A544,Table1[[Customer ID]:[Age]],6,FALSE)</f>
        <v>18</v>
      </c>
    </row>
    <row r="545" spans="1:17" ht="15.4" x14ac:dyDescent="0.45">
      <c r="A545" s="25" t="s">
        <v>544</v>
      </c>
      <c r="B545" s="24" t="str">
        <f>VLOOKUP('Customer Names'!A545,'Customer Names'!A545:C2879,3,FALSE)</f>
        <v>Biggs</v>
      </c>
      <c r="C545" s="24">
        <f>VLOOKUP(Table8[[#This Row],[Customer ID]],Table8[[Customer ID]:[BMI]],2,FALSE)</f>
        <v>32.229999999999997</v>
      </c>
      <c r="D545" s="24">
        <f>VLOOKUP(Table8[[#This Row],[Customer ID]],Table8[[Customer ID]:[HBA1C]],4,FALSE)</f>
        <v>4.6500000000000004</v>
      </c>
      <c r="E545" s="24" t="str">
        <f>VLOOKUP(Table8[[#This Row],[Customer ID]],Table8[[Customer ID]:[Heart Issues]],6,FALSE)</f>
        <v>Yes</v>
      </c>
      <c r="F545" s="24" t="str">
        <f>VLOOKUP(Table8[[#This Row],[Customer ID]],Table8[[Customer ID]:[Any Transplants]],7,FALSE)</f>
        <v>No</v>
      </c>
      <c r="G545" s="24" t="str">
        <f>VLOOKUP(Table8[[#This Row],[Customer ID]],Table8[[Customer ID]:[Cancer history]],8,FALSE)</f>
        <v>Yes</v>
      </c>
      <c r="H545" s="24">
        <f>VLOOKUP(Table8[[#This Row],[Customer ID]],Table8[[Customer ID]:[NumberOfMajorSurgeries]],9,FALSE)</f>
        <v>1</v>
      </c>
      <c r="I545" s="24" t="str">
        <f>VLOOKUP(Table8[[#This Row],[Customer ID]],Table8[],10,FALSE)</f>
        <v>No</v>
      </c>
      <c r="J545" s="24" t="str">
        <f>VLOOKUP(Table8[[#This Row],[Customer ID]],Table8[[Customer ID]:[Wight Status]],3,FALSE)</f>
        <v>Obesity</v>
      </c>
      <c r="K545" s="24" t="str">
        <f>VLOOKUP(Table8[[#This Row],[Customer ID]],Table8[[Customer ID]:[Diabetes Status]],5,FALSE)</f>
        <v>Normal</v>
      </c>
      <c r="L545" s="24" t="str">
        <f>VLOOKUP(A545,Table1[[Customer ID]:[Date Of Birth]],5,FALSE)</f>
        <v>15-Jun-1997</v>
      </c>
      <c r="M545" s="24">
        <f>VLOOKUP(A545,Table1[[Customer ID]:[charges]],8,FALSE)</f>
        <v>18218.16</v>
      </c>
      <c r="N545" s="24" t="str">
        <f>VLOOKUP(Healthcare!A545,Table1[[Customer ID]:[Hospital tier]],9,FALSE)</f>
        <v>tier - 1</v>
      </c>
      <c r="O545" s="24" t="str">
        <f>VLOOKUP(A545,Table1[[Customer ID]:[City tier]],10,FALSE)</f>
        <v>tier - 1</v>
      </c>
      <c r="P545" s="24" t="str">
        <f>VLOOKUP(Healthcare!A545,Table1[],11,FALSE)</f>
        <v>R1013</v>
      </c>
      <c r="Q545" s="24">
        <f>VLOOKUP(Healthcare!A545,Table1[[Customer ID]:[Age]],6,FALSE)</f>
        <v>25</v>
      </c>
    </row>
    <row r="546" spans="1:17" ht="15.4" x14ac:dyDescent="0.45">
      <c r="A546" s="25" t="s">
        <v>545</v>
      </c>
      <c r="B546" s="24" t="str">
        <f>VLOOKUP('Customer Names'!A546,'Customer Names'!A546:C2880,3,FALSE)</f>
        <v>Shigezumi</v>
      </c>
      <c r="C546" s="24">
        <f>VLOOKUP(Table8[[#This Row],[Customer ID]],Table8[[Customer ID]:[BMI]],2,FALSE)</f>
        <v>44.2</v>
      </c>
      <c r="D546" s="24">
        <f>VLOOKUP(Table8[[#This Row],[Customer ID]],Table8[[Customer ID]:[HBA1C]],4,FALSE)</f>
        <v>11.34</v>
      </c>
      <c r="E546" s="24" t="str">
        <f>VLOOKUP(Table8[[#This Row],[Customer ID]],Table8[[Customer ID]:[Heart Issues]],6,FALSE)</f>
        <v>Yes</v>
      </c>
      <c r="F546" s="24" t="str">
        <f>VLOOKUP(Table8[[#This Row],[Customer ID]],Table8[[Customer ID]:[Any Transplants]],7,FALSE)</f>
        <v>No</v>
      </c>
      <c r="G546" s="24" t="str">
        <f>VLOOKUP(Table8[[#This Row],[Customer ID]],Table8[[Customer ID]:[Cancer history]],8,FALSE)</f>
        <v>Yes</v>
      </c>
      <c r="H546" s="24">
        <f>VLOOKUP(Table8[[#This Row],[Customer ID]],Table8[[Customer ID]:[NumberOfMajorSurgeries]],9,FALSE)</f>
        <v>1</v>
      </c>
      <c r="I546" s="24" t="str">
        <f>VLOOKUP(Table8[[#This Row],[Customer ID]],Table8[],10,FALSE)</f>
        <v>No</v>
      </c>
      <c r="J546" s="24" t="str">
        <f>VLOOKUP(Table8[[#This Row],[Customer ID]],Table8[[Customer ID]:[Wight Status]],3,FALSE)</f>
        <v>Obesity</v>
      </c>
      <c r="K546" s="24" t="str">
        <f>VLOOKUP(Table8[[#This Row],[Customer ID]],Table8[[Customer ID]:[Diabetes Status]],5,FALSE)</f>
        <v>Diabetes</v>
      </c>
      <c r="L546" s="24" t="str">
        <f>VLOOKUP(A546,Table1[[Customer ID]:[Date Of Birth]],5,FALSE)</f>
        <v>4-Jul-1963</v>
      </c>
      <c r="M546" s="24">
        <f>VLOOKUP(A546,Table1[[Customer ID]:[charges]],8,FALSE)</f>
        <v>18208.34</v>
      </c>
      <c r="N546" s="24" t="str">
        <f>VLOOKUP(Healthcare!A546,Table1[[Customer ID]:[Hospital tier]],9,FALSE)</f>
        <v>tier - 1</v>
      </c>
      <c r="O546" s="24" t="str">
        <f>VLOOKUP(A546,Table1[[Customer ID]:[City tier]],10,FALSE)</f>
        <v>tier - 2</v>
      </c>
      <c r="P546" s="24" t="str">
        <f>VLOOKUP(Healthcare!A546,Table1[],11,FALSE)</f>
        <v>R1026</v>
      </c>
      <c r="Q546" s="24">
        <f>VLOOKUP(Healthcare!A546,Table1[[Customer ID]:[Age]],6,FALSE)</f>
        <v>59</v>
      </c>
    </row>
    <row r="547" spans="1:17" ht="15.4" x14ac:dyDescent="0.45">
      <c r="A547" s="25" t="s">
        <v>546</v>
      </c>
      <c r="B547" s="24" t="str">
        <f>VLOOKUP('Customer Names'!A547,'Customer Names'!A547:C2881,3,FALSE)</f>
        <v>Meineke</v>
      </c>
      <c r="C547" s="24">
        <f>VLOOKUP(Table8[[#This Row],[Customer ID]],Table8[[Customer ID]:[BMI]],2,FALSE)</f>
        <v>29.734999999999999</v>
      </c>
      <c r="D547" s="24">
        <f>VLOOKUP(Table8[[#This Row],[Customer ID]],Table8[[Customer ID]:[HBA1C]],4,FALSE)</f>
        <v>4.53</v>
      </c>
      <c r="E547" s="24" t="str">
        <f>VLOOKUP(Table8[[#This Row],[Customer ID]],Table8[[Customer ID]:[Heart Issues]],6,FALSE)</f>
        <v>No</v>
      </c>
      <c r="F547" s="24" t="str">
        <f>VLOOKUP(Table8[[#This Row],[Customer ID]],Table8[[Customer ID]:[Any Transplants]],7,FALSE)</f>
        <v>No</v>
      </c>
      <c r="G547" s="24" t="str">
        <f>VLOOKUP(Table8[[#This Row],[Customer ID]],Table8[[Customer ID]:[Cancer history]],8,FALSE)</f>
        <v>Yes</v>
      </c>
      <c r="H547" s="24">
        <f>VLOOKUP(Table8[[#This Row],[Customer ID]],Table8[[Customer ID]:[NumberOfMajorSurgeries]],9,FALSE)</f>
        <v>1</v>
      </c>
      <c r="I547" s="24" t="str">
        <f>VLOOKUP(Table8[[#This Row],[Customer ID]],Table8[],10,FALSE)</f>
        <v>No</v>
      </c>
      <c r="J547" s="24" t="str">
        <f>VLOOKUP(Table8[[#This Row],[Customer ID]],Table8[[Customer ID]:[Wight Status]],3,FALSE)</f>
        <v>Over Weight</v>
      </c>
      <c r="K547" s="24" t="str">
        <f>VLOOKUP(Table8[[#This Row],[Customer ID]],Table8[[Customer ID]:[Diabetes Status]],5,FALSE)</f>
        <v>Normal</v>
      </c>
      <c r="L547" s="24" t="str">
        <f>VLOOKUP(A547,Table1[[Customer ID]:[Date Of Birth]],5,FALSE)</f>
        <v>12-Jul-1993</v>
      </c>
      <c r="M547" s="24">
        <f>VLOOKUP(A547,Table1[[Customer ID]:[charges]],8,FALSE)</f>
        <v>18157.88</v>
      </c>
      <c r="N547" s="24" t="str">
        <f>VLOOKUP(Healthcare!A547,Table1[[Customer ID]:[Hospital tier]],9,FALSE)</f>
        <v>tier - 1</v>
      </c>
      <c r="O547" s="24" t="str">
        <f>VLOOKUP(A547,Table1[[Customer ID]:[City tier]],10,FALSE)</f>
        <v>tier - 1</v>
      </c>
      <c r="P547" s="24" t="str">
        <f>VLOOKUP(Healthcare!A547,Table1[],11,FALSE)</f>
        <v>R1012</v>
      </c>
      <c r="Q547" s="24">
        <f>VLOOKUP(Healthcare!A547,Table1[[Customer ID]:[Age]],6,FALSE)</f>
        <v>29</v>
      </c>
    </row>
    <row r="548" spans="1:17" ht="15.4" x14ac:dyDescent="0.45">
      <c r="A548" s="25" t="s">
        <v>547</v>
      </c>
      <c r="B548" s="24" t="str">
        <f>VLOOKUP('Customer Names'!A548,'Customer Names'!A548:C2882,3,FALSE)</f>
        <v>Ludington</v>
      </c>
      <c r="C548" s="24">
        <f>VLOOKUP(Table8[[#This Row],[Customer ID]],Table8[[Customer ID]:[BMI]],2,FALSE)</f>
        <v>28.31</v>
      </c>
      <c r="D548" s="24">
        <f>VLOOKUP(Table8[[#This Row],[Customer ID]],Table8[[Customer ID]:[HBA1C]],4,FALSE)</f>
        <v>6.35</v>
      </c>
      <c r="E548" s="24" t="str">
        <f>VLOOKUP(Table8[[#This Row],[Customer ID]],Table8[[Customer ID]:[Heart Issues]],6,FALSE)</f>
        <v>No</v>
      </c>
      <c r="F548" s="24" t="str">
        <f>VLOOKUP(Table8[[#This Row],[Customer ID]],Table8[[Customer ID]:[Any Transplants]],7,FALSE)</f>
        <v>No</v>
      </c>
      <c r="G548" s="24" t="str">
        <f>VLOOKUP(Table8[[#This Row],[Customer ID]],Table8[[Customer ID]:[Cancer history]],8,FALSE)</f>
        <v>No</v>
      </c>
      <c r="H548" s="24">
        <f>VLOOKUP(Table8[[#This Row],[Customer ID]],Table8[[Customer ID]:[NumberOfMajorSurgeries]],9,FALSE)</f>
        <v>0</v>
      </c>
      <c r="I548" s="24" t="str">
        <f>VLOOKUP(Table8[[#This Row],[Customer ID]],Table8[],10,FALSE)</f>
        <v>Yes</v>
      </c>
      <c r="J548" s="24" t="str">
        <f>VLOOKUP(Table8[[#This Row],[Customer ID]],Table8[[Customer ID]:[Wight Status]],3,FALSE)</f>
        <v>Over Weight</v>
      </c>
      <c r="K548" s="24" t="str">
        <f>VLOOKUP(Table8[[#This Row],[Customer ID]],Table8[[Customer ID]:[Diabetes Status]],5,FALSE)</f>
        <v>Prediabetes</v>
      </c>
      <c r="L548" s="24" t="str">
        <f>VLOOKUP(A548,Table1[[Customer ID]:[Date Of Birth]],5,FALSE)</f>
        <v>24-Oct-1999</v>
      </c>
      <c r="M548" s="24">
        <f>VLOOKUP(A548,Table1[[Customer ID]:[charges]],8,FALSE)</f>
        <v>18033.97</v>
      </c>
      <c r="N548" s="24" t="str">
        <f>VLOOKUP(Healthcare!A548,Table1[[Customer ID]:[Hospital tier]],9,FALSE)</f>
        <v>tier - 1</v>
      </c>
      <c r="O548" s="24" t="str">
        <f>VLOOKUP(A548,Table1[[Customer ID]:[City tier]],10,FALSE)</f>
        <v>tier - 1</v>
      </c>
      <c r="P548" s="24" t="str">
        <f>VLOOKUP(Healthcare!A548,Table1[],11,FALSE)</f>
        <v>R1012</v>
      </c>
      <c r="Q548" s="24">
        <f>VLOOKUP(Healthcare!A548,Table1[[Customer ID]:[Age]],6,FALSE)</f>
        <v>23</v>
      </c>
    </row>
    <row r="549" spans="1:17" ht="15.4" x14ac:dyDescent="0.45">
      <c r="A549" s="25" t="s">
        <v>548</v>
      </c>
      <c r="B549" s="24" t="str">
        <f>VLOOKUP('Customer Names'!A549,'Customer Names'!A549:C2883,3,FALSE)</f>
        <v>Perrich</v>
      </c>
      <c r="C549" s="24">
        <f>VLOOKUP(Table8[[#This Row],[Customer ID]],Table8[[Customer ID]:[BMI]],2,FALSE)</f>
        <v>46.62</v>
      </c>
      <c r="D549" s="24">
        <f>VLOOKUP(Table8[[#This Row],[Customer ID]],Table8[[Customer ID]:[HBA1C]],4,FALSE)</f>
        <v>8.51</v>
      </c>
      <c r="E549" s="24" t="str">
        <f>VLOOKUP(Table8[[#This Row],[Customer ID]],Table8[[Customer ID]:[Heart Issues]],6,FALSE)</f>
        <v>No</v>
      </c>
      <c r="F549" s="24" t="str">
        <f>VLOOKUP(Table8[[#This Row],[Customer ID]],Table8[[Customer ID]:[Any Transplants]],7,FALSE)</f>
        <v>No</v>
      </c>
      <c r="G549" s="24" t="str">
        <f>VLOOKUP(Table8[[#This Row],[Customer ID]],Table8[[Customer ID]:[Cancer history]],8,FALSE)</f>
        <v>No</v>
      </c>
      <c r="H549" s="24">
        <f>VLOOKUP(Table8[[#This Row],[Customer ID]],Table8[[Customer ID]:[NumberOfMajorSurgeries]],9,FALSE)</f>
        <v>0</v>
      </c>
      <c r="I549" s="24" t="str">
        <f>VLOOKUP(Table8[[#This Row],[Customer ID]],Table8[],10,FALSE)</f>
        <v>No</v>
      </c>
      <c r="J549" s="24" t="str">
        <f>VLOOKUP(Table8[[#This Row],[Customer ID]],Table8[[Customer ID]:[Wight Status]],3,FALSE)</f>
        <v>Obesity</v>
      </c>
      <c r="K549" s="24" t="str">
        <f>VLOOKUP(Table8[[#This Row],[Customer ID]],Table8[[Customer ID]:[Diabetes Status]],5,FALSE)</f>
        <v>Diabetes</v>
      </c>
      <c r="L549" s="24" t="str">
        <f>VLOOKUP(A549,Table1[[Customer ID]:[Date Of Birth]],5,FALSE)</f>
        <v>17-Oct-1965</v>
      </c>
      <c r="M549" s="24">
        <f>VLOOKUP(A549,Table1[[Customer ID]:[charges]],8,FALSE)</f>
        <v>18031.189999999999</v>
      </c>
      <c r="N549" s="24" t="str">
        <f>VLOOKUP(Healthcare!A549,Table1[[Customer ID]:[Hospital tier]],9,FALSE)</f>
        <v>tier - 1</v>
      </c>
      <c r="O549" s="24" t="str">
        <f>VLOOKUP(A549,Table1[[Customer ID]:[City tier]],10,FALSE)</f>
        <v>tier - 2</v>
      </c>
      <c r="P549" s="24" t="str">
        <f>VLOOKUP(Healthcare!A549,Table1[],11,FALSE)</f>
        <v>R1012</v>
      </c>
      <c r="Q549" s="24">
        <f>VLOOKUP(Healthcare!A549,Table1[[Customer ID]:[Age]],6,FALSE)</f>
        <v>57</v>
      </c>
    </row>
    <row r="550" spans="1:17" ht="15.4" x14ac:dyDescent="0.45">
      <c r="A550" s="25" t="s">
        <v>549</v>
      </c>
      <c r="B550" s="24" t="str">
        <f>VLOOKUP('Customer Names'!A550,'Customer Names'!A550:C2884,3,FALSE)</f>
        <v>Cervantes</v>
      </c>
      <c r="C550" s="24">
        <f>VLOOKUP(Table8[[#This Row],[Customer ID]],Table8[[Customer ID]:[BMI]],2,FALSE)</f>
        <v>51.75</v>
      </c>
      <c r="D550" s="24">
        <f>VLOOKUP(Table8[[#This Row],[Customer ID]],Table8[[Customer ID]:[HBA1C]],4,FALSE)</f>
        <v>8.59</v>
      </c>
      <c r="E550" s="24" t="str">
        <f>VLOOKUP(Table8[[#This Row],[Customer ID]],Table8[[Customer ID]:[Heart Issues]],6,FALSE)</f>
        <v>Yes</v>
      </c>
      <c r="F550" s="24" t="str">
        <f>VLOOKUP(Table8[[#This Row],[Customer ID]],Table8[[Customer ID]:[Any Transplants]],7,FALSE)</f>
        <v>No</v>
      </c>
      <c r="G550" s="24" t="str">
        <f>VLOOKUP(Table8[[#This Row],[Customer ID]],Table8[[Customer ID]:[Cancer history]],8,FALSE)</f>
        <v>No</v>
      </c>
      <c r="H550" s="24">
        <f>VLOOKUP(Table8[[#This Row],[Customer ID]],Table8[[Customer ID]:[NumberOfMajorSurgeries]],9,FALSE)</f>
        <v>1</v>
      </c>
      <c r="I550" s="24" t="str">
        <f>VLOOKUP(Table8[[#This Row],[Customer ID]],Table8[],10,FALSE)</f>
        <v>No</v>
      </c>
      <c r="J550" s="24" t="str">
        <f>VLOOKUP(Table8[[#This Row],[Customer ID]],Table8[[Customer ID]:[Wight Status]],3,FALSE)</f>
        <v>Obesity</v>
      </c>
      <c r="K550" s="24" t="str">
        <f>VLOOKUP(Table8[[#This Row],[Customer ID]],Table8[[Customer ID]:[Diabetes Status]],5,FALSE)</f>
        <v>Diabetes</v>
      </c>
      <c r="L550" s="24" t="str">
        <f>VLOOKUP(A550,Table1[[Customer ID]:[Date Of Birth]],5,FALSE)</f>
        <v>27-Jun-1975</v>
      </c>
      <c r="M550" s="24">
        <f>VLOOKUP(A550,Table1[[Customer ID]:[charges]],8,FALSE)</f>
        <v>18031.16</v>
      </c>
      <c r="N550" s="24" t="str">
        <f>VLOOKUP(Healthcare!A550,Table1[[Customer ID]:[Hospital tier]],9,FALSE)</f>
        <v>tier - 1</v>
      </c>
      <c r="O550" s="24" t="str">
        <f>VLOOKUP(A550,Table1[[Customer ID]:[City tier]],10,FALSE)</f>
        <v>tier - 3</v>
      </c>
      <c r="P550" s="24" t="str">
        <f>VLOOKUP(Healthcare!A550,Table1[],11,FALSE)</f>
        <v>R1023</v>
      </c>
      <c r="Q550" s="24">
        <f>VLOOKUP(Healthcare!A550,Table1[[Customer ID]:[Age]],6,FALSE)</f>
        <v>47</v>
      </c>
    </row>
    <row r="551" spans="1:17" ht="15.4" x14ac:dyDescent="0.45">
      <c r="A551" s="25" t="s">
        <v>550</v>
      </c>
      <c r="B551" s="24" t="str">
        <f>VLOOKUP('Customer Names'!A551,'Customer Names'!A551:C2885,3,FALSE)</f>
        <v>Andrews</v>
      </c>
      <c r="C551" s="24">
        <f>VLOOKUP(Table8[[#This Row],[Customer ID]],Table8[[Customer ID]:[BMI]],2,FALSE)</f>
        <v>25.7</v>
      </c>
      <c r="D551" s="24">
        <f>VLOOKUP(Table8[[#This Row],[Customer ID]],Table8[[Customer ID]:[HBA1C]],4,FALSE)</f>
        <v>4.13</v>
      </c>
      <c r="E551" s="24" t="str">
        <f>VLOOKUP(Table8[[#This Row],[Customer ID]],Table8[[Customer ID]:[Heart Issues]],6,FALSE)</f>
        <v>Yes</v>
      </c>
      <c r="F551" s="24" t="str">
        <f>VLOOKUP(Table8[[#This Row],[Customer ID]],Table8[[Customer ID]:[Any Transplants]],7,FALSE)</f>
        <v>No</v>
      </c>
      <c r="G551" s="24" t="str">
        <f>VLOOKUP(Table8[[#This Row],[Customer ID]],Table8[[Customer ID]:[Cancer history]],8,FALSE)</f>
        <v>No</v>
      </c>
      <c r="H551" s="24">
        <f>VLOOKUP(Table8[[#This Row],[Customer ID]],Table8[[Customer ID]:[NumberOfMajorSurgeries]],9,FALSE)</f>
        <v>0</v>
      </c>
      <c r="I551" s="24" t="str">
        <f>VLOOKUP(Table8[[#This Row],[Customer ID]],Table8[],10,FALSE)</f>
        <v>Yes</v>
      </c>
      <c r="J551" s="24" t="str">
        <f>VLOOKUP(Table8[[#This Row],[Customer ID]],Table8[[Customer ID]:[Wight Status]],3,FALSE)</f>
        <v>Over Weight</v>
      </c>
      <c r="K551" s="24" t="str">
        <f>VLOOKUP(Table8[[#This Row],[Customer ID]],Table8[[Customer ID]:[Diabetes Status]],5,FALSE)</f>
        <v>Normal</v>
      </c>
      <c r="L551" s="24" t="str">
        <f>VLOOKUP(A551,Table1[[Customer ID]:[Date Of Birth]],5,FALSE)</f>
        <v>28-Sep-2001</v>
      </c>
      <c r="M551" s="24">
        <f>VLOOKUP(A551,Table1[[Customer ID]:[charges]],8,FALSE)</f>
        <v>17942.11</v>
      </c>
      <c r="N551" s="24" t="str">
        <f>VLOOKUP(Healthcare!A551,Table1[[Customer ID]:[Hospital tier]],9,FALSE)</f>
        <v>tier - 1</v>
      </c>
      <c r="O551" s="24" t="str">
        <f>VLOOKUP(A551,Table1[[Customer ID]:[City tier]],10,FALSE)</f>
        <v>tier - 2</v>
      </c>
      <c r="P551" s="24" t="str">
        <f>VLOOKUP(Healthcare!A551,Table1[],11,FALSE)</f>
        <v>R1011</v>
      </c>
      <c r="Q551" s="24">
        <f>VLOOKUP(Healthcare!A551,Table1[[Customer ID]:[Age]],6,FALSE)</f>
        <v>21</v>
      </c>
    </row>
    <row r="552" spans="1:17" ht="15.4" x14ac:dyDescent="0.45">
      <c r="A552" s="25" t="s">
        <v>551</v>
      </c>
      <c r="B552" s="24" t="str">
        <f>VLOOKUP('Customer Names'!A552,'Customer Names'!A552:C2886,3,FALSE)</f>
        <v>Ruvalcaba</v>
      </c>
      <c r="C552" s="24">
        <f>VLOOKUP(Table8[[#This Row],[Customer ID]],Table8[[Customer ID]:[BMI]],2,FALSE)</f>
        <v>31.79</v>
      </c>
      <c r="D552" s="24">
        <f>VLOOKUP(Table8[[#This Row],[Customer ID]],Table8[[Customer ID]:[HBA1C]],4,FALSE)</f>
        <v>4.55</v>
      </c>
      <c r="E552" s="24" t="str">
        <f>VLOOKUP(Table8[[#This Row],[Customer ID]],Table8[[Customer ID]:[Heart Issues]],6,FALSE)</f>
        <v>No</v>
      </c>
      <c r="F552" s="24" t="str">
        <f>VLOOKUP(Table8[[#This Row],[Customer ID]],Table8[[Customer ID]:[Any Transplants]],7,FALSE)</f>
        <v>No</v>
      </c>
      <c r="G552" s="24" t="str">
        <f>VLOOKUP(Table8[[#This Row],[Customer ID]],Table8[[Customer ID]:[Cancer history]],8,FALSE)</f>
        <v>No</v>
      </c>
      <c r="H552" s="24">
        <f>VLOOKUP(Table8[[#This Row],[Customer ID]],Table8[[Customer ID]:[NumberOfMajorSurgeries]],9,FALSE)</f>
        <v>0</v>
      </c>
      <c r="I552" s="24" t="str">
        <f>VLOOKUP(Table8[[#This Row],[Customer ID]],Table8[],10,FALSE)</f>
        <v>No</v>
      </c>
      <c r="J552" s="24" t="str">
        <f>VLOOKUP(Table8[[#This Row],[Customer ID]],Table8[[Customer ID]:[Wight Status]],3,FALSE)</f>
        <v>Obesity</v>
      </c>
      <c r="K552" s="24" t="str">
        <f>VLOOKUP(Table8[[#This Row],[Customer ID]],Table8[[Customer ID]:[Diabetes Status]],5,FALSE)</f>
        <v>Normal</v>
      </c>
      <c r="L552" s="24" t="str">
        <f>VLOOKUP(A552,Table1[[Customer ID]:[Date Of Birth]],5,FALSE)</f>
        <v>17-Oct-1977</v>
      </c>
      <c r="M552" s="24">
        <f>VLOOKUP(A552,Table1[[Customer ID]:[charges]],8,FALSE)</f>
        <v>17929.3</v>
      </c>
      <c r="N552" s="24" t="str">
        <f>VLOOKUP(Healthcare!A552,Table1[[Customer ID]:[Hospital tier]],9,FALSE)</f>
        <v>tier - 1</v>
      </c>
      <c r="O552" s="24" t="str">
        <f>VLOOKUP(A552,Table1[[Customer ID]:[City tier]],10,FALSE)</f>
        <v>tier - 2</v>
      </c>
      <c r="P552" s="24" t="str">
        <f>VLOOKUP(Healthcare!A552,Table1[],11,FALSE)</f>
        <v>R1013</v>
      </c>
      <c r="Q552" s="24">
        <f>VLOOKUP(Healthcare!A552,Table1[[Customer ID]:[Age]],6,FALSE)</f>
        <v>45</v>
      </c>
    </row>
    <row r="553" spans="1:17" ht="15.4" x14ac:dyDescent="0.45">
      <c r="A553" s="25" t="s">
        <v>552</v>
      </c>
      <c r="B553" s="24" t="str">
        <f>VLOOKUP('Customer Names'!A553,'Customer Names'!A553:C2887,3,FALSE)</f>
        <v>King</v>
      </c>
      <c r="C553" s="24">
        <f>VLOOKUP(Table8[[#This Row],[Customer ID]],Table8[[Customer ID]:[BMI]],2,FALSE)</f>
        <v>24.795000000000002</v>
      </c>
      <c r="D553" s="24">
        <f>VLOOKUP(Table8[[#This Row],[Customer ID]],Table8[[Customer ID]:[HBA1C]],4,FALSE)</f>
        <v>4.5199999999999996</v>
      </c>
      <c r="E553" s="24" t="str">
        <f>VLOOKUP(Table8[[#This Row],[Customer ID]],Table8[[Customer ID]:[Heart Issues]],6,FALSE)</f>
        <v>No</v>
      </c>
      <c r="F553" s="24" t="str">
        <f>VLOOKUP(Table8[[#This Row],[Customer ID]],Table8[[Customer ID]:[Any Transplants]],7,FALSE)</f>
        <v>No</v>
      </c>
      <c r="G553" s="24" t="str">
        <f>VLOOKUP(Table8[[#This Row],[Customer ID]],Table8[[Customer ID]:[Cancer history]],8,FALSE)</f>
        <v>No</v>
      </c>
      <c r="H553" s="24">
        <f>VLOOKUP(Table8[[#This Row],[Customer ID]],Table8[[Customer ID]:[NumberOfMajorSurgeries]],9,FALSE)</f>
        <v>0</v>
      </c>
      <c r="I553" s="24" t="str">
        <f>VLOOKUP(Table8[[#This Row],[Customer ID]],Table8[],10,FALSE)</f>
        <v>Yes</v>
      </c>
      <c r="J553" s="24" t="str">
        <f>VLOOKUP(Table8[[#This Row],[Customer ID]],Table8[[Customer ID]:[Wight Status]],3,FALSE)</f>
        <v>Normal Weight</v>
      </c>
      <c r="K553" s="24" t="str">
        <f>VLOOKUP(Table8[[#This Row],[Customer ID]],Table8[[Customer ID]:[Diabetes Status]],5,FALSE)</f>
        <v>Normal</v>
      </c>
      <c r="L553" s="24" t="str">
        <f>VLOOKUP(A553,Table1[[Customer ID]:[Date Of Birth]],5,FALSE)</f>
        <v>4-Dec-1989</v>
      </c>
      <c r="M553" s="24">
        <f>VLOOKUP(A553,Table1[[Customer ID]:[charges]],8,FALSE)</f>
        <v>17904.53</v>
      </c>
      <c r="N553" s="24" t="str">
        <f>VLOOKUP(Healthcare!A553,Table1[[Customer ID]:[Hospital tier]],9,FALSE)</f>
        <v>tier - 1</v>
      </c>
      <c r="O553" s="24" t="str">
        <f>VLOOKUP(A553,Table1[[Customer ID]:[City tier]],10,FALSE)</f>
        <v>tier - 2</v>
      </c>
      <c r="P553" s="24" t="str">
        <f>VLOOKUP(Healthcare!A553,Table1[],11,FALSE)</f>
        <v>R1017</v>
      </c>
      <c r="Q553" s="24">
        <f>VLOOKUP(Healthcare!A553,Table1[[Customer ID]:[Age]],6,FALSE)</f>
        <v>33</v>
      </c>
    </row>
    <row r="554" spans="1:17" ht="15.4" x14ac:dyDescent="0.45">
      <c r="A554" s="25" t="s">
        <v>553</v>
      </c>
      <c r="B554" s="24" t="str">
        <f>VLOOKUP('Customer Names'!A554,'Customer Names'!A554:C2888,3,FALSE)</f>
        <v>Stone</v>
      </c>
      <c r="C554" s="24">
        <f>VLOOKUP(Table8[[#This Row],[Customer ID]],Table8[[Customer ID]:[BMI]],2,FALSE)</f>
        <v>53.98</v>
      </c>
      <c r="D554" s="24">
        <f>VLOOKUP(Table8[[#This Row],[Customer ID]],Table8[[Customer ID]:[HBA1C]],4,FALSE)</f>
        <v>5.07</v>
      </c>
      <c r="E554" s="24" t="str">
        <f>VLOOKUP(Table8[[#This Row],[Customer ID]],Table8[[Customer ID]:[Heart Issues]],6,FALSE)</f>
        <v>No</v>
      </c>
      <c r="F554" s="24" t="str">
        <f>VLOOKUP(Table8[[#This Row],[Customer ID]],Table8[[Customer ID]:[Any Transplants]],7,FALSE)</f>
        <v>No</v>
      </c>
      <c r="G554" s="24" t="str">
        <f>VLOOKUP(Table8[[#This Row],[Customer ID]],Table8[[Customer ID]:[Cancer history]],8,FALSE)</f>
        <v>Yes</v>
      </c>
      <c r="H554" s="24">
        <f>VLOOKUP(Table8[[#This Row],[Customer ID]],Table8[[Customer ID]:[NumberOfMajorSurgeries]],9,FALSE)</f>
        <v>1</v>
      </c>
      <c r="I554" s="24" t="str">
        <f>VLOOKUP(Table8[[#This Row],[Customer ID]],Table8[],10,FALSE)</f>
        <v>No</v>
      </c>
      <c r="J554" s="24" t="str">
        <f>VLOOKUP(Table8[[#This Row],[Customer ID]],Table8[[Customer ID]:[Wight Status]],3,FALSE)</f>
        <v>Obesity</v>
      </c>
      <c r="K554" s="24" t="str">
        <f>VLOOKUP(Table8[[#This Row],[Customer ID]],Table8[[Customer ID]:[Diabetes Status]],5,FALSE)</f>
        <v>Normal</v>
      </c>
      <c r="L554" s="24" t="str">
        <f>VLOOKUP(A554,Table1[[Customer ID]:[Date Of Birth]],5,FALSE)</f>
        <v>12-Nov-1979</v>
      </c>
      <c r="M554" s="24">
        <f>VLOOKUP(A554,Table1[[Customer ID]:[charges]],8,FALSE)</f>
        <v>17882.669999999998</v>
      </c>
      <c r="N554" s="24" t="str">
        <f>VLOOKUP(Healthcare!A554,Table1[[Customer ID]:[Hospital tier]],9,FALSE)</f>
        <v>tier - 1</v>
      </c>
      <c r="O554" s="24" t="str">
        <f>VLOOKUP(A554,Table1[[Customer ID]:[City tier]],10,FALSE)</f>
        <v>tier - 3</v>
      </c>
      <c r="P554" s="24" t="str">
        <f>VLOOKUP(Healthcare!A554,Table1[],11,FALSE)</f>
        <v>R1012</v>
      </c>
      <c r="Q554" s="24">
        <f>VLOOKUP(Healthcare!A554,Table1[[Customer ID]:[Age]],6,FALSE)</f>
        <v>43</v>
      </c>
    </row>
    <row r="555" spans="1:17" ht="15.4" x14ac:dyDescent="0.45">
      <c r="A555" s="25" t="s">
        <v>554</v>
      </c>
      <c r="B555" s="24" t="str">
        <f>VLOOKUP('Customer Names'!A555,'Customer Names'!A555:C2889,3,FALSE)</f>
        <v>Campbell</v>
      </c>
      <c r="C555" s="24">
        <f>VLOOKUP(Table8[[#This Row],[Customer ID]],Table8[[Customer ID]:[BMI]],2,FALSE)</f>
        <v>41.325000000000003</v>
      </c>
      <c r="D555" s="24">
        <f>VLOOKUP(Table8[[#This Row],[Customer ID]],Table8[[Customer ID]:[HBA1C]],4,FALSE)</f>
        <v>4.04</v>
      </c>
      <c r="E555" s="24" t="str">
        <f>VLOOKUP(Table8[[#This Row],[Customer ID]],Table8[[Customer ID]:[Heart Issues]],6,FALSE)</f>
        <v>Yes</v>
      </c>
      <c r="F555" s="24" t="str">
        <f>VLOOKUP(Table8[[#This Row],[Customer ID]],Table8[[Customer ID]:[Any Transplants]],7,FALSE)</f>
        <v>No</v>
      </c>
      <c r="G555" s="24" t="str">
        <f>VLOOKUP(Table8[[#This Row],[Customer ID]],Table8[[Customer ID]:[Cancer history]],8,FALSE)</f>
        <v>Yes</v>
      </c>
      <c r="H555" s="24">
        <f>VLOOKUP(Table8[[#This Row],[Customer ID]],Table8[[Customer ID]:[NumberOfMajorSurgeries]],9,FALSE)</f>
        <v>1</v>
      </c>
      <c r="I555" s="24" t="str">
        <f>VLOOKUP(Table8[[#This Row],[Customer ID]],Table8[],10,FALSE)</f>
        <v>No</v>
      </c>
      <c r="J555" s="24" t="str">
        <f>VLOOKUP(Table8[[#This Row],[Customer ID]],Table8[[Customer ID]:[Wight Status]],3,FALSE)</f>
        <v>Obesity</v>
      </c>
      <c r="K555" s="24" t="str">
        <f>VLOOKUP(Table8[[#This Row],[Customer ID]],Table8[[Customer ID]:[Diabetes Status]],5,FALSE)</f>
        <v>Normal</v>
      </c>
      <c r="L555" s="24" t="str">
        <f>VLOOKUP(A555,Table1[[Customer ID]:[Date Of Birth]],5,FALSE)</f>
        <v>26-Aug-1997</v>
      </c>
      <c r="M555" s="24">
        <f>VLOOKUP(A555,Table1[[Customer ID]:[charges]],8,FALSE)</f>
        <v>17878.900000000001</v>
      </c>
      <c r="N555" s="24" t="str">
        <f>VLOOKUP(Healthcare!A555,Table1[[Customer ID]:[Hospital tier]],9,FALSE)</f>
        <v>tier - 1</v>
      </c>
      <c r="O555" s="24" t="str">
        <f>VLOOKUP(A555,Table1[[Customer ID]:[City tier]],10,FALSE)</f>
        <v>tier - 2</v>
      </c>
      <c r="P555" s="24" t="str">
        <f>VLOOKUP(Healthcare!A555,Table1[],11,FALSE)</f>
        <v>R1024</v>
      </c>
      <c r="Q555" s="24">
        <f>VLOOKUP(Healthcare!A555,Table1[[Customer ID]:[Age]],6,FALSE)</f>
        <v>25</v>
      </c>
    </row>
    <row r="556" spans="1:17" ht="15.4" x14ac:dyDescent="0.45">
      <c r="A556" s="25" t="s">
        <v>555</v>
      </c>
      <c r="B556" s="24" t="str">
        <f>VLOOKUP('Customer Names'!A556,'Customer Names'!A556:C2890,3,FALSE)</f>
        <v>Asher</v>
      </c>
      <c r="C556" s="24">
        <f>VLOOKUP(Table8[[#This Row],[Customer ID]],Table8[[Customer ID]:[BMI]],2,FALSE)</f>
        <v>51.65</v>
      </c>
      <c r="D556" s="24">
        <f>VLOOKUP(Table8[[#This Row],[Customer ID]],Table8[[Customer ID]:[HBA1C]],4,FALSE)</f>
        <v>5.3</v>
      </c>
      <c r="E556" s="24" t="str">
        <f>VLOOKUP(Table8[[#This Row],[Customer ID]],Table8[[Customer ID]:[Heart Issues]],6,FALSE)</f>
        <v>Yes</v>
      </c>
      <c r="F556" s="24" t="str">
        <f>VLOOKUP(Table8[[#This Row],[Customer ID]],Table8[[Customer ID]:[Any Transplants]],7,FALSE)</f>
        <v>No</v>
      </c>
      <c r="G556" s="24" t="str">
        <f>VLOOKUP(Table8[[#This Row],[Customer ID]],Table8[[Customer ID]:[Cancer history]],8,FALSE)</f>
        <v>No</v>
      </c>
      <c r="H556" s="24">
        <f>VLOOKUP(Table8[[#This Row],[Customer ID]],Table8[[Customer ID]:[NumberOfMajorSurgeries]],9,FALSE)</f>
        <v>0</v>
      </c>
      <c r="I556" s="24" t="str">
        <f>VLOOKUP(Table8[[#This Row],[Customer ID]],Table8[],10,FALSE)</f>
        <v>No</v>
      </c>
      <c r="J556" s="24" t="str">
        <f>VLOOKUP(Table8[[#This Row],[Customer ID]],Table8[[Customer ID]:[Wight Status]],3,FALSE)</f>
        <v>Obesity</v>
      </c>
      <c r="K556" s="24" t="str">
        <f>VLOOKUP(Table8[[#This Row],[Customer ID]],Table8[[Customer ID]:[Diabetes Status]],5,FALSE)</f>
        <v>Normal</v>
      </c>
      <c r="L556" s="24" t="str">
        <f>VLOOKUP(A556,Table1[[Customer ID]:[Date Of Birth]],5,FALSE)</f>
        <v>12-Dec-1976</v>
      </c>
      <c r="M556" s="24">
        <f>VLOOKUP(A556,Table1[[Customer ID]:[charges]],8,FALSE)</f>
        <v>17862.919999999998</v>
      </c>
      <c r="N556" s="24" t="str">
        <f>VLOOKUP(Healthcare!A556,Table1[[Customer ID]:[Hospital tier]],9,FALSE)</f>
        <v>tier - 1</v>
      </c>
      <c r="O556" s="24" t="str">
        <f>VLOOKUP(A556,Table1[[Customer ID]:[City tier]],10,FALSE)</f>
        <v>tier - 2</v>
      </c>
      <c r="P556" s="24" t="str">
        <f>VLOOKUP(Healthcare!A556,Table1[],11,FALSE)</f>
        <v>R1012</v>
      </c>
      <c r="Q556" s="24">
        <f>VLOOKUP(Healthcare!A556,Table1[[Customer ID]:[Age]],6,FALSE)</f>
        <v>46</v>
      </c>
    </row>
    <row r="557" spans="1:17" ht="15.4" x14ac:dyDescent="0.45">
      <c r="A557" s="25" t="s">
        <v>556</v>
      </c>
      <c r="B557" s="24" t="str">
        <f>VLOOKUP('Customer Names'!A557,'Customer Names'!A557:C2891,3,FALSE)</f>
        <v>Mazzotta</v>
      </c>
      <c r="C557" s="24">
        <f>VLOOKUP(Table8[[#This Row],[Customer ID]],Table8[[Customer ID]:[BMI]],2,FALSE)</f>
        <v>44.52</v>
      </c>
      <c r="D557" s="24">
        <f>VLOOKUP(Table8[[#This Row],[Customer ID]],Table8[[Customer ID]:[HBA1C]],4,FALSE)</f>
        <v>8.64</v>
      </c>
      <c r="E557" s="24" t="str">
        <f>VLOOKUP(Table8[[#This Row],[Customer ID]],Table8[[Customer ID]:[Heart Issues]],6,FALSE)</f>
        <v>Yes</v>
      </c>
      <c r="F557" s="24" t="str">
        <f>VLOOKUP(Table8[[#This Row],[Customer ID]],Table8[[Customer ID]:[Any Transplants]],7,FALSE)</f>
        <v>No</v>
      </c>
      <c r="G557" s="24" t="str">
        <f>VLOOKUP(Table8[[#This Row],[Customer ID]],Table8[[Customer ID]:[Cancer history]],8,FALSE)</f>
        <v>Yes</v>
      </c>
      <c r="H557" s="24">
        <f>VLOOKUP(Table8[[#This Row],[Customer ID]],Table8[[Customer ID]:[NumberOfMajorSurgeries]],9,FALSE)</f>
        <v>1</v>
      </c>
      <c r="I557" s="24" t="str">
        <f>VLOOKUP(Table8[[#This Row],[Customer ID]],Table8[],10,FALSE)</f>
        <v>No</v>
      </c>
      <c r="J557" s="24" t="str">
        <f>VLOOKUP(Table8[[#This Row],[Customer ID]],Table8[[Customer ID]:[Wight Status]],3,FALSE)</f>
        <v>Obesity</v>
      </c>
      <c r="K557" s="24" t="str">
        <f>VLOOKUP(Table8[[#This Row],[Customer ID]],Table8[[Customer ID]:[Diabetes Status]],5,FALSE)</f>
        <v>Diabetes</v>
      </c>
      <c r="L557" s="24" t="str">
        <f>VLOOKUP(A557,Table1[[Customer ID]:[Date Of Birth]],5,FALSE)</f>
        <v>8-Dec-1963</v>
      </c>
      <c r="M557" s="24">
        <f>VLOOKUP(A557,Table1[[Customer ID]:[charges]],8,FALSE)</f>
        <v>17832.599999999999</v>
      </c>
      <c r="N557" s="24" t="str">
        <f>VLOOKUP(Healthcare!A557,Table1[[Customer ID]:[Hospital tier]],9,FALSE)</f>
        <v>tier - 1</v>
      </c>
      <c r="O557" s="24" t="str">
        <f>VLOOKUP(A557,Table1[[Customer ID]:[City tier]],10,FALSE)</f>
        <v>tier - 2</v>
      </c>
      <c r="P557" s="24" t="str">
        <f>VLOOKUP(Healthcare!A557,Table1[],11,FALSE)</f>
        <v>R1012</v>
      </c>
      <c r="Q557" s="24">
        <f>VLOOKUP(Healthcare!A557,Table1[[Customer ID]:[Age]],6,FALSE)</f>
        <v>59</v>
      </c>
    </row>
    <row r="558" spans="1:17" ht="15.4" x14ac:dyDescent="0.45">
      <c r="A558" s="25" t="s">
        <v>557</v>
      </c>
      <c r="B558" s="24" t="str">
        <f>VLOOKUP('Customer Names'!A558,'Customer Names'!A558:C2892,3,FALSE)</f>
        <v>Huttl</v>
      </c>
      <c r="C558" s="24">
        <f>VLOOKUP(Table8[[#This Row],[Customer ID]],Table8[[Customer ID]:[BMI]],2,FALSE)</f>
        <v>53.29</v>
      </c>
      <c r="D558" s="24">
        <f>VLOOKUP(Table8[[#This Row],[Customer ID]],Table8[[Customer ID]:[HBA1C]],4,FALSE)</f>
        <v>4.03</v>
      </c>
      <c r="E558" s="24" t="str">
        <f>VLOOKUP(Table8[[#This Row],[Customer ID]],Table8[[Customer ID]:[Heart Issues]],6,FALSE)</f>
        <v>No</v>
      </c>
      <c r="F558" s="24" t="str">
        <f>VLOOKUP(Table8[[#This Row],[Customer ID]],Table8[[Customer ID]:[Any Transplants]],7,FALSE)</f>
        <v>No</v>
      </c>
      <c r="G558" s="24" t="str">
        <f>VLOOKUP(Table8[[#This Row],[Customer ID]],Table8[[Customer ID]:[Cancer history]],8,FALSE)</f>
        <v>Yes</v>
      </c>
      <c r="H558" s="24">
        <f>VLOOKUP(Table8[[#This Row],[Customer ID]],Table8[[Customer ID]:[NumberOfMajorSurgeries]],9,FALSE)</f>
        <v>1</v>
      </c>
      <c r="I558" s="24" t="str">
        <f>VLOOKUP(Table8[[#This Row],[Customer ID]],Table8[],10,FALSE)</f>
        <v>No</v>
      </c>
      <c r="J558" s="24" t="str">
        <f>VLOOKUP(Table8[[#This Row],[Customer ID]],Table8[[Customer ID]:[Wight Status]],3,FALSE)</f>
        <v>Obesity</v>
      </c>
      <c r="K558" s="24" t="str">
        <f>VLOOKUP(Table8[[#This Row],[Customer ID]],Table8[[Customer ID]:[Diabetes Status]],5,FALSE)</f>
        <v>Normal</v>
      </c>
      <c r="L558" s="24" t="str">
        <f>VLOOKUP(A558,Table1[[Customer ID]:[Date Of Birth]],5,FALSE)</f>
        <v>10-Oct-1979</v>
      </c>
      <c r="M558" s="24">
        <f>VLOOKUP(A558,Table1[[Customer ID]:[charges]],8,FALSE)</f>
        <v>17779.939999999999</v>
      </c>
      <c r="N558" s="24" t="str">
        <f>VLOOKUP(Healthcare!A558,Table1[[Customer ID]:[Hospital tier]],9,FALSE)</f>
        <v>tier - 1</v>
      </c>
      <c r="O558" s="24" t="str">
        <f>VLOOKUP(A558,Table1[[Customer ID]:[City tier]],10,FALSE)</f>
        <v>tier - 2</v>
      </c>
      <c r="P558" s="24" t="str">
        <f>VLOOKUP(Healthcare!A558,Table1[],11,FALSE)</f>
        <v>R1012</v>
      </c>
      <c r="Q558" s="24">
        <f>VLOOKUP(Healthcare!A558,Table1[[Customer ID]:[Age]],6,FALSE)</f>
        <v>43</v>
      </c>
    </row>
    <row r="559" spans="1:17" ht="15.4" x14ac:dyDescent="0.45">
      <c r="A559" s="25" t="s">
        <v>558</v>
      </c>
      <c r="B559" s="24" t="str">
        <f>VLOOKUP('Customer Names'!A559,'Customer Names'!A559:C2893,3,FALSE)</f>
        <v>Ferron</v>
      </c>
      <c r="C559" s="24">
        <f>VLOOKUP(Table8[[#This Row],[Customer ID]],Table8[[Customer ID]:[BMI]],2,FALSE)</f>
        <v>46.63</v>
      </c>
      <c r="D559" s="24">
        <f>VLOOKUP(Table8[[#This Row],[Customer ID]],Table8[[Customer ID]:[HBA1C]],4,FALSE)</f>
        <v>4.26</v>
      </c>
      <c r="E559" s="24" t="str">
        <f>VLOOKUP(Table8[[#This Row],[Customer ID]],Table8[[Customer ID]:[Heart Issues]],6,FALSE)</f>
        <v>Yes</v>
      </c>
      <c r="F559" s="24" t="str">
        <f>VLOOKUP(Table8[[#This Row],[Customer ID]],Table8[[Customer ID]:[Any Transplants]],7,FALSE)</f>
        <v>No</v>
      </c>
      <c r="G559" s="24" t="str">
        <f>VLOOKUP(Table8[[#This Row],[Customer ID]],Table8[[Customer ID]:[Cancer history]],8,FALSE)</f>
        <v>No</v>
      </c>
      <c r="H559" s="24">
        <f>VLOOKUP(Table8[[#This Row],[Customer ID]],Table8[[Customer ID]:[NumberOfMajorSurgeries]],9,FALSE)</f>
        <v>2</v>
      </c>
      <c r="I559" s="24" t="str">
        <f>VLOOKUP(Table8[[#This Row],[Customer ID]],Table8[],10,FALSE)</f>
        <v>No</v>
      </c>
      <c r="J559" s="24" t="str">
        <f>VLOOKUP(Table8[[#This Row],[Customer ID]],Table8[[Customer ID]:[Wight Status]],3,FALSE)</f>
        <v>Obesity</v>
      </c>
      <c r="K559" s="24" t="str">
        <f>VLOOKUP(Table8[[#This Row],[Customer ID]],Table8[[Customer ID]:[Diabetes Status]],5,FALSE)</f>
        <v>Normal</v>
      </c>
      <c r="L559" s="24" t="str">
        <f>VLOOKUP(A559,Table1[[Customer ID]:[Date Of Birth]],5,FALSE)</f>
        <v>21-Jun-1966</v>
      </c>
      <c r="M559" s="24">
        <f>VLOOKUP(A559,Table1[[Customer ID]:[charges]],8,FALSE)</f>
        <v>17777.73</v>
      </c>
      <c r="N559" s="24" t="str">
        <f>VLOOKUP(Healthcare!A559,Table1[[Customer ID]:[Hospital tier]],9,FALSE)</f>
        <v>tier - 1</v>
      </c>
      <c r="O559" s="24" t="str">
        <f>VLOOKUP(A559,Table1[[Customer ID]:[City tier]],10,FALSE)</f>
        <v>tier - 3</v>
      </c>
      <c r="P559" s="24" t="str">
        <f>VLOOKUP(Healthcare!A559,Table1[],11,FALSE)</f>
        <v>R1012</v>
      </c>
      <c r="Q559" s="24">
        <f>VLOOKUP(Healthcare!A559,Table1[[Customer ID]:[Age]],6,FALSE)</f>
        <v>56</v>
      </c>
    </row>
    <row r="560" spans="1:17" ht="15.4" x14ac:dyDescent="0.45">
      <c r="A560" s="25" t="s">
        <v>559</v>
      </c>
      <c r="B560" s="24" t="str">
        <f>VLOOKUP('Customer Names'!A560,'Customer Names'!A560:C2894,3,FALSE)</f>
        <v>Colarusso</v>
      </c>
      <c r="C560" s="24">
        <f>VLOOKUP(Table8[[#This Row],[Customer ID]],Table8[[Customer ID]:[BMI]],2,FALSE)</f>
        <v>28.88</v>
      </c>
      <c r="D560" s="24">
        <f>VLOOKUP(Table8[[#This Row],[Customer ID]],Table8[[Customer ID]:[HBA1C]],4,FALSE)</f>
        <v>5.35</v>
      </c>
      <c r="E560" s="24" t="str">
        <f>VLOOKUP(Table8[[#This Row],[Customer ID]],Table8[[Customer ID]:[Heart Issues]],6,FALSE)</f>
        <v>No</v>
      </c>
      <c r="F560" s="24" t="str">
        <f>VLOOKUP(Table8[[#This Row],[Customer ID]],Table8[[Customer ID]:[Any Transplants]],7,FALSE)</f>
        <v>No</v>
      </c>
      <c r="G560" s="24" t="str">
        <f>VLOOKUP(Table8[[#This Row],[Customer ID]],Table8[[Customer ID]:[Cancer history]],8,FALSE)</f>
        <v>Yes</v>
      </c>
      <c r="H560" s="24">
        <f>VLOOKUP(Table8[[#This Row],[Customer ID]],Table8[[Customer ID]:[NumberOfMajorSurgeries]],9,FALSE)</f>
        <v>1</v>
      </c>
      <c r="I560" s="24" t="str">
        <f>VLOOKUP(Table8[[#This Row],[Customer ID]],Table8[],10,FALSE)</f>
        <v>Yes</v>
      </c>
      <c r="J560" s="24" t="str">
        <f>VLOOKUP(Table8[[#This Row],[Customer ID]],Table8[[Customer ID]:[Wight Status]],3,FALSE)</f>
        <v>Over Weight</v>
      </c>
      <c r="K560" s="24" t="str">
        <f>VLOOKUP(Table8[[#This Row],[Customer ID]],Table8[[Customer ID]:[Diabetes Status]],5,FALSE)</f>
        <v>Normal</v>
      </c>
      <c r="L560" s="24" t="str">
        <f>VLOOKUP(A560,Table1[[Customer ID]:[Date Of Birth]],5,FALSE)</f>
        <v>14-Jul-2003</v>
      </c>
      <c r="M560" s="24">
        <f>VLOOKUP(A560,Table1[[Customer ID]:[charges]],8,FALSE)</f>
        <v>17748.509999999998</v>
      </c>
      <c r="N560" s="24" t="str">
        <f>VLOOKUP(Healthcare!A560,Table1[[Customer ID]:[Hospital tier]],9,FALSE)</f>
        <v>tier - 1</v>
      </c>
      <c r="O560" s="24" t="str">
        <f>VLOOKUP(A560,Table1[[Customer ID]:[City tier]],10,FALSE)</f>
        <v>tier - 1</v>
      </c>
      <c r="P560" s="24" t="str">
        <f>VLOOKUP(Healthcare!A560,Table1[],11,FALSE)</f>
        <v>R1012</v>
      </c>
      <c r="Q560" s="24">
        <f>VLOOKUP(Healthcare!A560,Table1[[Customer ID]:[Age]],6,FALSE)</f>
        <v>19</v>
      </c>
    </row>
    <row r="561" spans="1:17" ht="15.4" x14ac:dyDescent="0.45">
      <c r="A561" s="25" t="s">
        <v>560</v>
      </c>
      <c r="B561" s="24" t="str">
        <f>VLOOKUP('Customer Names'!A561,'Customer Names'!A561:C2895,3,FALSE)</f>
        <v>Pearlman</v>
      </c>
      <c r="C561" s="24">
        <f>VLOOKUP(Table8[[#This Row],[Customer ID]],Table8[[Customer ID]:[BMI]],2,FALSE)</f>
        <v>23.98</v>
      </c>
      <c r="D561" s="24">
        <f>VLOOKUP(Table8[[#This Row],[Customer ID]],Table8[[Customer ID]:[HBA1C]],4,FALSE)</f>
        <v>4.9000000000000004</v>
      </c>
      <c r="E561" s="24" t="str">
        <f>VLOOKUP(Table8[[#This Row],[Customer ID]],Table8[[Customer ID]:[Heart Issues]],6,FALSE)</f>
        <v>No</v>
      </c>
      <c r="F561" s="24" t="str">
        <f>VLOOKUP(Table8[[#This Row],[Customer ID]],Table8[[Customer ID]:[Any Transplants]],7,FALSE)</f>
        <v>No</v>
      </c>
      <c r="G561" s="24" t="str">
        <f>VLOOKUP(Table8[[#This Row],[Customer ID]],Table8[[Customer ID]:[Cancer history]],8,FALSE)</f>
        <v>No</v>
      </c>
      <c r="H561" s="24">
        <f>VLOOKUP(Table8[[#This Row],[Customer ID]],Table8[[Customer ID]:[NumberOfMajorSurgeries]],9,FALSE)</f>
        <v>0</v>
      </c>
      <c r="I561" s="24" t="str">
        <f>VLOOKUP(Table8[[#This Row],[Customer ID]],Table8[],10,FALSE)</f>
        <v>No</v>
      </c>
      <c r="J561" s="24" t="str">
        <f>VLOOKUP(Table8[[#This Row],[Customer ID]],Table8[[Customer ID]:[Wight Status]],3,FALSE)</f>
        <v>Normal Weight</v>
      </c>
      <c r="K561" s="24" t="str">
        <f>VLOOKUP(Table8[[#This Row],[Customer ID]],Table8[[Customer ID]:[Diabetes Status]],5,FALSE)</f>
        <v>Normal</v>
      </c>
      <c r="L561" s="24" t="str">
        <f>VLOOKUP(A561,Table1[[Customer ID]:[Date Of Birth]],5,FALSE)</f>
        <v>1-Jul-1994</v>
      </c>
      <c r="M561" s="24">
        <f>VLOOKUP(A561,Table1[[Customer ID]:[charges]],8,FALSE)</f>
        <v>17663.14</v>
      </c>
      <c r="N561" s="24" t="str">
        <f>VLOOKUP(Healthcare!A561,Table1[[Customer ID]:[Hospital tier]],9,FALSE)</f>
        <v>tier - 1</v>
      </c>
      <c r="O561" s="24" t="str">
        <f>VLOOKUP(A561,Table1[[Customer ID]:[City tier]],10,FALSE)</f>
        <v>tier - 3</v>
      </c>
      <c r="P561" s="24" t="str">
        <f>VLOOKUP(Healthcare!A561,Table1[],11,FALSE)</f>
        <v>R1013</v>
      </c>
      <c r="Q561" s="24">
        <f>VLOOKUP(Healthcare!A561,Table1[[Customer ID]:[Age]],6,FALSE)</f>
        <v>28</v>
      </c>
    </row>
    <row r="562" spans="1:17" ht="15.4" x14ac:dyDescent="0.45">
      <c r="A562" s="25" t="s">
        <v>561</v>
      </c>
      <c r="B562" s="24" t="str">
        <f>VLOOKUP('Customer Names'!A562,'Customer Names'!A562:C2896,3,FALSE)</f>
        <v>O'Mara</v>
      </c>
      <c r="C562" s="24">
        <f>VLOOKUP(Table8[[#This Row],[Customer ID]],Table8[[Customer ID]:[BMI]],2,FALSE)</f>
        <v>23.65</v>
      </c>
      <c r="D562" s="24">
        <f>VLOOKUP(Table8[[#This Row],[Customer ID]],Table8[[Customer ID]:[HBA1C]],4,FALSE)</f>
        <v>4.5</v>
      </c>
      <c r="E562" s="24" t="str">
        <f>VLOOKUP(Table8[[#This Row],[Customer ID]],Table8[[Customer ID]:[Heart Issues]],6,FALSE)</f>
        <v>No</v>
      </c>
      <c r="F562" s="24" t="str">
        <f>VLOOKUP(Table8[[#This Row],[Customer ID]],Table8[[Customer ID]:[Any Transplants]],7,FALSE)</f>
        <v>No</v>
      </c>
      <c r="G562" s="24" t="str">
        <f>VLOOKUP(Table8[[#This Row],[Customer ID]],Table8[[Customer ID]:[Cancer history]],8,FALSE)</f>
        <v>No</v>
      </c>
      <c r="H562" s="24">
        <f>VLOOKUP(Table8[[#This Row],[Customer ID]],Table8[[Customer ID]:[NumberOfMajorSurgeries]],9,FALSE)</f>
        <v>0</v>
      </c>
      <c r="I562" s="24" t="str">
        <f>VLOOKUP(Table8[[#This Row],[Customer ID]],Table8[],10,FALSE)</f>
        <v>No</v>
      </c>
      <c r="J562" s="24" t="str">
        <f>VLOOKUP(Table8[[#This Row],[Customer ID]],Table8[[Customer ID]:[Wight Status]],3,FALSE)</f>
        <v>Normal Weight</v>
      </c>
      <c r="K562" s="24" t="str">
        <f>VLOOKUP(Table8[[#This Row],[Customer ID]],Table8[[Customer ID]:[Diabetes Status]],5,FALSE)</f>
        <v>Normal</v>
      </c>
      <c r="L562" s="24" t="str">
        <f>VLOOKUP(A562,Table1[[Customer ID]:[Date Of Birth]],5,FALSE)</f>
        <v>25-Oct-1990</v>
      </c>
      <c r="M562" s="24">
        <f>VLOOKUP(A562,Table1[[Customer ID]:[charges]],8,FALSE)</f>
        <v>17626.240000000002</v>
      </c>
      <c r="N562" s="24" t="str">
        <f>VLOOKUP(Healthcare!A562,Table1[[Customer ID]:[Hospital tier]],9,FALSE)</f>
        <v>tier - 1</v>
      </c>
      <c r="O562" s="24" t="str">
        <f>VLOOKUP(A562,Table1[[Customer ID]:[City tier]],10,FALSE)</f>
        <v>tier - 3</v>
      </c>
      <c r="P562" s="24" t="str">
        <f>VLOOKUP(Healthcare!A562,Table1[],11,FALSE)</f>
        <v>R1013</v>
      </c>
      <c r="Q562" s="24">
        <f>VLOOKUP(Healthcare!A562,Table1[[Customer ID]:[Age]],6,FALSE)</f>
        <v>32</v>
      </c>
    </row>
    <row r="563" spans="1:17" ht="15.4" x14ac:dyDescent="0.45">
      <c r="A563" s="25" t="s">
        <v>562</v>
      </c>
      <c r="B563" s="24" t="str">
        <f>VLOOKUP('Customer Names'!A563,'Customer Names'!A563:C2897,3,FALSE)</f>
        <v>Niska</v>
      </c>
      <c r="C563" s="24">
        <f>VLOOKUP(Table8[[#This Row],[Customer ID]],Table8[[Customer ID]:[BMI]],2,FALSE)</f>
        <v>49.09</v>
      </c>
      <c r="D563" s="24">
        <f>VLOOKUP(Table8[[#This Row],[Customer ID]],Table8[[Customer ID]:[HBA1C]],4,FALSE)</f>
        <v>8.3800000000000008</v>
      </c>
      <c r="E563" s="24" t="str">
        <f>VLOOKUP(Table8[[#This Row],[Customer ID]],Table8[[Customer ID]:[Heart Issues]],6,FALSE)</f>
        <v>Yes</v>
      </c>
      <c r="F563" s="24" t="str">
        <f>VLOOKUP(Table8[[#This Row],[Customer ID]],Table8[[Customer ID]:[Any Transplants]],7,FALSE)</f>
        <v>No</v>
      </c>
      <c r="G563" s="24" t="str">
        <f>VLOOKUP(Table8[[#This Row],[Customer ID]],Table8[[Customer ID]:[Cancer history]],8,FALSE)</f>
        <v>No</v>
      </c>
      <c r="H563" s="24">
        <f>VLOOKUP(Table8[[#This Row],[Customer ID]],Table8[[Customer ID]:[NumberOfMajorSurgeries]],9,FALSE)</f>
        <v>2</v>
      </c>
      <c r="I563" s="24" t="str">
        <f>VLOOKUP(Table8[[#This Row],[Customer ID]],Table8[],10,FALSE)</f>
        <v>No</v>
      </c>
      <c r="J563" s="24" t="str">
        <f>VLOOKUP(Table8[[#This Row],[Customer ID]],Table8[[Customer ID]:[Wight Status]],3,FALSE)</f>
        <v>Obesity</v>
      </c>
      <c r="K563" s="24" t="str">
        <f>VLOOKUP(Table8[[#This Row],[Customer ID]],Table8[[Customer ID]:[Diabetes Status]],5,FALSE)</f>
        <v>Diabetes</v>
      </c>
      <c r="L563" s="24" t="str">
        <f>VLOOKUP(A563,Table1[[Customer ID]:[Date Of Birth]],5,FALSE)</f>
        <v>26-Jul-1970</v>
      </c>
      <c r="M563" s="24">
        <f>VLOOKUP(A563,Table1[[Customer ID]:[charges]],8,FALSE)</f>
        <v>17584.72</v>
      </c>
      <c r="N563" s="24" t="str">
        <f>VLOOKUP(Healthcare!A563,Table1[[Customer ID]:[Hospital tier]],9,FALSE)</f>
        <v>tier - 1</v>
      </c>
      <c r="O563" s="24" t="str">
        <f>VLOOKUP(A563,Table1[[Customer ID]:[City tier]],10,FALSE)</f>
        <v>tier - 3</v>
      </c>
      <c r="P563" s="24" t="str">
        <f>VLOOKUP(Healthcare!A563,Table1[],11,FALSE)</f>
        <v>R1012</v>
      </c>
      <c r="Q563" s="24">
        <f>VLOOKUP(Healthcare!A563,Table1[[Customer ID]:[Age]],6,FALSE)</f>
        <v>52</v>
      </c>
    </row>
    <row r="564" spans="1:17" ht="15.4" x14ac:dyDescent="0.45">
      <c r="A564" s="25" t="s">
        <v>563</v>
      </c>
      <c r="B564" s="24" t="str">
        <f>VLOOKUP('Customer Names'!A564,'Customer Names'!A564:C2898,3,FALSE)</f>
        <v>Schlich</v>
      </c>
      <c r="C564" s="24">
        <f>VLOOKUP(Table8[[#This Row],[Customer ID]],Table8[[Customer ID]:[BMI]],2,FALSE)</f>
        <v>28.024999999999999</v>
      </c>
      <c r="D564" s="24">
        <f>VLOOKUP(Table8[[#This Row],[Customer ID]],Table8[[Customer ID]:[HBA1C]],4,FALSE)</f>
        <v>7.03</v>
      </c>
      <c r="E564" s="24" t="str">
        <f>VLOOKUP(Table8[[#This Row],[Customer ID]],Table8[[Customer ID]:[Heart Issues]],6,FALSE)</f>
        <v>No</v>
      </c>
      <c r="F564" s="24" t="str">
        <f>VLOOKUP(Table8[[#This Row],[Customer ID]],Table8[[Customer ID]:[Any Transplants]],7,FALSE)</f>
        <v>No</v>
      </c>
      <c r="G564" s="24" t="str">
        <f>VLOOKUP(Table8[[#This Row],[Customer ID]],Table8[[Customer ID]:[Cancer history]],8,FALSE)</f>
        <v>No</v>
      </c>
      <c r="H564" s="24">
        <f>VLOOKUP(Table8[[#This Row],[Customer ID]],Table8[[Customer ID]:[NumberOfMajorSurgeries]],9,FALSE)</f>
        <v>0</v>
      </c>
      <c r="I564" s="24" t="str">
        <f>VLOOKUP(Table8[[#This Row],[Customer ID]],Table8[],10,FALSE)</f>
        <v>Yes</v>
      </c>
      <c r="J564" s="24" t="str">
        <f>VLOOKUP(Table8[[#This Row],[Customer ID]],Table8[[Customer ID]:[Wight Status]],3,FALSE)</f>
        <v>Over Weight</v>
      </c>
      <c r="K564" s="24" t="str">
        <f>VLOOKUP(Table8[[#This Row],[Customer ID]],Table8[[Customer ID]:[Diabetes Status]],5,FALSE)</f>
        <v>Diabetes</v>
      </c>
      <c r="L564" s="24" t="str">
        <f>VLOOKUP(A564,Table1[[Customer ID]:[Date Of Birth]],5,FALSE)</f>
        <v>25-Aug-2002</v>
      </c>
      <c r="M564" s="24">
        <f>VLOOKUP(A564,Table1[[Customer ID]:[charges]],8,FALSE)</f>
        <v>17560.38</v>
      </c>
      <c r="N564" s="24" t="str">
        <f>VLOOKUP(Healthcare!A564,Table1[[Customer ID]:[Hospital tier]],9,FALSE)</f>
        <v>tier - 1</v>
      </c>
      <c r="O564" s="24" t="str">
        <f>VLOOKUP(A564,Table1[[Customer ID]:[City tier]],10,FALSE)</f>
        <v>tier - 1</v>
      </c>
      <c r="P564" s="24" t="str">
        <f>VLOOKUP(Healthcare!A564,Table1[],11,FALSE)</f>
        <v>R1012</v>
      </c>
      <c r="Q564" s="24">
        <f>VLOOKUP(Healthcare!A564,Table1[[Customer ID]:[Age]],6,FALSE)</f>
        <v>20</v>
      </c>
    </row>
    <row r="565" spans="1:17" ht="15.4" x14ac:dyDescent="0.45">
      <c r="A565" s="25" t="s">
        <v>564</v>
      </c>
      <c r="B565" s="24" t="str">
        <f>VLOOKUP('Customer Names'!A565,'Customer Names'!A565:C2899,3,FALSE)</f>
        <v>Zidek</v>
      </c>
      <c r="C565" s="24">
        <f>VLOOKUP(Table8[[#This Row],[Customer ID]],Table8[[Customer ID]:[BMI]],2,FALSE)</f>
        <v>43.32</v>
      </c>
      <c r="D565" s="24">
        <f>VLOOKUP(Table8[[#This Row],[Customer ID]],Table8[[Customer ID]:[HBA1C]],4,FALSE)</f>
        <v>8.75</v>
      </c>
      <c r="E565" s="24" t="str">
        <f>VLOOKUP(Table8[[#This Row],[Customer ID]],Table8[[Customer ID]:[Heart Issues]],6,FALSE)</f>
        <v>Yes</v>
      </c>
      <c r="F565" s="24" t="str">
        <f>VLOOKUP(Table8[[#This Row],[Customer ID]],Table8[[Customer ID]:[Any Transplants]],7,FALSE)</f>
        <v>No</v>
      </c>
      <c r="G565" s="24" t="str">
        <f>VLOOKUP(Table8[[#This Row],[Customer ID]],Table8[[Customer ID]:[Cancer history]],8,FALSE)</f>
        <v>Yes</v>
      </c>
      <c r="H565" s="24">
        <f>VLOOKUP(Table8[[#This Row],[Customer ID]],Table8[[Customer ID]:[NumberOfMajorSurgeries]],9,FALSE)</f>
        <v>1</v>
      </c>
      <c r="I565" s="24" t="str">
        <f>VLOOKUP(Table8[[#This Row],[Customer ID]],Table8[],10,FALSE)</f>
        <v>No</v>
      </c>
      <c r="J565" s="24" t="str">
        <f>VLOOKUP(Table8[[#This Row],[Customer ID]],Table8[[Customer ID]:[Wight Status]],3,FALSE)</f>
        <v>Obesity</v>
      </c>
      <c r="K565" s="24" t="str">
        <f>VLOOKUP(Table8[[#This Row],[Customer ID]],Table8[[Customer ID]:[Diabetes Status]],5,FALSE)</f>
        <v>Diabetes</v>
      </c>
      <c r="L565" s="24" t="str">
        <f>VLOOKUP(A565,Table1[[Customer ID]:[Date Of Birth]],5,FALSE)</f>
        <v>16-Nov-1963</v>
      </c>
      <c r="M565" s="24">
        <f>VLOOKUP(A565,Table1[[Customer ID]:[charges]],8,FALSE)</f>
        <v>17556.88</v>
      </c>
      <c r="N565" s="24" t="str">
        <f>VLOOKUP(Healthcare!A565,Table1[[Customer ID]:[Hospital tier]],9,FALSE)</f>
        <v>tier - 1</v>
      </c>
      <c r="O565" s="24" t="str">
        <f>VLOOKUP(A565,Table1[[Customer ID]:[City tier]],10,FALSE)</f>
        <v>tier - 2</v>
      </c>
      <c r="P565" s="24" t="str">
        <f>VLOOKUP(Healthcare!A565,Table1[],11,FALSE)</f>
        <v>R1012</v>
      </c>
      <c r="Q565" s="24">
        <f>VLOOKUP(Healthcare!A565,Table1[[Customer ID]:[Age]],6,FALSE)</f>
        <v>59</v>
      </c>
    </row>
    <row r="566" spans="1:17" ht="15.4" x14ac:dyDescent="0.45">
      <c r="A566" s="25" t="s">
        <v>565</v>
      </c>
      <c r="B566" s="24" t="str">
        <f>VLOOKUP('Customer Names'!A566,'Customer Names'!A566:C2900,3,FALSE)</f>
        <v>Ellgass</v>
      </c>
      <c r="C566" s="24">
        <f>VLOOKUP(Table8[[#This Row],[Customer ID]],Table8[[Customer ID]:[BMI]],2,FALSE)</f>
        <v>45.92</v>
      </c>
      <c r="D566" s="24">
        <f>VLOOKUP(Table8[[#This Row],[Customer ID]],Table8[[Customer ID]:[HBA1C]],4,FALSE)</f>
        <v>9.51</v>
      </c>
      <c r="E566" s="24" t="str">
        <f>VLOOKUP(Table8[[#This Row],[Customer ID]],Table8[[Customer ID]:[Heart Issues]],6,FALSE)</f>
        <v>No</v>
      </c>
      <c r="F566" s="24" t="str">
        <f>VLOOKUP(Table8[[#This Row],[Customer ID]],Table8[[Customer ID]:[Any Transplants]],7,FALSE)</f>
        <v>No</v>
      </c>
      <c r="G566" s="24" t="str">
        <f>VLOOKUP(Table8[[#This Row],[Customer ID]],Table8[[Customer ID]:[Cancer history]],8,FALSE)</f>
        <v>No</v>
      </c>
      <c r="H566" s="24">
        <f>VLOOKUP(Table8[[#This Row],[Customer ID]],Table8[[Customer ID]:[NumberOfMajorSurgeries]],9,FALSE)</f>
        <v>0</v>
      </c>
      <c r="I566" s="24" t="str">
        <f>VLOOKUP(Table8[[#This Row],[Customer ID]],Table8[],10,FALSE)</f>
        <v>No</v>
      </c>
      <c r="J566" s="24" t="str">
        <f>VLOOKUP(Table8[[#This Row],[Customer ID]],Table8[[Customer ID]:[Wight Status]],3,FALSE)</f>
        <v>Obesity</v>
      </c>
      <c r="K566" s="24" t="str">
        <f>VLOOKUP(Table8[[#This Row],[Customer ID]],Table8[[Customer ID]:[Diabetes Status]],5,FALSE)</f>
        <v>Diabetes</v>
      </c>
      <c r="L566" s="24" t="str">
        <f>VLOOKUP(A566,Table1[[Customer ID]:[Date Of Birth]],5,FALSE)</f>
        <v>12-Jul-1968</v>
      </c>
      <c r="M566" s="24">
        <f>VLOOKUP(A566,Table1[[Customer ID]:[charges]],8,FALSE)</f>
        <v>17507.47</v>
      </c>
      <c r="N566" s="24" t="str">
        <f>VLOOKUP(Healthcare!A566,Table1[[Customer ID]:[Hospital tier]],9,FALSE)</f>
        <v>tier - 1</v>
      </c>
      <c r="O566" s="24" t="str">
        <f>VLOOKUP(A566,Table1[[Customer ID]:[City tier]],10,FALSE)</f>
        <v>tier - 1</v>
      </c>
      <c r="P566" s="24" t="str">
        <f>VLOOKUP(Healthcare!A566,Table1[],11,FALSE)</f>
        <v>R1026</v>
      </c>
      <c r="Q566" s="24">
        <f>VLOOKUP(Healthcare!A566,Table1[[Customer ID]:[Age]],6,FALSE)</f>
        <v>54</v>
      </c>
    </row>
    <row r="567" spans="1:17" ht="15.4" x14ac:dyDescent="0.45">
      <c r="A567" s="25" t="s">
        <v>566</v>
      </c>
      <c r="B567" s="24" t="str">
        <f>VLOOKUP('Customer Names'!A567,'Customer Names'!A567:C2901,3,FALSE)</f>
        <v>Lowe</v>
      </c>
      <c r="C567" s="24">
        <f>VLOOKUP(Table8[[#This Row],[Customer ID]],Table8[[Customer ID]:[BMI]],2,FALSE)</f>
        <v>44.03</v>
      </c>
      <c r="D567" s="24">
        <f>VLOOKUP(Table8[[#This Row],[Customer ID]],Table8[[Customer ID]:[HBA1C]],4,FALSE)</f>
        <v>9.36</v>
      </c>
      <c r="E567" s="24" t="str">
        <f>VLOOKUP(Table8[[#This Row],[Customer ID]],Table8[[Customer ID]:[Heart Issues]],6,FALSE)</f>
        <v>No</v>
      </c>
      <c r="F567" s="24" t="str">
        <f>VLOOKUP(Table8[[#This Row],[Customer ID]],Table8[[Customer ID]:[Any Transplants]],7,FALSE)</f>
        <v>No</v>
      </c>
      <c r="G567" s="24" t="str">
        <f>VLOOKUP(Table8[[#This Row],[Customer ID]],Table8[[Customer ID]:[Cancer history]],8,FALSE)</f>
        <v>No</v>
      </c>
      <c r="H567" s="24">
        <f>VLOOKUP(Table8[[#This Row],[Customer ID]],Table8[[Customer ID]:[NumberOfMajorSurgeries]],9,FALSE)</f>
        <v>0</v>
      </c>
      <c r="I567" s="24" t="str">
        <f>VLOOKUP(Table8[[#This Row],[Customer ID]],Table8[],10,FALSE)</f>
        <v>No</v>
      </c>
      <c r="J567" s="24" t="str">
        <f>VLOOKUP(Table8[[#This Row],[Customer ID]],Table8[[Customer ID]:[Wight Status]],3,FALSE)</f>
        <v>Obesity</v>
      </c>
      <c r="K567" s="24" t="str">
        <f>VLOOKUP(Table8[[#This Row],[Customer ID]],Table8[[Customer ID]:[Diabetes Status]],5,FALSE)</f>
        <v>Diabetes</v>
      </c>
      <c r="L567" s="24" t="str">
        <f>VLOOKUP(A567,Table1[[Customer ID]:[Date Of Birth]],5,FALSE)</f>
        <v>16-Jun-1965</v>
      </c>
      <c r="M567" s="24">
        <f>VLOOKUP(A567,Table1[[Customer ID]:[charges]],8,FALSE)</f>
        <v>17505.650000000001</v>
      </c>
      <c r="N567" s="24" t="str">
        <f>VLOOKUP(Healthcare!A567,Table1[[Customer ID]:[Hospital tier]],9,FALSE)</f>
        <v>tier - 1</v>
      </c>
      <c r="O567" s="24" t="str">
        <f>VLOOKUP(A567,Table1[[Customer ID]:[City tier]],10,FALSE)</f>
        <v>tier - 2</v>
      </c>
      <c r="P567" s="24" t="str">
        <f>VLOOKUP(Healthcare!A567,Table1[],11,FALSE)</f>
        <v>R1023</v>
      </c>
      <c r="Q567" s="24">
        <f>VLOOKUP(Healthcare!A567,Table1[[Customer ID]:[Age]],6,FALSE)</f>
        <v>57</v>
      </c>
    </row>
    <row r="568" spans="1:17" ht="15.4" x14ac:dyDescent="0.45">
      <c r="A568" s="25" t="s">
        <v>567</v>
      </c>
      <c r="B568" s="24" t="str">
        <f>VLOOKUP('Customer Names'!A568,'Customer Names'!A568:C2902,3,FALSE)</f>
        <v>Malone</v>
      </c>
      <c r="C568" s="24">
        <f>VLOOKUP(Table8[[#This Row],[Customer ID]],Table8[[Customer ID]:[BMI]],2,FALSE)</f>
        <v>24.6</v>
      </c>
      <c r="D568" s="24">
        <f>VLOOKUP(Table8[[#This Row],[Customer ID]],Table8[[Customer ID]:[HBA1C]],4,FALSE)</f>
        <v>4.8099999999999996</v>
      </c>
      <c r="E568" s="24" t="str">
        <f>VLOOKUP(Table8[[#This Row],[Customer ID]],Table8[[Customer ID]:[Heart Issues]],6,FALSE)</f>
        <v>No</v>
      </c>
      <c r="F568" s="24" t="str">
        <f>VLOOKUP(Table8[[#This Row],[Customer ID]],Table8[[Customer ID]:[Any Transplants]],7,FALSE)</f>
        <v>No</v>
      </c>
      <c r="G568" s="24" t="str">
        <f>VLOOKUP(Table8[[#This Row],[Customer ID]],Table8[[Customer ID]:[Cancer history]],8,FALSE)</f>
        <v>No</v>
      </c>
      <c r="H568" s="24">
        <f>VLOOKUP(Table8[[#This Row],[Customer ID]],Table8[[Customer ID]:[NumberOfMajorSurgeries]],9,FALSE)</f>
        <v>0</v>
      </c>
      <c r="I568" s="24" t="str">
        <f>VLOOKUP(Table8[[#This Row],[Customer ID]],Table8[],10,FALSE)</f>
        <v>Yes</v>
      </c>
      <c r="J568" s="24" t="str">
        <f>VLOOKUP(Table8[[#This Row],[Customer ID]],Table8[[Customer ID]:[Wight Status]],3,FALSE)</f>
        <v>Normal Weight</v>
      </c>
      <c r="K568" s="24" t="str">
        <f>VLOOKUP(Table8[[#This Row],[Customer ID]],Table8[[Customer ID]:[Diabetes Status]],5,FALSE)</f>
        <v>Normal</v>
      </c>
      <c r="L568" s="24" t="str">
        <f>VLOOKUP(A568,Table1[[Customer ID]:[Date Of Birth]],5,FALSE)</f>
        <v>29-Dec-1990</v>
      </c>
      <c r="M568" s="24">
        <f>VLOOKUP(A568,Table1[[Customer ID]:[charges]],8,FALSE)</f>
        <v>17496.310000000001</v>
      </c>
      <c r="N568" s="24" t="str">
        <f>VLOOKUP(Healthcare!A568,Table1[[Customer ID]:[Hospital tier]],9,FALSE)</f>
        <v>tier - 1</v>
      </c>
      <c r="O568" s="24" t="str">
        <f>VLOOKUP(A568,Table1[[Customer ID]:[City tier]],10,FALSE)</f>
        <v>tier - 2</v>
      </c>
      <c r="P568" s="24" t="str">
        <f>VLOOKUP(Healthcare!A568,Table1[],11,FALSE)</f>
        <v>R1011</v>
      </c>
      <c r="Q568" s="24">
        <f>VLOOKUP(Healthcare!A568,Table1[[Customer ID]:[Age]],6,FALSE)</f>
        <v>32</v>
      </c>
    </row>
    <row r="569" spans="1:17" ht="15.4" x14ac:dyDescent="0.45">
      <c r="A569" s="25" t="s">
        <v>568</v>
      </c>
      <c r="B569" s="24" t="str">
        <f>VLOOKUP('Customer Names'!A569,'Customer Names'!A569:C2903,3,FALSE)</f>
        <v>Dumke</v>
      </c>
      <c r="C569" s="24">
        <f>VLOOKUP(Table8[[#This Row],[Customer ID]],Table8[[Customer ID]:[BMI]],2,FALSE)</f>
        <v>49.15</v>
      </c>
      <c r="D569" s="24">
        <f>VLOOKUP(Table8[[#This Row],[Customer ID]],Table8[[Customer ID]:[HBA1C]],4,FALSE)</f>
        <v>8.08</v>
      </c>
      <c r="E569" s="24" t="str">
        <f>VLOOKUP(Table8[[#This Row],[Customer ID]],Table8[[Customer ID]:[Heart Issues]],6,FALSE)</f>
        <v>No</v>
      </c>
      <c r="F569" s="24" t="str">
        <f>VLOOKUP(Table8[[#This Row],[Customer ID]],Table8[[Customer ID]:[Any Transplants]],7,FALSE)</f>
        <v>No</v>
      </c>
      <c r="G569" s="24" t="str">
        <f>VLOOKUP(Table8[[#This Row],[Customer ID]],Table8[[Customer ID]:[Cancer history]],8,FALSE)</f>
        <v>No</v>
      </c>
      <c r="H569" s="24">
        <f>VLOOKUP(Table8[[#This Row],[Customer ID]],Table8[[Customer ID]:[NumberOfMajorSurgeries]],9,FALSE)</f>
        <v>0</v>
      </c>
      <c r="I569" s="24" t="str">
        <f>VLOOKUP(Table8[[#This Row],[Customer ID]],Table8[],10,FALSE)</f>
        <v>No</v>
      </c>
      <c r="J569" s="24" t="str">
        <f>VLOOKUP(Table8[[#This Row],[Customer ID]],Table8[[Customer ID]:[Wight Status]],3,FALSE)</f>
        <v>Obesity</v>
      </c>
      <c r="K569" s="24" t="str">
        <f>VLOOKUP(Table8[[#This Row],[Customer ID]],Table8[[Customer ID]:[Diabetes Status]],5,FALSE)</f>
        <v>Diabetes</v>
      </c>
      <c r="L569" s="24" t="str">
        <f>VLOOKUP(A569,Table1[[Customer ID]:[Date Of Birth]],5,FALSE)</f>
        <v>8-Jun-1971</v>
      </c>
      <c r="M569" s="24">
        <f>VLOOKUP(A569,Table1[[Customer ID]:[charges]],8,FALSE)</f>
        <v>17479.53</v>
      </c>
      <c r="N569" s="24" t="str">
        <f>VLOOKUP(Healthcare!A569,Table1[[Customer ID]:[Hospital tier]],9,FALSE)</f>
        <v>tier - 1</v>
      </c>
      <c r="O569" s="24" t="str">
        <f>VLOOKUP(A569,Table1[[Customer ID]:[City tier]],10,FALSE)</f>
        <v>tier - 1</v>
      </c>
      <c r="P569" s="24" t="str">
        <f>VLOOKUP(Healthcare!A569,Table1[],11,FALSE)</f>
        <v>R1012</v>
      </c>
      <c r="Q569" s="24">
        <f>VLOOKUP(Healthcare!A569,Table1[[Customer ID]:[Age]],6,FALSE)</f>
        <v>52</v>
      </c>
    </row>
    <row r="570" spans="1:17" ht="15.4" x14ac:dyDescent="0.45">
      <c r="A570" s="25" t="s">
        <v>569</v>
      </c>
      <c r="B570" s="24" t="str">
        <f>VLOOKUP('Customer Names'!A570,'Customer Names'!A570:C2904,3,FALSE)</f>
        <v>Strong</v>
      </c>
      <c r="C570" s="24">
        <f>VLOOKUP(Table8[[#This Row],[Customer ID]],Table8[[Customer ID]:[BMI]],2,FALSE)</f>
        <v>28.31</v>
      </c>
      <c r="D570" s="24">
        <f>VLOOKUP(Table8[[#This Row],[Customer ID]],Table8[[Customer ID]:[HBA1C]],4,FALSE)</f>
        <v>6.29</v>
      </c>
      <c r="E570" s="24" t="str">
        <f>VLOOKUP(Table8[[#This Row],[Customer ID]],Table8[[Customer ID]:[Heart Issues]],6,FALSE)</f>
        <v>No</v>
      </c>
      <c r="F570" s="24" t="str">
        <f>VLOOKUP(Table8[[#This Row],[Customer ID]],Table8[[Customer ID]:[Any Transplants]],7,FALSE)</f>
        <v>No</v>
      </c>
      <c r="G570" s="24" t="str">
        <f>VLOOKUP(Table8[[#This Row],[Customer ID]],Table8[[Customer ID]:[Cancer history]],8,FALSE)</f>
        <v>Yes</v>
      </c>
      <c r="H570" s="24">
        <f>VLOOKUP(Table8[[#This Row],[Customer ID]],Table8[[Customer ID]:[NumberOfMajorSurgeries]],9,FALSE)</f>
        <v>1</v>
      </c>
      <c r="I570" s="24" t="str">
        <f>VLOOKUP(Table8[[#This Row],[Customer ID]],Table8[],10,FALSE)</f>
        <v>Yes</v>
      </c>
      <c r="J570" s="24" t="str">
        <f>VLOOKUP(Table8[[#This Row],[Customer ID]],Table8[[Customer ID]:[Wight Status]],3,FALSE)</f>
        <v>Over Weight</v>
      </c>
      <c r="K570" s="24" t="str">
        <f>VLOOKUP(Table8[[#This Row],[Customer ID]],Table8[[Customer ID]:[Diabetes Status]],5,FALSE)</f>
        <v>Prediabetes</v>
      </c>
      <c r="L570" s="24" t="str">
        <f>VLOOKUP(A570,Table1[[Customer ID]:[Date Of Birth]],5,FALSE)</f>
        <v>2-Nov-2003</v>
      </c>
      <c r="M570" s="24">
        <f>VLOOKUP(A570,Table1[[Customer ID]:[charges]],8,FALSE)</f>
        <v>17468.98</v>
      </c>
      <c r="N570" s="24" t="str">
        <f>VLOOKUP(Healthcare!A570,Table1[[Customer ID]:[Hospital tier]],9,FALSE)</f>
        <v>tier - 2</v>
      </c>
      <c r="O570" s="24" t="str">
        <f>VLOOKUP(A570,Table1[[Customer ID]:[City tier]],10,FALSE)</f>
        <v>tier - 1</v>
      </c>
      <c r="P570" s="24" t="str">
        <f>VLOOKUP(Healthcare!A570,Table1[],11,FALSE)</f>
        <v>R1012</v>
      </c>
      <c r="Q570" s="24">
        <f>VLOOKUP(Healthcare!A570,Table1[[Customer ID]:[Age]],6,FALSE)</f>
        <v>19</v>
      </c>
    </row>
    <row r="571" spans="1:17" ht="15.4" x14ac:dyDescent="0.45">
      <c r="A571" s="25" t="s">
        <v>570</v>
      </c>
      <c r="B571" s="24" t="str">
        <f>VLOOKUP('Customer Names'!A571,'Customer Names'!A571:C2905,3,FALSE)</f>
        <v>Ferguson</v>
      </c>
      <c r="C571" s="24">
        <f>VLOOKUP(Table8[[#This Row],[Customer ID]],Table8[[Customer ID]:[BMI]],2,FALSE)</f>
        <v>22.99</v>
      </c>
      <c r="D571" s="24">
        <f>VLOOKUP(Table8[[#This Row],[Customer ID]],Table8[[Customer ID]:[HBA1C]],4,FALSE)</f>
        <v>6.29</v>
      </c>
      <c r="E571" s="24" t="str">
        <f>VLOOKUP(Table8[[#This Row],[Customer ID]],Table8[[Customer ID]:[Heart Issues]],6,FALSE)</f>
        <v>No</v>
      </c>
      <c r="F571" s="24" t="str">
        <f>VLOOKUP(Table8[[#This Row],[Customer ID]],Table8[[Customer ID]:[Any Transplants]],7,FALSE)</f>
        <v>No</v>
      </c>
      <c r="G571" s="24" t="str">
        <f>VLOOKUP(Table8[[#This Row],[Customer ID]],Table8[[Customer ID]:[Cancer history]],8,FALSE)</f>
        <v>No</v>
      </c>
      <c r="H571" s="24">
        <f>VLOOKUP(Table8[[#This Row],[Customer ID]],Table8[[Customer ID]:[NumberOfMajorSurgeries]],9,FALSE)</f>
        <v>1</v>
      </c>
      <c r="I571" s="24" t="str">
        <f>VLOOKUP(Table8[[#This Row],[Customer ID]],Table8[],10,FALSE)</f>
        <v>Yes</v>
      </c>
      <c r="J571" s="24" t="str">
        <f>VLOOKUP(Table8[[#This Row],[Customer ID]],Table8[[Customer ID]:[Wight Status]],3,FALSE)</f>
        <v>Normal Weight</v>
      </c>
      <c r="K571" s="24" t="str">
        <f>VLOOKUP(Table8[[#This Row],[Customer ID]],Table8[[Customer ID]:[Diabetes Status]],5,FALSE)</f>
        <v>Prediabetes</v>
      </c>
      <c r="L571" s="24" t="str">
        <f>VLOOKUP(A571,Table1[[Customer ID]:[Date Of Birth]],5,FALSE)</f>
        <v>18-Oct-1992</v>
      </c>
      <c r="M571" s="24">
        <f>VLOOKUP(A571,Table1[[Customer ID]:[charges]],8,FALSE)</f>
        <v>17361.77</v>
      </c>
      <c r="N571" s="24" t="str">
        <f>VLOOKUP(Healthcare!A571,Table1[[Customer ID]:[Hospital tier]],9,FALSE)</f>
        <v>tier - 2</v>
      </c>
      <c r="O571" s="24" t="str">
        <f>VLOOKUP(A571,Table1[[Customer ID]:[City tier]],10,FALSE)</f>
        <v>tier - 1</v>
      </c>
      <c r="P571" s="24" t="str">
        <f>VLOOKUP(Healthcare!A571,Table1[],11,FALSE)</f>
        <v>R1012</v>
      </c>
      <c r="Q571" s="24">
        <f>VLOOKUP(Healthcare!A571,Table1[[Customer ID]:[Age]],6,FALSE)</f>
        <v>30</v>
      </c>
    </row>
    <row r="572" spans="1:17" ht="15.4" x14ac:dyDescent="0.45">
      <c r="A572" s="25" t="s">
        <v>571</v>
      </c>
      <c r="B572" s="24" t="str">
        <f>VLOOKUP('Customer Names'!A572,'Customer Names'!A572:C2906,3,FALSE)</f>
        <v>Klein</v>
      </c>
      <c r="C572" s="24">
        <f>VLOOKUP(Table8[[#This Row],[Customer ID]],Table8[[Customer ID]:[BMI]],2,FALSE)</f>
        <v>29.07</v>
      </c>
      <c r="D572" s="24">
        <f>VLOOKUP(Table8[[#This Row],[Customer ID]],Table8[[Customer ID]:[HBA1C]],4,FALSE)</f>
        <v>5.12</v>
      </c>
      <c r="E572" s="24" t="str">
        <f>VLOOKUP(Table8[[#This Row],[Customer ID]],Table8[[Customer ID]:[Heart Issues]],6,FALSE)</f>
        <v>No</v>
      </c>
      <c r="F572" s="24" t="str">
        <f>VLOOKUP(Table8[[#This Row],[Customer ID]],Table8[[Customer ID]:[Any Transplants]],7,FALSE)</f>
        <v>No</v>
      </c>
      <c r="G572" s="24" t="str">
        <f>VLOOKUP(Table8[[#This Row],[Customer ID]],Table8[[Customer ID]:[Cancer history]],8,FALSE)</f>
        <v>Yes</v>
      </c>
      <c r="H572" s="24">
        <f>VLOOKUP(Table8[[#This Row],[Customer ID]],Table8[[Customer ID]:[NumberOfMajorSurgeries]],9,FALSE)</f>
        <v>1</v>
      </c>
      <c r="I572" s="24" t="str">
        <f>VLOOKUP(Table8[[#This Row],[Customer ID]],Table8[],10,FALSE)</f>
        <v>Yes</v>
      </c>
      <c r="J572" s="24" t="str">
        <f>VLOOKUP(Table8[[#This Row],[Customer ID]],Table8[[Customer ID]:[Wight Status]],3,FALSE)</f>
        <v>Over Weight</v>
      </c>
      <c r="K572" s="24" t="str">
        <f>VLOOKUP(Table8[[#This Row],[Customer ID]],Table8[[Customer ID]:[Diabetes Status]],5,FALSE)</f>
        <v>Normal</v>
      </c>
      <c r="L572" s="24" t="str">
        <f>VLOOKUP(A572,Table1[[Customer ID]:[Date Of Birth]],5,FALSE)</f>
        <v>1-Nov-2003</v>
      </c>
      <c r="M572" s="24">
        <f>VLOOKUP(A572,Table1[[Customer ID]:[charges]],8,FALSE)</f>
        <v>17352.68</v>
      </c>
      <c r="N572" s="24" t="str">
        <f>VLOOKUP(Healthcare!A572,Table1[[Customer ID]:[Hospital tier]],9,FALSE)</f>
        <v>tier - 2</v>
      </c>
      <c r="O572" s="24" t="str">
        <f>VLOOKUP(A572,Table1[[Customer ID]:[City tier]],10,FALSE)</f>
        <v>tier - 3</v>
      </c>
      <c r="P572" s="24" t="str">
        <f>VLOOKUP(Healthcare!A572,Table1[],11,FALSE)</f>
        <v>R1012</v>
      </c>
      <c r="Q572" s="24">
        <f>VLOOKUP(Healthcare!A572,Table1[[Customer ID]:[Age]],6,FALSE)</f>
        <v>19</v>
      </c>
    </row>
    <row r="573" spans="1:17" ht="15.4" x14ac:dyDescent="0.45">
      <c r="A573" s="25" t="s">
        <v>572</v>
      </c>
      <c r="B573" s="24" t="str">
        <f>VLOOKUP('Customer Names'!A573,'Customer Names'!A573:C2907,3,FALSE)</f>
        <v>Eusebio</v>
      </c>
      <c r="C573" s="24">
        <f>VLOOKUP(Table8[[#This Row],[Customer ID]],Table8[[Customer ID]:[BMI]],2,FALSE)</f>
        <v>42.02</v>
      </c>
      <c r="D573" s="24">
        <f>VLOOKUP(Table8[[#This Row],[Customer ID]],Table8[[Customer ID]:[HBA1C]],4,FALSE)</f>
        <v>9.9499999999999993</v>
      </c>
      <c r="E573" s="24" t="str">
        <f>VLOOKUP(Table8[[#This Row],[Customer ID]],Table8[[Customer ID]:[Heart Issues]],6,FALSE)</f>
        <v>Yes</v>
      </c>
      <c r="F573" s="24" t="str">
        <f>VLOOKUP(Table8[[#This Row],[Customer ID]],Table8[[Customer ID]:[Any Transplants]],7,FALSE)</f>
        <v>No</v>
      </c>
      <c r="G573" s="24" t="str">
        <f>VLOOKUP(Table8[[#This Row],[Customer ID]],Table8[[Customer ID]:[Cancer history]],8,FALSE)</f>
        <v>Yes</v>
      </c>
      <c r="H573" s="24">
        <f>VLOOKUP(Table8[[#This Row],[Customer ID]],Table8[[Customer ID]:[NumberOfMajorSurgeries]],9,FALSE)</f>
        <v>1</v>
      </c>
      <c r="I573" s="24" t="str">
        <f>VLOOKUP(Table8[[#This Row],[Customer ID]],Table8[],10,FALSE)</f>
        <v>No</v>
      </c>
      <c r="J573" s="24" t="str">
        <f>VLOOKUP(Table8[[#This Row],[Customer ID]],Table8[[Customer ID]:[Wight Status]],3,FALSE)</f>
        <v>Obesity</v>
      </c>
      <c r="K573" s="24" t="str">
        <f>VLOOKUP(Table8[[#This Row],[Customer ID]],Table8[[Customer ID]:[Diabetes Status]],5,FALSE)</f>
        <v>Diabetes</v>
      </c>
      <c r="L573" s="24" t="str">
        <f>VLOOKUP(A573,Table1[[Customer ID]:[Date Of Birth]],5,FALSE)</f>
        <v>12-Jul-1963</v>
      </c>
      <c r="M573" s="24">
        <f>VLOOKUP(A573,Table1[[Customer ID]:[charges]],8,FALSE)</f>
        <v>17337.580000000002</v>
      </c>
      <c r="N573" s="24" t="str">
        <f>VLOOKUP(Healthcare!A573,Table1[[Customer ID]:[Hospital tier]],9,FALSE)</f>
        <v>tier - 2</v>
      </c>
      <c r="O573" s="24" t="str">
        <f>VLOOKUP(A573,Table1[[Customer ID]:[City tier]],10,FALSE)</f>
        <v>tier - 3</v>
      </c>
      <c r="P573" s="24" t="str">
        <f>VLOOKUP(Healthcare!A573,Table1[],11,FALSE)</f>
        <v>R1023</v>
      </c>
      <c r="Q573" s="24">
        <f>VLOOKUP(Healthcare!A573,Table1[[Customer ID]:[Age]],6,FALSE)</f>
        <v>59</v>
      </c>
    </row>
    <row r="574" spans="1:17" ht="15.4" x14ac:dyDescent="0.45">
      <c r="A574" s="25" t="s">
        <v>573</v>
      </c>
      <c r="B574" s="24" t="str">
        <f>VLOOKUP('Customer Names'!A574,'Customer Names'!A574:C2908,3,FALSE)</f>
        <v>Szolosi</v>
      </c>
      <c r="C574" s="24">
        <f>VLOOKUP(Table8[[#This Row],[Customer ID]],Table8[[Customer ID]:[BMI]],2,FALSE)</f>
        <v>49.07</v>
      </c>
      <c r="D574" s="24">
        <f>VLOOKUP(Table8[[#This Row],[Customer ID]],Table8[[Customer ID]:[HBA1C]],4,FALSE)</f>
        <v>9.08</v>
      </c>
      <c r="E574" s="24" t="str">
        <f>VLOOKUP(Table8[[#This Row],[Customer ID]],Table8[[Customer ID]:[Heart Issues]],6,FALSE)</f>
        <v>Yes</v>
      </c>
      <c r="F574" s="24" t="str">
        <f>VLOOKUP(Table8[[#This Row],[Customer ID]],Table8[[Customer ID]:[Any Transplants]],7,FALSE)</f>
        <v>No</v>
      </c>
      <c r="G574" s="24" t="str">
        <f>VLOOKUP(Table8[[#This Row],[Customer ID]],Table8[[Customer ID]:[Cancer history]],8,FALSE)</f>
        <v>No</v>
      </c>
      <c r="H574" s="24">
        <f>VLOOKUP(Table8[[#This Row],[Customer ID]],Table8[[Customer ID]:[NumberOfMajorSurgeries]],9,FALSE)</f>
        <v>1</v>
      </c>
      <c r="I574" s="24" t="str">
        <f>VLOOKUP(Table8[[#This Row],[Customer ID]],Table8[],10,FALSE)</f>
        <v>No</v>
      </c>
      <c r="J574" s="24" t="str">
        <f>VLOOKUP(Table8[[#This Row],[Customer ID]],Table8[[Customer ID]:[Wight Status]],3,FALSE)</f>
        <v>Obesity</v>
      </c>
      <c r="K574" s="24" t="str">
        <f>VLOOKUP(Table8[[#This Row],[Customer ID]],Table8[[Customer ID]:[Diabetes Status]],5,FALSE)</f>
        <v>Diabetes</v>
      </c>
      <c r="L574" s="24" t="str">
        <f>VLOOKUP(A574,Table1[[Customer ID]:[Date Of Birth]],5,FALSE)</f>
        <v>25-Aug-1975</v>
      </c>
      <c r="M574" s="24">
        <f>VLOOKUP(A574,Table1[[Customer ID]:[charges]],8,FALSE)</f>
        <v>17253.43</v>
      </c>
      <c r="N574" s="24" t="str">
        <f>VLOOKUP(Healthcare!A574,Table1[[Customer ID]:[Hospital tier]],9,FALSE)</f>
        <v>tier - 2</v>
      </c>
      <c r="O574" s="24" t="str">
        <f>VLOOKUP(A574,Table1[[Customer ID]:[City tier]],10,FALSE)</f>
        <v>tier - 3</v>
      </c>
      <c r="P574" s="24" t="str">
        <f>VLOOKUP(Healthcare!A574,Table1[],11,FALSE)</f>
        <v>R1026</v>
      </c>
      <c r="Q574" s="24">
        <f>VLOOKUP(Healthcare!A574,Table1[[Customer ID]:[Age]],6,FALSE)</f>
        <v>47</v>
      </c>
    </row>
    <row r="575" spans="1:17" ht="15.4" x14ac:dyDescent="0.45">
      <c r="A575" s="25" t="s">
        <v>574</v>
      </c>
      <c r="B575" s="24" t="str">
        <f>VLOOKUP('Customer Names'!A575,'Customer Names'!A575:C2909,3,FALSE)</f>
        <v>Butler</v>
      </c>
      <c r="C575" s="24">
        <f>VLOOKUP(Table8[[#This Row],[Customer ID]],Table8[[Customer ID]:[BMI]],2,FALSE)</f>
        <v>19.8</v>
      </c>
      <c r="D575" s="24">
        <f>VLOOKUP(Table8[[#This Row],[Customer ID]],Table8[[Customer ID]:[HBA1C]],4,FALSE)</f>
        <v>4.82</v>
      </c>
      <c r="E575" s="24" t="str">
        <f>VLOOKUP(Table8[[#This Row],[Customer ID]],Table8[[Customer ID]:[Heart Issues]],6,FALSE)</f>
        <v>No</v>
      </c>
      <c r="F575" s="24" t="str">
        <f>VLOOKUP(Table8[[#This Row],[Customer ID]],Table8[[Customer ID]:[Any Transplants]],7,FALSE)</f>
        <v>No</v>
      </c>
      <c r="G575" s="24" t="str">
        <f>VLOOKUP(Table8[[#This Row],[Customer ID]],Table8[[Customer ID]:[Cancer history]],8,FALSE)</f>
        <v>No</v>
      </c>
      <c r="H575" s="24">
        <f>VLOOKUP(Table8[[#This Row],[Customer ID]],Table8[[Customer ID]:[NumberOfMajorSurgeries]],9,FALSE)</f>
        <v>0</v>
      </c>
      <c r="I575" s="24" t="str">
        <f>VLOOKUP(Table8[[#This Row],[Customer ID]],Table8[],10,FALSE)</f>
        <v>Yes</v>
      </c>
      <c r="J575" s="24" t="str">
        <f>VLOOKUP(Table8[[#This Row],[Customer ID]],Table8[[Customer ID]:[Wight Status]],3,FALSE)</f>
        <v>Normal Weight</v>
      </c>
      <c r="K575" s="24" t="str">
        <f>VLOOKUP(Table8[[#This Row],[Customer ID]],Table8[[Customer ID]:[Diabetes Status]],5,FALSE)</f>
        <v>Normal</v>
      </c>
      <c r="L575" s="24" t="str">
        <f>VLOOKUP(A575,Table1[[Customer ID]:[Date Of Birth]],5,FALSE)</f>
        <v>22-Oct-1982</v>
      </c>
      <c r="M575" s="24">
        <f>VLOOKUP(A575,Table1[[Customer ID]:[charges]],8,FALSE)</f>
        <v>17179.52</v>
      </c>
      <c r="N575" s="24" t="str">
        <f>VLOOKUP(Healthcare!A575,Table1[[Customer ID]:[Hospital tier]],9,FALSE)</f>
        <v>tier - 2</v>
      </c>
      <c r="O575" s="24" t="str">
        <f>VLOOKUP(A575,Table1[[Customer ID]:[City tier]],10,FALSE)</f>
        <v>tier - 1</v>
      </c>
      <c r="P575" s="24" t="str">
        <f>VLOOKUP(Healthcare!A575,Table1[],11,FALSE)</f>
        <v>R1013</v>
      </c>
      <c r="Q575" s="24">
        <f>VLOOKUP(Healthcare!A575,Table1[[Customer ID]:[Age]],6,FALSE)</f>
        <v>40</v>
      </c>
    </row>
    <row r="576" spans="1:17" ht="15.4" x14ac:dyDescent="0.45">
      <c r="A576" s="25" t="s">
        <v>575</v>
      </c>
      <c r="B576" s="24" t="str">
        <f>VLOOKUP('Customer Names'!A576,'Customer Names'!A576:C2910,3,FALSE)</f>
        <v>Fukuchi</v>
      </c>
      <c r="C576" s="24">
        <f>VLOOKUP(Table8[[#This Row],[Customer ID]],Table8[[Customer ID]:[BMI]],2,FALSE)</f>
        <v>27.36</v>
      </c>
      <c r="D576" s="24">
        <f>VLOOKUP(Table8[[#This Row],[Customer ID]],Table8[[Customer ID]:[HBA1C]],4,FALSE)</f>
        <v>4.6500000000000004</v>
      </c>
      <c r="E576" s="24" t="str">
        <f>VLOOKUP(Table8[[#This Row],[Customer ID]],Table8[[Customer ID]:[Heart Issues]],6,FALSE)</f>
        <v>No</v>
      </c>
      <c r="F576" s="24" t="str">
        <f>VLOOKUP(Table8[[#This Row],[Customer ID]],Table8[[Customer ID]:[Any Transplants]],7,FALSE)</f>
        <v>Yes</v>
      </c>
      <c r="G576" s="24" t="str">
        <f>VLOOKUP(Table8[[#This Row],[Customer ID]],Table8[[Customer ID]:[Cancer history]],8,FALSE)</f>
        <v>No</v>
      </c>
      <c r="H576" s="24">
        <f>VLOOKUP(Table8[[#This Row],[Customer ID]],Table8[[Customer ID]:[NumberOfMajorSurgeries]],9,FALSE)</f>
        <v>1</v>
      </c>
      <c r="I576" s="24" t="str">
        <f>VLOOKUP(Table8[[#This Row],[Customer ID]],Table8[],10,FALSE)</f>
        <v>Yes</v>
      </c>
      <c r="J576" s="24" t="str">
        <f>VLOOKUP(Table8[[#This Row],[Customer ID]],Table8[[Customer ID]:[Wight Status]],3,FALSE)</f>
        <v>Over Weight</v>
      </c>
      <c r="K576" s="24" t="str">
        <f>VLOOKUP(Table8[[#This Row],[Customer ID]],Table8[[Customer ID]:[Diabetes Status]],5,FALSE)</f>
        <v>Normal</v>
      </c>
      <c r="L576" s="24" t="str">
        <f>VLOOKUP(A576,Table1[[Customer ID]:[Date Of Birth]],5,FALSE)</f>
        <v>18-Aug-2004</v>
      </c>
      <c r="M576" s="24">
        <f>VLOOKUP(A576,Table1[[Customer ID]:[charges]],8,FALSE)</f>
        <v>17178.68</v>
      </c>
      <c r="N576" s="24" t="str">
        <f>VLOOKUP(Healthcare!A576,Table1[[Customer ID]:[Hospital tier]],9,FALSE)</f>
        <v>tier - 2</v>
      </c>
      <c r="O576" s="24" t="str">
        <f>VLOOKUP(A576,Table1[[Customer ID]:[City tier]],10,FALSE)</f>
        <v>tier - 2</v>
      </c>
      <c r="P576" s="24" t="str">
        <f>VLOOKUP(Healthcare!A576,Table1[],11,FALSE)</f>
        <v>R1019</v>
      </c>
      <c r="Q576" s="24">
        <f>VLOOKUP(Healthcare!A576,Table1[[Customer ID]:[Age]],6,FALSE)</f>
        <v>18</v>
      </c>
    </row>
    <row r="577" spans="1:17" ht="15.4" x14ac:dyDescent="0.45">
      <c r="A577" s="25" t="s">
        <v>576</v>
      </c>
      <c r="B577" s="24" t="str">
        <f>VLOOKUP('Customer Names'!A577,'Customer Names'!A577:C2911,3,FALSE)</f>
        <v>Drucker</v>
      </c>
      <c r="C577" s="24">
        <f>VLOOKUP(Table8[[#This Row],[Customer ID]],Table8[[Customer ID]:[BMI]],2,FALSE)</f>
        <v>42.95</v>
      </c>
      <c r="D577" s="24">
        <f>VLOOKUP(Table8[[#This Row],[Customer ID]],Table8[[Customer ID]:[HBA1C]],4,FALSE)</f>
        <v>5.16</v>
      </c>
      <c r="E577" s="24" t="str">
        <f>VLOOKUP(Table8[[#This Row],[Customer ID]],Table8[[Customer ID]:[Heart Issues]],6,FALSE)</f>
        <v>Yes</v>
      </c>
      <c r="F577" s="24" t="str">
        <f>VLOOKUP(Table8[[#This Row],[Customer ID]],Table8[[Customer ID]:[Any Transplants]],7,FALSE)</f>
        <v>No</v>
      </c>
      <c r="G577" s="24" t="str">
        <f>VLOOKUP(Table8[[#This Row],[Customer ID]],Table8[[Customer ID]:[Cancer history]],8,FALSE)</f>
        <v>No</v>
      </c>
      <c r="H577" s="24">
        <f>VLOOKUP(Table8[[#This Row],[Customer ID]],Table8[[Customer ID]:[NumberOfMajorSurgeries]],9,FALSE)</f>
        <v>1</v>
      </c>
      <c r="I577" s="24" t="str">
        <f>VLOOKUP(Table8[[#This Row],[Customer ID]],Table8[],10,FALSE)</f>
        <v>No</v>
      </c>
      <c r="J577" s="24" t="str">
        <f>VLOOKUP(Table8[[#This Row],[Customer ID]],Table8[[Customer ID]:[Wight Status]],3,FALSE)</f>
        <v>Obesity</v>
      </c>
      <c r="K577" s="24" t="str">
        <f>VLOOKUP(Table8[[#This Row],[Customer ID]],Table8[[Customer ID]:[Diabetes Status]],5,FALSE)</f>
        <v>Normal</v>
      </c>
      <c r="L577" s="24" t="str">
        <f>VLOOKUP(A577,Table1[[Customer ID]:[Date Of Birth]],5,FALSE)</f>
        <v>7-Jun-1964</v>
      </c>
      <c r="M577" s="24">
        <f>VLOOKUP(A577,Table1[[Customer ID]:[charges]],8,FALSE)</f>
        <v>17174.52</v>
      </c>
      <c r="N577" s="24" t="str">
        <f>VLOOKUP(Healthcare!A577,Table1[[Customer ID]:[Hospital tier]],9,FALSE)</f>
        <v>tier - 2</v>
      </c>
      <c r="O577" s="24" t="str">
        <f>VLOOKUP(A577,Table1[[Customer ID]:[City tier]],10,FALSE)</f>
        <v>tier - 2</v>
      </c>
      <c r="P577" s="24" t="str">
        <f>VLOOKUP(Healthcare!A577,Table1[],11,FALSE)</f>
        <v>R1012</v>
      </c>
      <c r="Q577" s="24">
        <f>VLOOKUP(Healthcare!A577,Table1[[Customer ID]:[Age]],6,FALSE)</f>
        <v>59</v>
      </c>
    </row>
    <row r="578" spans="1:17" ht="15.4" x14ac:dyDescent="0.45">
      <c r="A578" s="25" t="s">
        <v>577</v>
      </c>
      <c r="B578" s="24" t="str">
        <f>VLOOKUP('Customer Names'!A578,'Customer Names'!A578:C2912,3,FALSE)</f>
        <v>Aziz</v>
      </c>
      <c r="C578" s="24">
        <f>VLOOKUP(Table8[[#This Row],[Customer ID]],Table8[[Customer ID]:[BMI]],2,FALSE)</f>
        <v>42.66</v>
      </c>
      <c r="D578" s="24">
        <f>VLOOKUP(Table8[[#This Row],[Customer ID]],Table8[[Customer ID]:[HBA1C]],4,FALSE)</f>
        <v>10.44</v>
      </c>
      <c r="E578" s="24" t="str">
        <f>VLOOKUP(Table8[[#This Row],[Customer ID]],Table8[[Customer ID]:[Heart Issues]],6,FALSE)</f>
        <v>No</v>
      </c>
      <c r="F578" s="24" t="str">
        <f>VLOOKUP(Table8[[#This Row],[Customer ID]],Table8[[Customer ID]:[Any Transplants]],7,FALSE)</f>
        <v>No</v>
      </c>
      <c r="G578" s="24" t="str">
        <f>VLOOKUP(Table8[[#This Row],[Customer ID]],Table8[[Customer ID]:[Cancer history]],8,FALSE)</f>
        <v>No</v>
      </c>
      <c r="H578" s="24">
        <f>VLOOKUP(Table8[[#This Row],[Customer ID]],Table8[[Customer ID]:[NumberOfMajorSurgeries]],9,FALSE)</f>
        <v>0</v>
      </c>
      <c r="I578" s="24" t="str">
        <f>VLOOKUP(Table8[[#This Row],[Customer ID]],Table8[],10,FALSE)</f>
        <v>No</v>
      </c>
      <c r="J578" s="24" t="str">
        <f>VLOOKUP(Table8[[#This Row],[Customer ID]],Table8[[Customer ID]:[Wight Status]],3,FALSE)</f>
        <v>Obesity</v>
      </c>
      <c r="K578" s="24" t="str">
        <f>VLOOKUP(Table8[[#This Row],[Customer ID]],Table8[[Customer ID]:[Diabetes Status]],5,FALSE)</f>
        <v>Diabetes</v>
      </c>
      <c r="L578" s="24" t="str">
        <f>VLOOKUP(A578,Table1[[Customer ID]:[Date Of Birth]],5,FALSE)</f>
        <v>16-Sep-1965</v>
      </c>
      <c r="M578" s="24">
        <f>VLOOKUP(A578,Table1[[Customer ID]:[charges]],8,FALSE)</f>
        <v>17172.27</v>
      </c>
      <c r="N578" s="24" t="str">
        <f>VLOOKUP(Healthcare!A578,Table1[[Customer ID]:[Hospital tier]],9,FALSE)</f>
        <v>tier - 2</v>
      </c>
      <c r="O578" s="24" t="str">
        <f>VLOOKUP(A578,Table1[[Customer ID]:[City tier]],10,FALSE)</f>
        <v>tier - 2</v>
      </c>
      <c r="P578" s="24" t="str">
        <f>VLOOKUP(Healthcare!A578,Table1[],11,FALSE)</f>
        <v>R1026</v>
      </c>
      <c r="Q578" s="24">
        <f>VLOOKUP(Healthcare!A578,Table1[[Customer ID]:[Age]],6,FALSE)</f>
        <v>57</v>
      </c>
    </row>
    <row r="579" spans="1:17" ht="15.4" x14ac:dyDescent="0.45">
      <c r="A579" s="25" t="s">
        <v>578</v>
      </c>
      <c r="B579" s="24" t="str">
        <f>VLOOKUP('Customer Names'!A579,'Customer Names'!A579:C2913,3,FALSE)</f>
        <v>Pak</v>
      </c>
      <c r="C579" s="24">
        <f>VLOOKUP(Table8[[#This Row],[Customer ID]],Table8[[Customer ID]:[BMI]],2,FALSE)</f>
        <v>33.630000000000003</v>
      </c>
      <c r="D579" s="24">
        <f>VLOOKUP(Table8[[#This Row],[Customer ID]],Table8[[Customer ID]:[HBA1C]],4,FALSE)</f>
        <v>5.69</v>
      </c>
      <c r="E579" s="24" t="str">
        <f>VLOOKUP(Table8[[#This Row],[Customer ID]],Table8[[Customer ID]:[Heart Issues]],6,FALSE)</f>
        <v>No</v>
      </c>
      <c r="F579" s="24" t="str">
        <f>VLOOKUP(Table8[[#This Row],[Customer ID]],Table8[[Customer ID]:[Any Transplants]],7,FALSE)</f>
        <v>No</v>
      </c>
      <c r="G579" s="24" t="str">
        <f>VLOOKUP(Table8[[#This Row],[Customer ID]],Table8[[Customer ID]:[Cancer history]],8,FALSE)</f>
        <v>No</v>
      </c>
      <c r="H579" s="24">
        <f>VLOOKUP(Table8[[#This Row],[Customer ID]],Table8[[Customer ID]:[NumberOfMajorSurgeries]],9,FALSE)</f>
        <v>1</v>
      </c>
      <c r="I579" s="24" t="str">
        <f>VLOOKUP(Table8[[#This Row],[Customer ID]],Table8[],10,FALSE)</f>
        <v>No</v>
      </c>
      <c r="J579" s="24" t="str">
        <f>VLOOKUP(Table8[[#This Row],[Customer ID]],Table8[[Customer ID]:[Wight Status]],3,FALSE)</f>
        <v>Obesity</v>
      </c>
      <c r="K579" s="24" t="str">
        <f>VLOOKUP(Table8[[#This Row],[Customer ID]],Table8[[Customer ID]:[Diabetes Status]],5,FALSE)</f>
        <v>Normal</v>
      </c>
      <c r="L579" s="24" t="str">
        <f>VLOOKUP(A579,Table1[[Customer ID]:[Date Of Birth]],5,FALSE)</f>
        <v>3-Jun-1998</v>
      </c>
      <c r="M579" s="24">
        <f>VLOOKUP(A579,Table1[[Customer ID]:[charges]],8,FALSE)</f>
        <v>17128.43</v>
      </c>
      <c r="N579" s="24" t="str">
        <f>VLOOKUP(Healthcare!A579,Table1[[Customer ID]:[Hospital tier]],9,FALSE)</f>
        <v>tier - 2</v>
      </c>
      <c r="O579" s="24" t="str">
        <f>VLOOKUP(A579,Table1[[Customer ID]:[City tier]],10,FALSE)</f>
        <v>tier - 3</v>
      </c>
      <c r="P579" s="24" t="str">
        <f>VLOOKUP(Healthcare!A579,Table1[],11,FALSE)</f>
        <v>R1016</v>
      </c>
      <c r="Q579" s="24">
        <f>VLOOKUP(Healthcare!A579,Table1[[Customer ID]:[Age]],6,FALSE)</f>
        <v>25</v>
      </c>
    </row>
    <row r="580" spans="1:17" ht="15.4" x14ac:dyDescent="0.45">
      <c r="A580" s="25" t="s">
        <v>579</v>
      </c>
      <c r="B580" s="24" t="str">
        <f>VLOOKUP('Customer Names'!A580,'Customer Names'!A580:C2914,3,FALSE)</f>
        <v>Kieta</v>
      </c>
      <c r="C580" s="24">
        <f>VLOOKUP(Table8[[#This Row],[Customer ID]],Table8[[Customer ID]:[BMI]],2,FALSE)</f>
        <v>26.84</v>
      </c>
      <c r="D580" s="24">
        <f>VLOOKUP(Table8[[#This Row],[Customer ID]],Table8[[Customer ID]:[HBA1C]],4,FALSE)</f>
        <v>6.5</v>
      </c>
      <c r="E580" s="24" t="str">
        <f>VLOOKUP(Table8[[#This Row],[Customer ID]],Table8[[Customer ID]:[Heart Issues]],6,FALSE)</f>
        <v>No</v>
      </c>
      <c r="F580" s="24" t="str">
        <f>VLOOKUP(Table8[[#This Row],[Customer ID]],Table8[[Customer ID]:[Any Transplants]],7,FALSE)</f>
        <v>No</v>
      </c>
      <c r="G580" s="24" t="str">
        <f>VLOOKUP(Table8[[#This Row],[Customer ID]],Table8[[Customer ID]:[Cancer history]],8,FALSE)</f>
        <v>No</v>
      </c>
      <c r="H580" s="24">
        <f>VLOOKUP(Table8[[#This Row],[Customer ID]],Table8[[Customer ID]:[NumberOfMajorSurgeries]],9,FALSE)</f>
        <v>0</v>
      </c>
      <c r="I580" s="24" t="str">
        <f>VLOOKUP(Table8[[#This Row],[Customer ID]],Table8[],10,FALSE)</f>
        <v>Yes</v>
      </c>
      <c r="J580" s="24" t="str">
        <f>VLOOKUP(Table8[[#This Row],[Customer ID]],Table8[[Customer ID]:[Wight Status]],3,FALSE)</f>
        <v>Over Weight</v>
      </c>
      <c r="K580" s="24" t="str">
        <f>VLOOKUP(Table8[[#This Row],[Customer ID]],Table8[[Customer ID]:[Diabetes Status]],5,FALSE)</f>
        <v>Diabetes</v>
      </c>
      <c r="L580" s="24" t="str">
        <f>VLOOKUP(A580,Table1[[Customer ID]:[Date Of Birth]],5,FALSE)</f>
        <v>28-Jun-2002</v>
      </c>
      <c r="M580" s="24">
        <f>VLOOKUP(A580,Table1[[Customer ID]:[charges]],8,FALSE)</f>
        <v>17085.27</v>
      </c>
      <c r="N580" s="24" t="str">
        <f>VLOOKUP(Healthcare!A580,Table1[[Customer ID]:[Hospital tier]],9,FALSE)</f>
        <v>tier - 2</v>
      </c>
      <c r="O580" s="24" t="str">
        <f>VLOOKUP(A580,Table1[[Customer ID]:[City tier]],10,FALSE)</f>
        <v>tier - 3</v>
      </c>
      <c r="P580" s="24" t="str">
        <f>VLOOKUP(Healthcare!A580,Table1[],11,FALSE)</f>
        <v>R1013</v>
      </c>
      <c r="Q580" s="24">
        <f>VLOOKUP(Healthcare!A580,Table1[[Customer ID]:[Age]],6,FALSE)</f>
        <v>20</v>
      </c>
    </row>
    <row r="581" spans="1:17" ht="15.4" x14ac:dyDescent="0.45">
      <c r="A581" s="25" t="s">
        <v>580</v>
      </c>
      <c r="B581" s="24" t="str">
        <f>VLOOKUP('Customer Names'!A581,'Customer Names'!A581:C2915,3,FALSE)</f>
        <v>Velez</v>
      </c>
      <c r="C581" s="24">
        <f>VLOOKUP(Table8[[#This Row],[Customer ID]],Table8[[Customer ID]:[BMI]],2,FALSE)</f>
        <v>28.3</v>
      </c>
      <c r="D581" s="24">
        <f>VLOOKUP(Table8[[#This Row],[Customer ID]],Table8[[Customer ID]:[HBA1C]],4,FALSE)</f>
        <v>5.73</v>
      </c>
      <c r="E581" s="24" t="str">
        <f>VLOOKUP(Table8[[#This Row],[Customer ID]],Table8[[Customer ID]:[Heart Issues]],6,FALSE)</f>
        <v>No</v>
      </c>
      <c r="F581" s="24" t="str">
        <f>VLOOKUP(Table8[[#This Row],[Customer ID]],Table8[[Customer ID]:[Any Transplants]],7,FALSE)</f>
        <v>No</v>
      </c>
      <c r="G581" s="24" t="str">
        <f>VLOOKUP(Table8[[#This Row],[Customer ID]],Table8[[Customer ID]:[Cancer history]],8,FALSE)</f>
        <v>Yes</v>
      </c>
      <c r="H581" s="24">
        <f>VLOOKUP(Table8[[#This Row],[Customer ID]],Table8[[Customer ID]:[NumberOfMajorSurgeries]],9,FALSE)</f>
        <v>1</v>
      </c>
      <c r="I581" s="24" t="str">
        <f>VLOOKUP(Table8[[#This Row],[Customer ID]],Table8[],10,FALSE)</f>
        <v>Yes</v>
      </c>
      <c r="J581" s="24" t="str">
        <f>VLOOKUP(Table8[[#This Row],[Customer ID]],Table8[[Customer ID]:[Wight Status]],3,FALSE)</f>
        <v>Over Weight</v>
      </c>
      <c r="K581" s="24" t="str">
        <f>VLOOKUP(Table8[[#This Row],[Customer ID]],Table8[[Customer ID]:[Diabetes Status]],5,FALSE)</f>
        <v>Prediabetes</v>
      </c>
      <c r="L581" s="24" t="str">
        <f>VLOOKUP(A581,Table1[[Customer ID]:[Date Of Birth]],5,FALSE)</f>
        <v>26-Dec-2003</v>
      </c>
      <c r="M581" s="24">
        <f>VLOOKUP(A581,Table1[[Customer ID]:[charges]],8,FALSE)</f>
        <v>17081.080000000002</v>
      </c>
      <c r="N581" s="24" t="str">
        <f>VLOOKUP(Healthcare!A581,Table1[[Customer ID]:[Hospital tier]],9,FALSE)</f>
        <v>tier - 2</v>
      </c>
      <c r="O581" s="24" t="str">
        <f>VLOOKUP(A581,Table1[[Customer ID]:[City tier]],10,FALSE)</f>
        <v>tier - 2</v>
      </c>
      <c r="P581" s="24" t="str">
        <f>VLOOKUP(Healthcare!A581,Table1[],11,FALSE)</f>
        <v>R1011</v>
      </c>
      <c r="Q581" s="24">
        <f>VLOOKUP(Healthcare!A581,Table1[[Customer ID]:[Age]],6,FALSE)</f>
        <v>19</v>
      </c>
    </row>
    <row r="582" spans="1:17" ht="15.4" x14ac:dyDescent="0.45">
      <c r="A582" s="25" t="s">
        <v>581</v>
      </c>
      <c r="B582" s="24" t="str">
        <f>VLOOKUP('Customer Names'!A582,'Customer Names'!A582:C2916,3,FALSE)</f>
        <v>Bussiere</v>
      </c>
      <c r="C582" s="24">
        <f>VLOOKUP(Table8[[#This Row],[Customer ID]],Table8[[Customer ID]:[BMI]],2,FALSE)</f>
        <v>27.06</v>
      </c>
      <c r="D582" s="24">
        <f>VLOOKUP(Table8[[#This Row],[Customer ID]],Table8[[Customer ID]:[HBA1C]],4,FALSE)</f>
        <v>5.74</v>
      </c>
      <c r="E582" s="24" t="str">
        <f>VLOOKUP(Table8[[#This Row],[Customer ID]],Table8[[Customer ID]:[Heart Issues]],6,FALSE)</f>
        <v>Yes</v>
      </c>
      <c r="F582" s="24" t="str">
        <f>VLOOKUP(Table8[[#This Row],[Customer ID]],Table8[[Customer ID]:[Any Transplants]],7,FALSE)</f>
        <v>No</v>
      </c>
      <c r="G582" s="24" t="str">
        <f>VLOOKUP(Table8[[#This Row],[Customer ID]],Table8[[Customer ID]:[Cancer history]],8,FALSE)</f>
        <v>No</v>
      </c>
      <c r="H582" s="24">
        <f>VLOOKUP(Table8[[#This Row],[Customer ID]],Table8[[Customer ID]:[NumberOfMajorSurgeries]],9,FALSE)</f>
        <v>0</v>
      </c>
      <c r="I582" s="24" t="str">
        <f>VLOOKUP(Table8[[#This Row],[Customer ID]],Table8[],10,FALSE)</f>
        <v>Yes</v>
      </c>
      <c r="J582" s="24" t="str">
        <f>VLOOKUP(Table8[[#This Row],[Customer ID]],Table8[[Customer ID]:[Wight Status]],3,FALSE)</f>
        <v>Over Weight</v>
      </c>
      <c r="K582" s="24" t="str">
        <f>VLOOKUP(Table8[[#This Row],[Customer ID]],Table8[[Customer ID]:[Diabetes Status]],5,FALSE)</f>
        <v>Prediabetes</v>
      </c>
      <c r="L582" s="24" t="str">
        <f>VLOOKUP(A582,Table1[[Customer ID]:[Date Of Birth]],5,FALSE)</f>
        <v>10-Jun-1996</v>
      </c>
      <c r="M582" s="24">
        <f>VLOOKUP(A582,Table1[[Customer ID]:[charges]],8,FALSE)</f>
        <v>17043.34</v>
      </c>
      <c r="N582" s="24" t="str">
        <f>VLOOKUP(Healthcare!A582,Table1[[Customer ID]:[Hospital tier]],9,FALSE)</f>
        <v>tier - 2</v>
      </c>
      <c r="O582" s="24" t="str">
        <f>VLOOKUP(A582,Table1[[Customer ID]:[City tier]],10,FALSE)</f>
        <v>tier - 3</v>
      </c>
      <c r="P582" s="24" t="str">
        <f>VLOOKUP(Healthcare!A582,Table1[],11,FALSE)</f>
        <v>R1013</v>
      </c>
      <c r="Q582" s="24">
        <f>VLOOKUP(Healthcare!A582,Table1[[Customer ID]:[Age]],6,FALSE)</f>
        <v>26</v>
      </c>
    </row>
    <row r="583" spans="1:17" ht="15.4" x14ac:dyDescent="0.45">
      <c r="A583" s="25" t="s">
        <v>582</v>
      </c>
      <c r="B583" s="24" t="str">
        <f>VLOOKUP('Customer Names'!A583,'Customer Names'!A583:C2917,3,FALSE)</f>
        <v>McCartney</v>
      </c>
      <c r="C583" s="24">
        <f>VLOOKUP(Table8[[#This Row],[Customer ID]],Table8[[Customer ID]:[BMI]],2,FALSE)</f>
        <v>47.13</v>
      </c>
      <c r="D583" s="24">
        <f>VLOOKUP(Table8[[#This Row],[Customer ID]],Table8[[Customer ID]:[HBA1C]],4,FALSE)</f>
        <v>8.6999999999999993</v>
      </c>
      <c r="E583" s="24" t="str">
        <f>VLOOKUP(Table8[[#This Row],[Customer ID]],Table8[[Customer ID]:[Heart Issues]],6,FALSE)</f>
        <v>No</v>
      </c>
      <c r="F583" s="24" t="str">
        <f>VLOOKUP(Table8[[#This Row],[Customer ID]],Table8[[Customer ID]:[Any Transplants]],7,FALSE)</f>
        <v>No</v>
      </c>
      <c r="G583" s="24" t="str">
        <f>VLOOKUP(Table8[[#This Row],[Customer ID]],Table8[[Customer ID]:[Cancer history]],8,FALSE)</f>
        <v>No</v>
      </c>
      <c r="H583" s="24">
        <f>VLOOKUP(Table8[[#This Row],[Customer ID]],Table8[[Customer ID]:[NumberOfMajorSurgeries]],9,FALSE)</f>
        <v>0</v>
      </c>
      <c r="I583" s="24" t="str">
        <f>VLOOKUP(Table8[[#This Row],[Customer ID]],Table8[],10,FALSE)</f>
        <v>No</v>
      </c>
      <c r="J583" s="24" t="str">
        <f>VLOOKUP(Table8[[#This Row],[Customer ID]],Table8[[Customer ID]:[Wight Status]],3,FALSE)</f>
        <v>Obesity</v>
      </c>
      <c r="K583" s="24" t="str">
        <f>VLOOKUP(Table8[[#This Row],[Customer ID]],Table8[[Customer ID]:[Diabetes Status]],5,FALSE)</f>
        <v>Diabetes</v>
      </c>
      <c r="L583" s="24" t="str">
        <f>VLOOKUP(A583,Table1[[Customer ID]:[Date Of Birth]],5,FALSE)</f>
        <v>22-Aug-1971</v>
      </c>
      <c r="M583" s="24">
        <f>VLOOKUP(A583,Table1[[Customer ID]:[charges]],8,FALSE)</f>
        <v>17016.009999999998</v>
      </c>
      <c r="N583" s="24" t="str">
        <f>VLOOKUP(Healthcare!A583,Table1[[Customer ID]:[Hospital tier]],9,FALSE)</f>
        <v>tier - 2</v>
      </c>
      <c r="O583" s="24" t="str">
        <f>VLOOKUP(A583,Table1[[Customer ID]:[City tier]],10,FALSE)</f>
        <v>tier - 2</v>
      </c>
      <c r="P583" s="24" t="str">
        <f>VLOOKUP(Healthcare!A583,Table1[],11,FALSE)</f>
        <v>R1023</v>
      </c>
      <c r="Q583" s="24">
        <f>VLOOKUP(Healthcare!A583,Table1[[Customer ID]:[Age]],6,FALSE)</f>
        <v>51</v>
      </c>
    </row>
    <row r="584" spans="1:17" ht="15.4" x14ac:dyDescent="0.45">
      <c r="A584" s="25" t="s">
        <v>583</v>
      </c>
      <c r="B584" s="24" t="str">
        <f>VLOOKUP('Customer Names'!A584,'Customer Names'!A584:C2918,3,FALSE)</f>
        <v>Bambauer</v>
      </c>
      <c r="C584" s="24">
        <f>VLOOKUP(Table8[[#This Row],[Customer ID]],Table8[[Customer ID]:[BMI]],2,FALSE)</f>
        <v>51.72</v>
      </c>
      <c r="D584" s="24">
        <f>VLOOKUP(Table8[[#This Row],[Customer ID]],Table8[[Customer ID]:[HBA1C]],4,FALSE)</f>
        <v>5.09</v>
      </c>
      <c r="E584" s="24" t="str">
        <f>VLOOKUP(Table8[[#This Row],[Customer ID]],Table8[[Customer ID]:[Heart Issues]],6,FALSE)</f>
        <v>No</v>
      </c>
      <c r="F584" s="24" t="str">
        <f>VLOOKUP(Table8[[#This Row],[Customer ID]],Table8[[Customer ID]:[Any Transplants]],7,FALSE)</f>
        <v>No</v>
      </c>
      <c r="G584" s="24" t="str">
        <f>VLOOKUP(Table8[[#This Row],[Customer ID]],Table8[[Customer ID]:[Cancer history]],8,FALSE)</f>
        <v>No</v>
      </c>
      <c r="H584" s="24">
        <f>VLOOKUP(Table8[[#This Row],[Customer ID]],Table8[[Customer ID]:[NumberOfMajorSurgeries]],9,FALSE)</f>
        <v>0</v>
      </c>
      <c r="I584" s="24" t="str">
        <f>VLOOKUP(Table8[[#This Row],[Customer ID]],Table8[],10,FALSE)</f>
        <v>No</v>
      </c>
      <c r="J584" s="24" t="str">
        <f>VLOOKUP(Table8[[#This Row],[Customer ID]],Table8[[Customer ID]:[Wight Status]],3,FALSE)</f>
        <v>Obesity</v>
      </c>
      <c r="K584" s="24" t="str">
        <f>VLOOKUP(Table8[[#This Row],[Customer ID]],Table8[[Customer ID]:[Diabetes Status]],5,FALSE)</f>
        <v>Normal</v>
      </c>
      <c r="L584" s="24" t="str">
        <f>VLOOKUP(A584,Table1[[Customer ID]:[Date Of Birth]],5,FALSE)</f>
        <v>16-Jul-1980</v>
      </c>
      <c r="M584" s="24">
        <f>VLOOKUP(A584,Table1[[Customer ID]:[charges]],8,FALSE)</f>
        <v>16990.55</v>
      </c>
      <c r="N584" s="24" t="str">
        <f>VLOOKUP(Healthcare!A584,Table1[[Customer ID]:[Hospital tier]],9,FALSE)</f>
        <v>tier - 2</v>
      </c>
      <c r="O584" s="24" t="str">
        <f>VLOOKUP(A584,Table1[[Customer ID]:[City tier]],10,FALSE)</f>
        <v>tier - 3</v>
      </c>
      <c r="P584" s="24" t="str">
        <f>VLOOKUP(Healthcare!A584,Table1[],11,FALSE)</f>
        <v>R1012</v>
      </c>
      <c r="Q584" s="24">
        <f>VLOOKUP(Healthcare!A584,Table1[[Customer ID]:[Age]],6,FALSE)</f>
        <v>42</v>
      </c>
    </row>
    <row r="585" spans="1:17" ht="15.4" x14ac:dyDescent="0.45">
      <c r="A585" s="25" t="s">
        <v>584</v>
      </c>
      <c r="B585" s="24" t="str">
        <f>VLOOKUP('Customer Names'!A585,'Customer Names'!A585:C2919,3,FALSE)</f>
        <v>Mertz</v>
      </c>
      <c r="C585" s="24">
        <f>VLOOKUP(Table8[[#This Row],[Customer ID]],Table8[[Customer ID]:[BMI]],2,FALSE)</f>
        <v>48.59</v>
      </c>
      <c r="D585" s="24">
        <f>VLOOKUP(Table8[[#This Row],[Customer ID]],Table8[[Customer ID]:[HBA1C]],4,FALSE)</f>
        <v>5.57</v>
      </c>
      <c r="E585" s="24" t="str">
        <f>VLOOKUP(Table8[[#This Row],[Customer ID]],Table8[[Customer ID]:[Heart Issues]],6,FALSE)</f>
        <v>No</v>
      </c>
      <c r="F585" s="24" t="str">
        <f>VLOOKUP(Table8[[#This Row],[Customer ID]],Table8[[Customer ID]:[Any Transplants]],7,FALSE)</f>
        <v>No</v>
      </c>
      <c r="G585" s="24" t="str">
        <f>VLOOKUP(Table8[[#This Row],[Customer ID]],Table8[[Customer ID]:[Cancer history]],8,FALSE)</f>
        <v>No</v>
      </c>
      <c r="H585" s="24">
        <f>VLOOKUP(Table8[[#This Row],[Customer ID]],Table8[[Customer ID]:[NumberOfMajorSurgeries]],9,FALSE)</f>
        <v>0</v>
      </c>
      <c r="I585" s="24" t="str">
        <f>VLOOKUP(Table8[[#This Row],[Customer ID]],Table8[],10,FALSE)</f>
        <v>No</v>
      </c>
      <c r="J585" s="24" t="str">
        <f>VLOOKUP(Table8[[#This Row],[Customer ID]],Table8[[Customer ID]:[Wight Status]],3,FALSE)</f>
        <v>Obesity</v>
      </c>
      <c r="K585" s="24" t="str">
        <f>VLOOKUP(Table8[[#This Row],[Customer ID]],Table8[[Customer ID]:[Diabetes Status]],5,FALSE)</f>
        <v>Normal</v>
      </c>
      <c r="L585" s="24" t="str">
        <f>VLOOKUP(A585,Table1[[Customer ID]:[Date Of Birth]],5,FALSE)</f>
        <v>25-Aug-1977</v>
      </c>
      <c r="M585" s="24">
        <f>VLOOKUP(A585,Table1[[Customer ID]:[charges]],8,FALSE)</f>
        <v>16921.09</v>
      </c>
      <c r="N585" s="24" t="str">
        <f>VLOOKUP(Healthcare!A585,Table1[[Customer ID]:[Hospital tier]],9,FALSE)</f>
        <v>tier - 2</v>
      </c>
      <c r="O585" s="24" t="str">
        <f>VLOOKUP(A585,Table1[[Customer ID]:[City tier]],10,FALSE)</f>
        <v>tier - 3</v>
      </c>
      <c r="P585" s="24" t="str">
        <f>VLOOKUP(Healthcare!A585,Table1[],11,FALSE)</f>
        <v>R1023</v>
      </c>
      <c r="Q585" s="24">
        <f>VLOOKUP(Healthcare!A585,Table1[[Customer ID]:[Age]],6,FALSE)</f>
        <v>45</v>
      </c>
    </row>
    <row r="586" spans="1:17" ht="15.4" x14ac:dyDescent="0.45">
      <c r="A586" s="25" t="s">
        <v>585</v>
      </c>
      <c r="B586" s="24" t="str">
        <f>VLOOKUP('Customer Names'!A586,'Customer Names'!A586:C2920,3,FALSE)</f>
        <v>Mason</v>
      </c>
      <c r="C586" s="24">
        <f>VLOOKUP(Table8[[#This Row],[Customer ID]],Table8[[Customer ID]:[BMI]],2,FALSE)</f>
        <v>45.18</v>
      </c>
      <c r="D586" s="24">
        <f>VLOOKUP(Table8[[#This Row],[Customer ID]],Table8[[Customer ID]:[HBA1C]],4,FALSE)</f>
        <v>10.87</v>
      </c>
      <c r="E586" s="24" t="str">
        <f>VLOOKUP(Table8[[#This Row],[Customer ID]],Table8[[Customer ID]:[Heart Issues]],6,FALSE)</f>
        <v>No</v>
      </c>
      <c r="F586" s="24" t="str">
        <f>VLOOKUP(Table8[[#This Row],[Customer ID]],Table8[[Customer ID]:[Any Transplants]],7,FALSE)</f>
        <v>No</v>
      </c>
      <c r="G586" s="24" t="str">
        <f>VLOOKUP(Table8[[#This Row],[Customer ID]],Table8[[Customer ID]:[Cancer history]],8,FALSE)</f>
        <v>No</v>
      </c>
      <c r="H586" s="24">
        <f>VLOOKUP(Table8[[#This Row],[Customer ID]],Table8[[Customer ID]:[NumberOfMajorSurgeries]],9,FALSE)</f>
        <v>0</v>
      </c>
      <c r="I586" s="24" t="str">
        <f>VLOOKUP(Table8[[#This Row],[Customer ID]],Table8[],10,FALSE)</f>
        <v>No</v>
      </c>
      <c r="J586" s="24" t="str">
        <f>VLOOKUP(Table8[[#This Row],[Customer ID]],Table8[[Customer ID]:[Wight Status]],3,FALSE)</f>
        <v>Obesity</v>
      </c>
      <c r="K586" s="24" t="str">
        <f>VLOOKUP(Table8[[#This Row],[Customer ID]],Table8[[Customer ID]:[Diabetes Status]],5,FALSE)</f>
        <v>Diabetes</v>
      </c>
      <c r="L586" s="24" t="str">
        <f>VLOOKUP(A586,Table1[[Customer ID]:[Date Of Birth]],5,FALSE)</f>
        <v>21-Oct-1968</v>
      </c>
      <c r="M586" s="24">
        <f>VLOOKUP(A586,Table1[[Customer ID]:[charges]],8,FALSE)</f>
        <v>16903.5</v>
      </c>
      <c r="N586" s="24" t="str">
        <f>VLOOKUP(Healthcare!A586,Table1[[Customer ID]:[Hospital tier]],9,FALSE)</f>
        <v>tier - 2</v>
      </c>
      <c r="O586" s="24" t="str">
        <f>VLOOKUP(A586,Table1[[Customer ID]:[City tier]],10,FALSE)</f>
        <v>tier - 3</v>
      </c>
      <c r="P586" s="24" t="str">
        <f>VLOOKUP(Healthcare!A586,Table1[],11,FALSE)</f>
        <v>R1012</v>
      </c>
      <c r="Q586" s="24">
        <f>VLOOKUP(Healthcare!A586,Table1[[Customer ID]:[Age]],6,FALSE)</f>
        <v>54</v>
      </c>
    </row>
    <row r="587" spans="1:17" ht="15.4" x14ac:dyDescent="0.45">
      <c r="A587" s="25" t="s">
        <v>586</v>
      </c>
      <c r="B587" s="24" t="str">
        <f>VLOOKUP('Customer Names'!A587,'Customer Names'!A587:C2921,3,FALSE)</f>
        <v>Rotich</v>
      </c>
      <c r="C587" s="24">
        <f>VLOOKUP(Table8[[#This Row],[Customer ID]],Table8[[Customer ID]:[BMI]],2,FALSE)</f>
        <v>27.9</v>
      </c>
      <c r="D587" s="24">
        <f>VLOOKUP(Table8[[#This Row],[Customer ID]],Table8[[Customer ID]:[HBA1C]],4,FALSE)</f>
        <v>6.02</v>
      </c>
      <c r="E587" s="24" t="str">
        <f>VLOOKUP(Table8[[#This Row],[Customer ID]],Table8[[Customer ID]:[Heart Issues]],6,FALSE)</f>
        <v>No</v>
      </c>
      <c r="F587" s="24" t="str">
        <f>VLOOKUP(Table8[[#This Row],[Customer ID]],Table8[[Customer ID]:[Any Transplants]],7,FALSE)</f>
        <v>No</v>
      </c>
      <c r="G587" s="24" t="str">
        <f>VLOOKUP(Table8[[#This Row],[Customer ID]],Table8[[Customer ID]:[Cancer history]],8,FALSE)</f>
        <v>Yes</v>
      </c>
      <c r="H587" s="24">
        <f>VLOOKUP(Table8[[#This Row],[Customer ID]],Table8[[Customer ID]:[NumberOfMajorSurgeries]],9,FALSE)</f>
        <v>1</v>
      </c>
      <c r="I587" s="24" t="str">
        <f>VLOOKUP(Table8[[#This Row],[Customer ID]],Table8[],10,FALSE)</f>
        <v>Yes</v>
      </c>
      <c r="J587" s="24" t="str">
        <f>VLOOKUP(Table8[[#This Row],[Customer ID]],Table8[[Customer ID]:[Wight Status]],3,FALSE)</f>
        <v>Over Weight</v>
      </c>
      <c r="K587" s="24" t="str">
        <f>VLOOKUP(Table8[[#This Row],[Customer ID]],Table8[[Customer ID]:[Diabetes Status]],5,FALSE)</f>
        <v>Prediabetes</v>
      </c>
      <c r="L587" s="24" t="str">
        <f>VLOOKUP(A587,Table1[[Customer ID]:[Date Of Birth]],5,FALSE)</f>
        <v>10-Sep-2003</v>
      </c>
      <c r="M587" s="24">
        <f>VLOOKUP(A587,Table1[[Customer ID]:[charges]],8,FALSE)</f>
        <v>16884.919999999998</v>
      </c>
      <c r="N587" s="24" t="str">
        <f>VLOOKUP(Healthcare!A587,Table1[[Customer ID]:[Hospital tier]],9,FALSE)</f>
        <v>tier - 2</v>
      </c>
      <c r="O587" s="24" t="str">
        <f>VLOOKUP(A587,Table1[[Customer ID]:[City tier]],10,FALSE)</f>
        <v>tier - 2</v>
      </c>
      <c r="P587" s="24" t="str">
        <f>VLOOKUP(Healthcare!A587,Table1[],11,FALSE)</f>
        <v>R1011</v>
      </c>
      <c r="Q587" s="24">
        <f>VLOOKUP(Healthcare!A587,Table1[[Customer ID]:[Age]],6,FALSE)</f>
        <v>19</v>
      </c>
    </row>
    <row r="588" spans="1:17" ht="15.4" x14ac:dyDescent="0.45">
      <c r="A588" s="25" t="s">
        <v>587</v>
      </c>
      <c r="B588" s="24" t="str">
        <f>VLOOKUP('Customer Names'!A588,'Customer Names'!A588:C2922,3,FALSE)</f>
        <v>Fetzer</v>
      </c>
      <c r="C588" s="24">
        <f>VLOOKUP(Table8[[#This Row],[Customer ID]],Table8[[Customer ID]:[BMI]],2,FALSE)</f>
        <v>51.33</v>
      </c>
      <c r="D588" s="24">
        <f>VLOOKUP(Table8[[#This Row],[Customer ID]],Table8[[Customer ID]:[HBA1C]],4,FALSE)</f>
        <v>7</v>
      </c>
      <c r="E588" s="24" t="str">
        <f>VLOOKUP(Table8[[#This Row],[Customer ID]],Table8[[Customer ID]:[Heart Issues]],6,FALSE)</f>
        <v>No</v>
      </c>
      <c r="F588" s="24" t="str">
        <f>VLOOKUP(Table8[[#This Row],[Customer ID]],Table8[[Customer ID]:[Any Transplants]],7,FALSE)</f>
        <v>No</v>
      </c>
      <c r="G588" s="24" t="str">
        <f>VLOOKUP(Table8[[#This Row],[Customer ID]],Table8[[Customer ID]:[Cancer history]],8,FALSE)</f>
        <v>No</v>
      </c>
      <c r="H588" s="24">
        <f>VLOOKUP(Table8[[#This Row],[Customer ID]],Table8[[Customer ID]:[NumberOfMajorSurgeries]],9,FALSE)</f>
        <v>0</v>
      </c>
      <c r="I588" s="24" t="str">
        <f>VLOOKUP(Table8[[#This Row],[Customer ID]],Table8[],10,FALSE)</f>
        <v>No</v>
      </c>
      <c r="J588" s="24" t="str">
        <f>VLOOKUP(Table8[[#This Row],[Customer ID]],Table8[[Customer ID]:[Wight Status]],3,FALSE)</f>
        <v>Obesity</v>
      </c>
      <c r="K588" s="24" t="str">
        <f>VLOOKUP(Table8[[#This Row],[Customer ID]],Table8[[Customer ID]:[Diabetes Status]],5,FALSE)</f>
        <v>Diabetes</v>
      </c>
      <c r="L588" s="24" t="str">
        <f>VLOOKUP(A588,Table1[[Customer ID]:[Date Of Birth]],5,FALSE)</f>
        <v>8-Aug-1974</v>
      </c>
      <c r="M588" s="24">
        <f>VLOOKUP(A588,Table1[[Customer ID]:[charges]],8,FALSE)</f>
        <v>16841.32</v>
      </c>
      <c r="N588" s="24" t="str">
        <f>VLOOKUP(Healthcare!A588,Table1[[Customer ID]:[Hospital tier]],9,FALSE)</f>
        <v>tier - 2</v>
      </c>
      <c r="O588" s="24" t="str">
        <f>VLOOKUP(A588,Table1[[Customer ID]:[City tier]],10,FALSE)</f>
        <v>tier - 3</v>
      </c>
      <c r="P588" s="24" t="str">
        <f>VLOOKUP(Healthcare!A588,Table1[],11,FALSE)</f>
        <v>R1011</v>
      </c>
      <c r="Q588" s="24">
        <f>VLOOKUP(Healthcare!A588,Table1[[Customer ID]:[Age]],6,FALSE)</f>
        <v>48</v>
      </c>
    </row>
    <row r="589" spans="1:17" ht="15.4" x14ac:dyDescent="0.45">
      <c r="A589" s="25" t="s">
        <v>588</v>
      </c>
      <c r="B589" s="24" t="str">
        <f>VLOOKUP('Customer Names'!A589,'Customer Names'!A589:C2923,3,FALSE)</f>
        <v>Mattis</v>
      </c>
      <c r="C589" s="24">
        <f>VLOOKUP(Table8[[#This Row],[Customer ID]],Table8[[Customer ID]:[BMI]],2,FALSE)</f>
        <v>30.59</v>
      </c>
      <c r="D589" s="24">
        <f>VLOOKUP(Table8[[#This Row],[Customer ID]],Table8[[Customer ID]:[HBA1C]],4,FALSE)</f>
        <v>5.56</v>
      </c>
      <c r="E589" s="24" t="str">
        <f>VLOOKUP(Table8[[#This Row],[Customer ID]],Table8[[Customer ID]:[Heart Issues]],6,FALSE)</f>
        <v>Yes</v>
      </c>
      <c r="F589" s="24" t="str">
        <f>VLOOKUP(Table8[[#This Row],[Customer ID]],Table8[[Customer ID]:[Any Transplants]],7,FALSE)</f>
        <v>No</v>
      </c>
      <c r="G589" s="24" t="str">
        <f>VLOOKUP(Table8[[#This Row],[Customer ID]],Table8[[Customer ID]:[Cancer history]],8,FALSE)</f>
        <v>No</v>
      </c>
      <c r="H589" s="24">
        <f>VLOOKUP(Table8[[#This Row],[Customer ID]],Table8[[Customer ID]:[NumberOfMajorSurgeries]],9,FALSE)</f>
        <v>1</v>
      </c>
      <c r="I589" s="24" t="str">
        <f>VLOOKUP(Table8[[#This Row],[Customer ID]],Table8[],10,FALSE)</f>
        <v>No</v>
      </c>
      <c r="J589" s="24" t="str">
        <f>VLOOKUP(Table8[[#This Row],[Customer ID]],Table8[[Customer ID]:[Wight Status]],3,FALSE)</f>
        <v>Obesity</v>
      </c>
      <c r="K589" s="24" t="str">
        <f>VLOOKUP(Table8[[#This Row],[Customer ID]],Table8[[Customer ID]:[Diabetes Status]],5,FALSE)</f>
        <v>Normal</v>
      </c>
      <c r="L589" s="24" t="str">
        <f>VLOOKUP(A589,Table1[[Customer ID]:[Date Of Birth]],5,FALSE)</f>
        <v>19-Oct-1995</v>
      </c>
      <c r="M589" s="24">
        <f>VLOOKUP(A589,Table1[[Customer ID]:[charges]],8,FALSE)</f>
        <v>16796.41</v>
      </c>
      <c r="N589" s="24" t="str">
        <f>VLOOKUP(Healthcare!A589,Table1[[Customer ID]:[Hospital tier]],9,FALSE)</f>
        <v>tier - 2</v>
      </c>
      <c r="O589" s="24" t="str">
        <f>VLOOKUP(A589,Table1[[Customer ID]:[City tier]],10,FALSE)</f>
        <v>tier - 3</v>
      </c>
      <c r="P589" s="24" t="str">
        <f>VLOOKUP(Healthcare!A589,Table1[],11,FALSE)</f>
        <v>R1024</v>
      </c>
      <c r="Q589" s="24">
        <f>VLOOKUP(Healthcare!A589,Table1[[Customer ID]:[Age]],6,FALSE)</f>
        <v>27</v>
      </c>
    </row>
    <row r="590" spans="1:17" ht="15.4" x14ac:dyDescent="0.45">
      <c r="A590" s="25" t="s">
        <v>589</v>
      </c>
      <c r="B590" s="24" t="str">
        <f>VLOOKUP('Customer Names'!A590,'Customer Names'!A590:C2924,3,FALSE)</f>
        <v>Cochran</v>
      </c>
      <c r="C590" s="24">
        <f>VLOOKUP(Table8[[#This Row],[Customer ID]],Table8[[Customer ID]:[BMI]],2,FALSE)</f>
        <v>39.229999999999997</v>
      </c>
      <c r="D590" s="24">
        <f>VLOOKUP(Table8[[#This Row],[Customer ID]],Table8[[Customer ID]:[HBA1C]],4,FALSE)</f>
        <v>8.4499999999999993</v>
      </c>
      <c r="E590" s="24" t="str">
        <f>VLOOKUP(Table8[[#This Row],[Customer ID]],Table8[[Customer ID]:[Heart Issues]],6,FALSE)</f>
        <v>No</v>
      </c>
      <c r="F590" s="24" t="str">
        <f>VLOOKUP(Table8[[#This Row],[Customer ID]],Table8[[Customer ID]:[Any Transplants]],7,FALSE)</f>
        <v>No</v>
      </c>
      <c r="G590" s="24" t="str">
        <f>VLOOKUP(Table8[[#This Row],[Customer ID]],Table8[[Customer ID]:[Cancer history]],8,FALSE)</f>
        <v>No</v>
      </c>
      <c r="H590" s="24">
        <f>VLOOKUP(Table8[[#This Row],[Customer ID]],Table8[[Customer ID]:[NumberOfMajorSurgeries]],9,FALSE)</f>
        <v>0</v>
      </c>
      <c r="I590" s="24" t="str">
        <f>VLOOKUP(Table8[[#This Row],[Customer ID]],Table8[],10,FALSE)</f>
        <v>No</v>
      </c>
      <c r="J590" s="24" t="str">
        <f>VLOOKUP(Table8[[#This Row],[Customer ID]],Table8[[Customer ID]:[Wight Status]],3,FALSE)</f>
        <v>Obesity</v>
      </c>
      <c r="K590" s="24" t="str">
        <f>VLOOKUP(Table8[[#This Row],[Customer ID]],Table8[[Customer ID]:[Diabetes Status]],5,FALSE)</f>
        <v>Diabetes</v>
      </c>
      <c r="L590" s="24" t="str">
        <f>VLOOKUP(A590,Table1[[Customer ID]:[Date Of Birth]],5,FALSE)</f>
        <v>29-Jul-1962</v>
      </c>
      <c r="M590" s="24">
        <f>VLOOKUP(A590,Table1[[Customer ID]:[charges]],8,FALSE)</f>
        <v>16779.400000000001</v>
      </c>
      <c r="N590" s="24" t="str">
        <f>VLOOKUP(Healthcare!A590,Table1[[Customer ID]:[Hospital tier]],9,FALSE)</f>
        <v>tier - 2</v>
      </c>
      <c r="O590" s="24" t="str">
        <f>VLOOKUP(A590,Table1[[Customer ID]:[City tier]],10,FALSE)</f>
        <v>tier - 2</v>
      </c>
      <c r="P590" s="24" t="str">
        <f>VLOOKUP(Healthcare!A590,Table1[],11,FALSE)</f>
        <v>R1026</v>
      </c>
      <c r="Q590" s="24">
        <f>VLOOKUP(Healthcare!A590,Table1[[Customer ID]:[Age]],6,FALSE)</f>
        <v>60</v>
      </c>
    </row>
    <row r="591" spans="1:17" ht="15.4" x14ac:dyDescent="0.45">
      <c r="A591" s="25" t="s">
        <v>590</v>
      </c>
      <c r="B591" s="24" t="str">
        <f>VLOOKUP('Customer Names'!A591,'Customer Names'!A591:C2925,3,FALSE)</f>
        <v>Balinsky</v>
      </c>
      <c r="C591" s="24">
        <f>VLOOKUP(Table8[[#This Row],[Customer ID]],Table8[[Customer ID]:[BMI]],2,FALSE)</f>
        <v>19.094999999999999</v>
      </c>
      <c r="D591" s="24">
        <f>VLOOKUP(Table8[[#This Row],[Customer ID]],Table8[[Customer ID]:[HBA1C]],4,FALSE)</f>
        <v>6.19</v>
      </c>
      <c r="E591" s="24" t="str">
        <f>VLOOKUP(Table8[[#This Row],[Customer ID]],Table8[[Customer ID]:[Heart Issues]],6,FALSE)</f>
        <v>No</v>
      </c>
      <c r="F591" s="24" t="str">
        <f>VLOOKUP(Table8[[#This Row],[Customer ID]],Table8[[Customer ID]:[Any Transplants]],7,FALSE)</f>
        <v>No</v>
      </c>
      <c r="G591" s="24" t="str">
        <f>VLOOKUP(Table8[[#This Row],[Customer ID]],Table8[[Customer ID]:[Cancer history]],8,FALSE)</f>
        <v>No</v>
      </c>
      <c r="H591" s="24">
        <f>VLOOKUP(Table8[[#This Row],[Customer ID]],Table8[[Customer ID]:[NumberOfMajorSurgeries]],9,FALSE)</f>
        <v>0</v>
      </c>
      <c r="I591" s="24" t="str">
        <f>VLOOKUP(Table8[[#This Row],[Customer ID]],Table8[],10,FALSE)</f>
        <v>Yes</v>
      </c>
      <c r="J591" s="24" t="str">
        <f>VLOOKUP(Table8[[#This Row],[Customer ID]],Table8[[Customer ID]:[Wight Status]],3,FALSE)</f>
        <v>Normal Weight</v>
      </c>
      <c r="K591" s="24" t="str">
        <f>VLOOKUP(Table8[[#This Row],[Customer ID]],Table8[[Customer ID]:[Diabetes Status]],5,FALSE)</f>
        <v>Prediabetes</v>
      </c>
      <c r="L591" s="24" t="str">
        <f>VLOOKUP(A591,Table1[[Customer ID]:[Date Of Birth]],5,FALSE)</f>
        <v>23-Sep-1989</v>
      </c>
      <c r="M591" s="24">
        <f>VLOOKUP(A591,Table1[[Customer ID]:[charges]],8,FALSE)</f>
        <v>16776.3</v>
      </c>
      <c r="N591" s="24" t="str">
        <f>VLOOKUP(Healthcare!A591,Table1[[Customer ID]:[Hospital tier]],9,FALSE)</f>
        <v>tier - 2</v>
      </c>
      <c r="O591" s="24" t="str">
        <f>VLOOKUP(A591,Table1[[Customer ID]:[City tier]],10,FALSE)</f>
        <v>tier - 2</v>
      </c>
      <c r="P591" s="24" t="str">
        <f>VLOOKUP(Healthcare!A591,Table1[],11,FALSE)</f>
        <v>R1024</v>
      </c>
      <c r="Q591" s="24">
        <f>VLOOKUP(Healthcare!A591,Table1[[Customer ID]:[Age]],6,FALSE)</f>
        <v>33</v>
      </c>
    </row>
    <row r="592" spans="1:17" ht="15.4" x14ac:dyDescent="0.45">
      <c r="A592" s="25" t="s">
        <v>591</v>
      </c>
      <c r="B592" s="24" t="str">
        <f>VLOOKUP('Customer Names'!A592,'Customer Names'!A592:C2926,3,FALSE)</f>
        <v>Reilly</v>
      </c>
      <c r="C592" s="24">
        <f>VLOOKUP(Table8[[#This Row],[Customer ID]],Table8[[Customer ID]:[BMI]],2,FALSE)</f>
        <v>49.72</v>
      </c>
      <c r="D592" s="24">
        <f>VLOOKUP(Table8[[#This Row],[Customer ID]],Table8[[Customer ID]:[HBA1C]],4,FALSE)</f>
        <v>7.71</v>
      </c>
      <c r="E592" s="24" t="str">
        <f>VLOOKUP(Table8[[#This Row],[Customer ID]],Table8[[Customer ID]:[Heart Issues]],6,FALSE)</f>
        <v>No</v>
      </c>
      <c r="F592" s="24" t="str">
        <f>VLOOKUP(Table8[[#This Row],[Customer ID]],Table8[[Customer ID]:[Any Transplants]],7,FALSE)</f>
        <v>No</v>
      </c>
      <c r="G592" s="24" t="str">
        <f>VLOOKUP(Table8[[#This Row],[Customer ID]],Table8[[Customer ID]:[Cancer history]],8,FALSE)</f>
        <v>No</v>
      </c>
      <c r="H592" s="24">
        <f>VLOOKUP(Table8[[#This Row],[Customer ID]],Table8[[Customer ID]:[NumberOfMajorSurgeries]],9,FALSE)</f>
        <v>0</v>
      </c>
      <c r="I592" s="24" t="str">
        <f>VLOOKUP(Table8[[#This Row],[Customer ID]],Table8[],10,FALSE)</f>
        <v>No</v>
      </c>
      <c r="J592" s="24" t="str">
        <f>VLOOKUP(Table8[[#This Row],[Customer ID]],Table8[[Customer ID]:[Wight Status]],3,FALSE)</f>
        <v>Obesity</v>
      </c>
      <c r="K592" s="24" t="str">
        <f>VLOOKUP(Table8[[#This Row],[Customer ID]],Table8[[Customer ID]:[Diabetes Status]],5,FALSE)</f>
        <v>Diabetes</v>
      </c>
      <c r="L592" s="24" t="str">
        <f>VLOOKUP(A592,Table1[[Customer ID]:[Date Of Birth]],5,FALSE)</f>
        <v>28-Aug-1974</v>
      </c>
      <c r="M592" s="24">
        <f>VLOOKUP(A592,Table1[[Customer ID]:[charges]],8,FALSE)</f>
        <v>16770.990000000002</v>
      </c>
      <c r="N592" s="24" t="str">
        <f>VLOOKUP(Healthcare!A592,Table1[[Customer ID]:[Hospital tier]],9,FALSE)</f>
        <v>tier - 2</v>
      </c>
      <c r="O592" s="24" t="str">
        <f>VLOOKUP(A592,Table1[[Customer ID]:[City tier]],10,FALSE)</f>
        <v>tier - 1</v>
      </c>
      <c r="P592" s="24" t="str">
        <f>VLOOKUP(Healthcare!A592,Table1[],11,FALSE)</f>
        <v>R1012</v>
      </c>
      <c r="Q592" s="24">
        <f>VLOOKUP(Healthcare!A592,Table1[[Customer ID]:[Age]],6,FALSE)</f>
        <v>48</v>
      </c>
    </row>
    <row r="593" spans="1:17" ht="15.4" x14ac:dyDescent="0.45">
      <c r="A593" s="25" t="s">
        <v>592</v>
      </c>
      <c r="B593" s="24" t="str">
        <f>VLOOKUP('Customer Names'!A593,'Customer Names'!A593:C2927,3,FALSE)</f>
        <v>Johnson</v>
      </c>
      <c r="C593" s="24">
        <f>VLOOKUP(Table8[[#This Row],[Customer ID]],Table8[[Customer ID]:[BMI]],2,FALSE)</f>
        <v>21.754999999999999</v>
      </c>
      <c r="D593" s="24">
        <f>VLOOKUP(Table8[[#This Row],[Customer ID]],Table8[[Customer ID]:[HBA1C]],4,FALSE)</f>
        <v>4.63</v>
      </c>
      <c r="E593" s="24" t="str">
        <f>VLOOKUP(Table8[[#This Row],[Customer ID]],Table8[[Customer ID]:[Heart Issues]],6,FALSE)</f>
        <v>No</v>
      </c>
      <c r="F593" s="24" t="str">
        <f>VLOOKUP(Table8[[#This Row],[Customer ID]],Table8[[Customer ID]:[Any Transplants]],7,FALSE)</f>
        <v>No</v>
      </c>
      <c r="G593" s="24" t="str">
        <f>VLOOKUP(Table8[[#This Row],[Customer ID]],Table8[[Customer ID]:[Cancer history]],8,FALSE)</f>
        <v>Yes</v>
      </c>
      <c r="H593" s="24">
        <f>VLOOKUP(Table8[[#This Row],[Customer ID]],Table8[[Customer ID]:[NumberOfMajorSurgeries]],9,FALSE)</f>
        <v>1</v>
      </c>
      <c r="I593" s="24" t="str">
        <f>VLOOKUP(Table8[[#This Row],[Customer ID]],Table8[],10,FALSE)</f>
        <v>Yes</v>
      </c>
      <c r="J593" s="24" t="str">
        <f>VLOOKUP(Table8[[#This Row],[Customer ID]],Table8[[Customer ID]:[Wight Status]],3,FALSE)</f>
        <v>Normal Weight</v>
      </c>
      <c r="K593" s="24" t="str">
        <f>VLOOKUP(Table8[[#This Row],[Customer ID]],Table8[[Customer ID]:[Diabetes Status]],5,FALSE)</f>
        <v>Normal</v>
      </c>
      <c r="L593" s="24" t="str">
        <f>VLOOKUP(A593,Table1[[Customer ID]:[Date Of Birth]],5,FALSE)</f>
        <v>5-Nov-1993</v>
      </c>
      <c r="M593" s="24">
        <f>VLOOKUP(A593,Table1[[Customer ID]:[charges]],8,FALSE)</f>
        <v>16657.72</v>
      </c>
      <c r="N593" s="24" t="str">
        <f>VLOOKUP(Healthcare!A593,Table1[[Customer ID]:[Hospital tier]],9,FALSE)</f>
        <v>tier - 2</v>
      </c>
      <c r="O593" s="24" t="str">
        <f>VLOOKUP(A593,Table1[[Customer ID]:[City tier]],10,FALSE)</f>
        <v>tier - 1</v>
      </c>
      <c r="P593" s="24" t="str">
        <f>VLOOKUP(Healthcare!A593,Table1[],11,FALSE)</f>
        <v>R1024</v>
      </c>
      <c r="Q593" s="24">
        <f>VLOOKUP(Healthcare!A593,Table1[[Customer ID]:[Age]],6,FALSE)</f>
        <v>29</v>
      </c>
    </row>
    <row r="594" spans="1:17" ht="15.4" x14ac:dyDescent="0.45">
      <c r="A594" s="25" t="s">
        <v>593</v>
      </c>
      <c r="B594" s="24" t="str">
        <f>VLOOKUP('Customer Names'!A594,'Customer Names'!A594:C2928,3,FALSE)</f>
        <v>Petry</v>
      </c>
      <c r="C594" s="24">
        <f>VLOOKUP(Table8[[#This Row],[Customer ID]],Table8[[Customer ID]:[BMI]],2,FALSE)</f>
        <v>48.39</v>
      </c>
      <c r="D594" s="24">
        <f>VLOOKUP(Table8[[#This Row],[Customer ID]],Table8[[Customer ID]:[HBA1C]],4,FALSE)</f>
        <v>4.6100000000000003</v>
      </c>
      <c r="E594" s="24" t="str">
        <f>VLOOKUP(Table8[[#This Row],[Customer ID]],Table8[[Customer ID]:[Heart Issues]],6,FALSE)</f>
        <v>No</v>
      </c>
      <c r="F594" s="24" t="str">
        <f>VLOOKUP(Table8[[#This Row],[Customer ID]],Table8[[Customer ID]:[Any Transplants]],7,FALSE)</f>
        <v>No</v>
      </c>
      <c r="G594" s="24" t="str">
        <f>VLOOKUP(Table8[[#This Row],[Customer ID]],Table8[[Customer ID]:[Cancer history]],8,FALSE)</f>
        <v>No</v>
      </c>
      <c r="H594" s="24">
        <f>VLOOKUP(Table8[[#This Row],[Customer ID]],Table8[[Customer ID]:[NumberOfMajorSurgeries]],9,FALSE)</f>
        <v>0</v>
      </c>
      <c r="I594" s="24" t="str">
        <f>VLOOKUP(Table8[[#This Row],[Customer ID]],Table8[],10,FALSE)</f>
        <v>No</v>
      </c>
      <c r="J594" s="24" t="str">
        <f>VLOOKUP(Table8[[#This Row],[Customer ID]],Table8[[Customer ID]:[Wight Status]],3,FALSE)</f>
        <v>Obesity</v>
      </c>
      <c r="K594" s="24" t="str">
        <f>VLOOKUP(Table8[[#This Row],[Customer ID]],Table8[[Customer ID]:[Diabetes Status]],5,FALSE)</f>
        <v>Normal</v>
      </c>
      <c r="L594" s="24" t="str">
        <f>VLOOKUP(A594,Table1[[Customer ID]:[Date Of Birth]],5,FALSE)</f>
        <v>25-Sep-1977</v>
      </c>
      <c r="M594" s="24">
        <f>VLOOKUP(A594,Table1[[Customer ID]:[charges]],8,FALSE)</f>
        <v>16631.61</v>
      </c>
      <c r="N594" s="24" t="str">
        <f>VLOOKUP(Healthcare!A594,Table1[[Customer ID]:[Hospital tier]],9,FALSE)</f>
        <v>tier - 2</v>
      </c>
      <c r="O594" s="24" t="str">
        <f>VLOOKUP(A594,Table1[[Customer ID]:[City tier]],10,FALSE)</f>
        <v>tier - 1</v>
      </c>
      <c r="P594" s="24" t="str">
        <f>VLOOKUP(Healthcare!A594,Table1[],11,FALSE)</f>
        <v>R1012</v>
      </c>
      <c r="Q594" s="24">
        <f>VLOOKUP(Healthcare!A594,Table1[[Customer ID]:[Age]],6,FALSE)</f>
        <v>45</v>
      </c>
    </row>
    <row r="595" spans="1:17" ht="15.4" x14ac:dyDescent="0.45">
      <c r="A595" s="25" t="s">
        <v>594</v>
      </c>
      <c r="B595" s="24" t="str">
        <f>VLOOKUP('Customer Names'!A595,'Customer Names'!A595:C2929,3,FALSE)</f>
        <v>Laleman</v>
      </c>
      <c r="C595" s="24">
        <f>VLOOKUP(Table8[[#This Row],[Customer ID]],Table8[[Customer ID]:[BMI]],2,FALSE)</f>
        <v>47.15</v>
      </c>
      <c r="D595" s="24">
        <f>VLOOKUP(Table8[[#This Row],[Customer ID]],Table8[[Customer ID]:[HBA1C]],4,FALSE)</f>
        <v>9.5299999999999994</v>
      </c>
      <c r="E595" s="24" t="str">
        <f>VLOOKUP(Table8[[#This Row],[Customer ID]],Table8[[Customer ID]:[Heart Issues]],6,FALSE)</f>
        <v>Yes</v>
      </c>
      <c r="F595" s="24" t="str">
        <f>VLOOKUP(Table8[[#This Row],[Customer ID]],Table8[[Customer ID]:[Any Transplants]],7,FALSE)</f>
        <v>No</v>
      </c>
      <c r="G595" s="24" t="str">
        <f>VLOOKUP(Table8[[#This Row],[Customer ID]],Table8[[Customer ID]:[Cancer history]],8,FALSE)</f>
        <v>No</v>
      </c>
      <c r="H595" s="24">
        <f>VLOOKUP(Table8[[#This Row],[Customer ID]],Table8[[Customer ID]:[NumberOfMajorSurgeries]],9,FALSE)</f>
        <v>1</v>
      </c>
      <c r="I595" s="24" t="str">
        <f>VLOOKUP(Table8[[#This Row],[Customer ID]],Table8[],10,FALSE)</f>
        <v>No</v>
      </c>
      <c r="J595" s="24" t="str">
        <f>VLOOKUP(Table8[[#This Row],[Customer ID]],Table8[[Customer ID]:[Wight Status]],3,FALSE)</f>
        <v>Obesity</v>
      </c>
      <c r="K595" s="24" t="str">
        <f>VLOOKUP(Table8[[#This Row],[Customer ID]],Table8[[Customer ID]:[Diabetes Status]],5,FALSE)</f>
        <v>Diabetes</v>
      </c>
      <c r="L595" s="24" t="str">
        <f>VLOOKUP(A595,Table1[[Customer ID]:[Date Of Birth]],5,FALSE)</f>
        <v>24-Jul-1975</v>
      </c>
      <c r="M595" s="24">
        <f>VLOOKUP(A595,Table1[[Customer ID]:[charges]],8,FALSE)</f>
        <v>16602.18</v>
      </c>
      <c r="N595" s="24" t="str">
        <f>VLOOKUP(Healthcare!A595,Table1[[Customer ID]:[Hospital tier]],9,FALSE)</f>
        <v>tier - 2</v>
      </c>
      <c r="O595" s="24" t="str">
        <f>VLOOKUP(A595,Table1[[Customer ID]:[City tier]],10,FALSE)</f>
        <v>tier - 1</v>
      </c>
      <c r="P595" s="24" t="str">
        <f>VLOOKUP(Healthcare!A595,Table1[],11,FALSE)</f>
        <v>R1026</v>
      </c>
      <c r="Q595" s="24">
        <f>VLOOKUP(Healthcare!A595,Table1[[Customer ID]:[Age]],6,FALSE)</f>
        <v>47</v>
      </c>
    </row>
    <row r="596" spans="1:17" ht="15.4" x14ac:dyDescent="0.45">
      <c r="A596" s="25" t="s">
        <v>595</v>
      </c>
      <c r="B596" s="24" t="str">
        <f>VLOOKUP('Customer Names'!A596,'Customer Names'!A596:C2930,3,FALSE)</f>
        <v>Colby</v>
      </c>
      <c r="C596" s="24">
        <f>VLOOKUP(Table8[[#This Row],[Customer ID]],Table8[[Customer ID]:[BMI]],2,FALSE)</f>
        <v>47.59</v>
      </c>
      <c r="D596" s="24">
        <f>VLOOKUP(Table8[[#This Row],[Customer ID]],Table8[[Customer ID]:[HBA1C]],4,FALSE)</f>
        <v>11.43</v>
      </c>
      <c r="E596" s="24" t="str">
        <f>VLOOKUP(Table8[[#This Row],[Customer ID]],Table8[[Customer ID]:[Heart Issues]],6,FALSE)</f>
        <v>Yes</v>
      </c>
      <c r="F596" s="24" t="str">
        <f>VLOOKUP(Table8[[#This Row],[Customer ID]],Table8[[Customer ID]:[Any Transplants]],7,FALSE)</f>
        <v>No</v>
      </c>
      <c r="G596" s="24" t="str">
        <f>VLOOKUP(Table8[[#This Row],[Customer ID]],Table8[[Customer ID]:[Cancer history]],8,FALSE)</f>
        <v>No</v>
      </c>
      <c r="H596" s="24">
        <f>VLOOKUP(Table8[[#This Row],[Customer ID]],Table8[[Customer ID]:[NumberOfMajorSurgeries]],9,FALSE)</f>
        <v>2</v>
      </c>
      <c r="I596" s="24" t="str">
        <f>VLOOKUP(Table8[[#This Row],[Customer ID]],Table8[],10,FALSE)</f>
        <v>No</v>
      </c>
      <c r="J596" s="24" t="str">
        <f>VLOOKUP(Table8[[#This Row],[Customer ID]],Table8[[Customer ID]:[Wight Status]],3,FALSE)</f>
        <v>Obesity</v>
      </c>
      <c r="K596" s="24" t="str">
        <f>VLOOKUP(Table8[[#This Row],[Customer ID]],Table8[[Customer ID]:[Diabetes Status]],5,FALSE)</f>
        <v>Diabetes</v>
      </c>
      <c r="L596" s="24" t="str">
        <f>VLOOKUP(A596,Table1[[Customer ID]:[Date Of Birth]],5,FALSE)</f>
        <v>10-Jul-1970</v>
      </c>
      <c r="M596" s="24">
        <f>VLOOKUP(A596,Table1[[Customer ID]:[charges]],8,FALSE)</f>
        <v>16600.16</v>
      </c>
      <c r="N596" s="24" t="str">
        <f>VLOOKUP(Healthcare!A596,Table1[[Customer ID]:[Hospital tier]],9,FALSE)</f>
        <v>tier - 2</v>
      </c>
      <c r="O596" s="24" t="str">
        <f>VLOOKUP(A596,Table1[[Customer ID]:[City tier]],10,FALSE)</f>
        <v>tier - 2</v>
      </c>
      <c r="P596" s="24" t="str">
        <f>VLOOKUP(Healthcare!A596,Table1[],11,FALSE)</f>
        <v>R1011</v>
      </c>
      <c r="Q596" s="24">
        <f>VLOOKUP(Healthcare!A596,Table1[[Customer ID]:[Age]],6,FALSE)</f>
        <v>52</v>
      </c>
    </row>
    <row r="597" spans="1:17" ht="15.4" x14ac:dyDescent="0.45">
      <c r="A597" s="25" t="s">
        <v>596</v>
      </c>
      <c r="B597" s="24" t="str">
        <f>VLOOKUP('Customer Names'!A597,'Customer Names'!A597:C2931,3,FALSE)</f>
        <v>Wathke</v>
      </c>
      <c r="C597" s="24">
        <f>VLOOKUP(Table8[[#This Row],[Customer ID]],Table8[[Customer ID]:[BMI]],2,FALSE)</f>
        <v>39.81</v>
      </c>
      <c r="D597" s="24">
        <f>VLOOKUP(Table8[[#This Row],[Customer ID]],Table8[[Customer ID]:[HBA1C]],4,FALSE)</f>
        <v>7.65</v>
      </c>
      <c r="E597" s="24" t="str">
        <f>VLOOKUP(Table8[[#This Row],[Customer ID]],Table8[[Customer ID]:[Heart Issues]],6,FALSE)</f>
        <v>Yes</v>
      </c>
      <c r="F597" s="24" t="str">
        <f>VLOOKUP(Table8[[#This Row],[Customer ID]],Table8[[Customer ID]:[Any Transplants]],7,FALSE)</f>
        <v>No</v>
      </c>
      <c r="G597" s="24" t="str">
        <f>VLOOKUP(Table8[[#This Row],[Customer ID]],Table8[[Customer ID]:[Cancer history]],8,FALSE)</f>
        <v>Yes</v>
      </c>
      <c r="H597" s="24">
        <f>VLOOKUP(Table8[[#This Row],[Customer ID]],Table8[[Customer ID]:[NumberOfMajorSurgeries]],9,FALSE)</f>
        <v>1</v>
      </c>
      <c r="I597" s="24" t="str">
        <f>VLOOKUP(Table8[[#This Row],[Customer ID]],Table8[],10,FALSE)</f>
        <v>No</v>
      </c>
      <c r="J597" s="24" t="str">
        <f>VLOOKUP(Table8[[#This Row],[Customer ID]],Table8[[Customer ID]:[Wight Status]],3,FALSE)</f>
        <v>Obesity</v>
      </c>
      <c r="K597" s="24" t="str">
        <f>VLOOKUP(Table8[[#This Row],[Customer ID]],Table8[[Customer ID]:[Diabetes Status]],5,FALSE)</f>
        <v>Diabetes</v>
      </c>
      <c r="L597" s="24" t="str">
        <f>VLOOKUP(A597,Table1[[Customer ID]:[Date Of Birth]],5,FALSE)</f>
        <v>25-Jun-1963</v>
      </c>
      <c r="M597" s="24">
        <f>VLOOKUP(A597,Table1[[Customer ID]:[charges]],8,FALSE)</f>
        <v>16587.96</v>
      </c>
      <c r="N597" s="24" t="str">
        <f>VLOOKUP(Healthcare!A597,Table1[[Customer ID]:[Hospital tier]],9,FALSE)</f>
        <v>tier - 2</v>
      </c>
      <c r="O597" s="24" t="str">
        <f>VLOOKUP(A597,Table1[[Customer ID]:[City tier]],10,FALSE)</f>
        <v>tier - 2</v>
      </c>
      <c r="P597" s="24" t="str">
        <f>VLOOKUP(Healthcare!A597,Table1[],11,FALSE)</f>
        <v>R1023</v>
      </c>
      <c r="Q597" s="24">
        <f>VLOOKUP(Healthcare!A597,Table1[[Customer ID]:[Age]],6,FALSE)</f>
        <v>59</v>
      </c>
    </row>
    <row r="598" spans="1:17" ht="15.4" x14ac:dyDescent="0.45">
      <c r="A598" s="25" t="s">
        <v>597</v>
      </c>
      <c r="B598" s="24" t="str">
        <f>VLOOKUP('Customer Names'!A598,'Customer Names'!A598:C2932,3,FALSE)</f>
        <v>Daly</v>
      </c>
      <c r="C598" s="24">
        <f>VLOOKUP(Table8[[#This Row],[Customer ID]],Table8[[Customer ID]:[BMI]],2,FALSE)</f>
        <v>31.02</v>
      </c>
      <c r="D598" s="24">
        <f>VLOOKUP(Table8[[#This Row],[Customer ID]],Table8[[Customer ID]:[HBA1C]],4,FALSE)</f>
        <v>5.87</v>
      </c>
      <c r="E598" s="24" t="str">
        <f>VLOOKUP(Table8[[#This Row],[Customer ID]],Table8[[Customer ID]:[Heart Issues]],6,FALSE)</f>
        <v>Yes</v>
      </c>
      <c r="F598" s="24" t="str">
        <f>VLOOKUP(Table8[[#This Row],[Customer ID]],Table8[[Customer ID]:[Any Transplants]],7,FALSE)</f>
        <v>No</v>
      </c>
      <c r="G598" s="24" t="str">
        <f>VLOOKUP(Table8[[#This Row],[Customer ID]],Table8[[Customer ID]:[Cancer history]],8,FALSE)</f>
        <v>No</v>
      </c>
      <c r="H598" s="24">
        <f>VLOOKUP(Table8[[#This Row],[Customer ID]],Table8[[Customer ID]:[NumberOfMajorSurgeries]],9,FALSE)</f>
        <v>0</v>
      </c>
      <c r="I598" s="24" t="str">
        <f>VLOOKUP(Table8[[#This Row],[Customer ID]],Table8[],10,FALSE)</f>
        <v>No</v>
      </c>
      <c r="J598" s="24" t="str">
        <f>VLOOKUP(Table8[[#This Row],[Customer ID]],Table8[[Customer ID]:[Wight Status]],3,FALSE)</f>
        <v>Obesity</v>
      </c>
      <c r="K598" s="24" t="str">
        <f>VLOOKUP(Table8[[#This Row],[Customer ID]],Table8[[Customer ID]:[Diabetes Status]],5,FALSE)</f>
        <v>Prediabetes</v>
      </c>
      <c r="L598" s="24" t="str">
        <f>VLOOKUP(A598,Table1[[Customer ID]:[Date Of Birth]],5,FALSE)</f>
        <v>25-Jun-2001</v>
      </c>
      <c r="M598" s="24">
        <f>VLOOKUP(A598,Table1[[Customer ID]:[charges]],8,FALSE)</f>
        <v>16586.5</v>
      </c>
      <c r="N598" s="24" t="str">
        <f>VLOOKUP(Healthcare!A598,Table1[[Customer ID]:[Hospital tier]],9,FALSE)</f>
        <v>tier - 2</v>
      </c>
      <c r="O598" s="24" t="str">
        <f>VLOOKUP(A598,Table1[[Customer ID]:[City tier]],10,FALSE)</f>
        <v>tier - 1</v>
      </c>
      <c r="P598" s="24" t="str">
        <f>VLOOKUP(Healthcare!A598,Table1[],11,FALSE)</f>
        <v>R1013</v>
      </c>
      <c r="Q598" s="24">
        <f>VLOOKUP(Healthcare!A598,Table1[[Customer ID]:[Age]],6,FALSE)</f>
        <v>21</v>
      </c>
    </row>
    <row r="599" spans="1:17" ht="15.4" x14ac:dyDescent="0.45">
      <c r="A599" s="25" t="s">
        <v>598</v>
      </c>
      <c r="B599" s="24" t="str">
        <f>VLOOKUP('Customer Names'!A599,'Customer Names'!A599:C2933,3,FALSE)</f>
        <v>Dillon</v>
      </c>
      <c r="C599" s="24">
        <f>VLOOKUP(Table8[[#This Row],[Customer ID]],Table8[[Customer ID]:[BMI]],2,FALSE)</f>
        <v>24.75</v>
      </c>
      <c r="D599" s="24">
        <f>VLOOKUP(Table8[[#This Row],[Customer ID]],Table8[[Customer ID]:[HBA1C]],4,FALSE)</f>
        <v>4.3600000000000003</v>
      </c>
      <c r="E599" s="24" t="str">
        <f>VLOOKUP(Table8[[#This Row],[Customer ID]],Table8[[Customer ID]:[Heart Issues]],6,FALSE)</f>
        <v>Yes</v>
      </c>
      <c r="F599" s="24" t="str">
        <f>VLOOKUP(Table8[[#This Row],[Customer ID]],Table8[[Customer ID]:[Any Transplants]],7,FALSE)</f>
        <v>No</v>
      </c>
      <c r="G599" s="24" t="str">
        <f>VLOOKUP(Table8[[#This Row],[Customer ID]],Table8[[Customer ID]:[Cancer history]],8,FALSE)</f>
        <v>No</v>
      </c>
      <c r="H599" s="24">
        <f>VLOOKUP(Table8[[#This Row],[Customer ID]],Table8[[Customer ID]:[NumberOfMajorSurgeries]],9,FALSE)</f>
        <v>1</v>
      </c>
      <c r="I599" s="24" t="str">
        <f>VLOOKUP(Table8[[#This Row],[Customer ID]],Table8[],10,FALSE)</f>
        <v>Yes</v>
      </c>
      <c r="J599" s="24" t="str">
        <f>VLOOKUP(Table8[[#This Row],[Customer ID]],Table8[[Customer ID]:[Wight Status]],3,FALSE)</f>
        <v>Normal Weight</v>
      </c>
      <c r="K599" s="24" t="str">
        <f>VLOOKUP(Table8[[#This Row],[Customer ID]],Table8[[Customer ID]:[Diabetes Status]],5,FALSE)</f>
        <v>Normal</v>
      </c>
      <c r="L599" s="24" t="str">
        <f>VLOOKUP(A599,Table1[[Customer ID]:[Date Of Birth]],5,FALSE)</f>
        <v>23-Dec-1995</v>
      </c>
      <c r="M599" s="24">
        <f>VLOOKUP(A599,Table1[[Customer ID]:[charges]],8,FALSE)</f>
        <v>16577.78</v>
      </c>
      <c r="N599" s="24" t="str">
        <f>VLOOKUP(Healthcare!A599,Table1[[Customer ID]:[Hospital tier]],9,FALSE)</f>
        <v>tier - 2</v>
      </c>
      <c r="O599" s="24" t="str">
        <f>VLOOKUP(A599,Table1[[Customer ID]:[City tier]],10,FALSE)</f>
        <v>tier - 1</v>
      </c>
      <c r="P599" s="24" t="str">
        <f>VLOOKUP(Healthcare!A599,Table1[],11,FALSE)</f>
        <v>R1013</v>
      </c>
      <c r="Q599" s="24">
        <f>VLOOKUP(Healthcare!A599,Table1[[Customer ID]:[Age]],6,FALSE)</f>
        <v>27</v>
      </c>
    </row>
    <row r="600" spans="1:17" ht="15.4" x14ac:dyDescent="0.45">
      <c r="A600" s="25" t="s">
        <v>599</v>
      </c>
      <c r="B600" s="24" t="str">
        <f>VLOOKUP('Customer Names'!A600,'Customer Names'!A600:C2934,3,FALSE)</f>
        <v>Pontes</v>
      </c>
      <c r="C600" s="24">
        <f>VLOOKUP(Table8[[#This Row],[Customer ID]],Table8[[Customer ID]:[BMI]],2,FALSE)</f>
        <v>30.114999999999998</v>
      </c>
      <c r="D600" s="24">
        <f>VLOOKUP(Table8[[#This Row],[Customer ID]],Table8[[Customer ID]:[HBA1C]],4,FALSE)</f>
        <v>10.119999999999999</v>
      </c>
      <c r="E600" s="24" t="str">
        <f>VLOOKUP(Table8[[#This Row],[Customer ID]],Table8[[Customer ID]:[Heart Issues]],6,FALSE)</f>
        <v>No</v>
      </c>
      <c r="F600" s="24" t="str">
        <f>VLOOKUP(Table8[[#This Row],[Customer ID]],Table8[[Customer ID]:[Any Transplants]],7,FALSE)</f>
        <v>No</v>
      </c>
      <c r="G600" s="24" t="str">
        <f>VLOOKUP(Table8[[#This Row],[Customer ID]],Table8[[Customer ID]:[Cancer history]],8,FALSE)</f>
        <v>No</v>
      </c>
      <c r="H600" s="24">
        <f>VLOOKUP(Table8[[#This Row],[Customer ID]],Table8[[Customer ID]:[NumberOfMajorSurgeries]],9,FALSE)</f>
        <v>3</v>
      </c>
      <c r="I600" s="24" t="str">
        <f>VLOOKUP(Table8[[#This Row],[Customer ID]],Table8[],10,FALSE)</f>
        <v>No</v>
      </c>
      <c r="J600" s="24" t="str">
        <f>VLOOKUP(Table8[[#This Row],[Customer ID]],Table8[[Customer ID]:[Wight Status]],3,FALSE)</f>
        <v>Obesity</v>
      </c>
      <c r="K600" s="24" t="str">
        <f>VLOOKUP(Table8[[#This Row],[Customer ID]],Table8[[Customer ID]:[Diabetes Status]],5,FALSE)</f>
        <v>Diabetes</v>
      </c>
      <c r="L600" s="24" t="str">
        <f>VLOOKUP(A600,Table1[[Customer ID]:[Date Of Birth]],5,FALSE)</f>
        <v>10-Oct-1958</v>
      </c>
      <c r="M600" s="24">
        <f>VLOOKUP(A600,Table1[[Customer ID]:[charges]],8,FALSE)</f>
        <v>16455.71</v>
      </c>
      <c r="N600" s="24" t="str">
        <f>VLOOKUP(Healthcare!A600,Table1[[Customer ID]:[Hospital tier]],9,FALSE)</f>
        <v>tier - 2</v>
      </c>
      <c r="O600" s="24" t="str">
        <f>VLOOKUP(A600,Table1[[Customer ID]:[City tier]],10,FALSE)</f>
        <v>tier - 2</v>
      </c>
      <c r="P600" s="24" t="str">
        <f>VLOOKUP(Healthcare!A600,Table1[],11,FALSE)</f>
        <v>R1012</v>
      </c>
      <c r="Q600" s="24">
        <f>VLOOKUP(Healthcare!A600,Table1[[Customer ID]:[Age]],6,FALSE)</f>
        <v>64</v>
      </c>
    </row>
    <row r="601" spans="1:17" ht="15.4" x14ac:dyDescent="0.45">
      <c r="A601" s="25" t="s">
        <v>600</v>
      </c>
      <c r="B601" s="24" t="str">
        <f>VLOOKUP('Customer Names'!A601,'Customer Names'!A601:C2935,3,FALSE)</f>
        <v>Spies</v>
      </c>
      <c r="C601" s="24">
        <f>VLOOKUP(Table8[[#This Row],[Customer ID]],Table8[[Customer ID]:[BMI]],2,FALSE)</f>
        <v>26.03</v>
      </c>
      <c r="D601" s="24">
        <f>VLOOKUP(Table8[[#This Row],[Customer ID]],Table8[[Customer ID]:[HBA1C]],4,FALSE)</f>
        <v>4.01</v>
      </c>
      <c r="E601" s="24" t="str">
        <f>VLOOKUP(Table8[[#This Row],[Customer ID]],Table8[[Customer ID]:[Heart Issues]],6,FALSE)</f>
        <v>No</v>
      </c>
      <c r="F601" s="24" t="str">
        <f>VLOOKUP(Table8[[#This Row],[Customer ID]],Table8[[Customer ID]:[Any Transplants]],7,FALSE)</f>
        <v>No</v>
      </c>
      <c r="G601" s="24" t="str">
        <f>VLOOKUP(Table8[[#This Row],[Customer ID]],Table8[[Customer ID]:[Cancer history]],8,FALSE)</f>
        <v>Yes</v>
      </c>
      <c r="H601" s="24">
        <f>VLOOKUP(Table8[[#This Row],[Customer ID]],Table8[[Customer ID]:[NumberOfMajorSurgeries]],9,FALSE)</f>
        <v>1</v>
      </c>
      <c r="I601" s="24" t="str">
        <f>VLOOKUP(Table8[[#This Row],[Customer ID]],Table8[],10,FALSE)</f>
        <v>Yes</v>
      </c>
      <c r="J601" s="24" t="str">
        <f>VLOOKUP(Table8[[#This Row],[Customer ID]],Table8[[Customer ID]:[Wight Status]],3,FALSE)</f>
        <v>Over Weight</v>
      </c>
      <c r="K601" s="24" t="str">
        <f>VLOOKUP(Table8[[#This Row],[Customer ID]],Table8[[Customer ID]:[Diabetes Status]],5,FALSE)</f>
        <v>Normal</v>
      </c>
      <c r="L601" s="24" t="str">
        <f>VLOOKUP(A601,Table1[[Customer ID]:[Date Of Birth]],5,FALSE)</f>
        <v>20-Dec-2003</v>
      </c>
      <c r="M601" s="24">
        <f>VLOOKUP(A601,Table1[[Customer ID]:[charges]],8,FALSE)</f>
        <v>16450.89</v>
      </c>
      <c r="N601" s="24" t="str">
        <f>VLOOKUP(Healthcare!A601,Table1[[Customer ID]:[Hospital tier]],9,FALSE)</f>
        <v>tier - 2</v>
      </c>
      <c r="O601" s="24" t="str">
        <f>VLOOKUP(A601,Table1[[Customer ID]:[City tier]],10,FALSE)</f>
        <v>tier - 1</v>
      </c>
      <c r="P601" s="24" t="str">
        <f>VLOOKUP(Healthcare!A601,Table1[],11,FALSE)</f>
        <v>R1012</v>
      </c>
      <c r="Q601" s="24">
        <f>VLOOKUP(Healthcare!A601,Table1[[Customer ID]:[Age]],6,FALSE)</f>
        <v>19</v>
      </c>
    </row>
    <row r="602" spans="1:17" ht="15.4" x14ac:dyDescent="0.45">
      <c r="A602" s="25" t="s">
        <v>601</v>
      </c>
      <c r="B602" s="24" t="str">
        <f>VLOOKUP('Customer Names'!A602,'Customer Names'!A602:C2936,3,FALSE)</f>
        <v>Greig</v>
      </c>
      <c r="C602" s="24">
        <f>VLOOKUP(Table8[[#This Row],[Customer ID]],Table8[[Customer ID]:[BMI]],2,FALSE)</f>
        <v>20.045000000000002</v>
      </c>
      <c r="D602" s="24">
        <f>VLOOKUP(Table8[[#This Row],[Customer ID]],Table8[[Customer ID]:[HBA1C]],4,FALSE)</f>
        <v>4.7699999999999996</v>
      </c>
      <c r="E602" s="24" t="str">
        <f>VLOOKUP(Table8[[#This Row],[Customer ID]],Table8[[Customer ID]:[Heart Issues]],6,FALSE)</f>
        <v>Yes</v>
      </c>
      <c r="F602" s="24" t="str">
        <f>VLOOKUP(Table8[[#This Row],[Customer ID]],Table8[[Customer ID]:[Any Transplants]],7,FALSE)</f>
        <v>No</v>
      </c>
      <c r="G602" s="24" t="str">
        <f>VLOOKUP(Table8[[#This Row],[Customer ID]],Table8[[Customer ID]:[Cancer history]],8,FALSE)</f>
        <v>No</v>
      </c>
      <c r="H602" s="24">
        <f>VLOOKUP(Table8[[#This Row],[Customer ID]],Table8[[Customer ID]:[NumberOfMajorSurgeries]],9,FALSE)</f>
        <v>1</v>
      </c>
      <c r="I602" s="24" t="str">
        <f>VLOOKUP(Table8[[#This Row],[Customer ID]],Table8[],10,FALSE)</f>
        <v>Yes</v>
      </c>
      <c r="J602" s="24" t="str">
        <f>VLOOKUP(Table8[[#This Row],[Customer ID]],Table8[[Customer ID]:[Wight Status]],3,FALSE)</f>
        <v>Normal Weight</v>
      </c>
      <c r="K602" s="24" t="str">
        <f>VLOOKUP(Table8[[#This Row],[Customer ID]],Table8[[Customer ID]:[Diabetes Status]],5,FALSE)</f>
        <v>Normal</v>
      </c>
      <c r="L602" s="24" t="str">
        <f>VLOOKUP(A602,Table1[[Customer ID]:[Date Of Birth]],5,FALSE)</f>
        <v>28-Sep-1995</v>
      </c>
      <c r="M602" s="24">
        <f>VLOOKUP(A602,Table1[[Customer ID]:[charges]],8,FALSE)</f>
        <v>16420.490000000002</v>
      </c>
      <c r="N602" s="24" t="str">
        <f>VLOOKUP(Healthcare!A602,Table1[[Customer ID]:[Hospital tier]],9,FALSE)</f>
        <v>tier - 2</v>
      </c>
      <c r="O602" s="24" t="str">
        <f>VLOOKUP(A602,Table1[[Customer ID]:[City tier]],10,FALSE)</f>
        <v>tier - 3</v>
      </c>
      <c r="P602" s="24" t="str">
        <f>VLOOKUP(Healthcare!A602,Table1[],11,FALSE)</f>
        <v>R1012</v>
      </c>
      <c r="Q602" s="24">
        <f>VLOOKUP(Healthcare!A602,Table1[[Customer ID]:[Age]],6,FALSE)</f>
        <v>27</v>
      </c>
    </row>
    <row r="603" spans="1:17" ht="15.4" x14ac:dyDescent="0.45">
      <c r="A603" s="25" t="s">
        <v>602</v>
      </c>
      <c r="B603" s="24" t="str">
        <f>VLOOKUP('Customer Names'!A603,'Customer Names'!A603:C2937,3,FALSE)</f>
        <v>Scott</v>
      </c>
      <c r="C603" s="24">
        <f>VLOOKUP(Table8[[#This Row],[Customer ID]],Table8[[Customer ID]:[BMI]],2,FALSE)</f>
        <v>40.24</v>
      </c>
      <c r="D603" s="24">
        <f>VLOOKUP(Table8[[#This Row],[Customer ID]],Table8[[Customer ID]:[HBA1C]],4,FALSE)</f>
        <v>6.83</v>
      </c>
      <c r="E603" s="24" t="str">
        <f>VLOOKUP(Table8[[#This Row],[Customer ID]],Table8[[Customer ID]:[Heart Issues]],6,FALSE)</f>
        <v>No</v>
      </c>
      <c r="F603" s="24" t="str">
        <f>VLOOKUP(Table8[[#This Row],[Customer ID]],Table8[[Customer ID]:[Any Transplants]],7,FALSE)</f>
        <v>No</v>
      </c>
      <c r="G603" s="24" t="str">
        <f>VLOOKUP(Table8[[#This Row],[Customer ID]],Table8[[Customer ID]:[Cancer history]],8,FALSE)</f>
        <v>No</v>
      </c>
      <c r="H603" s="24">
        <f>VLOOKUP(Table8[[#This Row],[Customer ID]],Table8[[Customer ID]:[NumberOfMajorSurgeries]],9,FALSE)</f>
        <v>0</v>
      </c>
      <c r="I603" s="24" t="str">
        <f>VLOOKUP(Table8[[#This Row],[Customer ID]],Table8[],10,FALSE)</f>
        <v>No</v>
      </c>
      <c r="J603" s="24" t="str">
        <f>VLOOKUP(Table8[[#This Row],[Customer ID]],Table8[[Customer ID]:[Wight Status]],3,FALSE)</f>
        <v>Obesity</v>
      </c>
      <c r="K603" s="24" t="str">
        <f>VLOOKUP(Table8[[#This Row],[Customer ID]],Table8[[Customer ID]:[Diabetes Status]],5,FALSE)</f>
        <v>Diabetes</v>
      </c>
      <c r="L603" s="24" t="str">
        <f>VLOOKUP(A603,Table1[[Customer ID]:[Date Of Birth]],5,FALSE)</f>
        <v>5-Dec-1965</v>
      </c>
      <c r="M603" s="24">
        <f>VLOOKUP(A603,Table1[[Customer ID]:[charges]],8,FALSE)</f>
        <v>16351.42</v>
      </c>
      <c r="N603" s="24" t="str">
        <f>VLOOKUP(Healthcare!A603,Table1[[Customer ID]:[Hospital tier]],9,FALSE)</f>
        <v>tier - 2</v>
      </c>
      <c r="O603" s="24" t="str">
        <f>VLOOKUP(A603,Table1[[Customer ID]:[City tier]],10,FALSE)</f>
        <v>tier - 3</v>
      </c>
      <c r="P603" s="24" t="str">
        <f>VLOOKUP(Healthcare!A603,Table1[],11,FALSE)</f>
        <v>R1026</v>
      </c>
      <c r="Q603" s="24">
        <f>VLOOKUP(Healthcare!A603,Table1[[Customer ID]:[Age]],6,FALSE)</f>
        <v>57</v>
      </c>
    </row>
    <row r="604" spans="1:17" ht="15.4" x14ac:dyDescent="0.45">
      <c r="A604" s="25" t="s">
        <v>603</v>
      </c>
      <c r="B604" s="24" t="str">
        <f>VLOOKUP('Customer Names'!A604,'Customer Names'!A604:C2938,3,FALSE)</f>
        <v>Erlandson</v>
      </c>
      <c r="C604" s="24">
        <f>VLOOKUP(Table8[[#This Row],[Customer ID]],Table8[[Customer ID]:[BMI]],2,FALSE)</f>
        <v>43.15</v>
      </c>
      <c r="D604" s="24">
        <f>VLOOKUP(Table8[[#This Row],[Customer ID]],Table8[[Customer ID]:[HBA1C]],4,FALSE)</f>
        <v>6.14</v>
      </c>
      <c r="E604" s="24" t="str">
        <f>VLOOKUP(Table8[[#This Row],[Customer ID]],Table8[[Customer ID]:[Heart Issues]],6,FALSE)</f>
        <v>Yes</v>
      </c>
      <c r="F604" s="24" t="str">
        <f>VLOOKUP(Table8[[#This Row],[Customer ID]],Table8[[Customer ID]:[Any Transplants]],7,FALSE)</f>
        <v>No</v>
      </c>
      <c r="G604" s="24" t="str">
        <f>VLOOKUP(Table8[[#This Row],[Customer ID]],Table8[[Customer ID]:[Cancer history]],8,FALSE)</f>
        <v>Yes</v>
      </c>
      <c r="H604" s="24">
        <f>VLOOKUP(Table8[[#This Row],[Customer ID]],Table8[[Customer ID]:[NumberOfMajorSurgeries]],9,FALSE)</f>
        <v>1</v>
      </c>
      <c r="I604" s="24" t="str">
        <f>VLOOKUP(Table8[[#This Row],[Customer ID]],Table8[],10,FALSE)</f>
        <v>No</v>
      </c>
      <c r="J604" s="24" t="str">
        <f>VLOOKUP(Table8[[#This Row],[Customer ID]],Table8[[Customer ID]:[Wight Status]],3,FALSE)</f>
        <v>Obesity</v>
      </c>
      <c r="K604" s="24" t="str">
        <f>VLOOKUP(Table8[[#This Row],[Customer ID]],Table8[[Customer ID]:[Diabetes Status]],5,FALSE)</f>
        <v>Prediabetes</v>
      </c>
      <c r="L604" s="24" t="str">
        <f>VLOOKUP(A604,Table1[[Customer ID]:[Date Of Birth]],5,FALSE)</f>
        <v>8-Aug-1969</v>
      </c>
      <c r="M604" s="24">
        <f>VLOOKUP(A604,Table1[[Customer ID]:[charges]],8,FALSE)</f>
        <v>16311.05</v>
      </c>
      <c r="N604" s="24" t="str">
        <f>VLOOKUP(Healthcare!A604,Table1[[Customer ID]:[Hospital tier]],9,FALSE)</f>
        <v>tier - 2</v>
      </c>
      <c r="O604" s="24" t="str">
        <f>VLOOKUP(A604,Table1[[Customer ID]:[City tier]],10,FALSE)</f>
        <v>tier - 3</v>
      </c>
      <c r="P604" s="24" t="str">
        <f>VLOOKUP(Healthcare!A604,Table1[],11,FALSE)</f>
        <v>R1026</v>
      </c>
      <c r="Q604" s="24">
        <f>VLOOKUP(Healthcare!A604,Table1[[Customer ID]:[Age]],6,FALSE)</f>
        <v>53</v>
      </c>
    </row>
    <row r="605" spans="1:17" ht="15.4" x14ac:dyDescent="0.45">
      <c r="A605" s="25" t="s">
        <v>604</v>
      </c>
      <c r="B605" s="24" t="str">
        <f>VLOOKUP('Customer Names'!A605,'Customer Names'!A605:C2939,3,FALSE)</f>
        <v>Autrey</v>
      </c>
      <c r="C605" s="24">
        <f>VLOOKUP(Table8[[#This Row],[Customer ID]],Table8[[Customer ID]:[BMI]],2,FALSE)</f>
        <v>27.7</v>
      </c>
      <c r="D605" s="24">
        <f>VLOOKUP(Table8[[#This Row],[Customer ID]],Table8[[Customer ID]:[HBA1C]],4,FALSE)</f>
        <v>5.6</v>
      </c>
      <c r="E605" s="24" t="str">
        <f>VLOOKUP(Table8[[#This Row],[Customer ID]],Table8[[Customer ID]:[Heart Issues]],6,FALSE)</f>
        <v>No</v>
      </c>
      <c r="F605" s="24" t="str">
        <f>VLOOKUP(Table8[[#This Row],[Customer ID]],Table8[[Customer ID]:[Any Transplants]],7,FALSE)</f>
        <v>No</v>
      </c>
      <c r="G605" s="24" t="str">
        <f>VLOOKUP(Table8[[#This Row],[Customer ID]],Table8[[Customer ID]:[Cancer history]],8,FALSE)</f>
        <v>Yes</v>
      </c>
      <c r="H605" s="24">
        <f>VLOOKUP(Table8[[#This Row],[Customer ID]],Table8[[Customer ID]:[NumberOfMajorSurgeries]],9,FALSE)</f>
        <v>1</v>
      </c>
      <c r="I605" s="24" t="str">
        <f>VLOOKUP(Table8[[#This Row],[Customer ID]],Table8[],10,FALSE)</f>
        <v>Yes</v>
      </c>
      <c r="J605" s="24" t="str">
        <f>VLOOKUP(Table8[[#This Row],[Customer ID]],Table8[[Customer ID]:[Wight Status]],3,FALSE)</f>
        <v>Over Weight</v>
      </c>
      <c r="K605" s="24" t="str">
        <f>VLOOKUP(Table8[[#This Row],[Customer ID]],Table8[[Customer ID]:[Diabetes Status]],5,FALSE)</f>
        <v>Normal</v>
      </c>
      <c r="L605" s="24" t="str">
        <f>VLOOKUP(A605,Table1[[Customer ID]:[Date Of Birth]],5,FALSE)</f>
        <v>24-Aug-2003</v>
      </c>
      <c r="M605" s="24">
        <f>VLOOKUP(A605,Table1[[Customer ID]:[charges]],8,FALSE)</f>
        <v>16297.85</v>
      </c>
      <c r="N605" s="24" t="str">
        <f>VLOOKUP(Healthcare!A605,Table1[[Customer ID]:[Hospital tier]],9,FALSE)</f>
        <v>tier - 2</v>
      </c>
      <c r="O605" s="24" t="str">
        <f>VLOOKUP(A605,Table1[[Customer ID]:[City tier]],10,FALSE)</f>
        <v>tier - 3</v>
      </c>
      <c r="P605" s="24" t="str">
        <f>VLOOKUP(Healthcare!A605,Table1[],11,FALSE)</f>
        <v>R1011</v>
      </c>
      <c r="Q605" s="24">
        <f>VLOOKUP(Healthcare!A605,Table1[[Customer ID]:[Age]],6,FALSE)</f>
        <v>19</v>
      </c>
    </row>
    <row r="606" spans="1:17" ht="15.4" x14ac:dyDescent="0.45">
      <c r="A606" s="25" t="s">
        <v>605</v>
      </c>
      <c r="B606" s="24" t="str">
        <f>VLOOKUP('Customer Names'!A606,'Customer Names'!A606:C2940,3,FALSE)</f>
        <v>Alleman</v>
      </c>
      <c r="C606" s="24">
        <f>VLOOKUP(Table8[[#This Row],[Customer ID]],Table8[[Customer ID]:[BMI]],2,FALSE)</f>
        <v>45.68</v>
      </c>
      <c r="D606" s="24">
        <f>VLOOKUP(Table8[[#This Row],[Customer ID]],Table8[[Customer ID]:[HBA1C]],4,FALSE)</f>
        <v>4.8</v>
      </c>
      <c r="E606" s="24" t="str">
        <f>VLOOKUP(Table8[[#This Row],[Customer ID]],Table8[[Customer ID]:[Heart Issues]],6,FALSE)</f>
        <v>No</v>
      </c>
      <c r="F606" s="24" t="str">
        <f>VLOOKUP(Table8[[#This Row],[Customer ID]],Table8[[Customer ID]:[Any Transplants]],7,FALSE)</f>
        <v>No</v>
      </c>
      <c r="G606" s="24" t="str">
        <f>VLOOKUP(Table8[[#This Row],[Customer ID]],Table8[[Customer ID]:[Cancer history]],8,FALSE)</f>
        <v>No</v>
      </c>
      <c r="H606" s="24">
        <f>VLOOKUP(Table8[[#This Row],[Customer ID]],Table8[[Customer ID]:[NumberOfMajorSurgeries]],9,FALSE)</f>
        <v>2</v>
      </c>
      <c r="I606" s="24" t="str">
        <f>VLOOKUP(Table8[[#This Row],[Customer ID]],Table8[],10,FALSE)</f>
        <v>No</v>
      </c>
      <c r="J606" s="24" t="str">
        <f>VLOOKUP(Table8[[#This Row],[Customer ID]],Table8[[Customer ID]:[Wight Status]],3,FALSE)</f>
        <v>Obesity</v>
      </c>
      <c r="K606" s="24" t="str">
        <f>VLOOKUP(Table8[[#This Row],[Customer ID]],Table8[[Customer ID]:[Diabetes Status]],5,FALSE)</f>
        <v>Normal</v>
      </c>
      <c r="L606" s="24" t="str">
        <f>VLOOKUP(A606,Table1[[Customer ID]:[Date Of Birth]],5,FALSE)</f>
        <v>30-Jul-1972</v>
      </c>
      <c r="M606" s="24">
        <f>VLOOKUP(A606,Table1[[Customer ID]:[charges]],8,FALSE)</f>
        <v>16267.32</v>
      </c>
      <c r="N606" s="24" t="str">
        <f>VLOOKUP(Healthcare!A606,Table1[[Customer ID]:[Hospital tier]],9,FALSE)</f>
        <v>tier - 2</v>
      </c>
      <c r="O606" s="24" t="str">
        <f>VLOOKUP(A606,Table1[[Customer ID]:[City tier]],10,FALSE)</f>
        <v>tier - 2</v>
      </c>
      <c r="P606" s="24" t="str">
        <f>VLOOKUP(Healthcare!A606,Table1[],11,FALSE)</f>
        <v>R1023</v>
      </c>
      <c r="Q606" s="24">
        <f>VLOOKUP(Healthcare!A606,Table1[[Customer ID]:[Age]],6,FALSE)</f>
        <v>50</v>
      </c>
    </row>
    <row r="607" spans="1:17" ht="15.4" x14ac:dyDescent="0.45">
      <c r="A607" s="25" t="s">
        <v>606</v>
      </c>
      <c r="B607" s="24" t="str">
        <f>VLOOKUP('Customer Names'!A607,'Customer Names'!A607:C2941,3,FALSE)</f>
        <v>Michalski</v>
      </c>
      <c r="C607" s="24">
        <f>VLOOKUP(Table8[[#This Row],[Customer ID]],Table8[[Customer ID]:[BMI]],2,FALSE)</f>
        <v>27.3</v>
      </c>
      <c r="D607" s="24">
        <f>VLOOKUP(Table8[[#This Row],[Customer ID]],Table8[[Customer ID]:[HBA1C]],4,FALSE)</f>
        <v>11.89</v>
      </c>
      <c r="E607" s="24" t="str">
        <f>VLOOKUP(Table8[[#This Row],[Customer ID]],Table8[[Customer ID]:[Heart Issues]],6,FALSE)</f>
        <v>No</v>
      </c>
      <c r="F607" s="24" t="str">
        <f>VLOOKUP(Table8[[#This Row],[Customer ID]],Table8[[Customer ID]:[Any Transplants]],7,FALSE)</f>
        <v>No</v>
      </c>
      <c r="G607" s="24" t="str">
        <f>VLOOKUP(Table8[[#This Row],[Customer ID]],Table8[[Customer ID]:[Cancer history]],8,FALSE)</f>
        <v>No</v>
      </c>
      <c r="H607" s="24">
        <f>VLOOKUP(Table8[[#This Row],[Customer ID]],Table8[[Customer ID]:[NumberOfMajorSurgeries]],9,FALSE)</f>
        <v>0</v>
      </c>
      <c r="I607" s="24" t="str">
        <f>VLOOKUP(Table8[[#This Row],[Customer ID]],Table8[],10,FALSE)</f>
        <v>Yes</v>
      </c>
      <c r="J607" s="24" t="str">
        <f>VLOOKUP(Table8[[#This Row],[Customer ID]],Table8[[Customer ID]:[Wight Status]],3,FALSE)</f>
        <v>Over Weight</v>
      </c>
      <c r="K607" s="24" t="str">
        <f>VLOOKUP(Table8[[#This Row],[Customer ID]],Table8[[Customer ID]:[Diabetes Status]],5,FALSE)</f>
        <v>Diabetes</v>
      </c>
      <c r="L607" s="24" t="str">
        <f>VLOOKUP(A607,Table1[[Customer ID]:[Date Of Birth]],5,FALSE)</f>
        <v>8-Sep-2002</v>
      </c>
      <c r="M607" s="24">
        <f>VLOOKUP(A607,Table1[[Customer ID]:[charges]],8,FALSE)</f>
        <v>16232.85</v>
      </c>
      <c r="N607" s="24" t="str">
        <f>VLOOKUP(Healthcare!A607,Table1[[Customer ID]:[Hospital tier]],9,FALSE)</f>
        <v>tier - 2</v>
      </c>
      <c r="O607" s="24" t="str">
        <f>VLOOKUP(A607,Table1[[Customer ID]:[City tier]],10,FALSE)</f>
        <v>tier - 1</v>
      </c>
      <c r="P607" s="24" t="str">
        <f>VLOOKUP(Healthcare!A607,Table1[],11,FALSE)</f>
        <v>R1011</v>
      </c>
      <c r="Q607" s="24">
        <f>VLOOKUP(Healthcare!A607,Table1[[Customer ID]:[Age]],6,FALSE)</f>
        <v>20</v>
      </c>
    </row>
    <row r="608" spans="1:17" ht="15.4" x14ac:dyDescent="0.45">
      <c r="A608" s="25" t="s">
        <v>607</v>
      </c>
      <c r="B608" s="24" t="str">
        <f>VLOOKUP('Customer Names'!A608,'Customer Names'!A608:C2942,3,FALSE)</f>
        <v>Grillo</v>
      </c>
      <c r="C608" s="24">
        <f>VLOOKUP(Table8[[#This Row],[Customer ID]],Table8[[Customer ID]:[BMI]],2,FALSE)</f>
        <v>54.45</v>
      </c>
      <c r="D608" s="24">
        <f>VLOOKUP(Table8[[#This Row],[Customer ID]],Table8[[Customer ID]:[HBA1C]],4,FALSE)</f>
        <v>4.7300000000000004</v>
      </c>
      <c r="E608" s="24" t="str">
        <f>VLOOKUP(Table8[[#This Row],[Customer ID]],Table8[[Customer ID]:[Heart Issues]],6,FALSE)</f>
        <v>Yes</v>
      </c>
      <c r="F608" s="24" t="str">
        <f>VLOOKUP(Table8[[#This Row],[Customer ID]],Table8[[Customer ID]:[Any Transplants]],7,FALSE)</f>
        <v>No</v>
      </c>
      <c r="G608" s="24" t="str">
        <f>VLOOKUP(Table8[[#This Row],[Customer ID]],Table8[[Customer ID]:[Cancer history]],8,FALSE)</f>
        <v>No</v>
      </c>
      <c r="H608" s="24">
        <f>VLOOKUP(Table8[[#This Row],[Customer ID]],Table8[[Customer ID]:[NumberOfMajorSurgeries]],9,FALSE)</f>
        <v>1</v>
      </c>
      <c r="I608" s="24" t="str">
        <f>VLOOKUP(Table8[[#This Row],[Customer ID]],Table8[],10,FALSE)</f>
        <v>No</v>
      </c>
      <c r="J608" s="24" t="str">
        <f>VLOOKUP(Table8[[#This Row],[Customer ID]],Table8[[Customer ID]:[Wight Status]],3,FALSE)</f>
        <v>Obesity</v>
      </c>
      <c r="K608" s="24" t="str">
        <f>VLOOKUP(Table8[[#This Row],[Customer ID]],Table8[[Customer ID]:[Diabetes Status]],5,FALSE)</f>
        <v>Normal</v>
      </c>
      <c r="L608" s="24" t="str">
        <f>VLOOKUP(A608,Table1[[Customer ID]:[Date Of Birth]],5,FALSE)</f>
        <v>21-Aug-1988</v>
      </c>
      <c r="M608" s="24">
        <f>VLOOKUP(A608,Table1[[Customer ID]:[charges]],8,FALSE)</f>
        <v>16205.88</v>
      </c>
      <c r="N608" s="24" t="str">
        <f>VLOOKUP(Healthcare!A608,Table1[[Customer ID]:[Hospital tier]],9,FALSE)</f>
        <v>tier - 2</v>
      </c>
      <c r="O608" s="24" t="str">
        <f>VLOOKUP(A608,Table1[[Customer ID]:[City tier]],10,FALSE)</f>
        <v>tier - 1</v>
      </c>
      <c r="P608" s="24" t="str">
        <f>VLOOKUP(Healthcare!A608,Table1[],11,FALSE)</f>
        <v>R1012</v>
      </c>
      <c r="Q608" s="24">
        <f>VLOOKUP(Healthcare!A608,Table1[[Customer ID]:[Age]],6,FALSE)</f>
        <v>34</v>
      </c>
    </row>
    <row r="609" spans="1:17" ht="15.4" x14ac:dyDescent="0.45">
      <c r="A609" s="25" t="s">
        <v>608</v>
      </c>
      <c r="B609" s="24" t="str">
        <f>VLOOKUP('Customer Names'!A609,'Customer Names'!A609:C2943,3,FALSE)</f>
        <v>Coronado</v>
      </c>
      <c r="C609" s="24">
        <f>VLOOKUP(Table8[[#This Row],[Customer ID]],Table8[[Customer ID]:[BMI]],2,FALSE)</f>
        <v>54.43</v>
      </c>
      <c r="D609" s="24">
        <f>VLOOKUP(Table8[[#This Row],[Customer ID]],Table8[[Customer ID]:[HBA1C]],4,FALSE)</f>
        <v>4.6100000000000003</v>
      </c>
      <c r="E609" s="24" t="str">
        <f>VLOOKUP(Table8[[#This Row],[Customer ID]],Table8[[Customer ID]:[Heart Issues]],6,FALSE)</f>
        <v>Yes</v>
      </c>
      <c r="F609" s="24" t="str">
        <f>VLOOKUP(Table8[[#This Row],[Customer ID]],Table8[[Customer ID]:[Any Transplants]],7,FALSE)</f>
        <v>No</v>
      </c>
      <c r="G609" s="24" t="str">
        <f>VLOOKUP(Table8[[#This Row],[Customer ID]],Table8[[Customer ID]:[Cancer history]],8,FALSE)</f>
        <v>No</v>
      </c>
      <c r="H609" s="24">
        <f>VLOOKUP(Table8[[#This Row],[Customer ID]],Table8[[Customer ID]:[NumberOfMajorSurgeries]],9,FALSE)</f>
        <v>1</v>
      </c>
      <c r="I609" s="24" t="str">
        <f>VLOOKUP(Table8[[#This Row],[Customer ID]],Table8[],10,FALSE)</f>
        <v>No</v>
      </c>
      <c r="J609" s="24" t="str">
        <f>VLOOKUP(Table8[[#This Row],[Customer ID]],Table8[[Customer ID]:[Wight Status]],3,FALSE)</f>
        <v>Obesity</v>
      </c>
      <c r="K609" s="24" t="str">
        <f>VLOOKUP(Table8[[#This Row],[Customer ID]],Table8[[Customer ID]:[Diabetes Status]],5,FALSE)</f>
        <v>Normal</v>
      </c>
      <c r="L609" s="24" t="str">
        <f>VLOOKUP(A609,Table1[[Customer ID]:[Date Of Birth]],5,FALSE)</f>
        <v>6-Aug-1988</v>
      </c>
      <c r="M609" s="24">
        <f>VLOOKUP(A609,Table1[[Customer ID]:[charges]],8,FALSE)</f>
        <v>16199.1</v>
      </c>
      <c r="N609" s="24" t="str">
        <f>VLOOKUP(Healthcare!A609,Table1[[Customer ID]:[Hospital tier]],9,FALSE)</f>
        <v>tier - 2</v>
      </c>
      <c r="O609" s="24" t="str">
        <f>VLOOKUP(A609,Table1[[Customer ID]:[City tier]],10,FALSE)</f>
        <v>tier - 2</v>
      </c>
      <c r="P609" s="24" t="str">
        <f>VLOOKUP(Healthcare!A609,Table1[],11,FALSE)</f>
        <v>R1012</v>
      </c>
      <c r="Q609" s="24">
        <f>VLOOKUP(Healthcare!A609,Table1[[Customer ID]:[Age]],6,FALSE)</f>
        <v>34</v>
      </c>
    </row>
    <row r="610" spans="1:17" ht="15.4" x14ac:dyDescent="0.45">
      <c r="A610" s="25" t="s">
        <v>609</v>
      </c>
      <c r="B610" s="24" t="str">
        <f>VLOOKUP('Customer Names'!A610,'Customer Names'!A610:C2944,3,FALSE)</f>
        <v>Dewine</v>
      </c>
      <c r="C610" s="24">
        <f>VLOOKUP(Table8[[#This Row],[Customer ID]],Table8[[Customer ID]:[BMI]],2,FALSE)</f>
        <v>48.01</v>
      </c>
      <c r="D610" s="24">
        <f>VLOOKUP(Table8[[#This Row],[Customer ID]],Table8[[Customer ID]:[HBA1C]],4,FALSE)</f>
        <v>7.3</v>
      </c>
      <c r="E610" s="24" t="str">
        <f>VLOOKUP(Table8[[#This Row],[Customer ID]],Table8[[Customer ID]:[Heart Issues]],6,FALSE)</f>
        <v>No</v>
      </c>
      <c r="F610" s="24" t="str">
        <f>VLOOKUP(Table8[[#This Row],[Customer ID]],Table8[[Customer ID]:[Any Transplants]],7,FALSE)</f>
        <v>No</v>
      </c>
      <c r="G610" s="24" t="str">
        <f>VLOOKUP(Table8[[#This Row],[Customer ID]],Table8[[Customer ID]:[Cancer history]],8,FALSE)</f>
        <v>No</v>
      </c>
      <c r="H610" s="24">
        <f>VLOOKUP(Table8[[#This Row],[Customer ID]],Table8[[Customer ID]:[NumberOfMajorSurgeries]],9,FALSE)</f>
        <v>0</v>
      </c>
      <c r="I610" s="24" t="str">
        <f>VLOOKUP(Table8[[#This Row],[Customer ID]],Table8[],10,FALSE)</f>
        <v>No</v>
      </c>
      <c r="J610" s="24" t="str">
        <f>VLOOKUP(Table8[[#This Row],[Customer ID]],Table8[[Customer ID]:[Wight Status]],3,FALSE)</f>
        <v>Obesity</v>
      </c>
      <c r="K610" s="24" t="str">
        <f>VLOOKUP(Table8[[#This Row],[Customer ID]],Table8[[Customer ID]:[Diabetes Status]],5,FALSE)</f>
        <v>Diabetes</v>
      </c>
      <c r="L610" s="24" t="str">
        <f>VLOOKUP(A610,Table1[[Customer ID]:[Date Of Birth]],5,FALSE)</f>
        <v>11-Sep-1974</v>
      </c>
      <c r="M610" s="24">
        <f>VLOOKUP(A610,Table1[[Customer ID]:[charges]],8,FALSE)</f>
        <v>16190.97</v>
      </c>
      <c r="N610" s="24" t="str">
        <f>VLOOKUP(Healthcare!A610,Table1[[Customer ID]:[Hospital tier]],9,FALSE)</f>
        <v>tier - 2</v>
      </c>
      <c r="O610" s="24" t="str">
        <f>VLOOKUP(A610,Table1[[Customer ID]:[City tier]],10,FALSE)</f>
        <v>tier - 3</v>
      </c>
      <c r="P610" s="24" t="str">
        <f>VLOOKUP(Healthcare!A610,Table1[],11,FALSE)</f>
        <v>R1012</v>
      </c>
      <c r="Q610" s="24">
        <f>VLOOKUP(Healthcare!A610,Table1[[Customer ID]:[Age]],6,FALSE)</f>
        <v>48</v>
      </c>
    </row>
    <row r="611" spans="1:17" ht="15.4" x14ac:dyDescent="0.45">
      <c r="A611" s="25" t="s">
        <v>610</v>
      </c>
      <c r="B611" s="24" t="str">
        <f>VLOOKUP('Customer Names'!A611,'Customer Names'!A611:C2945,3,FALSE)</f>
        <v>Carman</v>
      </c>
      <c r="C611" s="24">
        <f>VLOOKUP(Table8[[#This Row],[Customer ID]],Table8[[Customer ID]:[BMI]],2,FALSE)</f>
        <v>48.32</v>
      </c>
      <c r="D611" s="24">
        <f>VLOOKUP(Table8[[#This Row],[Customer ID]],Table8[[Customer ID]:[HBA1C]],4,FALSE)</f>
        <v>5.88</v>
      </c>
      <c r="E611" s="24" t="str">
        <f>VLOOKUP(Table8[[#This Row],[Customer ID]],Table8[[Customer ID]:[Heart Issues]],6,FALSE)</f>
        <v>No</v>
      </c>
      <c r="F611" s="24" t="str">
        <f>VLOOKUP(Table8[[#This Row],[Customer ID]],Table8[[Customer ID]:[Any Transplants]],7,FALSE)</f>
        <v>No</v>
      </c>
      <c r="G611" s="24" t="str">
        <f>VLOOKUP(Table8[[#This Row],[Customer ID]],Table8[[Customer ID]:[Cancer history]],8,FALSE)</f>
        <v>No</v>
      </c>
      <c r="H611" s="24">
        <f>VLOOKUP(Table8[[#This Row],[Customer ID]],Table8[[Customer ID]:[NumberOfMajorSurgeries]],9,FALSE)</f>
        <v>0</v>
      </c>
      <c r="I611" s="24" t="str">
        <f>VLOOKUP(Table8[[#This Row],[Customer ID]],Table8[],10,FALSE)</f>
        <v>No</v>
      </c>
      <c r="J611" s="24" t="str">
        <f>VLOOKUP(Table8[[#This Row],[Customer ID]],Table8[[Customer ID]:[Wight Status]],3,FALSE)</f>
        <v>Obesity</v>
      </c>
      <c r="K611" s="24" t="str">
        <f>VLOOKUP(Table8[[#This Row],[Customer ID]],Table8[[Customer ID]:[Diabetes Status]],5,FALSE)</f>
        <v>Prediabetes</v>
      </c>
      <c r="L611" s="24" t="str">
        <f>VLOOKUP(A611,Table1[[Customer ID]:[Date Of Birth]],5,FALSE)</f>
        <v>6-Jul-1982</v>
      </c>
      <c r="M611" s="24">
        <f>VLOOKUP(A611,Table1[[Customer ID]:[charges]],8,FALSE)</f>
        <v>16152.04</v>
      </c>
      <c r="N611" s="24" t="str">
        <f>VLOOKUP(Healthcare!A611,Table1[[Customer ID]:[Hospital tier]],9,FALSE)</f>
        <v>tier - 2</v>
      </c>
      <c r="O611" s="24" t="str">
        <f>VLOOKUP(A611,Table1[[Customer ID]:[City tier]],10,FALSE)</f>
        <v>tier - 1</v>
      </c>
      <c r="P611" s="24" t="str">
        <f>VLOOKUP(Healthcare!A611,Table1[],11,FALSE)</f>
        <v>R1026</v>
      </c>
      <c r="Q611" s="24">
        <f>VLOOKUP(Healthcare!A611,Table1[[Customer ID]:[Age]],6,FALSE)</f>
        <v>40</v>
      </c>
    </row>
    <row r="612" spans="1:17" ht="15.4" x14ac:dyDescent="0.45">
      <c r="A612" s="25" t="s">
        <v>611</v>
      </c>
      <c r="B612" s="24" t="str">
        <f>VLOOKUP('Customer Names'!A612,'Customer Names'!A612:C2946,3,FALSE)</f>
        <v>Neems</v>
      </c>
      <c r="C612" s="24">
        <f>VLOOKUP(Table8[[#This Row],[Customer ID]],Table8[[Customer ID]:[BMI]],2,FALSE)</f>
        <v>22.895</v>
      </c>
      <c r="D612" s="24">
        <f>VLOOKUP(Table8[[#This Row],[Customer ID]],Table8[[Customer ID]:[HBA1C]],4,FALSE)</f>
        <v>4.0599999999999996</v>
      </c>
      <c r="E612" s="24" t="str">
        <f>VLOOKUP(Table8[[#This Row],[Customer ID]],Table8[[Customer ID]:[Heart Issues]],6,FALSE)</f>
        <v>No</v>
      </c>
      <c r="F612" s="24" t="str">
        <f>VLOOKUP(Table8[[#This Row],[Customer ID]],Table8[[Customer ID]:[Any Transplants]],7,FALSE)</f>
        <v>No</v>
      </c>
      <c r="G612" s="24" t="str">
        <f>VLOOKUP(Table8[[#This Row],[Customer ID]],Table8[[Customer ID]:[Cancer history]],8,FALSE)</f>
        <v>Yes</v>
      </c>
      <c r="H612" s="24">
        <f>VLOOKUP(Table8[[#This Row],[Customer ID]],Table8[[Customer ID]:[NumberOfMajorSurgeries]],9,FALSE)</f>
        <v>1</v>
      </c>
      <c r="I612" s="24" t="str">
        <f>VLOOKUP(Table8[[#This Row],[Customer ID]],Table8[],10,FALSE)</f>
        <v>Yes</v>
      </c>
      <c r="J612" s="24" t="str">
        <f>VLOOKUP(Table8[[#This Row],[Customer ID]],Table8[[Customer ID]:[Wight Status]],3,FALSE)</f>
        <v>Normal Weight</v>
      </c>
      <c r="K612" s="24" t="str">
        <f>VLOOKUP(Table8[[#This Row],[Customer ID]],Table8[[Customer ID]:[Diabetes Status]],5,FALSE)</f>
        <v>Normal</v>
      </c>
      <c r="L612" s="24" t="str">
        <f>VLOOKUP(A612,Table1[[Customer ID]:[Date Of Birth]],5,FALSE)</f>
        <v>12-Dec-1993</v>
      </c>
      <c r="M612" s="24">
        <f>VLOOKUP(A612,Table1[[Customer ID]:[charges]],8,FALSE)</f>
        <v>16138.76</v>
      </c>
      <c r="N612" s="24" t="str">
        <f>VLOOKUP(Healthcare!A612,Table1[[Customer ID]:[Hospital tier]],9,FALSE)</f>
        <v>tier - 2</v>
      </c>
      <c r="O612" s="24" t="str">
        <f>VLOOKUP(A612,Table1[[Customer ID]:[City tier]],10,FALSE)</f>
        <v>tier - 3</v>
      </c>
      <c r="P612" s="24" t="str">
        <f>VLOOKUP(Healthcare!A612,Table1[],11,FALSE)</f>
        <v>R1017</v>
      </c>
      <c r="Q612" s="24">
        <f>VLOOKUP(Healthcare!A612,Table1[[Customer ID]:[Age]],6,FALSE)</f>
        <v>29</v>
      </c>
    </row>
    <row r="613" spans="1:17" ht="15.4" x14ac:dyDescent="0.45">
      <c r="A613" s="25" t="s">
        <v>612</v>
      </c>
      <c r="B613" s="24" t="str">
        <f>VLOOKUP('Customer Names'!A613,'Customer Names'!A613:C2947,3,FALSE)</f>
        <v>Pesyna</v>
      </c>
      <c r="C613" s="24">
        <f>VLOOKUP(Table8[[#This Row],[Customer ID]],Table8[[Customer ID]:[BMI]],2,FALSE)</f>
        <v>54.85</v>
      </c>
      <c r="D613" s="24">
        <f>VLOOKUP(Table8[[#This Row],[Customer ID]],Table8[[Customer ID]:[HBA1C]],4,FALSE)</f>
        <v>4.9000000000000004</v>
      </c>
      <c r="E613" s="24" t="str">
        <f>VLOOKUP(Table8[[#This Row],[Customer ID]],Table8[[Customer ID]:[Heart Issues]],6,FALSE)</f>
        <v>No</v>
      </c>
      <c r="F613" s="24" t="str">
        <f>VLOOKUP(Table8[[#This Row],[Customer ID]],Table8[[Customer ID]:[Any Transplants]],7,FALSE)</f>
        <v>No</v>
      </c>
      <c r="G613" s="24" t="str">
        <f>VLOOKUP(Table8[[#This Row],[Customer ID]],Table8[[Customer ID]:[Cancer history]],8,FALSE)</f>
        <v>No</v>
      </c>
      <c r="H613" s="24">
        <f>VLOOKUP(Table8[[#This Row],[Customer ID]],Table8[[Customer ID]:[NumberOfMajorSurgeries]],9,FALSE)</f>
        <v>1</v>
      </c>
      <c r="I613" s="24" t="str">
        <f>VLOOKUP(Table8[[#This Row],[Customer ID]],Table8[],10,FALSE)</f>
        <v>No</v>
      </c>
      <c r="J613" s="24" t="str">
        <f>VLOOKUP(Table8[[#This Row],[Customer ID]],Table8[[Customer ID]:[Wight Status]],3,FALSE)</f>
        <v>Obesity</v>
      </c>
      <c r="K613" s="24" t="str">
        <f>VLOOKUP(Table8[[#This Row],[Customer ID]],Table8[[Customer ID]:[Diabetes Status]],5,FALSE)</f>
        <v>Normal</v>
      </c>
      <c r="L613" s="24" t="str">
        <f>VLOOKUP(A613,Table1[[Customer ID]:[Date Of Birth]],5,FALSE)</f>
        <v>6-Oct-1987</v>
      </c>
      <c r="M613" s="24">
        <f>VLOOKUP(A613,Table1[[Customer ID]:[charges]],8,FALSE)</f>
        <v>16122.65</v>
      </c>
      <c r="N613" s="24" t="str">
        <f>VLOOKUP(Healthcare!A613,Table1[[Customer ID]:[Hospital tier]],9,FALSE)</f>
        <v>tier - 2</v>
      </c>
      <c r="O613" s="24" t="str">
        <f>VLOOKUP(A613,Table1[[Customer ID]:[City tier]],10,FALSE)</f>
        <v>tier - 1</v>
      </c>
      <c r="P613" s="24" t="str">
        <f>VLOOKUP(Healthcare!A613,Table1[],11,FALSE)</f>
        <v>R1011</v>
      </c>
      <c r="Q613" s="24">
        <f>VLOOKUP(Healthcare!A613,Table1[[Customer ID]:[Age]],6,FALSE)</f>
        <v>35</v>
      </c>
    </row>
    <row r="614" spans="1:17" ht="15.4" x14ac:dyDescent="0.45">
      <c r="A614" s="25" t="s">
        <v>613</v>
      </c>
      <c r="B614" s="24" t="str">
        <f>VLOOKUP('Customer Names'!A614,'Customer Names'!A614:C2948,3,FALSE)</f>
        <v>Meling</v>
      </c>
      <c r="C614" s="24">
        <f>VLOOKUP(Table8[[#This Row],[Customer ID]],Table8[[Customer ID]:[BMI]],2,FALSE)</f>
        <v>21.85</v>
      </c>
      <c r="D614" s="24">
        <f>VLOOKUP(Table8[[#This Row],[Customer ID]],Table8[[Customer ID]:[HBA1C]],4,FALSE)</f>
        <v>5.52</v>
      </c>
      <c r="E614" s="24" t="str">
        <f>VLOOKUP(Table8[[#This Row],[Customer ID]],Table8[[Customer ID]:[Heart Issues]],6,FALSE)</f>
        <v>No</v>
      </c>
      <c r="F614" s="24" t="str">
        <f>VLOOKUP(Table8[[#This Row],[Customer ID]],Table8[[Customer ID]:[Any Transplants]],7,FALSE)</f>
        <v>No</v>
      </c>
      <c r="G614" s="24" t="str">
        <f>VLOOKUP(Table8[[#This Row],[Customer ID]],Table8[[Customer ID]:[Cancer history]],8,FALSE)</f>
        <v>Yes</v>
      </c>
      <c r="H614" s="24">
        <f>VLOOKUP(Table8[[#This Row],[Customer ID]],Table8[[Customer ID]:[NumberOfMajorSurgeries]],9,FALSE)</f>
        <v>1</v>
      </c>
      <c r="I614" s="24" t="str">
        <f>VLOOKUP(Table8[[#This Row],[Customer ID]],Table8[],10,FALSE)</f>
        <v>Yes</v>
      </c>
      <c r="J614" s="24" t="str">
        <f>VLOOKUP(Table8[[#This Row],[Customer ID]],Table8[[Customer ID]:[Wight Status]],3,FALSE)</f>
        <v>Normal Weight</v>
      </c>
      <c r="K614" s="24" t="str">
        <f>VLOOKUP(Table8[[#This Row],[Customer ID]],Table8[[Customer ID]:[Diabetes Status]],5,FALSE)</f>
        <v>Normal</v>
      </c>
      <c r="L614" s="24" t="str">
        <f>VLOOKUP(A614,Table1[[Customer ID]:[Date Of Birth]],5,FALSE)</f>
        <v>8-Aug-1993</v>
      </c>
      <c r="M614" s="24">
        <f>VLOOKUP(A614,Table1[[Customer ID]:[charges]],8,FALSE)</f>
        <v>16115.3</v>
      </c>
      <c r="N614" s="24" t="str">
        <f>VLOOKUP(Healthcare!A614,Table1[[Customer ID]:[Hospital tier]],9,FALSE)</f>
        <v>tier - 2</v>
      </c>
      <c r="O614" s="24" t="str">
        <f>VLOOKUP(A614,Table1[[Customer ID]:[City tier]],10,FALSE)</f>
        <v>tier - 1</v>
      </c>
      <c r="P614" s="24" t="str">
        <f>VLOOKUP(Healthcare!A614,Table1[],11,FALSE)</f>
        <v>R1024</v>
      </c>
      <c r="Q614" s="24">
        <f>VLOOKUP(Healthcare!A614,Table1[[Customer ID]:[Age]],6,FALSE)</f>
        <v>29</v>
      </c>
    </row>
    <row r="615" spans="1:17" ht="15.4" x14ac:dyDescent="0.45">
      <c r="A615" s="25" t="s">
        <v>614</v>
      </c>
      <c r="B615" s="24" t="str">
        <f>VLOOKUP('Customer Names'!A615,'Customer Names'!A615:C2949,3,FALSE)</f>
        <v>Widlowski</v>
      </c>
      <c r="C615" s="24">
        <f>VLOOKUP(Table8[[#This Row],[Customer ID]],Table8[[Customer ID]:[BMI]],2,FALSE)</f>
        <v>51.86</v>
      </c>
      <c r="D615" s="24">
        <f>VLOOKUP(Table8[[#This Row],[Customer ID]],Table8[[Customer ID]:[HBA1C]],4,FALSE)</f>
        <v>5.2</v>
      </c>
      <c r="E615" s="24" t="str">
        <f>VLOOKUP(Table8[[#This Row],[Customer ID]],Table8[[Customer ID]:[Heart Issues]],6,FALSE)</f>
        <v>Yes</v>
      </c>
      <c r="F615" s="24" t="str">
        <f>VLOOKUP(Table8[[#This Row],[Customer ID]],Table8[[Customer ID]:[Any Transplants]],7,FALSE)</f>
        <v>No</v>
      </c>
      <c r="G615" s="24" t="str">
        <f>VLOOKUP(Table8[[#This Row],[Customer ID]],Table8[[Customer ID]:[Cancer history]],8,FALSE)</f>
        <v>No</v>
      </c>
      <c r="H615" s="24">
        <f>VLOOKUP(Table8[[#This Row],[Customer ID]],Table8[[Customer ID]:[NumberOfMajorSurgeries]],9,FALSE)</f>
        <v>0</v>
      </c>
      <c r="I615" s="24" t="str">
        <f>VLOOKUP(Table8[[#This Row],[Customer ID]],Table8[],10,FALSE)</f>
        <v>No</v>
      </c>
      <c r="J615" s="24" t="str">
        <f>VLOOKUP(Table8[[#This Row],[Customer ID]],Table8[[Customer ID]:[Wight Status]],3,FALSE)</f>
        <v>Obesity</v>
      </c>
      <c r="K615" s="24" t="str">
        <f>VLOOKUP(Table8[[#This Row],[Customer ID]],Table8[[Customer ID]:[Diabetes Status]],5,FALSE)</f>
        <v>Normal</v>
      </c>
      <c r="L615" s="24" t="str">
        <f>VLOOKUP(A615,Table1[[Customer ID]:[Date Of Birth]],5,FALSE)</f>
        <v>27-Aug-1985</v>
      </c>
      <c r="M615" s="24">
        <f>VLOOKUP(A615,Table1[[Customer ID]:[charges]],8,FALSE)</f>
        <v>16097.94</v>
      </c>
      <c r="N615" s="24" t="str">
        <f>VLOOKUP(Healthcare!A615,Table1[[Customer ID]:[Hospital tier]],9,FALSE)</f>
        <v>tier - 2</v>
      </c>
      <c r="O615" s="24" t="str">
        <f>VLOOKUP(A615,Table1[[Customer ID]:[City tier]],10,FALSE)</f>
        <v>tier - 3</v>
      </c>
      <c r="P615" s="24" t="str">
        <f>VLOOKUP(Healthcare!A615,Table1[],11,FALSE)</f>
        <v>R1012</v>
      </c>
      <c r="Q615" s="24">
        <f>VLOOKUP(Healthcare!A615,Table1[[Customer ID]:[Age]],6,FALSE)</f>
        <v>37</v>
      </c>
    </row>
    <row r="616" spans="1:17" ht="15.4" x14ac:dyDescent="0.45">
      <c r="A616" s="25" t="s">
        <v>615</v>
      </c>
      <c r="B616" s="24" t="str">
        <f>VLOOKUP('Customer Names'!A616,'Customer Names'!A616:C2950,3,FALSE)</f>
        <v>Nadar</v>
      </c>
      <c r="C616" s="24">
        <f>VLOOKUP(Table8[[#This Row],[Customer ID]],Table8[[Customer ID]:[BMI]],2,FALSE)</f>
        <v>39.049999999999997</v>
      </c>
      <c r="D616" s="24">
        <f>VLOOKUP(Table8[[#This Row],[Customer ID]],Table8[[Customer ID]:[HBA1C]],4,FALSE)</f>
        <v>7.59</v>
      </c>
      <c r="E616" s="24" t="str">
        <f>VLOOKUP(Table8[[#This Row],[Customer ID]],Table8[[Customer ID]:[Heart Issues]],6,FALSE)</f>
        <v>No</v>
      </c>
      <c r="F616" s="24" t="str">
        <f>VLOOKUP(Table8[[#This Row],[Customer ID]],Table8[[Customer ID]:[Any Transplants]],7,FALSE)</f>
        <v>No</v>
      </c>
      <c r="G616" s="24" t="str">
        <f>VLOOKUP(Table8[[#This Row],[Customer ID]],Table8[[Customer ID]:[Cancer history]],8,FALSE)</f>
        <v>No</v>
      </c>
      <c r="H616" s="24">
        <f>VLOOKUP(Table8[[#This Row],[Customer ID]],Table8[[Customer ID]:[NumberOfMajorSurgeries]],9,FALSE)</f>
        <v>3</v>
      </c>
      <c r="I616" s="24" t="str">
        <f>VLOOKUP(Table8[[#This Row],[Customer ID]],Table8[],10,FALSE)</f>
        <v>No</v>
      </c>
      <c r="J616" s="24" t="str">
        <f>VLOOKUP(Table8[[#This Row],[Customer ID]],Table8[[Customer ID]:[Wight Status]],3,FALSE)</f>
        <v>Obesity</v>
      </c>
      <c r="K616" s="24" t="str">
        <f>VLOOKUP(Table8[[#This Row],[Customer ID]],Table8[[Customer ID]:[Diabetes Status]],5,FALSE)</f>
        <v>Diabetes</v>
      </c>
      <c r="L616" s="24" t="str">
        <f>VLOOKUP(A616,Table1[[Customer ID]:[Date Of Birth]],5,FALSE)</f>
        <v>21-Jun-1958</v>
      </c>
      <c r="M616" s="24">
        <f>VLOOKUP(A616,Table1[[Customer ID]:[charges]],8,FALSE)</f>
        <v>16085.13</v>
      </c>
      <c r="N616" s="24" t="str">
        <f>VLOOKUP(Healthcare!A616,Table1[[Customer ID]:[Hospital tier]],9,FALSE)</f>
        <v>tier - 2</v>
      </c>
      <c r="O616" s="24" t="str">
        <f>VLOOKUP(A616,Table1[[Customer ID]:[City tier]],10,FALSE)</f>
        <v>tier - 2</v>
      </c>
      <c r="P616" s="24" t="str">
        <f>VLOOKUP(Healthcare!A616,Table1[],11,FALSE)</f>
        <v>R1013</v>
      </c>
      <c r="Q616" s="24">
        <f>VLOOKUP(Healthcare!A616,Table1[[Customer ID]:[Age]],6,FALSE)</f>
        <v>64</v>
      </c>
    </row>
    <row r="617" spans="1:17" ht="15.4" x14ac:dyDescent="0.45">
      <c r="A617" s="25" t="s">
        <v>616</v>
      </c>
      <c r="B617" s="24" t="str">
        <f>VLOOKUP('Customer Names'!A617,'Customer Names'!A617:C2951,3,FALSE)</f>
        <v>Turner</v>
      </c>
      <c r="C617" s="24">
        <f>VLOOKUP(Table8[[#This Row],[Customer ID]],Table8[[Customer ID]:[BMI]],2,FALSE)</f>
        <v>31.824999999999999</v>
      </c>
      <c r="D617" s="24">
        <f>VLOOKUP(Table8[[#This Row],[Customer ID]],Table8[[Customer ID]:[HBA1C]],4,FALSE)</f>
        <v>8.2799999999999994</v>
      </c>
      <c r="E617" s="24" t="str">
        <f>VLOOKUP(Table8[[#This Row],[Customer ID]],Table8[[Customer ID]:[Heart Issues]],6,FALSE)</f>
        <v>No</v>
      </c>
      <c r="F617" s="24" t="str">
        <f>VLOOKUP(Table8[[#This Row],[Customer ID]],Table8[[Customer ID]:[Any Transplants]],7,FALSE)</f>
        <v>No</v>
      </c>
      <c r="G617" s="24" t="str">
        <f>VLOOKUP(Table8[[#This Row],[Customer ID]],Table8[[Customer ID]:[Cancer history]],8,FALSE)</f>
        <v>No</v>
      </c>
      <c r="H617" s="24">
        <f>VLOOKUP(Table8[[#This Row],[Customer ID]],Table8[[Customer ID]:[NumberOfMajorSurgeries]],9,FALSE)</f>
        <v>3</v>
      </c>
      <c r="I617" s="24" t="str">
        <f>VLOOKUP(Table8[[#This Row],[Customer ID]],Table8[],10,FALSE)</f>
        <v>No</v>
      </c>
      <c r="J617" s="24" t="str">
        <f>VLOOKUP(Table8[[#This Row],[Customer ID]],Table8[[Customer ID]:[Wight Status]],3,FALSE)</f>
        <v>Obesity</v>
      </c>
      <c r="K617" s="24" t="str">
        <f>VLOOKUP(Table8[[#This Row],[Customer ID]],Table8[[Customer ID]:[Diabetes Status]],5,FALSE)</f>
        <v>Diabetes</v>
      </c>
      <c r="L617" s="24" t="str">
        <f>VLOOKUP(A617,Table1[[Customer ID]:[Date Of Birth]],5,FALSE)</f>
        <v>22-Oct-1958</v>
      </c>
      <c r="M617" s="24">
        <f>VLOOKUP(A617,Table1[[Customer ID]:[charges]],8,FALSE)</f>
        <v>16069.08</v>
      </c>
      <c r="N617" s="24" t="str">
        <f>VLOOKUP(Healthcare!A617,Table1[[Customer ID]:[Hospital tier]],9,FALSE)</f>
        <v>tier - 2</v>
      </c>
      <c r="O617" s="24" t="str">
        <f>VLOOKUP(A617,Table1[[Customer ID]:[City tier]],10,FALSE)</f>
        <v>tier - 2</v>
      </c>
      <c r="P617" s="24" t="str">
        <f>VLOOKUP(Healthcare!A617,Table1[],11,FALSE)</f>
        <v>R1024</v>
      </c>
      <c r="Q617" s="24">
        <f>VLOOKUP(Healthcare!A617,Table1[[Customer ID]:[Age]],6,FALSE)</f>
        <v>64</v>
      </c>
    </row>
    <row r="618" spans="1:17" ht="15.4" x14ac:dyDescent="0.45">
      <c r="A618" s="25" t="s">
        <v>617</v>
      </c>
      <c r="B618" s="24" t="str">
        <f>VLOOKUP('Customer Names'!A618,'Customer Names'!A618:C2952,3,FALSE)</f>
        <v>Walker</v>
      </c>
      <c r="C618" s="24">
        <f>VLOOKUP(Table8[[#This Row],[Customer ID]],Table8[[Customer ID]:[BMI]],2,FALSE)</f>
        <v>46.43</v>
      </c>
      <c r="D618" s="24">
        <f>VLOOKUP(Table8[[#This Row],[Customer ID]],Table8[[Customer ID]:[HBA1C]],4,FALSE)</f>
        <v>6.72</v>
      </c>
      <c r="E618" s="24" t="str">
        <f>VLOOKUP(Table8[[#This Row],[Customer ID]],Table8[[Customer ID]:[Heart Issues]],6,FALSE)</f>
        <v>No</v>
      </c>
      <c r="F618" s="24" t="str">
        <f>VLOOKUP(Table8[[#This Row],[Customer ID]],Table8[[Customer ID]:[Any Transplants]],7,FALSE)</f>
        <v>No</v>
      </c>
      <c r="G618" s="24" t="str">
        <f>VLOOKUP(Table8[[#This Row],[Customer ID]],Table8[[Customer ID]:[Cancer history]],8,FALSE)</f>
        <v>No</v>
      </c>
      <c r="H618" s="24">
        <f>VLOOKUP(Table8[[#This Row],[Customer ID]],Table8[[Customer ID]:[NumberOfMajorSurgeries]],9,FALSE)</f>
        <v>0</v>
      </c>
      <c r="I618" s="24" t="str">
        <f>VLOOKUP(Table8[[#This Row],[Customer ID]],Table8[],10,FALSE)</f>
        <v>No</v>
      </c>
      <c r="J618" s="24" t="str">
        <f>VLOOKUP(Table8[[#This Row],[Customer ID]],Table8[[Customer ID]:[Wight Status]],3,FALSE)</f>
        <v>Obesity</v>
      </c>
      <c r="K618" s="24" t="str">
        <f>VLOOKUP(Table8[[#This Row],[Customer ID]],Table8[[Customer ID]:[Diabetes Status]],5,FALSE)</f>
        <v>Diabetes</v>
      </c>
      <c r="L618" s="24" t="str">
        <f>VLOOKUP(A618,Table1[[Customer ID]:[Date Of Birth]],5,FALSE)</f>
        <v>16-Sep-1978</v>
      </c>
      <c r="M618" s="24">
        <f>VLOOKUP(A618,Table1[[Customer ID]:[charges]],8,FALSE)</f>
        <v>16062.89</v>
      </c>
      <c r="N618" s="24" t="str">
        <f>VLOOKUP(Healthcare!A618,Table1[[Customer ID]:[Hospital tier]],9,FALSE)</f>
        <v>tier - 2</v>
      </c>
      <c r="O618" s="24" t="str">
        <f>VLOOKUP(A618,Table1[[Customer ID]:[City tier]],10,FALSE)</f>
        <v>tier - 2</v>
      </c>
      <c r="P618" s="24" t="str">
        <f>VLOOKUP(Healthcare!A618,Table1[],11,FALSE)</f>
        <v>R1026</v>
      </c>
      <c r="Q618" s="24">
        <f>VLOOKUP(Healthcare!A618,Table1[[Customer ID]:[Age]],6,FALSE)</f>
        <v>44</v>
      </c>
    </row>
    <row r="619" spans="1:17" ht="15.4" x14ac:dyDescent="0.45">
      <c r="A619" s="25" t="s">
        <v>618</v>
      </c>
      <c r="B619" s="24" t="str">
        <f>VLOOKUP('Customer Names'!A619,'Customer Names'!A619:C2953,3,FALSE)</f>
        <v>Leedham</v>
      </c>
      <c r="C619" s="24">
        <f>VLOOKUP(Table8[[#This Row],[Customer ID]],Table8[[Customer ID]:[BMI]],2,FALSE)</f>
        <v>53.63</v>
      </c>
      <c r="D619" s="24">
        <f>VLOOKUP(Table8[[#This Row],[Customer ID]],Table8[[Customer ID]:[HBA1C]],4,FALSE)</f>
        <v>5.47</v>
      </c>
      <c r="E619" s="24" t="str">
        <f>VLOOKUP(Table8[[#This Row],[Customer ID]],Table8[[Customer ID]:[Heart Issues]],6,FALSE)</f>
        <v>Yes</v>
      </c>
      <c r="F619" s="24" t="str">
        <f>VLOOKUP(Table8[[#This Row],[Customer ID]],Table8[[Customer ID]:[Any Transplants]],7,FALSE)</f>
        <v>No</v>
      </c>
      <c r="G619" s="24" t="str">
        <f>VLOOKUP(Table8[[#This Row],[Customer ID]],Table8[[Customer ID]:[Cancer history]],8,FALSE)</f>
        <v>No</v>
      </c>
      <c r="H619" s="24">
        <f>VLOOKUP(Table8[[#This Row],[Customer ID]],Table8[[Customer ID]:[NumberOfMajorSurgeries]],9,FALSE)</f>
        <v>1</v>
      </c>
      <c r="I619" s="24" t="str">
        <f>VLOOKUP(Table8[[#This Row],[Customer ID]],Table8[],10,FALSE)</f>
        <v>No</v>
      </c>
      <c r="J619" s="24" t="str">
        <f>VLOOKUP(Table8[[#This Row],[Customer ID]],Table8[[Customer ID]:[Wight Status]],3,FALSE)</f>
        <v>Obesity</v>
      </c>
      <c r="K619" s="24" t="str">
        <f>VLOOKUP(Table8[[#This Row],[Customer ID]],Table8[[Customer ID]:[Diabetes Status]],5,FALSE)</f>
        <v>Normal</v>
      </c>
      <c r="L619" s="24" t="str">
        <f>VLOOKUP(A619,Table1[[Customer ID]:[Date Of Birth]],5,FALSE)</f>
        <v>5-Dec-1988</v>
      </c>
      <c r="M619" s="24">
        <f>VLOOKUP(A619,Table1[[Customer ID]:[charges]],8,FALSE)</f>
        <v>16059.06</v>
      </c>
      <c r="N619" s="24" t="str">
        <f>VLOOKUP(Healthcare!A619,Table1[[Customer ID]:[Hospital tier]],9,FALSE)</f>
        <v>tier - 2</v>
      </c>
      <c r="O619" s="24" t="str">
        <f>VLOOKUP(A619,Table1[[Customer ID]:[City tier]],10,FALSE)</f>
        <v>tier - 3</v>
      </c>
      <c r="P619" s="24" t="str">
        <f>VLOOKUP(Healthcare!A619,Table1[],11,FALSE)</f>
        <v>R1012</v>
      </c>
      <c r="Q619" s="24">
        <f>VLOOKUP(Healthcare!A619,Table1[[Customer ID]:[Age]],6,FALSE)</f>
        <v>34</v>
      </c>
    </row>
    <row r="620" spans="1:17" ht="15.4" x14ac:dyDescent="0.45">
      <c r="A620" s="25" t="s">
        <v>619</v>
      </c>
      <c r="B620" s="24" t="str">
        <f>VLOOKUP('Customer Names'!A620,'Customer Names'!A620:C2954,3,FALSE)</f>
        <v>Haglund</v>
      </c>
      <c r="C620" s="24">
        <f>VLOOKUP(Table8[[#This Row],[Customer ID]],Table8[[Customer ID]:[BMI]],2,FALSE)</f>
        <v>48.7</v>
      </c>
      <c r="D620" s="24">
        <f>VLOOKUP(Table8[[#This Row],[Customer ID]],Table8[[Customer ID]:[HBA1C]],4,FALSE)</f>
        <v>4.71</v>
      </c>
      <c r="E620" s="24" t="str">
        <f>VLOOKUP(Table8[[#This Row],[Customer ID]],Table8[[Customer ID]:[Heart Issues]],6,FALSE)</f>
        <v>No</v>
      </c>
      <c r="F620" s="24" t="str">
        <f>VLOOKUP(Table8[[#This Row],[Customer ID]],Table8[[Customer ID]:[Any Transplants]],7,FALSE)</f>
        <v>No</v>
      </c>
      <c r="G620" s="24" t="str">
        <f>VLOOKUP(Table8[[#This Row],[Customer ID]],Table8[[Customer ID]:[Cancer history]],8,FALSE)</f>
        <v>No</v>
      </c>
      <c r="H620" s="24">
        <f>VLOOKUP(Table8[[#This Row],[Customer ID]],Table8[[Customer ID]:[NumberOfMajorSurgeries]],9,FALSE)</f>
        <v>0</v>
      </c>
      <c r="I620" s="24" t="str">
        <f>VLOOKUP(Table8[[#This Row],[Customer ID]],Table8[],10,FALSE)</f>
        <v>No</v>
      </c>
      <c r="J620" s="24" t="str">
        <f>VLOOKUP(Table8[[#This Row],[Customer ID]],Table8[[Customer ID]:[Wight Status]],3,FALSE)</f>
        <v>Obesity</v>
      </c>
      <c r="K620" s="24" t="str">
        <f>VLOOKUP(Table8[[#This Row],[Customer ID]],Table8[[Customer ID]:[Diabetes Status]],5,FALSE)</f>
        <v>Normal</v>
      </c>
      <c r="L620" s="24" t="str">
        <f>VLOOKUP(A620,Table1[[Customer ID]:[Date Of Birth]],5,FALSE)</f>
        <v>19-Sep-1980</v>
      </c>
      <c r="M620" s="24">
        <f>VLOOKUP(A620,Table1[[Customer ID]:[charges]],8,FALSE)</f>
        <v>15966.19</v>
      </c>
      <c r="N620" s="24" t="str">
        <f>VLOOKUP(Healthcare!A620,Table1[[Customer ID]:[Hospital tier]],9,FALSE)</f>
        <v>tier - 2</v>
      </c>
      <c r="O620" s="24" t="str">
        <f>VLOOKUP(A620,Table1[[Customer ID]:[City tier]],10,FALSE)</f>
        <v>tier - 2</v>
      </c>
      <c r="P620" s="24" t="str">
        <f>VLOOKUP(Healthcare!A620,Table1[],11,FALSE)</f>
        <v>R1012</v>
      </c>
      <c r="Q620" s="24">
        <f>VLOOKUP(Healthcare!A620,Table1[[Customer ID]:[Age]],6,FALSE)</f>
        <v>42</v>
      </c>
    </row>
    <row r="621" spans="1:17" ht="15.4" x14ac:dyDescent="0.45">
      <c r="A621" s="25" t="s">
        <v>620</v>
      </c>
      <c r="B621" s="24" t="str">
        <f>VLOOKUP('Customer Names'!A621,'Customer Names'!A621:C2955,3,FALSE)</f>
        <v>Mills</v>
      </c>
      <c r="C621" s="24">
        <f>VLOOKUP(Table8[[#This Row],[Customer ID]],Table8[[Customer ID]:[BMI]],2,FALSE)</f>
        <v>48.81</v>
      </c>
      <c r="D621" s="24">
        <f>VLOOKUP(Table8[[#This Row],[Customer ID]],Table8[[Customer ID]:[HBA1C]],4,FALSE)</f>
        <v>5.49</v>
      </c>
      <c r="E621" s="24" t="str">
        <f>VLOOKUP(Table8[[#This Row],[Customer ID]],Table8[[Customer ID]:[Heart Issues]],6,FALSE)</f>
        <v>No</v>
      </c>
      <c r="F621" s="24" t="str">
        <f>VLOOKUP(Table8[[#This Row],[Customer ID]],Table8[[Customer ID]:[Any Transplants]],7,FALSE)</f>
        <v>No</v>
      </c>
      <c r="G621" s="24" t="str">
        <f>VLOOKUP(Table8[[#This Row],[Customer ID]],Table8[[Customer ID]:[Cancer history]],8,FALSE)</f>
        <v>No</v>
      </c>
      <c r="H621" s="24">
        <f>VLOOKUP(Table8[[#This Row],[Customer ID]],Table8[[Customer ID]:[NumberOfMajorSurgeries]],9,FALSE)</f>
        <v>0</v>
      </c>
      <c r="I621" s="24" t="str">
        <f>VLOOKUP(Table8[[#This Row],[Customer ID]],Table8[],10,FALSE)</f>
        <v>No</v>
      </c>
      <c r="J621" s="24" t="str">
        <f>VLOOKUP(Table8[[#This Row],[Customer ID]],Table8[[Customer ID]:[Wight Status]],3,FALSE)</f>
        <v>Obesity</v>
      </c>
      <c r="K621" s="24" t="str">
        <f>VLOOKUP(Table8[[#This Row],[Customer ID]],Table8[[Customer ID]:[Diabetes Status]],5,FALSE)</f>
        <v>Normal</v>
      </c>
      <c r="L621" s="24" t="str">
        <f>VLOOKUP(A621,Table1[[Customer ID]:[Date Of Birth]],5,FALSE)</f>
        <v>24-Jul-1982</v>
      </c>
      <c r="M621" s="24">
        <f>VLOOKUP(A621,Table1[[Customer ID]:[charges]],8,FALSE)</f>
        <v>15965.29</v>
      </c>
      <c r="N621" s="24" t="str">
        <f>VLOOKUP(Healthcare!A621,Table1[[Customer ID]:[Hospital tier]],9,FALSE)</f>
        <v>tier - 2</v>
      </c>
      <c r="O621" s="24" t="str">
        <f>VLOOKUP(A621,Table1[[Customer ID]:[City tier]],10,FALSE)</f>
        <v>tier - 1</v>
      </c>
      <c r="P621" s="24" t="str">
        <f>VLOOKUP(Healthcare!A621,Table1[],11,FALSE)</f>
        <v>R1012</v>
      </c>
      <c r="Q621" s="24">
        <f>VLOOKUP(Healthcare!A621,Table1[[Customer ID]:[Age]],6,FALSE)</f>
        <v>40</v>
      </c>
    </row>
    <row r="622" spans="1:17" ht="15.4" x14ac:dyDescent="0.45">
      <c r="A622" s="25" t="s">
        <v>621</v>
      </c>
      <c r="B622" s="24" t="str">
        <f>VLOOKUP('Customer Names'!A622,'Customer Names'!A622:C2956,3,FALSE)</f>
        <v>Drnjevich</v>
      </c>
      <c r="C622" s="24">
        <f>VLOOKUP(Table8[[#This Row],[Customer ID]],Table8[[Customer ID]:[BMI]],2,FALSE)</f>
        <v>47.53</v>
      </c>
      <c r="D622" s="24">
        <f>VLOOKUP(Table8[[#This Row],[Customer ID]],Table8[[Customer ID]:[HBA1C]],4,FALSE)</f>
        <v>4.72</v>
      </c>
      <c r="E622" s="24" t="str">
        <f>VLOOKUP(Table8[[#This Row],[Customer ID]],Table8[[Customer ID]:[Heart Issues]],6,FALSE)</f>
        <v>No</v>
      </c>
      <c r="F622" s="24" t="str">
        <f>VLOOKUP(Table8[[#This Row],[Customer ID]],Table8[[Customer ID]:[Any Transplants]],7,FALSE)</f>
        <v>No</v>
      </c>
      <c r="G622" s="24" t="str">
        <f>VLOOKUP(Table8[[#This Row],[Customer ID]],Table8[[Customer ID]:[Cancer history]],8,FALSE)</f>
        <v>No</v>
      </c>
      <c r="H622" s="24">
        <f>VLOOKUP(Table8[[#This Row],[Customer ID]],Table8[[Customer ID]:[NumberOfMajorSurgeries]],9,FALSE)</f>
        <v>0</v>
      </c>
      <c r="I622" s="24" t="str">
        <f>VLOOKUP(Table8[[#This Row],[Customer ID]],Table8[],10,FALSE)</f>
        <v>No</v>
      </c>
      <c r="J622" s="24" t="str">
        <f>VLOOKUP(Table8[[#This Row],[Customer ID]],Table8[[Customer ID]:[Wight Status]],3,FALSE)</f>
        <v>Obesity</v>
      </c>
      <c r="K622" s="24" t="str">
        <f>VLOOKUP(Table8[[#This Row],[Customer ID]],Table8[[Customer ID]:[Diabetes Status]],5,FALSE)</f>
        <v>Normal</v>
      </c>
      <c r="L622" s="24" t="str">
        <f>VLOOKUP(A622,Table1[[Customer ID]:[Date Of Birth]],5,FALSE)</f>
        <v>12-Oct-1980</v>
      </c>
      <c r="M622" s="24">
        <f>VLOOKUP(A622,Table1[[Customer ID]:[charges]],8,FALSE)</f>
        <v>15922.29</v>
      </c>
      <c r="N622" s="24" t="str">
        <f>VLOOKUP(Healthcare!A622,Table1[[Customer ID]:[Hospital tier]],9,FALSE)</f>
        <v>tier - 2</v>
      </c>
      <c r="O622" s="24" t="str">
        <f>VLOOKUP(A622,Table1[[Customer ID]:[City tier]],10,FALSE)</f>
        <v>tier - 3</v>
      </c>
      <c r="P622" s="24" t="str">
        <f>VLOOKUP(Healthcare!A622,Table1[],11,FALSE)</f>
        <v>R1026</v>
      </c>
      <c r="Q622" s="24">
        <f>VLOOKUP(Healthcare!A622,Table1[[Customer ID]:[Age]],6,FALSE)</f>
        <v>42</v>
      </c>
    </row>
    <row r="623" spans="1:17" ht="15.4" x14ac:dyDescent="0.45">
      <c r="A623" s="25" t="s">
        <v>622</v>
      </c>
      <c r="B623" s="24" t="str">
        <f>VLOOKUP('Customer Names'!A623,'Customer Names'!A623:C2957,3,FALSE)</f>
        <v>Clay</v>
      </c>
      <c r="C623" s="24">
        <f>VLOOKUP(Table8[[#This Row],[Customer ID]],Table8[[Customer ID]:[BMI]],2,FALSE)</f>
        <v>36.85</v>
      </c>
      <c r="D623" s="24">
        <f>VLOOKUP(Table8[[#This Row],[Customer ID]],Table8[[Customer ID]:[HBA1C]],4,FALSE)</f>
        <v>6.7</v>
      </c>
      <c r="E623" s="24" t="str">
        <f>VLOOKUP(Table8[[#This Row],[Customer ID]],Table8[[Customer ID]:[Heart Issues]],6,FALSE)</f>
        <v>No</v>
      </c>
      <c r="F623" s="24" t="str">
        <f>VLOOKUP(Table8[[#This Row],[Customer ID]],Table8[[Customer ID]:[Any Transplants]],7,FALSE)</f>
        <v>No</v>
      </c>
      <c r="G623" s="24" t="str">
        <f>VLOOKUP(Table8[[#This Row],[Customer ID]],Table8[[Customer ID]:[Cancer history]],8,FALSE)</f>
        <v>No</v>
      </c>
      <c r="H623" s="24">
        <f>VLOOKUP(Table8[[#This Row],[Customer ID]],Table8[[Customer ID]:[NumberOfMajorSurgeries]],9,FALSE)</f>
        <v>0</v>
      </c>
      <c r="I623" s="24" t="str">
        <f>VLOOKUP(Table8[[#This Row],[Customer ID]],Table8[],10,FALSE)</f>
        <v>No</v>
      </c>
      <c r="J623" s="24" t="str">
        <f>VLOOKUP(Table8[[#This Row],[Customer ID]],Table8[[Customer ID]:[Wight Status]],3,FALSE)</f>
        <v>Obesity</v>
      </c>
      <c r="K623" s="24" t="str">
        <f>VLOOKUP(Table8[[#This Row],[Customer ID]],Table8[[Customer ID]:[Diabetes Status]],5,FALSE)</f>
        <v>Diabetes</v>
      </c>
      <c r="L623" s="24" t="str">
        <f>VLOOKUP(A623,Table1[[Customer ID]:[Date Of Birth]],5,FALSE)</f>
        <v>25-Dec-1962</v>
      </c>
      <c r="M623" s="24">
        <f>VLOOKUP(A623,Table1[[Customer ID]:[charges]],8,FALSE)</f>
        <v>15840.81</v>
      </c>
      <c r="N623" s="24" t="str">
        <f>VLOOKUP(Healthcare!A623,Table1[[Customer ID]:[Hospital tier]],9,FALSE)</f>
        <v>tier - 2</v>
      </c>
      <c r="O623" s="24" t="str">
        <f>VLOOKUP(A623,Table1[[Customer ID]:[City tier]],10,FALSE)</f>
        <v>tier - 1</v>
      </c>
      <c r="P623" s="24" t="str">
        <f>VLOOKUP(Healthcare!A623,Table1[],11,FALSE)</f>
        <v>R1022</v>
      </c>
      <c r="Q623" s="24">
        <f>VLOOKUP(Healthcare!A623,Table1[[Customer ID]:[Age]],6,FALSE)</f>
        <v>60</v>
      </c>
    </row>
    <row r="624" spans="1:17" ht="15.4" x14ac:dyDescent="0.45">
      <c r="A624" s="25" t="s">
        <v>623</v>
      </c>
      <c r="B624" s="24" t="str">
        <f>VLOOKUP('Customer Names'!A624,'Customer Names'!A624:C2958,3,FALSE)</f>
        <v>Marbury</v>
      </c>
      <c r="C624" s="24">
        <f>VLOOKUP(Table8[[#This Row],[Customer ID]],Table8[[Customer ID]:[BMI]],2,FALSE)</f>
        <v>29.3</v>
      </c>
      <c r="D624" s="24">
        <f>VLOOKUP(Table8[[#This Row],[Customer ID]],Table8[[Customer ID]:[HBA1C]],4,FALSE)</f>
        <v>5.5</v>
      </c>
      <c r="E624" s="24" t="str">
        <f>VLOOKUP(Table8[[#This Row],[Customer ID]],Table8[[Customer ID]:[Heart Issues]],6,FALSE)</f>
        <v>No</v>
      </c>
      <c r="F624" s="24" t="str">
        <f>VLOOKUP(Table8[[#This Row],[Customer ID]],Table8[[Customer ID]:[Any Transplants]],7,FALSE)</f>
        <v>No</v>
      </c>
      <c r="G624" s="24" t="str">
        <f>VLOOKUP(Table8[[#This Row],[Customer ID]],Table8[[Customer ID]:[Cancer history]],8,FALSE)</f>
        <v>No</v>
      </c>
      <c r="H624" s="24">
        <f>VLOOKUP(Table8[[#This Row],[Customer ID]],Table8[[Customer ID]:[NumberOfMajorSurgeries]],9,FALSE)</f>
        <v>0</v>
      </c>
      <c r="I624" s="24" t="str">
        <f>VLOOKUP(Table8[[#This Row],[Customer ID]],Table8[],10,FALSE)</f>
        <v>No</v>
      </c>
      <c r="J624" s="24" t="str">
        <f>VLOOKUP(Table8[[#This Row],[Customer ID]],Table8[[Customer ID]:[Wight Status]],3,FALSE)</f>
        <v>Over Weight</v>
      </c>
      <c r="K624" s="24" t="str">
        <f>VLOOKUP(Table8[[#This Row],[Customer ID]],Table8[[Customer ID]:[Diabetes Status]],5,FALSE)</f>
        <v>Normal</v>
      </c>
      <c r="L624" s="24" t="str">
        <f>VLOOKUP(A624,Table1[[Customer ID]:[Date Of Birth]],5,FALSE)</f>
        <v>11-Nov-1982</v>
      </c>
      <c r="M624" s="24">
        <f>VLOOKUP(A624,Table1[[Customer ID]:[charges]],8,FALSE)</f>
        <v>15828.82</v>
      </c>
      <c r="N624" s="24" t="str">
        <f>VLOOKUP(Healthcare!A624,Table1[[Customer ID]:[Hospital tier]],9,FALSE)</f>
        <v>tier - 2</v>
      </c>
      <c r="O624" s="24" t="str">
        <f>VLOOKUP(A624,Table1[[Customer ID]:[City tier]],10,FALSE)</f>
        <v>tier - 3</v>
      </c>
      <c r="P624" s="24" t="str">
        <f>VLOOKUP(Healthcare!A624,Table1[],11,FALSE)</f>
        <v>R1011</v>
      </c>
      <c r="Q624" s="24">
        <f>VLOOKUP(Healthcare!A624,Table1[[Customer ID]:[Age]],6,FALSE)</f>
        <v>40</v>
      </c>
    </row>
    <row r="625" spans="1:17" ht="15.4" x14ac:dyDescent="0.45">
      <c r="A625" s="25" t="s">
        <v>624</v>
      </c>
      <c r="B625" s="24" t="str">
        <f>VLOOKUP('Customer Names'!A625,'Customer Names'!A625:C2959,3,FALSE)</f>
        <v>Coon</v>
      </c>
      <c r="C625" s="24">
        <f>VLOOKUP(Table8[[#This Row],[Customer ID]],Table8[[Customer ID]:[BMI]],2,FALSE)</f>
        <v>19.3</v>
      </c>
      <c r="D625" s="24">
        <f>VLOOKUP(Table8[[#This Row],[Customer ID]],Table8[[Customer ID]:[HBA1C]],4,FALSE)</f>
        <v>4.46</v>
      </c>
      <c r="E625" s="24" t="str">
        <f>VLOOKUP(Table8[[#This Row],[Customer ID]],Table8[[Customer ID]:[Heart Issues]],6,FALSE)</f>
        <v>No</v>
      </c>
      <c r="F625" s="24" t="str">
        <f>VLOOKUP(Table8[[#This Row],[Customer ID]],Table8[[Customer ID]:[Any Transplants]],7,FALSE)</f>
        <v>No</v>
      </c>
      <c r="G625" s="24" t="str">
        <f>VLOOKUP(Table8[[#This Row],[Customer ID]],Table8[[Customer ID]:[Cancer history]],8,FALSE)</f>
        <v>No</v>
      </c>
      <c r="H625" s="24">
        <f>VLOOKUP(Table8[[#This Row],[Customer ID]],Table8[[Customer ID]:[NumberOfMajorSurgeries]],9,FALSE)</f>
        <v>1</v>
      </c>
      <c r="I625" s="24" t="str">
        <f>VLOOKUP(Table8[[#This Row],[Customer ID]],Table8[],10,FALSE)</f>
        <v>Yes</v>
      </c>
      <c r="J625" s="24" t="str">
        <f>VLOOKUP(Table8[[#This Row],[Customer ID]],Table8[[Customer ID]:[Wight Status]],3,FALSE)</f>
        <v>Normal Weight</v>
      </c>
      <c r="K625" s="24" t="str">
        <f>VLOOKUP(Table8[[#This Row],[Customer ID]],Table8[[Customer ID]:[Diabetes Status]],5,FALSE)</f>
        <v>Normal</v>
      </c>
      <c r="L625" s="24" t="str">
        <f>VLOOKUP(A625,Table1[[Customer ID]:[Date Of Birth]],5,FALSE)</f>
        <v>26-Jun-1984</v>
      </c>
      <c r="M625" s="24">
        <f>VLOOKUP(A625,Table1[[Customer ID]:[charges]],8,FALSE)</f>
        <v>15820.7</v>
      </c>
      <c r="N625" s="24" t="str">
        <f>VLOOKUP(Healthcare!A625,Table1[[Customer ID]:[Hospital tier]],9,FALSE)</f>
        <v>tier - 2</v>
      </c>
      <c r="O625" s="24" t="str">
        <f>VLOOKUP(A625,Table1[[Customer ID]:[City tier]],10,FALSE)</f>
        <v>tier - 3</v>
      </c>
      <c r="P625" s="24" t="str">
        <f>VLOOKUP(Healthcare!A625,Table1[],11,FALSE)</f>
        <v>R1011</v>
      </c>
      <c r="Q625" s="24">
        <f>VLOOKUP(Healthcare!A625,Table1[[Customer ID]:[Age]],6,FALSE)</f>
        <v>38</v>
      </c>
    </row>
    <row r="626" spans="1:17" ht="15.4" x14ac:dyDescent="0.45">
      <c r="A626" s="25" t="s">
        <v>625</v>
      </c>
      <c r="B626" s="24" t="str">
        <f>VLOOKUP('Customer Names'!A626,'Customer Names'!A626:C2960,3,FALSE)</f>
        <v>Vanttinen</v>
      </c>
      <c r="C626" s="24">
        <f>VLOOKUP(Table8[[#This Row],[Customer ID]],Table8[[Customer ID]:[BMI]],2,FALSE)</f>
        <v>24.13</v>
      </c>
      <c r="D626" s="24">
        <f>VLOOKUP(Table8[[#This Row],[Customer ID]],Table8[[Customer ID]:[HBA1C]],4,FALSE)</f>
        <v>5.29</v>
      </c>
      <c r="E626" s="24" t="str">
        <f>VLOOKUP(Table8[[#This Row],[Customer ID]],Table8[[Customer ID]:[Heart Issues]],6,FALSE)</f>
        <v>Yes</v>
      </c>
      <c r="F626" s="24" t="str">
        <f>VLOOKUP(Table8[[#This Row],[Customer ID]],Table8[[Customer ID]:[Any Transplants]],7,FALSE)</f>
        <v>No</v>
      </c>
      <c r="G626" s="24" t="str">
        <f>VLOOKUP(Table8[[#This Row],[Customer ID]],Table8[[Customer ID]:[Cancer history]],8,FALSE)</f>
        <v>Yes</v>
      </c>
      <c r="H626" s="24">
        <f>VLOOKUP(Table8[[#This Row],[Customer ID]],Table8[[Customer ID]:[NumberOfMajorSurgeries]],9,FALSE)</f>
        <v>1</v>
      </c>
      <c r="I626" s="24" t="str">
        <f>VLOOKUP(Table8[[#This Row],[Customer ID]],Table8[],10,FALSE)</f>
        <v>Yes</v>
      </c>
      <c r="J626" s="24" t="str">
        <f>VLOOKUP(Table8[[#This Row],[Customer ID]],Table8[[Customer ID]:[Wight Status]],3,FALSE)</f>
        <v>Normal Weight</v>
      </c>
      <c r="K626" s="24" t="str">
        <f>VLOOKUP(Table8[[#This Row],[Customer ID]],Table8[[Customer ID]:[Diabetes Status]],5,FALSE)</f>
        <v>Normal</v>
      </c>
      <c r="L626" s="24" t="str">
        <f>VLOOKUP(A626,Table1[[Customer ID]:[Date Of Birth]],5,FALSE)</f>
        <v>9-Oct-1997</v>
      </c>
      <c r="M626" s="24">
        <f>VLOOKUP(A626,Table1[[Customer ID]:[charges]],8,FALSE)</f>
        <v>15817.99</v>
      </c>
      <c r="N626" s="24" t="str">
        <f>VLOOKUP(Healthcare!A626,Table1[[Customer ID]:[Hospital tier]],9,FALSE)</f>
        <v>tier - 2</v>
      </c>
      <c r="O626" s="24" t="str">
        <f>VLOOKUP(A626,Table1[[Customer ID]:[City tier]],10,FALSE)</f>
        <v>tier - 2</v>
      </c>
      <c r="P626" s="24" t="str">
        <f>VLOOKUP(Healthcare!A626,Table1[],11,FALSE)</f>
        <v>R1012</v>
      </c>
      <c r="Q626" s="24">
        <f>VLOOKUP(Healthcare!A626,Table1[[Customer ID]:[Age]],6,FALSE)</f>
        <v>25</v>
      </c>
    </row>
    <row r="627" spans="1:17" ht="15.4" x14ac:dyDescent="0.45">
      <c r="A627" s="25" t="s">
        <v>626</v>
      </c>
      <c r="B627" s="24" t="str">
        <f>VLOOKUP('Customer Names'!A627,'Customer Names'!A627:C2961,3,FALSE)</f>
        <v>Garges</v>
      </c>
      <c r="C627" s="24">
        <f>VLOOKUP(Table8[[#This Row],[Customer ID]],Table8[[Customer ID]:[BMI]],2,FALSE)</f>
        <v>46.7</v>
      </c>
      <c r="D627" s="24">
        <f>VLOOKUP(Table8[[#This Row],[Customer ID]],Table8[[Customer ID]:[HBA1C]],4,FALSE)</f>
        <v>10.99</v>
      </c>
      <c r="E627" s="24" t="str">
        <f>VLOOKUP(Table8[[#This Row],[Customer ID]],Table8[[Customer ID]:[Heart Issues]],6,FALSE)</f>
        <v>No</v>
      </c>
      <c r="F627" s="24" t="str">
        <f>VLOOKUP(Table8[[#This Row],[Customer ID]],Table8[[Customer ID]:[Any Transplants]],7,FALSE)</f>
        <v>No</v>
      </c>
      <c r="G627" s="24" t="str">
        <f>VLOOKUP(Table8[[#This Row],[Customer ID]],Table8[[Customer ID]:[Cancer history]],8,FALSE)</f>
        <v>No</v>
      </c>
      <c r="H627" s="24">
        <f>VLOOKUP(Table8[[#This Row],[Customer ID]],Table8[[Customer ID]:[NumberOfMajorSurgeries]],9,FALSE)</f>
        <v>0</v>
      </c>
      <c r="I627" s="24" t="str">
        <f>VLOOKUP(Table8[[#This Row],[Customer ID]],Table8[],10,FALSE)</f>
        <v>No</v>
      </c>
      <c r="J627" s="24" t="str">
        <f>VLOOKUP(Table8[[#This Row],[Customer ID]],Table8[[Customer ID]:[Wight Status]],3,FALSE)</f>
        <v>Obesity</v>
      </c>
      <c r="K627" s="24" t="str">
        <f>VLOOKUP(Table8[[#This Row],[Customer ID]],Table8[[Customer ID]:[Diabetes Status]],5,FALSE)</f>
        <v>Diabetes</v>
      </c>
      <c r="L627" s="24" t="str">
        <f>VLOOKUP(A627,Table1[[Customer ID]:[Date Of Birth]],5,FALSE)</f>
        <v>29-Aug-1974</v>
      </c>
      <c r="M627" s="24">
        <f>VLOOKUP(A627,Table1[[Customer ID]:[charges]],8,FALSE)</f>
        <v>15746.62</v>
      </c>
      <c r="N627" s="24" t="str">
        <f>VLOOKUP(Healthcare!A627,Table1[[Customer ID]:[Hospital tier]],9,FALSE)</f>
        <v>tier - 2</v>
      </c>
      <c r="O627" s="24" t="str">
        <f>VLOOKUP(A627,Table1[[Customer ID]:[City tier]],10,FALSE)</f>
        <v>tier - 1</v>
      </c>
      <c r="P627" s="24" t="str">
        <f>VLOOKUP(Healthcare!A627,Table1[],11,FALSE)</f>
        <v>R1012</v>
      </c>
      <c r="Q627" s="24">
        <f>VLOOKUP(Healthcare!A627,Table1[[Customer ID]:[Age]],6,FALSE)</f>
        <v>48</v>
      </c>
    </row>
    <row r="628" spans="1:17" ht="15.4" x14ac:dyDescent="0.45">
      <c r="A628" s="25" t="s">
        <v>627</v>
      </c>
      <c r="B628" s="24" t="str">
        <f>VLOOKUP('Customer Names'!A628,'Customer Names'!A628:C2962,3,FALSE)</f>
        <v>Rivel</v>
      </c>
      <c r="C628" s="24">
        <f>VLOOKUP(Table8[[#This Row],[Customer ID]],Table8[[Customer ID]:[BMI]],2,FALSE)</f>
        <v>45.27</v>
      </c>
      <c r="D628" s="24">
        <f>VLOOKUP(Table8[[#This Row],[Customer ID]],Table8[[Customer ID]:[HBA1C]],4,FALSE)</f>
        <v>5.2</v>
      </c>
      <c r="E628" s="24" t="str">
        <f>VLOOKUP(Table8[[#This Row],[Customer ID]],Table8[[Customer ID]:[Heart Issues]],6,FALSE)</f>
        <v>Yes</v>
      </c>
      <c r="F628" s="24" t="str">
        <f>VLOOKUP(Table8[[#This Row],[Customer ID]],Table8[[Customer ID]:[Any Transplants]],7,FALSE)</f>
        <v>No</v>
      </c>
      <c r="G628" s="24" t="str">
        <f>VLOOKUP(Table8[[#This Row],[Customer ID]],Table8[[Customer ID]:[Cancer history]],8,FALSE)</f>
        <v>No</v>
      </c>
      <c r="H628" s="24">
        <f>VLOOKUP(Table8[[#This Row],[Customer ID]],Table8[[Customer ID]:[NumberOfMajorSurgeries]],9,FALSE)</f>
        <v>0</v>
      </c>
      <c r="I628" s="24" t="str">
        <f>VLOOKUP(Table8[[#This Row],[Customer ID]],Table8[],10,FALSE)</f>
        <v>No</v>
      </c>
      <c r="J628" s="24" t="str">
        <f>VLOOKUP(Table8[[#This Row],[Customer ID]],Table8[[Customer ID]:[Wight Status]],3,FALSE)</f>
        <v>Obesity</v>
      </c>
      <c r="K628" s="24" t="str">
        <f>VLOOKUP(Table8[[#This Row],[Customer ID]],Table8[[Customer ID]:[Diabetes Status]],5,FALSE)</f>
        <v>Normal</v>
      </c>
      <c r="L628" s="24" t="str">
        <f>VLOOKUP(A628,Table1[[Customer ID]:[Date Of Birth]],5,FALSE)</f>
        <v>20-Sep-1976</v>
      </c>
      <c r="M628" s="24">
        <f>VLOOKUP(A628,Table1[[Customer ID]:[charges]],8,FALSE)</f>
        <v>15698.86</v>
      </c>
      <c r="N628" s="24" t="str">
        <f>VLOOKUP(Healthcare!A628,Table1[[Customer ID]:[Hospital tier]],9,FALSE)</f>
        <v>tier - 2</v>
      </c>
      <c r="O628" s="24" t="str">
        <f>VLOOKUP(A628,Table1[[Customer ID]:[City tier]],10,FALSE)</f>
        <v>tier - 2</v>
      </c>
      <c r="P628" s="24" t="str">
        <f>VLOOKUP(Healthcare!A628,Table1[],11,FALSE)</f>
        <v>R1012</v>
      </c>
      <c r="Q628" s="24">
        <f>VLOOKUP(Healthcare!A628,Table1[[Customer ID]:[Age]],6,FALSE)</f>
        <v>46</v>
      </c>
    </row>
    <row r="629" spans="1:17" ht="15.4" x14ac:dyDescent="0.45">
      <c r="A629" s="25" t="s">
        <v>628</v>
      </c>
      <c r="B629" s="24" t="str">
        <f>VLOOKUP('Customer Names'!A629,'Customer Names'!A629:C2963,3,FALSE)</f>
        <v>Lawson</v>
      </c>
      <c r="C629" s="24">
        <f>VLOOKUP(Table8[[#This Row],[Customer ID]],Table8[[Customer ID]:[BMI]],2,FALSE)</f>
        <v>44.29</v>
      </c>
      <c r="D629" s="24">
        <f>VLOOKUP(Table8[[#This Row],[Customer ID]],Table8[[Customer ID]:[HBA1C]],4,FALSE)</f>
        <v>9.66</v>
      </c>
      <c r="E629" s="24" t="str">
        <f>VLOOKUP(Table8[[#This Row],[Customer ID]],Table8[[Customer ID]:[Heart Issues]],6,FALSE)</f>
        <v>No</v>
      </c>
      <c r="F629" s="24" t="str">
        <f>VLOOKUP(Table8[[#This Row],[Customer ID]],Table8[[Customer ID]:[Any Transplants]],7,FALSE)</f>
        <v>No</v>
      </c>
      <c r="G629" s="24" t="str">
        <f>VLOOKUP(Table8[[#This Row],[Customer ID]],Table8[[Customer ID]:[Cancer history]],8,FALSE)</f>
        <v>No</v>
      </c>
      <c r="H629" s="24">
        <f>VLOOKUP(Table8[[#This Row],[Customer ID]],Table8[[Customer ID]:[NumberOfMajorSurgeries]],9,FALSE)</f>
        <v>2</v>
      </c>
      <c r="I629" s="24" t="str">
        <f>VLOOKUP(Table8[[#This Row],[Customer ID]],Table8[],10,FALSE)</f>
        <v>No</v>
      </c>
      <c r="J629" s="24" t="str">
        <f>VLOOKUP(Table8[[#This Row],[Customer ID]],Table8[[Customer ID]:[Wight Status]],3,FALSE)</f>
        <v>Obesity</v>
      </c>
      <c r="K629" s="24" t="str">
        <f>VLOOKUP(Table8[[#This Row],[Customer ID]],Table8[[Customer ID]:[Diabetes Status]],5,FALSE)</f>
        <v>Diabetes</v>
      </c>
      <c r="L629" s="24" t="str">
        <f>VLOOKUP(A629,Table1[[Customer ID]:[Date Of Birth]],5,FALSE)</f>
        <v>26-Jun-1973</v>
      </c>
      <c r="M629" s="24">
        <f>VLOOKUP(A629,Table1[[Customer ID]:[charges]],8,FALSE)</f>
        <v>15670.3</v>
      </c>
      <c r="N629" s="24" t="str">
        <f>VLOOKUP(Healthcare!A629,Table1[[Customer ID]:[Hospital tier]],9,FALSE)</f>
        <v>tier - 2</v>
      </c>
      <c r="O629" s="24" t="str">
        <f>VLOOKUP(A629,Table1[[Customer ID]:[City tier]],10,FALSE)</f>
        <v>tier - 2</v>
      </c>
      <c r="P629" s="24" t="str">
        <f>VLOOKUP(Healthcare!A629,Table1[],11,FALSE)</f>
        <v>R1026</v>
      </c>
      <c r="Q629" s="24">
        <f>VLOOKUP(Healthcare!A629,Table1[[Customer ID]:[Age]],6,FALSE)</f>
        <v>49</v>
      </c>
    </row>
    <row r="630" spans="1:17" ht="15.4" x14ac:dyDescent="0.45">
      <c r="A630" s="25" t="s">
        <v>629</v>
      </c>
      <c r="B630" s="24" t="str">
        <f>VLOOKUP('Customer Names'!A630,'Customer Names'!A630:C2964,3,FALSE)</f>
        <v>Cale</v>
      </c>
      <c r="C630" s="24">
        <f>VLOOKUP(Table8[[#This Row],[Customer ID]],Table8[[Customer ID]:[BMI]],2,FALSE)</f>
        <v>54.59</v>
      </c>
      <c r="D630" s="24">
        <f>VLOOKUP(Table8[[#This Row],[Customer ID]],Table8[[Customer ID]:[HBA1C]],4,FALSE)</f>
        <v>4.22</v>
      </c>
      <c r="E630" s="24" t="str">
        <f>VLOOKUP(Table8[[#This Row],[Customer ID]],Table8[[Customer ID]:[Heart Issues]],6,FALSE)</f>
        <v>Yes</v>
      </c>
      <c r="F630" s="24" t="str">
        <f>VLOOKUP(Table8[[#This Row],[Customer ID]],Table8[[Customer ID]:[Any Transplants]],7,FALSE)</f>
        <v>No</v>
      </c>
      <c r="G630" s="24" t="str">
        <f>VLOOKUP(Table8[[#This Row],[Customer ID]],Table8[[Customer ID]:[Cancer history]],8,FALSE)</f>
        <v>No</v>
      </c>
      <c r="H630" s="24">
        <f>VLOOKUP(Table8[[#This Row],[Customer ID]],Table8[[Customer ID]:[NumberOfMajorSurgeries]],9,FALSE)</f>
        <v>1</v>
      </c>
      <c r="I630" s="24" t="str">
        <f>VLOOKUP(Table8[[#This Row],[Customer ID]],Table8[],10,FALSE)</f>
        <v>No</v>
      </c>
      <c r="J630" s="24" t="str">
        <f>VLOOKUP(Table8[[#This Row],[Customer ID]],Table8[[Customer ID]:[Wight Status]],3,FALSE)</f>
        <v>Obesity</v>
      </c>
      <c r="K630" s="24" t="str">
        <f>VLOOKUP(Table8[[#This Row],[Customer ID]],Table8[[Customer ID]:[Diabetes Status]],5,FALSE)</f>
        <v>Normal</v>
      </c>
      <c r="L630" s="24" t="str">
        <f>VLOOKUP(A630,Table1[[Customer ID]:[Date Of Birth]],5,FALSE)</f>
        <v>22-Dec-1988</v>
      </c>
      <c r="M630" s="24">
        <f>VLOOKUP(A630,Table1[[Customer ID]:[charges]],8,FALSE)</f>
        <v>15646.28</v>
      </c>
      <c r="N630" s="24" t="str">
        <f>VLOOKUP(Healthcare!A630,Table1[[Customer ID]:[Hospital tier]],9,FALSE)</f>
        <v>tier - 2</v>
      </c>
      <c r="O630" s="24" t="str">
        <f>VLOOKUP(A630,Table1[[Customer ID]:[City tier]],10,FALSE)</f>
        <v>tier - 2</v>
      </c>
      <c r="P630" s="24" t="str">
        <f>VLOOKUP(Healthcare!A630,Table1[],11,FALSE)</f>
        <v>R1011</v>
      </c>
      <c r="Q630" s="24">
        <f>VLOOKUP(Healthcare!A630,Table1[[Customer ID]:[Age]],6,FALSE)</f>
        <v>34</v>
      </c>
    </row>
    <row r="631" spans="1:17" ht="15.4" x14ac:dyDescent="0.45">
      <c r="A631" s="25" t="s">
        <v>630</v>
      </c>
      <c r="B631" s="24" t="str">
        <f>VLOOKUP('Customer Names'!A631,'Customer Names'!A631:C2965,3,FALSE)</f>
        <v>Phillips</v>
      </c>
      <c r="C631" s="24">
        <f>VLOOKUP(Table8[[#This Row],[Customer ID]],Table8[[Customer ID]:[BMI]],2,FALSE)</f>
        <v>32.965000000000003</v>
      </c>
      <c r="D631" s="24">
        <f>VLOOKUP(Table8[[#This Row],[Customer ID]],Table8[[Customer ID]:[HBA1C]],4,FALSE)</f>
        <v>11.78</v>
      </c>
      <c r="E631" s="24" t="str">
        <f>VLOOKUP(Table8[[#This Row],[Customer ID]],Table8[[Customer ID]:[Heart Issues]],6,FALSE)</f>
        <v>No</v>
      </c>
      <c r="F631" s="24" t="str">
        <f>VLOOKUP(Table8[[#This Row],[Customer ID]],Table8[[Customer ID]:[Any Transplants]],7,FALSE)</f>
        <v>No</v>
      </c>
      <c r="G631" s="24" t="str">
        <f>VLOOKUP(Table8[[#This Row],[Customer ID]],Table8[[Customer ID]:[Cancer history]],8,FALSE)</f>
        <v>No</v>
      </c>
      <c r="H631" s="24">
        <f>VLOOKUP(Table8[[#This Row],[Customer ID]],Table8[[Customer ID]:[NumberOfMajorSurgeries]],9,FALSE)</f>
        <v>0</v>
      </c>
      <c r="I631" s="24" t="str">
        <f>VLOOKUP(Table8[[#This Row],[Customer ID]],Table8[],10,FALSE)</f>
        <v>No</v>
      </c>
      <c r="J631" s="24" t="str">
        <f>VLOOKUP(Table8[[#This Row],[Customer ID]],Table8[[Customer ID]:[Wight Status]],3,FALSE)</f>
        <v>Obesity</v>
      </c>
      <c r="K631" s="24" t="str">
        <f>VLOOKUP(Table8[[#This Row],[Customer ID]],Table8[[Customer ID]:[Diabetes Status]],5,FALSE)</f>
        <v>Diabetes</v>
      </c>
      <c r="L631" s="24" t="str">
        <f>VLOOKUP(A631,Table1[[Customer ID]:[Date Of Birth]],5,FALSE)</f>
        <v>6-Jun-1960</v>
      </c>
      <c r="M631" s="24">
        <f>VLOOKUP(A631,Table1[[Customer ID]:[charges]],8,FALSE)</f>
        <v>15612.19</v>
      </c>
      <c r="N631" s="24" t="str">
        <f>VLOOKUP(Healthcare!A631,Table1[[Customer ID]:[Hospital tier]],9,FALSE)</f>
        <v>tier - 2</v>
      </c>
      <c r="O631" s="24" t="str">
        <f>VLOOKUP(A631,Table1[[Customer ID]:[City tier]],10,FALSE)</f>
        <v>tier - 2</v>
      </c>
      <c r="P631" s="24" t="str">
        <f>VLOOKUP(Healthcare!A631,Table1[],11,FALSE)</f>
        <v>R1012</v>
      </c>
      <c r="Q631" s="24">
        <f>VLOOKUP(Healthcare!A631,Table1[[Customer ID]:[Age]],6,FALSE)</f>
        <v>63</v>
      </c>
    </row>
    <row r="632" spans="1:17" ht="15.4" x14ac:dyDescent="0.45">
      <c r="A632" s="25" t="s">
        <v>631</v>
      </c>
      <c r="B632" s="24" t="str">
        <f>VLOOKUP('Customer Names'!A632,'Customer Names'!A632:C2966,3,FALSE)</f>
        <v>Stewart</v>
      </c>
      <c r="C632" s="24">
        <f>VLOOKUP(Table8[[#This Row],[Customer ID]],Table8[[Customer ID]:[BMI]],2,FALSE)</f>
        <v>38.049999999999997</v>
      </c>
      <c r="D632" s="24">
        <f>VLOOKUP(Table8[[#This Row],[Customer ID]],Table8[[Customer ID]:[HBA1C]],4,FALSE)</f>
        <v>9.6199999999999992</v>
      </c>
      <c r="E632" s="24" t="str">
        <f>VLOOKUP(Table8[[#This Row],[Customer ID]],Table8[[Customer ID]:[Heart Issues]],6,FALSE)</f>
        <v>No</v>
      </c>
      <c r="F632" s="24" t="str">
        <f>VLOOKUP(Table8[[#This Row],[Customer ID]],Table8[[Customer ID]:[Any Transplants]],7,FALSE)</f>
        <v>No</v>
      </c>
      <c r="G632" s="24" t="str">
        <f>VLOOKUP(Table8[[#This Row],[Customer ID]],Table8[[Customer ID]:[Cancer history]],8,FALSE)</f>
        <v>No</v>
      </c>
      <c r="H632" s="24">
        <f>VLOOKUP(Table8[[#This Row],[Customer ID]],Table8[[Customer ID]:[NumberOfMajorSurgeries]],9,FALSE)</f>
        <v>0</v>
      </c>
      <c r="I632" s="24" t="str">
        <f>VLOOKUP(Table8[[#This Row],[Customer ID]],Table8[],10,FALSE)</f>
        <v>No</v>
      </c>
      <c r="J632" s="24" t="str">
        <f>VLOOKUP(Table8[[#This Row],[Customer ID]],Table8[[Customer ID]:[Wight Status]],3,FALSE)</f>
        <v>Obesity</v>
      </c>
      <c r="K632" s="24" t="str">
        <f>VLOOKUP(Table8[[#This Row],[Customer ID]],Table8[[Customer ID]:[Diabetes Status]],5,FALSE)</f>
        <v>Diabetes</v>
      </c>
      <c r="L632" s="24" t="str">
        <f>VLOOKUP(A632,Table1[[Customer ID]:[Date Of Birth]],5,FALSE)</f>
        <v>28-Oct-1965</v>
      </c>
      <c r="M632" s="24">
        <f>VLOOKUP(A632,Table1[[Customer ID]:[charges]],8,FALSE)</f>
        <v>15608.58</v>
      </c>
      <c r="N632" s="24" t="str">
        <f>VLOOKUP(Healthcare!A632,Table1[[Customer ID]:[Hospital tier]],9,FALSE)</f>
        <v>tier - 2</v>
      </c>
      <c r="O632" s="24" t="str">
        <f>VLOOKUP(A632,Table1[[Customer ID]:[City tier]],10,FALSE)</f>
        <v>tier - 2</v>
      </c>
      <c r="P632" s="24" t="str">
        <f>VLOOKUP(Healthcare!A632,Table1[],11,FALSE)</f>
        <v>R1026</v>
      </c>
      <c r="Q632" s="24">
        <f>VLOOKUP(Healthcare!A632,Table1[[Customer ID]:[Age]],6,FALSE)</f>
        <v>57</v>
      </c>
    </row>
    <row r="633" spans="1:17" ht="15.4" x14ac:dyDescent="0.45">
      <c r="A633" s="25" t="s">
        <v>632</v>
      </c>
      <c r="B633" s="24" t="str">
        <f>VLOOKUP('Customer Names'!A633,'Customer Names'!A633:C2967,3,FALSE)</f>
        <v>Drotz</v>
      </c>
      <c r="C633" s="24">
        <f>VLOOKUP(Table8[[#This Row],[Customer ID]],Table8[[Customer ID]:[BMI]],2,FALSE)</f>
        <v>46.14</v>
      </c>
      <c r="D633" s="24">
        <f>VLOOKUP(Table8[[#This Row],[Customer ID]],Table8[[Customer ID]:[HBA1C]],4,FALSE)</f>
        <v>10.78</v>
      </c>
      <c r="E633" s="24" t="str">
        <f>VLOOKUP(Table8[[#This Row],[Customer ID]],Table8[[Customer ID]:[Heart Issues]],6,FALSE)</f>
        <v>No</v>
      </c>
      <c r="F633" s="24" t="str">
        <f>VLOOKUP(Table8[[#This Row],[Customer ID]],Table8[[Customer ID]:[Any Transplants]],7,FALSE)</f>
        <v>No</v>
      </c>
      <c r="G633" s="24" t="str">
        <f>VLOOKUP(Table8[[#This Row],[Customer ID]],Table8[[Customer ID]:[Cancer history]],8,FALSE)</f>
        <v>No</v>
      </c>
      <c r="H633" s="24">
        <f>VLOOKUP(Table8[[#This Row],[Customer ID]],Table8[[Customer ID]:[NumberOfMajorSurgeries]],9,FALSE)</f>
        <v>0</v>
      </c>
      <c r="I633" s="24" t="str">
        <f>VLOOKUP(Table8[[#This Row],[Customer ID]],Table8[],10,FALSE)</f>
        <v>No</v>
      </c>
      <c r="J633" s="24" t="str">
        <f>VLOOKUP(Table8[[#This Row],[Customer ID]],Table8[[Customer ID]:[Wight Status]],3,FALSE)</f>
        <v>Obesity</v>
      </c>
      <c r="K633" s="24" t="str">
        <f>VLOOKUP(Table8[[#This Row],[Customer ID]],Table8[[Customer ID]:[Diabetes Status]],5,FALSE)</f>
        <v>Diabetes</v>
      </c>
      <c r="L633" s="24" t="str">
        <f>VLOOKUP(A633,Table1[[Customer ID]:[Date Of Birth]],5,FALSE)</f>
        <v>30-Jul-1974</v>
      </c>
      <c r="M633" s="24">
        <f>VLOOKUP(A633,Table1[[Customer ID]:[charges]],8,FALSE)</f>
        <v>15556.67</v>
      </c>
      <c r="N633" s="24" t="str">
        <f>VLOOKUP(Healthcare!A633,Table1[[Customer ID]:[Hospital tier]],9,FALSE)</f>
        <v>tier - 2</v>
      </c>
      <c r="O633" s="24" t="str">
        <f>VLOOKUP(A633,Table1[[Customer ID]:[City tier]],10,FALSE)</f>
        <v>tier - 2</v>
      </c>
      <c r="P633" s="24" t="str">
        <f>VLOOKUP(Healthcare!A633,Table1[],11,FALSE)</f>
        <v>R1012</v>
      </c>
      <c r="Q633" s="24">
        <f>VLOOKUP(Healthcare!A633,Table1[[Customer ID]:[Age]],6,FALSE)</f>
        <v>48</v>
      </c>
    </row>
    <row r="634" spans="1:17" ht="15.4" x14ac:dyDescent="0.45">
      <c r="A634" s="25" t="s">
        <v>633</v>
      </c>
      <c r="B634" s="24" t="str">
        <f>VLOOKUP('Customer Names'!A634,'Customer Names'!A634:C2968,3,FALSE)</f>
        <v>Mutai</v>
      </c>
      <c r="C634" s="24">
        <f>VLOOKUP(Table8[[#This Row],[Customer ID]],Table8[[Customer ID]:[BMI]],2,FALSE)</f>
        <v>41.325000000000003</v>
      </c>
      <c r="D634" s="24">
        <f>VLOOKUP(Table8[[#This Row],[Customer ID]],Table8[[Customer ID]:[HBA1C]],4,FALSE)</f>
        <v>5.1100000000000003</v>
      </c>
      <c r="E634" s="24" t="str">
        <f>VLOOKUP(Table8[[#This Row],[Customer ID]],Table8[[Customer ID]:[Heart Issues]],6,FALSE)</f>
        <v>Yes</v>
      </c>
      <c r="F634" s="24" t="str">
        <f>VLOOKUP(Table8[[#This Row],[Customer ID]],Table8[[Customer ID]:[Any Transplants]],7,FALSE)</f>
        <v>No</v>
      </c>
      <c r="G634" s="24" t="str">
        <f>VLOOKUP(Table8[[#This Row],[Customer ID]],Table8[[Customer ID]:[Cancer history]],8,FALSE)</f>
        <v>No</v>
      </c>
      <c r="H634" s="24">
        <f>VLOOKUP(Table8[[#This Row],[Customer ID]],Table8[[Customer ID]:[NumberOfMajorSurgeries]],9,FALSE)</f>
        <v>2</v>
      </c>
      <c r="I634" s="24" t="str">
        <f>VLOOKUP(Table8[[#This Row],[Customer ID]],Table8[],10,FALSE)</f>
        <v>No</v>
      </c>
      <c r="J634" s="24" t="str">
        <f>VLOOKUP(Table8[[#This Row],[Customer ID]],Table8[[Customer ID]:[Wight Status]],3,FALSE)</f>
        <v>Obesity</v>
      </c>
      <c r="K634" s="24" t="str">
        <f>VLOOKUP(Table8[[#This Row],[Customer ID]],Table8[[Customer ID]:[Diabetes Status]],5,FALSE)</f>
        <v>Normal</v>
      </c>
      <c r="L634" s="24" t="str">
        <f>VLOOKUP(A634,Table1[[Customer ID]:[Date Of Birth]],5,FALSE)</f>
        <v>2-Oct-1959</v>
      </c>
      <c r="M634" s="24">
        <f>VLOOKUP(A634,Table1[[Customer ID]:[charges]],8,FALSE)</f>
        <v>15555.19</v>
      </c>
      <c r="N634" s="24" t="str">
        <f>VLOOKUP(Healthcare!A634,Table1[[Customer ID]:[Hospital tier]],9,FALSE)</f>
        <v>tier - 2</v>
      </c>
      <c r="O634" s="24" t="str">
        <f>VLOOKUP(A634,Table1[[Customer ID]:[City tier]],10,FALSE)</f>
        <v>tier - 3</v>
      </c>
      <c r="P634" s="24" t="str">
        <f>VLOOKUP(Healthcare!A634,Table1[],11,FALSE)</f>
        <v>R1012</v>
      </c>
      <c r="Q634" s="24">
        <f>VLOOKUP(Healthcare!A634,Table1[[Customer ID]:[Age]],6,FALSE)</f>
        <v>63</v>
      </c>
    </row>
    <row r="635" spans="1:17" ht="15.4" x14ac:dyDescent="0.45">
      <c r="A635" s="25" t="s">
        <v>634</v>
      </c>
      <c r="B635" s="24" t="str">
        <f>VLOOKUP('Customer Names'!A635,'Customer Names'!A635:C2969,3,FALSE)</f>
        <v>Lovlien</v>
      </c>
      <c r="C635" s="24">
        <f>VLOOKUP(Table8[[#This Row],[Customer ID]],Table8[[Customer ID]:[BMI]],2,FALSE)</f>
        <v>44.64</v>
      </c>
      <c r="D635" s="24">
        <f>VLOOKUP(Table8[[#This Row],[Customer ID]],Table8[[Customer ID]:[HBA1C]],4,FALSE)</f>
        <v>7.18</v>
      </c>
      <c r="E635" s="24" t="str">
        <f>VLOOKUP(Table8[[#This Row],[Customer ID]],Table8[[Customer ID]:[Heart Issues]],6,FALSE)</f>
        <v>No</v>
      </c>
      <c r="F635" s="24" t="str">
        <f>VLOOKUP(Table8[[#This Row],[Customer ID]],Table8[[Customer ID]:[Any Transplants]],7,FALSE)</f>
        <v>No</v>
      </c>
      <c r="G635" s="24" t="str">
        <f>VLOOKUP(Table8[[#This Row],[Customer ID]],Table8[[Customer ID]:[Cancer history]],8,FALSE)</f>
        <v>No</v>
      </c>
      <c r="H635" s="24">
        <f>VLOOKUP(Table8[[#This Row],[Customer ID]],Table8[[Customer ID]:[NumberOfMajorSurgeries]],9,FALSE)</f>
        <v>0</v>
      </c>
      <c r="I635" s="24" t="str">
        <f>VLOOKUP(Table8[[#This Row],[Customer ID]],Table8[],10,FALSE)</f>
        <v>No</v>
      </c>
      <c r="J635" s="24" t="str">
        <f>VLOOKUP(Table8[[#This Row],[Customer ID]],Table8[[Customer ID]:[Wight Status]],3,FALSE)</f>
        <v>Obesity</v>
      </c>
      <c r="K635" s="24" t="str">
        <f>VLOOKUP(Table8[[#This Row],[Customer ID]],Table8[[Customer ID]:[Diabetes Status]],5,FALSE)</f>
        <v>Diabetes</v>
      </c>
      <c r="L635" s="24" t="str">
        <f>VLOOKUP(A635,Table1[[Customer ID]:[Date Of Birth]],5,FALSE)</f>
        <v>28-Jun-1974</v>
      </c>
      <c r="M635" s="24">
        <f>VLOOKUP(A635,Table1[[Customer ID]:[charges]],8,FALSE)</f>
        <v>15532.16</v>
      </c>
      <c r="N635" s="24" t="str">
        <f>VLOOKUP(Healthcare!A635,Table1[[Customer ID]:[Hospital tier]],9,FALSE)</f>
        <v>tier - 2</v>
      </c>
      <c r="O635" s="24" t="str">
        <f>VLOOKUP(A635,Table1[[Customer ID]:[City tier]],10,FALSE)</f>
        <v>tier - 2</v>
      </c>
      <c r="P635" s="24" t="str">
        <f>VLOOKUP(Healthcare!A635,Table1[],11,FALSE)</f>
        <v>R1026</v>
      </c>
      <c r="Q635" s="24">
        <f>VLOOKUP(Healthcare!A635,Table1[[Customer ID]:[Age]],6,FALSE)</f>
        <v>48</v>
      </c>
    </row>
    <row r="636" spans="1:17" ht="15.4" x14ac:dyDescent="0.45">
      <c r="A636" s="25" t="s">
        <v>635</v>
      </c>
      <c r="B636" s="24" t="str">
        <f>VLOOKUP('Customer Names'!A636,'Customer Names'!A636:C2970,3,FALSE)</f>
        <v>Bruns</v>
      </c>
      <c r="C636" s="24">
        <f>VLOOKUP(Table8[[#This Row],[Customer ID]],Table8[[Customer ID]:[BMI]],2,FALSE)</f>
        <v>25.175000000000001</v>
      </c>
      <c r="D636" s="24">
        <f>VLOOKUP(Table8[[#This Row],[Customer ID]],Table8[[Customer ID]:[HBA1C]],4,FALSE)</f>
        <v>4.96</v>
      </c>
      <c r="E636" s="24" t="str">
        <f>VLOOKUP(Table8[[#This Row],[Customer ID]],Table8[[Customer ID]:[Heart Issues]],6,FALSE)</f>
        <v>No</v>
      </c>
      <c r="F636" s="24" t="str">
        <f>VLOOKUP(Table8[[#This Row],[Customer ID]],Table8[[Customer ID]:[Any Transplants]],7,FALSE)</f>
        <v>Yes</v>
      </c>
      <c r="G636" s="24" t="str">
        <f>VLOOKUP(Table8[[#This Row],[Customer ID]],Table8[[Customer ID]:[Cancer history]],8,FALSE)</f>
        <v>No</v>
      </c>
      <c r="H636" s="24">
        <f>VLOOKUP(Table8[[#This Row],[Customer ID]],Table8[[Customer ID]:[NumberOfMajorSurgeries]],9,FALSE)</f>
        <v>1</v>
      </c>
      <c r="I636" s="24" t="str">
        <f>VLOOKUP(Table8[[#This Row],[Customer ID]],Table8[],10,FALSE)</f>
        <v>No</v>
      </c>
      <c r="J636" s="24" t="str">
        <f>VLOOKUP(Table8[[#This Row],[Customer ID]],Table8[[Customer ID]:[Wight Status]],3,FALSE)</f>
        <v>Over Weight</v>
      </c>
      <c r="K636" s="24" t="str">
        <f>VLOOKUP(Table8[[#This Row],[Customer ID]],Table8[[Customer ID]:[Diabetes Status]],5,FALSE)</f>
        <v>Normal</v>
      </c>
      <c r="L636" s="24" t="str">
        <f>VLOOKUP(A636,Table1[[Customer ID]:[Date Of Birth]],5,FALSE)</f>
        <v>17-Jul-2004</v>
      </c>
      <c r="M636" s="24">
        <f>VLOOKUP(A636,Table1[[Customer ID]:[charges]],8,FALSE)</f>
        <v>15518.18</v>
      </c>
      <c r="N636" s="24" t="str">
        <f>VLOOKUP(Healthcare!A636,Table1[[Customer ID]:[Hospital tier]],9,FALSE)</f>
        <v>tier - 2</v>
      </c>
      <c r="O636" s="24" t="str">
        <f>VLOOKUP(A636,Table1[[Customer ID]:[City tier]],10,FALSE)</f>
        <v>tier - 3</v>
      </c>
      <c r="P636" s="24" t="str">
        <f>VLOOKUP(Healthcare!A636,Table1[],11,FALSE)</f>
        <v>R1015</v>
      </c>
      <c r="Q636" s="24">
        <f>VLOOKUP(Healthcare!A636,Table1[[Customer ID]:[Age]],6,FALSE)</f>
        <v>18</v>
      </c>
    </row>
    <row r="637" spans="1:17" ht="15.4" x14ac:dyDescent="0.45">
      <c r="A637" s="25" t="s">
        <v>636</v>
      </c>
      <c r="B637" s="24" t="str">
        <f>VLOOKUP('Customer Names'!A637,'Customer Names'!A637:C2971,3,FALSE)</f>
        <v>Stoney</v>
      </c>
      <c r="C637" s="24">
        <f>VLOOKUP(Table8[[#This Row],[Customer ID]],Table8[[Customer ID]:[BMI]],2,FALSE)</f>
        <v>43.11</v>
      </c>
      <c r="D637" s="24">
        <f>VLOOKUP(Table8[[#This Row],[Customer ID]],Table8[[Customer ID]:[HBA1C]],4,FALSE)</f>
        <v>4.67</v>
      </c>
      <c r="E637" s="24" t="str">
        <f>VLOOKUP(Table8[[#This Row],[Customer ID]],Table8[[Customer ID]:[Heart Issues]],6,FALSE)</f>
        <v>Yes</v>
      </c>
      <c r="F637" s="24" t="str">
        <f>VLOOKUP(Table8[[#This Row],[Customer ID]],Table8[[Customer ID]:[Any Transplants]],7,FALSE)</f>
        <v>No</v>
      </c>
      <c r="G637" s="24" t="str">
        <f>VLOOKUP(Table8[[#This Row],[Customer ID]],Table8[[Customer ID]:[Cancer history]],8,FALSE)</f>
        <v>No</v>
      </c>
      <c r="H637" s="24">
        <f>VLOOKUP(Table8[[#This Row],[Customer ID]],Table8[[Customer ID]:[NumberOfMajorSurgeries]],9,FALSE)</f>
        <v>0</v>
      </c>
      <c r="I637" s="24" t="str">
        <f>VLOOKUP(Table8[[#This Row],[Customer ID]],Table8[],10,FALSE)</f>
        <v>No</v>
      </c>
      <c r="J637" s="24" t="str">
        <f>VLOOKUP(Table8[[#This Row],[Customer ID]],Table8[[Customer ID]:[Wight Status]],3,FALSE)</f>
        <v>Obesity</v>
      </c>
      <c r="K637" s="24" t="str">
        <f>VLOOKUP(Table8[[#This Row],[Customer ID]],Table8[[Customer ID]:[Diabetes Status]],5,FALSE)</f>
        <v>Normal</v>
      </c>
      <c r="L637" s="24" t="str">
        <f>VLOOKUP(A637,Table1[[Customer ID]:[Date Of Birth]],5,FALSE)</f>
        <v>20-Jul-1976</v>
      </c>
      <c r="M637" s="24">
        <f>VLOOKUP(A637,Table1[[Customer ID]:[charges]],8,FALSE)</f>
        <v>15450.48</v>
      </c>
      <c r="N637" s="24" t="str">
        <f>VLOOKUP(Healthcare!A637,Table1[[Customer ID]:[Hospital tier]],9,FALSE)</f>
        <v>tier - 2</v>
      </c>
      <c r="O637" s="24" t="str">
        <f>VLOOKUP(A637,Table1[[Customer ID]:[City tier]],10,FALSE)</f>
        <v>tier - 1</v>
      </c>
      <c r="P637" s="24" t="str">
        <f>VLOOKUP(Healthcare!A637,Table1[],11,FALSE)</f>
        <v>R1026</v>
      </c>
      <c r="Q637" s="24">
        <f>VLOOKUP(Healthcare!A637,Table1[[Customer ID]:[Age]],6,FALSE)</f>
        <v>46</v>
      </c>
    </row>
    <row r="638" spans="1:17" ht="15.4" x14ac:dyDescent="0.45">
      <c r="A638" s="25" t="s">
        <v>637</v>
      </c>
      <c r="B638" s="24" t="str">
        <f>VLOOKUP('Customer Names'!A638,'Customer Names'!A638:C2972,3,FALSE)</f>
        <v>Markert</v>
      </c>
      <c r="C638" s="24">
        <f>VLOOKUP(Table8[[#This Row],[Customer ID]],Table8[[Customer ID]:[BMI]],2,FALSE)</f>
        <v>53.32</v>
      </c>
      <c r="D638" s="24">
        <f>VLOOKUP(Table8[[#This Row],[Customer ID]],Table8[[Customer ID]:[HBA1C]],4,FALSE)</f>
        <v>5.0599999999999996</v>
      </c>
      <c r="E638" s="24" t="str">
        <f>VLOOKUP(Table8[[#This Row],[Customer ID]],Table8[[Customer ID]:[Heart Issues]],6,FALSE)</f>
        <v>No</v>
      </c>
      <c r="F638" s="24" t="str">
        <f>VLOOKUP(Table8[[#This Row],[Customer ID]],Table8[[Customer ID]:[Any Transplants]],7,FALSE)</f>
        <v>No</v>
      </c>
      <c r="G638" s="24" t="str">
        <f>VLOOKUP(Table8[[#This Row],[Customer ID]],Table8[[Customer ID]:[Cancer history]],8,FALSE)</f>
        <v>No</v>
      </c>
      <c r="H638" s="24">
        <f>VLOOKUP(Table8[[#This Row],[Customer ID]],Table8[[Customer ID]:[NumberOfMajorSurgeries]],9,FALSE)</f>
        <v>0</v>
      </c>
      <c r="I638" s="24" t="str">
        <f>VLOOKUP(Table8[[#This Row],[Customer ID]],Table8[],10,FALSE)</f>
        <v>No</v>
      </c>
      <c r="J638" s="24" t="str">
        <f>VLOOKUP(Table8[[#This Row],[Customer ID]],Table8[[Customer ID]:[Wight Status]],3,FALSE)</f>
        <v>Obesity</v>
      </c>
      <c r="K638" s="24" t="str">
        <f>VLOOKUP(Table8[[#This Row],[Customer ID]],Table8[[Customer ID]:[Diabetes Status]],5,FALSE)</f>
        <v>Normal</v>
      </c>
      <c r="L638" s="24" t="str">
        <f>VLOOKUP(A638,Table1[[Customer ID]:[Date Of Birth]],5,FALSE)</f>
        <v>25-Oct-1990</v>
      </c>
      <c r="M638" s="24">
        <f>VLOOKUP(A638,Table1[[Customer ID]:[charges]],8,FALSE)</f>
        <v>15440.2</v>
      </c>
      <c r="N638" s="24" t="str">
        <f>VLOOKUP(Healthcare!A638,Table1[[Customer ID]:[Hospital tier]],9,FALSE)</f>
        <v>tier - 2</v>
      </c>
      <c r="O638" s="24" t="str">
        <f>VLOOKUP(A638,Table1[[Customer ID]:[City tier]],10,FALSE)</f>
        <v>tier - 1</v>
      </c>
      <c r="P638" s="24" t="str">
        <f>VLOOKUP(Healthcare!A638,Table1[],11,FALSE)</f>
        <v>R1012</v>
      </c>
      <c r="Q638" s="24">
        <f>VLOOKUP(Healthcare!A638,Table1[[Customer ID]:[Age]],6,FALSE)</f>
        <v>32</v>
      </c>
    </row>
    <row r="639" spans="1:17" ht="15.4" x14ac:dyDescent="0.45">
      <c r="A639" s="25" t="s">
        <v>638</v>
      </c>
      <c r="B639" s="24" t="str">
        <f>VLOOKUP('Customer Names'!A639,'Customer Names'!A639:C2973,3,FALSE)</f>
        <v>McLucas</v>
      </c>
      <c r="C639" s="24">
        <f>VLOOKUP(Table8[[#This Row],[Customer ID]],Table8[[Customer ID]:[BMI]],2,FALSE)</f>
        <v>38.04</v>
      </c>
      <c r="D639" s="24">
        <f>VLOOKUP(Table8[[#This Row],[Customer ID]],Table8[[Customer ID]:[HBA1C]],4,FALSE)</f>
        <v>5.0199999999999996</v>
      </c>
      <c r="E639" s="24" t="str">
        <f>VLOOKUP(Table8[[#This Row],[Customer ID]],Table8[[Customer ID]:[Heart Issues]],6,FALSE)</f>
        <v>Yes</v>
      </c>
      <c r="F639" s="24" t="str">
        <f>VLOOKUP(Table8[[#This Row],[Customer ID]],Table8[[Customer ID]:[Any Transplants]],7,FALSE)</f>
        <v>No</v>
      </c>
      <c r="G639" s="24" t="str">
        <f>VLOOKUP(Table8[[#This Row],[Customer ID]],Table8[[Customer ID]:[Cancer history]],8,FALSE)</f>
        <v>No</v>
      </c>
      <c r="H639" s="24">
        <f>VLOOKUP(Table8[[#This Row],[Customer ID]],Table8[[Customer ID]:[NumberOfMajorSurgeries]],9,FALSE)</f>
        <v>1</v>
      </c>
      <c r="I639" s="24" t="str">
        <f>VLOOKUP(Table8[[#This Row],[Customer ID]],Table8[],10,FALSE)</f>
        <v>No</v>
      </c>
      <c r="J639" s="24" t="str">
        <f>VLOOKUP(Table8[[#This Row],[Customer ID]],Table8[[Customer ID]:[Wight Status]],3,FALSE)</f>
        <v>Obesity</v>
      </c>
      <c r="K639" s="24" t="str">
        <f>VLOOKUP(Table8[[#This Row],[Customer ID]],Table8[[Customer ID]:[Diabetes Status]],5,FALSE)</f>
        <v>Normal</v>
      </c>
      <c r="L639" s="24" t="str">
        <f>VLOOKUP(A639,Table1[[Customer ID]:[Date Of Birth]],5,FALSE)</f>
        <v>4-Sep-1964</v>
      </c>
      <c r="M639" s="24">
        <f>VLOOKUP(A639,Table1[[Customer ID]:[charges]],8,FALSE)</f>
        <v>15377.77</v>
      </c>
      <c r="N639" s="24" t="str">
        <f>VLOOKUP(Healthcare!A639,Table1[[Customer ID]:[Hospital tier]],9,FALSE)</f>
        <v>tier - 2</v>
      </c>
      <c r="O639" s="24" t="str">
        <f>VLOOKUP(A639,Table1[[Customer ID]:[City tier]],10,FALSE)</f>
        <v>tier - 2</v>
      </c>
      <c r="P639" s="24" t="str">
        <f>VLOOKUP(Healthcare!A639,Table1[],11,FALSE)</f>
        <v>R1012</v>
      </c>
      <c r="Q639" s="24">
        <f>VLOOKUP(Healthcare!A639,Table1[[Customer ID]:[Age]],6,FALSE)</f>
        <v>58</v>
      </c>
    </row>
    <row r="640" spans="1:17" ht="15.4" x14ac:dyDescent="0.45">
      <c r="A640" s="25" t="s">
        <v>639</v>
      </c>
      <c r="B640" s="24" t="str">
        <f>VLOOKUP('Customer Names'!A640,'Customer Names'!A640:C2974,3,FALSE)</f>
        <v>Erwin</v>
      </c>
      <c r="C640" s="24">
        <f>VLOOKUP(Table8[[#This Row],[Customer ID]],Table8[[Customer ID]:[BMI]],2,FALSE)</f>
        <v>37.9</v>
      </c>
      <c r="D640" s="24">
        <f>VLOOKUP(Table8[[#This Row],[Customer ID]],Table8[[Customer ID]:[HBA1C]],4,FALSE)</f>
        <v>7.76</v>
      </c>
      <c r="E640" s="24" t="str">
        <f>VLOOKUP(Table8[[#This Row],[Customer ID]],Table8[[Customer ID]:[Heart Issues]],6,FALSE)</f>
        <v>No</v>
      </c>
      <c r="F640" s="24" t="str">
        <f>VLOOKUP(Table8[[#This Row],[Customer ID]],Table8[[Customer ID]:[Any Transplants]],7,FALSE)</f>
        <v>No</v>
      </c>
      <c r="G640" s="24" t="str">
        <f>VLOOKUP(Table8[[#This Row],[Customer ID]],Table8[[Customer ID]:[Cancer history]],8,FALSE)</f>
        <v>No</v>
      </c>
      <c r="H640" s="24">
        <f>VLOOKUP(Table8[[#This Row],[Customer ID]],Table8[[Customer ID]:[NumberOfMajorSurgeries]],9,FALSE)</f>
        <v>0</v>
      </c>
      <c r="I640" s="24" t="str">
        <f>VLOOKUP(Table8[[#This Row],[Customer ID]],Table8[],10,FALSE)</f>
        <v>No</v>
      </c>
      <c r="J640" s="24" t="str">
        <f>VLOOKUP(Table8[[#This Row],[Customer ID]],Table8[[Customer ID]:[Wight Status]],3,FALSE)</f>
        <v>Obesity</v>
      </c>
      <c r="K640" s="24" t="str">
        <f>VLOOKUP(Table8[[#This Row],[Customer ID]],Table8[[Customer ID]:[Diabetes Status]],5,FALSE)</f>
        <v>Diabetes</v>
      </c>
      <c r="L640" s="24" t="str">
        <f>VLOOKUP(A640,Table1[[Customer ID]:[Date Of Birth]],5,FALSE)</f>
        <v>6-Sep-1962</v>
      </c>
      <c r="M640" s="24">
        <f>VLOOKUP(A640,Table1[[Customer ID]:[charges]],8,FALSE)</f>
        <v>15368.22</v>
      </c>
      <c r="N640" s="24" t="str">
        <f>VLOOKUP(Healthcare!A640,Table1[[Customer ID]:[Hospital tier]],9,FALSE)</f>
        <v>tier - 2</v>
      </c>
      <c r="O640" s="24" t="str">
        <f>VLOOKUP(A640,Table1[[Customer ID]:[City tier]],10,FALSE)</f>
        <v>tier - 2</v>
      </c>
      <c r="P640" s="24" t="str">
        <f>VLOOKUP(Healthcare!A640,Table1[],11,FALSE)</f>
        <v>R1011</v>
      </c>
      <c r="Q640" s="24">
        <f>VLOOKUP(Healthcare!A640,Table1[[Customer ID]:[Age]],6,FALSE)</f>
        <v>60</v>
      </c>
    </row>
    <row r="641" spans="1:17" ht="15.4" x14ac:dyDescent="0.45">
      <c r="A641" s="25" t="s">
        <v>640</v>
      </c>
      <c r="B641" s="24" t="str">
        <f>VLOOKUP('Customer Names'!A641,'Customer Names'!A641:C2975,3,FALSE)</f>
        <v>Osborne</v>
      </c>
      <c r="C641" s="24">
        <f>VLOOKUP(Table8[[#This Row],[Customer ID]],Table8[[Customer ID]:[BMI]],2,FALSE)</f>
        <v>39.6</v>
      </c>
      <c r="D641" s="24">
        <f>VLOOKUP(Table8[[#This Row],[Customer ID]],Table8[[Customer ID]:[HBA1C]],4,FALSE)</f>
        <v>9.32</v>
      </c>
      <c r="E641" s="24" t="str">
        <f>VLOOKUP(Table8[[#This Row],[Customer ID]],Table8[[Customer ID]:[Heart Issues]],6,FALSE)</f>
        <v>No</v>
      </c>
      <c r="F641" s="24" t="str">
        <f>VLOOKUP(Table8[[#This Row],[Customer ID]],Table8[[Customer ID]:[Any Transplants]],7,FALSE)</f>
        <v>No</v>
      </c>
      <c r="G641" s="24" t="str">
        <f>VLOOKUP(Table8[[#This Row],[Customer ID]],Table8[[Customer ID]:[Cancer history]],8,FALSE)</f>
        <v>No</v>
      </c>
      <c r="H641" s="24">
        <f>VLOOKUP(Table8[[#This Row],[Customer ID]],Table8[[Customer ID]:[NumberOfMajorSurgeries]],9,FALSE)</f>
        <v>0</v>
      </c>
      <c r="I641" s="24" t="str">
        <f>VLOOKUP(Table8[[#This Row],[Customer ID]],Table8[],10,FALSE)</f>
        <v>No</v>
      </c>
      <c r="J641" s="24" t="str">
        <f>VLOOKUP(Table8[[#This Row],[Customer ID]],Table8[[Customer ID]:[Wight Status]],3,FALSE)</f>
        <v>Obesity</v>
      </c>
      <c r="K641" s="24" t="str">
        <f>VLOOKUP(Table8[[#This Row],[Customer ID]],Table8[[Customer ID]:[Diabetes Status]],5,FALSE)</f>
        <v>Diabetes</v>
      </c>
      <c r="L641" s="24" t="str">
        <f>VLOOKUP(A641,Table1[[Customer ID]:[Date Of Birth]],5,FALSE)</f>
        <v>18-Jul-1968</v>
      </c>
      <c r="M641" s="24">
        <f>VLOOKUP(A641,Table1[[Customer ID]:[charges]],8,FALSE)</f>
        <v>15363.77</v>
      </c>
      <c r="N641" s="24" t="str">
        <f>VLOOKUP(Healthcare!A641,Table1[[Customer ID]:[Hospital tier]],9,FALSE)</f>
        <v>tier - 2</v>
      </c>
      <c r="O641" s="24" t="str">
        <f>VLOOKUP(A641,Table1[[Customer ID]:[City tier]],10,FALSE)</f>
        <v>tier - 1</v>
      </c>
      <c r="P641" s="24" t="str">
        <f>VLOOKUP(Healthcare!A641,Table1[],11,FALSE)</f>
        <v>R1026</v>
      </c>
      <c r="Q641" s="24">
        <f>VLOOKUP(Healthcare!A641,Table1[[Customer ID]:[Age]],6,FALSE)</f>
        <v>54</v>
      </c>
    </row>
    <row r="642" spans="1:17" ht="15.4" x14ac:dyDescent="0.45">
      <c r="A642" s="25" t="s">
        <v>641</v>
      </c>
      <c r="B642" s="24" t="str">
        <f>VLOOKUP('Customer Names'!A642,'Customer Names'!A642:C2976,3,FALSE)</f>
        <v>Otsuka</v>
      </c>
      <c r="C642" s="24">
        <f>VLOOKUP(Table8[[#This Row],[Customer ID]],Table8[[Customer ID]:[BMI]],2,FALSE)</f>
        <v>50.92</v>
      </c>
      <c r="D642" s="24">
        <f>VLOOKUP(Table8[[#This Row],[Customer ID]],Table8[[Customer ID]:[HBA1C]],4,FALSE)</f>
        <v>5.31</v>
      </c>
      <c r="E642" s="24" t="str">
        <f>VLOOKUP(Table8[[#This Row],[Customer ID]],Table8[[Customer ID]:[Heart Issues]],6,FALSE)</f>
        <v>Yes</v>
      </c>
      <c r="F642" s="24" t="str">
        <f>VLOOKUP(Table8[[#This Row],[Customer ID]],Table8[[Customer ID]:[Any Transplants]],7,FALSE)</f>
        <v>No</v>
      </c>
      <c r="G642" s="24" t="str">
        <f>VLOOKUP(Table8[[#This Row],[Customer ID]],Table8[[Customer ID]:[Cancer history]],8,FALSE)</f>
        <v>No</v>
      </c>
      <c r="H642" s="24">
        <f>VLOOKUP(Table8[[#This Row],[Customer ID]],Table8[[Customer ID]:[NumberOfMajorSurgeries]],9,FALSE)</f>
        <v>1</v>
      </c>
      <c r="I642" s="24" t="str">
        <f>VLOOKUP(Table8[[#This Row],[Customer ID]],Table8[],10,FALSE)</f>
        <v>No</v>
      </c>
      <c r="J642" s="24" t="str">
        <f>VLOOKUP(Table8[[#This Row],[Customer ID]],Table8[[Customer ID]:[Wight Status]],3,FALSE)</f>
        <v>Obesity</v>
      </c>
      <c r="K642" s="24" t="str">
        <f>VLOOKUP(Table8[[#This Row],[Customer ID]],Table8[[Customer ID]:[Diabetes Status]],5,FALSE)</f>
        <v>Normal</v>
      </c>
      <c r="L642" s="24" t="str">
        <f>VLOOKUP(A642,Table1[[Customer ID]:[Date Of Birth]],5,FALSE)</f>
        <v>17-Dec-1988</v>
      </c>
      <c r="M642" s="24">
        <f>VLOOKUP(A642,Table1[[Customer ID]:[charges]],8,FALSE)</f>
        <v>15361.5</v>
      </c>
      <c r="N642" s="24" t="str">
        <f>VLOOKUP(Healthcare!A642,Table1[[Customer ID]:[Hospital tier]],9,FALSE)</f>
        <v>tier - 2</v>
      </c>
      <c r="O642" s="24" t="str">
        <f>VLOOKUP(A642,Table1[[Customer ID]:[City tier]],10,FALSE)</f>
        <v>tier - 3</v>
      </c>
      <c r="P642" s="24" t="str">
        <f>VLOOKUP(Healthcare!A642,Table1[],11,FALSE)</f>
        <v>R1023</v>
      </c>
      <c r="Q642" s="24">
        <f>VLOOKUP(Healthcare!A642,Table1[[Customer ID]:[Age]],6,FALSE)</f>
        <v>34</v>
      </c>
    </row>
    <row r="643" spans="1:17" ht="15.4" x14ac:dyDescent="0.45">
      <c r="A643" s="25" t="s">
        <v>642</v>
      </c>
      <c r="B643" s="24" t="str">
        <f>VLOOKUP('Customer Names'!A643,'Customer Names'!A643:C2977,3,FALSE)</f>
        <v>Smith</v>
      </c>
      <c r="C643" s="24">
        <f>VLOOKUP(Table8[[#This Row],[Customer ID]],Table8[[Customer ID]:[BMI]],2,FALSE)</f>
        <v>21.85</v>
      </c>
      <c r="D643" s="24">
        <f>VLOOKUP(Table8[[#This Row],[Customer ID]],Table8[[Customer ID]:[HBA1C]],4,FALSE)</f>
        <v>5.56</v>
      </c>
      <c r="E643" s="24" t="str">
        <f>VLOOKUP(Table8[[#This Row],[Customer ID]],Table8[[Customer ID]:[Heart Issues]],6,FALSE)</f>
        <v>Yes</v>
      </c>
      <c r="F643" s="24" t="str">
        <f>VLOOKUP(Table8[[#This Row],[Customer ID]],Table8[[Customer ID]:[Any Transplants]],7,FALSE)</f>
        <v>No</v>
      </c>
      <c r="G643" s="24" t="str">
        <f>VLOOKUP(Table8[[#This Row],[Customer ID]],Table8[[Customer ID]:[Cancer history]],8,FALSE)</f>
        <v>No</v>
      </c>
      <c r="H643" s="24">
        <f>VLOOKUP(Table8[[#This Row],[Customer ID]],Table8[[Customer ID]:[NumberOfMajorSurgeries]],9,FALSE)</f>
        <v>0</v>
      </c>
      <c r="I643" s="24" t="str">
        <f>VLOOKUP(Table8[[#This Row],[Customer ID]],Table8[],10,FALSE)</f>
        <v>Yes</v>
      </c>
      <c r="J643" s="24" t="str">
        <f>VLOOKUP(Table8[[#This Row],[Customer ID]],Table8[[Customer ID]:[Wight Status]],3,FALSE)</f>
        <v>Normal Weight</v>
      </c>
      <c r="K643" s="24" t="str">
        <f>VLOOKUP(Table8[[#This Row],[Customer ID]],Table8[[Customer ID]:[Diabetes Status]],5,FALSE)</f>
        <v>Normal</v>
      </c>
      <c r="L643" s="24" t="str">
        <f>VLOOKUP(A643,Table1[[Customer ID]:[Date Of Birth]],5,FALSE)</f>
        <v>14-Jul-2001</v>
      </c>
      <c r="M643" s="24">
        <f>VLOOKUP(A643,Table1[[Customer ID]:[charges]],8,FALSE)</f>
        <v>15359.1</v>
      </c>
      <c r="N643" s="24" t="str">
        <f>VLOOKUP(Healthcare!A643,Table1[[Customer ID]:[Hospital tier]],9,FALSE)</f>
        <v>tier - 2</v>
      </c>
      <c r="O643" s="24" t="str">
        <f>VLOOKUP(A643,Table1[[Customer ID]:[City tier]],10,FALSE)</f>
        <v>tier - 3</v>
      </c>
      <c r="P643" s="24" t="str">
        <f>VLOOKUP(Healthcare!A643,Table1[],11,FALSE)</f>
        <v>R1024</v>
      </c>
      <c r="Q643" s="24">
        <f>VLOOKUP(Healthcare!A643,Table1[[Customer ID]:[Age]],6,FALSE)</f>
        <v>21</v>
      </c>
    </row>
    <row r="644" spans="1:17" ht="15.4" x14ac:dyDescent="0.45">
      <c r="A644" s="25" t="s">
        <v>643</v>
      </c>
      <c r="B644" s="24" t="str">
        <f>VLOOKUP('Customer Names'!A644,'Customer Names'!A644:C2978,3,FALSE)</f>
        <v>Myers</v>
      </c>
      <c r="C644" s="24">
        <f>VLOOKUP(Table8[[#This Row],[Customer ID]],Table8[[Customer ID]:[BMI]],2,FALSE)</f>
        <v>36.08</v>
      </c>
      <c r="D644" s="24">
        <f>VLOOKUP(Table8[[#This Row],[Customer ID]],Table8[[Customer ID]:[HBA1C]],4,FALSE)</f>
        <v>7.11</v>
      </c>
      <c r="E644" s="24" t="str">
        <f>VLOOKUP(Table8[[#This Row],[Customer ID]],Table8[[Customer ID]:[Heart Issues]],6,FALSE)</f>
        <v>Yes</v>
      </c>
      <c r="F644" s="24" t="str">
        <f>VLOOKUP(Table8[[#This Row],[Customer ID]],Table8[[Customer ID]:[Any Transplants]],7,FALSE)</f>
        <v>No</v>
      </c>
      <c r="G644" s="24" t="str">
        <f>VLOOKUP(Table8[[#This Row],[Customer ID]],Table8[[Customer ID]:[Cancer history]],8,FALSE)</f>
        <v>Yes</v>
      </c>
      <c r="H644" s="24">
        <f>VLOOKUP(Table8[[#This Row],[Customer ID]],Table8[[Customer ID]:[NumberOfMajorSurgeries]],9,FALSE)</f>
        <v>1</v>
      </c>
      <c r="I644" s="24" t="str">
        <f>VLOOKUP(Table8[[#This Row],[Customer ID]],Table8[],10,FALSE)</f>
        <v>No</v>
      </c>
      <c r="J644" s="24" t="str">
        <f>VLOOKUP(Table8[[#This Row],[Customer ID]],Table8[[Customer ID]:[Wight Status]],3,FALSE)</f>
        <v>Obesity</v>
      </c>
      <c r="K644" s="24" t="str">
        <f>VLOOKUP(Table8[[#This Row],[Customer ID]],Table8[[Customer ID]:[Diabetes Status]],5,FALSE)</f>
        <v>Diabetes</v>
      </c>
      <c r="L644" s="24" t="str">
        <f>VLOOKUP(A644,Table1[[Customer ID]:[Date Of Birth]],5,FALSE)</f>
        <v>13-Dec-1963</v>
      </c>
      <c r="M644" s="24">
        <f>VLOOKUP(A644,Table1[[Customer ID]:[charges]],8,FALSE)</f>
        <v>15322.77</v>
      </c>
      <c r="N644" s="24" t="str">
        <f>VLOOKUP(Healthcare!A644,Table1[[Customer ID]:[Hospital tier]],9,FALSE)</f>
        <v>tier - 2</v>
      </c>
      <c r="O644" s="24" t="str">
        <f>VLOOKUP(A644,Table1[[Customer ID]:[City tier]],10,FALSE)</f>
        <v>tier - 3</v>
      </c>
      <c r="P644" s="24" t="str">
        <f>VLOOKUP(Healthcare!A644,Table1[],11,FALSE)</f>
        <v>R1021</v>
      </c>
      <c r="Q644" s="24">
        <f>VLOOKUP(Healthcare!A644,Table1[[Customer ID]:[Age]],6,FALSE)</f>
        <v>59</v>
      </c>
    </row>
    <row r="645" spans="1:17" ht="15.4" x14ac:dyDescent="0.45">
      <c r="A645" s="25" t="s">
        <v>644</v>
      </c>
      <c r="B645" s="24" t="str">
        <f>VLOOKUP('Customer Names'!A645,'Customer Names'!A645:C2979,3,FALSE)</f>
        <v>Cote</v>
      </c>
      <c r="C645" s="24">
        <f>VLOOKUP(Table8[[#This Row],[Customer ID]],Table8[[Customer ID]:[BMI]],2,FALSE)</f>
        <v>40.44</v>
      </c>
      <c r="D645" s="24">
        <f>VLOOKUP(Table8[[#This Row],[Customer ID]],Table8[[Customer ID]:[HBA1C]],4,FALSE)</f>
        <v>5.13</v>
      </c>
      <c r="E645" s="24" t="str">
        <f>VLOOKUP(Table8[[#This Row],[Customer ID]],Table8[[Customer ID]:[Heart Issues]],6,FALSE)</f>
        <v>Yes</v>
      </c>
      <c r="F645" s="24" t="str">
        <f>VLOOKUP(Table8[[#This Row],[Customer ID]],Table8[[Customer ID]:[Any Transplants]],7,FALSE)</f>
        <v>No</v>
      </c>
      <c r="G645" s="24" t="str">
        <f>VLOOKUP(Table8[[#This Row],[Customer ID]],Table8[[Customer ID]:[Cancer history]],8,FALSE)</f>
        <v>Yes</v>
      </c>
      <c r="H645" s="24">
        <f>VLOOKUP(Table8[[#This Row],[Customer ID]],Table8[[Customer ID]:[NumberOfMajorSurgeries]],9,FALSE)</f>
        <v>1</v>
      </c>
      <c r="I645" s="24" t="str">
        <f>VLOOKUP(Table8[[#This Row],[Customer ID]],Table8[],10,FALSE)</f>
        <v>No</v>
      </c>
      <c r="J645" s="24" t="str">
        <f>VLOOKUP(Table8[[#This Row],[Customer ID]],Table8[[Customer ID]:[Wight Status]],3,FALSE)</f>
        <v>Obesity</v>
      </c>
      <c r="K645" s="24" t="str">
        <f>VLOOKUP(Table8[[#This Row],[Customer ID]],Table8[[Customer ID]:[Diabetes Status]],5,FALSE)</f>
        <v>Normal</v>
      </c>
      <c r="L645" s="24" t="str">
        <f>VLOOKUP(A645,Table1[[Customer ID]:[Date Of Birth]],5,FALSE)</f>
        <v>16-Sep-1969</v>
      </c>
      <c r="M645" s="24">
        <f>VLOOKUP(A645,Table1[[Customer ID]:[charges]],8,FALSE)</f>
        <v>15260.52</v>
      </c>
      <c r="N645" s="24" t="str">
        <f>VLOOKUP(Healthcare!A645,Table1[[Customer ID]:[Hospital tier]],9,FALSE)</f>
        <v>tier - 2</v>
      </c>
      <c r="O645" s="24" t="str">
        <f>VLOOKUP(A645,Table1[[Customer ID]:[City tier]],10,FALSE)</f>
        <v>tier - 2</v>
      </c>
      <c r="P645" s="24" t="str">
        <f>VLOOKUP(Healthcare!A645,Table1[],11,FALSE)</f>
        <v>R1023</v>
      </c>
      <c r="Q645" s="24">
        <f>VLOOKUP(Healthcare!A645,Table1[[Customer ID]:[Age]],6,FALSE)</f>
        <v>53</v>
      </c>
    </row>
    <row r="646" spans="1:17" ht="15.4" x14ac:dyDescent="0.45">
      <c r="A646" s="25" t="s">
        <v>645</v>
      </c>
      <c r="B646" s="24" t="str">
        <f>VLOOKUP('Customer Names'!A646,'Customer Names'!A646:C2980,3,FALSE)</f>
        <v>Ehrhardt</v>
      </c>
      <c r="C646" s="24">
        <f>VLOOKUP(Table8[[#This Row],[Customer ID]],Table8[[Customer ID]:[BMI]],2,FALSE)</f>
        <v>38.094999999999999</v>
      </c>
      <c r="D646" s="24">
        <f>VLOOKUP(Table8[[#This Row],[Customer ID]],Table8[[Customer ID]:[HBA1C]],4,FALSE)</f>
        <v>10.199999999999999</v>
      </c>
      <c r="E646" s="24" t="str">
        <f>VLOOKUP(Table8[[#This Row],[Customer ID]],Table8[[Customer ID]:[Heart Issues]],6,FALSE)</f>
        <v>No</v>
      </c>
      <c r="F646" s="24" t="str">
        <f>VLOOKUP(Table8[[#This Row],[Customer ID]],Table8[[Customer ID]:[Any Transplants]],7,FALSE)</f>
        <v>No</v>
      </c>
      <c r="G646" s="24" t="str">
        <f>VLOOKUP(Table8[[#This Row],[Customer ID]],Table8[[Customer ID]:[Cancer history]],8,FALSE)</f>
        <v>No</v>
      </c>
      <c r="H646" s="24">
        <f>VLOOKUP(Table8[[#This Row],[Customer ID]],Table8[[Customer ID]:[NumberOfMajorSurgeries]],9,FALSE)</f>
        <v>0</v>
      </c>
      <c r="I646" s="24" t="str">
        <f>VLOOKUP(Table8[[#This Row],[Customer ID]],Table8[],10,FALSE)</f>
        <v>No</v>
      </c>
      <c r="J646" s="24" t="str">
        <f>VLOOKUP(Table8[[#This Row],[Customer ID]],Table8[[Customer ID]:[Wight Status]],3,FALSE)</f>
        <v>Obesity</v>
      </c>
      <c r="K646" s="24" t="str">
        <f>VLOOKUP(Table8[[#This Row],[Customer ID]],Table8[[Customer ID]:[Diabetes Status]],5,FALSE)</f>
        <v>Diabetes</v>
      </c>
      <c r="L646" s="24" t="str">
        <f>VLOOKUP(A646,Table1[[Customer ID]:[Date Of Birth]],5,FALSE)</f>
        <v>25-Jul-1960</v>
      </c>
      <c r="M646" s="24">
        <f>VLOOKUP(A646,Table1[[Customer ID]:[charges]],8,FALSE)</f>
        <v>15230.32</v>
      </c>
      <c r="N646" s="24" t="str">
        <f>VLOOKUP(Healthcare!A646,Table1[[Customer ID]:[Hospital tier]],9,FALSE)</f>
        <v>tier - 2</v>
      </c>
      <c r="O646" s="24" t="str">
        <f>VLOOKUP(A646,Table1[[Customer ID]:[City tier]],10,FALSE)</f>
        <v>tier - 2</v>
      </c>
      <c r="P646" s="24" t="str">
        <f>VLOOKUP(Healthcare!A646,Table1[],11,FALSE)</f>
        <v>R1024</v>
      </c>
      <c r="Q646" s="24">
        <f>VLOOKUP(Healthcare!A646,Table1[[Customer ID]:[Age]],6,FALSE)</f>
        <v>62</v>
      </c>
    </row>
    <row r="647" spans="1:17" ht="15.4" x14ac:dyDescent="0.45">
      <c r="A647" s="25" t="s">
        <v>646</v>
      </c>
      <c r="B647" s="24" t="str">
        <f>VLOOKUP('Customer Names'!A647,'Customer Names'!A647:C2981,3,FALSE)</f>
        <v>Petersen</v>
      </c>
      <c r="C647" s="24">
        <f>VLOOKUP(Table8[[#This Row],[Customer ID]],Table8[[Customer ID]:[BMI]],2,FALSE)</f>
        <v>44.95</v>
      </c>
      <c r="D647" s="24">
        <f>VLOOKUP(Table8[[#This Row],[Customer ID]],Table8[[Customer ID]:[HBA1C]],4,FALSE)</f>
        <v>10.4</v>
      </c>
      <c r="E647" s="24" t="str">
        <f>VLOOKUP(Table8[[#This Row],[Customer ID]],Table8[[Customer ID]:[Heart Issues]],6,FALSE)</f>
        <v>No</v>
      </c>
      <c r="F647" s="24" t="str">
        <f>VLOOKUP(Table8[[#This Row],[Customer ID]],Table8[[Customer ID]:[Any Transplants]],7,FALSE)</f>
        <v>No</v>
      </c>
      <c r="G647" s="24" t="str">
        <f>VLOOKUP(Table8[[#This Row],[Customer ID]],Table8[[Customer ID]:[Cancer history]],8,FALSE)</f>
        <v>No</v>
      </c>
      <c r="H647" s="24">
        <f>VLOOKUP(Table8[[#This Row],[Customer ID]],Table8[[Customer ID]:[NumberOfMajorSurgeries]],9,FALSE)</f>
        <v>0</v>
      </c>
      <c r="I647" s="24" t="str">
        <f>VLOOKUP(Table8[[#This Row],[Customer ID]],Table8[],10,FALSE)</f>
        <v>No</v>
      </c>
      <c r="J647" s="24" t="str">
        <f>VLOOKUP(Table8[[#This Row],[Customer ID]],Table8[[Customer ID]:[Wight Status]],3,FALSE)</f>
        <v>Obesity</v>
      </c>
      <c r="K647" s="24" t="str">
        <f>VLOOKUP(Table8[[#This Row],[Customer ID]],Table8[[Customer ID]:[Diabetes Status]],5,FALSE)</f>
        <v>Diabetes</v>
      </c>
      <c r="L647" s="24" t="str">
        <f>VLOOKUP(A647,Table1[[Customer ID]:[Date Of Birth]],5,FALSE)</f>
        <v>23-Nov-1978</v>
      </c>
      <c r="M647" s="24">
        <f>VLOOKUP(A647,Table1[[Customer ID]:[charges]],8,FALSE)</f>
        <v>15207.92</v>
      </c>
      <c r="N647" s="24" t="str">
        <f>VLOOKUP(Healthcare!A647,Table1[[Customer ID]:[Hospital tier]],9,FALSE)</f>
        <v>tier - 2</v>
      </c>
      <c r="O647" s="24" t="str">
        <f>VLOOKUP(A647,Table1[[Customer ID]:[City tier]],10,FALSE)</f>
        <v>tier - 1</v>
      </c>
      <c r="P647" s="24" t="str">
        <f>VLOOKUP(Healthcare!A647,Table1[],11,FALSE)</f>
        <v>R1012</v>
      </c>
      <c r="Q647" s="24">
        <f>VLOOKUP(Healthcare!A647,Table1[[Customer ID]:[Age]],6,FALSE)</f>
        <v>44</v>
      </c>
    </row>
    <row r="648" spans="1:17" ht="15.4" x14ac:dyDescent="0.45">
      <c r="A648" s="25" t="s">
        <v>647</v>
      </c>
      <c r="B648" s="24" t="str">
        <f>VLOOKUP('Customer Names'!A648,'Customer Names'!A648:C2982,3,FALSE)</f>
        <v>Ertel</v>
      </c>
      <c r="C648" s="24">
        <f>VLOOKUP(Table8[[#This Row],[Customer ID]],Table8[[Customer ID]:[BMI]],2,FALSE)</f>
        <v>35.54</v>
      </c>
      <c r="D648" s="24">
        <f>VLOOKUP(Table8[[#This Row],[Customer ID]],Table8[[Customer ID]:[HBA1C]],4,FALSE)</f>
        <v>10.67</v>
      </c>
      <c r="E648" s="24" t="str">
        <f>VLOOKUP(Table8[[#This Row],[Customer ID]],Table8[[Customer ID]:[Heart Issues]],6,FALSE)</f>
        <v>No</v>
      </c>
      <c r="F648" s="24" t="str">
        <f>VLOOKUP(Table8[[#This Row],[Customer ID]],Table8[[Customer ID]:[Any Transplants]],7,FALSE)</f>
        <v>No</v>
      </c>
      <c r="G648" s="24" t="str">
        <f>VLOOKUP(Table8[[#This Row],[Customer ID]],Table8[[Customer ID]:[Cancer history]],8,FALSE)</f>
        <v>No</v>
      </c>
      <c r="H648" s="24">
        <f>VLOOKUP(Table8[[#This Row],[Customer ID]],Table8[[Customer ID]:[NumberOfMajorSurgeries]],9,FALSE)</f>
        <v>0</v>
      </c>
      <c r="I648" s="24" t="str">
        <f>VLOOKUP(Table8[[#This Row],[Customer ID]],Table8[],10,FALSE)</f>
        <v>No</v>
      </c>
      <c r="J648" s="24" t="str">
        <f>VLOOKUP(Table8[[#This Row],[Customer ID]],Table8[[Customer ID]:[Wight Status]],3,FALSE)</f>
        <v>Obesity</v>
      </c>
      <c r="K648" s="24" t="str">
        <f>VLOOKUP(Table8[[#This Row],[Customer ID]],Table8[[Customer ID]:[Diabetes Status]],5,FALSE)</f>
        <v>Diabetes</v>
      </c>
      <c r="L648" s="24" t="str">
        <f>VLOOKUP(A648,Table1[[Customer ID]:[Date Of Birth]],5,FALSE)</f>
        <v>17-Jun-1962</v>
      </c>
      <c r="M648" s="24">
        <f>VLOOKUP(A648,Table1[[Customer ID]:[charges]],8,FALSE)</f>
        <v>15174.81</v>
      </c>
      <c r="N648" s="24" t="str">
        <f>VLOOKUP(Healthcare!A648,Table1[[Customer ID]:[Hospital tier]],9,FALSE)</f>
        <v>tier - 2</v>
      </c>
      <c r="O648" s="24" t="str">
        <f>VLOOKUP(A648,Table1[[Customer ID]:[City tier]],10,FALSE)</f>
        <v>tier - 1</v>
      </c>
      <c r="P648" s="24" t="str">
        <f>VLOOKUP(Healthcare!A648,Table1[],11,FALSE)</f>
        <v>R1012</v>
      </c>
      <c r="Q648" s="24">
        <f>VLOOKUP(Healthcare!A648,Table1[[Customer ID]:[Age]],6,FALSE)</f>
        <v>60</v>
      </c>
    </row>
    <row r="649" spans="1:17" ht="15.4" x14ac:dyDescent="0.45">
      <c r="A649" s="25" t="s">
        <v>648</v>
      </c>
      <c r="B649" s="24" t="str">
        <f>VLOOKUP('Customer Names'!A649,'Customer Names'!A649:C2983,3,FALSE)</f>
        <v>Lanza</v>
      </c>
      <c r="C649" s="24">
        <f>VLOOKUP(Table8[[#This Row],[Customer ID]],Table8[[Customer ID]:[BMI]],2,FALSE)</f>
        <v>39.799999999999997</v>
      </c>
      <c r="D649" s="24">
        <f>VLOOKUP(Table8[[#This Row],[Customer ID]],Table8[[Customer ID]:[HBA1C]],4,FALSE)</f>
        <v>4.6500000000000004</v>
      </c>
      <c r="E649" s="24" t="str">
        <f>VLOOKUP(Table8[[#This Row],[Customer ID]],Table8[[Customer ID]:[Heart Issues]],6,FALSE)</f>
        <v>Yes</v>
      </c>
      <c r="F649" s="24" t="str">
        <f>VLOOKUP(Table8[[#This Row],[Customer ID]],Table8[[Customer ID]:[Any Transplants]],7,FALSE)</f>
        <v>No</v>
      </c>
      <c r="G649" s="24" t="str">
        <f>VLOOKUP(Table8[[#This Row],[Customer ID]],Table8[[Customer ID]:[Cancer history]],8,FALSE)</f>
        <v>No</v>
      </c>
      <c r="H649" s="24">
        <f>VLOOKUP(Table8[[#This Row],[Customer ID]],Table8[[Customer ID]:[NumberOfMajorSurgeries]],9,FALSE)</f>
        <v>2</v>
      </c>
      <c r="I649" s="24" t="str">
        <f>VLOOKUP(Table8[[#This Row],[Customer ID]],Table8[],10,FALSE)</f>
        <v>No</v>
      </c>
      <c r="J649" s="24" t="str">
        <f>VLOOKUP(Table8[[#This Row],[Customer ID]],Table8[[Customer ID]:[Wight Status]],3,FALSE)</f>
        <v>Obesity</v>
      </c>
      <c r="K649" s="24" t="str">
        <f>VLOOKUP(Table8[[#This Row],[Customer ID]],Table8[[Customer ID]:[Diabetes Status]],5,FALSE)</f>
        <v>Normal</v>
      </c>
      <c r="L649" s="24" t="str">
        <f>VLOOKUP(A649,Table1[[Customer ID]:[Date Of Birth]],5,FALSE)</f>
        <v>3-Dec-1959</v>
      </c>
      <c r="M649" s="24">
        <f>VLOOKUP(A649,Table1[[Customer ID]:[charges]],8,FALSE)</f>
        <v>15170.07</v>
      </c>
      <c r="N649" s="24" t="str">
        <f>VLOOKUP(Healthcare!A649,Table1[[Customer ID]:[Hospital tier]],9,FALSE)</f>
        <v>tier - 2</v>
      </c>
      <c r="O649" s="24" t="str">
        <f>VLOOKUP(A649,Table1[[Customer ID]:[City tier]],10,FALSE)</f>
        <v>tier - 3</v>
      </c>
      <c r="P649" s="24" t="str">
        <f>VLOOKUP(Healthcare!A649,Table1[],11,FALSE)</f>
        <v>R1011</v>
      </c>
      <c r="Q649" s="24">
        <f>VLOOKUP(Healthcare!A649,Table1[[Customer ID]:[Age]],6,FALSE)</f>
        <v>63</v>
      </c>
    </row>
    <row r="650" spans="1:17" ht="15.4" x14ac:dyDescent="0.45">
      <c r="A650" s="25" t="s">
        <v>649</v>
      </c>
      <c r="B650" s="24" t="str">
        <f>VLOOKUP('Customer Names'!A650,'Customer Names'!A650:C2984,3,FALSE)</f>
        <v>Picklesimer</v>
      </c>
      <c r="C650" s="24">
        <f>VLOOKUP(Table8[[#This Row],[Customer ID]],Table8[[Customer ID]:[BMI]],2,FALSE)</f>
        <v>33.659999999999997</v>
      </c>
      <c r="D650" s="24">
        <f>VLOOKUP(Table8[[#This Row],[Customer ID]],Table8[[Customer ID]:[HBA1C]],4,FALSE)</f>
        <v>5.65</v>
      </c>
      <c r="E650" s="24" t="str">
        <f>VLOOKUP(Table8[[#This Row],[Customer ID]],Table8[[Customer ID]:[Heart Issues]],6,FALSE)</f>
        <v>Yes</v>
      </c>
      <c r="F650" s="24" t="str">
        <f>VLOOKUP(Table8[[#This Row],[Customer ID]],Table8[[Customer ID]:[Any Transplants]],7,FALSE)</f>
        <v>No</v>
      </c>
      <c r="G650" s="24" t="str">
        <f>VLOOKUP(Table8[[#This Row],[Customer ID]],Table8[[Customer ID]:[Cancer history]],8,FALSE)</f>
        <v>No</v>
      </c>
      <c r="H650" s="24">
        <f>VLOOKUP(Table8[[#This Row],[Customer ID]],Table8[[Customer ID]:[NumberOfMajorSurgeries]],9,FALSE)</f>
        <v>2</v>
      </c>
      <c r="I650" s="24" t="str">
        <f>VLOOKUP(Table8[[#This Row],[Customer ID]],Table8[],10,FALSE)</f>
        <v>No</v>
      </c>
      <c r="J650" s="24" t="str">
        <f>VLOOKUP(Table8[[#This Row],[Customer ID]],Table8[[Customer ID]:[Wight Status]],3,FALSE)</f>
        <v>Obesity</v>
      </c>
      <c r="K650" s="24" t="str">
        <f>VLOOKUP(Table8[[#This Row],[Customer ID]],Table8[[Customer ID]:[Diabetes Status]],5,FALSE)</f>
        <v>Normal</v>
      </c>
      <c r="L650" s="24" t="str">
        <f>VLOOKUP(A650,Table1[[Customer ID]:[Date Of Birth]],5,FALSE)</f>
        <v>4-Jun-1959</v>
      </c>
      <c r="M650" s="24">
        <f>VLOOKUP(A650,Table1[[Customer ID]:[charges]],8,FALSE)</f>
        <v>15161.53</v>
      </c>
      <c r="N650" s="24" t="str">
        <f>VLOOKUP(Healthcare!A650,Table1[[Customer ID]:[Hospital tier]],9,FALSE)</f>
        <v>tier - 2</v>
      </c>
      <c r="O650" s="24" t="str">
        <f>VLOOKUP(A650,Table1[[Customer ID]:[City tier]],10,FALSE)</f>
        <v>tier - 1</v>
      </c>
      <c r="P650" s="24" t="str">
        <f>VLOOKUP(Healthcare!A650,Table1[],11,FALSE)</f>
        <v>R1013</v>
      </c>
      <c r="Q650" s="24">
        <f>VLOOKUP(Healthcare!A650,Table1[[Customer ID]:[Age]],6,FALSE)</f>
        <v>64</v>
      </c>
    </row>
    <row r="651" spans="1:17" ht="15.4" x14ac:dyDescent="0.45">
      <c r="A651" s="25" t="s">
        <v>650</v>
      </c>
      <c r="B651" s="24" t="str">
        <f>VLOOKUP('Customer Names'!A651,'Customer Names'!A651:C2985,3,FALSE)</f>
        <v>Giles</v>
      </c>
      <c r="C651" s="24">
        <f>VLOOKUP(Table8[[#This Row],[Customer ID]],Table8[[Customer ID]:[BMI]],2,FALSE)</f>
        <v>35.5</v>
      </c>
      <c r="D651" s="24">
        <f>VLOOKUP(Table8[[#This Row],[Customer ID]],Table8[[Customer ID]:[HBA1C]],4,FALSE)</f>
        <v>11.97</v>
      </c>
      <c r="E651" s="24" t="str">
        <f>VLOOKUP(Table8[[#This Row],[Customer ID]],Table8[[Customer ID]:[Heart Issues]],6,FALSE)</f>
        <v>No</v>
      </c>
      <c r="F651" s="24" t="str">
        <f>VLOOKUP(Table8[[#This Row],[Customer ID]],Table8[[Customer ID]:[Any Transplants]],7,FALSE)</f>
        <v>No</v>
      </c>
      <c r="G651" s="24" t="str">
        <f>VLOOKUP(Table8[[#This Row],[Customer ID]],Table8[[Customer ID]:[Cancer history]],8,FALSE)</f>
        <v>No</v>
      </c>
      <c r="H651" s="24">
        <f>VLOOKUP(Table8[[#This Row],[Customer ID]],Table8[[Customer ID]:[NumberOfMajorSurgeries]],9,FALSE)</f>
        <v>0</v>
      </c>
      <c r="I651" s="24" t="str">
        <f>VLOOKUP(Table8[[#This Row],[Customer ID]],Table8[],10,FALSE)</f>
        <v>No</v>
      </c>
      <c r="J651" s="24" t="str">
        <f>VLOOKUP(Table8[[#This Row],[Customer ID]],Table8[[Customer ID]:[Wight Status]],3,FALSE)</f>
        <v>Obesity</v>
      </c>
      <c r="K651" s="24" t="str">
        <f>VLOOKUP(Table8[[#This Row],[Customer ID]],Table8[[Customer ID]:[Diabetes Status]],5,FALSE)</f>
        <v>Diabetes</v>
      </c>
      <c r="L651" s="24" t="str">
        <f>VLOOKUP(A651,Table1[[Customer ID]:[Date Of Birth]],5,FALSE)</f>
        <v>25-Oct-1962</v>
      </c>
      <c r="M651" s="24">
        <f>VLOOKUP(A651,Table1[[Customer ID]:[charges]],8,FALSE)</f>
        <v>15161.25</v>
      </c>
      <c r="N651" s="24" t="str">
        <f>VLOOKUP(Healthcare!A651,Table1[[Customer ID]:[Hospital tier]],9,FALSE)</f>
        <v>tier - 2</v>
      </c>
      <c r="O651" s="24" t="str">
        <f>VLOOKUP(A651,Table1[[Customer ID]:[City tier]],10,FALSE)</f>
        <v>tier - 2</v>
      </c>
      <c r="P651" s="24" t="str">
        <f>VLOOKUP(Healthcare!A651,Table1[],11,FALSE)</f>
        <v>R1012</v>
      </c>
      <c r="Q651" s="24">
        <f>VLOOKUP(Healthcare!A651,Table1[[Customer ID]:[Age]],6,FALSE)</f>
        <v>60</v>
      </c>
    </row>
    <row r="652" spans="1:17" ht="15.4" x14ac:dyDescent="0.45">
      <c r="A652" s="25" t="s">
        <v>651</v>
      </c>
      <c r="B652" s="24" t="str">
        <f>VLOOKUP('Customer Names'!A652,'Customer Names'!A652:C2986,3,FALSE)</f>
        <v>Harmon</v>
      </c>
      <c r="C652" s="24">
        <f>VLOOKUP(Table8[[#This Row],[Customer ID]],Table8[[Customer ID]:[BMI]],2,FALSE)</f>
        <v>41.63</v>
      </c>
      <c r="D652" s="24">
        <f>VLOOKUP(Table8[[#This Row],[Customer ID]],Table8[[Customer ID]:[HBA1C]],4,FALSE)</f>
        <v>6.71</v>
      </c>
      <c r="E652" s="24" t="str">
        <f>VLOOKUP(Table8[[#This Row],[Customer ID]],Table8[[Customer ID]:[Heart Issues]],6,FALSE)</f>
        <v>No</v>
      </c>
      <c r="F652" s="24" t="str">
        <f>VLOOKUP(Table8[[#This Row],[Customer ID]],Table8[[Customer ID]:[Any Transplants]],7,FALSE)</f>
        <v>No</v>
      </c>
      <c r="G652" s="24" t="str">
        <f>VLOOKUP(Table8[[#This Row],[Customer ID]],Table8[[Customer ID]:[Cancer history]],8,FALSE)</f>
        <v>No</v>
      </c>
      <c r="H652" s="24">
        <f>VLOOKUP(Table8[[#This Row],[Customer ID]],Table8[[Customer ID]:[NumberOfMajorSurgeries]],9,FALSE)</f>
        <v>0</v>
      </c>
      <c r="I652" s="24" t="str">
        <f>VLOOKUP(Table8[[#This Row],[Customer ID]],Table8[],10,FALSE)</f>
        <v>No</v>
      </c>
      <c r="J652" s="24" t="str">
        <f>VLOOKUP(Table8[[#This Row],[Customer ID]],Table8[[Customer ID]:[Wight Status]],3,FALSE)</f>
        <v>Obesity</v>
      </c>
      <c r="K652" s="24" t="str">
        <f>VLOOKUP(Table8[[#This Row],[Customer ID]],Table8[[Customer ID]:[Diabetes Status]],5,FALSE)</f>
        <v>Diabetes</v>
      </c>
      <c r="L652" s="24" t="str">
        <f>VLOOKUP(A652,Table1[[Customer ID]:[Date Of Birth]],5,FALSE)</f>
        <v>25-Nov-1971</v>
      </c>
      <c r="M652" s="24">
        <f>VLOOKUP(A652,Table1[[Customer ID]:[charges]],8,FALSE)</f>
        <v>15150.44</v>
      </c>
      <c r="N652" s="24" t="str">
        <f>VLOOKUP(Healthcare!A652,Table1[[Customer ID]:[Hospital tier]],9,FALSE)</f>
        <v>tier - 2</v>
      </c>
      <c r="O652" s="24" t="str">
        <f>VLOOKUP(A652,Table1[[Customer ID]:[City tier]],10,FALSE)</f>
        <v>tier - 1</v>
      </c>
      <c r="P652" s="24" t="str">
        <f>VLOOKUP(Healthcare!A652,Table1[],11,FALSE)</f>
        <v>R1023</v>
      </c>
      <c r="Q652" s="24">
        <f>VLOOKUP(Healthcare!A652,Table1[[Customer ID]:[Age]],6,FALSE)</f>
        <v>51</v>
      </c>
    </row>
    <row r="653" spans="1:17" ht="15.4" x14ac:dyDescent="0.45">
      <c r="A653" s="25" t="s">
        <v>652</v>
      </c>
      <c r="B653" s="24" t="str">
        <f>VLOOKUP('Customer Names'!A653,'Customer Names'!A653:C2987,3,FALSE)</f>
        <v>Pennings</v>
      </c>
      <c r="C653" s="24">
        <f>VLOOKUP(Table8[[#This Row],[Customer ID]],Table8[[Customer ID]:[BMI]],2,FALSE)</f>
        <v>46.49</v>
      </c>
      <c r="D653" s="24">
        <f>VLOOKUP(Table8[[#This Row],[Customer ID]],Table8[[Customer ID]:[HBA1C]],4,FALSE)</f>
        <v>11.92</v>
      </c>
      <c r="E653" s="24" t="str">
        <f>VLOOKUP(Table8[[#This Row],[Customer ID]],Table8[[Customer ID]:[Heart Issues]],6,FALSE)</f>
        <v>No</v>
      </c>
      <c r="F653" s="24" t="str">
        <f>VLOOKUP(Table8[[#This Row],[Customer ID]],Table8[[Customer ID]:[Any Transplants]],7,FALSE)</f>
        <v>No</v>
      </c>
      <c r="G653" s="24" t="str">
        <f>VLOOKUP(Table8[[#This Row],[Customer ID]],Table8[[Customer ID]:[Cancer history]],8,FALSE)</f>
        <v>No</v>
      </c>
      <c r="H653" s="24">
        <f>VLOOKUP(Table8[[#This Row],[Customer ID]],Table8[[Customer ID]:[NumberOfMajorSurgeries]],9,FALSE)</f>
        <v>0</v>
      </c>
      <c r="I653" s="24" t="str">
        <f>VLOOKUP(Table8[[#This Row],[Customer ID]],Table8[],10,FALSE)</f>
        <v>No</v>
      </c>
      <c r="J653" s="24" t="str">
        <f>VLOOKUP(Table8[[#This Row],[Customer ID]],Table8[[Customer ID]:[Wight Status]],3,FALSE)</f>
        <v>Obesity</v>
      </c>
      <c r="K653" s="24" t="str">
        <f>VLOOKUP(Table8[[#This Row],[Customer ID]],Table8[[Customer ID]:[Diabetes Status]],5,FALSE)</f>
        <v>Diabetes</v>
      </c>
      <c r="L653" s="24" t="str">
        <f>VLOOKUP(A653,Table1[[Customer ID]:[Date Of Birth]],5,FALSE)</f>
        <v>5-Sep-1978</v>
      </c>
      <c r="M653" s="24">
        <f>VLOOKUP(A653,Table1[[Customer ID]:[charges]],8,FALSE)</f>
        <v>15123.19</v>
      </c>
      <c r="N653" s="24" t="str">
        <f>VLOOKUP(Healthcare!A653,Table1[[Customer ID]:[Hospital tier]],9,FALSE)</f>
        <v>tier - 2</v>
      </c>
      <c r="O653" s="24" t="str">
        <f>VLOOKUP(A653,Table1[[Customer ID]:[City tier]],10,FALSE)</f>
        <v>tier - 1</v>
      </c>
      <c r="P653" s="24" t="str">
        <f>VLOOKUP(Healthcare!A653,Table1[],11,FALSE)</f>
        <v>R1011</v>
      </c>
      <c r="Q653" s="24">
        <f>VLOOKUP(Healthcare!A653,Table1[[Customer ID]:[Age]],6,FALSE)</f>
        <v>44</v>
      </c>
    </row>
    <row r="654" spans="1:17" ht="15.4" x14ac:dyDescent="0.45">
      <c r="A654" s="25" t="s">
        <v>653</v>
      </c>
      <c r="B654" s="24" t="str">
        <f>VLOOKUP('Customer Names'!A654,'Customer Names'!A654:C2988,3,FALSE)</f>
        <v>Tseronis</v>
      </c>
      <c r="C654" s="24">
        <f>VLOOKUP(Table8[[#This Row],[Customer ID]],Table8[[Customer ID]:[BMI]],2,FALSE)</f>
        <v>43.29</v>
      </c>
      <c r="D654" s="24">
        <f>VLOOKUP(Table8[[#This Row],[Customer ID]],Table8[[Customer ID]:[HBA1C]],4,FALSE)</f>
        <v>5.35</v>
      </c>
      <c r="E654" s="24" t="str">
        <f>VLOOKUP(Table8[[#This Row],[Customer ID]],Table8[[Customer ID]:[Heart Issues]],6,FALSE)</f>
        <v>No</v>
      </c>
      <c r="F654" s="24" t="str">
        <f>VLOOKUP(Table8[[#This Row],[Customer ID]],Table8[[Customer ID]:[Any Transplants]],7,FALSE)</f>
        <v>No</v>
      </c>
      <c r="G654" s="24" t="str">
        <f>VLOOKUP(Table8[[#This Row],[Customer ID]],Table8[[Customer ID]:[Cancer history]],8,FALSE)</f>
        <v>No</v>
      </c>
      <c r="H654" s="24">
        <f>VLOOKUP(Table8[[#This Row],[Customer ID]],Table8[[Customer ID]:[NumberOfMajorSurgeries]],9,FALSE)</f>
        <v>2</v>
      </c>
      <c r="I654" s="24" t="str">
        <f>VLOOKUP(Table8[[#This Row],[Customer ID]],Table8[],10,FALSE)</f>
        <v>No</v>
      </c>
      <c r="J654" s="24" t="str">
        <f>VLOOKUP(Table8[[#This Row],[Customer ID]],Table8[[Customer ID]:[Wight Status]],3,FALSE)</f>
        <v>Obesity</v>
      </c>
      <c r="K654" s="24" t="str">
        <f>VLOOKUP(Table8[[#This Row],[Customer ID]],Table8[[Customer ID]:[Diabetes Status]],5,FALSE)</f>
        <v>Normal</v>
      </c>
      <c r="L654" s="24" t="str">
        <f>VLOOKUP(A654,Table1[[Customer ID]:[Date Of Birth]],5,FALSE)</f>
        <v>7-Nov-1972</v>
      </c>
      <c r="M654" s="24">
        <f>VLOOKUP(A654,Table1[[Customer ID]:[charges]],8,FALSE)</f>
        <v>15103.69</v>
      </c>
      <c r="N654" s="24" t="str">
        <f>VLOOKUP(Healthcare!A654,Table1[[Customer ID]:[Hospital tier]],9,FALSE)</f>
        <v>tier - 2</v>
      </c>
      <c r="O654" s="24" t="str">
        <f>VLOOKUP(A654,Table1[[Customer ID]:[City tier]],10,FALSE)</f>
        <v>tier - 1</v>
      </c>
      <c r="P654" s="24" t="str">
        <f>VLOOKUP(Healthcare!A654,Table1[],11,FALSE)</f>
        <v>R1012</v>
      </c>
      <c r="Q654" s="24">
        <f>VLOOKUP(Healthcare!A654,Table1[[Customer ID]:[Age]],6,FALSE)</f>
        <v>50</v>
      </c>
    </row>
    <row r="655" spans="1:17" ht="15.4" x14ac:dyDescent="0.45">
      <c r="A655" s="25" t="s">
        <v>654</v>
      </c>
      <c r="B655" s="24" t="str">
        <f>VLOOKUP('Customer Names'!A655,'Customer Names'!A655:C2989,3,FALSE)</f>
        <v>Aliff</v>
      </c>
      <c r="C655" s="24">
        <f>VLOOKUP(Table8[[#This Row],[Customer ID]],Table8[[Customer ID]:[BMI]],2,FALSE)</f>
        <v>43.08</v>
      </c>
      <c r="D655" s="24">
        <f>VLOOKUP(Table8[[#This Row],[Customer ID]],Table8[[Customer ID]:[HBA1C]],4,FALSE)</f>
        <v>8.9600000000000009</v>
      </c>
      <c r="E655" s="24" t="str">
        <f>VLOOKUP(Table8[[#This Row],[Customer ID]],Table8[[Customer ID]:[Heart Issues]],6,FALSE)</f>
        <v>Yes</v>
      </c>
      <c r="F655" s="24" t="str">
        <f>VLOOKUP(Table8[[#This Row],[Customer ID]],Table8[[Customer ID]:[Any Transplants]],7,FALSE)</f>
        <v>No</v>
      </c>
      <c r="G655" s="24" t="str">
        <f>VLOOKUP(Table8[[#This Row],[Customer ID]],Table8[[Customer ID]:[Cancer history]],8,FALSE)</f>
        <v>No</v>
      </c>
      <c r="H655" s="24">
        <f>VLOOKUP(Table8[[#This Row],[Customer ID]],Table8[[Customer ID]:[NumberOfMajorSurgeries]],9,FALSE)</f>
        <v>1</v>
      </c>
      <c r="I655" s="24" t="str">
        <f>VLOOKUP(Table8[[#This Row],[Customer ID]],Table8[],10,FALSE)</f>
        <v>No</v>
      </c>
      <c r="J655" s="24" t="str">
        <f>VLOOKUP(Table8[[#This Row],[Customer ID]],Table8[[Customer ID]:[Wight Status]],3,FALSE)</f>
        <v>Obesity</v>
      </c>
      <c r="K655" s="24" t="str">
        <f>VLOOKUP(Table8[[#This Row],[Customer ID]],Table8[[Customer ID]:[Diabetes Status]],5,FALSE)</f>
        <v>Diabetes</v>
      </c>
      <c r="L655" s="24" t="str">
        <f>VLOOKUP(A655,Table1[[Customer ID]:[Date Of Birth]],5,FALSE)</f>
        <v>26-Oct-1975</v>
      </c>
      <c r="M655" s="24">
        <f>VLOOKUP(A655,Table1[[Customer ID]:[charges]],8,FALSE)</f>
        <v>15090.35</v>
      </c>
      <c r="N655" s="24" t="str">
        <f>VLOOKUP(Healthcare!A655,Table1[[Customer ID]:[Hospital tier]],9,FALSE)</f>
        <v>tier - 2</v>
      </c>
      <c r="O655" s="24" t="str">
        <f>VLOOKUP(A655,Table1[[Customer ID]:[City tier]],10,FALSE)</f>
        <v>tier - 1</v>
      </c>
      <c r="P655" s="24" t="str">
        <f>VLOOKUP(Healthcare!A655,Table1[],11,FALSE)</f>
        <v>R1023</v>
      </c>
      <c r="Q655" s="24">
        <f>VLOOKUP(Healthcare!A655,Table1[[Customer ID]:[Age]],6,FALSE)</f>
        <v>47</v>
      </c>
    </row>
    <row r="656" spans="1:17" ht="15.4" x14ac:dyDescent="0.45">
      <c r="A656" s="25" t="s">
        <v>655</v>
      </c>
      <c r="B656" s="24" t="str">
        <f>VLOOKUP('Customer Names'!A656,'Customer Names'!A656:C2990,3,FALSE)</f>
        <v>Willenberg</v>
      </c>
      <c r="C656" s="24">
        <f>VLOOKUP(Table8[[#This Row],[Customer ID]],Table8[[Customer ID]:[BMI]],2,FALSE)</f>
        <v>39.07</v>
      </c>
      <c r="D656" s="24">
        <f>VLOOKUP(Table8[[#This Row],[Customer ID]],Table8[[Customer ID]:[HBA1C]],4,FALSE)</f>
        <v>11.93</v>
      </c>
      <c r="E656" s="24" t="str">
        <f>VLOOKUP(Table8[[#This Row],[Customer ID]],Table8[[Customer ID]:[Heart Issues]],6,FALSE)</f>
        <v>No</v>
      </c>
      <c r="F656" s="24" t="str">
        <f>VLOOKUP(Table8[[#This Row],[Customer ID]],Table8[[Customer ID]:[Any Transplants]],7,FALSE)</f>
        <v>No</v>
      </c>
      <c r="G656" s="24" t="str">
        <f>VLOOKUP(Table8[[#This Row],[Customer ID]],Table8[[Customer ID]:[Cancer history]],8,FALSE)</f>
        <v>No</v>
      </c>
      <c r="H656" s="24">
        <f>VLOOKUP(Table8[[#This Row],[Customer ID]],Table8[[Customer ID]:[NumberOfMajorSurgeries]],9,FALSE)</f>
        <v>0</v>
      </c>
      <c r="I656" s="24" t="str">
        <f>VLOOKUP(Table8[[#This Row],[Customer ID]],Table8[],10,FALSE)</f>
        <v>No</v>
      </c>
      <c r="J656" s="24" t="str">
        <f>VLOOKUP(Table8[[#This Row],[Customer ID]],Table8[[Customer ID]:[Wight Status]],3,FALSE)</f>
        <v>Obesity</v>
      </c>
      <c r="K656" s="24" t="str">
        <f>VLOOKUP(Table8[[#This Row],[Customer ID]],Table8[[Customer ID]:[Diabetes Status]],5,FALSE)</f>
        <v>Diabetes</v>
      </c>
      <c r="L656" s="24" t="str">
        <f>VLOOKUP(A656,Table1[[Customer ID]:[Date Of Birth]],5,FALSE)</f>
        <v>12-Jun-1968</v>
      </c>
      <c r="M656" s="24">
        <f>VLOOKUP(A656,Table1[[Customer ID]:[charges]],8,FALSE)</f>
        <v>15052.68</v>
      </c>
      <c r="N656" s="24" t="str">
        <f>VLOOKUP(Healthcare!A656,Table1[[Customer ID]:[Hospital tier]],9,FALSE)</f>
        <v>tier - 2</v>
      </c>
      <c r="O656" s="24" t="str">
        <f>VLOOKUP(A656,Table1[[Customer ID]:[City tier]],10,FALSE)</f>
        <v>tier - 2</v>
      </c>
      <c r="P656" s="24" t="str">
        <f>VLOOKUP(Healthcare!A656,Table1[],11,FALSE)</f>
        <v>R1022</v>
      </c>
      <c r="Q656" s="24">
        <f>VLOOKUP(Healthcare!A656,Table1[[Customer ID]:[Age]],6,FALSE)</f>
        <v>54</v>
      </c>
    </row>
    <row r="657" spans="1:17" ht="15.4" x14ac:dyDescent="0.45">
      <c r="A657" s="25" t="s">
        <v>656</v>
      </c>
      <c r="B657" s="24" t="str">
        <f>VLOOKUP('Customer Names'!A657,'Customer Names'!A657:C2991,3,FALSE)</f>
        <v>Millett</v>
      </c>
      <c r="C657" s="24">
        <f>VLOOKUP(Table8[[#This Row],[Customer ID]],Table8[[Customer ID]:[BMI]],2,FALSE)</f>
        <v>41.3</v>
      </c>
      <c r="D657" s="24">
        <f>VLOOKUP(Table8[[#This Row],[Customer ID]],Table8[[Customer ID]:[HBA1C]],4,FALSE)</f>
        <v>9.59</v>
      </c>
      <c r="E657" s="24" t="str">
        <f>VLOOKUP(Table8[[#This Row],[Customer ID]],Table8[[Customer ID]:[Heart Issues]],6,FALSE)</f>
        <v>No</v>
      </c>
      <c r="F657" s="24" t="str">
        <f>VLOOKUP(Table8[[#This Row],[Customer ID]],Table8[[Customer ID]:[Any Transplants]],7,FALSE)</f>
        <v>No</v>
      </c>
      <c r="G657" s="24" t="str">
        <f>VLOOKUP(Table8[[#This Row],[Customer ID]],Table8[[Customer ID]:[Cancer history]],8,FALSE)</f>
        <v>No</v>
      </c>
      <c r="H657" s="24">
        <f>VLOOKUP(Table8[[#This Row],[Customer ID]],Table8[[Customer ID]:[NumberOfMajorSurgeries]],9,FALSE)</f>
        <v>0</v>
      </c>
      <c r="I657" s="24" t="str">
        <f>VLOOKUP(Table8[[#This Row],[Customer ID]],Table8[],10,FALSE)</f>
        <v>No</v>
      </c>
      <c r="J657" s="24" t="str">
        <f>VLOOKUP(Table8[[#This Row],[Customer ID]],Table8[[Customer ID]:[Wight Status]],3,FALSE)</f>
        <v>Obesity</v>
      </c>
      <c r="K657" s="24" t="str">
        <f>VLOOKUP(Table8[[#This Row],[Customer ID]],Table8[[Customer ID]:[Diabetes Status]],5,FALSE)</f>
        <v>Diabetes</v>
      </c>
      <c r="L657" s="24" t="str">
        <f>VLOOKUP(A657,Table1[[Customer ID]:[Date Of Birth]],5,FALSE)</f>
        <v>15-Aug-1971</v>
      </c>
      <c r="M657" s="24">
        <f>VLOOKUP(A657,Table1[[Customer ID]:[charges]],8,FALSE)</f>
        <v>15038.51</v>
      </c>
      <c r="N657" s="24" t="str">
        <f>VLOOKUP(Healthcare!A657,Table1[[Customer ID]:[Hospital tier]],9,FALSE)</f>
        <v>tier - 2</v>
      </c>
      <c r="O657" s="24" t="str">
        <f>VLOOKUP(A657,Table1[[Customer ID]:[City tier]],10,FALSE)</f>
        <v>tier - 3</v>
      </c>
      <c r="P657" s="24" t="str">
        <f>VLOOKUP(Healthcare!A657,Table1[],11,FALSE)</f>
        <v>R1023</v>
      </c>
      <c r="Q657" s="24">
        <f>VLOOKUP(Healthcare!A657,Table1[[Customer ID]:[Age]],6,FALSE)</f>
        <v>51</v>
      </c>
    </row>
    <row r="658" spans="1:17" ht="15.4" x14ac:dyDescent="0.45">
      <c r="A658" s="25" t="s">
        <v>657</v>
      </c>
      <c r="B658" s="24" t="str">
        <f>VLOOKUP('Customer Names'!A658,'Customer Names'!A658:C2992,3,FALSE)</f>
        <v>Haley</v>
      </c>
      <c r="C658" s="24">
        <f>VLOOKUP(Table8[[#This Row],[Customer ID]],Table8[[Customer ID]:[BMI]],2,FALSE)</f>
        <v>42.95</v>
      </c>
      <c r="D658" s="24">
        <f>VLOOKUP(Table8[[#This Row],[Customer ID]],Table8[[Customer ID]:[HBA1C]],4,FALSE)</f>
        <v>11.88</v>
      </c>
      <c r="E658" s="24" t="str">
        <f>VLOOKUP(Table8[[#This Row],[Customer ID]],Table8[[Customer ID]:[Heart Issues]],6,FALSE)</f>
        <v>Yes</v>
      </c>
      <c r="F658" s="24" t="str">
        <f>VLOOKUP(Table8[[#This Row],[Customer ID]],Table8[[Customer ID]:[Any Transplants]],7,FALSE)</f>
        <v>No</v>
      </c>
      <c r="G658" s="24" t="str">
        <f>VLOOKUP(Table8[[#This Row],[Customer ID]],Table8[[Customer ID]:[Cancer history]],8,FALSE)</f>
        <v>No</v>
      </c>
      <c r="H658" s="24">
        <f>VLOOKUP(Table8[[#This Row],[Customer ID]],Table8[[Customer ID]:[NumberOfMajorSurgeries]],9,FALSE)</f>
        <v>2</v>
      </c>
      <c r="I658" s="24" t="str">
        <f>VLOOKUP(Table8[[#This Row],[Customer ID]],Table8[],10,FALSE)</f>
        <v>No</v>
      </c>
      <c r="J658" s="24" t="str">
        <f>VLOOKUP(Table8[[#This Row],[Customer ID]],Table8[[Customer ID]:[Wight Status]],3,FALSE)</f>
        <v>Obesity</v>
      </c>
      <c r="K658" s="24" t="str">
        <f>VLOOKUP(Table8[[#This Row],[Customer ID]],Table8[[Customer ID]:[Diabetes Status]],5,FALSE)</f>
        <v>Diabetes</v>
      </c>
      <c r="L658" s="24" t="str">
        <f>VLOOKUP(A658,Table1[[Customer ID]:[Date Of Birth]],5,FALSE)</f>
        <v>11-Sep-1970</v>
      </c>
      <c r="M658" s="24">
        <f>VLOOKUP(A658,Table1[[Customer ID]:[charges]],8,FALSE)</f>
        <v>15026.3</v>
      </c>
      <c r="N658" s="24" t="str">
        <f>VLOOKUP(Healthcare!A658,Table1[[Customer ID]:[Hospital tier]],9,FALSE)</f>
        <v>tier - 2</v>
      </c>
      <c r="O658" s="24" t="str">
        <f>VLOOKUP(A658,Table1[[Customer ID]:[City tier]],10,FALSE)</f>
        <v>tier - 3</v>
      </c>
      <c r="P658" s="24" t="str">
        <f>VLOOKUP(Healthcare!A658,Table1[],11,FALSE)</f>
        <v>R1011</v>
      </c>
      <c r="Q658" s="24">
        <f>VLOOKUP(Healthcare!A658,Table1[[Customer ID]:[Age]],6,FALSE)</f>
        <v>52</v>
      </c>
    </row>
    <row r="659" spans="1:17" ht="15.4" x14ac:dyDescent="0.45">
      <c r="A659" s="25" t="s">
        <v>658</v>
      </c>
      <c r="B659" s="24" t="str">
        <f>VLOOKUP('Customer Names'!A659,'Customer Names'!A659:C2993,3,FALSE)</f>
        <v>Ackerman</v>
      </c>
      <c r="C659" s="24">
        <f>VLOOKUP(Table8[[#This Row],[Customer ID]],Table8[[Customer ID]:[BMI]],2,FALSE)</f>
        <v>46.96</v>
      </c>
      <c r="D659" s="24">
        <f>VLOOKUP(Table8[[#This Row],[Customer ID]],Table8[[Customer ID]:[HBA1C]],4,FALSE)</f>
        <v>4.6399999999999997</v>
      </c>
      <c r="E659" s="24" t="str">
        <f>VLOOKUP(Table8[[#This Row],[Customer ID]],Table8[[Customer ID]:[Heart Issues]],6,FALSE)</f>
        <v>No</v>
      </c>
      <c r="F659" s="24" t="str">
        <f>VLOOKUP(Table8[[#This Row],[Customer ID]],Table8[[Customer ID]:[Any Transplants]],7,FALSE)</f>
        <v>No</v>
      </c>
      <c r="G659" s="24" t="str">
        <f>VLOOKUP(Table8[[#This Row],[Customer ID]],Table8[[Customer ID]:[Cancer history]],8,FALSE)</f>
        <v>Yes</v>
      </c>
      <c r="H659" s="24">
        <f>VLOOKUP(Table8[[#This Row],[Customer ID]],Table8[[Customer ID]:[NumberOfMajorSurgeries]],9,FALSE)</f>
        <v>1</v>
      </c>
      <c r="I659" s="24" t="str">
        <f>VLOOKUP(Table8[[#This Row],[Customer ID]],Table8[],10,FALSE)</f>
        <v>No</v>
      </c>
      <c r="J659" s="24" t="str">
        <f>VLOOKUP(Table8[[#This Row],[Customer ID]],Table8[[Customer ID]:[Wight Status]],3,FALSE)</f>
        <v>Obesity</v>
      </c>
      <c r="K659" s="24" t="str">
        <f>VLOOKUP(Table8[[#This Row],[Customer ID]],Table8[[Customer ID]:[Diabetes Status]],5,FALSE)</f>
        <v>Normal</v>
      </c>
      <c r="L659" s="24" t="str">
        <f>VLOOKUP(A659,Table1[[Customer ID]:[Date Of Birth]],5,FALSE)</f>
        <v>25-Nov-1979</v>
      </c>
      <c r="M659" s="24">
        <f>VLOOKUP(A659,Table1[[Customer ID]:[charges]],8,FALSE)</f>
        <v>15025.76</v>
      </c>
      <c r="N659" s="24" t="str">
        <f>VLOOKUP(Healthcare!A659,Table1[[Customer ID]:[Hospital tier]],9,FALSE)</f>
        <v>tier - 2</v>
      </c>
      <c r="O659" s="24" t="str">
        <f>VLOOKUP(A659,Table1[[Customer ID]:[City tier]],10,FALSE)</f>
        <v>tier - 1</v>
      </c>
      <c r="P659" s="24" t="str">
        <f>VLOOKUP(Healthcare!A659,Table1[],11,FALSE)</f>
        <v>R1011</v>
      </c>
      <c r="Q659" s="24">
        <f>VLOOKUP(Healthcare!A659,Table1[[Customer ID]:[Age]],6,FALSE)</f>
        <v>43</v>
      </c>
    </row>
    <row r="660" spans="1:17" ht="15.4" x14ac:dyDescent="0.45">
      <c r="A660" s="25" t="s">
        <v>659</v>
      </c>
      <c r="B660" s="24" t="str">
        <f>VLOOKUP('Customer Names'!A660,'Customer Names'!A660:C2994,3,FALSE)</f>
        <v>Valdez</v>
      </c>
      <c r="C660" s="24">
        <f>VLOOKUP(Table8[[#This Row],[Customer ID]],Table8[[Customer ID]:[BMI]],2,FALSE)</f>
        <v>30.495000000000001</v>
      </c>
      <c r="D660" s="24">
        <f>VLOOKUP(Table8[[#This Row],[Customer ID]],Table8[[Customer ID]:[HBA1C]],4,FALSE)</f>
        <v>9.5299999999999994</v>
      </c>
      <c r="E660" s="24" t="str">
        <f>VLOOKUP(Table8[[#This Row],[Customer ID]],Table8[[Customer ID]:[Heart Issues]],6,FALSE)</f>
        <v>No</v>
      </c>
      <c r="F660" s="24" t="str">
        <f>VLOOKUP(Table8[[#This Row],[Customer ID]],Table8[[Customer ID]:[Any Transplants]],7,FALSE)</f>
        <v>No</v>
      </c>
      <c r="G660" s="24" t="str">
        <f>VLOOKUP(Table8[[#This Row],[Customer ID]],Table8[[Customer ID]:[Cancer history]],8,FALSE)</f>
        <v>No</v>
      </c>
      <c r="H660" s="24">
        <f>VLOOKUP(Table8[[#This Row],[Customer ID]],Table8[[Customer ID]:[NumberOfMajorSurgeries]],9,FALSE)</f>
        <v>0</v>
      </c>
      <c r="I660" s="24" t="str">
        <f>VLOOKUP(Table8[[#This Row],[Customer ID]],Table8[],10,FALSE)</f>
        <v>No</v>
      </c>
      <c r="J660" s="24" t="str">
        <f>VLOOKUP(Table8[[#This Row],[Customer ID]],Table8[[Customer ID]:[Wight Status]],3,FALSE)</f>
        <v>Obesity</v>
      </c>
      <c r="K660" s="24" t="str">
        <f>VLOOKUP(Table8[[#This Row],[Customer ID]],Table8[[Customer ID]:[Diabetes Status]],5,FALSE)</f>
        <v>Diabetes</v>
      </c>
      <c r="L660" s="24" t="str">
        <f>VLOOKUP(A660,Table1[[Customer ID]:[Date Of Birth]],5,FALSE)</f>
        <v>8-Aug-1960</v>
      </c>
      <c r="M660" s="24">
        <f>VLOOKUP(A660,Table1[[Customer ID]:[charges]],8,FALSE)</f>
        <v>15019.76</v>
      </c>
      <c r="N660" s="24" t="str">
        <f>VLOOKUP(Healthcare!A660,Table1[[Customer ID]:[Hospital tier]],9,FALSE)</f>
        <v>tier - 2</v>
      </c>
      <c r="O660" s="24" t="str">
        <f>VLOOKUP(A660,Table1[[Customer ID]:[City tier]],10,FALSE)</f>
        <v>tier - 2</v>
      </c>
      <c r="P660" s="24" t="str">
        <f>VLOOKUP(Healthcare!A660,Table1[],11,FALSE)</f>
        <v>R1012</v>
      </c>
      <c r="Q660" s="24">
        <f>VLOOKUP(Healthcare!A660,Table1[[Customer ID]:[Age]],6,FALSE)</f>
        <v>62</v>
      </c>
    </row>
    <row r="661" spans="1:17" ht="15.4" x14ac:dyDescent="0.45">
      <c r="A661" s="25" t="s">
        <v>660</v>
      </c>
      <c r="B661" s="24" t="str">
        <f>VLOOKUP('Customer Names'!A661,'Customer Names'!A661:C2995,3,FALSE)</f>
        <v>Michaud</v>
      </c>
      <c r="C661" s="24">
        <f>VLOOKUP(Table8[[#This Row],[Customer ID]],Table8[[Customer ID]:[BMI]],2,FALSE)</f>
        <v>17.954999999999998</v>
      </c>
      <c r="D661" s="24">
        <f>VLOOKUP(Table8[[#This Row],[Customer ID]],Table8[[Customer ID]:[HBA1C]],4,FALSE)</f>
        <v>5.29</v>
      </c>
      <c r="E661" s="24" t="str">
        <f>VLOOKUP(Table8[[#This Row],[Customer ID]],Table8[[Customer ID]:[Heart Issues]],6,FALSE)</f>
        <v>Yes</v>
      </c>
      <c r="F661" s="24" t="str">
        <f>VLOOKUP(Table8[[#This Row],[Customer ID]],Table8[[Customer ID]:[Any Transplants]],7,FALSE)</f>
        <v>No</v>
      </c>
      <c r="G661" s="24" t="str">
        <f>VLOOKUP(Table8[[#This Row],[Customer ID]],Table8[[Customer ID]:[Cancer history]],8,FALSE)</f>
        <v>No</v>
      </c>
      <c r="H661" s="24">
        <f>VLOOKUP(Table8[[#This Row],[Customer ID]],Table8[[Customer ID]:[NumberOfMajorSurgeries]],9,FALSE)</f>
        <v>1</v>
      </c>
      <c r="I661" s="24" t="str">
        <f>VLOOKUP(Table8[[#This Row],[Customer ID]],Table8[],10,FALSE)</f>
        <v>Yes</v>
      </c>
      <c r="J661" s="24" t="str">
        <f>VLOOKUP(Table8[[#This Row],[Customer ID]],Table8[[Customer ID]:[Wight Status]],3,FALSE)</f>
        <v>Under Weight</v>
      </c>
      <c r="K661" s="24" t="str">
        <f>VLOOKUP(Table8[[#This Row],[Customer ID]],Table8[[Customer ID]:[Diabetes Status]],5,FALSE)</f>
        <v>Normal</v>
      </c>
      <c r="L661" s="24" t="str">
        <f>VLOOKUP(A661,Table1[[Customer ID]:[Date Of Birth]],5,FALSE)</f>
        <v>2-Aug-1995</v>
      </c>
      <c r="M661" s="24">
        <f>VLOOKUP(A661,Table1[[Customer ID]:[charges]],8,FALSE)</f>
        <v>15006.58</v>
      </c>
      <c r="N661" s="24" t="str">
        <f>VLOOKUP(Healthcare!A661,Table1[[Customer ID]:[Hospital tier]],9,FALSE)</f>
        <v>tier - 2</v>
      </c>
      <c r="O661" s="24" t="str">
        <f>VLOOKUP(A661,Table1[[Customer ID]:[City tier]],10,FALSE)</f>
        <v>tier - 2</v>
      </c>
      <c r="P661" s="24" t="str">
        <f>VLOOKUP(Healthcare!A661,Table1[],11,FALSE)</f>
        <v>R1024</v>
      </c>
      <c r="Q661" s="24">
        <f>VLOOKUP(Healthcare!A661,Table1[[Customer ID]:[Age]],6,FALSE)</f>
        <v>27</v>
      </c>
    </row>
    <row r="662" spans="1:17" ht="15.4" x14ac:dyDescent="0.45">
      <c r="A662" s="25" t="s">
        <v>661</v>
      </c>
      <c r="B662" s="24" t="str">
        <f>VLOOKUP('Customer Names'!A662,'Customer Names'!A662:C2996,3,FALSE)</f>
        <v>Gunnink</v>
      </c>
      <c r="C662" s="24">
        <f>VLOOKUP(Table8[[#This Row],[Customer ID]],Table8[[Customer ID]:[BMI]],2,FALSE)</f>
        <v>25.6</v>
      </c>
      <c r="D662" s="24">
        <f>VLOOKUP(Table8[[#This Row],[Customer ID]],Table8[[Customer ID]:[HBA1C]],4,FALSE)</f>
        <v>10.95</v>
      </c>
      <c r="E662" s="24" t="str">
        <f>VLOOKUP(Table8[[#This Row],[Customer ID]],Table8[[Customer ID]:[Heart Issues]],6,FALSE)</f>
        <v>No</v>
      </c>
      <c r="F662" s="24" t="str">
        <f>VLOOKUP(Table8[[#This Row],[Customer ID]],Table8[[Customer ID]:[Any Transplants]],7,FALSE)</f>
        <v>No</v>
      </c>
      <c r="G662" s="24" t="str">
        <f>VLOOKUP(Table8[[#This Row],[Customer ID]],Table8[[Customer ID]:[Cancer history]],8,FALSE)</f>
        <v>No</v>
      </c>
      <c r="H662" s="24">
        <f>VLOOKUP(Table8[[#This Row],[Customer ID]],Table8[[Customer ID]:[NumberOfMajorSurgeries]],9,FALSE)</f>
        <v>3</v>
      </c>
      <c r="I662" s="24" t="str">
        <f>VLOOKUP(Table8[[#This Row],[Customer ID]],Table8[],10,FALSE)</f>
        <v>No</v>
      </c>
      <c r="J662" s="24" t="str">
        <f>VLOOKUP(Table8[[#This Row],[Customer ID]],Table8[[Customer ID]:[Wight Status]],3,FALSE)</f>
        <v>Over Weight</v>
      </c>
      <c r="K662" s="24" t="str">
        <f>VLOOKUP(Table8[[#This Row],[Customer ID]],Table8[[Customer ID]:[Diabetes Status]],5,FALSE)</f>
        <v>Diabetes</v>
      </c>
      <c r="L662" s="24" t="str">
        <f>VLOOKUP(A662,Table1[[Customer ID]:[Date Of Birth]],5,FALSE)</f>
        <v>29-Jul-1958</v>
      </c>
      <c r="M662" s="24">
        <f>VLOOKUP(A662,Table1[[Customer ID]:[charges]],8,FALSE)</f>
        <v>14988.43</v>
      </c>
      <c r="N662" s="24" t="str">
        <f>VLOOKUP(Healthcare!A662,Table1[[Customer ID]:[Hospital tier]],9,FALSE)</f>
        <v>tier - 2</v>
      </c>
      <c r="O662" s="24" t="str">
        <f>VLOOKUP(A662,Table1[[Customer ID]:[City tier]],10,FALSE)</f>
        <v>tier - 3</v>
      </c>
      <c r="P662" s="24" t="str">
        <f>VLOOKUP(Healthcare!A662,Table1[],11,FALSE)</f>
        <v>R1011</v>
      </c>
      <c r="Q662" s="24">
        <f>VLOOKUP(Healthcare!A662,Table1[[Customer ID]:[Age]],6,FALSE)</f>
        <v>64</v>
      </c>
    </row>
    <row r="663" spans="1:17" ht="15.4" x14ac:dyDescent="0.45">
      <c r="A663" s="25" t="s">
        <v>662</v>
      </c>
      <c r="B663" s="24" t="str">
        <f>VLOOKUP('Customer Names'!A663,'Customer Names'!A663:C2997,3,FALSE)</f>
        <v>Knight</v>
      </c>
      <c r="C663" s="24">
        <f>VLOOKUP(Table8[[#This Row],[Customer ID]],Table8[[Customer ID]:[BMI]],2,FALSE)</f>
        <v>34.21</v>
      </c>
      <c r="D663" s="24">
        <f>VLOOKUP(Table8[[#This Row],[Customer ID]],Table8[[Customer ID]:[HBA1C]],4,FALSE)</f>
        <v>9.17</v>
      </c>
      <c r="E663" s="24" t="str">
        <f>VLOOKUP(Table8[[#This Row],[Customer ID]],Table8[[Customer ID]:[Heart Issues]],6,FALSE)</f>
        <v>No</v>
      </c>
      <c r="F663" s="24" t="str">
        <f>VLOOKUP(Table8[[#This Row],[Customer ID]],Table8[[Customer ID]:[Any Transplants]],7,FALSE)</f>
        <v>No</v>
      </c>
      <c r="G663" s="24" t="str">
        <f>VLOOKUP(Table8[[#This Row],[Customer ID]],Table8[[Customer ID]:[Cancer history]],8,FALSE)</f>
        <v>No</v>
      </c>
      <c r="H663" s="24">
        <f>VLOOKUP(Table8[[#This Row],[Customer ID]],Table8[[Customer ID]:[NumberOfMajorSurgeries]],9,FALSE)</f>
        <v>0</v>
      </c>
      <c r="I663" s="24" t="str">
        <f>VLOOKUP(Table8[[#This Row],[Customer ID]],Table8[],10,FALSE)</f>
        <v>No</v>
      </c>
      <c r="J663" s="24" t="str">
        <f>VLOOKUP(Table8[[#This Row],[Customer ID]],Table8[[Customer ID]:[Wight Status]],3,FALSE)</f>
        <v>Obesity</v>
      </c>
      <c r="K663" s="24" t="str">
        <f>VLOOKUP(Table8[[#This Row],[Customer ID]],Table8[[Customer ID]:[Diabetes Status]],5,FALSE)</f>
        <v>Diabetes</v>
      </c>
      <c r="L663" s="24" t="str">
        <f>VLOOKUP(A663,Table1[[Customer ID]:[Date Of Birth]],5,FALSE)</f>
        <v>29-Nov-1962</v>
      </c>
      <c r="M663" s="24">
        <f>VLOOKUP(A663,Table1[[Customer ID]:[charges]],8,FALSE)</f>
        <v>14945.34</v>
      </c>
      <c r="N663" s="24" t="str">
        <f>VLOOKUP(Healthcare!A663,Table1[[Customer ID]:[Hospital tier]],9,FALSE)</f>
        <v>tier - 2</v>
      </c>
      <c r="O663" s="24" t="str">
        <f>VLOOKUP(A663,Table1[[Customer ID]:[City tier]],10,FALSE)</f>
        <v>tier - 1</v>
      </c>
      <c r="P663" s="24" t="str">
        <f>VLOOKUP(Healthcare!A663,Table1[],11,FALSE)</f>
        <v>R1021</v>
      </c>
      <c r="Q663" s="24">
        <f>VLOOKUP(Healthcare!A663,Table1[[Customer ID]:[Age]],6,FALSE)</f>
        <v>60</v>
      </c>
    </row>
    <row r="664" spans="1:17" ht="15.4" x14ac:dyDescent="0.45">
      <c r="A664" s="25" t="s">
        <v>663</v>
      </c>
      <c r="B664" s="24" t="str">
        <f>VLOOKUP('Customer Names'!A664,'Customer Names'!A664:C2998,3,FALSE)</f>
        <v>Grosscup</v>
      </c>
      <c r="C664" s="24">
        <f>VLOOKUP(Table8[[#This Row],[Customer ID]],Table8[[Customer ID]:[BMI]],2,FALSE)</f>
        <v>39.74</v>
      </c>
      <c r="D664" s="24">
        <f>VLOOKUP(Table8[[#This Row],[Customer ID]],Table8[[Customer ID]:[HBA1C]],4,FALSE)</f>
        <v>7.39</v>
      </c>
      <c r="E664" s="24" t="str">
        <f>VLOOKUP(Table8[[#This Row],[Customer ID]],Table8[[Customer ID]:[Heart Issues]],6,FALSE)</f>
        <v>No</v>
      </c>
      <c r="F664" s="24" t="str">
        <f>VLOOKUP(Table8[[#This Row],[Customer ID]],Table8[[Customer ID]:[Any Transplants]],7,FALSE)</f>
        <v>No</v>
      </c>
      <c r="G664" s="24" t="str">
        <f>VLOOKUP(Table8[[#This Row],[Customer ID]],Table8[[Customer ID]:[Cancer history]],8,FALSE)</f>
        <v>No</v>
      </c>
      <c r="H664" s="24">
        <f>VLOOKUP(Table8[[#This Row],[Customer ID]],Table8[[Customer ID]:[NumberOfMajorSurgeries]],9,FALSE)</f>
        <v>0</v>
      </c>
      <c r="I664" s="24" t="str">
        <f>VLOOKUP(Table8[[#This Row],[Customer ID]],Table8[],10,FALSE)</f>
        <v>No</v>
      </c>
      <c r="J664" s="24" t="str">
        <f>VLOOKUP(Table8[[#This Row],[Customer ID]],Table8[[Customer ID]:[Wight Status]],3,FALSE)</f>
        <v>Obesity</v>
      </c>
      <c r="K664" s="24" t="str">
        <f>VLOOKUP(Table8[[#This Row],[Customer ID]],Table8[[Customer ID]:[Diabetes Status]],5,FALSE)</f>
        <v>Diabetes</v>
      </c>
      <c r="L664" s="24" t="str">
        <f>VLOOKUP(A664,Table1[[Customer ID]:[Date Of Birth]],5,FALSE)</f>
        <v>8-Nov-1968</v>
      </c>
      <c r="M664" s="24">
        <f>VLOOKUP(A664,Table1[[Customer ID]:[charges]],8,FALSE)</f>
        <v>14926.97</v>
      </c>
      <c r="N664" s="24" t="str">
        <f>VLOOKUP(Healthcare!A664,Table1[[Customer ID]:[Hospital tier]],9,FALSE)</f>
        <v>tier - 2</v>
      </c>
      <c r="O664" s="24" t="str">
        <f>VLOOKUP(A664,Table1[[Customer ID]:[City tier]],10,FALSE)</f>
        <v>tier - 2</v>
      </c>
      <c r="P664" s="24" t="str">
        <f>VLOOKUP(Healthcare!A664,Table1[],11,FALSE)</f>
        <v>R1012</v>
      </c>
      <c r="Q664" s="24">
        <f>VLOOKUP(Healthcare!A664,Table1[[Customer ID]:[Age]],6,FALSE)</f>
        <v>54</v>
      </c>
    </row>
    <row r="665" spans="1:17" ht="15.4" x14ac:dyDescent="0.45">
      <c r="A665" s="25" t="s">
        <v>664</v>
      </c>
      <c r="B665" s="24" t="str">
        <f>VLOOKUP('Customer Names'!A665,'Customer Names'!A665:C2999,3,FALSE)</f>
        <v>Koniuch</v>
      </c>
      <c r="C665" s="24">
        <f>VLOOKUP(Table8[[#This Row],[Customer ID]],Table8[[Customer ID]:[BMI]],2,FALSE)</f>
        <v>49.53</v>
      </c>
      <c r="D665" s="24">
        <f>VLOOKUP(Table8[[#This Row],[Customer ID]],Table8[[Customer ID]:[HBA1C]],4,FALSE)</f>
        <v>9.1300000000000008</v>
      </c>
      <c r="E665" s="24" t="str">
        <f>VLOOKUP(Table8[[#This Row],[Customer ID]],Table8[[Customer ID]:[Heart Issues]],6,FALSE)</f>
        <v>Yes</v>
      </c>
      <c r="F665" s="24" t="str">
        <f>VLOOKUP(Table8[[#This Row],[Customer ID]],Table8[[Customer ID]:[Any Transplants]],7,FALSE)</f>
        <v>No</v>
      </c>
      <c r="G665" s="24" t="str">
        <f>VLOOKUP(Table8[[#This Row],[Customer ID]],Table8[[Customer ID]:[Cancer history]],8,FALSE)</f>
        <v>No</v>
      </c>
      <c r="H665" s="24">
        <f>VLOOKUP(Table8[[#This Row],[Customer ID]],Table8[[Customer ID]:[NumberOfMajorSurgeries]],9,FALSE)</f>
        <v>0</v>
      </c>
      <c r="I665" s="24" t="str">
        <f>VLOOKUP(Table8[[#This Row],[Customer ID]],Table8[],10,FALSE)</f>
        <v>No</v>
      </c>
      <c r="J665" s="24" t="str">
        <f>VLOOKUP(Table8[[#This Row],[Customer ID]],Table8[[Customer ID]:[Wight Status]],3,FALSE)</f>
        <v>Obesity</v>
      </c>
      <c r="K665" s="24" t="str">
        <f>VLOOKUP(Table8[[#This Row],[Customer ID]],Table8[[Customer ID]:[Diabetes Status]],5,FALSE)</f>
        <v>Diabetes</v>
      </c>
      <c r="L665" s="24" t="str">
        <f>VLOOKUP(A665,Table1[[Customer ID]:[Date Of Birth]],5,FALSE)</f>
        <v>4-Jul-1981</v>
      </c>
      <c r="M665" s="24">
        <f>VLOOKUP(A665,Table1[[Customer ID]:[charges]],8,FALSE)</f>
        <v>14908.27</v>
      </c>
      <c r="N665" s="24" t="str">
        <f>VLOOKUP(Healthcare!A665,Table1[[Customer ID]:[Hospital tier]],9,FALSE)</f>
        <v>tier - 2</v>
      </c>
      <c r="O665" s="24" t="str">
        <f>VLOOKUP(A665,Table1[[Customer ID]:[City tier]],10,FALSE)</f>
        <v>tier - 1</v>
      </c>
      <c r="P665" s="24" t="str">
        <f>VLOOKUP(Healthcare!A665,Table1[],11,FALSE)</f>
        <v>R1011</v>
      </c>
      <c r="Q665" s="24">
        <f>VLOOKUP(Healthcare!A665,Table1[[Customer ID]:[Age]],6,FALSE)</f>
        <v>41</v>
      </c>
    </row>
    <row r="666" spans="1:17" ht="15.4" x14ac:dyDescent="0.45">
      <c r="A666" s="25" t="s">
        <v>665</v>
      </c>
      <c r="B666" s="24" t="str">
        <f>VLOOKUP('Customer Names'!A666,'Customer Names'!A666:C3000,3,FALSE)</f>
        <v>Heitzman</v>
      </c>
      <c r="C666" s="24">
        <f>VLOOKUP(Table8[[#This Row],[Customer ID]],Table8[[Customer ID]:[BMI]],2,FALSE)</f>
        <v>39.33</v>
      </c>
      <c r="D666" s="24">
        <f>VLOOKUP(Table8[[#This Row],[Customer ID]],Table8[[Customer ID]:[HBA1C]],4,FALSE)</f>
        <v>10.4</v>
      </c>
      <c r="E666" s="24" t="str">
        <f>VLOOKUP(Table8[[#This Row],[Customer ID]],Table8[[Customer ID]:[Heart Issues]],6,FALSE)</f>
        <v>No</v>
      </c>
      <c r="F666" s="24" t="str">
        <f>VLOOKUP(Table8[[#This Row],[Customer ID]],Table8[[Customer ID]:[Any Transplants]],7,FALSE)</f>
        <v>No</v>
      </c>
      <c r="G666" s="24" t="str">
        <f>VLOOKUP(Table8[[#This Row],[Customer ID]],Table8[[Customer ID]:[Cancer history]],8,FALSE)</f>
        <v>No</v>
      </c>
      <c r="H666" s="24">
        <f>VLOOKUP(Table8[[#This Row],[Customer ID]],Table8[[Customer ID]:[NumberOfMajorSurgeries]],9,FALSE)</f>
        <v>3</v>
      </c>
      <c r="I666" s="24" t="str">
        <f>VLOOKUP(Table8[[#This Row],[Customer ID]],Table8[],10,FALSE)</f>
        <v>No</v>
      </c>
      <c r="J666" s="24" t="str">
        <f>VLOOKUP(Table8[[#This Row],[Customer ID]],Table8[[Customer ID]:[Wight Status]],3,FALSE)</f>
        <v>Obesity</v>
      </c>
      <c r="K666" s="24" t="str">
        <f>VLOOKUP(Table8[[#This Row],[Customer ID]],Table8[[Customer ID]:[Diabetes Status]],5,FALSE)</f>
        <v>Diabetes</v>
      </c>
      <c r="L666" s="24" t="str">
        <f>VLOOKUP(A666,Table1[[Customer ID]:[Date Of Birth]],5,FALSE)</f>
        <v>17-Oct-1958</v>
      </c>
      <c r="M666" s="24">
        <f>VLOOKUP(A666,Table1[[Customer ID]:[charges]],8,FALSE)</f>
        <v>14901.52</v>
      </c>
      <c r="N666" s="24" t="str">
        <f>VLOOKUP(Healthcare!A666,Table1[[Customer ID]:[Hospital tier]],9,FALSE)</f>
        <v>tier - 2</v>
      </c>
      <c r="O666" s="24" t="str">
        <f>VLOOKUP(A666,Table1[[Customer ID]:[City tier]],10,FALSE)</f>
        <v>tier - 2</v>
      </c>
      <c r="P666" s="24" t="str">
        <f>VLOOKUP(Healthcare!A666,Table1[],11,FALSE)</f>
        <v>R1024</v>
      </c>
      <c r="Q666" s="24">
        <f>VLOOKUP(Healthcare!A666,Table1[[Customer ID]:[Age]],6,FALSE)</f>
        <v>64</v>
      </c>
    </row>
    <row r="667" spans="1:17" ht="15.4" x14ac:dyDescent="0.45">
      <c r="A667" s="25" t="s">
        <v>666</v>
      </c>
      <c r="B667" s="24" t="str">
        <f>VLOOKUP('Customer Names'!A667,'Customer Names'!A667:C3001,3,FALSE)</f>
        <v>Tatton</v>
      </c>
      <c r="C667" s="24">
        <f>VLOOKUP(Table8[[#This Row],[Customer ID]],Table8[[Customer ID]:[BMI]],2,FALSE)</f>
        <v>39.979999999999997</v>
      </c>
      <c r="D667" s="24">
        <f>VLOOKUP(Table8[[#This Row],[Customer ID]],Table8[[Customer ID]:[HBA1C]],4,FALSE)</f>
        <v>9.4600000000000009</v>
      </c>
      <c r="E667" s="24" t="str">
        <f>VLOOKUP(Table8[[#This Row],[Customer ID]],Table8[[Customer ID]:[Heart Issues]],6,FALSE)</f>
        <v>Yes</v>
      </c>
      <c r="F667" s="24" t="str">
        <f>VLOOKUP(Table8[[#This Row],[Customer ID]],Table8[[Customer ID]:[Any Transplants]],7,FALSE)</f>
        <v>No</v>
      </c>
      <c r="G667" s="24" t="str">
        <f>VLOOKUP(Table8[[#This Row],[Customer ID]],Table8[[Customer ID]:[Cancer history]],8,FALSE)</f>
        <v>No</v>
      </c>
      <c r="H667" s="24">
        <f>VLOOKUP(Table8[[#This Row],[Customer ID]],Table8[[Customer ID]:[NumberOfMajorSurgeries]],9,FALSE)</f>
        <v>2</v>
      </c>
      <c r="I667" s="24" t="str">
        <f>VLOOKUP(Table8[[#This Row],[Customer ID]],Table8[],10,FALSE)</f>
        <v>No</v>
      </c>
      <c r="J667" s="24" t="str">
        <f>VLOOKUP(Table8[[#This Row],[Customer ID]],Table8[[Customer ID]:[Wight Status]],3,FALSE)</f>
        <v>Obesity</v>
      </c>
      <c r="K667" s="24" t="str">
        <f>VLOOKUP(Table8[[#This Row],[Customer ID]],Table8[[Customer ID]:[Diabetes Status]],5,FALSE)</f>
        <v>Diabetes</v>
      </c>
      <c r="L667" s="24" t="str">
        <f>VLOOKUP(A667,Table1[[Customer ID]:[Date Of Birth]],5,FALSE)</f>
        <v>11-Nov-1970</v>
      </c>
      <c r="M667" s="24">
        <f>VLOOKUP(A667,Table1[[Customer ID]:[charges]],8,FALSE)</f>
        <v>14847.63</v>
      </c>
      <c r="N667" s="24" t="str">
        <f>VLOOKUP(Healthcare!A667,Table1[[Customer ID]:[Hospital tier]],9,FALSE)</f>
        <v>tier - 2</v>
      </c>
      <c r="O667" s="24" t="str">
        <f>VLOOKUP(A667,Table1[[Customer ID]:[City tier]],10,FALSE)</f>
        <v>tier - 2</v>
      </c>
      <c r="P667" s="24" t="str">
        <f>VLOOKUP(Healthcare!A667,Table1[],11,FALSE)</f>
        <v>R1023</v>
      </c>
      <c r="Q667" s="24">
        <f>VLOOKUP(Healthcare!A667,Table1[[Customer ID]:[Age]],6,FALSE)</f>
        <v>52</v>
      </c>
    </row>
    <row r="668" spans="1:17" ht="15.4" x14ac:dyDescent="0.45">
      <c r="A668" s="25" t="s">
        <v>667</v>
      </c>
      <c r="B668" s="24" t="str">
        <f>VLOOKUP('Customer Names'!A668,'Customer Names'!A668:C3002,3,FALSE)</f>
        <v>Flanagan</v>
      </c>
      <c r="C668" s="24">
        <f>VLOOKUP(Table8[[#This Row],[Customer ID]],Table8[[Customer ID]:[BMI]],2,FALSE)</f>
        <v>46.51</v>
      </c>
      <c r="D668" s="24">
        <f>VLOOKUP(Table8[[#This Row],[Customer ID]],Table8[[Customer ID]:[HBA1C]],4,FALSE)</f>
        <v>8.69</v>
      </c>
      <c r="E668" s="24" t="str">
        <f>VLOOKUP(Table8[[#This Row],[Customer ID]],Table8[[Customer ID]:[Heart Issues]],6,FALSE)</f>
        <v>Yes</v>
      </c>
      <c r="F668" s="24" t="str">
        <f>VLOOKUP(Table8[[#This Row],[Customer ID]],Table8[[Customer ID]:[Any Transplants]],7,FALSE)</f>
        <v>No</v>
      </c>
      <c r="G668" s="24" t="str">
        <f>VLOOKUP(Table8[[#This Row],[Customer ID]],Table8[[Customer ID]:[Cancer history]],8,FALSE)</f>
        <v>No</v>
      </c>
      <c r="H668" s="24">
        <f>VLOOKUP(Table8[[#This Row],[Customer ID]],Table8[[Customer ID]:[NumberOfMajorSurgeries]],9,FALSE)</f>
        <v>0</v>
      </c>
      <c r="I668" s="24" t="str">
        <f>VLOOKUP(Table8[[#This Row],[Customer ID]],Table8[],10,FALSE)</f>
        <v>No</v>
      </c>
      <c r="J668" s="24" t="str">
        <f>VLOOKUP(Table8[[#This Row],[Customer ID]],Table8[[Customer ID]:[Wight Status]],3,FALSE)</f>
        <v>Obesity</v>
      </c>
      <c r="K668" s="24" t="str">
        <f>VLOOKUP(Table8[[#This Row],[Customer ID]],Table8[[Customer ID]:[Diabetes Status]],5,FALSE)</f>
        <v>Diabetes</v>
      </c>
      <c r="L668" s="24" t="str">
        <f>VLOOKUP(A668,Table1[[Customer ID]:[Date Of Birth]],5,FALSE)</f>
        <v>5-Jun-1981</v>
      </c>
      <c r="M668" s="24">
        <f>VLOOKUP(A668,Table1[[Customer ID]:[charges]],8,FALSE)</f>
        <v>14843.96</v>
      </c>
      <c r="N668" s="24" t="str">
        <f>VLOOKUP(Healthcare!A668,Table1[[Customer ID]:[Hospital tier]],9,FALSE)</f>
        <v>tier - 2</v>
      </c>
      <c r="O668" s="24" t="str">
        <f>VLOOKUP(A668,Table1[[Customer ID]:[City tier]],10,FALSE)</f>
        <v>tier - 3</v>
      </c>
      <c r="P668" s="24" t="str">
        <f>VLOOKUP(Healthcare!A668,Table1[],11,FALSE)</f>
        <v>R1026</v>
      </c>
      <c r="Q668" s="24">
        <f>VLOOKUP(Healthcare!A668,Table1[[Customer ID]:[Age]],6,FALSE)</f>
        <v>42</v>
      </c>
    </row>
    <row r="669" spans="1:17" ht="15.4" x14ac:dyDescent="0.45">
      <c r="A669" s="25" t="s">
        <v>668</v>
      </c>
      <c r="B669" s="24" t="str">
        <f>VLOOKUP('Customer Names'!A669,'Customer Names'!A669:C3003,3,FALSE)</f>
        <v>Funk</v>
      </c>
      <c r="C669" s="24">
        <f>VLOOKUP(Table8[[#This Row],[Customer ID]],Table8[[Customer ID]:[BMI]],2,FALSE)</f>
        <v>43.58</v>
      </c>
      <c r="D669" s="24">
        <f>VLOOKUP(Table8[[#This Row],[Customer ID]],Table8[[Customer ID]:[HBA1C]],4,FALSE)</f>
        <v>4.2300000000000004</v>
      </c>
      <c r="E669" s="24" t="str">
        <f>VLOOKUP(Table8[[#This Row],[Customer ID]],Table8[[Customer ID]:[Heart Issues]],6,FALSE)</f>
        <v>No</v>
      </c>
      <c r="F669" s="24" t="str">
        <f>VLOOKUP(Table8[[#This Row],[Customer ID]],Table8[[Customer ID]:[Any Transplants]],7,FALSE)</f>
        <v>No</v>
      </c>
      <c r="G669" s="24" t="str">
        <f>VLOOKUP(Table8[[#This Row],[Customer ID]],Table8[[Customer ID]:[Cancer history]],8,FALSE)</f>
        <v>Yes</v>
      </c>
      <c r="H669" s="24">
        <f>VLOOKUP(Table8[[#This Row],[Customer ID]],Table8[[Customer ID]:[NumberOfMajorSurgeries]],9,FALSE)</f>
        <v>1</v>
      </c>
      <c r="I669" s="24" t="str">
        <f>VLOOKUP(Table8[[#This Row],[Customer ID]],Table8[],10,FALSE)</f>
        <v>No</v>
      </c>
      <c r="J669" s="24" t="str">
        <f>VLOOKUP(Table8[[#This Row],[Customer ID]],Table8[[Customer ID]:[Wight Status]],3,FALSE)</f>
        <v>Obesity</v>
      </c>
      <c r="K669" s="24" t="str">
        <f>VLOOKUP(Table8[[#This Row],[Customer ID]],Table8[[Customer ID]:[Diabetes Status]],5,FALSE)</f>
        <v>Normal</v>
      </c>
      <c r="L669" s="24" t="str">
        <f>VLOOKUP(A669,Table1[[Customer ID]:[Date Of Birth]],5,FALSE)</f>
        <v>18-Oct-1979</v>
      </c>
      <c r="M669" s="24">
        <f>VLOOKUP(A669,Table1[[Customer ID]:[charges]],8,FALSE)</f>
        <v>14839.34</v>
      </c>
      <c r="N669" s="24" t="str">
        <f>VLOOKUP(Healthcare!A669,Table1[[Customer ID]:[Hospital tier]],9,FALSE)</f>
        <v>tier - 2</v>
      </c>
      <c r="O669" s="24" t="str">
        <f>VLOOKUP(A669,Table1[[Customer ID]:[City tier]],10,FALSE)</f>
        <v>tier - 3</v>
      </c>
      <c r="P669" s="24" t="str">
        <f>VLOOKUP(Healthcare!A669,Table1[],11,FALSE)</f>
        <v>R1026</v>
      </c>
      <c r="Q669" s="24">
        <f>VLOOKUP(Healthcare!A669,Table1[[Customer ID]:[Age]],6,FALSE)</f>
        <v>43</v>
      </c>
    </row>
    <row r="670" spans="1:17" ht="15.4" x14ac:dyDescent="0.45">
      <c r="A670" s="25" t="s">
        <v>669</v>
      </c>
      <c r="B670" s="24" t="str">
        <f>VLOOKUP('Customer Names'!A670,'Customer Names'!A670:C3004,3,FALSE)</f>
        <v>Davenport</v>
      </c>
      <c r="C670" s="24">
        <f>VLOOKUP(Table8[[#This Row],[Customer ID]],Table8[[Customer ID]:[BMI]],2,FALSE)</f>
        <v>42.28</v>
      </c>
      <c r="D670" s="24">
        <f>VLOOKUP(Table8[[#This Row],[Customer ID]],Table8[[Customer ID]:[HBA1C]],4,FALSE)</f>
        <v>9.16</v>
      </c>
      <c r="E670" s="24" t="str">
        <f>VLOOKUP(Table8[[#This Row],[Customer ID]],Table8[[Customer ID]:[Heart Issues]],6,FALSE)</f>
        <v>Yes</v>
      </c>
      <c r="F670" s="24" t="str">
        <f>VLOOKUP(Table8[[#This Row],[Customer ID]],Table8[[Customer ID]:[Any Transplants]],7,FALSE)</f>
        <v>No</v>
      </c>
      <c r="G670" s="24" t="str">
        <f>VLOOKUP(Table8[[#This Row],[Customer ID]],Table8[[Customer ID]:[Cancer history]],8,FALSE)</f>
        <v>No</v>
      </c>
      <c r="H670" s="24">
        <f>VLOOKUP(Table8[[#This Row],[Customer ID]],Table8[[Customer ID]:[NumberOfMajorSurgeries]],9,FALSE)</f>
        <v>1</v>
      </c>
      <c r="I670" s="24" t="str">
        <f>VLOOKUP(Table8[[#This Row],[Customer ID]],Table8[],10,FALSE)</f>
        <v>No</v>
      </c>
      <c r="J670" s="24" t="str">
        <f>VLOOKUP(Table8[[#This Row],[Customer ID]],Table8[[Customer ID]:[Wight Status]],3,FALSE)</f>
        <v>Obesity</v>
      </c>
      <c r="K670" s="24" t="str">
        <f>VLOOKUP(Table8[[#This Row],[Customer ID]],Table8[[Customer ID]:[Diabetes Status]],5,FALSE)</f>
        <v>Diabetes</v>
      </c>
      <c r="L670" s="24" t="str">
        <f>VLOOKUP(A670,Table1[[Customer ID]:[Date Of Birth]],5,FALSE)</f>
        <v>10-Dec-1975</v>
      </c>
      <c r="M670" s="24">
        <f>VLOOKUP(A670,Table1[[Customer ID]:[charges]],8,FALSE)</f>
        <v>14819</v>
      </c>
      <c r="N670" s="24" t="str">
        <f>VLOOKUP(Healthcare!A670,Table1[[Customer ID]:[Hospital tier]],9,FALSE)</f>
        <v>tier - 2</v>
      </c>
      <c r="O670" s="24" t="str">
        <f>VLOOKUP(A670,Table1[[Customer ID]:[City tier]],10,FALSE)</f>
        <v>tier - 3</v>
      </c>
      <c r="P670" s="24" t="str">
        <f>VLOOKUP(Healthcare!A670,Table1[],11,FALSE)</f>
        <v>R1023</v>
      </c>
      <c r="Q670" s="24">
        <f>VLOOKUP(Healthcare!A670,Table1[[Customer ID]:[Age]],6,FALSE)</f>
        <v>47</v>
      </c>
    </row>
    <row r="671" spans="1:17" ht="15.4" x14ac:dyDescent="0.45">
      <c r="A671" s="25" t="s">
        <v>670</v>
      </c>
      <c r="B671" s="24" t="str">
        <f>VLOOKUP('Customer Names'!A671,'Customer Names'!A671:C3005,3,FALSE)</f>
        <v>Nicholson</v>
      </c>
      <c r="C671" s="24">
        <f>VLOOKUP(Table8[[#This Row],[Customer ID]],Table8[[Customer ID]:[BMI]],2,FALSE)</f>
        <v>35.520000000000003</v>
      </c>
      <c r="D671" s="24">
        <f>VLOOKUP(Table8[[#This Row],[Customer ID]],Table8[[Customer ID]:[HBA1C]],4,FALSE)</f>
        <v>8.26</v>
      </c>
      <c r="E671" s="24" t="str">
        <f>VLOOKUP(Table8[[#This Row],[Customer ID]],Table8[[Customer ID]:[Heart Issues]],6,FALSE)</f>
        <v>No</v>
      </c>
      <c r="F671" s="24" t="str">
        <f>VLOOKUP(Table8[[#This Row],[Customer ID]],Table8[[Customer ID]:[Any Transplants]],7,FALSE)</f>
        <v>No</v>
      </c>
      <c r="G671" s="24" t="str">
        <f>VLOOKUP(Table8[[#This Row],[Customer ID]],Table8[[Customer ID]:[Cancer history]],8,FALSE)</f>
        <v>No</v>
      </c>
      <c r="H671" s="24">
        <f>VLOOKUP(Table8[[#This Row],[Customer ID]],Table8[[Customer ID]:[NumberOfMajorSurgeries]],9,FALSE)</f>
        <v>0</v>
      </c>
      <c r="I671" s="24" t="str">
        <f>VLOOKUP(Table8[[#This Row],[Customer ID]],Table8[],10,FALSE)</f>
        <v>No</v>
      </c>
      <c r="J671" s="24" t="str">
        <f>VLOOKUP(Table8[[#This Row],[Customer ID]],Table8[[Customer ID]:[Wight Status]],3,FALSE)</f>
        <v>Obesity</v>
      </c>
      <c r="K671" s="24" t="str">
        <f>VLOOKUP(Table8[[#This Row],[Customer ID]],Table8[[Customer ID]:[Diabetes Status]],5,FALSE)</f>
        <v>Diabetes</v>
      </c>
      <c r="L671" s="24" t="str">
        <f>VLOOKUP(A671,Table1[[Customer ID]:[Date Of Birth]],5,FALSE)</f>
        <v>27-Jul-1965</v>
      </c>
      <c r="M671" s="24">
        <f>VLOOKUP(A671,Table1[[Customer ID]:[charges]],8,FALSE)</f>
        <v>14750.42</v>
      </c>
      <c r="N671" s="24" t="str">
        <f>VLOOKUP(Healthcare!A671,Table1[[Customer ID]:[Hospital tier]],9,FALSE)</f>
        <v>tier - 2</v>
      </c>
      <c r="O671" s="24" t="str">
        <f>VLOOKUP(A671,Table1[[Customer ID]:[City tier]],10,FALSE)</f>
        <v>tier - 2</v>
      </c>
      <c r="P671" s="24" t="str">
        <f>VLOOKUP(Healthcare!A671,Table1[],11,FALSE)</f>
        <v>R1026</v>
      </c>
      <c r="Q671" s="24">
        <f>VLOOKUP(Healthcare!A671,Table1[[Customer ID]:[Age]],6,FALSE)</f>
        <v>57</v>
      </c>
    </row>
    <row r="672" spans="1:17" ht="15.4" x14ac:dyDescent="0.45">
      <c r="A672" s="25" t="s">
        <v>671</v>
      </c>
      <c r="B672" s="24" t="str">
        <f>VLOOKUP('Customer Names'!A672,'Customer Names'!A672:C3006,3,FALSE)</f>
        <v>Lindbloom</v>
      </c>
      <c r="C672" s="24">
        <f>VLOOKUP(Table8[[#This Row],[Customer ID]],Table8[[Customer ID]:[BMI]],2,FALSE)</f>
        <v>33.6</v>
      </c>
      <c r="D672" s="24">
        <f>VLOOKUP(Table8[[#This Row],[Customer ID]],Table8[[Customer ID]:[HBA1C]],4,FALSE)</f>
        <v>11.25</v>
      </c>
      <c r="E672" s="24" t="str">
        <f>VLOOKUP(Table8[[#This Row],[Customer ID]],Table8[[Customer ID]:[Heart Issues]],6,FALSE)</f>
        <v>No</v>
      </c>
      <c r="F672" s="24" t="str">
        <f>VLOOKUP(Table8[[#This Row],[Customer ID]],Table8[[Customer ID]:[Any Transplants]],7,FALSE)</f>
        <v>No</v>
      </c>
      <c r="G672" s="24" t="str">
        <f>VLOOKUP(Table8[[#This Row],[Customer ID]],Table8[[Customer ID]:[Cancer history]],8,FALSE)</f>
        <v>No</v>
      </c>
      <c r="H672" s="24">
        <f>VLOOKUP(Table8[[#This Row],[Customer ID]],Table8[[Customer ID]:[NumberOfMajorSurgeries]],9,FALSE)</f>
        <v>0</v>
      </c>
      <c r="I672" s="24" t="str">
        <f>VLOOKUP(Table8[[#This Row],[Customer ID]],Table8[],10,FALSE)</f>
        <v>No</v>
      </c>
      <c r="J672" s="24" t="str">
        <f>VLOOKUP(Table8[[#This Row],[Customer ID]],Table8[[Customer ID]:[Wight Status]],3,FALSE)</f>
        <v>Obesity</v>
      </c>
      <c r="K672" s="24" t="str">
        <f>VLOOKUP(Table8[[#This Row],[Customer ID]],Table8[[Customer ID]:[Diabetes Status]],5,FALSE)</f>
        <v>Diabetes</v>
      </c>
      <c r="L672" s="24" t="str">
        <f>VLOOKUP(A672,Table1[[Customer ID]:[Date Of Birth]],5,FALSE)</f>
        <v>29-Jul-1962</v>
      </c>
      <c r="M672" s="24">
        <f>VLOOKUP(A672,Table1[[Customer ID]:[charges]],8,FALSE)</f>
        <v>14738.43</v>
      </c>
      <c r="N672" s="24" t="str">
        <f>VLOOKUP(Healthcare!A672,Table1[[Customer ID]:[Hospital tier]],9,FALSE)</f>
        <v>tier - 2</v>
      </c>
      <c r="O672" s="24" t="str">
        <f>VLOOKUP(A672,Table1[[Customer ID]:[City tier]],10,FALSE)</f>
        <v>tier - 3</v>
      </c>
      <c r="P672" s="24" t="str">
        <f>VLOOKUP(Healthcare!A672,Table1[],11,FALSE)</f>
        <v>R1021</v>
      </c>
      <c r="Q672" s="24">
        <f>VLOOKUP(Healthcare!A672,Table1[[Customer ID]:[Age]],6,FALSE)</f>
        <v>60</v>
      </c>
    </row>
    <row r="673" spans="1:17" ht="15.4" x14ac:dyDescent="0.45">
      <c r="A673" s="25" t="s">
        <v>672</v>
      </c>
      <c r="B673" s="24" t="str">
        <f>VLOOKUP('Customer Names'!A673,'Customer Names'!A673:C3007,3,FALSE)</f>
        <v>Wijayaratne</v>
      </c>
      <c r="C673" s="24">
        <f>VLOOKUP(Table8[[#This Row],[Customer ID]],Table8[[Customer ID]:[BMI]],2,FALSE)</f>
        <v>22.42</v>
      </c>
      <c r="D673" s="24">
        <f>VLOOKUP(Table8[[#This Row],[Customer ID]],Table8[[Customer ID]:[HBA1C]],4,FALSE)</f>
        <v>6.74</v>
      </c>
      <c r="E673" s="24" t="str">
        <f>VLOOKUP(Table8[[#This Row],[Customer ID]],Table8[[Customer ID]:[Heart Issues]],6,FALSE)</f>
        <v>No</v>
      </c>
      <c r="F673" s="24" t="str">
        <f>VLOOKUP(Table8[[#This Row],[Customer ID]],Table8[[Customer ID]:[Any Transplants]],7,FALSE)</f>
        <v>No</v>
      </c>
      <c r="G673" s="24" t="str">
        <f>VLOOKUP(Table8[[#This Row],[Customer ID]],Table8[[Customer ID]:[Cancer history]],8,FALSE)</f>
        <v>No</v>
      </c>
      <c r="H673" s="24">
        <f>VLOOKUP(Table8[[#This Row],[Customer ID]],Table8[[Customer ID]:[NumberOfMajorSurgeries]],9,FALSE)</f>
        <v>0</v>
      </c>
      <c r="I673" s="24" t="str">
        <f>VLOOKUP(Table8[[#This Row],[Customer ID]],Table8[],10,FALSE)</f>
        <v>Yes</v>
      </c>
      <c r="J673" s="24" t="str">
        <f>VLOOKUP(Table8[[#This Row],[Customer ID]],Table8[[Customer ID]:[Wight Status]],3,FALSE)</f>
        <v>Normal Weight</v>
      </c>
      <c r="K673" s="24" t="str">
        <f>VLOOKUP(Table8[[#This Row],[Customer ID]],Table8[[Customer ID]:[Diabetes Status]],5,FALSE)</f>
        <v>Diabetes</v>
      </c>
      <c r="L673" s="24" t="str">
        <f>VLOOKUP(A673,Table1[[Customer ID]:[Date Of Birth]],5,FALSE)</f>
        <v>24-Sep-2002</v>
      </c>
      <c r="M673" s="24">
        <f>VLOOKUP(A673,Table1[[Customer ID]:[charges]],8,FALSE)</f>
        <v>14711.74</v>
      </c>
      <c r="N673" s="24" t="str">
        <f>VLOOKUP(Healthcare!A673,Table1[[Customer ID]:[Hospital tier]],9,FALSE)</f>
        <v>tier - 2</v>
      </c>
      <c r="O673" s="24" t="str">
        <f>VLOOKUP(A673,Table1[[Customer ID]:[City tier]],10,FALSE)</f>
        <v>tier - 2</v>
      </c>
      <c r="P673" s="24" t="str">
        <f>VLOOKUP(Healthcare!A673,Table1[],11,FALSE)</f>
        <v>R1012</v>
      </c>
      <c r="Q673" s="24">
        <f>VLOOKUP(Healthcare!A673,Table1[[Customer ID]:[Age]],6,FALSE)</f>
        <v>20</v>
      </c>
    </row>
    <row r="674" spans="1:17" ht="15.4" x14ac:dyDescent="0.45">
      <c r="A674" s="25" t="s">
        <v>673</v>
      </c>
      <c r="B674" s="24" t="str">
        <f>VLOOKUP('Customer Names'!A674,'Customer Names'!A674:C3008,3,FALSE)</f>
        <v>Ainsworth</v>
      </c>
      <c r="C674" s="24">
        <f>VLOOKUP(Table8[[#This Row],[Customer ID]],Table8[[Customer ID]:[BMI]],2,FALSE)</f>
        <v>46.86</v>
      </c>
      <c r="D674" s="24">
        <f>VLOOKUP(Table8[[#This Row],[Customer ID]],Table8[[Customer ID]:[HBA1C]],4,FALSE)</f>
        <v>4.87</v>
      </c>
      <c r="E674" s="24" t="str">
        <f>VLOOKUP(Table8[[#This Row],[Customer ID]],Table8[[Customer ID]:[Heart Issues]],6,FALSE)</f>
        <v>No</v>
      </c>
      <c r="F674" s="24" t="str">
        <f>VLOOKUP(Table8[[#This Row],[Customer ID]],Table8[[Customer ID]:[Any Transplants]],7,FALSE)</f>
        <v>No</v>
      </c>
      <c r="G674" s="24" t="str">
        <f>VLOOKUP(Table8[[#This Row],[Customer ID]],Table8[[Customer ID]:[Cancer history]],8,FALSE)</f>
        <v>No</v>
      </c>
      <c r="H674" s="24">
        <f>VLOOKUP(Table8[[#This Row],[Customer ID]],Table8[[Customer ID]:[NumberOfMajorSurgeries]],9,FALSE)</f>
        <v>0</v>
      </c>
      <c r="I674" s="24" t="str">
        <f>VLOOKUP(Table8[[#This Row],[Customer ID]],Table8[],10,FALSE)</f>
        <v>No</v>
      </c>
      <c r="J674" s="24" t="str">
        <f>VLOOKUP(Table8[[#This Row],[Customer ID]],Table8[[Customer ID]:[Wight Status]],3,FALSE)</f>
        <v>Obesity</v>
      </c>
      <c r="K674" s="24" t="str">
        <f>VLOOKUP(Table8[[#This Row],[Customer ID]],Table8[[Customer ID]:[Diabetes Status]],5,FALSE)</f>
        <v>Normal</v>
      </c>
      <c r="L674" s="24" t="str">
        <f>VLOOKUP(A674,Table1[[Customer ID]:[Date Of Birth]],5,FALSE)</f>
        <v>4-Sep-1982</v>
      </c>
      <c r="M674" s="24">
        <f>VLOOKUP(A674,Table1[[Customer ID]:[charges]],8,FALSE)</f>
        <v>14696.77</v>
      </c>
      <c r="N674" s="24" t="str">
        <f>VLOOKUP(Healthcare!A674,Table1[[Customer ID]:[Hospital tier]],9,FALSE)</f>
        <v>tier - 2</v>
      </c>
      <c r="O674" s="24" t="str">
        <f>VLOOKUP(A674,Table1[[Customer ID]:[City tier]],10,FALSE)</f>
        <v>tier - 2</v>
      </c>
      <c r="P674" s="24" t="str">
        <f>VLOOKUP(Healthcare!A674,Table1[],11,FALSE)</f>
        <v>R1011</v>
      </c>
      <c r="Q674" s="24">
        <f>VLOOKUP(Healthcare!A674,Table1[[Customer ID]:[Age]],6,FALSE)</f>
        <v>40</v>
      </c>
    </row>
    <row r="675" spans="1:17" ht="15.4" x14ac:dyDescent="0.45">
      <c r="A675" s="25" t="s">
        <v>674</v>
      </c>
      <c r="B675" s="24" t="str">
        <f>VLOOKUP('Customer Names'!A675,'Customer Names'!A675:C3009,3,FALSE)</f>
        <v>Gayagoy</v>
      </c>
      <c r="C675" s="24">
        <f>VLOOKUP(Table8[[#This Row],[Customer ID]],Table8[[Customer ID]:[BMI]],2,FALSE)</f>
        <v>32.965000000000003</v>
      </c>
      <c r="D675" s="24">
        <f>VLOOKUP(Table8[[#This Row],[Customer ID]],Table8[[Customer ID]:[HBA1C]],4,FALSE)</f>
        <v>6.68</v>
      </c>
      <c r="E675" s="24" t="str">
        <f>VLOOKUP(Table8[[#This Row],[Customer ID]],Table8[[Customer ID]:[Heart Issues]],6,FALSE)</f>
        <v>No</v>
      </c>
      <c r="F675" s="24" t="str">
        <f>VLOOKUP(Table8[[#This Row],[Customer ID]],Table8[[Customer ID]:[Any Transplants]],7,FALSE)</f>
        <v>No</v>
      </c>
      <c r="G675" s="24" t="str">
        <f>VLOOKUP(Table8[[#This Row],[Customer ID]],Table8[[Customer ID]:[Cancer history]],8,FALSE)</f>
        <v>No</v>
      </c>
      <c r="H675" s="24">
        <f>VLOOKUP(Table8[[#This Row],[Customer ID]],Table8[[Customer ID]:[NumberOfMajorSurgeries]],9,FALSE)</f>
        <v>3</v>
      </c>
      <c r="I675" s="24" t="str">
        <f>VLOOKUP(Table8[[#This Row],[Customer ID]],Table8[],10,FALSE)</f>
        <v>No</v>
      </c>
      <c r="J675" s="24" t="str">
        <f>VLOOKUP(Table8[[#This Row],[Customer ID]],Table8[[Customer ID]:[Wight Status]],3,FALSE)</f>
        <v>Obesity</v>
      </c>
      <c r="K675" s="24" t="str">
        <f>VLOOKUP(Table8[[#This Row],[Customer ID]],Table8[[Customer ID]:[Diabetes Status]],5,FALSE)</f>
        <v>Diabetes</v>
      </c>
      <c r="L675" s="24" t="str">
        <f>VLOOKUP(A675,Table1[[Customer ID]:[Date Of Birth]],5,FALSE)</f>
        <v>23-Jul-1958</v>
      </c>
      <c r="M675" s="24">
        <f>VLOOKUP(A675,Table1[[Customer ID]:[charges]],8,FALSE)</f>
        <v>14692.67</v>
      </c>
      <c r="N675" s="24" t="str">
        <f>VLOOKUP(Healthcare!A675,Table1[[Customer ID]:[Hospital tier]],9,FALSE)</f>
        <v>tier - 2</v>
      </c>
      <c r="O675" s="24" t="str">
        <f>VLOOKUP(A675,Table1[[Customer ID]:[City tier]],10,FALSE)</f>
        <v>tier - 1</v>
      </c>
      <c r="P675" s="24" t="str">
        <f>VLOOKUP(Healthcare!A675,Table1[],11,FALSE)</f>
        <v>R1012</v>
      </c>
      <c r="Q675" s="24">
        <f>VLOOKUP(Healthcare!A675,Table1[[Customer ID]:[Age]],6,FALSE)</f>
        <v>64</v>
      </c>
    </row>
    <row r="676" spans="1:17" ht="15.4" x14ac:dyDescent="0.45">
      <c r="A676" s="25" t="s">
        <v>675</v>
      </c>
      <c r="B676" s="24" t="str">
        <f>VLOOKUP('Customer Names'!A676,'Customer Names'!A676:C3010,3,FALSE)</f>
        <v>Fitzmaurice</v>
      </c>
      <c r="C676" s="24">
        <f>VLOOKUP(Table8[[#This Row],[Customer ID]],Table8[[Customer ID]:[BMI]],2,FALSE)</f>
        <v>39.340000000000003</v>
      </c>
      <c r="D676" s="24">
        <f>VLOOKUP(Table8[[#This Row],[Customer ID]],Table8[[Customer ID]:[HBA1C]],4,FALSE)</f>
        <v>5.0199999999999996</v>
      </c>
      <c r="E676" s="24" t="str">
        <f>VLOOKUP(Table8[[#This Row],[Customer ID]],Table8[[Customer ID]:[Heart Issues]],6,FALSE)</f>
        <v>Yes</v>
      </c>
      <c r="F676" s="24" t="str">
        <f>VLOOKUP(Table8[[#This Row],[Customer ID]],Table8[[Customer ID]:[Any Transplants]],7,FALSE)</f>
        <v>No</v>
      </c>
      <c r="G676" s="24" t="str">
        <f>VLOOKUP(Table8[[#This Row],[Customer ID]],Table8[[Customer ID]:[Cancer history]],8,FALSE)</f>
        <v>Yes</v>
      </c>
      <c r="H676" s="24">
        <f>VLOOKUP(Table8[[#This Row],[Customer ID]],Table8[[Customer ID]:[NumberOfMajorSurgeries]],9,FALSE)</f>
        <v>1</v>
      </c>
      <c r="I676" s="24" t="str">
        <f>VLOOKUP(Table8[[#This Row],[Customer ID]],Table8[],10,FALSE)</f>
        <v>No</v>
      </c>
      <c r="J676" s="24" t="str">
        <f>VLOOKUP(Table8[[#This Row],[Customer ID]],Table8[[Customer ID]:[Wight Status]],3,FALSE)</f>
        <v>Obesity</v>
      </c>
      <c r="K676" s="24" t="str">
        <f>VLOOKUP(Table8[[#This Row],[Customer ID]],Table8[[Customer ID]:[Diabetes Status]],5,FALSE)</f>
        <v>Normal</v>
      </c>
      <c r="L676" s="24" t="str">
        <f>VLOOKUP(A676,Table1[[Customer ID]:[Date Of Birth]],5,FALSE)</f>
        <v>20-Oct-1969</v>
      </c>
      <c r="M676" s="24">
        <f>VLOOKUP(A676,Table1[[Customer ID]:[charges]],8,FALSE)</f>
        <v>14665.75</v>
      </c>
      <c r="N676" s="24" t="str">
        <f>VLOOKUP(Healthcare!A676,Table1[[Customer ID]:[Hospital tier]],9,FALSE)</f>
        <v>tier - 2</v>
      </c>
      <c r="O676" s="24" t="str">
        <f>VLOOKUP(A676,Table1[[Customer ID]:[City tier]],10,FALSE)</f>
        <v>tier - 1</v>
      </c>
      <c r="P676" s="24" t="str">
        <f>VLOOKUP(Healthcare!A676,Table1[],11,FALSE)</f>
        <v>R1012</v>
      </c>
      <c r="Q676" s="24">
        <f>VLOOKUP(Healthcare!A676,Table1[[Customer ID]:[Age]],6,FALSE)</f>
        <v>53</v>
      </c>
    </row>
    <row r="677" spans="1:17" ht="15.4" x14ac:dyDescent="0.45">
      <c r="A677" s="25" t="s">
        <v>676</v>
      </c>
      <c r="B677" s="24" t="str">
        <f>VLOOKUP('Customer Names'!A677,'Customer Names'!A677:C3011,3,FALSE)</f>
        <v>Rodriguez</v>
      </c>
      <c r="C677" s="24">
        <f>VLOOKUP(Table8[[#This Row],[Customer ID]],Table8[[Customer ID]:[BMI]],2,FALSE)</f>
        <v>47</v>
      </c>
      <c r="D677" s="24">
        <f>VLOOKUP(Table8[[#This Row],[Customer ID]],Table8[[Customer ID]:[HBA1C]],4,FALSE)</f>
        <v>10.64</v>
      </c>
      <c r="E677" s="24" t="str">
        <f>VLOOKUP(Table8[[#This Row],[Customer ID]],Table8[[Customer ID]:[Heart Issues]],6,FALSE)</f>
        <v>Yes</v>
      </c>
      <c r="F677" s="24" t="str">
        <f>VLOOKUP(Table8[[#This Row],[Customer ID]],Table8[[Customer ID]:[Any Transplants]],7,FALSE)</f>
        <v>No</v>
      </c>
      <c r="G677" s="24" t="str">
        <f>VLOOKUP(Table8[[#This Row],[Customer ID]],Table8[[Customer ID]:[Cancer history]],8,FALSE)</f>
        <v>No</v>
      </c>
      <c r="H677" s="24">
        <f>VLOOKUP(Table8[[#This Row],[Customer ID]],Table8[[Customer ID]:[NumberOfMajorSurgeries]],9,FALSE)</f>
        <v>0</v>
      </c>
      <c r="I677" s="24" t="str">
        <f>VLOOKUP(Table8[[#This Row],[Customer ID]],Table8[],10,FALSE)</f>
        <v>No</v>
      </c>
      <c r="J677" s="24" t="str">
        <f>VLOOKUP(Table8[[#This Row],[Customer ID]],Table8[[Customer ID]:[Wight Status]],3,FALSE)</f>
        <v>Obesity</v>
      </c>
      <c r="K677" s="24" t="str">
        <f>VLOOKUP(Table8[[#This Row],[Customer ID]],Table8[[Customer ID]:[Diabetes Status]],5,FALSE)</f>
        <v>Diabetes</v>
      </c>
      <c r="L677" s="24" t="str">
        <f>VLOOKUP(A677,Table1[[Customer ID]:[Date Of Birth]],5,FALSE)</f>
        <v>13-Nov-1981</v>
      </c>
      <c r="M677" s="24">
        <f>VLOOKUP(A677,Table1[[Customer ID]:[charges]],8,FALSE)</f>
        <v>14657.2</v>
      </c>
      <c r="N677" s="24" t="str">
        <f>VLOOKUP(Healthcare!A677,Table1[[Customer ID]:[Hospital tier]],9,FALSE)</f>
        <v>tier - 2</v>
      </c>
      <c r="O677" s="24" t="str">
        <f>VLOOKUP(A677,Table1[[Customer ID]:[City tier]],10,FALSE)</f>
        <v>tier - 1</v>
      </c>
      <c r="P677" s="24" t="str">
        <f>VLOOKUP(Healthcare!A677,Table1[],11,FALSE)</f>
        <v>R1012</v>
      </c>
      <c r="Q677" s="24">
        <f>VLOOKUP(Healthcare!A677,Table1[[Customer ID]:[Age]],6,FALSE)</f>
        <v>41</v>
      </c>
    </row>
    <row r="678" spans="1:17" ht="15.4" x14ac:dyDescent="0.45">
      <c r="A678" s="25" t="s">
        <v>677</v>
      </c>
      <c r="B678" s="24" t="str">
        <f>VLOOKUP('Customer Names'!A678,'Customer Names'!A678:C3012,3,FALSE)</f>
        <v>Tsoucas</v>
      </c>
      <c r="C678" s="24">
        <f>VLOOKUP(Table8[[#This Row],[Customer ID]],Table8[[Customer ID]:[BMI]],2,FALSE)</f>
        <v>36.71</v>
      </c>
      <c r="D678" s="24">
        <f>VLOOKUP(Table8[[#This Row],[Customer ID]],Table8[[Customer ID]:[HBA1C]],4,FALSE)</f>
        <v>8.74</v>
      </c>
      <c r="E678" s="24" t="str">
        <f>VLOOKUP(Table8[[#This Row],[Customer ID]],Table8[[Customer ID]:[Heart Issues]],6,FALSE)</f>
        <v>Yes</v>
      </c>
      <c r="F678" s="24" t="str">
        <f>VLOOKUP(Table8[[#This Row],[Customer ID]],Table8[[Customer ID]:[Any Transplants]],7,FALSE)</f>
        <v>No</v>
      </c>
      <c r="G678" s="24" t="str">
        <f>VLOOKUP(Table8[[#This Row],[Customer ID]],Table8[[Customer ID]:[Cancer history]],8,FALSE)</f>
        <v>No</v>
      </c>
      <c r="H678" s="24">
        <f>VLOOKUP(Table8[[#This Row],[Customer ID]],Table8[[Customer ID]:[NumberOfMajorSurgeries]],9,FALSE)</f>
        <v>0</v>
      </c>
      <c r="I678" s="24" t="str">
        <f>VLOOKUP(Table8[[#This Row],[Customer ID]],Table8[],10,FALSE)</f>
        <v>No</v>
      </c>
      <c r="J678" s="24" t="str">
        <f>VLOOKUP(Table8[[#This Row],[Customer ID]],Table8[[Customer ID]:[Wight Status]],3,FALSE)</f>
        <v>Obesity</v>
      </c>
      <c r="K678" s="24" t="str">
        <f>VLOOKUP(Table8[[#This Row],[Customer ID]],Table8[[Customer ID]:[Diabetes Status]],5,FALSE)</f>
        <v>Diabetes</v>
      </c>
      <c r="L678" s="24" t="str">
        <f>VLOOKUP(A678,Table1[[Customer ID]:[Date Of Birth]],5,FALSE)</f>
        <v>1-Sep-1967</v>
      </c>
      <c r="M678" s="24">
        <f>VLOOKUP(A678,Table1[[Customer ID]:[charges]],8,FALSE)</f>
        <v>14640.35</v>
      </c>
      <c r="N678" s="24" t="str">
        <f>VLOOKUP(Healthcare!A678,Table1[[Customer ID]:[Hospital tier]],9,FALSE)</f>
        <v>tier - 2</v>
      </c>
      <c r="O678" s="24" t="str">
        <f>VLOOKUP(A678,Table1[[Customer ID]:[City tier]],10,FALSE)</f>
        <v>tier - 3</v>
      </c>
      <c r="P678" s="24" t="str">
        <f>VLOOKUP(Healthcare!A678,Table1[],11,FALSE)</f>
        <v>R1026</v>
      </c>
      <c r="Q678" s="24">
        <f>VLOOKUP(Healthcare!A678,Table1[[Customer ID]:[Age]],6,FALSE)</f>
        <v>55</v>
      </c>
    </row>
    <row r="679" spans="1:17" ht="15.4" x14ac:dyDescent="0.45">
      <c r="A679" s="25" t="s">
        <v>678</v>
      </c>
      <c r="B679" s="24" t="str">
        <f>VLOOKUP('Customer Names'!A679,'Customer Names'!A679:C3013,3,FALSE)</f>
        <v>Muhly</v>
      </c>
      <c r="C679" s="24">
        <f>VLOOKUP(Table8[[#This Row],[Customer ID]],Table8[[Customer ID]:[BMI]],2,FALSE)</f>
        <v>53.48</v>
      </c>
      <c r="D679" s="24">
        <f>VLOOKUP(Table8[[#This Row],[Customer ID]],Table8[[Customer ID]:[HBA1C]],4,FALSE)</f>
        <v>5.64</v>
      </c>
      <c r="E679" s="24" t="str">
        <f>VLOOKUP(Table8[[#This Row],[Customer ID]],Table8[[Customer ID]:[Heart Issues]],6,FALSE)</f>
        <v>No</v>
      </c>
      <c r="F679" s="24" t="str">
        <f>VLOOKUP(Table8[[#This Row],[Customer ID]],Table8[[Customer ID]:[Any Transplants]],7,FALSE)</f>
        <v>No</v>
      </c>
      <c r="G679" s="24" t="str">
        <f>VLOOKUP(Table8[[#This Row],[Customer ID]],Table8[[Customer ID]:[Cancer history]],8,FALSE)</f>
        <v>No</v>
      </c>
      <c r="H679" s="24">
        <f>VLOOKUP(Table8[[#This Row],[Customer ID]],Table8[[Customer ID]:[NumberOfMajorSurgeries]],9,FALSE)</f>
        <v>0</v>
      </c>
      <c r="I679" s="24" t="str">
        <f>VLOOKUP(Table8[[#This Row],[Customer ID]],Table8[],10,FALSE)</f>
        <v>No</v>
      </c>
      <c r="J679" s="24" t="str">
        <f>VLOOKUP(Table8[[#This Row],[Customer ID]],Table8[[Customer ID]:[Wight Status]],3,FALSE)</f>
        <v>Obesity</v>
      </c>
      <c r="K679" s="24" t="str">
        <f>VLOOKUP(Table8[[#This Row],[Customer ID]],Table8[[Customer ID]:[Diabetes Status]],5,FALSE)</f>
        <v>Normal</v>
      </c>
      <c r="L679" s="24" t="str">
        <f>VLOOKUP(A679,Table1[[Customer ID]:[Date Of Birth]],5,FALSE)</f>
        <v>21-Aug-1991</v>
      </c>
      <c r="M679" s="24">
        <f>VLOOKUP(A679,Table1[[Customer ID]:[charges]],8,FALSE)</f>
        <v>14630.52</v>
      </c>
      <c r="N679" s="24" t="str">
        <f>VLOOKUP(Healthcare!A679,Table1[[Customer ID]:[Hospital tier]],9,FALSE)</f>
        <v>tier - 2</v>
      </c>
      <c r="O679" s="24" t="str">
        <f>VLOOKUP(A679,Table1[[Customer ID]:[City tier]],10,FALSE)</f>
        <v>tier - 3</v>
      </c>
      <c r="P679" s="24" t="str">
        <f>VLOOKUP(Healthcare!A679,Table1[],11,FALSE)</f>
        <v>R1011</v>
      </c>
      <c r="Q679" s="24">
        <f>VLOOKUP(Healthcare!A679,Table1[[Customer ID]:[Age]],6,FALSE)</f>
        <v>31</v>
      </c>
    </row>
    <row r="680" spans="1:17" ht="15.4" x14ac:dyDescent="0.45">
      <c r="A680" s="25" t="s">
        <v>679</v>
      </c>
      <c r="B680" s="24" t="str">
        <f>VLOOKUP('Customer Names'!A680,'Customer Names'!A680:C3014,3,FALSE)</f>
        <v>Lund</v>
      </c>
      <c r="C680" s="24">
        <f>VLOOKUP(Table8[[#This Row],[Customer ID]],Table8[[Customer ID]:[BMI]],2,FALSE)</f>
        <v>35.5</v>
      </c>
      <c r="D680" s="24">
        <f>VLOOKUP(Table8[[#This Row],[Customer ID]],Table8[[Customer ID]:[HBA1C]],4,FALSE)</f>
        <v>10.37</v>
      </c>
      <c r="E680" s="24" t="str">
        <f>VLOOKUP(Table8[[#This Row],[Customer ID]],Table8[[Customer ID]:[Heart Issues]],6,FALSE)</f>
        <v>No</v>
      </c>
      <c r="F680" s="24" t="str">
        <f>VLOOKUP(Table8[[#This Row],[Customer ID]],Table8[[Customer ID]:[Any Transplants]],7,FALSE)</f>
        <v>No</v>
      </c>
      <c r="G680" s="24" t="str">
        <f>VLOOKUP(Table8[[#This Row],[Customer ID]],Table8[[Customer ID]:[Cancer history]],8,FALSE)</f>
        <v>No</v>
      </c>
      <c r="H680" s="24">
        <f>VLOOKUP(Table8[[#This Row],[Customer ID]],Table8[[Customer ID]:[NumberOfMajorSurgeries]],9,FALSE)</f>
        <v>0</v>
      </c>
      <c r="I680" s="24" t="str">
        <f>VLOOKUP(Table8[[#This Row],[Customer ID]],Table8[],10,FALSE)</f>
        <v>No</v>
      </c>
      <c r="J680" s="24" t="str">
        <f>VLOOKUP(Table8[[#This Row],[Customer ID]],Table8[[Customer ID]:[Wight Status]],3,FALSE)</f>
        <v>Obesity</v>
      </c>
      <c r="K680" s="24" t="str">
        <f>VLOOKUP(Table8[[#This Row],[Customer ID]],Table8[[Customer ID]:[Diabetes Status]],5,FALSE)</f>
        <v>Diabetes</v>
      </c>
      <c r="L680" s="24" t="str">
        <f>VLOOKUP(A680,Table1[[Customer ID]:[Date Of Birth]],5,FALSE)</f>
        <v>8-Nov-1965</v>
      </c>
      <c r="M680" s="24">
        <f>VLOOKUP(A680,Table1[[Customer ID]:[charges]],8,FALSE)</f>
        <v>14612.33</v>
      </c>
      <c r="N680" s="24" t="str">
        <f>VLOOKUP(Healthcare!A680,Table1[[Customer ID]:[Hospital tier]],9,FALSE)</f>
        <v>tier - 2</v>
      </c>
      <c r="O680" s="24" t="str">
        <f>VLOOKUP(A680,Table1[[Customer ID]:[City tier]],10,FALSE)</f>
        <v>tier - 3</v>
      </c>
      <c r="P680" s="24" t="str">
        <f>VLOOKUP(Healthcare!A680,Table1[],11,FALSE)</f>
        <v>R1021</v>
      </c>
      <c r="Q680" s="24">
        <f>VLOOKUP(Healthcare!A680,Table1[[Customer ID]:[Age]],6,FALSE)</f>
        <v>57</v>
      </c>
    </row>
    <row r="681" spans="1:17" ht="15.4" x14ac:dyDescent="0.45">
      <c r="A681" s="25" t="s">
        <v>680</v>
      </c>
      <c r="B681" s="24" t="str">
        <f>VLOOKUP('Customer Names'!A681,'Customer Names'!A681:C3015,3,FALSE)</f>
        <v>Battaglino</v>
      </c>
      <c r="C681" s="24">
        <f>VLOOKUP(Table8[[#This Row],[Customer ID]],Table8[[Customer ID]:[BMI]],2,FALSE)</f>
        <v>36.979999999999997</v>
      </c>
      <c r="D681" s="24">
        <f>VLOOKUP(Table8[[#This Row],[Customer ID]],Table8[[Customer ID]:[HBA1C]],4,FALSE)</f>
        <v>9.56</v>
      </c>
      <c r="E681" s="24" t="str">
        <f>VLOOKUP(Table8[[#This Row],[Customer ID]],Table8[[Customer ID]:[Heart Issues]],6,FALSE)</f>
        <v>Yes</v>
      </c>
      <c r="F681" s="24" t="str">
        <f>VLOOKUP(Table8[[#This Row],[Customer ID]],Table8[[Customer ID]:[Any Transplants]],7,FALSE)</f>
        <v>No</v>
      </c>
      <c r="G681" s="24" t="str">
        <f>VLOOKUP(Table8[[#This Row],[Customer ID]],Table8[[Customer ID]:[Cancer history]],8,FALSE)</f>
        <v>No</v>
      </c>
      <c r="H681" s="24">
        <f>VLOOKUP(Table8[[#This Row],[Customer ID]],Table8[[Customer ID]:[NumberOfMajorSurgeries]],9,FALSE)</f>
        <v>0</v>
      </c>
      <c r="I681" s="24" t="str">
        <f>VLOOKUP(Table8[[#This Row],[Customer ID]],Table8[],10,FALSE)</f>
        <v>No</v>
      </c>
      <c r="J681" s="24" t="str">
        <f>VLOOKUP(Table8[[#This Row],[Customer ID]],Table8[[Customer ID]:[Wight Status]],3,FALSE)</f>
        <v>Obesity</v>
      </c>
      <c r="K681" s="24" t="str">
        <f>VLOOKUP(Table8[[#This Row],[Customer ID]],Table8[[Customer ID]:[Diabetes Status]],5,FALSE)</f>
        <v>Diabetes</v>
      </c>
      <c r="L681" s="24" t="str">
        <f>VLOOKUP(A681,Table1[[Customer ID]:[Date Of Birth]],5,FALSE)</f>
        <v>18-Jul-1967</v>
      </c>
      <c r="M681" s="24">
        <f>VLOOKUP(A681,Table1[[Customer ID]:[charges]],8,FALSE)</f>
        <v>14600.62</v>
      </c>
      <c r="N681" s="24" t="str">
        <f>VLOOKUP(Healthcare!A681,Table1[[Customer ID]:[Hospital tier]],9,FALSE)</f>
        <v>tier - 2</v>
      </c>
      <c r="O681" s="24" t="str">
        <f>VLOOKUP(A681,Table1[[Customer ID]:[City tier]],10,FALSE)</f>
        <v>tier - 3</v>
      </c>
      <c r="P681" s="24" t="str">
        <f>VLOOKUP(Healthcare!A681,Table1[],11,FALSE)</f>
        <v>R1022</v>
      </c>
      <c r="Q681" s="24">
        <f>VLOOKUP(Healthcare!A681,Table1[[Customer ID]:[Age]],6,FALSE)</f>
        <v>55</v>
      </c>
    </row>
    <row r="682" spans="1:17" ht="15.4" x14ac:dyDescent="0.45">
      <c r="A682" s="25" t="s">
        <v>681</v>
      </c>
      <c r="B682" s="24" t="str">
        <f>VLOOKUP('Customer Names'!A682,'Customer Names'!A682:C3016,3,FALSE)</f>
        <v>Pena</v>
      </c>
      <c r="C682" s="24">
        <f>VLOOKUP(Table8[[#This Row],[Customer ID]],Table8[[Customer ID]:[BMI]],2,FALSE)</f>
        <v>32.395000000000003</v>
      </c>
      <c r="D682" s="24">
        <f>VLOOKUP(Table8[[#This Row],[Customer ID]],Table8[[Customer ID]:[HBA1C]],4,FALSE)</f>
        <v>8.23</v>
      </c>
      <c r="E682" s="24" t="str">
        <f>VLOOKUP(Table8[[#This Row],[Customer ID]],Table8[[Customer ID]:[Heart Issues]],6,FALSE)</f>
        <v>Yes</v>
      </c>
      <c r="F682" s="24" t="str">
        <f>VLOOKUP(Table8[[#This Row],[Customer ID]],Table8[[Customer ID]:[Any Transplants]],7,FALSE)</f>
        <v>No</v>
      </c>
      <c r="G682" s="24" t="str">
        <f>VLOOKUP(Table8[[#This Row],[Customer ID]],Table8[[Customer ID]:[Cancer history]],8,FALSE)</f>
        <v>Yes</v>
      </c>
      <c r="H682" s="24">
        <f>VLOOKUP(Table8[[#This Row],[Customer ID]],Table8[[Customer ID]:[NumberOfMajorSurgeries]],9,FALSE)</f>
        <v>1</v>
      </c>
      <c r="I682" s="24" t="str">
        <f>VLOOKUP(Table8[[#This Row],[Customer ID]],Table8[],10,FALSE)</f>
        <v>No</v>
      </c>
      <c r="J682" s="24" t="str">
        <f>VLOOKUP(Table8[[#This Row],[Customer ID]],Table8[[Customer ID]:[Wight Status]],3,FALSE)</f>
        <v>Obesity</v>
      </c>
      <c r="K682" s="24" t="str">
        <f>VLOOKUP(Table8[[#This Row],[Customer ID]],Table8[[Customer ID]:[Diabetes Status]],5,FALSE)</f>
        <v>Diabetes</v>
      </c>
      <c r="L682" s="24" t="str">
        <f>VLOOKUP(A682,Table1[[Customer ID]:[Date Of Birth]],5,FALSE)</f>
        <v>14-Oct-1963</v>
      </c>
      <c r="M682" s="24">
        <f>VLOOKUP(A682,Table1[[Customer ID]:[charges]],8,FALSE)</f>
        <v>14590.63</v>
      </c>
      <c r="N682" s="24" t="str">
        <f>VLOOKUP(Healthcare!A682,Table1[[Customer ID]:[Hospital tier]],9,FALSE)</f>
        <v>tier - 2</v>
      </c>
      <c r="O682" s="24" t="str">
        <f>VLOOKUP(A682,Table1[[Customer ID]:[City tier]],10,FALSE)</f>
        <v>tier - 1</v>
      </c>
      <c r="P682" s="24" t="str">
        <f>VLOOKUP(Healthcare!A682,Table1[],11,FALSE)</f>
        <v>R1024</v>
      </c>
      <c r="Q682" s="24">
        <f>VLOOKUP(Healthcare!A682,Table1[[Customer ID]:[Age]],6,FALSE)</f>
        <v>59</v>
      </c>
    </row>
    <row r="683" spans="1:17" ht="15.4" x14ac:dyDescent="0.45">
      <c r="A683" s="25" t="s">
        <v>682</v>
      </c>
      <c r="B683" s="24" t="str">
        <f>VLOOKUP('Customer Names'!A683,'Customer Names'!A683:C3017,3,FALSE)</f>
        <v>Thomason</v>
      </c>
      <c r="C683" s="24">
        <f>VLOOKUP(Table8[[#This Row],[Customer ID]],Table8[[Customer ID]:[BMI]],2,FALSE)</f>
        <v>32.729999999999997</v>
      </c>
      <c r="D683" s="24">
        <f>VLOOKUP(Table8[[#This Row],[Customer ID]],Table8[[Customer ID]:[HBA1C]],4,FALSE)</f>
        <v>7.03</v>
      </c>
      <c r="E683" s="24" t="str">
        <f>VLOOKUP(Table8[[#This Row],[Customer ID]],Table8[[Customer ID]:[Heart Issues]],6,FALSE)</f>
        <v>No</v>
      </c>
      <c r="F683" s="24" t="str">
        <f>VLOOKUP(Table8[[#This Row],[Customer ID]],Table8[[Customer ID]:[Any Transplants]],7,FALSE)</f>
        <v>No</v>
      </c>
      <c r="G683" s="24" t="str">
        <f>VLOOKUP(Table8[[#This Row],[Customer ID]],Table8[[Customer ID]:[Cancer history]],8,FALSE)</f>
        <v>No</v>
      </c>
      <c r="H683" s="24">
        <f>VLOOKUP(Table8[[#This Row],[Customer ID]],Table8[[Customer ID]:[NumberOfMajorSurgeries]],9,FALSE)</f>
        <v>0</v>
      </c>
      <c r="I683" s="24" t="str">
        <f>VLOOKUP(Table8[[#This Row],[Customer ID]],Table8[],10,FALSE)</f>
        <v>No</v>
      </c>
      <c r="J683" s="24" t="str">
        <f>VLOOKUP(Table8[[#This Row],[Customer ID]],Table8[[Customer ID]:[Wight Status]],3,FALSE)</f>
        <v>Obesity</v>
      </c>
      <c r="K683" s="24" t="str">
        <f>VLOOKUP(Table8[[#This Row],[Customer ID]],Table8[[Customer ID]:[Diabetes Status]],5,FALSE)</f>
        <v>Diabetes</v>
      </c>
      <c r="L683" s="24" t="str">
        <f>VLOOKUP(A683,Table1[[Customer ID]:[Date Of Birth]],5,FALSE)</f>
        <v>3-Dec-1962</v>
      </c>
      <c r="M683" s="24">
        <f>VLOOKUP(A683,Table1[[Customer ID]:[charges]],8,FALSE)</f>
        <v>14574.64</v>
      </c>
      <c r="N683" s="24" t="str">
        <f>VLOOKUP(Healthcare!A683,Table1[[Customer ID]:[Hospital tier]],9,FALSE)</f>
        <v>tier - 2</v>
      </c>
      <c r="O683" s="24" t="str">
        <f>VLOOKUP(A683,Table1[[Customer ID]:[City tier]],10,FALSE)</f>
        <v>tier - 1</v>
      </c>
      <c r="P683" s="24" t="str">
        <f>VLOOKUP(Healthcare!A683,Table1[],11,FALSE)</f>
        <v>R1025</v>
      </c>
      <c r="Q683" s="24">
        <f>VLOOKUP(Healthcare!A683,Table1[[Customer ID]:[Age]],6,FALSE)</f>
        <v>60</v>
      </c>
    </row>
    <row r="684" spans="1:17" ht="15.4" x14ac:dyDescent="0.45">
      <c r="A684" s="25" t="s">
        <v>683</v>
      </c>
      <c r="B684" s="24" t="str">
        <f>VLOOKUP('Customer Names'!A684,'Customer Names'!A684:C3018,3,FALSE)</f>
        <v>Hancox</v>
      </c>
      <c r="C684" s="24">
        <f>VLOOKUP(Table8[[#This Row],[Customer ID]],Table8[[Customer ID]:[BMI]],2,FALSE)</f>
        <v>20.52</v>
      </c>
      <c r="D684" s="24">
        <f>VLOOKUP(Table8[[#This Row],[Customer ID]],Table8[[Customer ID]:[HBA1C]],4,FALSE)</f>
        <v>5.45</v>
      </c>
      <c r="E684" s="24" t="str">
        <f>VLOOKUP(Table8[[#This Row],[Customer ID]],Table8[[Customer ID]:[Heart Issues]],6,FALSE)</f>
        <v>No</v>
      </c>
      <c r="F684" s="24" t="str">
        <f>VLOOKUP(Table8[[#This Row],[Customer ID]],Table8[[Customer ID]:[Any Transplants]],7,FALSE)</f>
        <v>No</v>
      </c>
      <c r="G684" s="24" t="str">
        <f>VLOOKUP(Table8[[#This Row],[Customer ID]],Table8[[Customer ID]:[Cancer history]],8,FALSE)</f>
        <v>No</v>
      </c>
      <c r="H684" s="24">
        <f>VLOOKUP(Table8[[#This Row],[Customer ID]],Table8[[Customer ID]:[NumberOfMajorSurgeries]],9,FALSE)</f>
        <v>1</v>
      </c>
      <c r="I684" s="24" t="str">
        <f>VLOOKUP(Table8[[#This Row],[Customer ID]],Table8[],10,FALSE)</f>
        <v>Yes</v>
      </c>
      <c r="J684" s="24" t="str">
        <f>VLOOKUP(Table8[[#This Row],[Customer ID]],Table8[[Customer ID]:[Wight Status]],3,FALSE)</f>
        <v>Normal Weight</v>
      </c>
      <c r="K684" s="24" t="str">
        <f>VLOOKUP(Table8[[#This Row],[Customer ID]],Table8[[Customer ID]:[Diabetes Status]],5,FALSE)</f>
        <v>Normal</v>
      </c>
      <c r="L684" s="24" t="str">
        <f>VLOOKUP(A684,Table1[[Customer ID]:[Date Of Birth]],5,FALSE)</f>
        <v>12-Sep-1998</v>
      </c>
      <c r="M684" s="24">
        <f>VLOOKUP(A684,Table1[[Customer ID]:[charges]],8,FALSE)</f>
        <v>14571.89</v>
      </c>
      <c r="N684" s="24" t="str">
        <f>VLOOKUP(Healthcare!A684,Table1[[Customer ID]:[Hospital tier]],9,FALSE)</f>
        <v>tier - 2</v>
      </c>
      <c r="O684" s="24" t="str">
        <f>VLOOKUP(A684,Table1[[Customer ID]:[City tier]],10,FALSE)</f>
        <v>tier - 1</v>
      </c>
      <c r="P684" s="24" t="str">
        <f>VLOOKUP(Healthcare!A684,Table1[],11,FALSE)</f>
        <v>R1024</v>
      </c>
      <c r="Q684" s="24">
        <f>VLOOKUP(Healthcare!A684,Table1[[Customer ID]:[Age]],6,FALSE)</f>
        <v>24</v>
      </c>
    </row>
    <row r="685" spans="1:17" ht="15.4" x14ac:dyDescent="0.45">
      <c r="A685" s="25" t="s">
        <v>684</v>
      </c>
      <c r="B685" s="24" t="str">
        <f>VLOOKUP('Customer Names'!A685,'Customer Names'!A685:C3019,3,FALSE)</f>
        <v>Canarecci</v>
      </c>
      <c r="C685" s="24">
        <f>VLOOKUP(Table8[[#This Row],[Customer ID]],Table8[[Customer ID]:[BMI]],2,FALSE)</f>
        <v>51.72</v>
      </c>
      <c r="D685" s="24">
        <f>VLOOKUP(Table8[[#This Row],[Customer ID]],Table8[[Customer ID]:[HBA1C]],4,FALSE)</f>
        <v>5.76</v>
      </c>
      <c r="E685" s="24" t="str">
        <f>VLOOKUP(Table8[[#This Row],[Customer ID]],Table8[[Customer ID]:[Heart Issues]],6,FALSE)</f>
        <v>No</v>
      </c>
      <c r="F685" s="24" t="str">
        <f>VLOOKUP(Table8[[#This Row],[Customer ID]],Table8[[Customer ID]:[Any Transplants]],7,FALSE)</f>
        <v>No</v>
      </c>
      <c r="G685" s="24" t="str">
        <f>VLOOKUP(Table8[[#This Row],[Customer ID]],Table8[[Customer ID]:[Cancer history]],8,FALSE)</f>
        <v>No</v>
      </c>
      <c r="H685" s="24">
        <f>VLOOKUP(Table8[[#This Row],[Customer ID]],Table8[[Customer ID]:[NumberOfMajorSurgeries]],9,FALSE)</f>
        <v>0</v>
      </c>
      <c r="I685" s="24" t="str">
        <f>VLOOKUP(Table8[[#This Row],[Customer ID]],Table8[],10,FALSE)</f>
        <v>No</v>
      </c>
      <c r="J685" s="24" t="str">
        <f>VLOOKUP(Table8[[#This Row],[Customer ID]],Table8[[Customer ID]:[Wight Status]],3,FALSE)</f>
        <v>Obesity</v>
      </c>
      <c r="K685" s="24" t="str">
        <f>VLOOKUP(Table8[[#This Row],[Customer ID]],Table8[[Customer ID]:[Diabetes Status]],5,FALSE)</f>
        <v>Prediabetes</v>
      </c>
      <c r="L685" s="24" t="str">
        <f>VLOOKUP(A685,Table1[[Customer ID]:[Date Of Birth]],5,FALSE)</f>
        <v>14-Jul-1989</v>
      </c>
      <c r="M685" s="24">
        <f>VLOOKUP(A685,Table1[[Customer ID]:[charges]],8,FALSE)</f>
        <v>14547.26</v>
      </c>
      <c r="N685" s="24" t="str">
        <f>VLOOKUP(Healthcare!A685,Table1[[Customer ID]:[Hospital tier]],9,FALSE)</f>
        <v>tier - 2</v>
      </c>
      <c r="O685" s="24" t="str">
        <f>VLOOKUP(A685,Table1[[Customer ID]:[City tier]],10,FALSE)</f>
        <v>tier - 3</v>
      </c>
      <c r="P685" s="24" t="str">
        <f>VLOOKUP(Healthcare!A685,Table1[],11,FALSE)</f>
        <v>R1011</v>
      </c>
      <c r="Q685" s="24">
        <f>VLOOKUP(Healthcare!A685,Table1[[Customer ID]:[Age]],6,FALSE)</f>
        <v>33</v>
      </c>
    </row>
    <row r="686" spans="1:17" ht="15.4" x14ac:dyDescent="0.45">
      <c r="A686" s="25" t="s">
        <v>685</v>
      </c>
      <c r="B686" s="24" t="str">
        <f>VLOOKUP('Customer Names'!A686,'Customer Names'!A686:C3020,3,FALSE)</f>
        <v>Toupin</v>
      </c>
      <c r="C686" s="24">
        <f>VLOOKUP(Table8[[#This Row],[Customer ID]],Table8[[Customer ID]:[BMI]],2,FALSE)</f>
        <v>50.2</v>
      </c>
      <c r="D686" s="24">
        <f>VLOOKUP(Table8[[#This Row],[Customer ID]],Table8[[Customer ID]:[HBA1C]],4,FALSE)</f>
        <v>5.4</v>
      </c>
      <c r="E686" s="24" t="str">
        <f>VLOOKUP(Table8[[#This Row],[Customer ID]],Table8[[Customer ID]:[Heart Issues]],6,FALSE)</f>
        <v>No</v>
      </c>
      <c r="F686" s="24" t="str">
        <f>VLOOKUP(Table8[[#This Row],[Customer ID]],Table8[[Customer ID]:[Any Transplants]],7,FALSE)</f>
        <v>No</v>
      </c>
      <c r="G686" s="24" t="str">
        <f>VLOOKUP(Table8[[#This Row],[Customer ID]],Table8[[Customer ID]:[Cancer history]],8,FALSE)</f>
        <v>No</v>
      </c>
      <c r="H686" s="24">
        <f>VLOOKUP(Table8[[#This Row],[Customer ID]],Table8[[Customer ID]:[NumberOfMajorSurgeries]],9,FALSE)</f>
        <v>0</v>
      </c>
      <c r="I686" s="24" t="str">
        <f>VLOOKUP(Table8[[#This Row],[Customer ID]],Table8[],10,FALSE)</f>
        <v>No</v>
      </c>
      <c r="J686" s="24" t="str">
        <f>VLOOKUP(Table8[[#This Row],[Customer ID]],Table8[[Customer ID]:[Wight Status]],3,FALSE)</f>
        <v>Obesity</v>
      </c>
      <c r="K686" s="24" t="str">
        <f>VLOOKUP(Table8[[#This Row],[Customer ID]],Table8[[Customer ID]:[Diabetes Status]],5,FALSE)</f>
        <v>Normal</v>
      </c>
      <c r="L686" s="24" t="str">
        <f>VLOOKUP(A686,Table1[[Customer ID]:[Date Of Birth]],5,FALSE)</f>
        <v>22-Jul-1989</v>
      </c>
      <c r="M686" s="24">
        <f>VLOOKUP(A686,Table1[[Customer ID]:[charges]],8,FALSE)</f>
        <v>14507.46</v>
      </c>
      <c r="N686" s="24" t="str">
        <f>VLOOKUP(Healthcare!A686,Table1[[Customer ID]:[Hospital tier]],9,FALSE)</f>
        <v>tier - 2</v>
      </c>
      <c r="O686" s="24" t="str">
        <f>VLOOKUP(A686,Table1[[Customer ID]:[City tier]],10,FALSE)</f>
        <v>tier - 3</v>
      </c>
      <c r="P686" s="24" t="str">
        <f>VLOOKUP(Healthcare!A686,Table1[],11,FALSE)</f>
        <v>R1012</v>
      </c>
      <c r="Q686" s="24">
        <f>VLOOKUP(Healthcare!A686,Table1[[Customer ID]:[Age]],6,FALSE)</f>
        <v>33</v>
      </c>
    </row>
    <row r="687" spans="1:17" ht="15.4" x14ac:dyDescent="0.45">
      <c r="A687" s="25" t="s">
        <v>686</v>
      </c>
      <c r="B687" s="24" t="str">
        <f>VLOOKUP('Customer Names'!A687,'Customer Names'!A687:C3021,3,FALSE)</f>
        <v>Mulley</v>
      </c>
      <c r="C687" s="24">
        <f>VLOOKUP(Table8[[#This Row],[Customer ID]],Table8[[Customer ID]:[BMI]],2,FALSE)</f>
        <v>25.52</v>
      </c>
      <c r="D687" s="24">
        <f>VLOOKUP(Table8[[#This Row],[Customer ID]],Table8[[Customer ID]:[HBA1C]],4,FALSE)</f>
        <v>6.35</v>
      </c>
      <c r="E687" s="24" t="str">
        <f>VLOOKUP(Table8[[#This Row],[Customer ID]],Table8[[Customer ID]:[Heart Issues]],6,FALSE)</f>
        <v>No</v>
      </c>
      <c r="F687" s="24" t="str">
        <f>VLOOKUP(Table8[[#This Row],[Customer ID]],Table8[[Customer ID]:[Any Transplants]],7,FALSE)</f>
        <v>No</v>
      </c>
      <c r="G687" s="24" t="str">
        <f>VLOOKUP(Table8[[#This Row],[Customer ID]],Table8[[Customer ID]:[Cancer history]],8,FALSE)</f>
        <v>Yes</v>
      </c>
      <c r="H687" s="24">
        <f>VLOOKUP(Table8[[#This Row],[Customer ID]],Table8[[Customer ID]:[NumberOfMajorSurgeries]],9,FALSE)</f>
        <v>1</v>
      </c>
      <c r="I687" s="24" t="str">
        <f>VLOOKUP(Table8[[#This Row],[Customer ID]],Table8[],10,FALSE)</f>
        <v>No</v>
      </c>
      <c r="J687" s="24" t="str">
        <f>VLOOKUP(Table8[[#This Row],[Customer ID]],Table8[[Customer ID]:[Wight Status]],3,FALSE)</f>
        <v>Over Weight</v>
      </c>
      <c r="K687" s="24" t="str">
        <f>VLOOKUP(Table8[[#This Row],[Customer ID]],Table8[[Customer ID]:[Diabetes Status]],5,FALSE)</f>
        <v>Prediabetes</v>
      </c>
      <c r="L687" s="24" t="str">
        <f>VLOOKUP(A687,Table1[[Customer ID]:[Date Of Birth]],5,FALSE)</f>
        <v>20-Oct-1979</v>
      </c>
      <c r="M687" s="24">
        <f>VLOOKUP(A687,Table1[[Customer ID]:[charges]],8,FALSE)</f>
        <v>14478.33</v>
      </c>
      <c r="N687" s="24" t="str">
        <f>VLOOKUP(Healthcare!A687,Table1[[Customer ID]:[Hospital tier]],9,FALSE)</f>
        <v>tier - 2</v>
      </c>
      <c r="O687" s="24" t="str">
        <f>VLOOKUP(A687,Table1[[Customer ID]:[City tier]],10,FALSE)</f>
        <v>tier - 2</v>
      </c>
      <c r="P687" s="24" t="str">
        <f>VLOOKUP(Healthcare!A687,Table1[],11,FALSE)</f>
        <v>R1013</v>
      </c>
      <c r="Q687" s="24">
        <f>VLOOKUP(Healthcare!A687,Table1[[Customer ID]:[Age]],6,FALSE)</f>
        <v>43</v>
      </c>
    </row>
    <row r="688" spans="1:17" ht="15.4" x14ac:dyDescent="0.45">
      <c r="A688" s="25" t="s">
        <v>687</v>
      </c>
      <c r="B688" s="24" t="str">
        <f>VLOOKUP('Customer Names'!A688,'Customer Names'!A688:C3022,3,FALSE)</f>
        <v>Parry</v>
      </c>
      <c r="C688" s="24">
        <f>VLOOKUP(Table8[[#This Row],[Customer ID]],Table8[[Customer ID]:[BMI]],2,FALSE)</f>
        <v>35.200000000000003</v>
      </c>
      <c r="D688" s="24">
        <f>VLOOKUP(Table8[[#This Row],[Customer ID]],Table8[[Customer ID]:[HBA1C]],4,FALSE)</f>
        <v>6.26</v>
      </c>
      <c r="E688" s="24" t="str">
        <f>VLOOKUP(Table8[[#This Row],[Customer ID]],Table8[[Customer ID]:[Heart Issues]],6,FALSE)</f>
        <v>Yes</v>
      </c>
      <c r="F688" s="24" t="str">
        <f>VLOOKUP(Table8[[#This Row],[Customer ID]],Table8[[Customer ID]:[Any Transplants]],7,FALSE)</f>
        <v>No</v>
      </c>
      <c r="G688" s="24" t="str">
        <f>VLOOKUP(Table8[[#This Row],[Customer ID]],Table8[[Customer ID]:[Cancer history]],8,FALSE)</f>
        <v>No</v>
      </c>
      <c r="H688" s="24">
        <f>VLOOKUP(Table8[[#This Row],[Customer ID]],Table8[[Customer ID]:[NumberOfMajorSurgeries]],9,FALSE)</f>
        <v>2</v>
      </c>
      <c r="I688" s="24" t="str">
        <f>VLOOKUP(Table8[[#This Row],[Customer ID]],Table8[],10,FALSE)</f>
        <v>No</v>
      </c>
      <c r="J688" s="24" t="str">
        <f>VLOOKUP(Table8[[#This Row],[Customer ID]],Table8[[Customer ID]:[Wight Status]],3,FALSE)</f>
        <v>Obesity</v>
      </c>
      <c r="K688" s="24" t="str">
        <f>VLOOKUP(Table8[[#This Row],[Customer ID]],Table8[[Customer ID]:[Diabetes Status]],5,FALSE)</f>
        <v>Prediabetes</v>
      </c>
      <c r="L688" s="24" t="str">
        <f>VLOOKUP(A688,Table1[[Customer ID]:[Date Of Birth]],5,FALSE)</f>
        <v>20-Nov-1959</v>
      </c>
      <c r="M688" s="24">
        <f>VLOOKUP(A688,Table1[[Customer ID]:[charges]],8,FALSE)</f>
        <v>14474.68</v>
      </c>
      <c r="N688" s="24" t="str">
        <f>VLOOKUP(Healthcare!A688,Table1[[Customer ID]:[Hospital tier]],9,FALSE)</f>
        <v>tier - 2</v>
      </c>
      <c r="O688" s="24" t="str">
        <f>VLOOKUP(A688,Table1[[Customer ID]:[City tier]],10,FALSE)</f>
        <v>tier - 2</v>
      </c>
      <c r="P688" s="24" t="str">
        <f>VLOOKUP(Healthcare!A688,Table1[],11,FALSE)</f>
        <v>R1013</v>
      </c>
      <c r="Q688" s="24">
        <f>VLOOKUP(Healthcare!A688,Table1[[Customer ID]:[Age]],6,FALSE)</f>
        <v>63</v>
      </c>
    </row>
    <row r="689" spans="1:17" ht="15.4" x14ac:dyDescent="0.45">
      <c r="A689" s="25" t="s">
        <v>688</v>
      </c>
      <c r="B689" s="24" t="str">
        <f>VLOOKUP('Customer Names'!A689,'Customer Names'!A689:C3023,3,FALSE)</f>
        <v>Mason Cox</v>
      </c>
      <c r="C689" s="24">
        <f>VLOOKUP(Table8[[#This Row],[Customer ID]],Table8[[Customer ID]:[BMI]],2,FALSE)</f>
        <v>41.26</v>
      </c>
      <c r="D689" s="24">
        <f>VLOOKUP(Table8[[#This Row],[Customer ID]],Table8[[Customer ID]:[HBA1C]],4,FALSE)</f>
        <v>5.97</v>
      </c>
      <c r="E689" s="24" t="str">
        <f>VLOOKUP(Table8[[#This Row],[Customer ID]],Table8[[Customer ID]:[Heart Issues]],6,FALSE)</f>
        <v>Yes</v>
      </c>
      <c r="F689" s="24" t="str">
        <f>VLOOKUP(Table8[[#This Row],[Customer ID]],Table8[[Customer ID]:[Any Transplants]],7,FALSE)</f>
        <v>No</v>
      </c>
      <c r="G689" s="24" t="str">
        <f>VLOOKUP(Table8[[#This Row],[Customer ID]],Table8[[Customer ID]:[Cancer history]],8,FALSE)</f>
        <v>No</v>
      </c>
      <c r="H689" s="24">
        <f>VLOOKUP(Table8[[#This Row],[Customer ID]],Table8[[Customer ID]:[NumberOfMajorSurgeries]],9,FALSE)</f>
        <v>0</v>
      </c>
      <c r="I689" s="24" t="str">
        <f>VLOOKUP(Table8[[#This Row],[Customer ID]],Table8[],10,FALSE)</f>
        <v>No</v>
      </c>
      <c r="J689" s="24" t="str">
        <f>VLOOKUP(Table8[[#This Row],[Customer ID]],Table8[[Customer ID]:[Wight Status]],3,FALSE)</f>
        <v>Obesity</v>
      </c>
      <c r="K689" s="24" t="str">
        <f>VLOOKUP(Table8[[#This Row],[Customer ID]],Table8[[Customer ID]:[Diabetes Status]],5,FALSE)</f>
        <v>Prediabetes</v>
      </c>
      <c r="L689" s="24" t="str">
        <f>VLOOKUP(A689,Table1[[Customer ID]:[Date Of Birth]],5,FALSE)</f>
        <v>27-Nov-1976</v>
      </c>
      <c r="M689" s="24">
        <f>VLOOKUP(A689,Table1[[Customer ID]:[charges]],8,FALSE)</f>
        <v>14470.01</v>
      </c>
      <c r="N689" s="24" t="str">
        <f>VLOOKUP(Healthcare!A689,Table1[[Customer ID]:[Hospital tier]],9,FALSE)</f>
        <v>tier - 2</v>
      </c>
      <c r="O689" s="24" t="str">
        <f>VLOOKUP(A689,Table1[[Customer ID]:[City tier]],10,FALSE)</f>
        <v>tier - 3</v>
      </c>
      <c r="P689" s="24" t="str">
        <f>VLOOKUP(Healthcare!A689,Table1[],11,FALSE)</f>
        <v>R1012</v>
      </c>
      <c r="Q689" s="24">
        <f>VLOOKUP(Healthcare!A689,Table1[[Customer ID]:[Age]],6,FALSE)</f>
        <v>46</v>
      </c>
    </row>
    <row r="690" spans="1:17" ht="15.4" x14ac:dyDescent="0.45">
      <c r="A690" s="25" t="s">
        <v>689</v>
      </c>
      <c r="B690" s="24" t="str">
        <f>VLOOKUP('Customer Names'!A690,'Customer Names'!A690:C3024,3,FALSE)</f>
        <v>Thompson</v>
      </c>
      <c r="C690" s="24">
        <f>VLOOKUP(Table8[[#This Row],[Customer ID]],Table8[[Customer ID]:[BMI]],2,FALSE)</f>
        <v>17.195</v>
      </c>
      <c r="D690" s="24">
        <f>VLOOKUP(Table8[[#This Row],[Customer ID]],Table8[[Customer ID]:[HBA1C]],4,FALSE)</f>
        <v>5.29</v>
      </c>
      <c r="E690" s="24" t="str">
        <f>VLOOKUP(Table8[[#This Row],[Customer ID]],Table8[[Customer ID]:[Heart Issues]],6,FALSE)</f>
        <v>Yes</v>
      </c>
      <c r="F690" s="24" t="str">
        <f>VLOOKUP(Table8[[#This Row],[Customer ID]],Table8[[Customer ID]:[Any Transplants]],7,FALSE)</f>
        <v>No</v>
      </c>
      <c r="G690" s="24" t="str">
        <f>VLOOKUP(Table8[[#This Row],[Customer ID]],Table8[[Customer ID]:[Cancer history]],8,FALSE)</f>
        <v>No</v>
      </c>
      <c r="H690" s="24">
        <f>VLOOKUP(Table8[[#This Row],[Customer ID]],Table8[[Customer ID]:[NumberOfMajorSurgeries]],9,FALSE)</f>
        <v>0</v>
      </c>
      <c r="I690" s="24" t="str">
        <f>VLOOKUP(Table8[[#This Row],[Customer ID]],Table8[],10,FALSE)</f>
        <v>Yes</v>
      </c>
      <c r="J690" s="24" t="str">
        <f>VLOOKUP(Table8[[#This Row],[Customer ID]],Table8[[Customer ID]:[Wight Status]],3,FALSE)</f>
        <v>Under Weight</v>
      </c>
      <c r="K690" s="24" t="str">
        <f>VLOOKUP(Table8[[#This Row],[Customer ID]],Table8[[Customer ID]:[Diabetes Status]],5,FALSE)</f>
        <v>Normal</v>
      </c>
      <c r="L690" s="24" t="str">
        <f>VLOOKUP(A690,Table1[[Customer ID]:[Date Of Birth]],5,FALSE)</f>
        <v>10-Nov-1996</v>
      </c>
      <c r="M690" s="24">
        <f>VLOOKUP(A690,Table1[[Customer ID]:[charges]],8,FALSE)</f>
        <v>14455.64</v>
      </c>
      <c r="N690" s="24" t="str">
        <f>VLOOKUP(Healthcare!A690,Table1[[Customer ID]:[Hospital tier]],9,FALSE)</f>
        <v>tier - 2</v>
      </c>
      <c r="O690" s="24" t="str">
        <f>VLOOKUP(A690,Table1[[Customer ID]:[City tier]],10,FALSE)</f>
        <v>tier - 3</v>
      </c>
      <c r="P690" s="24" t="str">
        <f>VLOOKUP(Healthcare!A690,Table1[],11,FALSE)</f>
        <v>R1024</v>
      </c>
      <c r="Q690" s="24">
        <f>VLOOKUP(Healthcare!A690,Table1[[Customer ID]:[Age]],6,FALSE)</f>
        <v>26</v>
      </c>
    </row>
    <row r="691" spans="1:17" ht="15.4" x14ac:dyDescent="0.45">
      <c r="A691" s="25" t="s">
        <v>690</v>
      </c>
      <c r="B691" s="24" t="str">
        <f>VLOOKUP('Customer Names'!A691,'Customer Names'!A691:C3025,3,FALSE)</f>
        <v>Nelson</v>
      </c>
      <c r="C691" s="24">
        <f>VLOOKUP(Table8[[#This Row],[Customer ID]],Table8[[Customer ID]:[BMI]],2,FALSE)</f>
        <v>23.085000000000001</v>
      </c>
      <c r="D691" s="24">
        <f>VLOOKUP(Table8[[#This Row],[Customer ID]],Table8[[Customer ID]:[HBA1C]],4,FALSE)</f>
        <v>4.2699999999999996</v>
      </c>
      <c r="E691" s="24" t="str">
        <f>VLOOKUP(Table8[[#This Row],[Customer ID]],Table8[[Customer ID]:[Heart Issues]],6,FALSE)</f>
        <v>Yes</v>
      </c>
      <c r="F691" s="24" t="str">
        <f>VLOOKUP(Table8[[#This Row],[Customer ID]],Table8[[Customer ID]:[Any Transplants]],7,FALSE)</f>
        <v>No</v>
      </c>
      <c r="G691" s="24" t="str">
        <f>VLOOKUP(Table8[[#This Row],[Customer ID]],Table8[[Customer ID]:[Cancer history]],8,FALSE)</f>
        <v>No</v>
      </c>
      <c r="H691" s="24">
        <f>VLOOKUP(Table8[[#This Row],[Customer ID]],Table8[[Customer ID]:[NumberOfMajorSurgeries]],9,FALSE)</f>
        <v>2</v>
      </c>
      <c r="I691" s="24" t="str">
        <f>VLOOKUP(Table8[[#This Row],[Customer ID]],Table8[],10,FALSE)</f>
        <v>No</v>
      </c>
      <c r="J691" s="24" t="str">
        <f>VLOOKUP(Table8[[#This Row],[Customer ID]],Table8[[Customer ID]:[Wight Status]],3,FALSE)</f>
        <v>Normal Weight</v>
      </c>
      <c r="K691" s="24" t="str">
        <f>VLOOKUP(Table8[[#This Row],[Customer ID]],Table8[[Customer ID]:[Diabetes Status]],5,FALSE)</f>
        <v>Normal</v>
      </c>
      <c r="L691" s="24" t="str">
        <f>VLOOKUP(A691,Table1[[Customer ID]:[Date Of Birth]],5,FALSE)</f>
        <v>3-Aug-1959</v>
      </c>
      <c r="M691" s="24">
        <f>VLOOKUP(A691,Table1[[Customer ID]:[charges]],8,FALSE)</f>
        <v>14451.84</v>
      </c>
      <c r="N691" s="24" t="str">
        <f>VLOOKUP(Healthcare!A691,Table1[[Customer ID]:[Hospital tier]],9,FALSE)</f>
        <v>tier - 2</v>
      </c>
      <c r="O691" s="24" t="str">
        <f>VLOOKUP(A691,Table1[[Customer ID]:[City tier]],10,FALSE)</f>
        <v>tier - 3</v>
      </c>
      <c r="P691" s="24" t="str">
        <f>VLOOKUP(Healthcare!A691,Table1[],11,FALSE)</f>
        <v>R1023</v>
      </c>
      <c r="Q691" s="24">
        <f>VLOOKUP(Healthcare!A691,Table1[[Customer ID]:[Age]],6,FALSE)</f>
        <v>63</v>
      </c>
    </row>
    <row r="692" spans="1:17" ht="15.4" x14ac:dyDescent="0.45">
      <c r="A692" s="25" t="s">
        <v>691</v>
      </c>
      <c r="B692" s="24" t="str">
        <f>VLOOKUP('Customer Names'!A692,'Customer Names'!A692:C3026,3,FALSE)</f>
        <v>Forte</v>
      </c>
      <c r="C692" s="24">
        <f>VLOOKUP(Table8[[#This Row],[Customer ID]],Table8[[Customer ID]:[BMI]],2,FALSE)</f>
        <v>21.66</v>
      </c>
      <c r="D692" s="24">
        <f>VLOOKUP(Table8[[#This Row],[Customer ID]],Table8[[Customer ID]:[HBA1C]],4,FALSE)</f>
        <v>5.2</v>
      </c>
      <c r="E692" s="24" t="str">
        <f>VLOOKUP(Table8[[#This Row],[Customer ID]],Table8[[Customer ID]:[Heart Issues]],6,FALSE)</f>
        <v>Yes</v>
      </c>
      <c r="F692" s="24" t="str">
        <f>VLOOKUP(Table8[[#This Row],[Customer ID]],Table8[[Customer ID]:[Any Transplants]],7,FALSE)</f>
        <v>No</v>
      </c>
      <c r="G692" s="24" t="str">
        <f>VLOOKUP(Table8[[#This Row],[Customer ID]],Table8[[Customer ID]:[Cancer history]],8,FALSE)</f>
        <v>No</v>
      </c>
      <c r="H692" s="24">
        <f>VLOOKUP(Table8[[#This Row],[Customer ID]],Table8[[Customer ID]:[NumberOfMajorSurgeries]],9,FALSE)</f>
        <v>2</v>
      </c>
      <c r="I692" s="24" t="str">
        <f>VLOOKUP(Table8[[#This Row],[Customer ID]],Table8[],10,FALSE)</f>
        <v>No</v>
      </c>
      <c r="J692" s="24" t="str">
        <f>VLOOKUP(Table8[[#This Row],[Customer ID]],Table8[[Customer ID]:[Wight Status]],3,FALSE)</f>
        <v>Normal Weight</v>
      </c>
      <c r="K692" s="24" t="str">
        <f>VLOOKUP(Table8[[#This Row],[Customer ID]],Table8[[Customer ID]:[Diabetes Status]],5,FALSE)</f>
        <v>Normal</v>
      </c>
      <c r="L692" s="24" t="str">
        <f>VLOOKUP(A692,Table1[[Customer ID]:[Date Of Birth]],5,FALSE)</f>
        <v>29-Jun-1959</v>
      </c>
      <c r="M692" s="24">
        <f>VLOOKUP(A692,Table1[[Customer ID]:[charges]],8,FALSE)</f>
        <v>14449.85</v>
      </c>
      <c r="N692" s="24" t="str">
        <f>VLOOKUP(Healthcare!A692,Table1[[Customer ID]:[Hospital tier]],9,FALSE)</f>
        <v>tier - 2</v>
      </c>
      <c r="O692" s="24" t="str">
        <f>VLOOKUP(A692,Table1[[Customer ID]:[City tier]],10,FALSE)</f>
        <v>tier - 1</v>
      </c>
      <c r="P692" s="24" t="str">
        <f>VLOOKUP(Healthcare!A692,Table1[],11,FALSE)</f>
        <v>R1024</v>
      </c>
      <c r="Q692" s="24">
        <f>VLOOKUP(Healthcare!A692,Table1[[Customer ID]:[Age]],6,FALSE)</f>
        <v>63</v>
      </c>
    </row>
    <row r="693" spans="1:17" ht="15.4" x14ac:dyDescent="0.45">
      <c r="A693" s="25" t="s">
        <v>692</v>
      </c>
      <c r="B693" s="24" t="str">
        <f>VLOOKUP('Customer Names'!A693,'Customer Names'!A693:C3027,3,FALSE)</f>
        <v>Corona Iturriaga</v>
      </c>
      <c r="C693" s="24">
        <f>VLOOKUP(Table8[[#This Row],[Customer ID]],Table8[[Customer ID]:[BMI]],2,FALSE)</f>
        <v>36.47</v>
      </c>
      <c r="D693" s="24">
        <f>VLOOKUP(Table8[[#This Row],[Customer ID]],Table8[[Customer ID]:[HBA1C]],4,FALSE)</f>
        <v>8.23</v>
      </c>
      <c r="E693" s="24" t="str">
        <f>VLOOKUP(Table8[[#This Row],[Customer ID]],Table8[[Customer ID]:[Heart Issues]],6,FALSE)</f>
        <v>Yes</v>
      </c>
      <c r="F693" s="24" t="str">
        <f>VLOOKUP(Table8[[#This Row],[Customer ID]],Table8[[Customer ID]:[Any Transplants]],7,FALSE)</f>
        <v>No</v>
      </c>
      <c r="G693" s="24" t="str">
        <f>VLOOKUP(Table8[[#This Row],[Customer ID]],Table8[[Customer ID]:[Cancer history]],8,FALSE)</f>
        <v>No</v>
      </c>
      <c r="H693" s="24">
        <f>VLOOKUP(Table8[[#This Row],[Customer ID]],Table8[[Customer ID]:[NumberOfMajorSurgeries]],9,FALSE)</f>
        <v>0</v>
      </c>
      <c r="I693" s="24" t="str">
        <f>VLOOKUP(Table8[[#This Row],[Customer ID]],Table8[],10,FALSE)</f>
        <v>No</v>
      </c>
      <c r="J693" s="24" t="str">
        <f>VLOOKUP(Table8[[#This Row],[Customer ID]],Table8[[Customer ID]:[Wight Status]],3,FALSE)</f>
        <v>Obesity</v>
      </c>
      <c r="K693" s="24" t="str">
        <f>VLOOKUP(Table8[[#This Row],[Customer ID]],Table8[[Customer ID]:[Diabetes Status]],5,FALSE)</f>
        <v>Diabetes</v>
      </c>
      <c r="L693" s="24" t="str">
        <f>VLOOKUP(A693,Table1[[Customer ID]:[Date Of Birth]],5,FALSE)</f>
        <v>4-Nov-1967</v>
      </c>
      <c r="M693" s="24">
        <f>VLOOKUP(A693,Table1[[Customer ID]:[charges]],8,FALSE)</f>
        <v>14427.63</v>
      </c>
      <c r="N693" s="24" t="str">
        <f>VLOOKUP(Healthcare!A693,Table1[[Customer ID]:[Hospital tier]],9,FALSE)</f>
        <v>tier - 2</v>
      </c>
      <c r="O693" s="24" t="str">
        <f>VLOOKUP(A693,Table1[[Customer ID]:[City tier]],10,FALSE)</f>
        <v>tier - 2</v>
      </c>
      <c r="P693" s="24" t="str">
        <f>VLOOKUP(Healthcare!A693,Table1[],11,FALSE)</f>
        <v>R1021</v>
      </c>
      <c r="Q693" s="24">
        <f>VLOOKUP(Healthcare!A693,Table1[[Customer ID]:[Age]],6,FALSE)</f>
        <v>55</v>
      </c>
    </row>
    <row r="694" spans="1:17" ht="15.4" x14ac:dyDescent="0.45">
      <c r="A694" s="25" t="s">
        <v>693</v>
      </c>
      <c r="B694" s="24" t="str">
        <f>VLOOKUP('Customer Names'!A694,'Customer Names'!A694:C3028,3,FALSE)</f>
        <v>McCollum</v>
      </c>
      <c r="C694" s="24">
        <f>VLOOKUP(Table8[[#This Row],[Customer ID]],Table8[[Customer ID]:[BMI]],2,FALSE)</f>
        <v>36.08</v>
      </c>
      <c r="D694" s="24">
        <f>VLOOKUP(Table8[[#This Row],[Customer ID]],Table8[[Customer ID]:[HBA1C]],4,FALSE)</f>
        <v>10.33</v>
      </c>
      <c r="E694" s="24" t="str">
        <f>VLOOKUP(Table8[[#This Row],[Customer ID]],Table8[[Customer ID]:[Heart Issues]],6,FALSE)</f>
        <v>Yes</v>
      </c>
      <c r="F694" s="24" t="str">
        <f>VLOOKUP(Table8[[#This Row],[Customer ID]],Table8[[Customer ID]:[Any Transplants]],7,FALSE)</f>
        <v>No</v>
      </c>
      <c r="G694" s="24" t="str">
        <f>VLOOKUP(Table8[[#This Row],[Customer ID]],Table8[[Customer ID]:[Cancer history]],8,FALSE)</f>
        <v>No</v>
      </c>
      <c r="H694" s="24">
        <f>VLOOKUP(Table8[[#This Row],[Customer ID]],Table8[[Customer ID]:[NumberOfMajorSurgeries]],9,FALSE)</f>
        <v>0</v>
      </c>
      <c r="I694" s="24" t="str">
        <f>VLOOKUP(Table8[[#This Row],[Customer ID]],Table8[],10,FALSE)</f>
        <v>No</v>
      </c>
      <c r="J694" s="24" t="str">
        <f>VLOOKUP(Table8[[#This Row],[Customer ID]],Table8[[Customer ID]:[Wight Status]],3,FALSE)</f>
        <v>Obesity</v>
      </c>
      <c r="K694" s="24" t="str">
        <f>VLOOKUP(Table8[[#This Row],[Customer ID]],Table8[[Customer ID]:[Diabetes Status]],5,FALSE)</f>
        <v>Diabetes</v>
      </c>
      <c r="L694" s="24" t="str">
        <f>VLOOKUP(A694,Table1[[Customer ID]:[Date Of Birth]],5,FALSE)</f>
        <v>15-Aug-1967</v>
      </c>
      <c r="M694" s="24">
        <f>VLOOKUP(A694,Table1[[Customer ID]:[charges]],8,FALSE)</f>
        <v>14426.66</v>
      </c>
      <c r="N694" s="24" t="str">
        <f>VLOOKUP(Healthcare!A694,Table1[[Customer ID]:[Hospital tier]],9,FALSE)</f>
        <v>tier - 2</v>
      </c>
      <c r="O694" s="24" t="str">
        <f>VLOOKUP(A694,Table1[[Customer ID]:[City tier]],10,FALSE)</f>
        <v>tier - 2</v>
      </c>
      <c r="P694" s="24" t="str">
        <f>VLOOKUP(Healthcare!A694,Table1[],11,FALSE)</f>
        <v>R1026</v>
      </c>
      <c r="Q694" s="24">
        <f>VLOOKUP(Healthcare!A694,Table1[[Customer ID]:[Age]],6,FALSE)</f>
        <v>55</v>
      </c>
    </row>
    <row r="695" spans="1:17" ht="15.4" x14ac:dyDescent="0.45">
      <c r="A695" s="25" t="s">
        <v>694</v>
      </c>
      <c r="B695" s="24" t="str">
        <f>VLOOKUP('Customer Names'!A695,'Customer Names'!A695:C3029,3,FALSE)</f>
        <v>Hevner</v>
      </c>
      <c r="C695" s="24">
        <f>VLOOKUP(Table8[[#This Row],[Customer ID]],Table8[[Customer ID]:[BMI]],2,FALSE)</f>
        <v>23.18</v>
      </c>
      <c r="D695" s="24">
        <f>VLOOKUP(Table8[[#This Row],[Customer ID]],Table8[[Customer ID]:[HBA1C]],4,FALSE)</f>
        <v>6.13</v>
      </c>
      <c r="E695" s="24" t="str">
        <f>VLOOKUP(Table8[[#This Row],[Customer ID]],Table8[[Customer ID]:[Heart Issues]],6,FALSE)</f>
        <v>No</v>
      </c>
      <c r="F695" s="24" t="str">
        <f>VLOOKUP(Table8[[#This Row],[Customer ID]],Table8[[Customer ID]:[Any Transplants]],7,FALSE)</f>
        <v>No</v>
      </c>
      <c r="G695" s="24" t="str">
        <f>VLOOKUP(Table8[[#This Row],[Customer ID]],Table8[[Customer ID]:[Cancer history]],8,FALSE)</f>
        <v>No</v>
      </c>
      <c r="H695" s="24">
        <f>VLOOKUP(Table8[[#This Row],[Customer ID]],Table8[[Customer ID]:[NumberOfMajorSurgeries]],9,FALSE)</f>
        <v>0</v>
      </c>
      <c r="I695" s="24" t="str">
        <f>VLOOKUP(Table8[[#This Row],[Customer ID]],Table8[],10,FALSE)</f>
        <v>No</v>
      </c>
      <c r="J695" s="24" t="str">
        <f>VLOOKUP(Table8[[#This Row],[Customer ID]],Table8[[Customer ID]:[Wight Status]],3,FALSE)</f>
        <v>Normal Weight</v>
      </c>
      <c r="K695" s="24" t="str">
        <f>VLOOKUP(Table8[[#This Row],[Customer ID]],Table8[[Customer ID]:[Diabetes Status]],5,FALSE)</f>
        <v>Prediabetes</v>
      </c>
      <c r="L695" s="24" t="str">
        <f>VLOOKUP(A695,Table1[[Customer ID]:[Date Of Birth]],5,FALSE)</f>
        <v>10-Aug-1999</v>
      </c>
      <c r="M695" s="24">
        <f>VLOOKUP(A695,Table1[[Customer ID]:[charges]],8,FALSE)</f>
        <v>14426.07</v>
      </c>
      <c r="N695" s="24" t="str">
        <f>VLOOKUP(Healthcare!A695,Table1[[Customer ID]:[Hospital tier]],9,FALSE)</f>
        <v>tier - 2</v>
      </c>
      <c r="O695" s="24" t="str">
        <f>VLOOKUP(A695,Table1[[Customer ID]:[City tier]],10,FALSE)</f>
        <v>tier - 1</v>
      </c>
      <c r="P695" s="24" t="str">
        <f>VLOOKUP(Healthcare!A695,Table1[],11,FALSE)</f>
        <v>R1012</v>
      </c>
      <c r="Q695" s="24">
        <f>VLOOKUP(Healthcare!A695,Table1[[Customer ID]:[Age]],6,FALSE)</f>
        <v>23</v>
      </c>
    </row>
    <row r="696" spans="1:17" ht="15.4" x14ac:dyDescent="0.45">
      <c r="A696" s="25" t="s">
        <v>695</v>
      </c>
      <c r="B696" s="24" t="str">
        <f>VLOOKUP('Customer Names'!A696,'Customer Names'!A696:C3030,3,FALSE)</f>
        <v>Looi</v>
      </c>
      <c r="C696" s="24">
        <f>VLOOKUP(Table8[[#This Row],[Customer ID]],Table8[[Customer ID]:[BMI]],2,FALSE)</f>
        <v>39.159999999999997</v>
      </c>
      <c r="D696" s="24">
        <f>VLOOKUP(Table8[[#This Row],[Customer ID]],Table8[[Customer ID]:[HBA1C]],4,FALSE)</f>
        <v>8.08</v>
      </c>
      <c r="E696" s="24" t="str">
        <f>VLOOKUP(Table8[[#This Row],[Customer ID]],Table8[[Customer ID]:[Heart Issues]],6,FALSE)</f>
        <v>No</v>
      </c>
      <c r="F696" s="24" t="str">
        <f>VLOOKUP(Table8[[#This Row],[Customer ID]],Table8[[Customer ID]:[Any Transplants]],7,FALSE)</f>
        <v>No</v>
      </c>
      <c r="G696" s="24" t="str">
        <f>VLOOKUP(Table8[[#This Row],[Customer ID]],Table8[[Customer ID]:[Cancer history]],8,FALSE)</f>
        <v>No</v>
      </c>
      <c r="H696" s="24">
        <f>VLOOKUP(Table8[[#This Row],[Customer ID]],Table8[[Customer ID]:[NumberOfMajorSurgeries]],9,FALSE)</f>
        <v>3</v>
      </c>
      <c r="I696" s="24" t="str">
        <f>VLOOKUP(Table8[[#This Row],[Customer ID]],Table8[],10,FALSE)</f>
        <v>No</v>
      </c>
      <c r="J696" s="24" t="str">
        <f>VLOOKUP(Table8[[#This Row],[Customer ID]],Table8[[Customer ID]:[Wight Status]],3,FALSE)</f>
        <v>Obesity</v>
      </c>
      <c r="K696" s="24" t="str">
        <f>VLOOKUP(Table8[[#This Row],[Customer ID]],Table8[[Customer ID]:[Diabetes Status]],5,FALSE)</f>
        <v>Diabetes</v>
      </c>
      <c r="L696" s="24" t="str">
        <f>VLOOKUP(A696,Table1[[Customer ID]:[Date Of Birth]],5,FALSE)</f>
        <v>20-Sep-1958</v>
      </c>
      <c r="M696" s="24">
        <f>VLOOKUP(A696,Table1[[Customer ID]:[charges]],8,FALSE)</f>
        <v>14418.28</v>
      </c>
      <c r="N696" s="24" t="str">
        <f>VLOOKUP(Healthcare!A696,Table1[[Customer ID]:[Hospital tier]],9,FALSE)</f>
        <v>tier - 2</v>
      </c>
      <c r="O696" s="24" t="str">
        <f>VLOOKUP(A696,Table1[[Customer ID]:[City tier]],10,FALSE)</f>
        <v>tier - 3</v>
      </c>
      <c r="P696" s="24" t="str">
        <f>VLOOKUP(Healthcare!A696,Table1[],11,FALSE)</f>
        <v>R1013</v>
      </c>
      <c r="Q696" s="24">
        <f>VLOOKUP(Healthcare!A696,Table1[[Customer ID]:[Age]],6,FALSE)</f>
        <v>64</v>
      </c>
    </row>
    <row r="697" spans="1:17" ht="15.4" x14ac:dyDescent="0.45">
      <c r="A697" s="25" t="s">
        <v>696</v>
      </c>
      <c r="B697" s="24" t="str">
        <f>VLOOKUP('Customer Names'!A697,'Customer Names'!A697:C3031,3,FALSE)</f>
        <v>Power</v>
      </c>
      <c r="C697" s="24">
        <f>VLOOKUP(Table8[[#This Row],[Customer ID]],Table8[[Customer ID]:[BMI]],2,FALSE)</f>
        <v>38.19</v>
      </c>
      <c r="D697" s="24">
        <f>VLOOKUP(Table8[[#This Row],[Customer ID]],Table8[[Customer ID]:[HBA1C]],4,FALSE)</f>
        <v>10.49</v>
      </c>
      <c r="E697" s="24" t="str">
        <f>VLOOKUP(Table8[[#This Row],[Customer ID]],Table8[[Customer ID]:[Heart Issues]],6,FALSE)</f>
        <v>No</v>
      </c>
      <c r="F697" s="24" t="str">
        <f>VLOOKUP(Table8[[#This Row],[Customer ID]],Table8[[Customer ID]:[Any Transplants]],7,FALSE)</f>
        <v>No</v>
      </c>
      <c r="G697" s="24" t="str">
        <f>VLOOKUP(Table8[[#This Row],[Customer ID]],Table8[[Customer ID]:[Cancer history]],8,FALSE)</f>
        <v>No</v>
      </c>
      <c r="H697" s="24">
        <f>VLOOKUP(Table8[[#This Row],[Customer ID]],Table8[[Customer ID]:[NumberOfMajorSurgeries]],9,FALSE)</f>
        <v>3</v>
      </c>
      <c r="I697" s="24" t="str">
        <f>VLOOKUP(Table8[[#This Row],[Customer ID]],Table8[],10,FALSE)</f>
        <v>No</v>
      </c>
      <c r="J697" s="24" t="str">
        <f>VLOOKUP(Table8[[#This Row],[Customer ID]],Table8[[Customer ID]:[Wight Status]],3,FALSE)</f>
        <v>Obesity</v>
      </c>
      <c r="K697" s="24" t="str">
        <f>VLOOKUP(Table8[[#This Row],[Customer ID]],Table8[[Customer ID]:[Diabetes Status]],5,FALSE)</f>
        <v>Diabetes</v>
      </c>
      <c r="L697" s="24" t="str">
        <f>VLOOKUP(A697,Table1[[Customer ID]:[Date Of Birth]],5,FALSE)</f>
        <v>29-Jul-1958</v>
      </c>
      <c r="M697" s="24">
        <f>VLOOKUP(A697,Table1[[Customer ID]:[charges]],8,FALSE)</f>
        <v>14410.93</v>
      </c>
      <c r="N697" s="24" t="str">
        <f>VLOOKUP(Healthcare!A697,Table1[[Customer ID]:[Hospital tier]],9,FALSE)</f>
        <v>tier - 2</v>
      </c>
      <c r="O697" s="24" t="str">
        <f>VLOOKUP(A697,Table1[[Customer ID]:[City tier]],10,FALSE)</f>
        <v>tier - 2</v>
      </c>
      <c r="P697" s="24" t="str">
        <f>VLOOKUP(Healthcare!A697,Table1[],11,FALSE)</f>
        <v>R1016</v>
      </c>
      <c r="Q697" s="24">
        <f>VLOOKUP(Healthcare!A697,Table1[[Customer ID]:[Age]],6,FALSE)</f>
        <v>64</v>
      </c>
    </row>
    <row r="698" spans="1:17" ht="15.4" x14ac:dyDescent="0.45">
      <c r="A698" s="25" t="s">
        <v>697</v>
      </c>
      <c r="B698" s="24" t="str">
        <f>VLOOKUP('Customer Names'!A698,'Customer Names'!A698:C3032,3,FALSE)</f>
        <v>Routon</v>
      </c>
      <c r="C698" s="24">
        <f>VLOOKUP(Table8[[#This Row],[Customer ID]],Table8[[Customer ID]:[BMI]],2,FALSE)</f>
        <v>26.41</v>
      </c>
      <c r="D698" s="24">
        <f>VLOOKUP(Table8[[#This Row],[Customer ID]],Table8[[Customer ID]:[HBA1C]],4,FALSE)</f>
        <v>8.11</v>
      </c>
      <c r="E698" s="24" t="str">
        <f>VLOOKUP(Table8[[#This Row],[Customer ID]],Table8[[Customer ID]:[Heart Issues]],6,FALSE)</f>
        <v>No</v>
      </c>
      <c r="F698" s="24" t="str">
        <f>VLOOKUP(Table8[[#This Row],[Customer ID]],Table8[[Customer ID]:[Any Transplants]],7,FALSE)</f>
        <v>No</v>
      </c>
      <c r="G698" s="24" t="str">
        <f>VLOOKUP(Table8[[#This Row],[Customer ID]],Table8[[Customer ID]:[Cancer history]],8,FALSE)</f>
        <v>No</v>
      </c>
      <c r="H698" s="24">
        <f>VLOOKUP(Table8[[#This Row],[Customer ID]],Table8[[Customer ID]:[NumberOfMajorSurgeries]],9,FALSE)</f>
        <v>3</v>
      </c>
      <c r="I698" s="24" t="str">
        <f>VLOOKUP(Table8[[#This Row],[Customer ID]],Table8[],10,FALSE)</f>
        <v>No</v>
      </c>
      <c r="J698" s="24" t="str">
        <f>VLOOKUP(Table8[[#This Row],[Customer ID]],Table8[[Customer ID]:[Wight Status]],3,FALSE)</f>
        <v>Over Weight</v>
      </c>
      <c r="K698" s="24" t="str">
        <f>VLOOKUP(Table8[[#This Row],[Customer ID]],Table8[[Customer ID]:[Diabetes Status]],5,FALSE)</f>
        <v>Diabetes</v>
      </c>
      <c r="L698" s="24" t="str">
        <f>VLOOKUP(A698,Table1[[Customer ID]:[Date Of Birth]],5,FALSE)</f>
        <v>14-Sep-1958</v>
      </c>
      <c r="M698" s="24">
        <f>VLOOKUP(A698,Table1[[Customer ID]:[charges]],8,FALSE)</f>
        <v>14394.56</v>
      </c>
      <c r="N698" s="24" t="str">
        <f>VLOOKUP(Healthcare!A698,Table1[[Customer ID]:[Hospital tier]],9,FALSE)</f>
        <v>tier - 2</v>
      </c>
      <c r="O698" s="24" t="str">
        <f>VLOOKUP(A698,Table1[[Customer ID]:[City tier]],10,FALSE)</f>
        <v>tier - 1</v>
      </c>
      <c r="P698" s="24" t="str">
        <f>VLOOKUP(Healthcare!A698,Table1[],11,FALSE)</f>
        <v>R1018</v>
      </c>
      <c r="Q698" s="24">
        <f>VLOOKUP(Healthcare!A698,Table1[[Customer ID]:[Age]],6,FALSE)</f>
        <v>64</v>
      </c>
    </row>
    <row r="699" spans="1:17" ht="15.4" x14ac:dyDescent="0.45">
      <c r="A699" s="25" t="s">
        <v>698</v>
      </c>
      <c r="B699" s="24" t="str">
        <f>VLOOKUP('Customer Names'!A699,'Customer Names'!A699:C3033,3,FALSE)</f>
        <v>Dochelli</v>
      </c>
      <c r="C699" s="24">
        <f>VLOOKUP(Table8[[#This Row],[Customer ID]],Table8[[Customer ID]:[BMI]],2,FALSE)</f>
        <v>28.785</v>
      </c>
      <c r="D699" s="24">
        <f>VLOOKUP(Table8[[#This Row],[Customer ID]],Table8[[Customer ID]:[HBA1C]],4,FALSE)</f>
        <v>6.6</v>
      </c>
      <c r="E699" s="24" t="str">
        <f>VLOOKUP(Table8[[#This Row],[Customer ID]],Table8[[Customer ID]:[Heart Issues]],6,FALSE)</f>
        <v>No</v>
      </c>
      <c r="F699" s="24" t="str">
        <f>VLOOKUP(Table8[[#This Row],[Customer ID]],Table8[[Customer ID]:[Any Transplants]],7,FALSE)</f>
        <v>No</v>
      </c>
      <c r="G699" s="24" t="str">
        <f>VLOOKUP(Table8[[#This Row],[Customer ID]],Table8[[Customer ID]:[Cancer history]],8,FALSE)</f>
        <v>No</v>
      </c>
      <c r="H699" s="24">
        <f>VLOOKUP(Table8[[#This Row],[Customer ID]],Table8[[Customer ID]:[NumberOfMajorSurgeries]],9,FALSE)</f>
        <v>0</v>
      </c>
      <c r="I699" s="24" t="str">
        <f>VLOOKUP(Table8[[#This Row],[Customer ID]],Table8[],10,FALSE)</f>
        <v>No</v>
      </c>
      <c r="J699" s="24" t="str">
        <f>VLOOKUP(Table8[[#This Row],[Customer ID]],Table8[[Customer ID]:[Wight Status]],3,FALSE)</f>
        <v>Over Weight</v>
      </c>
      <c r="K699" s="24" t="str">
        <f>VLOOKUP(Table8[[#This Row],[Customer ID]],Table8[[Customer ID]:[Diabetes Status]],5,FALSE)</f>
        <v>Diabetes</v>
      </c>
      <c r="L699" s="24" t="str">
        <f>VLOOKUP(A699,Table1[[Customer ID]:[Date Of Birth]],5,FALSE)</f>
        <v>22-Jun-1965</v>
      </c>
      <c r="M699" s="24">
        <f>VLOOKUP(A699,Table1[[Customer ID]:[charges]],8,FALSE)</f>
        <v>14394.4</v>
      </c>
      <c r="N699" s="24" t="str">
        <f>VLOOKUP(Healthcare!A699,Table1[[Customer ID]:[Hospital tier]],9,FALSE)</f>
        <v>tier - 2</v>
      </c>
      <c r="O699" s="24" t="str">
        <f>VLOOKUP(A699,Table1[[Customer ID]:[City tier]],10,FALSE)</f>
        <v>tier - 3</v>
      </c>
      <c r="P699" s="24" t="str">
        <f>VLOOKUP(Healthcare!A699,Table1[],11,FALSE)</f>
        <v>R1024</v>
      </c>
      <c r="Q699" s="24">
        <f>VLOOKUP(Healthcare!A699,Table1[[Customer ID]:[Age]],6,FALSE)</f>
        <v>57</v>
      </c>
    </row>
    <row r="700" spans="1:17" ht="15.4" x14ac:dyDescent="0.45">
      <c r="A700" s="25" t="s">
        <v>699</v>
      </c>
      <c r="B700" s="24" t="str">
        <f>VLOOKUP('Customer Names'!A700,'Customer Names'!A700:C3034,3,FALSE)</f>
        <v>Gillespie</v>
      </c>
      <c r="C700" s="24">
        <f>VLOOKUP(Table8[[#This Row],[Customer ID]],Table8[[Customer ID]:[BMI]],2,FALSE)</f>
        <v>26.695</v>
      </c>
      <c r="D700" s="24">
        <f>VLOOKUP(Table8[[#This Row],[Customer ID]],Table8[[Customer ID]:[HBA1C]],4,FALSE)</f>
        <v>10.14</v>
      </c>
      <c r="E700" s="24" t="str">
        <f>VLOOKUP(Table8[[#This Row],[Customer ID]],Table8[[Customer ID]:[Heart Issues]],6,FALSE)</f>
        <v>Yes</v>
      </c>
      <c r="F700" s="24" t="str">
        <f>VLOOKUP(Table8[[#This Row],[Customer ID]],Table8[[Customer ID]:[Any Transplants]],7,FALSE)</f>
        <v>No</v>
      </c>
      <c r="G700" s="24" t="str">
        <f>VLOOKUP(Table8[[#This Row],[Customer ID]],Table8[[Customer ID]:[Cancer history]],8,FALSE)</f>
        <v>Yes</v>
      </c>
      <c r="H700" s="24">
        <f>VLOOKUP(Table8[[#This Row],[Customer ID]],Table8[[Customer ID]:[NumberOfMajorSurgeries]],9,FALSE)</f>
        <v>1</v>
      </c>
      <c r="I700" s="24" t="str">
        <f>VLOOKUP(Table8[[#This Row],[Customer ID]],Table8[],10,FALSE)</f>
        <v>No</v>
      </c>
      <c r="J700" s="24" t="str">
        <f>VLOOKUP(Table8[[#This Row],[Customer ID]],Table8[[Customer ID]:[Wight Status]],3,FALSE)</f>
        <v>Over Weight</v>
      </c>
      <c r="K700" s="24" t="str">
        <f>VLOOKUP(Table8[[#This Row],[Customer ID]],Table8[[Customer ID]:[Diabetes Status]],5,FALSE)</f>
        <v>Diabetes</v>
      </c>
      <c r="L700" s="24" t="str">
        <f>VLOOKUP(A700,Table1[[Customer ID]:[Date Of Birth]],5,FALSE)</f>
        <v>16-Jul-1963</v>
      </c>
      <c r="M700" s="24">
        <f>VLOOKUP(A700,Table1[[Customer ID]:[charges]],8,FALSE)</f>
        <v>14382.71</v>
      </c>
      <c r="N700" s="24" t="str">
        <f>VLOOKUP(Healthcare!A700,Table1[[Customer ID]:[Hospital tier]],9,FALSE)</f>
        <v>tier - 2</v>
      </c>
      <c r="O700" s="24" t="str">
        <f>VLOOKUP(A700,Table1[[Customer ID]:[City tier]],10,FALSE)</f>
        <v>tier - 2</v>
      </c>
      <c r="P700" s="24" t="str">
        <f>VLOOKUP(Healthcare!A700,Table1[],11,FALSE)</f>
        <v>R1012</v>
      </c>
      <c r="Q700" s="24">
        <f>VLOOKUP(Healthcare!A700,Table1[[Customer ID]:[Age]],6,FALSE)</f>
        <v>59</v>
      </c>
    </row>
    <row r="701" spans="1:17" ht="15.4" x14ac:dyDescent="0.45">
      <c r="A701" s="25" t="s">
        <v>700</v>
      </c>
      <c r="B701" s="24" t="str">
        <f>VLOOKUP('Customer Names'!A701,'Customer Names'!A701:C3035,3,FALSE)</f>
        <v>Oskvig</v>
      </c>
      <c r="C701" s="24">
        <f>VLOOKUP(Table8[[#This Row],[Customer ID]],Table8[[Customer ID]:[BMI]],2,FALSE)</f>
        <v>32.799999999999997</v>
      </c>
      <c r="D701" s="24">
        <f>VLOOKUP(Table8[[#This Row],[Customer ID]],Table8[[Customer ID]:[HBA1C]],4,FALSE)</f>
        <v>6.06</v>
      </c>
      <c r="E701" s="24" t="str">
        <f>VLOOKUP(Table8[[#This Row],[Customer ID]],Table8[[Customer ID]:[Heart Issues]],6,FALSE)</f>
        <v>Yes</v>
      </c>
      <c r="F701" s="24" t="str">
        <f>VLOOKUP(Table8[[#This Row],[Customer ID]],Table8[[Customer ID]:[Any Transplants]],7,FALSE)</f>
        <v>No</v>
      </c>
      <c r="G701" s="24" t="str">
        <f>VLOOKUP(Table8[[#This Row],[Customer ID]],Table8[[Customer ID]:[Cancer history]],8,FALSE)</f>
        <v>No</v>
      </c>
      <c r="H701" s="24">
        <f>VLOOKUP(Table8[[#This Row],[Customer ID]],Table8[[Customer ID]:[NumberOfMajorSurgeries]],9,FALSE)</f>
        <v>1</v>
      </c>
      <c r="I701" s="24" t="str">
        <f>VLOOKUP(Table8[[#This Row],[Customer ID]],Table8[],10,FALSE)</f>
        <v>No</v>
      </c>
      <c r="J701" s="24" t="str">
        <f>VLOOKUP(Table8[[#This Row],[Customer ID]],Table8[[Customer ID]:[Wight Status]],3,FALSE)</f>
        <v>Obesity</v>
      </c>
      <c r="K701" s="24" t="str">
        <f>VLOOKUP(Table8[[#This Row],[Customer ID]],Table8[[Customer ID]:[Diabetes Status]],5,FALSE)</f>
        <v>Prediabetes</v>
      </c>
      <c r="L701" s="24" t="str">
        <f>VLOOKUP(A701,Table1[[Customer ID]:[Date Of Birth]],5,FALSE)</f>
        <v>16-Nov-1988</v>
      </c>
      <c r="M701" s="24">
        <f>VLOOKUP(A701,Table1[[Customer ID]:[charges]],8,FALSE)</f>
        <v>14358.36</v>
      </c>
      <c r="N701" s="24" t="str">
        <f>VLOOKUP(Healthcare!A701,Table1[[Customer ID]:[Hospital tier]],9,FALSE)</f>
        <v>tier - 2</v>
      </c>
      <c r="O701" s="24" t="str">
        <f>VLOOKUP(A701,Table1[[Customer ID]:[City tier]],10,FALSE)</f>
        <v>tier - 2</v>
      </c>
      <c r="P701" s="24" t="str">
        <f>VLOOKUP(Healthcare!A701,Table1[],11,FALSE)</f>
        <v>R1011</v>
      </c>
      <c r="Q701" s="24">
        <f>VLOOKUP(Healthcare!A701,Table1[[Customer ID]:[Age]],6,FALSE)</f>
        <v>34</v>
      </c>
    </row>
    <row r="702" spans="1:17" ht="15.4" x14ac:dyDescent="0.45">
      <c r="A702" s="25" t="s">
        <v>701</v>
      </c>
      <c r="B702" s="24" t="str">
        <f>VLOOKUP('Customer Names'!A702,'Customer Names'!A702:C3036,3,FALSE)</f>
        <v>Holland-Stergar</v>
      </c>
      <c r="C702" s="24">
        <f>VLOOKUP(Table8[[#This Row],[Customer ID]],Table8[[Customer ID]:[BMI]],2,FALSE)</f>
        <v>35.869999999999997</v>
      </c>
      <c r="D702" s="24">
        <f>VLOOKUP(Table8[[#This Row],[Customer ID]],Table8[[Customer ID]:[HBA1C]],4,FALSE)</f>
        <v>9.91</v>
      </c>
      <c r="E702" s="24" t="str">
        <f>VLOOKUP(Table8[[#This Row],[Customer ID]],Table8[[Customer ID]:[Heart Issues]],6,FALSE)</f>
        <v>Yes</v>
      </c>
      <c r="F702" s="24" t="str">
        <f>VLOOKUP(Table8[[#This Row],[Customer ID]],Table8[[Customer ID]:[Any Transplants]],7,FALSE)</f>
        <v>No</v>
      </c>
      <c r="G702" s="24" t="str">
        <f>VLOOKUP(Table8[[#This Row],[Customer ID]],Table8[[Customer ID]:[Cancer history]],8,FALSE)</f>
        <v>No</v>
      </c>
      <c r="H702" s="24">
        <f>VLOOKUP(Table8[[#This Row],[Customer ID]],Table8[[Customer ID]:[NumberOfMajorSurgeries]],9,FALSE)</f>
        <v>0</v>
      </c>
      <c r="I702" s="24" t="str">
        <f>VLOOKUP(Table8[[#This Row],[Customer ID]],Table8[],10,FALSE)</f>
        <v>No</v>
      </c>
      <c r="J702" s="24" t="str">
        <f>VLOOKUP(Table8[[#This Row],[Customer ID]],Table8[[Customer ID]:[Wight Status]],3,FALSE)</f>
        <v>Obesity</v>
      </c>
      <c r="K702" s="24" t="str">
        <f>VLOOKUP(Table8[[#This Row],[Customer ID]],Table8[[Customer ID]:[Diabetes Status]],5,FALSE)</f>
        <v>Diabetes</v>
      </c>
      <c r="L702" s="24" t="str">
        <f>VLOOKUP(A702,Table1[[Customer ID]:[Date Of Birth]],5,FALSE)</f>
        <v>10-Oct-1967</v>
      </c>
      <c r="M702" s="24">
        <f>VLOOKUP(A702,Table1[[Customer ID]:[charges]],8,FALSE)</f>
        <v>14355.43</v>
      </c>
      <c r="N702" s="24" t="str">
        <f>VLOOKUP(Healthcare!A702,Table1[[Customer ID]:[Hospital tier]],9,FALSE)</f>
        <v>tier - 2</v>
      </c>
      <c r="O702" s="24" t="str">
        <f>VLOOKUP(A702,Table1[[Customer ID]:[City tier]],10,FALSE)</f>
        <v>tier - 1</v>
      </c>
      <c r="P702" s="24" t="str">
        <f>VLOOKUP(Healthcare!A702,Table1[],11,FALSE)</f>
        <v>R1026</v>
      </c>
      <c r="Q702" s="24">
        <f>VLOOKUP(Healthcare!A702,Table1[[Customer ID]:[Age]],6,FALSE)</f>
        <v>55</v>
      </c>
    </row>
    <row r="703" spans="1:17" ht="15.4" x14ac:dyDescent="0.45">
      <c r="A703" s="25" t="s">
        <v>702</v>
      </c>
      <c r="B703" s="24" t="str">
        <f>VLOOKUP('Customer Names'!A703,'Customer Names'!A703:C3037,3,FALSE)</f>
        <v>Arai</v>
      </c>
      <c r="C703" s="24">
        <f>VLOOKUP(Table8[[#This Row],[Customer ID]],Table8[[Customer ID]:[BMI]],2,FALSE)</f>
        <v>21.66</v>
      </c>
      <c r="D703" s="24">
        <f>VLOOKUP(Table8[[#This Row],[Customer ID]],Table8[[Customer ID]:[HBA1C]],4,FALSE)</f>
        <v>4.1399999999999997</v>
      </c>
      <c r="E703" s="24" t="str">
        <f>VLOOKUP(Table8[[#This Row],[Customer ID]],Table8[[Customer ID]:[Heart Issues]],6,FALSE)</f>
        <v>Yes</v>
      </c>
      <c r="F703" s="24" t="str">
        <f>VLOOKUP(Table8[[#This Row],[Customer ID]],Table8[[Customer ID]:[Any Transplants]],7,FALSE)</f>
        <v>No</v>
      </c>
      <c r="G703" s="24" t="str">
        <f>VLOOKUP(Table8[[#This Row],[Customer ID]],Table8[[Customer ID]:[Cancer history]],8,FALSE)</f>
        <v>No</v>
      </c>
      <c r="H703" s="24">
        <f>VLOOKUP(Table8[[#This Row],[Customer ID]],Table8[[Customer ID]:[NumberOfMajorSurgeries]],9,FALSE)</f>
        <v>2</v>
      </c>
      <c r="I703" s="24" t="str">
        <f>VLOOKUP(Table8[[#This Row],[Customer ID]],Table8[],10,FALSE)</f>
        <v>No</v>
      </c>
      <c r="J703" s="24" t="str">
        <f>VLOOKUP(Table8[[#This Row],[Customer ID]],Table8[[Customer ID]:[Wight Status]],3,FALSE)</f>
        <v>Normal Weight</v>
      </c>
      <c r="K703" s="24" t="str">
        <f>VLOOKUP(Table8[[#This Row],[Customer ID]],Table8[[Customer ID]:[Diabetes Status]],5,FALSE)</f>
        <v>Normal</v>
      </c>
      <c r="L703" s="24" t="str">
        <f>VLOOKUP(A703,Table1[[Customer ID]:[Date Of Birth]],5,FALSE)</f>
        <v>24-Dec-1959</v>
      </c>
      <c r="M703" s="24">
        <f>VLOOKUP(A703,Table1[[Customer ID]:[charges]],8,FALSE)</f>
        <v>14349.85</v>
      </c>
      <c r="N703" s="24" t="str">
        <f>VLOOKUP(Healthcare!A703,Table1[[Customer ID]:[Hospital tier]],9,FALSE)</f>
        <v>tier - 2</v>
      </c>
      <c r="O703" s="24" t="str">
        <f>VLOOKUP(A703,Table1[[Customer ID]:[City tier]],10,FALSE)</f>
        <v>tier - 2</v>
      </c>
      <c r="P703" s="24" t="str">
        <f>VLOOKUP(Healthcare!A703,Table1[],11,FALSE)</f>
        <v>R1012</v>
      </c>
      <c r="Q703" s="24">
        <f>VLOOKUP(Healthcare!A703,Table1[[Customer ID]:[Age]],6,FALSE)</f>
        <v>63</v>
      </c>
    </row>
    <row r="704" spans="1:17" ht="15.4" x14ac:dyDescent="0.45">
      <c r="A704" s="25" t="s">
        <v>703</v>
      </c>
      <c r="B704" s="24" t="str">
        <f>VLOOKUP('Customer Names'!A704,'Customer Names'!A704:C3038,3,FALSE)</f>
        <v>Olausson</v>
      </c>
      <c r="C704" s="24">
        <f>VLOOKUP(Table8[[#This Row],[Customer ID]],Table8[[Customer ID]:[BMI]],2,FALSE)</f>
        <v>37.72</v>
      </c>
      <c r="D704" s="24">
        <f>VLOOKUP(Table8[[#This Row],[Customer ID]],Table8[[Customer ID]:[HBA1C]],4,FALSE)</f>
        <v>4.38</v>
      </c>
      <c r="E704" s="24" t="str">
        <f>VLOOKUP(Table8[[#This Row],[Customer ID]],Table8[[Customer ID]:[Heart Issues]],6,FALSE)</f>
        <v>Yes</v>
      </c>
      <c r="F704" s="24" t="str">
        <f>VLOOKUP(Table8[[#This Row],[Customer ID]],Table8[[Customer ID]:[Any Transplants]],7,FALSE)</f>
        <v>No</v>
      </c>
      <c r="G704" s="24" t="str">
        <f>VLOOKUP(Table8[[#This Row],[Customer ID]],Table8[[Customer ID]:[Cancer history]],8,FALSE)</f>
        <v>Yes</v>
      </c>
      <c r="H704" s="24">
        <f>VLOOKUP(Table8[[#This Row],[Customer ID]],Table8[[Customer ID]:[NumberOfMajorSurgeries]],9,FALSE)</f>
        <v>1</v>
      </c>
      <c r="I704" s="24" t="str">
        <f>VLOOKUP(Table8[[#This Row],[Customer ID]],Table8[],10,FALSE)</f>
        <v>No</v>
      </c>
      <c r="J704" s="24" t="str">
        <f>VLOOKUP(Table8[[#This Row],[Customer ID]],Table8[[Customer ID]:[Wight Status]],3,FALSE)</f>
        <v>Obesity</v>
      </c>
      <c r="K704" s="24" t="str">
        <f>VLOOKUP(Table8[[#This Row],[Customer ID]],Table8[[Customer ID]:[Diabetes Status]],5,FALSE)</f>
        <v>Normal</v>
      </c>
      <c r="L704" s="24" t="str">
        <f>VLOOKUP(A704,Table1[[Customer ID]:[Date Of Birth]],5,FALSE)</f>
        <v>26-Sep-1969</v>
      </c>
      <c r="M704" s="24">
        <f>VLOOKUP(A704,Table1[[Customer ID]:[charges]],8,FALSE)</f>
        <v>14337.91</v>
      </c>
      <c r="N704" s="24" t="str">
        <f>VLOOKUP(Healthcare!A704,Table1[[Customer ID]:[Hospital tier]],9,FALSE)</f>
        <v>tier - 2</v>
      </c>
      <c r="O704" s="24" t="str">
        <f>VLOOKUP(A704,Table1[[Customer ID]:[City tier]],10,FALSE)</f>
        <v>tier - 3</v>
      </c>
      <c r="P704" s="24" t="str">
        <f>VLOOKUP(Healthcare!A704,Table1[],11,FALSE)</f>
        <v>R1022</v>
      </c>
      <c r="Q704" s="24">
        <f>VLOOKUP(Healthcare!A704,Table1[[Customer ID]:[Age]],6,FALSE)</f>
        <v>53</v>
      </c>
    </row>
    <row r="705" spans="1:17" ht="15.4" x14ac:dyDescent="0.45">
      <c r="A705" s="25" t="s">
        <v>704</v>
      </c>
      <c r="B705" s="24" t="str">
        <f>VLOOKUP('Customer Names'!A705,'Customer Names'!A705:C3039,3,FALSE)</f>
        <v>Wagner</v>
      </c>
      <c r="C705" s="24">
        <f>VLOOKUP(Table8[[#This Row],[Customer ID]],Table8[[Customer ID]:[BMI]],2,FALSE)</f>
        <v>39.700000000000003</v>
      </c>
      <c r="D705" s="24">
        <f>VLOOKUP(Table8[[#This Row],[Customer ID]],Table8[[Customer ID]:[HBA1C]],4,FALSE)</f>
        <v>9.83</v>
      </c>
      <c r="E705" s="24" t="str">
        <f>VLOOKUP(Table8[[#This Row],[Customer ID]],Table8[[Customer ID]:[Heart Issues]],6,FALSE)</f>
        <v>No</v>
      </c>
      <c r="F705" s="24" t="str">
        <f>VLOOKUP(Table8[[#This Row],[Customer ID]],Table8[[Customer ID]:[Any Transplants]],7,FALSE)</f>
        <v>No</v>
      </c>
      <c r="G705" s="24" t="str">
        <f>VLOOKUP(Table8[[#This Row],[Customer ID]],Table8[[Customer ID]:[Cancer history]],8,FALSE)</f>
        <v>No</v>
      </c>
      <c r="H705" s="24">
        <f>VLOOKUP(Table8[[#This Row],[Customer ID]],Table8[[Customer ID]:[NumberOfMajorSurgeries]],9,FALSE)</f>
        <v>3</v>
      </c>
      <c r="I705" s="24" t="str">
        <f>VLOOKUP(Table8[[#This Row],[Customer ID]],Table8[],10,FALSE)</f>
        <v>No</v>
      </c>
      <c r="J705" s="24" t="str">
        <f>VLOOKUP(Table8[[#This Row],[Customer ID]],Table8[[Customer ID]:[Wight Status]],3,FALSE)</f>
        <v>Obesity</v>
      </c>
      <c r="K705" s="24" t="str">
        <f>VLOOKUP(Table8[[#This Row],[Customer ID]],Table8[[Customer ID]:[Diabetes Status]],5,FALSE)</f>
        <v>Diabetes</v>
      </c>
      <c r="L705" s="24" t="str">
        <f>VLOOKUP(A705,Table1[[Customer ID]:[Date Of Birth]],5,FALSE)</f>
        <v>10-Jul-1958</v>
      </c>
      <c r="M705" s="24">
        <f>VLOOKUP(A705,Table1[[Customer ID]:[charges]],8,FALSE)</f>
        <v>14319.03</v>
      </c>
      <c r="N705" s="24" t="str">
        <f>VLOOKUP(Healthcare!A705,Table1[[Customer ID]:[Hospital tier]],9,FALSE)</f>
        <v>tier - 2</v>
      </c>
      <c r="O705" s="24" t="str">
        <f>VLOOKUP(A705,Table1[[Customer ID]:[City tier]],10,FALSE)</f>
        <v>tier - 2</v>
      </c>
      <c r="P705" s="24" t="str">
        <f>VLOOKUP(Healthcare!A705,Table1[],11,FALSE)</f>
        <v>R1011</v>
      </c>
      <c r="Q705" s="24">
        <f>VLOOKUP(Healthcare!A705,Table1[[Customer ID]:[Age]],6,FALSE)</f>
        <v>64</v>
      </c>
    </row>
    <row r="706" spans="1:17" ht="15.4" x14ac:dyDescent="0.45">
      <c r="A706" s="25" t="s">
        <v>705</v>
      </c>
      <c r="B706" s="24" t="str">
        <f>VLOOKUP('Customer Names'!A706,'Customer Names'!A706:C3040,3,FALSE)</f>
        <v>Delong</v>
      </c>
      <c r="C706" s="24">
        <f>VLOOKUP(Table8[[#This Row],[Customer ID]],Table8[[Customer ID]:[BMI]],2,FALSE)</f>
        <v>35.97</v>
      </c>
      <c r="D706" s="24">
        <f>VLOOKUP(Table8[[#This Row],[Customer ID]],Table8[[Customer ID]:[HBA1C]],4,FALSE)</f>
        <v>11.08</v>
      </c>
      <c r="E706" s="24" t="str">
        <f>VLOOKUP(Table8[[#This Row],[Customer ID]],Table8[[Customer ID]:[Heart Issues]],6,FALSE)</f>
        <v>No</v>
      </c>
      <c r="F706" s="24" t="str">
        <f>VLOOKUP(Table8[[#This Row],[Customer ID]],Table8[[Customer ID]:[Any Transplants]],7,FALSE)</f>
        <v>No</v>
      </c>
      <c r="G706" s="24" t="str">
        <f>VLOOKUP(Table8[[#This Row],[Customer ID]],Table8[[Customer ID]:[Cancer history]],8,FALSE)</f>
        <v>No</v>
      </c>
      <c r="H706" s="24">
        <f>VLOOKUP(Table8[[#This Row],[Customer ID]],Table8[[Customer ID]:[NumberOfMajorSurgeries]],9,FALSE)</f>
        <v>3</v>
      </c>
      <c r="I706" s="24" t="str">
        <f>VLOOKUP(Table8[[#This Row],[Customer ID]],Table8[],10,FALSE)</f>
        <v>No</v>
      </c>
      <c r="J706" s="24" t="str">
        <f>VLOOKUP(Table8[[#This Row],[Customer ID]],Table8[[Customer ID]:[Wight Status]],3,FALSE)</f>
        <v>Obesity</v>
      </c>
      <c r="K706" s="24" t="str">
        <f>VLOOKUP(Table8[[#This Row],[Customer ID]],Table8[[Customer ID]:[Diabetes Status]],5,FALSE)</f>
        <v>Diabetes</v>
      </c>
      <c r="L706" s="24" t="str">
        <f>VLOOKUP(A706,Table1[[Customer ID]:[Date Of Birth]],5,FALSE)</f>
        <v>15-Oct-1958</v>
      </c>
      <c r="M706" s="24">
        <f>VLOOKUP(A706,Table1[[Customer ID]:[charges]],8,FALSE)</f>
        <v>14313.85</v>
      </c>
      <c r="N706" s="24" t="str">
        <f>VLOOKUP(Healthcare!A706,Table1[[Customer ID]:[Hospital tier]],9,FALSE)</f>
        <v>tier - 2</v>
      </c>
      <c r="O706" s="24" t="str">
        <f>VLOOKUP(A706,Table1[[Customer ID]:[City tier]],10,FALSE)</f>
        <v>tier - 3</v>
      </c>
      <c r="P706" s="24" t="str">
        <f>VLOOKUP(Healthcare!A706,Table1[],11,FALSE)</f>
        <v>R1013</v>
      </c>
      <c r="Q706" s="24">
        <f>VLOOKUP(Healthcare!A706,Table1[[Customer ID]:[Age]],6,FALSE)</f>
        <v>64</v>
      </c>
    </row>
    <row r="707" spans="1:17" ht="15.4" x14ac:dyDescent="0.45">
      <c r="A707" s="25" t="s">
        <v>706</v>
      </c>
      <c r="B707" s="24" t="str">
        <f>VLOOKUP('Customer Names'!A707,'Customer Names'!A707:C3041,3,FALSE)</f>
        <v>Mehech</v>
      </c>
      <c r="C707" s="24">
        <f>VLOOKUP(Table8[[#This Row],[Customer ID]],Table8[[Customer ID]:[BMI]],2,FALSE)</f>
        <v>37.85</v>
      </c>
      <c r="D707" s="24">
        <f>VLOOKUP(Table8[[#This Row],[Customer ID]],Table8[[Customer ID]:[HBA1C]],4,FALSE)</f>
        <v>11.01</v>
      </c>
      <c r="E707" s="24" t="str">
        <f>VLOOKUP(Table8[[#This Row],[Customer ID]],Table8[[Customer ID]:[Heart Issues]],6,FALSE)</f>
        <v>No</v>
      </c>
      <c r="F707" s="24" t="str">
        <f>VLOOKUP(Table8[[#This Row],[Customer ID]],Table8[[Customer ID]:[Any Transplants]],7,FALSE)</f>
        <v>No</v>
      </c>
      <c r="G707" s="24" t="str">
        <f>VLOOKUP(Table8[[#This Row],[Customer ID]],Table8[[Customer ID]:[Cancer history]],8,FALSE)</f>
        <v>No</v>
      </c>
      <c r="H707" s="24">
        <f>VLOOKUP(Table8[[#This Row],[Customer ID]],Table8[[Customer ID]:[NumberOfMajorSurgeries]],9,FALSE)</f>
        <v>0</v>
      </c>
      <c r="I707" s="24" t="str">
        <f>VLOOKUP(Table8[[#This Row],[Customer ID]],Table8[],10,FALSE)</f>
        <v>No</v>
      </c>
      <c r="J707" s="24" t="str">
        <f>VLOOKUP(Table8[[#This Row],[Customer ID]],Table8[[Customer ID]:[Wight Status]],3,FALSE)</f>
        <v>Obesity</v>
      </c>
      <c r="K707" s="24" t="str">
        <f>VLOOKUP(Table8[[#This Row],[Customer ID]],Table8[[Customer ID]:[Diabetes Status]],5,FALSE)</f>
        <v>Diabetes</v>
      </c>
      <c r="L707" s="24" t="str">
        <f>VLOOKUP(A707,Table1[[Customer ID]:[Date Of Birth]],5,FALSE)</f>
        <v>15-Dec-1968</v>
      </c>
      <c r="M707" s="24">
        <f>VLOOKUP(A707,Table1[[Customer ID]:[charges]],8,FALSE)</f>
        <v>14285.9</v>
      </c>
      <c r="N707" s="24" t="str">
        <f>VLOOKUP(Healthcare!A707,Table1[[Customer ID]:[Hospital tier]],9,FALSE)</f>
        <v>tier - 2</v>
      </c>
      <c r="O707" s="24" t="str">
        <f>VLOOKUP(A707,Table1[[Customer ID]:[City tier]],10,FALSE)</f>
        <v>tier - 3</v>
      </c>
      <c r="P707" s="24" t="str">
        <f>VLOOKUP(Healthcare!A707,Table1[],11,FALSE)</f>
        <v>R1012</v>
      </c>
      <c r="Q707" s="24">
        <f>VLOOKUP(Healthcare!A707,Table1[[Customer ID]:[Age]],6,FALSE)</f>
        <v>54</v>
      </c>
    </row>
    <row r="708" spans="1:17" ht="15.4" x14ac:dyDescent="0.45">
      <c r="A708" s="25" t="s">
        <v>707</v>
      </c>
      <c r="B708" s="24" t="str">
        <f>VLOOKUP('Customer Names'!A708,'Customer Names'!A708:C3042,3,FALSE)</f>
        <v>Machiela</v>
      </c>
      <c r="C708" s="24">
        <f>VLOOKUP(Table8[[#This Row],[Customer ID]],Table8[[Customer ID]:[BMI]],2,FALSE)</f>
        <v>21.66</v>
      </c>
      <c r="D708" s="24">
        <f>VLOOKUP(Table8[[#This Row],[Customer ID]],Table8[[Customer ID]:[HBA1C]],4,FALSE)</f>
        <v>4.37</v>
      </c>
      <c r="E708" s="24" t="str">
        <f>VLOOKUP(Table8[[#This Row],[Customer ID]],Table8[[Customer ID]:[Heart Issues]],6,FALSE)</f>
        <v>No</v>
      </c>
      <c r="F708" s="24" t="str">
        <f>VLOOKUP(Table8[[#This Row],[Customer ID]],Table8[[Customer ID]:[Any Transplants]],7,FALSE)</f>
        <v>Yes</v>
      </c>
      <c r="G708" s="24" t="str">
        <f>VLOOKUP(Table8[[#This Row],[Customer ID]],Table8[[Customer ID]:[Cancer history]],8,FALSE)</f>
        <v>No</v>
      </c>
      <c r="H708" s="24">
        <f>VLOOKUP(Table8[[#This Row],[Customer ID]],Table8[[Customer ID]:[NumberOfMajorSurgeries]],9,FALSE)</f>
        <v>1</v>
      </c>
      <c r="I708" s="24" t="str">
        <f>VLOOKUP(Table8[[#This Row],[Customer ID]],Table8[],10,FALSE)</f>
        <v>Yes</v>
      </c>
      <c r="J708" s="24" t="str">
        <f>VLOOKUP(Table8[[#This Row],[Customer ID]],Table8[[Customer ID]:[Wight Status]],3,FALSE)</f>
        <v>Normal Weight</v>
      </c>
      <c r="K708" s="24" t="str">
        <f>VLOOKUP(Table8[[#This Row],[Customer ID]],Table8[[Customer ID]:[Diabetes Status]],5,FALSE)</f>
        <v>Normal</v>
      </c>
      <c r="L708" s="24" t="str">
        <f>VLOOKUP(A708,Table1[[Customer ID]:[Date Of Birth]],5,FALSE)</f>
        <v>6-Sep-2004</v>
      </c>
      <c r="M708" s="24">
        <f>VLOOKUP(A708,Table1[[Customer ID]:[charges]],8,FALSE)</f>
        <v>14283.46</v>
      </c>
      <c r="N708" s="24" t="str">
        <f>VLOOKUP(Healthcare!A708,Table1[[Customer ID]:[Hospital tier]],9,FALSE)</f>
        <v>tier - 2</v>
      </c>
      <c r="O708" s="24" t="str">
        <f>VLOOKUP(A708,Table1[[Customer ID]:[City tier]],10,FALSE)</f>
        <v>tier - 2</v>
      </c>
      <c r="P708" s="24" t="str">
        <f>VLOOKUP(Healthcare!A708,Table1[],11,FALSE)</f>
        <v>R1024</v>
      </c>
      <c r="Q708" s="24">
        <f>VLOOKUP(Healthcare!A708,Table1[[Customer ID]:[Age]],6,FALSE)</f>
        <v>18</v>
      </c>
    </row>
    <row r="709" spans="1:17" ht="15.4" x14ac:dyDescent="0.45">
      <c r="A709" s="25" t="s">
        <v>708</v>
      </c>
      <c r="B709" s="24" t="str">
        <f>VLOOKUP('Customer Names'!A709,'Customer Names'!A709:C3043,3,FALSE)</f>
        <v>Young</v>
      </c>
      <c r="C709" s="24">
        <f>VLOOKUP(Table8[[#This Row],[Customer ID]],Table8[[Customer ID]:[BMI]],2,FALSE)</f>
        <v>39.369999999999997</v>
      </c>
      <c r="D709" s="24">
        <f>VLOOKUP(Table8[[#This Row],[Customer ID]],Table8[[Customer ID]:[HBA1C]],4,FALSE)</f>
        <v>5.91</v>
      </c>
      <c r="E709" s="24" t="str">
        <f>VLOOKUP(Table8[[#This Row],[Customer ID]],Table8[[Customer ID]:[Heart Issues]],6,FALSE)</f>
        <v>No</v>
      </c>
      <c r="F709" s="24" t="str">
        <f>VLOOKUP(Table8[[#This Row],[Customer ID]],Table8[[Customer ID]:[Any Transplants]],7,FALSE)</f>
        <v>No</v>
      </c>
      <c r="G709" s="24" t="str">
        <f>VLOOKUP(Table8[[#This Row],[Customer ID]],Table8[[Customer ID]:[Cancer history]],8,FALSE)</f>
        <v>No</v>
      </c>
      <c r="H709" s="24">
        <f>VLOOKUP(Table8[[#This Row],[Customer ID]],Table8[[Customer ID]:[NumberOfMajorSurgeries]],9,FALSE)</f>
        <v>2</v>
      </c>
      <c r="I709" s="24" t="str">
        <f>VLOOKUP(Table8[[#This Row],[Customer ID]],Table8[],10,FALSE)</f>
        <v>No</v>
      </c>
      <c r="J709" s="24" t="str">
        <f>VLOOKUP(Table8[[#This Row],[Customer ID]],Table8[[Customer ID]:[Wight Status]],3,FALSE)</f>
        <v>Obesity</v>
      </c>
      <c r="K709" s="24" t="str">
        <f>VLOOKUP(Table8[[#This Row],[Customer ID]],Table8[[Customer ID]:[Diabetes Status]],5,FALSE)</f>
        <v>Prediabetes</v>
      </c>
      <c r="L709" s="24" t="str">
        <f>VLOOKUP(A709,Table1[[Customer ID]:[Date Of Birth]],5,FALSE)</f>
        <v>13-Jul-1972</v>
      </c>
      <c r="M709" s="24">
        <f>VLOOKUP(A709,Table1[[Customer ID]:[charges]],8,FALSE)</f>
        <v>14258.33</v>
      </c>
      <c r="N709" s="24" t="str">
        <f>VLOOKUP(Healthcare!A709,Table1[[Customer ID]:[Hospital tier]],9,FALSE)</f>
        <v>tier - 2</v>
      </c>
      <c r="O709" s="24" t="str">
        <f>VLOOKUP(A709,Table1[[Customer ID]:[City tier]],10,FALSE)</f>
        <v>tier - 2</v>
      </c>
      <c r="P709" s="24" t="str">
        <f>VLOOKUP(Healthcare!A709,Table1[],11,FALSE)</f>
        <v>R1026</v>
      </c>
      <c r="Q709" s="24">
        <f>VLOOKUP(Healthcare!A709,Table1[[Customer ID]:[Age]],6,FALSE)</f>
        <v>50</v>
      </c>
    </row>
    <row r="710" spans="1:17" ht="15.4" x14ac:dyDescent="0.45">
      <c r="A710" s="25" t="s">
        <v>709</v>
      </c>
      <c r="B710" s="24" t="str">
        <f>VLOOKUP('Customer Names'!A710,'Customer Names'!A710:C3044,3,FALSE)</f>
        <v>Dupere</v>
      </c>
      <c r="C710" s="24">
        <f>VLOOKUP(Table8[[#This Row],[Customer ID]],Table8[[Customer ID]:[BMI]],2,FALSE)</f>
        <v>40.880000000000003</v>
      </c>
      <c r="D710" s="24">
        <f>VLOOKUP(Table8[[#This Row],[Customer ID]],Table8[[Customer ID]:[HBA1C]],4,FALSE)</f>
        <v>7.65</v>
      </c>
      <c r="E710" s="24" t="str">
        <f>VLOOKUP(Table8[[#This Row],[Customer ID]],Table8[[Customer ID]:[Heart Issues]],6,FALSE)</f>
        <v>No</v>
      </c>
      <c r="F710" s="24" t="str">
        <f>VLOOKUP(Table8[[#This Row],[Customer ID]],Table8[[Customer ID]:[Any Transplants]],7,FALSE)</f>
        <v>No</v>
      </c>
      <c r="G710" s="24" t="str">
        <f>VLOOKUP(Table8[[#This Row],[Customer ID]],Table8[[Customer ID]:[Cancer history]],8,FALSE)</f>
        <v>No</v>
      </c>
      <c r="H710" s="24">
        <f>VLOOKUP(Table8[[#This Row],[Customer ID]],Table8[[Customer ID]:[NumberOfMajorSurgeries]],9,FALSE)</f>
        <v>0</v>
      </c>
      <c r="I710" s="24" t="str">
        <f>VLOOKUP(Table8[[#This Row],[Customer ID]],Table8[],10,FALSE)</f>
        <v>No</v>
      </c>
      <c r="J710" s="24" t="str">
        <f>VLOOKUP(Table8[[#This Row],[Customer ID]],Table8[[Customer ID]:[Wight Status]],3,FALSE)</f>
        <v>Obesity</v>
      </c>
      <c r="K710" s="24" t="str">
        <f>VLOOKUP(Table8[[#This Row],[Customer ID]],Table8[[Customer ID]:[Diabetes Status]],5,FALSE)</f>
        <v>Diabetes</v>
      </c>
      <c r="L710" s="24" t="str">
        <f>VLOOKUP(A710,Table1[[Customer ID]:[Date Of Birth]],5,FALSE)</f>
        <v>26-Dec-1974</v>
      </c>
      <c r="M710" s="24">
        <f>VLOOKUP(A710,Table1[[Customer ID]:[charges]],8,FALSE)</f>
        <v>14256.79</v>
      </c>
      <c r="N710" s="24" t="str">
        <f>VLOOKUP(Healthcare!A710,Table1[[Customer ID]:[Hospital tier]],9,FALSE)</f>
        <v>tier - 2</v>
      </c>
      <c r="O710" s="24" t="str">
        <f>VLOOKUP(A710,Table1[[Customer ID]:[City tier]],10,FALSE)</f>
        <v>tier - 2</v>
      </c>
      <c r="P710" s="24" t="str">
        <f>VLOOKUP(Healthcare!A710,Table1[],11,FALSE)</f>
        <v>R1026</v>
      </c>
      <c r="Q710" s="24">
        <f>VLOOKUP(Healthcare!A710,Table1[[Customer ID]:[Age]],6,FALSE)</f>
        <v>48</v>
      </c>
    </row>
    <row r="711" spans="1:17" ht="15.4" x14ac:dyDescent="0.45">
      <c r="A711" s="25" t="s">
        <v>710</v>
      </c>
      <c r="B711" s="24" t="str">
        <f>VLOOKUP('Customer Names'!A711,'Customer Names'!A711:C3045,3,FALSE)</f>
        <v>Iandolo</v>
      </c>
      <c r="C711" s="24">
        <f>VLOOKUP(Table8[[#This Row],[Customer ID]],Table8[[Customer ID]:[BMI]],2,FALSE)</f>
        <v>26.22</v>
      </c>
      <c r="D711" s="24">
        <f>VLOOKUP(Table8[[#This Row],[Customer ID]],Table8[[Customer ID]:[HBA1C]],4,FALSE)</f>
        <v>5.37</v>
      </c>
      <c r="E711" s="24" t="str">
        <f>VLOOKUP(Table8[[#This Row],[Customer ID]],Table8[[Customer ID]:[Heart Issues]],6,FALSE)</f>
        <v>Yes</v>
      </c>
      <c r="F711" s="24" t="str">
        <f>VLOOKUP(Table8[[#This Row],[Customer ID]],Table8[[Customer ID]:[Any Transplants]],7,FALSE)</f>
        <v>No</v>
      </c>
      <c r="G711" s="24" t="str">
        <f>VLOOKUP(Table8[[#This Row],[Customer ID]],Table8[[Customer ID]:[Cancer history]],8,FALSE)</f>
        <v>No</v>
      </c>
      <c r="H711" s="24">
        <f>VLOOKUP(Table8[[#This Row],[Customer ID]],Table8[[Customer ID]:[NumberOfMajorSurgeries]],9,FALSE)</f>
        <v>2</v>
      </c>
      <c r="I711" s="24" t="str">
        <f>VLOOKUP(Table8[[#This Row],[Customer ID]],Table8[],10,FALSE)</f>
        <v>No</v>
      </c>
      <c r="J711" s="24" t="str">
        <f>VLOOKUP(Table8[[#This Row],[Customer ID]],Table8[[Customer ID]:[Wight Status]],3,FALSE)</f>
        <v>Over Weight</v>
      </c>
      <c r="K711" s="24" t="str">
        <f>VLOOKUP(Table8[[#This Row],[Customer ID]],Table8[[Customer ID]:[Diabetes Status]],5,FALSE)</f>
        <v>Normal</v>
      </c>
      <c r="L711" s="24" t="str">
        <f>VLOOKUP(A711,Table1[[Customer ID]:[Date Of Birth]],5,FALSE)</f>
        <v>8-Nov-1959</v>
      </c>
      <c r="M711" s="24">
        <f>VLOOKUP(A711,Table1[[Customer ID]:[charges]],8,FALSE)</f>
        <v>14256.19</v>
      </c>
      <c r="N711" s="24" t="str">
        <f>VLOOKUP(Healthcare!A711,Table1[[Customer ID]:[Hospital tier]],9,FALSE)</f>
        <v>tier - 2</v>
      </c>
      <c r="O711" s="24" t="str">
        <f>VLOOKUP(A711,Table1[[Customer ID]:[City tier]],10,FALSE)</f>
        <v>tier - 3</v>
      </c>
      <c r="P711" s="24" t="str">
        <f>VLOOKUP(Healthcare!A711,Table1[],11,FALSE)</f>
        <v>R1012</v>
      </c>
      <c r="Q711" s="24">
        <f>VLOOKUP(Healthcare!A711,Table1[[Customer ID]:[Age]],6,FALSE)</f>
        <v>63</v>
      </c>
    </row>
    <row r="712" spans="1:17" ht="15.4" x14ac:dyDescent="0.45">
      <c r="A712" s="25" t="s">
        <v>711</v>
      </c>
      <c r="B712" s="24" t="str">
        <f>VLOOKUP('Customer Names'!A712,'Customer Names'!A712:C3046,3,FALSE)</f>
        <v>Ito</v>
      </c>
      <c r="C712" s="24">
        <f>VLOOKUP(Table8[[#This Row],[Customer ID]],Table8[[Customer ID]:[BMI]],2,FALSE)</f>
        <v>25.08</v>
      </c>
      <c r="D712" s="24">
        <f>VLOOKUP(Table8[[#This Row],[Customer ID]],Table8[[Customer ID]:[HBA1C]],4,FALSE)</f>
        <v>5.75</v>
      </c>
      <c r="E712" s="24" t="str">
        <f>VLOOKUP(Table8[[#This Row],[Customer ID]],Table8[[Customer ID]:[Heart Issues]],6,FALSE)</f>
        <v>Yes</v>
      </c>
      <c r="F712" s="24" t="str">
        <f>VLOOKUP(Table8[[#This Row],[Customer ID]],Table8[[Customer ID]:[Any Transplants]],7,FALSE)</f>
        <v>No</v>
      </c>
      <c r="G712" s="24" t="str">
        <f>VLOOKUP(Table8[[#This Row],[Customer ID]],Table8[[Customer ID]:[Cancer history]],8,FALSE)</f>
        <v>No</v>
      </c>
      <c r="H712" s="24">
        <f>VLOOKUP(Table8[[#This Row],[Customer ID]],Table8[[Customer ID]:[NumberOfMajorSurgeries]],9,FALSE)</f>
        <v>2</v>
      </c>
      <c r="I712" s="24" t="str">
        <f>VLOOKUP(Table8[[#This Row],[Customer ID]],Table8[],10,FALSE)</f>
        <v>No</v>
      </c>
      <c r="J712" s="24" t="str">
        <f>VLOOKUP(Table8[[#This Row],[Customer ID]],Table8[[Customer ID]:[Wight Status]],3,FALSE)</f>
        <v>Over Weight</v>
      </c>
      <c r="K712" s="24" t="str">
        <f>VLOOKUP(Table8[[#This Row],[Customer ID]],Table8[[Customer ID]:[Diabetes Status]],5,FALSE)</f>
        <v>Prediabetes</v>
      </c>
      <c r="L712" s="24" t="str">
        <f>VLOOKUP(A712,Table1[[Customer ID]:[Date Of Birth]],5,FALSE)</f>
        <v>10-Oct-1959</v>
      </c>
      <c r="M712" s="24">
        <f>VLOOKUP(A712,Table1[[Customer ID]:[charges]],8,FALSE)</f>
        <v>14254.61</v>
      </c>
      <c r="N712" s="24" t="str">
        <f>VLOOKUP(Healthcare!A712,Table1[[Customer ID]:[Hospital tier]],9,FALSE)</f>
        <v>tier - 2</v>
      </c>
      <c r="O712" s="24" t="str">
        <f>VLOOKUP(A712,Table1[[Customer ID]:[City tier]],10,FALSE)</f>
        <v>tier - 1</v>
      </c>
      <c r="P712" s="24" t="str">
        <f>VLOOKUP(Healthcare!A712,Table1[],11,FALSE)</f>
        <v>R1012</v>
      </c>
      <c r="Q712" s="24">
        <f>VLOOKUP(Healthcare!A712,Table1[[Customer ID]:[Age]],6,FALSE)</f>
        <v>63</v>
      </c>
    </row>
    <row r="713" spans="1:17" ht="15.4" x14ac:dyDescent="0.45">
      <c r="A713" s="25" t="s">
        <v>712</v>
      </c>
      <c r="B713" s="24" t="str">
        <f>VLOOKUP('Customer Names'!A713,'Customer Names'!A713:C3047,3,FALSE)</f>
        <v>Barry</v>
      </c>
      <c r="C713" s="24">
        <f>VLOOKUP(Table8[[#This Row],[Customer ID]],Table8[[Customer ID]:[BMI]],2,FALSE)</f>
        <v>39.1</v>
      </c>
      <c r="D713" s="24">
        <f>VLOOKUP(Table8[[#This Row],[Customer ID]],Table8[[Customer ID]:[HBA1C]],4,FALSE)</f>
        <v>6.79</v>
      </c>
      <c r="E713" s="24" t="str">
        <f>VLOOKUP(Table8[[#This Row],[Customer ID]],Table8[[Customer ID]:[Heart Issues]],6,FALSE)</f>
        <v>Yes</v>
      </c>
      <c r="F713" s="24" t="str">
        <f>VLOOKUP(Table8[[#This Row],[Customer ID]],Table8[[Customer ID]:[Any Transplants]],7,FALSE)</f>
        <v>No</v>
      </c>
      <c r="G713" s="24" t="str">
        <f>VLOOKUP(Table8[[#This Row],[Customer ID]],Table8[[Customer ID]:[Cancer history]],8,FALSE)</f>
        <v>No</v>
      </c>
      <c r="H713" s="24">
        <f>VLOOKUP(Table8[[#This Row],[Customer ID]],Table8[[Customer ID]:[NumberOfMajorSurgeries]],9,FALSE)</f>
        <v>2</v>
      </c>
      <c r="I713" s="24" t="str">
        <f>VLOOKUP(Table8[[#This Row],[Customer ID]],Table8[],10,FALSE)</f>
        <v>No</v>
      </c>
      <c r="J713" s="24" t="str">
        <f>VLOOKUP(Table8[[#This Row],[Customer ID]],Table8[[Customer ID]:[Wight Status]],3,FALSE)</f>
        <v>Obesity</v>
      </c>
      <c r="K713" s="24" t="str">
        <f>VLOOKUP(Table8[[#This Row],[Customer ID]],Table8[[Customer ID]:[Diabetes Status]],5,FALSE)</f>
        <v>Diabetes</v>
      </c>
      <c r="L713" s="24" t="str">
        <f>VLOOKUP(A713,Table1[[Customer ID]:[Date Of Birth]],5,FALSE)</f>
        <v>25-Sep-1961</v>
      </c>
      <c r="M713" s="24">
        <f>VLOOKUP(A713,Table1[[Customer ID]:[charges]],8,FALSE)</f>
        <v>14235.07</v>
      </c>
      <c r="N713" s="24" t="str">
        <f>VLOOKUP(Healthcare!A713,Table1[[Customer ID]:[Hospital tier]],9,FALSE)</f>
        <v>tier - 2</v>
      </c>
      <c r="O713" s="24" t="str">
        <f>VLOOKUP(A713,Table1[[Customer ID]:[City tier]],10,FALSE)</f>
        <v>tier - 1</v>
      </c>
      <c r="P713" s="24" t="str">
        <f>VLOOKUP(Healthcare!A713,Table1[],11,FALSE)</f>
        <v>R1011</v>
      </c>
      <c r="Q713" s="24">
        <f>VLOOKUP(Healthcare!A713,Table1[[Customer ID]:[Age]],6,FALSE)</f>
        <v>61</v>
      </c>
    </row>
    <row r="714" spans="1:17" ht="15.4" x14ac:dyDescent="0.45">
      <c r="A714" s="25" t="s">
        <v>713</v>
      </c>
      <c r="B714" s="24" t="str">
        <f>VLOOKUP('Customer Names'!A714,'Customer Names'!A714:C3048,3,FALSE)</f>
        <v>Boyce</v>
      </c>
      <c r="C714" s="24">
        <f>VLOOKUP(Table8[[#This Row],[Customer ID]],Table8[[Customer ID]:[BMI]],2,FALSE)</f>
        <v>37.905000000000001</v>
      </c>
      <c r="D714" s="24">
        <f>VLOOKUP(Table8[[#This Row],[Customer ID]],Table8[[Customer ID]:[HBA1C]],4,FALSE)</f>
        <v>7.03</v>
      </c>
      <c r="E714" s="24" t="str">
        <f>VLOOKUP(Table8[[#This Row],[Customer ID]],Table8[[Customer ID]:[Heart Issues]],6,FALSE)</f>
        <v>No</v>
      </c>
      <c r="F714" s="24" t="str">
        <f>VLOOKUP(Table8[[#This Row],[Customer ID]],Table8[[Customer ID]:[Any Transplants]],7,FALSE)</f>
        <v>No</v>
      </c>
      <c r="G714" s="24" t="str">
        <f>VLOOKUP(Table8[[#This Row],[Customer ID]],Table8[[Customer ID]:[Cancer history]],8,FALSE)</f>
        <v>No</v>
      </c>
      <c r="H714" s="24">
        <f>VLOOKUP(Table8[[#This Row],[Customer ID]],Table8[[Customer ID]:[NumberOfMajorSurgeries]],9,FALSE)</f>
        <v>3</v>
      </c>
      <c r="I714" s="24" t="str">
        <f>VLOOKUP(Table8[[#This Row],[Customer ID]],Table8[],10,FALSE)</f>
        <v>No</v>
      </c>
      <c r="J714" s="24" t="str">
        <f>VLOOKUP(Table8[[#This Row],[Customer ID]],Table8[[Customer ID]:[Wight Status]],3,FALSE)</f>
        <v>Obesity</v>
      </c>
      <c r="K714" s="24" t="str">
        <f>VLOOKUP(Table8[[#This Row],[Customer ID]],Table8[[Customer ID]:[Diabetes Status]],5,FALSE)</f>
        <v>Diabetes</v>
      </c>
      <c r="L714" s="24" t="str">
        <f>VLOOKUP(A714,Table1[[Customer ID]:[Date Of Birth]],5,FALSE)</f>
        <v>21-Sep-1958</v>
      </c>
      <c r="M714" s="24">
        <f>VLOOKUP(A714,Table1[[Customer ID]:[charges]],8,FALSE)</f>
        <v>14210.54</v>
      </c>
      <c r="N714" s="24" t="str">
        <f>VLOOKUP(Healthcare!A714,Table1[[Customer ID]:[Hospital tier]],9,FALSE)</f>
        <v>tier - 2</v>
      </c>
      <c r="O714" s="24" t="str">
        <f>VLOOKUP(A714,Table1[[Customer ID]:[City tier]],10,FALSE)</f>
        <v>tier - 2</v>
      </c>
      <c r="P714" s="24" t="str">
        <f>VLOOKUP(Healthcare!A714,Table1[],11,FALSE)</f>
        <v>R1012</v>
      </c>
      <c r="Q714" s="24">
        <f>VLOOKUP(Healthcare!A714,Table1[[Customer ID]:[Age]],6,FALSE)</f>
        <v>64</v>
      </c>
    </row>
    <row r="715" spans="1:17" ht="15.4" x14ac:dyDescent="0.45">
      <c r="A715" s="25" t="s">
        <v>714</v>
      </c>
      <c r="B715" s="24" t="str">
        <f>VLOOKUP('Customer Names'!A715,'Customer Names'!A715:C3049,3,FALSE)</f>
        <v>Lin</v>
      </c>
      <c r="C715" s="24">
        <f>VLOOKUP(Table8[[#This Row],[Customer ID]],Table8[[Customer ID]:[BMI]],2,FALSE)</f>
        <v>43.35</v>
      </c>
      <c r="D715" s="24">
        <f>VLOOKUP(Table8[[#This Row],[Customer ID]],Table8[[Customer ID]:[HBA1C]],4,FALSE)</f>
        <v>5.41</v>
      </c>
      <c r="E715" s="24" t="str">
        <f>VLOOKUP(Table8[[#This Row],[Customer ID]],Table8[[Customer ID]:[Heart Issues]],6,FALSE)</f>
        <v>Yes</v>
      </c>
      <c r="F715" s="24" t="str">
        <f>VLOOKUP(Table8[[#This Row],[Customer ID]],Table8[[Customer ID]:[Any Transplants]],7,FALSE)</f>
        <v>No</v>
      </c>
      <c r="G715" s="24" t="str">
        <f>VLOOKUP(Table8[[#This Row],[Customer ID]],Table8[[Customer ID]:[Cancer history]],8,FALSE)</f>
        <v>Yes</v>
      </c>
      <c r="H715" s="24">
        <f>VLOOKUP(Table8[[#This Row],[Customer ID]],Table8[[Customer ID]:[NumberOfMajorSurgeries]],9,FALSE)</f>
        <v>1</v>
      </c>
      <c r="I715" s="24" t="str">
        <f>VLOOKUP(Table8[[#This Row],[Customer ID]],Table8[],10,FALSE)</f>
        <v>No</v>
      </c>
      <c r="J715" s="24" t="str">
        <f>VLOOKUP(Table8[[#This Row],[Customer ID]],Table8[[Customer ID]:[Wight Status]],3,FALSE)</f>
        <v>Obesity</v>
      </c>
      <c r="K715" s="24" t="str">
        <f>VLOOKUP(Table8[[#This Row],[Customer ID]],Table8[[Customer ID]:[Diabetes Status]],5,FALSE)</f>
        <v>Normal</v>
      </c>
      <c r="L715" s="24" t="str">
        <f>VLOOKUP(A715,Table1[[Customer ID]:[Date Of Birth]],5,FALSE)</f>
        <v>17-Nov-1983</v>
      </c>
      <c r="M715" s="24">
        <f>VLOOKUP(A715,Table1[[Customer ID]:[charges]],8,FALSE)</f>
        <v>14209.4</v>
      </c>
      <c r="N715" s="24" t="str">
        <f>VLOOKUP(Healthcare!A715,Table1[[Customer ID]:[Hospital tier]],9,FALSE)</f>
        <v>tier - 2</v>
      </c>
      <c r="O715" s="24" t="str">
        <f>VLOOKUP(A715,Table1[[Customer ID]:[City tier]],10,FALSE)</f>
        <v>tier - 1</v>
      </c>
      <c r="P715" s="24" t="str">
        <f>VLOOKUP(Healthcare!A715,Table1[],11,FALSE)</f>
        <v>R1026</v>
      </c>
      <c r="Q715" s="24">
        <f>VLOOKUP(Healthcare!A715,Table1[[Customer ID]:[Age]],6,FALSE)</f>
        <v>39</v>
      </c>
    </row>
    <row r="716" spans="1:17" ht="15.4" x14ac:dyDescent="0.45">
      <c r="A716" s="25" t="s">
        <v>715</v>
      </c>
      <c r="B716" s="24" t="str">
        <f>VLOOKUP('Customer Names'!A716,'Customer Names'!A716:C3050,3,FALSE)</f>
        <v>Smith</v>
      </c>
      <c r="C716" s="24">
        <f>VLOOKUP(Table8[[#This Row],[Customer ID]],Table8[[Customer ID]:[BMI]],2,FALSE)</f>
        <v>36.15</v>
      </c>
      <c r="D716" s="24">
        <f>VLOOKUP(Table8[[#This Row],[Customer ID]],Table8[[Customer ID]:[HBA1C]],4,FALSE)</f>
        <v>8.0500000000000007</v>
      </c>
      <c r="E716" s="24" t="str">
        <f>VLOOKUP(Table8[[#This Row],[Customer ID]],Table8[[Customer ID]:[Heart Issues]],6,FALSE)</f>
        <v>No</v>
      </c>
      <c r="F716" s="24" t="str">
        <f>VLOOKUP(Table8[[#This Row],[Customer ID]],Table8[[Customer ID]:[Any Transplants]],7,FALSE)</f>
        <v>No</v>
      </c>
      <c r="G716" s="24" t="str">
        <f>VLOOKUP(Table8[[#This Row],[Customer ID]],Table8[[Customer ID]:[Cancer history]],8,FALSE)</f>
        <v>No</v>
      </c>
      <c r="H716" s="24">
        <f>VLOOKUP(Table8[[#This Row],[Customer ID]],Table8[[Customer ID]:[NumberOfMajorSurgeries]],9,FALSE)</f>
        <v>0</v>
      </c>
      <c r="I716" s="24" t="str">
        <f>VLOOKUP(Table8[[#This Row],[Customer ID]],Table8[],10,FALSE)</f>
        <v>No</v>
      </c>
      <c r="J716" s="24" t="str">
        <f>VLOOKUP(Table8[[#This Row],[Customer ID]],Table8[[Customer ID]:[Wight Status]],3,FALSE)</f>
        <v>Obesity</v>
      </c>
      <c r="K716" s="24" t="str">
        <f>VLOOKUP(Table8[[#This Row],[Customer ID]],Table8[[Customer ID]:[Diabetes Status]],5,FALSE)</f>
        <v>Diabetes</v>
      </c>
      <c r="L716" s="24" t="str">
        <f>VLOOKUP(A716,Table1[[Customer ID]:[Date Of Birth]],5,FALSE)</f>
        <v>25-Dec-1968</v>
      </c>
      <c r="M716" s="24">
        <f>VLOOKUP(A716,Table1[[Customer ID]:[charges]],8,FALSE)</f>
        <v>14193.55</v>
      </c>
      <c r="N716" s="24" t="str">
        <f>VLOOKUP(Healthcare!A716,Table1[[Customer ID]:[Hospital tier]],9,FALSE)</f>
        <v>tier - 2</v>
      </c>
      <c r="O716" s="24" t="str">
        <f>VLOOKUP(A716,Table1[[Customer ID]:[City tier]],10,FALSE)</f>
        <v>tier - 1</v>
      </c>
      <c r="P716" s="24" t="str">
        <f>VLOOKUP(Healthcare!A716,Table1[],11,FALSE)</f>
        <v>R1026</v>
      </c>
      <c r="Q716" s="24">
        <f>VLOOKUP(Healthcare!A716,Table1[[Customer ID]:[Age]],6,FALSE)</f>
        <v>54</v>
      </c>
    </row>
    <row r="717" spans="1:17" ht="15.4" x14ac:dyDescent="0.45">
      <c r="A717" s="25" t="s">
        <v>716</v>
      </c>
      <c r="B717" s="24" t="str">
        <f>VLOOKUP('Customer Names'!A717,'Customer Names'!A717:C3051,3,FALSE)</f>
        <v>Nalven</v>
      </c>
      <c r="C717" s="24">
        <f>VLOOKUP(Table8[[#This Row],[Customer ID]],Table8[[Customer ID]:[BMI]],2,FALSE)</f>
        <v>44.98</v>
      </c>
      <c r="D717" s="24">
        <f>VLOOKUP(Table8[[#This Row],[Customer ID]],Table8[[Customer ID]:[HBA1C]],4,FALSE)</f>
        <v>5.94</v>
      </c>
      <c r="E717" s="24" t="str">
        <f>VLOOKUP(Table8[[#This Row],[Customer ID]],Table8[[Customer ID]:[Heart Issues]],6,FALSE)</f>
        <v>No</v>
      </c>
      <c r="F717" s="24" t="str">
        <f>VLOOKUP(Table8[[#This Row],[Customer ID]],Table8[[Customer ID]:[Any Transplants]],7,FALSE)</f>
        <v>No</v>
      </c>
      <c r="G717" s="24" t="str">
        <f>VLOOKUP(Table8[[#This Row],[Customer ID]],Table8[[Customer ID]:[Cancer history]],8,FALSE)</f>
        <v>No</v>
      </c>
      <c r="H717" s="24">
        <f>VLOOKUP(Table8[[#This Row],[Customer ID]],Table8[[Customer ID]:[NumberOfMajorSurgeries]],9,FALSE)</f>
        <v>1</v>
      </c>
      <c r="I717" s="24" t="str">
        <f>VLOOKUP(Table8[[#This Row],[Customer ID]],Table8[],10,FALSE)</f>
        <v>No</v>
      </c>
      <c r="J717" s="24" t="str">
        <f>VLOOKUP(Table8[[#This Row],[Customer ID]],Table8[[Customer ID]:[Wight Status]],3,FALSE)</f>
        <v>Obesity</v>
      </c>
      <c r="K717" s="24" t="str">
        <f>VLOOKUP(Table8[[#This Row],[Customer ID]],Table8[[Customer ID]:[Diabetes Status]],5,FALSE)</f>
        <v>Prediabetes</v>
      </c>
      <c r="L717" s="24" t="str">
        <f>VLOOKUP(A717,Table1[[Customer ID]:[Date Of Birth]],5,FALSE)</f>
        <v>7-Jul-1984</v>
      </c>
      <c r="M717" s="24">
        <f>VLOOKUP(A717,Table1[[Customer ID]:[charges]],8,FALSE)</f>
        <v>14152.46</v>
      </c>
      <c r="N717" s="24" t="str">
        <f>VLOOKUP(Healthcare!A717,Table1[[Customer ID]:[Hospital tier]],9,FALSE)</f>
        <v>tier - 2</v>
      </c>
      <c r="O717" s="24" t="str">
        <f>VLOOKUP(A717,Table1[[Customer ID]:[City tier]],10,FALSE)</f>
        <v>tier - 1</v>
      </c>
      <c r="P717" s="24" t="str">
        <f>VLOOKUP(Healthcare!A717,Table1[],11,FALSE)</f>
        <v>R1012</v>
      </c>
      <c r="Q717" s="24">
        <f>VLOOKUP(Healthcare!A717,Table1[[Customer ID]:[Age]],6,FALSE)</f>
        <v>38</v>
      </c>
    </row>
    <row r="718" spans="1:17" ht="15.4" x14ac:dyDescent="0.45">
      <c r="A718" s="25" t="s">
        <v>717</v>
      </c>
      <c r="B718" s="24" t="str">
        <f>VLOOKUP('Customer Names'!A718,'Customer Names'!A718:C3052,3,FALSE)</f>
        <v>Bourgeois</v>
      </c>
      <c r="C718" s="24">
        <f>VLOOKUP(Table8[[#This Row],[Customer ID]],Table8[[Customer ID]:[BMI]],2,FALSE)</f>
        <v>38.28</v>
      </c>
      <c r="D718" s="24">
        <f>VLOOKUP(Table8[[#This Row],[Customer ID]],Table8[[Customer ID]:[HBA1C]],4,FALSE)</f>
        <v>5.51</v>
      </c>
      <c r="E718" s="24" t="str">
        <f>VLOOKUP(Table8[[#This Row],[Customer ID]],Table8[[Customer ID]:[Heart Issues]],6,FALSE)</f>
        <v>No</v>
      </c>
      <c r="F718" s="24" t="str">
        <f>VLOOKUP(Table8[[#This Row],[Customer ID]],Table8[[Customer ID]:[Any Transplants]],7,FALSE)</f>
        <v>Yes</v>
      </c>
      <c r="G718" s="24" t="str">
        <f>VLOOKUP(Table8[[#This Row],[Customer ID]],Table8[[Customer ID]:[Cancer history]],8,FALSE)</f>
        <v>No</v>
      </c>
      <c r="H718" s="24">
        <f>VLOOKUP(Table8[[#This Row],[Customer ID]],Table8[[Customer ID]:[NumberOfMajorSurgeries]],9,FALSE)</f>
        <v>1</v>
      </c>
      <c r="I718" s="24" t="str">
        <f>VLOOKUP(Table8[[#This Row],[Customer ID]],Table8[],10,FALSE)</f>
        <v>No</v>
      </c>
      <c r="J718" s="24" t="str">
        <f>VLOOKUP(Table8[[#This Row],[Customer ID]],Table8[[Customer ID]:[Wight Status]],3,FALSE)</f>
        <v>Obesity</v>
      </c>
      <c r="K718" s="24" t="str">
        <f>VLOOKUP(Table8[[#This Row],[Customer ID]],Table8[[Customer ID]:[Diabetes Status]],5,FALSE)</f>
        <v>Normal</v>
      </c>
      <c r="L718" s="24" t="str">
        <f>VLOOKUP(A718,Table1[[Customer ID]:[Date Of Birth]],5,FALSE)</f>
        <v>6-Jul-2004</v>
      </c>
      <c r="M718" s="24">
        <f>VLOOKUP(A718,Table1[[Customer ID]:[charges]],8,FALSE)</f>
        <v>14133.04</v>
      </c>
      <c r="N718" s="24" t="str">
        <f>VLOOKUP(Healthcare!A718,Table1[[Customer ID]:[Hospital tier]],9,FALSE)</f>
        <v>tier - 2</v>
      </c>
      <c r="O718" s="24" t="str">
        <f>VLOOKUP(A718,Table1[[Customer ID]:[City tier]],10,FALSE)</f>
        <v>tier - 3</v>
      </c>
      <c r="P718" s="24" t="str">
        <f>VLOOKUP(Healthcare!A718,Table1[],11,FALSE)</f>
        <v>R1013</v>
      </c>
      <c r="Q718" s="24">
        <f>VLOOKUP(Healthcare!A718,Table1[[Customer ID]:[Age]],6,FALSE)</f>
        <v>18</v>
      </c>
    </row>
    <row r="719" spans="1:17" ht="15.4" x14ac:dyDescent="0.45">
      <c r="A719" s="25" t="s">
        <v>718</v>
      </c>
      <c r="B719" s="24" t="str">
        <f>VLOOKUP('Customer Names'!A719,'Customer Names'!A719:C3053,3,FALSE)</f>
        <v>Orloff</v>
      </c>
      <c r="C719" s="24">
        <f>VLOOKUP(Table8[[#This Row],[Customer ID]],Table8[[Customer ID]:[BMI]],2,FALSE)</f>
        <v>32.299999999999997</v>
      </c>
      <c r="D719" s="24">
        <f>VLOOKUP(Table8[[#This Row],[Customer ID]],Table8[[Customer ID]:[HBA1C]],4,FALSE)</f>
        <v>6.55</v>
      </c>
      <c r="E719" s="24" t="str">
        <f>VLOOKUP(Table8[[#This Row],[Customer ID]],Table8[[Customer ID]:[Heart Issues]],6,FALSE)</f>
        <v>Yes</v>
      </c>
      <c r="F719" s="24" t="str">
        <f>VLOOKUP(Table8[[#This Row],[Customer ID]],Table8[[Customer ID]:[Any Transplants]],7,FALSE)</f>
        <v>No</v>
      </c>
      <c r="G719" s="24" t="str">
        <f>VLOOKUP(Table8[[#This Row],[Customer ID]],Table8[[Customer ID]:[Cancer history]],8,FALSE)</f>
        <v>No</v>
      </c>
      <c r="H719" s="24">
        <f>VLOOKUP(Table8[[#This Row],[Customer ID]],Table8[[Customer ID]:[NumberOfMajorSurgeries]],9,FALSE)</f>
        <v>2</v>
      </c>
      <c r="I719" s="24" t="str">
        <f>VLOOKUP(Table8[[#This Row],[Customer ID]],Table8[],10,FALSE)</f>
        <v>No</v>
      </c>
      <c r="J719" s="24" t="str">
        <f>VLOOKUP(Table8[[#This Row],[Customer ID]],Table8[[Customer ID]:[Wight Status]],3,FALSE)</f>
        <v>Obesity</v>
      </c>
      <c r="K719" s="24" t="str">
        <f>VLOOKUP(Table8[[#This Row],[Customer ID]],Table8[[Customer ID]:[Diabetes Status]],5,FALSE)</f>
        <v>Diabetes</v>
      </c>
      <c r="L719" s="24" t="str">
        <f>VLOOKUP(A719,Table1[[Customer ID]:[Date Of Birth]],5,FALSE)</f>
        <v>14-Jun-1961</v>
      </c>
      <c r="M719" s="24">
        <f>VLOOKUP(A719,Table1[[Customer ID]:[charges]],8,FALSE)</f>
        <v>14119.62</v>
      </c>
      <c r="N719" s="24" t="str">
        <f>VLOOKUP(Healthcare!A719,Table1[[Customer ID]:[Hospital tier]],9,FALSE)</f>
        <v>tier - 2</v>
      </c>
      <c r="O719" s="24" t="str">
        <f>VLOOKUP(A719,Table1[[Customer ID]:[City tier]],10,FALSE)</f>
        <v>tier - 1</v>
      </c>
      <c r="P719" s="24" t="str">
        <f>VLOOKUP(Healthcare!A719,Table1[],11,FALSE)</f>
        <v>R1012</v>
      </c>
      <c r="Q719" s="24">
        <f>VLOOKUP(Healthcare!A719,Table1[[Customer ID]:[Age]],6,FALSE)</f>
        <v>61</v>
      </c>
    </row>
    <row r="720" spans="1:17" ht="15.4" x14ac:dyDescent="0.45">
      <c r="A720" s="25" t="s">
        <v>719</v>
      </c>
      <c r="B720" s="24" t="str">
        <f>VLOOKUP('Customer Names'!A720,'Customer Names'!A720:C3054,3,FALSE)</f>
        <v>Ramirez</v>
      </c>
      <c r="C720" s="24">
        <f>VLOOKUP(Table8[[#This Row],[Customer ID]],Table8[[Customer ID]:[BMI]],2,FALSE)</f>
        <v>39.51</v>
      </c>
      <c r="D720" s="24">
        <f>VLOOKUP(Table8[[#This Row],[Customer ID]],Table8[[Customer ID]:[HBA1C]],4,FALSE)</f>
        <v>5.79</v>
      </c>
      <c r="E720" s="24" t="str">
        <f>VLOOKUP(Table8[[#This Row],[Customer ID]],Table8[[Customer ID]:[Heart Issues]],6,FALSE)</f>
        <v>Yes</v>
      </c>
      <c r="F720" s="24" t="str">
        <f>VLOOKUP(Table8[[#This Row],[Customer ID]],Table8[[Customer ID]:[Any Transplants]],7,FALSE)</f>
        <v>No</v>
      </c>
      <c r="G720" s="24" t="str">
        <f>VLOOKUP(Table8[[#This Row],[Customer ID]],Table8[[Customer ID]:[Cancer history]],8,FALSE)</f>
        <v>No</v>
      </c>
      <c r="H720" s="24">
        <f>VLOOKUP(Table8[[#This Row],[Customer ID]],Table8[[Customer ID]:[NumberOfMajorSurgeries]],9,FALSE)</f>
        <v>0</v>
      </c>
      <c r="I720" s="24" t="str">
        <f>VLOOKUP(Table8[[#This Row],[Customer ID]],Table8[],10,FALSE)</f>
        <v>No</v>
      </c>
      <c r="J720" s="24" t="str">
        <f>VLOOKUP(Table8[[#This Row],[Customer ID]],Table8[[Customer ID]:[Wight Status]],3,FALSE)</f>
        <v>Obesity</v>
      </c>
      <c r="K720" s="24" t="str">
        <f>VLOOKUP(Table8[[#This Row],[Customer ID]],Table8[[Customer ID]:[Diabetes Status]],5,FALSE)</f>
        <v>Prediabetes</v>
      </c>
      <c r="L720" s="24" t="str">
        <f>VLOOKUP(A720,Table1[[Customer ID]:[Date Of Birth]],5,FALSE)</f>
        <v>26-Sep-1976</v>
      </c>
      <c r="M720" s="24">
        <f>VLOOKUP(A720,Table1[[Customer ID]:[charges]],8,FALSE)</f>
        <v>14098.07</v>
      </c>
      <c r="N720" s="24" t="str">
        <f>VLOOKUP(Healthcare!A720,Table1[[Customer ID]:[Hospital tier]],9,FALSE)</f>
        <v>tier - 2</v>
      </c>
      <c r="O720" s="24" t="str">
        <f>VLOOKUP(A720,Table1[[Customer ID]:[City tier]],10,FALSE)</f>
        <v>tier - 3</v>
      </c>
      <c r="P720" s="24" t="str">
        <f>VLOOKUP(Healthcare!A720,Table1[],11,FALSE)</f>
        <v>R1023</v>
      </c>
      <c r="Q720" s="24">
        <f>VLOOKUP(Healthcare!A720,Table1[[Customer ID]:[Age]],6,FALSE)</f>
        <v>46</v>
      </c>
    </row>
    <row r="721" spans="1:17" ht="15.4" x14ac:dyDescent="0.45">
      <c r="A721" s="25" t="s">
        <v>720</v>
      </c>
      <c r="B721" s="24" t="str">
        <f>VLOOKUP('Customer Names'!A721,'Customer Names'!A721:C3055,3,FALSE)</f>
        <v>Fouquet</v>
      </c>
      <c r="C721" s="24">
        <f>VLOOKUP(Table8[[#This Row],[Customer ID]],Table8[[Customer ID]:[BMI]],2,FALSE)</f>
        <v>50.46</v>
      </c>
      <c r="D721" s="24">
        <f>VLOOKUP(Table8[[#This Row],[Customer ID]],Table8[[Customer ID]:[HBA1C]],4,FALSE)</f>
        <v>4.5599999999999996</v>
      </c>
      <c r="E721" s="24" t="str">
        <f>VLOOKUP(Table8[[#This Row],[Customer ID]],Table8[[Customer ID]:[Heart Issues]],6,FALSE)</f>
        <v>No</v>
      </c>
      <c r="F721" s="24" t="str">
        <f>VLOOKUP(Table8[[#This Row],[Customer ID]],Table8[[Customer ID]:[Any Transplants]],7,FALSE)</f>
        <v>No</v>
      </c>
      <c r="G721" s="24" t="str">
        <f>VLOOKUP(Table8[[#This Row],[Customer ID]],Table8[[Customer ID]:[Cancer history]],8,FALSE)</f>
        <v>No</v>
      </c>
      <c r="H721" s="24">
        <f>VLOOKUP(Table8[[#This Row],[Customer ID]],Table8[[Customer ID]:[NumberOfMajorSurgeries]],9,FALSE)</f>
        <v>0</v>
      </c>
      <c r="I721" s="24" t="str">
        <f>VLOOKUP(Table8[[#This Row],[Customer ID]],Table8[],10,FALSE)</f>
        <v>No</v>
      </c>
      <c r="J721" s="24" t="str">
        <f>VLOOKUP(Table8[[#This Row],[Customer ID]],Table8[[Customer ID]:[Wight Status]],3,FALSE)</f>
        <v>Obesity</v>
      </c>
      <c r="K721" s="24" t="str">
        <f>VLOOKUP(Table8[[#This Row],[Customer ID]],Table8[[Customer ID]:[Diabetes Status]],5,FALSE)</f>
        <v>Normal</v>
      </c>
      <c r="L721" s="24" t="str">
        <f>VLOOKUP(A721,Table1[[Customer ID]:[Date Of Birth]],5,FALSE)</f>
        <v>12-Sep-1991</v>
      </c>
      <c r="M721" s="24">
        <f>VLOOKUP(A721,Table1[[Customer ID]:[charges]],8,FALSE)</f>
        <v>14081.93</v>
      </c>
      <c r="N721" s="24" t="str">
        <f>VLOOKUP(Healthcare!A721,Table1[[Customer ID]:[Hospital tier]],9,FALSE)</f>
        <v>tier - 2</v>
      </c>
      <c r="O721" s="24" t="str">
        <f>VLOOKUP(A721,Table1[[Customer ID]:[City tier]],10,FALSE)</f>
        <v>tier - 3</v>
      </c>
      <c r="P721" s="24" t="str">
        <f>VLOOKUP(Healthcare!A721,Table1[],11,FALSE)</f>
        <v>R1012</v>
      </c>
      <c r="Q721" s="24">
        <f>VLOOKUP(Healthcare!A721,Table1[[Customer ID]:[Age]],6,FALSE)</f>
        <v>31</v>
      </c>
    </row>
    <row r="722" spans="1:17" ht="15.4" x14ac:dyDescent="0.45">
      <c r="A722" s="25" t="s">
        <v>721</v>
      </c>
      <c r="B722" s="24" t="str">
        <f>VLOOKUP('Customer Names'!A722,'Customer Names'!A722:C3056,3,FALSE)</f>
        <v>McPhillips</v>
      </c>
      <c r="C722" s="24">
        <f>VLOOKUP(Table8[[#This Row],[Customer ID]],Table8[[Customer ID]:[BMI]],2,FALSE)</f>
        <v>31.73</v>
      </c>
      <c r="D722" s="24">
        <f>VLOOKUP(Table8[[#This Row],[Customer ID]],Table8[[Customer ID]:[HBA1C]],4,FALSE)</f>
        <v>7</v>
      </c>
      <c r="E722" s="24" t="str">
        <f>VLOOKUP(Table8[[#This Row],[Customer ID]],Table8[[Customer ID]:[Heart Issues]],6,FALSE)</f>
        <v>No</v>
      </c>
      <c r="F722" s="24" t="str">
        <f>VLOOKUP(Table8[[#This Row],[Customer ID]],Table8[[Customer ID]:[Any Transplants]],7,FALSE)</f>
        <v>No</v>
      </c>
      <c r="G722" s="24" t="str">
        <f>VLOOKUP(Table8[[#This Row],[Customer ID]],Table8[[Customer ID]:[Cancer history]],8,FALSE)</f>
        <v>No</v>
      </c>
      <c r="H722" s="24">
        <f>VLOOKUP(Table8[[#This Row],[Customer ID]],Table8[[Customer ID]:[NumberOfMajorSurgeries]],9,FALSE)</f>
        <v>0</v>
      </c>
      <c r="I722" s="24" t="str">
        <f>VLOOKUP(Table8[[#This Row],[Customer ID]],Table8[],10,FALSE)</f>
        <v>No</v>
      </c>
      <c r="J722" s="24" t="str">
        <f>VLOOKUP(Table8[[#This Row],[Customer ID]],Table8[[Customer ID]:[Wight Status]],3,FALSE)</f>
        <v>Obesity</v>
      </c>
      <c r="K722" s="24" t="str">
        <f>VLOOKUP(Table8[[#This Row],[Customer ID]],Table8[[Customer ID]:[Diabetes Status]],5,FALSE)</f>
        <v>Diabetes</v>
      </c>
      <c r="L722" s="24" t="str">
        <f>VLOOKUP(A722,Table1[[Customer ID]:[Date Of Birth]],5,FALSE)</f>
        <v>8-Nov-1960</v>
      </c>
      <c r="M722" s="24">
        <f>VLOOKUP(A722,Table1[[Customer ID]:[charges]],8,FALSE)</f>
        <v>14043.48</v>
      </c>
      <c r="N722" s="24" t="str">
        <f>VLOOKUP(Healthcare!A722,Table1[[Customer ID]:[Hospital tier]],9,FALSE)</f>
        <v>tier - 2</v>
      </c>
      <c r="O722" s="24" t="str">
        <f>VLOOKUP(A722,Table1[[Customer ID]:[City tier]],10,FALSE)</f>
        <v>tier - 3</v>
      </c>
      <c r="P722" s="24" t="str">
        <f>VLOOKUP(Healthcare!A722,Table1[],11,FALSE)</f>
        <v>R1024</v>
      </c>
      <c r="Q722" s="24">
        <f>VLOOKUP(Healthcare!A722,Table1[[Customer ID]:[Age]],6,FALSE)</f>
        <v>62</v>
      </c>
    </row>
    <row r="723" spans="1:17" ht="15.4" x14ac:dyDescent="0.45">
      <c r="A723" s="25" t="s">
        <v>722</v>
      </c>
      <c r="B723" s="24" t="str">
        <f>VLOOKUP('Customer Names'!A723,'Customer Names'!A723:C3057,3,FALSE)</f>
        <v>Burgin</v>
      </c>
      <c r="C723" s="24">
        <f>VLOOKUP(Table8[[#This Row],[Customer ID]],Table8[[Customer ID]:[BMI]],2,FALSE)</f>
        <v>32.1</v>
      </c>
      <c r="D723" s="24">
        <f>VLOOKUP(Table8[[#This Row],[Customer ID]],Table8[[Customer ID]:[HBA1C]],4,FALSE)</f>
        <v>6.57</v>
      </c>
      <c r="E723" s="24" t="str">
        <f>VLOOKUP(Table8[[#This Row],[Customer ID]],Table8[[Customer ID]:[Heart Issues]],6,FALSE)</f>
        <v>Yes</v>
      </c>
      <c r="F723" s="24" t="str">
        <f>VLOOKUP(Table8[[#This Row],[Customer ID]],Table8[[Customer ID]:[Any Transplants]],7,FALSE)</f>
        <v>No</v>
      </c>
      <c r="G723" s="24" t="str">
        <f>VLOOKUP(Table8[[#This Row],[Customer ID]],Table8[[Customer ID]:[Cancer history]],8,FALSE)</f>
        <v>Yes</v>
      </c>
      <c r="H723" s="24">
        <f>VLOOKUP(Table8[[#This Row],[Customer ID]],Table8[[Customer ID]:[NumberOfMajorSurgeries]],9,FALSE)</f>
        <v>1</v>
      </c>
      <c r="I723" s="24" t="str">
        <f>VLOOKUP(Table8[[#This Row],[Customer ID]],Table8[],10,FALSE)</f>
        <v>No</v>
      </c>
      <c r="J723" s="24" t="str">
        <f>VLOOKUP(Table8[[#This Row],[Customer ID]],Table8[[Customer ID]:[Wight Status]],3,FALSE)</f>
        <v>Obesity</v>
      </c>
      <c r="K723" s="24" t="str">
        <f>VLOOKUP(Table8[[#This Row],[Customer ID]],Table8[[Customer ID]:[Diabetes Status]],5,FALSE)</f>
        <v>Diabetes</v>
      </c>
      <c r="L723" s="24" t="str">
        <f>VLOOKUP(A723,Table1[[Customer ID]:[Date Of Birth]],5,FALSE)</f>
        <v>8-Jul-1963</v>
      </c>
      <c r="M723" s="24">
        <f>VLOOKUP(A723,Table1[[Customer ID]:[charges]],8,FALSE)</f>
        <v>14007.22</v>
      </c>
      <c r="N723" s="24" t="str">
        <f>VLOOKUP(Healthcare!A723,Table1[[Customer ID]:[Hospital tier]],9,FALSE)</f>
        <v>tier - 2</v>
      </c>
      <c r="O723" s="24" t="str">
        <f>VLOOKUP(A723,Table1[[Customer ID]:[City tier]],10,FALSE)</f>
        <v>tier - 3</v>
      </c>
      <c r="P723" s="24" t="str">
        <f>VLOOKUP(Healthcare!A723,Table1[],11,FALSE)</f>
        <v>R1011</v>
      </c>
      <c r="Q723" s="24">
        <f>VLOOKUP(Healthcare!A723,Table1[[Customer ID]:[Age]],6,FALSE)</f>
        <v>59</v>
      </c>
    </row>
    <row r="724" spans="1:17" ht="15.4" x14ac:dyDescent="0.45">
      <c r="A724" s="25" t="s">
        <v>723</v>
      </c>
      <c r="B724" s="24" t="str">
        <f>VLOOKUP('Customer Names'!A724,'Customer Names'!A724:C3058,3,FALSE)</f>
        <v>Roberts</v>
      </c>
      <c r="C724" s="24">
        <f>VLOOKUP(Table8[[#This Row],[Customer ID]],Table8[[Customer ID]:[BMI]],2,FALSE)</f>
        <v>27.83</v>
      </c>
      <c r="D724" s="24">
        <f>VLOOKUP(Table8[[#This Row],[Customer ID]],Table8[[Customer ID]:[HBA1C]],4,FALSE)</f>
        <v>11.61</v>
      </c>
      <c r="E724" s="24" t="str">
        <f>VLOOKUP(Table8[[#This Row],[Customer ID]],Table8[[Customer ID]:[Heart Issues]],6,FALSE)</f>
        <v>Yes</v>
      </c>
      <c r="F724" s="24" t="str">
        <f>VLOOKUP(Table8[[#This Row],[Customer ID]],Table8[[Customer ID]:[Any Transplants]],7,FALSE)</f>
        <v>No</v>
      </c>
      <c r="G724" s="24" t="str">
        <f>VLOOKUP(Table8[[#This Row],[Customer ID]],Table8[[Customer ID]:[Cancer history]],8,FALSE)</f>
        <v>Yes</v>
      </c>
      <c r="H724" s="24">
        <f>VLOOKUP(Table8[[#This Row],[Customer ID]],Table8[[Customer ID]:[NumberOfMajorSurgeries]],9,FALSE)</f>
        <v>1</v>
      </c>
      <c r="I724" s="24" t="str">
        <f>VLOOKUP(Table8[[#This Row],[Customer ID]],Table8[],10,FALSE)</f>
        <v>No</v>
      </c>
      <c r="J724" s="24" t="str">
        <f>VLOOKUP(Table8[[#This Row],[Customer ID]],Table8[[Customer ID]:[Wight Status]],3,FALSE)</f>
        <v>Over Weight</v>
      </c>
      <c r="K724" s="24" t="str">
        <f>VLOOKUP(Table8[[#This Row],[Customer ID]],Table8[[Customer ID]:[Diabetes Status]],5,FALSE)</f>
        <v>Diabetes</v>
      </c>
      <c r="L724" s="24" t="str">
        <f>VLOOKUP(A724,Table1[[Customer ID]:[Date Of Birth]],5,FALSE)</f>
        <v>6-Jul-1963</v>
      </c>
      <c r="M724" s="24">
        <f>VLOOKUP(A724,Table1[[Customer ID]:[charges]],8,FALSE)</f>
        <v>14001.29</v>
      </c>
      <c r="N724" s="24" t="str">
        <f>VLOOKUP(Healthcare!A724,Table1[[Customer ID]:[Hospital tier]],9,FALSE)</f>
        <v>tier - 2</v>
      </c>
      <c r="O724" s="24" t="str">
        <f>VLOOKUP(A724,Table1[[Customer ID]:[City tier]],10,FALSE)</f>
        <v>tier - 2</v>
      </c>
      <c r="P724" s="24" t="str">
        <f>VLOOKUP(Healthcare!A724,Table1[],11,FALSE)</f>
        <v>R1013</v>
      </c>
      <c r="Q724" s="24">
        <f>VLOOKUP(Healthcare!A724,Table1[[Customer ID]:[Age]],6,FALSE)</f>
        <v>59</v>
      </c>
    </row>
    <row r="725" spans="1:17" ht="15.4" x14ac:dyDescent="0.45">
      <c r="A725" s="25" t="s">
        <v>724</v>
      </c>
      <c r="B725" s="24" t="str">
        <f>VLOOKUP('Customer Names'!A725,'Customer Names'!A725:C3059,3,FALSE)</f>
        <v>Nemec</v>
      </c>
      <c r="C725" s="24">
        <f>VLOOKUP(Table8[[#This Row],[Customer ID]],Table8[[Customer ID]:[BMI]],2,FALSE)</f>
        <v>27.72</v>
      </c>
      <c r="D725" s="24">
        <f>VLOOKUP(Table8[[#This Row],[Customer ID]],Table8[[Customer ID]:[HBA1C]],4,FALSE)</f>
        <v>8.16</v>
      </c>
      <c r="E725" s="24" t="str">
        <f>VLOOKUP(Table8[[#This Row],[Customer ID]],Table8[[Customer ID]:[Heart Issues]],6,FALSE)</f>
        <v>Yes</v>
      </c>
      <c r="F725" s="24" t="str">
        <f>VLOOKUP(Table8[[#This Row],[Customer ID]],Table8[[Customer ID]:[Any Transplants]],7,FALSE)</f>
        <v>No</v>
      </c>
      <c r="G725" s="24" t="str">
        <f>VLOOKUP(Table8[[#This Row],[Customer ID]],Table8[[Customer ID]:[Cancer history]],8,FALSE)</f>
        <v>Yes</v>
      </c>
      <c r="H725" s="24">
        <f>VLOOKUP(Table8[[#This Row],[Customer ID]],Table8[[Customer ID]:[NumberOfMajorSurgeries]],9,FALSE)</f>
        <v>1</v>
      </c>
      <c r="I725" s="24" t="str">
        <f>VLOOKUP(Table8[[#This Row],[Customer ID]],Table8[],10,FALSE)</f>
        <v>No</v>
      </c>
      <c r="J725" s="24" t="str">
        <f>VLOOKUP(Table8[[#This Row],[Customer ID]],Table8[[Customer ID]:[Wight Status]],3,FALSE)</f>
        <v>Over Weight</v>
      </c>
      <c r="K725" s="24" t="str">
        <f>VLOOKUP(Table8[[#This Row],[Customer ID]],Table8[[Customer ID]:[Diabetes Status]],5,FALSE)</f>
        <v>Diabetes</v>
      </c>
      <c r="L725" s="24" t="str">
        <f>VLOOKUP(A725,Table1[[Customer ID]:[Date Of Birth]],5,FALSE)</f>
        <v>23-Dec-1963</v>
      </c>
      <c r="M725" s="24">
        <f>VLOOKUP(A725,Table1[[Customer ID]:[charges]],8,FALSE)</f>
        <v>14001.13</v>
      </c>
      <c r="N725" s="24" t="str">
        <f>VLOOKUP(Healthcare!A725,Table1[[Customer ID]:[Hospital tier]],9,FALSE)</f>
        <v>tier - 2</v>
      </c>
      <c r="O725" s="24" t="str">
        <f>VLOOKUP(A725,Table1[[Customer ID]:[City tier]],10,FALSE)</f>
        <v>tier - 1</v>
      </c>
      <c r="P725" s="24" t="str">
        <f>VLOOKUP(Healthcare!A725,Table1[],11,FALSE)</f>
        <v>R1013</v>
      </c>
      <c r="Q725" s="24">
        <f>VLOOKUP(Healthcare!A725,Table1[[Customer ID]:[Age]],6,FALSE)</f>
        <v>59</v>
      </c>
    </row>
    <row r="726" spans="1:17" ht="15.4" x14ac:dyDescent="0.45">
      <c r="A726" s="25" t="s">
        <v>725</v>
      </c>
      <c r="B726" s="24" t="str">
        <f>VLOOKUP('Customer Names'!A726,'Customer Names'!A726:C3060,3,FALSE)</f>
        <v>Appman</v>
      </c>
      <c r="C726" s="24">
        <f>VLOOKUP(Table8[[#This Row],[Customer ID]],Table8[[Customer ID]:[BMI]],2,FALSE)</f>
        <v>36.765000000000001</v>
      </c>
      <c r="D726" s="24">
        <f>VLOOKUP(Table8[[#This Row],[Customer ID]],Table8[[Customer ID]:[HBA1C]],4,FALSE)</f>
        <v>4.4800000000000004</v>
      </c>
      <c r="E726" s="24" t="str">
        <f>VLOOKUP(Table8[[#This Row],[Customer ID]],Table8[[Customer ID]:[Heart Issues]],6,FALSE)</f>
        <v>Yes</v>
      </c>
      <c r="F726" s="24" t="str">
        <f>VLOOKUP(Table8[[#This Row],[Customer ID]],Table8[[Customer ID]:[Any Transplants]],7,FALSE)</f>
        <v>No</v>
      </c>
      <c r="G726" s="24" t="str">
        <f>VLOOKUP(Table8[[#This Row],[Customer ID]],Table8[[Customer ID]:[Cancer history]],8,FALSE)</f>
        <v>No</v>
      </c>
      <c r="H726" s="24">
        <f>VLOOKUP(Table8[[#This Row],[Customer ID]],Table8[[Customer ID]:[NumberOfMajorSurgeries]],9,FALSE)</f>
        <v>2</v>
      </c>
      <c r="I726" s="24" t="str">
        <f>VLOOKUP(Table8[[#This Row],[Customer ID]],Table8[],10,FALSE)</f>
        <v>No</v>
      </c>
      <c r="J726" s="24" t="str">
        <f>VLOOKUP(Table8[[#This Row],[Customer ID]],Table8[[Customer ID]:[Wight Status]],3,FALSE)</f>
        <v>Obesity</v>
      </c>
      <c r="K726" s="24" t="str">
        <f>VLOOKUP(Table8[[#This Row],[Customer ID]],Table8[[Customer ID]:[Diabetes Status]],5,FALSE)</f>
        <v>Normal</v>
      </c>
      <c r="L726" s="24" t="str">
        <f>VLOOKUP(A726,Table1[[Customer ID]:[Date Of Birth]],5,FALSE)</f>
        <v>6-Sep-1959</v>
      </c>
      <c r="M726" s="24">
        <f>VLOOKUP(A726,Table1[[Customer ID]:[charges]],8,FALSE)</f>
        <v>13981.85</v>
      </c>
      <c r="N726" s="24" t="str">
        <f>VLOOKUP(Healthcare!A726,Table1[[Customer ID]:[Hospital tier]],9,FALSE)</f>
        <v>tier - 2</v>
      </c>
      <c r="O726" s="24" t="str">
        <f>VLOOKUP(A726,Table1[[Customer ID]:[City tier]],10,FALSE)</f>
        <v>tier - 1</v>
      </c>
      <c r="P726" s="24" t="str">
        <f>VLOOKUP(Healthcare!A726,Table1[],11,FALSE)</f>
        <v>R1016</v>
      </c>
      <c r="Q726" s="24">
        <f>VLOOKUP(Healthcare!A726,Table1[[Customer ID]:[Age]],6,FALSE)</f>
        <v>63</v>
      </c>
    </row>
    <row r="727" spans="1:17" ht="15.4" x14ac:dyDescent="0.45">
      <c r="A727" s="25" t="s">
        <v>726</v>
      </c>
      <c r="B727" s="24" t="str">
        <f>VLOOKUP('Customer Names'!A727,'Customer Names'!A727:C3061,3,FALSE)</f>
        <v>Driscoll</v>
      </c>
      <c r="C727" s="24">
        <f>VLOOKUP(Table8[[#This Row],[Customer ID]],Table8[[Customer ID]:[BMI]],2,FALSE)</f>
        <v>48.36</v>
      </c>
      <c r="D727" s="24">
        <f>VLOOKUP(Table8[[#This Row],[Customer ID]],Table8[[Customer ID]:[HBA1C]],4,FALSE)</f>
        <v>4.08</v>
      </c>
      <c r="E727" s="24" t="str">
        <f>VLOOKUP(Table8[[#This Row],[Customer ID]],Table8[[Customer ID]:[Heart Issues]],6,FALSE)</f>
        <v>No</v>
      </c>
      <c r="F727" s="24" t="str">
        <f>VLOOKUP(Table8[[#This Row],[Customer ID]],Table8[[Customer ID]:[Any Transplants]],7,FALSE)</f>
        <v>No</v>
      </c>
      <c r="G727" s="24" t="str">
        <f>VLOOKUP(Table8[[#This Row],[Customer ID]],Table8[[Customer ID]:[Cancer history]],8,FALSE)</f>
        <v>No</v>
      </c>
      <c r="H727" s="24">
        <f>VLOOKUP(Table8[[#This Row],[Customer ID]],Table8[[Customer ID]:[NumberOfMajorSurgeries]],9,FALSE)</f>
        <v>0</v>
      </c>
      <c r="I727" s="24" t="str">
        <f>VLOOKUP(Table8[[#This Row],[Customer ID]],Table8[],10,FALSE)</f>
        <v>No</v>
      </c>
      <c r="J727" s="24" t="str">
        <f>VLOOKUP(Table8[[#This Row],[Customer ID]],Table8[[Customer ID]:[Wight Status]],3,FALSE)</f>
        <v>Obesity</v>
      </c>
      <c r="K727" s="24" t="str">
        <f>VLOOKUP(Table8[[#This Row],[Customer ID]],Table8[[Customer ID]:[Diabetes Status]],5,FALSE)</f>
        <v>Normal</v>
      </c>
      <c r="L727" s="24" t="str">
        <f>VLOOKUP(A727,Table1[[Customer ID]:[Date Of Birth]],5,FALSE)</f>
        <v>13-Jul-1990</v>
      </c>
      <c r="M727" s="24">
        <f>VLOOKUP(A727,Table1[[Customer ID]:[charges]],8,FALSE)</f>
        <v>13979.45</v>
      </c>
      <c r="N727" s="24" t="str">
        <f>VLOOKUP(Healthcare!A727,Table1[[Customer ID]:[Hospital tier]],9,FALSE)</f>
        <v>tier - 2</v>
      </c>
      <c r="O727" s="24" t="str">
        <f>VLOOKUP(A727,Table1[[Customer ID]:[City tier]],10,FALSE)</f>
        <v>tier - 1</v>
      </c>
      <c r="P727" s="24" t="str">
        <f>VLOOKUP(Healthcare!A727,Table1[],11,FALSE)</f>
        <v>R1023</v>
      </c>
      <c r="Q727" s="24">
        <f>VLOOKUP(Healthcare!A727,Table1[[Customer ID]:[Age]],6,FALSE)</f>
        <v>32</v>
      </c>
    </row>
    <row r="728" spans="1:17" ht="15.4" x14ac:dyDescent="0.45">
      <c r="A728" s="25" t="s">
        <v>727</v>
      </c>
      <c r="B728" s="24" t="str">
        <f>VLOOKUP('Customer Names'!A728,'Customer Names'!A728:C3062,3,FALSE)</f>
        <v>Glotzbach</v>
      </c>
      <c r="C728" s="24">
        <f>VLOOKUP(Table8[[#This Row],[Customer ID]],Table8[[Customer ID]:[BMI]],2,FALSE)</f>
        <v>31.445</v>
      </c>
      <c r="D728" s="24">
        <f>VLOOKUP(Table8[[#This Row],[Customer ID]],Table8[[Customer ID]:[HBA1C]],4,FALSE)</f>
        <v>4.4000000000000004</v>
      </c>
      <c r="E728" s="24" t="str">
        <f>VLOOKUP(Table8[[#This Row],[Customer ID]],Table8[[Customer ID]:[Heart Issues]],6,FALSE)</f>
        <v>Yes</v>
      </c>
      <c r="F728" s="24" t="str">
        <f>VLOOKUP(Table8[[#This Row],[Customer ID]],Table8[[Customer ID]:[Any Transplants]],7,FALSE)</f>
        <v>No</v>
      </c>
      <c r="G728" s="24" t="str">
        <f>VLOOKUP(Table8[[#This Row],[Customer ID]],Table8[[Customer ID]:[Cancer history]],8,FALSE)</f>
        <v>No</v>
      </c>
      <c r="H728" s="24">
        <f>VLOOKUP(Table8[[#This Row],[Customer ID]],Table8[[Customer ID]:[NumberOfMajorSurgeries]],9,FALSE)</f>
        <v>2</v>
      </c>
      <c r="I728" s="24" t="str">
        <f>VLOOKUP(Table8[[#This Row],[Customer ID]],Table8[],10,FALSE)</f>
        <v>No</v>
      </c>
      <c r="J728" s="24" t="str">
        <f>VLOOKUP(Table8[[#This Row],[Customer ID]],Table8[[Customer ID]:[Wight Status]],3,FALSE)</f>
        <v>Obesity</v>
      </c>
      <c r="K728" s="24" t="str">
        <f>VLOOKUP(Table8[[#This Row],[Customer ID]],Table8[[Customer ID]:[Diabetes Status]],5,FALSE)</f>
        <v>Normal</v>
      </c>
      <c r="L728" s="24" t="str">
        <f>VLOOKUP(A728,Table1[[Customer ID]:[Date Of Birth]],5,FALSE)</f>
        <v>29-Aug-1959</v>
      </c>
      <c r="M728" s="24">
        <f>VLOOKUP(A728,Table1[[Customer ID]:[charges]],8,FALSE)</f>
        <v>13974.46</v>
      </c>
      <c r="N728" s="24" t="str">
        <f>VLOOKUP(Healthcare!A728,Table1[[Customer ID]:[Hospital tier]],9,FALSE)</f>
        <v>tier - 2</v>
      </c>
      <c r="O728" s="24" t="str">
        <f>VLOOKUP(A728,Table1[[Customer ID]:[City tier]],10,FALSE)</f>
        <v>tier - 2</v>
      </c>
      <c r="P728" s="24" t="str">
        <f>VLOOKUP(Healthcare!A728,Table1[],11,FALSE)</f>
        <v>R1019</v>
      </c>
      <c r="Q728" s="24">
        <f>VLOOKUP(Healthcare!A728,Table1[[Customer ID]:[Age]],6,FALSE)</f>
        <v>63</v>
      </c>
    </row>
    <row r="729" spans="1:17" ht="15.4" x14ac:dyDescent="0.45">
      <c r="A729" s="25" t="s">
        <v>728</v>
      </c>
      <c r="B729" s="24" t="str">
        <f>VLOOKUP('Customer Names'!A729,'Customer Names'!A729:C3063,3,FALSE)</f>
        <v>Tenforde</v>
      </c>
      <c r="C729" s="24">
        <f>VLOOKUP(Table8[[#This Row],[Customer ID]],Table8[[Customer ID]:[BMI]],2,FALSE)</f>
        <v>27.55</v>
      </c>
      <c r="D729" s="24">
        <f>VLOOKUP(Table8[[#This Row],[Customer ID]],Table8[[Customer ID]:[HBA1C]],4,FALSE)</f>
        <v>9.02</v>
      </c>
      <c r="E729" s="24" t="str">
        <f>VLOOKUP(Table8[[#This Row],[Customer ID]],Table8[[Customer ID]:[Heart Issues]],6,FALSE)</f>
        <v>No</v>
      </c>
      <c r="F729" s="24" t="str">
        <f>VLOOKUP(Table8[[#This Row],[Customer ID]],Table8[[Customer ID]:[Any Transplants]],7,FALSE)</f>
        <v>No</v>
      </c>
      <c r="G729" s="24" t="str">
        <f>VLOOKUP(Table8[[#This Row],[Customer ID]],Table8[[Customer ID]:[Cancer history]],8,FALSE)</f>
        <v>No</v>
      </c>
      <c r="H729" s="24">
        <f>VLOOKUP(Table8[[#This Row],[Customer ID]],Table8[[Customer ID]:[NumberOfMajorSurgeries]],9,FALSE)</f>
        <v>0</v>
      </c>
      <c r="I729" s="24" t="str">
        <f>VLOOKUP(Table8[[#This Row],[Customer ID]],Table8[],10,FALSE)</f>
        <v>No</v>
      </c>
      <c r="J729" s="24" t="str">
        <f>VLOOKUP(Table8[[#This Row],[Customer ID]],Table8[[Customer ID]:[Wight Status]],3,FALSE)</f>
        <v>Over Weight</v>
      </c>
      <c r="K729" s="24" t="str">
        <f>VLOOKUP(Table8[[#This Row],[Customer ID]],Table8[[Customer ID]:[Diabetes Status]],5,FALSE)</f>
        <v>Diabetes</v>
      </c>
      <c r="L729" s="24" t="str">
        <f>VLOOKUP(A729,Table1[[Customer ID]:[Date Of Birth]],5,FALSE)</f>
        <v>18-Jun-1960</v>
      </c>
      <c r="M729" s="24">
        <f>VLOOKUP(A729,Table1[[Customer ID]:[charges]],8,FALSE)</f>
        <v>13937.67</v>
      </c>
      <c r="N729" s="24" t="str">
        <f>VLOOKUP(Healthcare!A729,Table1[[Customer ID]:[Hospital tier]],9,FALSE)</f>
        <v>tier - 2</v>
      </c>
      <c r="O729" s="24" t="str">
        <f>VLOOKUP(A729,Table1[[Customer ID]:[City tier]],10,FALSE)</f>
        <v>tier - 1</v>
      </c>
      <c r="P729" s="24" t="str">
        <f>VLOOKUP(Healthcare!A729,Table1[],11,FALSE)</f>
        <v>R1012</v>
      </c>
      <c r="Q729" s="24">
        <f>VLOOKUP(Healthcare!A729,Table1[[Customer ID]:[Age]],6,FALSE)</f>
        <v>62</v>
      </c>
    </row>
    <row r="730" spans="1:17" ht="15.4" x14ac:dyDescent="0.45">
      <c r="A730" s="25" t="s">
        <v>729</v>
      </c>
      <c r="B730" s="24" t="str">
        <f>VLOOKUP('Customer Names'!A730,'Customer Names'!A730:C3064,3,FALSE)</f>
        <v>Ramirez</v>
      </c>
      <c r="C730" s="24">
        <f>VLOOKUP(Table8[[#This Row],[Customer ID]],Table8[[Customer ID]:[BMI]],2,FALSE)</f>
        <v>33.11</v>
      </c>
      <c r="D730" s="24">
        <f>VLOOKUP(Table8[[#This Row],[Customer ID]],Table8[[Customer ID]:[HBA1C]],4,FALSE)</f>
        <v>8.06</v>
      </c>
      <c r="E730" s="24" t="str">
        <f>VLOOKUP(Table8[[#This Row],[Customer ID]],Table8[[Customer ID]:[Heart Issues]],6,FALSE)</f>
        <v>No</v>
      </c>
      <c r="F730" s="24" t="str">
        <f>VLOOKUP(Table8[[#This Row],[Customer ID]],Table8[[Customer ID]:[Any Transplants]],7,FALSE)</f>
        <v>No</v>
      </c>
      <c r="G730" s="24" t="str">
        <f>VLOOKUP(Table8[[#This Row],[Customer ID]],Table8[[Customer ID]:[Cancer history]],8,FALSE)</f>
        <v>No</v>
      </c>
      <c r="H730" s="24">
        <f>VLOOKUP(Table8[[#This Row],[Customer ID]],Table8[[Customer ID]:[NumberOfMajorSurgeries]],9,FALSE)</f>
        <v>0</v>
      </c>
      <c r="I730" s="24" t="str">
        <f>VLOOKUP(Table8[[#This Row],[Customer ID]],Table8[],10,FALSE)</f>
        <v>No</v>
      </c>
      <c r="J730" s="24" t="str">
        <f>VLOOKUP(Table8[[#This Row],[Customer ID]],Table8[[Customer ID]:[Wight Status]],3,FALSE)</f>
        <v>Obesity</v>
      </c>
      <c r="K730" s="24" t="str">
        <f>VLOOKUP(Table8[[#This Row],[Customer ID]],Table8[[Customer ID]:[Diabetes Status]],5,FALSE)</f>
        <v>Diabetes</v>
      </c>
      <c r="L730" s="24" t="str">
        <f>VLOOKUP(A730,Table1[[Customer ID]:[Date Of Birth]],5,FALSE)</f>
        <v>27-Jul-1962</v>
      </c>
      <c r="M730" s="24">
        <f>VLOOKUP(A730,Table1[[Customer ID]:[charges]],8,FALSE)</f>
        <v>13919.82</v>
      </c>
      <c r="N730" s="24" t="str">
        <f>VLOOKUP(Healthcare!A730,Table1[[Customer ID]:[Hospital tier]],9,FALSE)</f>
        <v>tier - 2</v>
      </c>
      <c r="O730" s="24" t="str">
        <f>VLOOKUP(A730,Table1[[Customer ID]:[City tier]],10,FALSE)</f>
        <v>tier - 2</v>
      </c>
      <c r="P730" s="24" t="str">
        <f>VLOOKUP(Healthcare!A730,Table1[],11,FALSE)</f>
        <v>R1013</v>
      </c>
      <c r="Q730" s="24">
        <f>VLOOKUP(Healthcare!A730,Table1[[Customer ID]:[Age]],6,FALSE)</f>
        <v>60</v>
      </c>
    </row>
    <row r="731" spans="1:17" ht="15.4" x14ac:dyDescent="0.45">
      <c r="A731" s="25" t="s">
        <v>730</v>
      </c>
      <c r="B731" s="24" t="str">
        <f>VLOOKUP('Customer Names'!A731,'Customer Names'!A731:C3065,3,FALSE)</f>
        <v>Stanley Torres</v>
      </c>
      <c r="C731" s="24">
        <f>VLOOKUP(Table8[[#This Row],[Customer ID]],Table8[[Customer ID]:[BMI]],2,FALSE)</f>
        <v>36.85</v>
      </c>
      <c r="D731" s="24">
        <f>VLOOKUP(Table8[[#This Row],[Customer ID]],Table8[[Customer ID]:[HBA1C]],4,FALSE)</f>
        <v>6.21</v>
      </c>
      <c r="E731" s="24" t="str">
        <f>VLOOKUP(Table8[[#This Row],[Customer ID]],Table8[[Customer ID]:[Heart Issues]],6,FALSE)</f>
        <v>Yes</v>
      </c>
      <c r="F731" s="24" t="str">
        <f>VLOOKUP(Table8[[#This Row],[Customer ID]],Table8[[Customer ID]:[Any Transplants]],7,FALSE)</f>
        <v>No</v>
      </c>
      <c r="G731" s="24" t="str">
        <f>VLOOKUP(Table8[[#This Row],[Customer ID]],Table8[[Customer ID]:[Cancer history]],8,FALSE)</f>
        <v>No</v>
      </c>
      <c r="H731" s="24">
        <f>VLOOKUP(Table8[[#This Row],[Customer ID]],Table8[[Customer ID]:[NumberOfMajorSurgeries]],9,FALSE)</f>
        <v>2</v>
      </c>
      <c r="I731" s="24" t="str">
        <f>VLOOKUP(Table8[[#This Row],[Customer ID]],Table8[],10,FALSE)</f>
        <v>No</v>
      </c>
      <c r="J731" s="24" t="str">
        <f>VLOOKUP(Table8[[#This Row],[Customer ID]],Table8[[Customer ID]:[Wight Status]],3,FALSE)</f>
        <v>Obesity</v>
      </c>
      <c r="K731" s="24" t="str">
        <f>VLOOKUP(Table8[[#This Row],[Customer ID]],Table8[[Customer ID]:[Diabetes Status]],5,FALSE)</f>
        <v>Prediabetes</v>
      </c>
      <c r="L731" s="24" t="str">
        <f>VLOOKUP(A731,Table1[[Customer ID]:[Date Of Birth]],5,FALSE)</f>
        <v>7-Jul-1959</v>
      </c>
      <c r="M731" s="24">
        <f>VLOOKUP(A731,Table1[[Customer ID]:[charges]],8,FALSE)</f>
        <v>13887.97</v>
      </c>
      <c r="N731" s="24" t="str">
        <f>VLOOKUP(Healthcare!A731,Table1[[Customer ID]:[Hospital tier]],9,FALSE)</f>
        <v>tier - 2</v>
      </c>
      <c r="O731" s="24" t="str">
        <f>VLOOKUP(A731,Table1[[Customer ID]:[City tier]],10,FALSE)</f>
        <v>tier - 2</v>
      </c>
      <c r="P731" s="24" t="str">
        <f>VLOOKUP(Healthcare!A731,Table1[],11,FALSE)</f>
        <v>R1013</v>
      </c>
      <c r="Q731" s="24">
        <f>VLOOKUP(Healthcare!A731,Table1[[Customer ID]:[Age]],6,FALSE)</f>
        <v>63</v>
      </c>
    </row>
    <row r="732" spans="1:17" ht="15.4" x14ac:dyDescent="0.45">
      <c r="A732" s="25" t="s">
        <v>731</v>
      </c>
      <c r="B732" s="24" t="str">
        <f>VLOOKUP('Customer Names'!A732,'Customer Names'!A732:C3066,3,FALSE)</f>
        <v>Vandongen</v>
      </c>
      <c r="C732" s="24">
        <f>VLOOKUP(Table8[[#This Row],[Customer ID]],Table8[[Customer ID]:[BMI]],2,FALSE)</f>
        <v>36.299999999999997</v>
      </c>
      <c r="D732" s="24">
        <f>VLOOKUP(Table8[[#This Row],[Customer ID]],Table8[[Customer ID]:[HBA1C]],4,FALSE)</f>
        <v>5.79</v>
      </c>
      <c r="E732" s="24" t="str">
        <f>VLOOKUP(Table8[[#This Row],[Customer ID]],Table8[[Customer ID]:[Heart Issues]],6,FALSE)</f>
        <v>Yes</v>
      </c>
      <c r="F732" s="24" t="str">
        <f>VLOOKUP(Table8[[#This Row],[Customer ID]],Table8[[Customer ID]:[Any Transplants]],7,FALSE)</f>
        <v>No</v>
      </c>
      <c r="G732" s="24" t="str">
        <f>VLOOKUP(Table8[[#This Row],[Customer ID]],Table8[[Customer ID]:[Cancer history]],8,FALSE)</f>
        <v>No</v>
      </c>
      <c r="H732" s="24">
        <f>VLOOKUP(Table8[[#This Row],[Customer ID]],Table8[[Customer ID]:[NumberOfMajorSurgeries]],9,FALSE)</f>
        <v>2</v>
      </c>
      <c r="I732" s="24" t="str">
        <f>VLOOKUP(Table8[[#This Row],[Customer ID]],Table8[],10,FALSE)</f>
        <v>No</v>
      </c>
      <c r="J732" s="24" t="str">
        <f>VLOOKUP(Table8[[#This Row],[Customer ID]],Table8[[Customer ID]:[Wight Status]],3,FALSE)</f>
        <v>Obesity</v>
      </c>
      <c r="K732" s="24" t="str">
        <f>VLOOKUP(Table8[[#This Row],[Customer ID]],Table8[[Customer ID]:[Diabetes Status]],5,FALSE)</f>
        <v>Prediabetes</v>
      </c>
      <c r="L732" s="24" t="str">
        <f>VLOOKUP(A732,Table1[[Customer ID]:[Date Of Birth]],5,FALSE)</f>
        <v>29-Dec-1959</v>
      </c>
      <c r="M732" s="24">
        <f>VLOOKUP(A732,Table1[[Customer ID]:[charges]],8,FALSE)</f>
        <v>13887.2</v>
      </c>
      <c r="N732" s="24" t="str">
        <f>VLOOKUP(Healthcare!A732,Table1[[Customer ID]:[Hospital tier]],9,FALSE)</f>
        <v>tier - 2</v>
      </c>
      <c r="O732" s="24" t="str">
        <f>VLOOKUP(A732,Table1[[Customer ID]:[City tier]],10,FALSE)</f>
        <v>tier - 3</v>
      </c>
      <c r="P732" s="24" t="str">
        <f>VLOOKUP(Healthcare!A732,Table1[],11,FALSE)</f>
        <v>R1013</v>
      </c>
      <c r="Q732" s="24">
        <f>VLOOKUP(Healthcare!A732,Table1[[Customer ID]:[Age]],6,FALSE)</f>
        <v>63</v>
      </c>
    </row>
    <row r="733" spans="1:17" ht="15.4" x14ac:dyDescent="0.45">
      <c r="A733" s="25" t="s">
        <v>732</v>
      </c>
      <c r="B733" s="24" t="str">
        <f>VLOOKUP('Customer Names'!A733,'Customer Names'!A733:C3067,3,FALSE)</f>
        <v>Liebald</v>
      </c>
      <c r="C733" s="24">
        <f>VLOOKUP(Table8[[#This Row],[Customer ID]],Table8[[Customer ID]:[BMI]],2,FALSE)</f>
        <v>45.34</v>
      </c>
      <c r="D733" s="24">
        <f>VLOOKUP(Table8[[#This Row],[Customer ID]],Table8[[Customer ID]:[HBA1C]],4,FALSE)</f>
        <v>5.69</v>
      </c>
      <c r="E733" s="24" t="str">
        <f>VLOOKUP(Table8[[#This Row],[Customer ID]],Table8[[Customer ID]:[Heart Issues]],6,FALSE)</f>
        <v>Yes</v>
      </c>
      <c r="F733" s="24" t="str">
        <f>VLOOKUP(Table8[[#This Row],[Customer ID]],Table8[[Customer ID]:[Any Transplants]],7,FALSE)</f>
        <v>No</v>
      </c>
      <c r="G733" s="24" t="str">
        <f>VLOOKUP(Table8[[#This Row],[Customer ID]],Table8[[Customer ID]:[Cancer history]],8,FALSE)</f>
        <v>No</v>
      </c>
      <c r="H733" s="24">
        <f>VLOOKUP(Table8[[#This Row],[Customer ID]],Table8[[Customer ID]:[NumberOfMajorSurgeries]],9,FALSE)</f>
        <v>0</v>
      </c>
      <c r="I733" s="24" t="str">
        <f>VLOOKUP(Table8[[#This Row],[Customer ID]],Table8[],10,FALSE)</f>
        <v>No</v>
      </c>
      <c r="J733" s="24" t="str">
        <f>VLOOKUP(Table8[[#This Row],[Customer ID]],Table8[[Customer ID]:[Wight Status]],3,FALSE)</f>
        <v>Obesity</v>
      </c>
      <c r="K733" s="24" t="str">
        <f>VLOOKUP(Table8[[#This Row],[Customer ID]],Table8[[Customer ID]:[Diabetes Status]],5,FALSE)</f>
        <v>Normal</v>
      </c>
      <c r="L733" s="24" t="str">
        <f>VLOOKUP(A733,Table1[[Customer ID]:[Date Of Birth]],5,FALSE)</f>
        <v>25-Sep-1985</v>
      </c>
      <c r="M733" s="24">
        <f>VLOOKUP(A733,Table1[[Customer ID]:[charges]],8,FALSE)</f>
        <v>13886.4</v>
      </c>
      <c r="N733" s="24" t="str">
        <f>VLOOKUP(Healthcare!A733,Table1[[Customer ID]:[Hospital tier]],9,FALSE)</f>
        <v>tier - 2</v>
      </c>
      <c r="O733" s="24" t="str">
        <f>VLOOKUP(A733,Table1[[Customer ID]:[City tier]],10,FALSE)</f>
        <v>tier - 2</v>
      </c>
      <c r="P733" s="24" t="str">
        <f>VLOOKUP(Healthcare!A733,Table1[],11,FALSE)</f>
        <v>R1012</v>
      </c>
      <c r="Q733" s="24">
        <f>VLOOKUP(Healthcare!A733,Table1[[Customer ID]:[Age]],6,FALSE)</f>
        <v>37</v>
      </c>
    </row>
    <row r="734" spans="1:17" ht="15.4" x14ac:dyDescent="0.45">
      <c r="A734" s="25" t="s">
        <v>733</v>
      </c>
      <c r="B734" s="24" t="str">
        <f>VLOOKUP('Customer Names'!A734,'Customer Names'!A734:C3068,3,FALSE)</f>
        <v>Holte</v>
      </c>
      <c r="C734" s="24">
        <f>VLOOKUP(Table8[[#This Row],[Customer ID]],Table8[[Customer ID]:[BMI]],2,FALSE)</f>
        <v>31.8</v>
      </c>
      <c r="D734" s="24">
        <f>VLOOKUP(Table8[[#This Row],[Customer ID]],Table8[[Customer ID]:[HBA1C]],4,FALSE)</f>
        <v>5.36</v>
      </c>
      <c r="E734" s="24" t="str">
        <f>VLOOKUP(Table8[[#This Row],[Customer ID]],Table8[[Customer ID]:[Heart Issues]],6,FALSE)</f>
        <v>Yes</v>
      </c>
      <c r="F734" s="24" t="str">
        <f>VLOOKUP(Table8[[#This Row],[Customer ID]],Table8[[Customer ID]:[Any Transplants]],7,FALSE)</f>
        <v>No</v>
      </c>
      <c r="G734" s="24" t="str">
        <f>VLOOKUP(Table8[[#This Row],[Customer ID]],Table8[[Customer ID]:[Cancer history]],8,FALSE)</f>
        <v>No</v>
      </c>
      <c r="H734" s="24">
        <f>VLOOKUP(Table8[[#This Row],[Customer ID]],Table8[[Customer ID]:[NumberOfMajorSurgeries]],9,FALSE)</f>
        <v>2</v>
      </c>
      <c r="I734" s="24" t="str">
        <f>VLOOKUP(Table8[[#This Row],[Customer ID]],Table8[],10,FALSE)</f>
        <v>No</v>
      </c>
      <c r="J734" s="24" t="str">
        <f>VLOOKUP(Table8[[#This Row],[Customer ID]],Table8[[Customer ID]:[Wight Status]],3,FALSE)</f>
        <v>Obesity</v>
      </c>
      <c r="K734" s="24" t="str">
        <f>VLOOKUP(Table8[[#This Row],[Customer ID]],Table8[[Customer ID]:[Diabetes Status]],5,FALSE)</f>
        <v>Normal</v>
      </c>
      <c r="L734" s="24" t="str">
        <f>VLOOKUP(A734,Table1[[Customer ID]:[Date Of Birth]],5,FALSE)</f>
        <v>5-Oct-1959</v>
      </c>
      <c r="M734" s="24">
        <f>VLOOKUP(A734,Table1[[Customer ID]:[charges]],8,FALSE)</f>
        <v>13880.95</v>
      </c>
      <c r="N734" s="24" t="str">
        <f>VLOOKUP(Healthcare!A734,Table1[[Customer ID]:[Hospital tier]],9,FALSE)</f>
        <v>tier - 2</v>
      </c>
      <c r="O734" s="24" t="str">
        <f>VLOOKUP(A734,Table1[[Customer ID]:[City tier]],10,FALSE)</f>
        <v>tier - 2</v>
      </c>
      <c r="P734" s="24" t="str">
        <f>VLOOKUP(Healthcare!A734,Table1[],11,FALSE)</f>
        <v>R1011</v>
      </c>
      <c r="Q734" s="24">
        <f>VLOOKUP(Healthcare!A734,Table1[[Customer ID]:[Age]],6,FALSE)</f>
        <v>63</v>
      </c>
    </row>
    <row r="735" spans="1:17" ht="15.4" x14ac:dyDescent="0.45">
      <c r="A735" s="25" t="s">
        <v>734</v>
      </c>
      <c r="B735" s="24" t="str">
        <f>VLOOKUP('Customer Names'!A735,'Customer Names'!A735:C3069,3,FALSE)</f>
        <v>Johnson</v>
      </c>
      <c r="C735" s="24">
        <f>VLOOKUP(Table8[[#This Row],[Customer ID]],Table8[[Customer ID]:[BMI]],2,FALSE)</f>
        <v>41.02</v>
      </c>
      <c r="D735" s="24">
        <f>VLOOKUP(Table8[[#This Row],[Customer ID]],Table8[[Customer ID]:[HBA1C]],4,FALSE)</f>
        <v>11.37</v>
      </c>
      <c r="E735" s="24" t="str">
        <f>VLOOKUP(Table8[[#This Row],[Customer ID]],Table8[[Customer ID]:[Heart Issues]],6,FALSE)</f>
        <v>No</v>
      </c>
      <c r="F735" s="24" t="str">
        <f>VLOOKUP(Table8[[#This Row],[Customer ID]],Table8[[Customer ID]:[Any Transplants]],7,FALSE)</f>
        <v>No</v>
      </c>
      <c r="G735" s="24" t="str">
        <f>VLOOKUP(Table8[[#This Row],[Customer ID]],Table8[[Customer ID]:[Cancer history]],8,FALSE)</f>
        <v>No</v>
      </c>
      <c r="H735" s="24">
        <f>VLOOKUP(Table8[[#This Row],[Customer ID]],Table8[[Customer ID]:[NumberOfMajorSurgeries]],9,FALSE)</f>
        <v>0</v>
      </c>
      <c r="I735" s="24" t="str">
        <f>VLOOKUP(Table8[[#This Row],[Customer ID]],Table8[],10,FALSE)</f>
        <v>No</v>
      </c>
      <c r="J735" s="24" t="str">
        <f>VLOOKUP(Table8[[#This Row],[Customer ID]],Table8[[Customer ID]:[Wight Status]],3,FALSE)</f>
        <v>Obesity</v>
      </c>
      <c r="K735" s="24" t="str">
        <f>VLOOKUP(Table8[[#This Row],[Customer ID]],Table8[[Customer ID]:[Diabetes Status]],5,FALSE)</f>
        <v>Diabetes</v>
      </c>
      <c r="L735" s="24" t="str">
        <f>VLOOKUP(A735,Table1[[Customer ID]:[Date Of Birth]],5,FALSE)</f>
        <v>19-Dec-1978</v>
      </c>
      <c r="M735" s="24">
        <f>VLOOKUP(A735,Table1[[Customer ID]:[charges]],8,FALSE)</f>
        <v>13874.89</v>
      </c>
      <c r="N735" s="24" t="str">
        <f>VLOOKUP(Healthcare!A735,Table1[[Customer ID]:[Hospital tier]],9,FALSE)</f>
        <v>tier - 2</v>
      </c>
      <c r="O735" s="24" t="str">
        <f>VLOOKUP(A735,Table1[[Customer ID]:[City tier]],10,FALSE)</f>
        <v>tier - 1</v>
      </c>
      <c r="P735" s="24" t="str">
        <f>VLOOKUP(Healthcare!A735,Table1[],11,FALSE)</f>
        <v>R1012</v>
      </c>
      <c r="Q735" s="24">
        <f>VLOOKUP(Healthcare!A735,Table1[[Customer ID]:[Age]],6,FALSE)</f>
        <v>44</v>
      </c>
    </row>
    <row r="736" spans="1:17" ht="15.4" x14ac:dyDescent="0.45">
      <c r="A736" s="25" t="s">
        <v>735</v>
      </c>
      <c r="B736" s="24" t="str">
        <f>VLOOKUP('Customer Names'!A736,'Customer Names'!A736:C3070,3,FALSE)</f>
        <v>Bartlett</v>
      </c>
      <c r="C736" s="24">
        <f>VLOOKUP(Table8[[#This Row],[Customer ID]],Table8[[Customer ID]:[BMI]],2,FALSE)</f>
        <v>32.68</v>
      </c>
      <c r="D736" s="24">
        <f>VLOOKUP(Table8[[#This Row],[Customer ID]],Table8[[Customer ID]:[HBA1C]],4,FALSE)</f>
        <v>11.87</v>
      </c>
      <c r="E736" s="24" t="str">
        <f>VLOOKUP(Table8[[#This Row],[Customer ID]],Table8[[Customer ID]:[Heart Issues]],6,FALSE)</f>
        <v>No</v>
      </c>
      <c r="F736" s="24" t="str">
        <f>VLOOKUP(Table8[[#This Row],[Customer ID]],Table8[[Customer ID]:[Any Transplants]],7,FALSE)</f>
        <v>No</v>
      </c>
      <c r="G736" s="24" t="str">
        <f>VLOOKUP(Table8[[#This Row],[Customer ID]],Table8[[Customer ID]:[Cancer history]],8,FALSE)</f>
        <v>No</v>
      </c>
      <c r="H736" s="24">
        <f>VLOOKUP(Table8[[#This Row],[Customer ID]],Table8[[Customer ID]:[NumberOfMajorSurgeries]],9,FALSE)</f>
        <v>0</v>
      </c>
      <c r="I736" s="24" t="str">
        <f>VLOOKUP(Table8[[#This Row],[Customer ID]],Table8[],10,FALSE)</f>
        <v>No</v>
      </c>
      <c r="J736" s="24" t="str">
        <f>VLOOKUP(Table8[[#This Row],[Customer ID]],Table8[[Customer ID]:[Wight Status]],3,FALSE)</f>
        <v>Obesity</v>
      </c>
      <c r="K736" s="24" t="str">
        <f>VLOOKUP(Table8[[#This Row],[Customer ID]],Table8[[Customer ID]:[Diabetes Status]],5,FALSE)</f>
        <v>Diabetes</v>
      </c>
      <c r="L736" s="24" t="str">
        <f>VLOOKUP(A736,Table1[[Customer ID]:[Date Of Birth]],5,FALSE)</f>
        <v>21-Jul-1960</v>
      </c>
      <c r="M736" s="24">
        <f>VLOOKUP(A736,Table1[[Customer ID]:[charges]],8,FALSE)</f>
        <v>13844.8</v>
      </c>
      <c r="N736" s="24" t="str">
        <f>VLOOKUP(Healthcare!A736,Table1[[Customer ID]:[Hospital tier]],9,FALSE)</f>
        <v>tier - 2</v>
      </c>
      <c r="O736" s="24" t="str">
        <f>VLOOKUP(A736,Table1[[Customer ID]:[City tier]],10,FALSE)</f>
        <v>tier - 2</v>
      </c>
      <c r="P736" s="24" t="str">
        <f>VLOOKUP(Healthcare!A736,Table1[],11,FALSE)</f>
        <v>R1012</v>
      </c>
      <c r="Q736" s="24">
        <f>VLOOKUP(Healthcare!A736,Table1[[Customer ID]:[Age]],6,FALSE)</f>
        <v>62</v>
      </c>
    </row>
    <row r="737" spans="1:17" ht="15.4" x14ac:dyDescent="0.45">
      <c r="A737" s="25" t="s">
        <v>736</v>
      </c>
      <c r="B737" s="24" t="str">
        <f>VLOOKUP('Customer Names'!A737,'Customer Names'!A737:C3071,3,FALSE)</f>
        <v>Bergman</v>
      </c>
      <c r="C737" s="24">
        <f>VLOOKUP(Table8[[#This Row],[Customer ID]],Table8[[Customer ID]:[BMI]],2,FALSE)</f>
        <v>21.7</v>
      </c>
      <c r="D737" s="24">
        <f>VLOOKUP(Table8[[#This Row],[Customer ID]],Table8[[Customer ID]:[HBA1C]],4,FALSE)</f>
        <v>4.9000000000000004</v>
      </c>
      <c r="E737" s="24" t="str">
        <f>VLOOKUP(Table8[[#This Row],[Customer ID]],Table8[[Customer ID]:[Heart Issues]],6,FALSE)</f>
        <v>No</v>
      </c>
      <c r="F737" s="24" t="str">
        <f>VLOOKUP(Table8[[#This Row],[Customer ID]],Table8[[Customer ID]:[Any Transplants]],7,FALSE)</f>
        <v>No</v>
      </c>
      <c r="G737" s="24" t="str">
        <f>VLOOKUP(Table8[[#This Row],[Customer ID]],Table8[[Customer ID]:[Cancer history]],8,FALSE)</f>
        <v>Yes</v>
      </c>
      <c r="H737" s="24">
        <f>VLOOKUP(Table8[[#This Row],[Customer ID]],Table8[[Customer ID]:[NumberOfMajorSurgeries]],9,FALSE)</f>
        <v>1</v>
      </c>
      <c r="I737" s="24" t="str">
        <f>VLOOKUP(Table8[[#This Row],[Customer ID]],Table8[],10,FALSE)</f>
        <v>Yes</v>
      </c>
      <c r="J737" s="24" t="str">
        <f>VLOOKUP(Table8[[#This Row],[Customer ID]],Table8[[Customer ID]:[Wight Status]],3,FALSE)</f>
        <v>Normal Weight</v>
      </c>
      <c r="K737" s="24" t="str">
        <f>VLOOKUP(Table8[[#This Row],[Customer ID]],Table8[[Customer ID]:[Diabetes Status]],5,FALSE)</f>
        <v>Normal</v>
      </c>
      <c r="L737" s="24" t="str">
        <f>VLOOKUP(A737,Table1[[Customer ID]:[Date Of Birth]],5,FALSE)</f>
        <v>7-Jun-2003</v>
      </c>
      <c r="M737" s="24">
        <f>VLOOKUP(A737,Table1[[Customer ID]:[charges]],8,FALSE)</f>
        <v>13844.51</v>
      </c>
      <c r="N737" s="24" t="str">
        <f>VLOOKUP(Healthcare!A737,Table1[[Customer ID]:[Hospital tier]],9,FALSE)</f>
        <v>tier - 2</v>
      </c>
      <c r="O737" s="24" t="str">
        <f>VLOOKUP(A737,Table1[[Customer ID]:[City tier]],10,FALSE)</f>
        <v>tier - 1</v>
      </c>
      <c r="P737" s="24" t="str">
        <f>VLOOKUP(Healthcare!A737,Table1[],11,FALSE)</f>
        <v>R1011</v>
      </c>
      <c r="Q737" s="24">
        <f>VLOOKUP(Healthcare!A737,Table1[[Customer ID]:[Age]],6,FALSE)</f>
        <v>20</v>
      </c>
    </row>
    <row r="738" spans="1:17" ht="15.4" x14ac:dyDescent="0.45">
      <c r="A738" s="25" t="s">
        <v>737</v>
      </c>
      <c r="B738" s="24" t="str">
        <f>VLOOKUP('Customer Names'!A738,'Customer Names'!A738:C3072,3,FALSE)</f>
        <v>Aitken</v>
      </c>
      <c r="C738" s="24">
        <f>VLOOKUP(Table8[[#This Row],[Customer ID]],Table8[[Customer ID]:[BMI]],2,FALSE)</f>
        <v>40.479999999999997</v>
      </c>
      <c r="D738" s="24">
        <f>VLOOKUP(Table8[[#This Row],[Customer ID]],Table8[[Customer ID]:[HBA1C]],4,FALSE)</f>
        <v>6.7</v>
      </c>
      <c r="E738" s="24" t="str">
        <f>VLOOKUP(Table8[[#This Row],[Customer ID]],Table8[[Customer ID]:[Heart Issues]],6,FALSE)</f>
        <v>No</v>
      </c>
      <c r="F738" s="24" t="str">
        <f>VLOOKUP(Table8[[#This Row],[Customer ID]],Table8[[Customer ID]:[Any Transplants]],7,FALSE)</f>
        <v>No</v>
      </c>
      <c r="G738" s="24" t="str">
        <f>VLOOKUP(Table8[[#This Row],[Customer ID]],Table8[[Customer ID]:[Cancer history]],8,FALSE)</f>
        <v>No</v>
      </c>
      <c r="H738" s="24">
        <f>VLOOKUP(Table8[[#This Row],[Customer ID]],Table8[[Customer ID]:[NumberOfMajorSurgeries]],9,FALSE)</f>
        <v>3</v>
      </c>
      <c r="I738" s="24" t="str">
        <f>VLOOKUP(Table8[[#This Row],[Customer ID]],Table8[],10,FALSE)</f>
        <v>No</v>
      </c>
      <c r="J738" s="24" t="str">
        <f>VLOOKUP(Table8[[#This Row],[Customer ID]],Table8[[Customer ID]:[Wight Status]],3,FALSE)</f>
        <v>Obesity</v>
      </c>
      <c r="K738" s="24" t="str">
        <f>VLOOKUP(Table8[[#This Row],[Customer ID]],Table8[[Customer ID]:[Diabetes Status]],5,FALSE)</f>
        <v>Diabetes</v>
      </c>
      <c r="L738" s="24" t="str">
        <f>VLOOKUP(A738,Table1[[Customer ID]:[Date Of Birth]],5,FALSE)</f>
        <v>10-Dec-1958</v>
      </c>
      <c r="M738" s="24">
        <f>VLOOKUP(A738,Table1[[Customer ID]:[charges]],8,FALSE)</f>
        <v>13831.12</v>
      </c>
      <c r="N738" s="24" t="str">
        <f>VLOOKUP(Healthcare!A738,Table1[[Customer ID]:[Hospital tier]],9,FALSE)</f>
        <v>tier - 3</v>
      </c>
      <c r="O738" s="24" t="str">
        <f>VLOOKUP(A738,Table1[[Customer ID]:[City tier]],10,FALSE)</f>
        <v>tier - 1</v>
      </c>
      <c r="P738" s="24" t="str">
        <f>VLOOKUP(Healthcare!A738,Table1[],11,FALSE)</f>
        <v>R1013</v>
      </c>
      <c r="Q738" s="24">
        <f>VLOOKUP(Healthcare!A738,Table1[[Customer ID]:[Age]],6,FALSE)</f>
        <v>64</v>
      </c>
    </row>
    <row r="739" spans="1:17" ht="15.4" x14ac:dyDescent="0.45">
      <c r="A739" s="25" t="s">
        <v>738</v>
      </c>
      <c r="B739" s="24" t="str">
        <f>VLOOKUP('Customer Names'!A739,'Customer Names'!A739:C3073,3,FALSE)</f>
        <v>Berger</v>
      </c>
      <c r="C739" s="24">
        <f>VLOOKUP(Table8[[#This Row],[Customer ID]],Table8[[Customer ID]:[BMI]],2,FALSE)</f>
        <v>34.5</v>
      </c>
      <c r="D739" s="24">
        <f>VLOOKUP(Table8[[#This Row],[Customer ID]],Table8[[Customer ID]:[HBA1C]],4,FALSE)</f>
        <v>10.3</v>
      </c>
      <c r="E739" s="24" t="str">
        <f>VLOOKUP(Table8[[#This Row],[Customer ID]],Table8[[Customer ID]:[Heart Issues]],6,FALSE)</f>
        <v>No</v>
      </c>
      <c r="F739" s="24" t="str">
        <f>VLOOKUP(Table8[[#This Row],[Customer ID]],Table8[[Customer ID]:[Any Transplants]],7,FALSE)</f>
        <v>No</v>
      </c>
      <c r="G739" s="24" t="str">
        <f>VLOOKUP(Table8[[#This Row],[Customer ID]],Table8[[Customer ID]:[Cancer history]],8,FALSE)</f>
        <v>No</v>
      </c>
      <c r="H739" s="24">
        <f>VLOOKUP(Table8[[#This Row],[Customer ID]],Table8[[Customer ID]:[NumberOfMajorSurgeries]],9,FALSE)</f>
        <v>3</v>
      </c>
      <c r="I739" s="24" t="str">
        <f>VLOOKUP(Table8[[#This Row],[Customer ID]],Table8[],10,FALSE)</f>
        <v>No</v>
      </c>
      <c r="J739" s="24" t="str">
        <f>VLOOKUP(Table8[[#This Row],[Customer ID]],Table8[[Customer ID]:[Wight Status]],3,FALSE)</f>
        <v>Obesity</v>
      </c>
      <c r="K739" s="24" t="str">
        <f>VLOOKUP(Table8[[#This Row],[Customer ID]],Table8[[Customer ID]:[Diabetes Status]],5,FALSE)</f>
        <v>Diabetes</v>
      </c>
      <c r="L739" s="24" t="str">
        <f>VLOOKUP(A739,Table1[[Customer ID]:[Date Of Birth]],5,FALSE)</f>
        <v>25-Nov-1958</v>
      </c>
      <c r="M739" s="24">
        <f>VLOOKUP(A739,Table1[[Customer ID]:[charges]],8,FALSE)</f>
        <v>13822.8</v>
      </c>
      <c r="N739" s="24" t="str">
        <f>VLOOKUP(Healthcare!A739,Table1[[Customer ID]:[Hospital tier]],9,FALSE)</f>
        <v>tier - 3</v>
      </c>
      <c r="O739" s="24" t="str">
        <f>VLOOKUP(A739,Table1[[Customer ID]:[City tier]],10,FALSE)</f>
        <v>tier - 3</v>
      </c>
      <c r="P739" s="24" t="str">
        <f>VLOOKUP(Healthcare!A739,Table1[],11,FALSE)</f>
        <v>R1011</v>
      </c>
      <c r="Q739" s="24">
        <f>VLOOKUP(Healthcare!A739,Table1[[Customer ID]:[Age]],6,FALSE)</f>
        <v>64</v>
      </c>
    </row>
    <row r="740" spans="1:17" ht="15.4" x14ac:dyDescent="0.45">
      <c r="A740" s="25" t="s">
        <v>739</v>
      </c>
      <c r="B740" s="24" t="str">
        <f>VLOOKUP('Customer Names'!A740,'Customer Names'!A740:C3074,3,FALSE)</f>
        <v>Richey</v>
      </c>
      <c r="C740" s="24">
        <f>VLOOKUP(Table8[[#This Row],[Customer ID]],Table8[[Customer ID]:[BMI]],2,FALSE)</f>
        <v>45.9</v>
      </c>
      <c r="D740" s="24">
        <f>VLOOKUP(Table8[[#This Row],[Customer ID]],Table8[[Customer ID]:[HBA1C]],4,FALSE)</f>
        <v>11.14</v>
      </c>
      <c r="E740" s="24" t="str">
        <f>VLOOKUP(Table8[[#This Row],[Customer ID]],Table8[[Customer ID]:[Heart Issues]],6,FALSE)</f>
        <v>Yes</v>
      </c>
      <c r="F740" s="24" t="str">
        <f>VLOOKUP(Table8[[#This Row],[Customer ID]],Table8[[Customer ID]:[Any Transplants]],7,FALSE)</f>
        <v>No</v>
      </c>
      <c r="G740" s="24" t="str">
        <f>VLOOKUP(Table8[[#This Row],[Customer ID]],Table8[[Customer ID]:[Cancer history]],8,FALSE)</f>
        <v>No</v>
      </c>
      <c r="H740" s="24">
        <f>VLOOKUP(Table8[[#This Row],[Customer ID]],Table8[[Customer ID]:[NumberOfMajorSurgeries]],9,FALSE)</f>
        <v>1</v>
      </c>
      <c r="I740" s="24" t="str">
        <f>VLOOKUP(Table8[[#This Row],[Customer ID]],Table8[],10,FALSE)</f>
        <v>No</v>
      </c>
      <c r="J740" s="24" t="str">
        <f>VLOOKUP(Table8[[#This Row],[Customer ID]],Table8[[Customer ID]:[Wight Status]],3,FALSE)</f>
        <v>Obesity</v>
      </c>
      <c r="K740" s="24" t="str">
        <f>VLOOKUP(Table8[[#This Row],[Customer ID]],Table8[[Customer ID]:[Diabetes Status]],5,FALSE)</f>
        <v>Diabetes</v>
      </c>
      <c r="L740" s="24" t="str">
        <f>VLOOKUP(A740,Table1[[Customer ID]:[Date Of Birth]],5,FALSE)</f>
        <v>8-Dec-1986</v>
      </c>
      <c r="M740" s="24">
        <f>VLOOKUP(A740,Table1[[Customer ID]:[charges]],8,FALSE)</f>
        <v>13819.49</v>
      </c>
      <c r="N740" s="24" t="str">
        <f>VLOOKUP(Healthcare!A740,Table1[[Customer ID]:[Hospital tier]],9,FALSE)</f>
        <v>tier - 3</v>
      </c>
      <c r="O740" s="24" t="str">
        <f>VLOOKUP(A740,Table1[[Customer ID]:[City tier]],10,FALSE)</f>
        <v>tier - 2</v>
      </c>
      <c r="P740" s="24" t="str">
        <f>VLOOKUP(Healthcare!A740,Table1[],11,FALSE)</f>
        <v>R1012</v>
      </c>
      <c r="Q740" s="24">
        <f>VLOOKUP(Healthcare!A740,Table1[[Customer ID]:[Age]],6,FALSE)</f>
        <v>36</v>
      </c>
    </row>
    <row r="741" spans="1:17" ht="15.4" x14ac:dyDescent="0.45">
      <c r="A741" s="25" t="s">
        <v>740</v>
      </c>
      <c r="B741" s="24" t="str">
        <f>VLOOKUP('Customer Names'!A741,'Customer Names'!A741:C3075,3,FALSE)</f>
        <v>Trotter</v>
      </c>
      <c r="C741" s="24">
        <f>VLOOKUP(Table8[[#This Row],[Customer ID]],Table8[[Customer ID]:[BMI]],2,FALSE)</f>
        <v>33.479999999999997</v>
      </c>
      <c r="D741" s="24">
        <f>VLOOKUP(Table8[[#This Row],[Customer ID]],Table8[[Customer ID]:[HBA1C]],4,FALSE)</f>
        <v>4.74</v>
      </c>
      <c r="E741" s="24" t="str">
        <f>VLOOKUP(Table8[[#This Row],[Customer ID]],Table8[[Customer ID]:[Heart Issues]],6,FALSE)</f>
        <v>Yes</v>
      </c>
      <c r="F741" s="24" t="str">
        <f>VLOOKUP(Table8[[#This Row],[Customer ID]],Table8[[Customer ID]:[Any Transplants]],7,FALSE)</f>
        <v>No</v>
      </c>
      <c r="G741" s="24" t="str">
        <f>VLOOKUP(Table8[[#This Row],[Customer ID]],Table8[[Customer ID]:[Cancer history]],8,FALSE)</f>
        <v>No</v>
      </c>
      <c r="H741" s="24">
        <f>VLOOKUP(Table8[[#This Row],[Customer ID]],Table8[[Customer ID]:[NumberOfMajorSurgeries]],9,FALSE)</f>
        <v>2</v>
      </c>
      <c r="I741" s="24" t="str">
        <f>VLOOKUP(Table8[[#This Row],[Customer ID]],Table8[],10,FALSE)</f>
        <v>No</v>
      </c>
      <c r="J741" s="24" t="str">
        <f>VLOOKUP(Table8[[#This Row],[Customer ID]],Table8[[Customer ID]:[Wight Status]],3,FALSE)</f>
        <v>Obesity</v>
      </c>
      <c r="K741" s="24" t="str">
        <f>VLOOKUP(Table8[[#This Row],[Customer ID]],Table8[[Customer ID]:[Diabetes Status]],5,FALSE)</f>
        <v>Normal</v>
      </c>
      <c r="L741" s="24" t="str">
        <f>VLOOKUP(A741,Table1[[Customer ID]:[Date Of Birth]],5,FALSE)</f>
        <v>10-Nov-1966</v>
      </c>
      <c r="M741" s="24">
        <f>VLOOKUP(A741,Table1[[Customer ID]:[charges]],8,FALSE)</f>
        <v>13801.61</v>
      </c>
      <c r="N741" s="24" t="str">
        <f>VLOOKUP(Healthcare!A741,Table1[[Customer ID]:[Hospital tier]],9,FALSE)</f>
        <v>tier - 3</v>
      </c>
      <c r="O741" s="24" t="str">
        <f>VLOOKUP(A741,Table1[[Customer ID]:[City tier]],10,FALSE)</f>
        <v>tier - 3</v>
      </c>
      <c r="P741" s="24" t="str">
        <f>VLOOKUP(Healthcare!A741,Table1[],11,FALSE)</f>
        <v>R1026</v>
      </c>
      <c r="Q741" s="24">
        <f>VLOOKUP(Healthcare!A741,Table1[[Customer ID]:[Age]],6,FALSE)</f>
        <v>56</v>
      </c>
    </row>
    <row r="742" spans="1:17" ht="15.4" x14ac:dyDescent="0.45">
      <c r="A742" s="25" t="s">
        <v>741</v>
      </c>
      <c r="B742" s="24" t="str">
        <f>VLOOKUP('Customer Names'!A742,'Customer Names'!A742:C3076,3,FALSE)</f>
        <v>Chavez</v>
      </c>
      <c r="C742" s="24">
        <f>VLOOKUP(Table8[[#This Row],[Customer ID]],Table8[[Customer ID]:[BMI]],2,FALSE)</f>
        <v>28.31</v>
      </c>
      <c r="D742" s="24">
        <f>VLOOKUP(Table8[[#This Row],[Customer ID]],Table8[[Customer ID]:[HBA1C]],4,FALSE)</f>
        <v>5.96</v>
      </c>
      <c r="E742" s="24" t="str">
        <f>VLOOKUP(Table8[[#This Row],[Customer ID]],Table8[[Customer ID]:[Heart Issues]],6,FALSE)</f>
        <v>Yes</v>
      </c>
      <c r="F742" s="24" t="str">
        <f>VLOOKUP(Table8[[#This Row],[Customer ID]],Table8[[Customer ID]:[Any Transplants]],7,FALSE)</f>
        <v>No</v>
      </c>
      <c r="G742" s="24" t="str">
        <f>VLOOKUP(Table8[[#This Row],[Customer ID]],Table8[[Customer ID]:[Cancer history]],8,FALSE)</f>
        <v>No</v>
      </c>
      <c r="H742" s="24">
        <f>VLOOKUP(Table8[[#This Row],[Customer ID]],Table8[[Customer ID]:[NumberOfMajorSurgeries]],9,FALSE)</f>
        <v>2</v>
      </c>
      <c r="I742" s="24" t="str">
        <f>VLOOKUP(Table8[[#This Row],[Customer ID]],Table8[],10,FALSE)</f>
        <v>No</v>
      </c>
      <c r="J742" s="24" t="str">
        <f>VLOOKUP(Table8[[#This Row],[Customer ID]],Table8[[Customer ID]:[Wight Status]],3,FALSE)</f>
        <v>Over Weight</v>
      </c>
      <c r="K742" s="24" t="str">
        <f>VLOOKUP(Table8[[#This Row],[Customer ID]],Table8[[Customer ID]:[Diabetes Status]],5,FALSE)</f>
        <v>Prediabetes</v>
      </c>
      <c r="L742" s="24" t="str">
        <f>VLOOKUP(A742,Table1[[Customer ID]:[Date Of Birth]],5,FALSE)</f>
        <v>6-Aug-1959</v>
      </c>
      <c r="M742" s="24">
        <f>VLOOKUP(A742,Table1[[Customer ID]:[charges]],8,FALSE)</f>
        <v>13770.1</v>
      </c>
      <c r="N742" s="24" t="str">
        <f>VLOOKUP(Healthcare!A742,Table1[[Customer ID]:[Hospital tier]],9,FALSE)</f>
        <v>tier - 3</v>
      </c>
      <c r="O742" s="24" t="str">
        <f>VLOOKUP(A742,Table1[[Customer ID]:[City tier]],10,FALSE)</f>
        <v>tier - 1</v>
      </c>
      <c r="P742" s="24" t="str">
        <f>VLOOKUP(Healthcare!A742,Table1[],11,FALSE)</f>
        <v>R1012</v>
      </c>
      <c r="Q742" s="24">
        <f>VLOOKUP(Healthcare!A742,Table1[[Customer ID]:[Age]],6,FALSE)</f>
        <v>63</v>
      </c>
    </row>
    <row r="743" spans="1:17" ht="15.4" x14ac:dyDescent="0.45">
      <c r="A743" s="25" t="s">
        <v>742</v>
      </c>
      <c r="B743" s="24" t="str">
        <f>VLOOKUP('Customer Names'!A743,'Customer Names'!A743:C3077,3,FALSE)</f>
        <v>Orifice</v>
      </c>
      <c r="C743" s="24">
        <f>VLOOKUP(Table8[[#This Row],[Customer ID]],Table8[[Customer ID]:[BMI]],2,FALSE)</f>
        <v>21.565000000000001</v>
      </c>
      <c r="D743" s="24">
        <f>VLOOKUP(Table8[[#This Row],[Customer ID]],Table8[[Customer ID]:[HBA1C]],4,FALSE)</f>
        <v>4.95</v>
      </c>
      <c r="E743" s="24" t="str">
        <f>VLOOKUP(Table8[[#This Row],[Customer ID]],Table8[[Customer ID]:[Heart Issues]],6,FALSE)</f>
        <v>No</v>
      </c>
      <c r="F743" s="24" t="str">
        <f>VLOOKUP(Table8[[#This Row],[Customer ID]],Table8[[Customer ID]:[Any Transplants]],7,FALSE)</f>
        <v>Yes</v>
      </c>
      <c r="G743" s="24" t="str">
        <f>VLOOKUP(Table8[[#This Row],[Customer ID]],Table8[[Customer ID]:[Cancer history]],8,FALSE)</f>
        <v>No</v>
      </c>
      <c r="H743" s="24">
        <f>VLOOKUP(Table8[[#This Row],[Customer ID]],Table8[[Customer ID]:[NumberOfMajorSurgeries]],9,FALSE)</f>
        <v>1</v>
      </c>
      <c r="I743" s="24" t="str">
        <f>VLOOKUP(Table8[[#This Row],[Customer ID]],Table8[],10,FALSE)</f>
        <v>Yes</v>
      </c>
      <c r="J743" s="24" t="str">
        <f>VLOOKUP(Table8[[#This Row],[Customer ID]],Table8[[Customer ID]:[Wight Status]],3,FALSE)</f>
        <v>Normal Weight</v>
      </c>
      <c r="K743" s="24" t="str">
        <f>VLOOKUP(Table8[[#This Row],[Customer ID]],Table8[[Customer ID]:[Diabetes Status]],5,FALSE)</f>
        <v>Normal</v>
      </c>
      <c r="L743" s="24" t="str">
        <f>VLOOKUP(A743,Table1[[Customer ID]:[Date Of Birth]],5,FALSE)</f>
        <v>16-Jul-2004</v>
      </c>
      <c r="M743" s="24">
        <f>VLOOKUP(A743,Table1[[Customer ID]:[charges]],8,FALSE)</f>
        <v>13747.87</v>
      </c>
      <c r="N743" s="24" t="str">
        <f>VLOOKUP(Healthcare!A743,Table1[[Customer ID]:[Hospital tier]],9,FALSE)</f>
        <v>tier - 3</v>
      </c>
      <c r="O743" s="24" t="str">
        <f>VLOOKUP(A743,Table1[[Customer ID]:[City tier]],10,FALSE)</f>
        <v>tier - 2</v>
      </c>
      <c r="P743" s="24" t="str">
        <f>VLOOKUP(Healthcare!A743,Table1[],11,FALSE)</f>
        <v>R1018</v>
      </c>
      <c r="Q743" s="24">
        <f>VLOOKUP(Healthcare!A743,Table1[[Customer ID]:[Age]],6,FALSE)</f>
        <v>18</v>
      </c>
    </row>
    <row r="744" spans="1:17" ht="15.4" x14ac:dyDescent="0.45">
      <c r="A744" s="25" t="s">
        <v>743</v>
      </c>
      <c r="B744" s="24" t="str">
        <f>VLOOKUP('Customer Names'!A744,'Customer Names'!A744:C3078,3,FALSE)</f>
        <v>Farkash</v>
      </c>
      <c r="C744" s="24">
        <f>VLOOKUP(Table8[[#This Row],[Customer ID]],Table8[[Customer ID]:[BMI]],2,FALSE)</f>
        <v>35.590000000000003</v>
      </c>
      <c r="D744" s="24">
        <f>VLOOKUP(Table8[[#This Row],[Customer ID]],Table8[[Customer ID]:[HBA1C]],4,FALSE)</f>
        <v>5.21</v>
      </c>
      <c r="E744" s="24" t="str">
        <f>VLOOKUP(Table8[[#This Row],[Customer ID]],Table8[[Customer ID]:[Heart Issues]],6,FALSE)</f>
        <v>Yes</v>
      </c>
      <c r="F744" s="24" t="str">
        <f>VLOOKUP(Table8[[#This Row],[Customer ID]],Table8[[Customer ID]:[Any Transplants]],7,FALSE)</f>
        <v>No</v>
      </c>
      <c r="G744" s="24" t="str">
        <f>VLOOKUP(Table8[[#This Row],[Customer ID]],Table8[[Customer ID]:[Cancer history]],8,FALSE)</f>
        <v>Yes</v>
      </c>
      <c r="H744" s="24">
        <f>VLOOKUP(Table8[[#This Row],[Customer ID]],Table8[[Customer ID]:[NumberOfMajorSurgeries]],9,FALSE)</f>
        <v>1</v>
      </c>
      <c r="I744" s="24" t="str">
        <f>VLOOKUP(Table8[[#This Row],[Customer ID]],Table8[],10,FALSE)</f>
        <v>No</v>
      </c>
      <c r="J744" s="24" t="str">
        <f>VLOOKUP(Table8[[#This Row],[Customer ID]],Table8[[Customer ID]:[Wight Status]],3,FALSE)</f>
        <v>Obesity</v>
      </c>
      <c r="K744" s="24" t="str">
        <f>VLOOKUP(Table8[[#This Row],[Customer ID]],Table8[[Customer ID]:[Diabetes Status]],5,FALSE)</f>
        <v>Normal</v>
      </c>
      <c r="L744" s="24" t="str">
        <f>VLOOKUP(A744,Table1[[Customer ID]:[Date Of Birth]],5,FALSE)</f>
        <v>23-Oct-1969</v>
      </c>
      <c r="M744" s="24">
        <f>VLOOKUP(A744,Table1[[Customer ID]:[charges]],8,FALSE)</f>
        <v>13746.74</v>
      </c>
      <c r="N744" s="24" t="str">
        <f>VLOOKUP(Healthcare!A744,Table1[[Customer ID]:[Hospital tier]],9,FALSE)</f>
        <v>tier - 3</v>
      </c>
      <c r="O744" s="24" t="str">
        <f>VLOOKUP(A744,Table1[[Customer ID]:[City tier]],10,FALSE)</f>
        <v>tier - 2</v>
      </c>
      <c r="P744" s="24" t="str">
        <f>VLOOKUP(Healthcare!A744,Table1[],11,FALSE)</f>
        <v>R1026</v>
      </c>
      <c r="Q744" s="24">
        <f>VLOOKUP(Healthcare!A744,Table1[[Customer ID]:[Age]],6,FALSE)</f>
        <v>53</v>
      </c>
    </row>
    <row r="745" spans="1:17" ht="15.4" x14ac:dyDescent="0.45">
      <c r="A745" s="25" t="s">
        <v>744</v>
      </c>
      <c r="B745" s="24" t="str">
        <f>VLOOKUP('Customer Names'!A745,'Customer Names'!A745:C3079,3,FALSE)</f>
        <v>Hribar</v>
      </c>
      <c r="C745" s="24">
        <f>VLOOKUP(Table8[[#This Row],[Customer ID]],Table8[[Customer ID]:[BMI]],2,FALSE)</f>
        <v>43.44</v>
      </c>
      <c r="D745" s="24">
        <f>VLOOKUP(Table8[[#This Row],[Customer ID]],Table8[[Customer ID]:[HBA1C]],4,FALSE)</f>
        <v>4.8600000000000003</v>
      </c>
      <c r="E745" s="24" t="str">
        <f>VLOOKUP(Table8[[#This Row],[Customer ID]],Table8[[Customer ID]:[Heart Issues]],6,FALSE)</f>
        <v>Yes</v>
      </c>
      <c r="F745" s="24" t="str">
        <f>VLOOKUP(Table8[[#This Row],[Customer ID]],Table8[[Customer ID]:[Any Transplants]],7,FALSE)</f>
        <v>No</v>
      </c>
      <c r="G745" s="24" t="str">
        <f>VLOOKUP(Table8[[#This Row],[Customer ID]],Table8[[Customer ID]:[Cancer history]],8,FALSE)</f>
        <v>No</v>
      </c>
      <c r="H745" s="24">
        <f>VLOOKUP(Table8[[#This Row],[Customer ID]],Table8[[Customer ID]:[NumberOfMajorSurgeries]],9,FALSE)</f>
        <v>0</v>
      </c>
      <c r="I745" s="24" t="str">
        <f>VLOOKUP(Table8[[#This Row],[Customer ID]],Table8[],10,FALSE)</f>
        <v>No</v>
      </c>
      <c r="J745" s="24" t="str">
        <f>VLOOKUP(Table8[[#This Row],[Customer ID]],Table8[[Customer ID]:[Wight Status]],3,FALSE)</f>
        <v>Obesity</v>
      </c>
      <c r="K745" s="24" t="str">
        <f>VLOOKUP(Table8[[#This Row],[Customer ID]],Table8[[Customer ID]:[Diabetes Status]],5,FALSE)</f>
        <v>Normal</v>
      </c>
      <c r="L745" s="24" t="str">
        <f>VLOOKUP(A745,Table1[[Customer ID]:[Date Of Birth]],5,FALSE)</f>
        <v>29-Aug-1985</v>
      </c>
      <c r="M745" s="24">
        <f>VLOOKUP(A745,Table1[[Customer ID]:[charges]],8,FALSE)</f>
        <v>13726.21</v>
      </c>
      <c r="N745" s="24" t="str">
        <f>VLOOKUP(Healthcare!A745,Table1[[Customer ID]:[Hospital tier]],9,FALSE)</f>
        <v>tier - 3</v>
      </c>
      <c r="O745" s="24" t="str">
        <f>VLOOKUP(A745,Table1[[Customer ID]:[City tier]],10,FALSE)</f>
        <v>tier - 3</v>
      </c>
      <c r="P745" s="24" t="str">
        <f>VLOOKUP(Healthcare!A745,Table1[],11,FALSE)</f>
        <v>R1026</v>
      </c>
      <c r="Q745" s="24">
        <f>VLOOKUP(Healthcare!A745,Table1[[Customer ID]:[Age]],6,FALSE)</f>
        <v>37</v>
      </c>
    </row>
    <row r="746" spans="1:17" ht="15.4" x14ac:dyDescent="0.45">
      <c r="A746" s="25" t="s">
        <v>745</v>
      </c>
      <c r="B746" s="24" t="str">
        <f>VLOOKUP('Customer Names'!A746,'Customer Names'!A746:C3080,3,FALSE)</f>
        <v>Crawford</v>
      </c>
      <c r="C746" s="24">
        <f>VLOOKUP(Table8[[#This Row],[Customer ID]],Table8[[Customer ID]:[BMI]],2,FALSE)</f>
        <v>21.754999999999999</v>
      </c>
      <c r="D746" s="24">
        <f>VLOOKUP(Table8[[#This Row],[Customer ID]],Table8[[Customer ID]:[HBA1C]],4,FALSE)</f>
        <v>7.79</v>
      </c>
      <c r="E746" s="24" t="str">
        <f>VLOOKUP(Table8[[#This Row],[Customer ID]],Table8[[Customer ID]:[Heart Issues]],6,FALSE)</f>
        <v>Yes</v>
      </c>
      <c r="F746" s="24" t="str">
        <f>VLOOKUP(Table8[[#This Row],[Customer ID]],Table8[[Customer ID]:[Any Transplants]],7,FALSE)</f>
        <v>No</v>
      </c>
      <c r="G746" s="24" t="str">
        <f>VLOOKUP(Table8[[#This Row],[Customer ID]],Table8[[Customer ID]:[Cancer history]],8,FALSE)</f>
        <v>No</v>
      </c>
      <c r="H746" s="24">
        <f>VLOOKUP(Table8[[#This Row],[Customer ID]],Table8[[Customer ID]:[NumberOfMajorSurgeries]],9,FALSE)</f>
        <v>0</v>
      </c>
      <c r="I746" s="24" t="str">
        <f>VLOOKUP(Table8[[#This Row],[Customer ID]],Table8[],10,FALSE)</f>
        <v>No</v>
      </c>
      <c r="J746" s="24" t="str">
        <f>VLOOKUP(Table8[[#This Row],[Customer ID]],Table8[[Customer ID]:[Wight Status]],3,FALSE)</f>
        <v>Normal Weight</v>
      </c>
      <c r="K746" s="24" t="str">
        <f>VLOOKUP(Table8[[#This Row],[Customer ID]],Table8[[Customer ID]:[Diabetes Status]],5,FALSE)</f>
        <v>Diabetes</v>
      </c>
      <c r="L746" s="24" t="str">
        <f>VLOOKUP(A746,Table1[[Customer ID]:[Date Of Birth]],5,FALSE)</f>
        <v>2-Aug-1981</v>
      </c>
      <c r="M746" s="24">
        <f>VLOOKUP(A746,Table1[[Customer ID]:[charges]],8,FALSE)</f>
        <v>13725.47</v>
      </c>
      <c r="N746" s="24" t="str">
        <f>VLOOKUP(Healthcare!A746,Table1[[Customer ID]:[Hospital tier]],9,FALSE)</f>
        <v>tier - 3</v>
      </c>
      <c r="O746" s="24" t="str">
        <f>VLOOKUP(A746,Table1[[Customer ID]:[City tier]],10,FALSE)</f>
        <v>tier - 2</v>
      </c>
      <c r="P746" s="24" t="str">
        <f>VLOOKUP(Healthcare!A746,Table1[],11,FALSE)</f>
        <v>R1024</v>
      </c>
      <c r="Q746" s="24">
        <f>VLOOKUP(Healthcare!A746,Table1[[Customer ID]:[Age]],6,FALSE)</f>
        <v>41</v>
      </c>
    </row>
    <row r="747" spans="1:17" ht="15.4" x14ac:dyDescent="0.45">
      <c r="A747" s="25" t="s">
        <v>746</v>
      </c>
      <c r="B747" s="24" t="str">
        <f>VLOOKUP('Customer Names'!A747,'Customer Names'!A747:C3081,3,FALSE)</f>
        <v>Sittlington</v>
      </c>
      <c r="C747" s="24">
        <f>VLOOKUP(Table8[[#This Row],[Customer ID]],Table8[[Customer ID]:[BMI]],2,FALSE)</f>
        <v>44.55</v>
      </c>
      <c r="D747" s="24">
        <f>VLOOKUP(Table8[[#This Row],[Customer ID]],Table8[[Customer ID]:[HBA1C]],4,FALSE)</f>
        <v>7.12</v>
      </c>
      <c r="E747" s="24" t="str">
        <f>VLOOKUP(Table8[[#This Row],[Customer ID]],Table8[[Customer ID]:[Heart Issues]],6,FALSE)</f>
        <v>Yes</v>
      </c>
      <c r="F747" s="24" t="str">
        <f>VLOOKUP(Table8[[#This Row],[Customer ID]],Table8[[Customer ID]:[Any Transplants]],7,FALSE)</f>
        <v>No</v>
      </c>
      <c r="G747" s="24" t="str">
        <f>VLOOKUP(Table8[[#This Row],[Customer ID]],Table8[[Customer ID]:[Cancer history]],8,FALSE)</f>
        <v>No</v>
      </c>
      <c r="H747" s="24">
        <f>VLOOKUP(Table8[[#This Row],[Customer ID]],Table8[[Customer ID]:[NumberOfMajorSurgeries]],9,FALSE)</f>
        <v>1</v>
      </c>
      <c r="I747" s="24" t="str">
        <f>VLOOKUP(Table8[[#This Row],[Customer ID]],Table8[],10,FALSE)</f>
        <v>No</v>
      </c>
      <c r="J747" s="24" t="str">
        <f>VLOOKUP(Table8[[#This Row],[Customer ID]],Table8[[Customer ID]:[Wight Status]],3,FALSE)</f>
        <v>Obesity</v>
      </c>
      <c r="K747" s="24" t="str">
        <f>VLOOKUP(Table8[[#This Row],[Customer ID]],Table8[[Customer ID]:[Diabetes Status]],5,FALSE)</f>
        <v>Diabetes</v>
      </c>
      <c r="L747" s="24" t="str">
        <f>VLOOKUP(A747,Table1[[Customer ID]:[Date Of Birth]],5,FALSE)</f>
        <v>24-Nov-1986</v>
      </c>
      <c r="M747" s="24">
        <f>VLOOKUP(A747,Table1[[Customer ID]:[charges]],8,FALSE)</f>
        <v>13714.55</v>
      </c>
      <c r="N747" s="24" t="str">
        <f>VLOOKUP(Healthcare!A747,Table1[[Customer ID]:[Hospital tier]],9,FALSE)</f>
        <v>tier - 3</v>
      </c>
      <c r="O747" s="24" t="str">
        <f>VLOOKUP(A747,Table1[[Customer ID]:[City tier]],10,FALSE)</f>
        <v>tier - 2</v>
      </c>
      <c r="P747" s="24" t="str">
        <f>VLOOKUP(Healthcare!A747,Table1[],11,FALSE)</f>
        <v>R1023</v>
      </c>
      <c r="Q747" s="24">
        <f>VLOOKUP(Healthcare!A747,Table1[[Customer ID]:[Age]],6,FALSE)</f>
        <v>36</v>
      </c>
    </row>
    <row r="748" spans="1:17" ht="15.4" x14ac:dyDescent="0.45">
      <c r="A748" s="25" t="s">
        <v>747</v>
      </c>
      <c r="B748" s="24" t="str">
        <f>VLOOKUP('Customer Names'!A748,'Customer Names'!A748:C3082,3,FALSE)</f>
        <v>Silbert</v>
      </c>
      <c r="C748" s="24">
        <f>VLOOKUP(Table8[[#This Row],[Customer ID]],Table8[[Customer ID]:[BMI]],2,FALSE)</f>
        <v>43.32</v>
      </c>
      <c r="D748" s="24">
        <f>VLOOKUP(Table8[[#This Row],[Customer ID]],Table8[[Customer ID]:[HBA1C]],4,FALSE)</f>
        <v>4.67</v>
      </c>
      <c r="E748" s="24" t="str">
        <f>VLOOKUP(Table8[[#This Row],[Customer ID]],Table8[[Customer ID]:[Heart Issues]],6,FALSE)</f>
        <v>Yes</v>
      </c>
      <c r="F748" s="24" t="str">
        <f>VLOOKUP(Table8[[#This Row],[Customer ID]],Table8[[Customer ID]:[Any Transplants]],7,FALSE)</f>
        <v>No</v>
      </c>
      <c r="G748" s="24" t="str">
        <f>VLOOKUP(Table8[[#This Row],[Customer ID]],Table8[[Customer ID]:[Cancer history]],8,FALSE)</f>
        <v>No</v>
      </c>
      <c r="H748" s="24">
        <f>VLOOKUP(Table8[[#This Row],[Customer ID]],Table8[[Customer ID]:[NumberOfMajorSurgeries]],9,FALSE)</f>
        <v>0</v>
      </c>
      <c r="I748" s="24" t="str">
        <f>VLOOKUP(Table8[[#This Row],[Customer ID]],Table8[],10,FALSE)</f>
        <v>No</v>
      </c>
      <c r="J748" s="24" t="str">
        <f>VLOOKUP(Table8[[#This Row],[Customer ID]],Table8[[Customer ID]:[Wight Status]],3,FALSE)</f>
        <v>Obesity</v>
      </c>
      <c r="K748" s="24" t="str">
        <f>VLOOKUP(Table8[[#This Row],[Customer ID]],Table8[[Customer ID]:[Diabetes Status]],5,FALSE)</f>
        <v>Normal</v>
      </c>
      <c r="L748" s="24" t="str">
        <f>VLOOKUP(A748,Table1[[Customer ID]:[Date Of Birth]],5,FALSE)</f>
        <v>14-Sep-1985</v>
      </c>
      <c r="M748" s="24">
        <f>VLOOKUP(A748,Table1[[Customer ID]:[charges]],8,FALSE)</f>
        <v>13685.51</v>
      </c>
      <c r="N748" s="24" t="str">
        <f>VLOOKUP(Healthcare!A748,Table1[[Customer ID]:[Hospital tier]],9,FALSE)</f>
        <v>tier - 3</v>
      </c>
      <c r="O748" s="24" t="str">
        <f>VLOOKUP(A748,Table1[[Customer ID]:[City tier]],10,FALSE)</f>
        <v>tier - 1</v>
      </c>
      <c r="P748" s="24" t="str">
        <f>VLOOKUP(Healthcare!A748,Table1[],11,FALSE)</f>
        <v>R1026</v>
      </c>
      <c r="Q748" s="24">
        <f>VLOOKUP(Healthcare!A748,Table1[[Customer ID]:[Age]],6,FALSE)</f>
        <v>37</v>
      </c>
    </row>
    <row r="749" spans="1:17" ht="15.4" x14ac:dyDescent="0.45">
      <c r="A749" s="25" t="s">
        <v>748</v>
      </c>
      <c r="B749" s="24" t="str">
        <f>VLOOKUP('Customer Names'!A749,'Customer Names'!A749:C3083,3,FALSE)</f>
        <v>Carrique</v>
      </c>
      <c r="C749" s="24">
        <f>VLOOKUP(Table8[[#This Row],[Customer ID]],Table8[[Customer ID]:[BMI]],2,FALSE)</f>
        <v>31.23</v>
      </c>
      <c r="D749" s="24">
        <f>VLOOKUP(Table8[[#This Row],[Customer ID]],Table8[[Customer ID]:[HBA1C]],4,FALSE)</f>
        <v>9.1199999999999992</v>
      </c>
      <c r="E749" s="24" t="str">
        <f>VLOOKUP(Table8[[#This Row],[Customer ID]],Table8[[Customer ID]:[Heart Issues]],6,FALSE)</f>
        <v>Yes</v>
      </c>
      <c r="F749" s="24" t="str">
        <f>VLOOKUP(Table8[[#This Row],[Customer ID]],Table8[[Customer ID]:[Any Transplants]],7,FALSE)</f>
        <v>No</v>
      </c>
      <c r="G749" s="24" t="str">
        <f>VLOOKUP(Table8[[#This Row],[Customer ID]],Table8[[Customer ID]:[Cancer history]],8,FALSE)</f>
        <v>Yes</v>
      </c>
      <c r="H749" s="24">
        <f>VLOOKUP(Table8[[#This Row],[Customer ID]],Table8[[Customer ID]:[NumberOfMajorSurgeries]],9,FALSE)</f>
        <v>1</v>
      </c>
      <c r="I749" s="24" t="str">
        <f>VLOOKUP(Table8[[#This Row],[Customer ID]],Table8[],10,FALSE)</f>
        <v>No</v>
      </c>
      <c r="J749" s="24" t="str">
        <f>VLOOKUP(Table8[[#This Row],[Customer ID]],Table8[[Customer ID]:[Wight Status]],3,FALSE)</f>
        <v>Obesity</v>
      </c>
      <c r="K749" s="24" t="str">
        <f>VLOOKUP(Table8[[#This Row],[Customer ID]],Table8[[Customer ID]:[Diabetes Status]],5,FALSE)</f>
        <v>Diabetes</v>
      </c>
      <c r="L749" s="24" t="str">
        <f>VLOOKUP(A749,Table1[[Customer ID]:[Date Of Birth]],5,FALSE)</f>
        <v>4-Aug-1963</v>
      </c>
      <c r="M749" s="24">
        <f>VLOOKUP(A749,Table1[[Customer ID]:[charges]],8,FALSE)</f>
        <v>13677.68</v>
      </c>
      <c r="N749" s="24" t="str">
        <f>VLOOKUP(Healthcare!A749,Table1[[Customer ID]:[Hospital tier]],9,FALSE)</f>
        <v>tier - 3</v>
      </c>
      <c r="O749" s="24" t="str">
        <f>VLOOKUP(A749,Table1[[Customer ID]:[City tier]],10,FALSE)</f>
        <v>tier - 2</v>
      </c>
      <c r="P749" s="24" t="str">
        <f>VLOOKUP(Healthcare!A749,Table1[],11,FALSE)</f>
        <v>R1021</v>
      </c>
      <c r="Q749" s="24">
        <f>VLOOKUP(Healthcare!A749,Table1[[Customer ID]:[Age]],6,FALSE)</f>
        <v>59</v>
      </c>
    </row>
    <row r="750" spans="1:17" ht="15.4" x14ac:dyDescent="0.45">
      <c r="A750" s="25" t="s">
        <v>749</v>
      </c>
      <c r="B750" s="24" t="str">
        <f>VLOOKUP('Customer Names'!A750,'Customer Names'!A750:C3084,3,FALSE)</f>
        <v>Kosla</v>
      </c>
      <c r="C750" s="24">
        <f>VLOOKUP(Table8[[#This Row],[Customer ID]],Table8[[Customer ID]:[BMI]],2,FALSE)</f>
        <v>42.81</v>
      </c>
      <c r="D750" s="24">
        <f>VLOOKUP(Table8[[#This Row],[Customer ID]],Table8[[Customer ID]:[HBA1C]],4,FALSE)</f>
        <v>4.1500000000000004</v>
      </c>
      <c r="E750" s="24" t="str">
        <f>VLOOKUP(Table8[[#This Row],[Customer ID]],Table8[[Customer ID]:[Heart Issues]],6,FALSE)</f>
        <v>No</v>
      </c>
      <c r="F750" s="24" t="str">
        <f>VLOOKUP(Table8[[#This Row],[Customer ID]],Table8[[Customer ID]:[Any Transplants]],7,FALSE)</f>
        <v>No</v>
      </c>
      <c r="G750" s="24" t="str">
        <f>VLOOKUP(Table8[[#This Row],[Customer ID]],Table8[[Customer ID]:[Cancer history]],8,FALSE)</f>
        <v>No</v>
      </c>
      <c r="H750" s="24">
        <f>VLOOKUP(Table8[[#This Row],[Customer ID]],Table8[[Customer ID]:[NumberOfMajorSurgeries]],9,FALSE)</f>
        <v>1</v>
      </c>
      <c r="I750" s="24" t="str">
        <f>VLOOKUP(Table8[[#This Row],[Customer ID]],Table8[],10,FALSE)</f>
        <v>No</v>
      </c>
      <c r="J750" s="24" t="str">
        <f>VLOOKUP(Table8[[#This Row],[Customer ID]],Table8[[Customer ID]:[Wight Status]],3,FALSE)</f>
        <v>Obesity</v>
      </c>
      <c r="K750" s="24" t="str">
        <f>VLOOKUP(Table8[[#This Row],[Customer ID]],Table8[[Customer ID]:[Diabetes Status]],5,FALSE)</f>
        <v>Normal</v>
      </c>
      <c r="L750" s="24" t="str">
        <f>VLOOKUP(A750,Table1[[Customer ID]:[Date Of Birth]],5,FALSE)</f>
        <v>20-Jul-1984</v>
      </c>
      <c r="M750" s="24">
        <f>VLOOKUP(A750,Table1[[Customer ID]:[charges]],8,FALSE)</f>
        <v>13638.06</v>
      </c>
      <c r="N750" s="24" t="str">
        <f>VLOOKUP(Healthcare!A750,Table1[[Customer ID]:[Hospital tier]],9,FALSE)</f>
        <v>tier - 3</v>
      </c>
      <c r="O750" s="24" t="str">
        <f>VLOOKUP(A750,Table1[[Customer ID]:[City tier]],10,FALSE)</f>
        <v>tier - 3</v>
      </c>
      <c r="P750" s="24" t="str">
        <f>VLOOKUP(Healthcare!A750,Table1[],11,FALSE)</f>
        <v>R1023</v>
      </c>
      <c r="Q750" s="24">
        <f>VLOOKUP(Healthcare!A750,Table1[[Customer ID]:[Age]],6,FALSE)</f>
        <v>38</v>
      </c>
    </row>
    <row r="751" spans="1:17" ht="15.4" x14ac:dyDescent="0.45">
      <c r="A751" s="25" t="s">
        <v>750</v>
      </c>
      <c r="B751" s="24" t="str">
        <f>VLOOKUP('Customer Names'!A751,'Customer Names'!A751:C3085,3,FALSE)</f>
        <v>Parker</v>
      </c>
      <c r="C751" s="24">
        <f>VLOOKUP(Table8[[#This Row],[Customer ID]],Table8[[Customer ID]:[BMI]],2,FALSE)</f>
        <v>35.909999999999997</v>
      </c>
      <c r="D751" s="24">
        <f>VLOOKUP(Table8[[#This Row],[Customer ID]],Table8[[Customer ID]:[HBA1C]],4,FALSE)</f>
        <v>6.72</v>
      </c>
      <c r="E751" s="24" t="str">
        <f>VLOOKUP(Table8[[#This Row],[Customer ID]],Table8[[Customer ID]:[Heart Issues]],6,FALSE)</f>
        <v>Yes</v>
      </c>
      <c r="F751" s="24" t="str">
        <f>VLOOKUP(Table8[[#This Row],[Customer ID]],Table8[[Customer ID]:[Any Transplants]],7,FALSE)</f>
        <v>No</v>
      </c>
      <c r="G751" s="24" t="str">
        <f>VLOOKUP(Table8[[#This Row],[Customer ID]],Table8[[Customer ID]:[Cancer history]],8,FALSE)</f>
        <v>No</v>
      </c>
      <c r="H751" s="24">
        <f>VLOOKUP(Table8[[#This Row],[Customer ID]],Table8[[Customer ID]:[NumberOfMajorSurgeries]],9,FALSE)</f>
        <v>2</v>
      </c>
      <c r="I751" s="24" t="str">
        <f>VLOOKUP(Table8[[#This Row],[Customer ID]],Table8[],10,FALSE)</f>
        <v>No</v>
      </c>
      <c r="J751" s="24" t="str">
        <f>VLOOKUP(Table8[[#This Row],[Customer ID]],Table8[[Customer ID]:[Wight Status]],3,FALSE)</f>
        <v>Obesity</v>
      </c>
      <c r="K751" s="24" t="str">
        <f>VLOOKUP(Table8[[#This Row],[Customer ID]],Table8[[Customer ID]:[Diabetes Status]],5,FALSE)</f>
        <v>Diabetes</v>
      </c>
      <c r="L751" s="24" t="str">
        <f>VLOOKUP(A751,Table1[[Customer ID]:[Date Of Birth]],5,FALSE)</f>
        <v>24-Dec-1961</v>
      </c>
      <c r="M751" s="24">
        <f>VLOOKUP(A751,Table1[[Customer ID]:[charges]],8,FALSE)</f>
        <v>13635.64</v>
      </c>
      <c r="N751" s="24" t="str">
        <f>VLOOKUP(Healthcare!A751,Table1[[Customer ID]:[Hospital tier]],9,FALSE)</f>
        <v>tier - 3</v>
      </c>
      <c r="O751" s="24" t="str">
        <f>VLOOKUP(A751,Table1[[Customer ID]:[City tier]],10,FALSE)</f>
        <v>tier - 3</v>
      </c>
      <c r="P751" s="24" t="str">
        <f>VLOOKUP(Healthcare!A751,Table1[],11,FALSE)</f>
        <v>R1024</v>
      </c>
      <c r="Q751" s="24">
        <f>VLOOKUP(Healthcare!A751,Table1[[Customer ID]:[Age]],6,FALSE)</f>
        <v>61</v>
      </c>
    </row>
    <row r="752" spans="1:17" ht="15.4" x14ac:dyDescent="0.45">
      <c r="A752" s="25" t="s">
        <v>751</v>
      </c>
      <c r="B752" s="24" t="str">
        <f>VLOOKUP('Customer Names'!A752,'Customer Names'!A752:C3086,3,FALSE)</f>
        <v>Horton</v>
      </c>
      <c r="C752" s="24">
        <f>VLOOKUP(Table8[[#This Row],[Customer ID]],Table8[[Customer ID]:[BMI]],2,FALSE)</f>
        <v>36.65</v>
      </c>
      <c r="D752" s="24">
        <f>VLOOKUP(Table8[[#This Row],[Customer ID]],Table8[[Customer ID]:[HBA1C]],4,FALSE)</f>
        <v>5.01</v>
      </c>
      <c r="E752" s="24" t="str">
        <f>VLOOKUP(Table8[[#This Row],[Customer ID]],Table8[[Customer ID]:[Heart Issues]],6,FALSE)</f>
        <v>Yes</v>
      </c>
      <c r="F752" s="24" t="str">
        <f>VLOOKUP(Table8[[#This Row],[Customer ID]],Table8[[Customer ID]:[Any Transplants]],7,FALSE)</f>
        <v>No</v>
      </c>
      <c r="G752" s="24" t="str">
        <f>VLOOKUP(Table8[[#This Row],[Customer ID]],Table8[[Customer ID]:[Cancer history]],8,FALSE)</f>
        <v>Yes</v>
      </c>
      <c r="H752" s="24">
        <f>VLOOKUP(Table8[[#This Row],[Customer ID]],Table8[[Customer ID]:[NumberOfMajorSurgeries]],9,FALSE)</f>
        <v>1</v>
      </c>
      <c r="I752" s="24" t="str">
        <f>VLOOKUP(Table8[[#This Row],[Customer ID]],Table8[],10,FALSE)</f>
        <v>No</v>
      </c>
      <c r="J752" s="24" t="str">
        <f>VLOOKUP(Table8[[#This Row],[Customer ID]],Table8[[Customer ID]:[Wight Status]],3,FALSE)</f>
        <v>Obesity</v>
      </c>
      <c r="K752" s="24" t="str">
        <f>VLOOKUP(Table8[[#This Row],[Customer ID]],Table8[[Customer ID]:[Diabetes Status]],5,FALSE)</f>
        <v>Normal</v>
      </c>
      <c r="L752" s="24" t="str">
        <f>VLOOKUP(A752,Table1[[Customer ID]:[Date Of Birth]],5,FALSE)</f>
        <v>26-Jul-1969</v>
      </c>
      <c r="M752" s="24">
        <f>VLOOKUP(A752,Table1[[Customer ID]:[charges]],8,FALSE)</f>
        <v>13622.01</v>
      </c>
      <c r="N752" s="24" t="str">
        <f>VLOOKUP(Healthcare!A752,Table1[[Customer ID]:[Hospital tier]],9,FALSE)</f>
        <v>tier - 3</v>
      </c>
      <c r="O752" s="24" t="str">
        <f>VLOOKUP(A752,Table1[[Customer ID]:[City tier]],10,FALSE)</f>
        <v>tier - 3</v>
      </c>
      <c r="P752" s="24" t="str">
        <f>VLOOKUP(Healthcare!A752,Table1[],11,FALSE)</f>
        <v>R1012</v>
      </c>
      <c r="Q752" s="24">
        <f>VLOOKUP(Healthcare!A752,Table1[[Customer ID]:[Age]],6,FALSE)</f>
        <v>53</v>
      </c>
    </row>
    <row r="753" spans="1:17" ht="15.4" x14ac:dyDescent="0.45">
      <c r="A753" s="25" t="s">
        <v>752</v>
      </c>
      <c r="B753" s="24" t="str">
        <f>VLOOKUP('Customer Names'!A753,'Customer Names'!A753:C3087,3,FALSE)</f>
        <v>Boller</v>
      </c>
      <c r="C753" s="24">
        <f>VLOOKUP(Table8[[#This Row],[Customer ID]],Table8[[Customer ID]:[BMI]],2,FALSE)</f>
        <v>22.04</v>
      </c>
      <c r="D753" s="24">
        <f>VLOOKUP(Table8[[#This Row],[Customer ID]],Table8[[Customer ID]:[HBA1C]],4,FALSE)</f>
        <v>10.9</v>
      </c>
      <c r="E753" s="24" t="str">
        <f>VLOOKUP(Table8[[#This Row],[Customer ID]],Table8[[Customer ID]:[Heart Issues]],6,FALSE)</f>
        <v>Yes</v>
      </c>
      <c r="F753" s="24" t="str">
        <f>VLOOKUP(Table8[[#This Row],[Customer ID]],Table8[[Customer ID]:[Any Transplants]],7,FALSE)</f>
        <v>No</v>
      </c>
      <c r="G753" s="24" t="str">
        <f>VLOOKUP(Table8[[#This Row],[Customer ID]],Table8[[Customer ID]:[Cancer history]],8,FALSE)</f>
        <v>No</v>
      </c>
      <c r="H753" s="24">
        <f>VLOOKUP(Table8[[#This Row],[Customer ID]],Table8[[Customer ID]:[NumberOfMajorSurgeries]],9,FALSE)</f>
        <v>2</v>
      </c>
      <c r="I753" s="24" t="str">
        <f>VLOOKUP(Table8[[#This Row],[Customer ID]],Table8[],10,FALSE)</f>
        <v>No</v>
      </c>
      <c r="J753" s="24" t="str">
        <f>VLOOKUP(Table8[[#This Row],[Customer ID]],Table8[[Customer ID]:[Wight Status]],3,FALSE)</f>
        <v>Normal Weight</v>
      </c>
      <c r="K753" s="24" t="str">
        <f>VLOOKUP(Table8[[#This Row],[Customer ID]],Table8[[Customer ID]:[Diabetes Status]],5,FALSE)</f>
        <v>Diabetes</v>
      </c>
      <c r="L753" s="24" t="str">
        <f>VLOOKUP(A753,Table1[[Customer ID]:[Date Of Birth]],5,FALSE)</f>
        <v>18-Nov-1961</v>
      </c>
      <c r="M753" s="24">
        <f>VLOOKUP(A753,Table1[[Customer ID]:[charges]],8,FALSE)</f>
        <v>13616.36</v>
      </c>
      <c r="N753" s="24" t="str">
        <f>VLOOKUP(Healthcare!A753,Table1[[Customer ID]:[Hospital tier]],9,FALSE)</f>
        <v>tier - 3</v>
      </c>
      <c r="O753" s="24" t="str">
        <f>VLOOKUP(A753,Table1[[Customer ID]:[City tier]],10,FALSE)</f>
        <v>tier - 3</v>
      </c>
      <c r="P753" s="24" t="str">
        <f>VLOOKUP(Healthcare!A753,Table1[],11,FALSE)</f>
        <v>R1024</v>
      </c>
      <c r="Q753" s="24">
        <f>VLOOKUP(Healthcare!A753,Table1[[Customer ID]:[Age]],6,FALSE)</f>
        <v>61</v>
      </c>
    </row>
    <row r="754" spans="1:17" ht="15.4" x14ac:dyDescent="0.45">
      <c r="A754" s="25" t="s">
        <v>753</v>
      </c>
      <c r="B754" s="24" t="str">
        <f>VLOOKUP('Customer Names'!A754,'Customer Names'!A754:C3088,3,FALSE)</f>
        <v>Olaru</v>
      </c>
      <c r="C754" s="24">
        <f>VLOOKUP(Table8[[#This Row],[Customer ID]],Table8[[Customer ID]:[BMI]],2,FALSE)</f>
        <v>31.824999999999999</v>
      </c>
      <c r="D754" s="24">
        <f>VLOOKUP(Table8[[#This Row],[Customer ID]],Table8[[Customer ID]:[HBA1C]],4,FALSE)</f>
        <v>5.52</v>
      </c>
      <c r="E754" s="24" t="str">
        <f>VLOOKUP(Table8[[#This Row],[Customer ID]],Table8[[Customer ID]:[Heart Issues]],6,FALSE)</f>
        <v>Yes</v>
      </c>
      <c r="F754" s="24" t="str">
        <f>VLOOKUP(Table8[[#This Row],[Customer ID]],Table8[[Customer ID]:[Any Transplants]],7,FALSE)</f>
        <v>No</v>
      </c>
      <c r="G754" s="24" t="str">
        <f>VLOOKUP(Table8[[#This Row],[Customer ID]],Table8[[Customer ID]:[Cancer history]],8,FALSE)</f>
        <v>No</v>
      </c>
      <c r="H754" s="24">
        <f>VLOOKUP(Table8[[#This Row],[Customer ID]],Table8[[Customer ID]:[NumberOfMajorSurgeries]],9,FALSE)</f>
        <v>1</v>
      </c>
      <c r="I754" s="24" t="str">
        <f>VLOOKUP(Table8[[#This Row],[Customer ID]],Table8[],10,FALSE)</f>
        <v>No</v>
      </c>
      <c r="J754" s="24" t="str">
        <f>VLOOKUP(Table8[[#This Row],[Customer ID]],Table8[[Customer ID]:[Wight Status]],3,FALSE)</f>
        <v>Obesity</v>
      </c>
      <c r="K754" s="24" t="str">
        <f>VLOOKUP(Table8[[#This Row],[Customer ID]],Table8[[Customer ID]:[Diabetes Status]],5,FALSE)</f>
        <v>Normal</v>
      </c>
      <c r="L754" s="24" t="str">
        <f>VLOOKUP(A754,Table1[[Customer ID]:[Date Of Birth]],5,FALSE)</f>
        <v>10-Sep-1964</v>
      </c>
      <c r="M754" s="24">
        <f>VLOOKUP(A754,Table1[[Customer ID]:[charges]],8,FALSE)</f>
        <v>13607.37</v>
      </c>
      <c r="N754" s="24" t="str">
        <f>VLOOKUP(Healthcare!A754,Table1[[Customer ID]:[Hospital tier]],9,FALSE)</f>
        <v>tier - 3</v>
      </c>
      <c r="O754" s="24" t="str">
        <f>VLOOKUP(A754,Table1[[Customer ID]:[City tier]],10,FALSE)</f>
        <v>tier - 1</v>
      </c>
      <c r="P754" s="24" t="str">
        <f>VLOOKUP(Healthcare!A754,Table1[],11,FALSE)</f>
        <v>R1024</v>
      </c>
      <c r="Q754" s="24">
        <f>VLOOKUP(Healthcare!A754,Table1[[Customer ID]:[Age]],6,FALSE)</f>
        <v>58</v>
      </c>
    </row>
    <row r="755" spans="1:17" ht="15.4" x14ac:dyDescent="0.45">
      <c r="A755" s="25" t="s">
        <v>754</v>
      </c>
      <c r="B755" s="24" t="str">
        <f>VLOOKUP('Customer Names'!A755,'Customer Names'!A755:C3089,3,FALSE)</f>
        <v>Prescott</v>
      </c>
      <c r="C755" s="24">
        <f>VLOOKUP(Table8[[#This Row],[Customer ID]],Table8[[Customer ID]:[BMI]],2,FALSE)</f>
        <v>53.58</v>
      </c>
      <c r="D755" s="24">
        <f>VLOOKUP(Table8[[#This Row],[Customer ID]],Table8[[Customer ID]:[HBA1C]],4,FALSE)</f>
        <v>4.55</v>
      </c>
      <c r="E755" s="24" t="str">
        <f>VLOOKUP(Table8[[#This Row],[Customer ID]],Table8[[Customer ID]:[Heart Issues]],6,FALSE)</f>
        <v>No</v>
      </c>
      <c r="F755" s="24" t="str">
        <f>VLOOKUP(Table8[[#This Row],[Customer ID]],Table8[[Customer ID]:[Any Transplants]],7,FALSE)</f>
        <v>No</v>
      </c>
      <c r="G755" s="24" t="str">
        <f>VLOOKUP(Table8[[#This Row],[Customer ID]],Table8[[Customer ID]:[Cancer history]],8,FALSE)</f>
        <v>No</v>
      </c>
      <c r="H755" s="24">
        <f>VLOOKUP(Table8[[#This Row],[Customer ID]],Table8[[Customer ID]:[NumberOfMajorSurgeries]],9,FALSE)</f>
        <v>1</v>
      </c>
      <c r="I755" s="24" t="str">
        <f>VLOOKUP(Table8[[#This Row],[Customer ID]],Table8[],10,FALSE)</f>
        <v>No</v>
      </c>
      <c r="J755" s="24" t="str">
        <f>VLOOKUP(Table8[[#This Row],[Customer ID]],Table8[[Customer ID]:[Wight Status]],3,FALSE)</f>
        <v>Obesity</v>
      </c>
      <c r="K755" s="24" t="str">
        <f>VLOOKUP(Table8[[#This Row],[Customer ID]],Table8[[Customer ID]:[Diabetes Status]],5,FALSE)</f>
        <v>Normal</v>
      </c>
      <c r="L755" s="24" t="str">
        <f>VLOOKUP(A755,Table1[[Customer ID]:[Date Of Birth]],5,FALSE)</f>
        <v>14-Aug-1992</v>
      </c>
      <c r="M755" s="24">
        <f>VLOOKUP(A755,Table1[[Customer ID]:[charges]],8,FALSE)</f>
        <v>13588.17</v>
      </c>
      <c r="N755" s="24" t="str">
        <f>VLOOKUP(Healthcare!A755,Table1[[Customer ID]:[Hospital tier]],9,FALSE)</f>
        <v>tier - 3</v>
      </c>
      <c r="O755" s="24" t="str">
        <f>VLOOKUP(A755,Table1[[Customer ID]:[City tier]],10,FALSE)</f>
        <v>tier - 1</v>
      </c>
      <c r="P755" s="24" t="str">
        <f>VLOOKUP(Healthcare!A755,Table1[],11,FALSE)</f>
        <v>R1012</v>
      </c>
      <c r="Q755" s="24">
        <f>VLOOKUP(Healthcare!A755,Table1[[Customer ID]:[Age]],6,FALSE)</f>
        <v>30</v>
      </c>
    </row>
    <row r="756" spans="1:17" ht="15.4" x14ac:dyDescent="0.45">
      <c r="A756" s="25" t="s">
        <v>755</v>
      </c>
      <c r="B756" s="24" t="str">
        <f>VLOOKUP('Customer Names'!A756,'Customer Names'!A756:C3090,3,FALSE)</f>
        <v>Hines</v>
      </c>
      <c r="C756" s="24">
        <f>VLOOKUP(Table8[[#This Row],[Customer ID]],Table8[[Customer ID]:[BMI]],2,FALSE)</f>
        <v>34.299999999999997</v>
      </c>
      <c r="D756" s="24">
        <f>VLOOKUP(Table8[[#This Row],[Customer ID]],Table8[[Customer ID]:[HBA1C]],4,FALSE)</f>
        <v>11.76</v>
      </c>
      <c r="E756" s="24" t="str">
        <f>VLOOKUP(Table8[[#This Row],[Customer ID]],Table8[[Customer ID]:[Heart Issues]],6,FALSE)</f>
        <v>No</v>
      </c>
      <c r="F756" s="24" t="str">
        <f>VLOOKUP(Table8[[#This Row],[Customer ID]],Table8[[Customer ID]:[Any Transplants]],7,FALSE)</f>
        <v>No</v>
      </c>
      <c r="G756" s="24" t="str">
        <f>VLOOKUP(Table8[[#This Row],[Customer ID]],Table8[[Customer ID]:[Cancer history]],8,FALSE)</f>
        <v>No</v>
      </c>
      <c r="H756" s="24">
        <f>VLOOKUP(Table8[[#This Row],[Customer ID]],Table8[[Customer ID]:[NumberOfMajorSurgeries]],9,FALSE)</f>
        <v>0</v>
      </c>
      <c r="I756" s="24" t="str">
        <f>VLOOKUP(Table8[[#This Row],[Customer ID]],Table8[],10,FALSE)</f>
        <v>No</v>
      </c>
      <c r="J756" s="24" t="str">
        <f>VLOOKUP(Table8[[#This Row],[Customer ID]],Table8[[Customer ID]:[Wight Status]],3,FALSE)</f>
        <v>Obesity</v>
      </c>
      <c r="K756" s="24" t="str">
        <f>VLOOKUP(Table8[[#This Row],[Customer ID]],Table8[[Customer ID]:[Diabetes Status]],5,FALSE)</f>
        <v>Diabetes</v>
      </c>
      <c r="L756" s="24" t="str">
        <f>VLOOKUP(A756,Table1[[Customer ID]:[Date Of Birth]],5,FALSE)</f>
        <v>15-Jul-1968</v>
      </c>
      <c r="M756" s="24">
        <f>VLOOKUP(A756,Table1[[Customer ID]:[charges]],8,FALSE)</f>
        <v>13566.04</v>
      </c>
      <c r="N756" s="24" t="str">
        <f>VLOOKUP(Healthcare!A756,Table1[[Customer ID]:[Hospital tier]],9,FALSE)</f>
        <v>tier - 3</v>
      </c>
      <c r="O756" s="24" t="str">
        <f>VLOOKUP(A756,Table1[[Customer ID]:[City tier]],10,FALSE)</f>
        <v>tier - 3</v>
      </c>
      <c r="P756" s="24" t="str">
        <f>VLOOKUP(Healthcare!A756,Table1[],11,FALSE)</f>
        <v>R1026</v>
      </c>
      <c r="Q756" s="24">
        <f>VLOOKUP(Healthcare!A756,Table1[[Customer ID]:[Age]],6,FALSE)</f>
        <v>54</v>
      </c>
    </row>
    <row r="757" spans="1:17" ht="15.4" x14ac:dyDescent="0.45">
      <c r="A757" s="25" t="s">
        <v>756</v>
      </c>
      <c r="B757" s="24" t="str">
        <f>VLOOKUP('Customer Names'!A757,'Customer Names'!A757:C3091,3,FALSE)</f>
        <v>Blanton</v>
      </c>
      <c r="C757" s="24">
        <f>VLOOKUP(Table8[[#This Row],[Customer ID]],Table8[[Customer ID]:[BMI]],2,FALSE)</f>
        <v>32.11</v>
      </c>
      <c r="D757" s="24">
        <f>VLOOKUP(Table8[[#This Row],[Customer ID]],Table8[[Customer ID]:[HBA1C]],4,FALSE)</f>
        <v>7.06</v>
      </c>
      <c r="E757" s="24" t="str">
        <f>VLOOKUP(Table8[[#This Row],[Customer ID]],Table8[[Customer ID]:[Heart Issues]],6,FALSE)</f>
        <v>No</v>
      </c>
      <c r="F757" s="24" t="str">
        <f>VLOOKUP(Table8[[#This Row],[Customer ID]],Table8[[Customer ID]:[Any Transplants]],7,FALSE)</f>
        <v>No</v>
      </c>
      <c r="G757" s="24" t="str">
        <f>VLOOKUP(Table8[[#This Row],[Customer ID]],Table8[[Customer ID]:[Cancer history]],8,FALSE)</f>
        <v>No</v>
      </c>
      <c r="H757" s="24">
        <f>VLOOKUP(Table8[[#This Row],[Customer ID]],Table8[[Customer ID]:[NumberOfMajorSurgeries]],9,FALSE)</f>
        <v>0</v>
      </c>
      <c r="I757" s="24" t="str">
        <f>VLOOKUP(Table8[[#This Row],[Customer ID]],Table8[],10,FALSE)</f>
        <v>No</v>
      </c>
      <c r="J757" s="24" t="str">
        <f>VLOOKUP(Table8[[#This Row],[Customer ID]],Table8[[Customer ID]:[Wight Status]],3,FALSE)</f>
        <v>Obesity</v>
      </c>
      <c r="K757" s="24" t="str">
        <f>VLOOKUP(Table8[[#This Row],[Customer ID]],Table8[[Customer ID]:[Diabetes Status]],5,FALSE)</f>
        <v>Diabetes</v>
      </c>
      <c r="L757" s="24" t="str">
        <f>VLOOKUP(A757,Table1[[Customer ID]:[Date Of Birth]],5,FALSE)</f>
        <v>11-Jul-1960</v>
      </c>
      <c r="M757" s="24">
        <f>VLOOKUP(A757,Table1[[Customer ID]:[charges]],8,FALSE)</f>
        <v>13555</v>
      </c>
      <c r="N757" s="24" t="str">
        <f>VLOOKUP(Healthcare!A757,Table1[[Customer ID]:[Hospital tier]],9,FALSE)</f>
        <v>tier - 3</v>
      </c>
      <c r="O757" s="24" t="str">
        <f>VLOOKUP(A757,Table1[[Customer ID]:[City tier]],10,FALSE)</f>
        <v>tier - 3</v>
      </c>
      <c r="P757" s="24" t="str">
        <f>VLOOKUP(Healthcare!A757,Table1[],11,FALSE)</f>
        <v>R1017</v>
      </c>
      <c r="Q757" s="24">
        <f>VLOOKUP(Healthcare!A757,Table1[[Customer ID]:[Age]],6,FALSE)</f>
        <v>62</v>
      </c>
    </row>
    <row r="758" spans="1:17" ht="15.4" x14ac:dyDescent="0.45">
      <c r="A758" s="25" t="s">
        <v>757</v>
      </c>
      <c r="B758" s="24" t="str">
        <f>VLOOKUP('Customer Names'!A758,'Customer Names'!A758:C3092,3,FALSE)</f>
        <v>Bustamante</v>
      </c>
      <c r="C758" s="24">
        <f>VLOOKUP(Table8[[#This Row],[Customer ID]],Table8[[Customer ID]:[BMI]],2,FALSE)</f>
        <v>31.78</v>
      </c>
      <c r="D758" s="24">
        <f>VLOOKUP(Table8[[#This Row],[Customer ID]],Table8[[Customer ID]:[HBA1C]],4,FALSE)</f>
        <v>11.35</v>
      </c>
      <c r="E758" s="24" t="str">
        <f>VLOOKUP(Table8[[#This Row],[Customer ID]],Table8[[Customer ID]:[Heart Issues]],6,FALSE)</f>
        <v>Yes</v>
      </c>
      <c r="F758" s="24" t="str">
        <f>VLOOKUP(Table8[[#This Row],[Customer ID]],Table8[[Customer ID]:[Any Transplants]],7,FALSE)</f>
        <v>No</v>
      </c>
      <c r="G758" s="24" t="str">
        <f>VLOOKUP(Table8[[#This Row],[Customer ID]],Table8[[Customer ID]:[Cancer history]],8,FALSE)</f>
        <v>Yes</v>
      </c>
      <c r="H758" s="24">
        <f>VLOOKUP(Table8[[#This Row],[Customer ID]],Table8[[Customer ID]:[NumberOfMajorSurgeries]],9,FALSE)</f>
        <v>1</v>
      </c>
      <c r="I758" s="24" t="str">
        <f>VLOOKUP(Table8[[#This Row],[Customer ID]],Table8[],10,FALSE)</f>
        <v>No</v>
      </c>
      <c r="J758" s="24" t="str">
        <f>VLOOKUP(Table8[[#This Row],[Customer ID]],Table8[[Customer ID]:[Wight Status]],3,FALSE)</f>
        <v>Obesity</v>
      </c>
      <c r="K758" s="24" t="str">
        <f>VLOOKUP(Table8[[#This Row],[Customer ID]],Table8[[Customer ID]:[Diabetes Status]],5,FALSE)</f>
        <v>Diabetes</v>
      </c>
      <c r="L758" s="24" t="str">
        <f>VLOOKUP(A758,Table1[[Customer ID]:[Date Of Birth]],5,FALSE)</f>
        <v>14-Oct-1963</v>
      </c>
      <c r="M758" s="24">
        <f>VLOOKUP(A758,Table1[[Customer ID]:[charges]],8,FALSE)</f>
        <v>13511.28</v>
      </c>
      <c r="N758" s="24" t="str">
        <f>VLOOKUP(Healthcare!A758,Table1[[Customer ID]:[Hospital tier]],9,FALSE)</f>
        <v>tier - 3</v>
      </c>
      <c r="O758" s="24" t="str">
        <f>VLOOKUP(A758,Table1[[Customer ID]:[City tier]],10,FALSE)</f>
        <v>tier - 1</v>
      </c>
      <c r="P758" s="24" t="str">
        <f>VLOOKUP(Healthcare!A758,Table1[],11,FALSE)</f>
        <v>R1012</v>
      </c>
      <c r="Q758" s="24">
        <f>VLOOKUP(Healthcare!A758,Table1[[Customer ID]:[Age]],6,FALSE)</f>
        <v>59</v>
      </c>
    </row>
    <row r="759" spans="1:17" ht="15.4" x14ac:dyDescent="0.45">
      <c r="A759" s="25" t="s">
        <v>758</v>
      </c>
      <c r="B759" s="24" t="str">
        <f>VLOOKUP('Customer Names'!A759,'Customer Names'!A759:C3093,3,FALSE)</f>
        <v>McCann</v>
      </c>
      <c r="C759" s="24">
        <f>VLOOKUP(Table8[[#This Row],[Customer ID]],Table8[[Customer ID]:[BMI]],2,FALSE)</f>
        <v>46.89</v>
      </c>
      <c r="D759" s="24">
        <f>VLOOKUP(Table8[[#This Row],[Customer ID]],Table8[[Customer ID]:[HBA1C]],4,FALSE)</f>
        <v>5.52</v>
      </c>
      <c r="E759" s="24" t="str">
        <f>VLOOKUP(Table8[[#This Row],[Customer ID]],Table8[[Customer ID]:[Heart Issues]],6,FALSE)</f>
        <v>No</v>
      </c>
      <c r="F759" s="24" t="str">
        <f>VLOOKUP(Table8[[#This Row],[Customer ID]],Table8[[Customer ID]:[Any Transplants]],7,FALSE)</f>
        <v>No</v>
      </c>
      <c r="G759" s="24" t="str">
        <f>VLOOKUP(Table8[[#This Row],[Customer ID]],Table8[[Customer ID]:[Cancer history]],8,FALSE)</f>
        <v>No</v>
      </c>
      <c r="H759" s="24">
        <f>VLOOKUP(Table8[[#This Row],[Customer ID]],Table8[[Customer ID]:[NumberOfMajorSurgeries]],9,FALSE)</f>
        <v>0</v>
      </c>
      <c r="I759" s="24" t="str">
        <f>VLOOKUP(Table8[[#This Row],[Customer ID]],Table8[],10,FALSE)</f>
        <v>No</v>
      </c>
      <c r="J759" s="24" t="str">
        <f>VLOOKUP(Table8[[#This Row],[Customer ID]],Table8[[Customer ID]:[Wight Status]],3,FALSE)</f>
        <v>Obesity</v>
      </c>
      <c r="K759" s="24" t="str">
        <f>VLOOKUP(Table8[[#This Row],[Customer ID]],Table8[[Customer ID]:[Diabetes Status]],5,FALSE)</f>
        <v>Normal</v>
      </c>
      <c r="L759" s="24" t="str">
        <f>VLOOKUP(A759,Table1[[Customer ID]:[Date Of Birth]],5,FALSE)</f>
        <v>30-Aug-1990</v>
      </c>
      <c r="M759" s="24">
        <f>VLOOKUP(A759,Table1[[Customer ID]:[charges]],8,FALSE)</f>
        <v>13480.83</v>
      </c>
      <c r="N759" s="24" t="str">
        <f>VLOOKUP(Healthcare!A759,Table1[[Customer ID]:[Hospital tier]],9,FALSE)</f>
        <v>tier - 3</v>
      </c>
      <c r="O759" s="24" t="str">
        <f>VLOOKUP(A759,Table1[[Customer ID]:[City tier]],10,FALSE)</f>
        <v>tier - 2</v>
      </c>
      <c r="P759" s="24" t="str">
        <f>VLOOKUP(Healthcare!A759,Table1[],11,FALSE)</f>
        <v>R1023</v>
      </c>
      <c r="Q759" s="24">
        <f>VLOOKUP(Healthcare!A759,Table1[[Customer ID]:[Age]],6,FALSE)</f>
        <v>32</v>
      </c>
    </row>
    <row r="760" spans="1:17" ht="15.4" x14ac:dyDescent="0.45">
      <c r="A760" s="25" t="s">
        <v>759</v>
      </c>
      <c r="B760" s="24" t="str">
        <f>VLOOKUP('Customer Names'!A760,'Customer Names'!A760:C3094,3,FALSE)</f>
        <v>Schmole</v>
      </c>
      <c r="C760" s="24">
        <f>VLOOKUP(Table8[[#This Row],[Customer ID]],Table8[[Customer ID]:[BMI]],2,FALSE)</f>
        <v>39.35</v>
      </c>
      <c r="D760" s="24">
        <f>VLOOKUP(Table8[[#This Row],[Customer ID]],Table8[[Customer ID]:[HBA1C]],4,FALSE)</f>
        <v>7.86</v>
      </c>
      <c r="E760" s="24" t="str">
        <f>VLOOKUP(Table8[[#This Row],[Customer ID]],Table8[[Customer ID]:[Heart Issues]],6,FALSE)</f>
        <v>Yes</v>
      </c>
      <c r="F760" s="24" t="str">
        <f>VLOOKUP(Table8[[#This Row],[Customer ID]],Table8[[Customer ID]:[Any Transplants]],7,FALSE)</f>
        <v>No</v>
      </c>
      <c r="G760" s="24" t="str">
        <f>VLOOKUP(Table8[[#This Row],[Customer ID]],Table8[[Customer ID]:[Cancer history]],8,FALSE)</f>
        <v>No</v>
      </c>
      <c r="H760" s="24">
        <f>VLOOKUP(Table8[[#This Row],[Customer ID]],Table8[[Customer ID]:[NumberOfMajorSurgeries]],9,FALSE)</f>
        <v>1</v>
      </c>
      <c r="I760" s="24" t="str">
        <f>VLOOKUP(Table8[[#This Row],[Customer ID]],Table8[],10,FALSE)</f>
        <v>No</v>
      </c>
      <c r="J760" s="24" t="str">
        <f>VLOOKUP(Table8[[#This Row],[Customer ID]],Table8[[Customer ID]:[Wight Status]],3,FALSE)</f>
        <v>Obesity</v>
      </c>
      <c r="K760" s="24" t="str">
        <f>VLOOKUP(Table8[[#This Row],[Customer ID]],Table8[[Customer ID]:[Diabetes Status]],5,FALSE)</f>
        <v>Diabetes</v>
      </c>
      <c r="L760" s="24" t="str">
        <f>VLOOKUP(A760,Table1[[Customer ID]:[Date Of Birth]],5,FALSE)</f>
        <v>7-Aug-1975</v>
      </c>
      <c r="M760" s="24">
        <f>VLOOKUP(A760,Table1[[Customer ID]:[charges]],8,FALSE)</f>
        <v>13472.19</v>
      </c>
      <c r="N760" s="24" t="str">
        <f>VLOOKUP(Healthcare!A760,Table1[[Customer ID]:[Hospital tier]],9,FALSE)</f>
        <v>tier - 3</v>
      </c>
      <c r="O760" s="24" t="str">
        <f>VLOOKUP(A760,Table1[[Customer ID]:[City tier]],10,FALSE)</f>
        <v>tier - 2</v>
      </c>
      <c r="P760" s="24" t="str">
        <f>VLOOKUP(Healthcare!A760,Table1[],11,FALSE)</f>
        <v>R1012</v>
      </c>
      <c r="Q760" s="24">
        <f>VLOOKUP(Healthcare!A760,Table1[[Customer ID]:[Age]],6,FALSE)</f>
        <v>47</v>
      </c>
    </row>
    <row r="761" spans="1:17" ht="15.4" x14ac:dyDescent="0.45">
      <c r="A761" s="25" t="s">
        <v>760</v>
      </c>
      <c r="B761" s="24" t="str">
        <f>VLOOKUP('Customer Names'!A761,'Customer Names'!A761:C3095,3,FALSE)</f>
        <v>Barber</v>
      </c>
      <c r="C761" s="24">
        <f>VLOOKUP(Table8[[#This Row],[Customer ID]],Table8[[Customer ID]:[BMI]],2,FALSE)</f>
        <v>39.200000000000003</v>
      </c>
      <c r="D761" s="24">
        <f>VLOOKUP(Table8[[#This Row],[Customer ID]],Table8[[Customer ID]:[HBA1C]],4,FALSE)</f>
        <v>11.38</v>
      </c>
      <c r="E761" s="24" t="str">
        <f>VLOOKUP(Table8[[#This Row],[Customer ID]],Table8[[Customer ID]:[Heart Issues]],6,FALSE)</f>
        <v>No</v>
      </c>
      <c r="F761" s="24" t="str">
        <f>VLOOKUP(Table8[[#This Row],[Customer ID]],Table8[[Customer ID]:[Any Transplants]],7,FALSE)</f>
        <v>No</v>
      </c>
      <c r="G761" s="24" t="str">
        <f>VLOOKUP(Table8[[#This Row],[Customer ID]],Table8[[Customer ID]:[Cancer history]],8,FALSE)</f>
        <v>No</v>
      </c>
      <c r="H761" s="24">
        <f>VLOOKUP(Table8[[#This Row],[Customer ID]],Table8[[Customer ID]:[NumberOfMajorSurgeries]],9,FALSE)</f>
        <v>0</v>
      </c>
      <c r="I761" s="24" t="str">
        <f>VLOOKUP(Table8[[#This Row],[Customer ID]],Table8[],10,FALSE)</f>
        <v>No</v>
      </c>
      <c r="J761" s="24" t="str">
        <f>VLOOKUP(Table8[[#This Row],[Customer ID]],Table8[[Customer ID]:[Wight Status]],3,FALSE)</f>
        <v>Obesity</v>
      </c>
      <c r="K761" s="24" t="str">
        <f>VLOOKUP(Table8[[#This Row],[Customer ID]],Table8[[Customer ID]:[Diabetes Status]],5,FALSE)</f>
        <v>Diabetes</v>
      </c>
      <c r="L761" s="24" t="str">
        <f>VLOOKUP(A761,Table1[[Customer ID]:[Date Of Birth]],5,FALSE)</f>
        <v>24-Jul-1960</v>
      </c>
      <c r="M761" s="24">
        <f>VLOOKUP(A761,Table1[[Customer ID]:[charges]],8,FALSE)</f>
        <v>13470.86</v>
      </c>
      <c r="N761" s="24" t="str">
        <f>VLOOKUP(Healthcare!A761,Table1[[Customer ID]:[Hospital tier]],9,FALSE)</f>
        <v>tier - 3</v>
      </c>
      <c r="O761" s="24" t="str">
        <f>VLOOKUP(A761,Table1[[Customer ID]:[City tier]],10,FALSE)</f>
        <v>tier - 3</v>
      </c>
      <c r="P761" s="24" t="str">
        <f>VLOOKUP(Healthcare!A761,Table1[],11,FALSE)</f>
        <v>R1011</v>
      </c>
      <c r="Q761" s="24">
        <f>VLOOKUP(Healthcare!A761,Table1[[Customer ID]:[Age]],6,FALSE)</f>
        <v>62</v>
      </c>
    </row>
    <row r="762" spans="1:17" ht="15.4" x14ac:dyDescent="0.45">
      <c r="A762" s="25" t="s">
        <v>761</v>
      </c>
      <c r="B762" s="24" t="str">
        <f>VLOOKUP('Customer Names'!A762,'Customer Names'!A762:C3096,3,FALSE)</f>
        <v>Reichmann</v>
      </c>
      <c r="C762" s="24">
        <f>VLOOKUP(Table8[[#This Row],[Customer ID]],Table8[[Customer ID]:[BMI]],2,FALSE)</f>
        <v>39.159999999999997</v>
      </c>
      <c r="D762" s="24">
        <f>VLOOKUP(Table8[[#This Row],[Customer ID]],Table8[[Customer ID]:[HBA1C]],4,FALSE)</f>
        <v>10.48</v>
      </c>
      <c r="E762" s="24" t="str">
        <f>VLOOKUP(Table8[[#This Row],[Customer ID]],Table8[[Customer ID]:[Heart Issues]],6,FALSE)</f>
        <v>No</v>
      </c>
      <c r="F762" s="24" t="str">
        <f>VLOOKUP(Table8[[#This Row],[Customer ID]],Table8[[Customer ID]:[Any Transplants]],7,FALSE)</f>
        <v>No</v>
      </c>
      <c r="G762" s="24" t="str">
        <f>VLOOKUP(Table8[[#This Row],[Customer ID]],Table8[[Customer ID]:[Cancer history]],8,FALSE)</f>
        <v>No</v>
      </c>
      <c r="H762" s="24">
        <f>VLOOKUP(Table8[[#This Row],[Customer ID]],Table8[[Customer ID]:[NumberOfMajorSurgeries]],9,FALSE)</f>
        <v>0</v>
      </c>
      <c r="I762" s="24" t="str">
        <f>VLOOKUP(Table8[[#This Row],[Customer ID]],Table8[],10,FALSE)</f>
        <v>No</v>
      </c>
      <c r="J762" s="24" t="str">
        <f>VLOOKUP(Table8[[#This Row],[Customer ID]],Table8[[Customer ID]:[Wight Status]],3,FALSE)</f>
        <v>Obesity</v>
      </c>
      <c r="K762" s="24" t="str">
        <f>VLOOKUP(Table8[[#This Row],[Customer ID]],Table8[[Customer ID]:[Diabetes Status]],5,FALSE)</f>
        <v>Diabetes</v>
      </c>
      <c r="L762" s="24" t="str">
        <f>VLOOKUP(A762,Table1[[Customer ID]:[Date Of Birth]],5,FALSE)</f>
        <v>28-Jul-1960</v>
      </c>
      <c r="M762" s="24">
        <f>VLOOKUP(A762,Table1[[Customer ID]:[charges]],8,FALSE)</f>
        <v>13470.8</v>
      </c>
      <c r="N762" s="24" t="str">
        <f>VLOOKUP(Healthcare!A762,Table1[[Customer ID]:[Hospital tier]],9,FALSE)</f>
        <v>tier - 3</v>
      </c>
      <c r="O762" s="24" t="str">
        <f>VLOOKUP(A762,Table1[[Customer ID]:[City tier]],10,FALSE)</f>
        <v>tier - 2</v>
      </c>
      <c r="P762" s="24" t="str">
        <f>VLOOKUP(Healthcare!A762,Table1[],11,FALSE)</f>
        <v>R1013</v>
      </c>
      <c r="Q762" s="24">
        <f>VLOOKUP(Healthcare!A762,Table1[[Customer ID]:[Age]],6,FALSE)</f>
        <v>62</v>
      </c>
    </row>
    <row r="763" spans="1:17" ht="15.4" x14ac:dyDescent="0.45">
      <c r="A763" s="25" t="s">
        <v>762</v>
      </c>
      <c r="B763" s="24" t="str">
        <f>VLOOKUP('Customer Names'!A763,'Customer Names'!A763:C3097,3,FALSE)</f>
        <v>Cavatorta</v>
      </c>
      <c r="C763" s="24">
        <f>VLOOKUP(Table8[[#This Row],[Customer ID]],Table8[[Customer ID]:[BMI]],2,FALSE)</f>
        <v>44.1</v>
      </c>
      <c r="D763" s="24">
        <f>VLOOKUP(Table8[[#This Row],[Customer ID]],Table8[[Customer ID]:[HBA1C]],4,FALSE)</f>
        <v>5.04</v>
      </c>
      <c r="E763" s="24" t="str">
        <f>VLOOKUP(Table8[[#This Row],[Customer ID]],Table8[[Customer ID]:[Heart Issues]],6,FALSE)</f>
        <v>Yes</v>
      </c>
      <c r="F763" s="24" t="str">
        <f>VLOOKUP(Table8[[#This Row],[Customer ID]],Table8[[Customer ID]:[Any Transplants]],7,FALSE)</f>
        <v>No</v>
      </c>
      <c r="G763" s="24" t="str">
        <f>VLOOKUP(Table8[[#This Row],[Customer ID]],Table8[[Customer ID]:[Cancer history]],8,FALSE)</f>
        <v>No</v>
      </c>
      <c r="H763" s="24">
        <f>VLOOKUP(Table8[[#This Row],[Customer ID]],Table8[[Customer ID]:[NumberOfMajorSurgeries]],9,FALSE)</f>
        <v>0</v>
      </c>
      <c r="I763" s="24" t="str">
        <f>VLOOKUP(Table8[[#This Row],[Customer ID]],Table8[],10,FALSE)</f>
        <v>No</v>
      </c>
      <c r="J763" s="24" t="str">
        <f>VLOOKUP(Table8[[#This Row],[Customer ID]],Table8[[Customer ID]:[Wight Status]],3,FALSE)</f>
        <v>Obesity</v>
      </c>
      <c r="K763" s="24" t="str">
        <f>VLOOKUP(Table8[[#This Row],[Customer ID]],Table8[[Customer ID]:[Diabetes Status]],5,FALSE)</f>
        <v>Normal</v>
      </c>
      <c r="L763" s="24" t="str">
        <f>VLOOKUP(A763,Table1[[Customer ID]:[Date Of Birth]],5,FALSE)</f>
        <v>19-Aug-1985</v>
      </c>
      <c r="M763" s="24">
        <f>VLOOKUP(A763,Table1[[Customer ID]:[charges]],8,FALSE)</f>
        <v>13465.8</v>
      </c>
      <c r="N763" s="24" t="str">
        <f>VLOOKUP(Healthcare!A763,Table1[[Customer ID]:[Hospital tier]],9,FALSE)</f>
        <v>tier - 3</v>
      </c>
      <c r="O763" s="24" t="str">
        <f>VLOOKUP(A763,Table1[[Customer ID]:[City tier]],10,FALSE)</f>
        <v>tier - 1</v>
      </c>
      <c r="P763" s="24" t="str">
        <f>VLOOKUP(Healthcare!A763,Table1[],11,FALSE)</f>
        <v>R1012</v>
      </c>
      <c r="Q763" s="24">
        <f>VLOOKUP(Healthcare!A763,Table1[[Customer ID]:[Age]],6,FALSE)</f>
        <v>37</v>
      </c>
    </row>
    <row r="764" spans="1:17" ht="15.4" x14ac:dyDescent="0.45">
      <c r="A764" s="25" t="s">
        <v>763</v>
      </c>
      <c r="B764" s="24" t="str">
        <f>VLOOKUP('Customer Names'!A764,'Customer Names'!A764:C3098,3,FALSE)</f>
        <v>Yaeger</v>
      </c>
      <c r="C764" s="24">
        <f>VLOOKUP(Table8[[#This Row],[Customer ID]],Table8[[Customer ID]:[BMI]],2,FALSE)</f>
        <v>33.200000000000003</v>
      </c>
      <c r="D764" s="24">
        <f>VLOOKUP(Table8[[#This Row],[Customer ID]],Table8[[Customer ID]:[HBA1C]],4,FALSE)</f>
        <v>9.06</v>
      </c>
      <c r="E764" s="24" t="str">
        <f>VLOOKUP(Table8[[#This Row],[Customer ID]],Table8[[Customer ID]:[Heart Issues]],6,FALSE)</f>
        <v>No</v>
      </c>
      <c r="F764" s="24" t="str">
        <f>VLOOKUP(Table8[[#This Row],[Customer ID]],Table8[[Customer ID]:[Any Transplants]],7,FALSE)</f>
        <v>No</v>
      </c>
      <c r="G764" s="24" t="str">
        <f>VLOOKUP(Table8[[#This Row],[Customer ID]],Table8[[Customer ID]:[Cancer history]],8,FALSE)</f>
        <v>No</v>
      </c>
      <c r="H764" s="24">
        <f>VLOOKUP(Table8[[#This Row],[Customer ID]],Table8[[Customer ID]:[NumberOfMajorSurgeries]],9,FALSE)</f>
        <v>0</v>
      </c>
      <c r="I764" s="24" t="str">
        <f>VLOOKUP(Table8[[#This Row],[Customer ID]],Table8[],10,FALSE)</f>
        <v>No</v>
      </c>
      <c r="J764" s="24" t="str">
        <f>VLOOKUP(Table8[[#This Row],[Customer ID]],Table8[[Customer ID]:[Wight Status]],3,FALSE)</f>
        <v>Obesity</v>
      </c>
      <c r="K764" s="24" t="str">
        <f>VLOOKUP(Table8[[#This Row],[Customer ID]],Table8[[Customer ID]:[Diabetes Status]],5,FALSE)</f>
        <v>Diabetes</v>
      </c>
      <c r="L764" s="24" t="str">
        <f>VLOOKUP(A764,Table1[[Customer ID]:[Date Of Birth]],5,FALSE)</f>
        <v>16-Dec-1960</v>
      </c>
      <c r="M764" s="24">
        <f>VLOOKUP(A764,Table1[[Customer ID]:[charges]],8,FALSE)</f>
        <v>13462.52</v>
      </c>
      <c r="N764" s="24" t="str">
        <f>VLOOKUP(Healthcare!A764,Table1[[Customer ID]:[Hospital tier]],9,FALSE)</f>
        <v>tier - 3</v>
      </c>
      <c r="O764" s="24" t="str">
        <f>VLOOKUP(A764,Table1[[Customer ID]:[City tier]],10,FALSE)</f>
        <v>tier - 2</v>
      </c>
      <c r="P764" s="24" t="str">
        <f>VLOOKUP(Healthcare!A764,Table1[],11,FALSE)</f>
        <v>R1011</v>
      </c>
      <c r="Q764" s="24">
        <f>VLOOKUP(Healthcare!A764,Table1[[Customer ID]:[Age]],6,FALSE)</f>
        <v>62</v>
      </c>
    </row>
    <row r="765" spans="1:17" ht="15.4" x14ac:dyDescent="0.45">
      <c r="A765" s="25" t="s">
        <v>764</v>
      </c>
      <c r="B765" s="24" t="str">
        <f>VLOOKUP('Customer Names'!A765,'Customer Names'!A765:C3099,3,FALSE)</f>
        <v>Hughes</v>
      </c>
      <c r="C765" s="24">
        <f>VLOOKUP(Table8[[#This Row],[Customer ID]],Table8[[Customer ID]:[BMI]],2,FALSE)</f>
        <v>29.92</v>
      </c>
      <c r="D765" s="24">
        <f>VLOOKUP(Table8[[#This Row],[Customer ID]],Table8[[Customer ID]:[HBA1C]],4,FALSE)</f>
        <v>11.07</v>
      </c>
      <c r="E765" s="24" t="str">
        <f>VLOOKUP(Table8[[#This Row],[Customer ID]],Table8[[Customer ID]:[Heart Issues]],6,FALSE)</f>
        <v>No</v>
      </c>
      <c r="F765" s="24" t="str">
        <f>VLOOKUP(Table8[[#This Row],[Customer ID]],Table8[[Customer ID]:[Any Transplants]],7,FALSE)</f>
        <v>No</v>
      </c>
      <c r="G765" s="24" t="str">
        <f>VLOOKUP(Table8[[#This Row],[Customer ID]],Table8[[Customer ID]:[Cancer history]],8,FALSE)</f>
        <v>No</v>
      </c>
      <c r="H765" s="24">
        <f>VLOOKUP(Table8[[#This Row],[Customer ID]],Table8[[Customer ID]:[NumberOfMajorSurgeries]],9,FALSE)</f>
        <v>0</v>
      </c>
      <c r="I765" s="24" t="str">
        <f>VLOOKUP(Table8[[#This Row],[Customer ID]],Table8[],10,FALSE)</f>
        <v>No</v>
      </c>
      <c r="J765" s="24" t="str">
        <f>VLOOKUP(Table8[[#This Row],[Customer ID]],Table8[[Customer ID]:[Wight Status]],3,FALSE)</f>
        <v>Over Weight</v>
      </c>
      <c r="K765" s="24" t="str">
        <f>VLOOKUP(Table8[[#This Row],[Customer ID]],Table8[[Customer ID]:[Diabetes Status]],5,FALSE)</f>
        <v>Diabetes</v>
      </c>
      <c r="L765" s="24" t="str">
        <f>VLOOKUP(A765,Table1[[Customer ID]:[Date Of Birth]],5,FALSE)</f>
        <v>11-Jul-1960</v>
      </c>
      <c r="M765" s="24">
        <f>VLOOKUP(A765,Table1[[Customer ID]:[charges]],8,FALSE)</f>
        <v>13457.96</v>
      </c>
      <c r="N765" s="24" t="str">
        <f>VLOOKUP(Healthcare!A765,Table1[[Customer ID]:[Hospital tier]],9,FALSE)</f>
        <v>tier - 3</v>
      </c>
      <c r="O765" s="24" t="str">
        <f>VLOOKUP(A765,Table1[[Customer ID]:[City tier]],10,FALSE)</f>
        <v>tier - 1</v>
      </c>
      <c r="P765" s="24" t="str">
        <f>VLOOKUP(Healthcare!A765,Table1[],11,FALSE)</f>
        <v>R1013</v>
      </c>
      <c r="Q765" s="24">
        <f>VLOOKUP(Healthcare!A765,Table1[[Customer ID]:[Age]],6,FALSE)</f>
        <v>62</v>
      </c>
    </row>
    <row r="766" spans="1:17" ht="15.4" x14ac:dyDescent="0.45">
      <c r="A766" s="25" t="s">
        <v>765</v>
      </c>
      <c r="B766" s="24" t="str">
        <f>VLOOKUP('Customer Names'!A766,'Customer Names'!A766:C3100,3,FALSE)</f>
        <v>Donahue</v>
      </c>
      <c r="C766" s="24">
        <f>VLOOKUP(Table8[[#This Row],[Customer ID]],Table8[[Customer ID]:[BMI]],2,FALSE)</f>
        <v>25</v>
      </c>
      <c r="D766" s="24">
        <f>VLOOKUP(Table8[[#This Row],[Customer ID]],Table8[[Customer ID]:[HBA1C]],4,FALSE)</f>
        <v>10.45</v>
      </c>
      <c r="E766" s="24" t="str">
        <f>VLOOKUP(Table8[[#This Row],[Customer ID]],Table8[[Customer ID]:[Heart Issues]],6,FALSE)</f>
        <v>No</v>
      </c>
      <c r="F766" s="24" t="str">
        <f>VLOOKUP(Table8[[#This Row],[Customer ID]],Table8[[Customer ID]:[Any Transplants]],7,FALSE)</f>
        <v>No</v>
      </c>
      <c r="G766" s="24" t="str">
        <f>VLOOKUP(Table8[[#This Row],[Customer ID]],Table8[[Customer ID]:[Cancer history]],8,FALSE)</f>
        <v>No</v>
      </c>
      <c r="H766" s="24">
        <f>VLOOKUP(Table8[[#This Row],[Customer ID]],Table8[[Customer ID]:[NumberOfMajorSurgeries]],9,FALSE)</f>
        <v>0</v>
      </c>
      <c r="I766" s="24" t="str">
        <f>VLOOKUP(Table8[[#This Row],[Customer ID]],Table8[],10,FALSE)</f>
        <v>No</v>
      </c>
      <c r="J766" s="24" t="str">
        <f>VLOOKUP(Table8[[#This Row],[Customer ID]],Table8[[Customer ID]:[Wight Status]],3,FALSE)</f>
        <v>Over Weight</v>
      </c>
      <c r="K766" s="24" t="str">
        <f>VLOOKUP(Table8[[#This Row],[Customer ID]],Table8[[Customer ID]:[Diabetes Status]],5,FALSE)</f>
        <v>Diabetes</v>
      </c>
      <c r="L766" s="24" t="str">
        <f>VLOOKUP(A766,Table1[[Customer ID]:[Date Of Birth]],5,FALSE)</f>
        <v>13-Aug-1960</v>
      </c>
      <c r="M766" s="24">
        <f>VLOOKUP(A766,Table1[[Customer ID]:[charges]],8,FALSE)</f>
        <v>13451.12</v>
      </c>
      <c r="N766" s="24" t="str">
        <f>VLOOKUP(Healthcare!A766,Table1[[Customer ID]:[Hospital tier]],9,FALSE)</f>
        <v>tier - 3</v>
      </c>
      <c r="O766" s="24" t="str">
        <f>VLOOKUP(A766,Table1[[Customer ID]:[City tier]],10,FALSE)</f>
        <v>tier - 1</v>
      </c>
      <c r="P766" s="24" t="str">
        <f>VLOOKUP(Healthcare!A766,Table1[],11,FALSE)</f>
        <v>R1011</v>
      </c>
      <c r="Q766" s="24">
        <f>VLOOKUP(Healthcare!A766,Table1[[Customer ID]:[Age]],6,FALSE)</f>
        <v>62</v>
      </c>
    </row>
    <row r="767" spans="1:17" ht="15.4" x14ac:dyDescent="0.45">
      <c r="A767" s="25" t="s">
        <v>766</v>
      </c>
      <c r="B767" s="24" t="str">
        <f>VLOOKUP('Customer Names'!A767,'Customer Names'!A767:C3101,3,FALSE)</f>
        <v>Greenwell</v>
      </c>
      <c r="C767" s="24">
        <f>VLOOKUP(Table8[[#This Row],[Customer ID]],Table8[[Customer ID]:[BMI]],2,FALSE)</f>
        <v>38.869999999999997</v>
      </c>
      <c r="D767" s="24">
        <f>VLOOKUP(Table8[[#This Row],[Customer ID]],Table8[[Customer ID]:[HBA1C]],4,FALSE)</f>
        <v>8.6300000000000008</v>
      </c>
      <c r="E767" s="24" t="str">
        <f>VLOOKUP(Table8[[#This Row],[Customer ID]],Table8[[Customer ID]:[Heart Issues]],6,FALSE)</f>
        <v>Yes</v>
      </c>
      <c r="F767" s="24" t="str">
        <f>VLOOKUP(Table8[[#This Row],[Customer ID]],Table8[[Customer ID]:[Any Transplants]],7,FALSE)</f>
        <v>No</v>
      </c>
      <c r="G767" s="24" t="str">
        <f>VLOOKUP(Table8[[#This Row],[Customer ID]],Table8[[Customer ID]:[Cancer history]],8,FALSE)</f>
        <v>No</v>
      </c>
      <c r="H767" s="24">
        <f>VLOOKUP(Table8[[#This Row],[Customer ID]],Table8[[Customer ID]:[NumberOfMajorSurgeries]],9,FALSE)</f>
        <v>1</v>
      </c>
      <c r="I767" s="24" t="str">
        <f>VLOOKUP(Table8[[#This Row],[Customer ID]],Table8[],10,FALSE)</f>
        <v>No</v>
      </c>
      <c r="J767" s="24" t="str">
        <f>VLOOKUP(Table8[[#This Row],[Customer ID]],Table8[[Customer ID]:[Wight Status]],3,FALSE)</f>
        <v>Obesity</v>
      </c>
      <c r="K767" s="24" t="str">
        <f>VLOOKUP(Table8[[#This Row],[Customer ID]],Table8[[Customer ID]:[Diabetes Status]],5,FALSE)</f>
        <v>Diabetes</v>
      </c>
      <c r="L767" s="24" t="str">
        <f>VLOOKUP(A767,Table1[[Customer ID]:[Date Of Birth]],5,FALSE)</f>
        <v>29-Jun-1975</v>
      </c>
      <c r="M767" s="24">
        <f>VLOOKUP(A767,Table1[[Customer ID]:[charges]],8,FALSE)</f>
        <v>13440.7</v>
      </c>
      <c r="N767" s="24" t="str">
        <f>VLOOKUP(Healthcare!A767,Table1[[Customer ID]:[Hospital tier]],9,FALSE)</f>
        <v>tier - 3</v>
      </c>
      <c r="O767" s="24" t="str">
        <f>VLOOKUP(A767,Table1[[Customer ID]:[City tier]],10,FALSE)</f>
        <v>tier - 2</v>
      </c>
      <c r="P767" s="24" t="str">
        <f>VLOOKUP(Healthcare!A767,Table1[],11,FALSE)</f>
        <v>R1012</v>
      </c>
      <c r="Q767" s="24">
        <f>VLOOKUP(Healthcare!A767,Table1[[Customer ID]:[Age]],6,FALSE)</f>
        <v>47</v>
      </c>
    </row>
    <row r="768" spans="1:17" ht="15.4" x14ac:dyDescent="0.45">
      <c r="A768" s="25" t="s">
        <v>767</v>
      </c>
      <c r="B768" s="24" t="str">
        <f>VLOOKUP('Customer Names'!A768,'Customer Names'!A768:C3102,3,FALSE)</f>
        <v>Steele</v>
      </c>
      <c r="C768" s="24">
        <f>VLOOKUP(Table8[[#This Row],[Customer ID]],Table8[[Customer ID]:[BMI]],2,FALSE)</f>
        <v>32.299999999999997</v>
      </c>
      <c r="D768" s="24">
        <f>VLOOKUP(Table8[[#This Row],[Customer ID]],Table8[[Customer ID]:[HBA1C]],4,FALSE)</f>
        <v>5.28</v>
      </c>
      <c r="E768" s="24" t="str">
        <f>VLOOKUP(Table8[[#This Row],[Customer ID]],Table8[[Customer ID]:[Heart Issues]],6,FALSE)</f>
        <v>Yes</v>
      </c>
      <c r="F768" s="24" t="str">
        <f>VLOOKUP(Table8[[#This Row],[Customer ID]],Table8[[Customer ID]:[Any Transplants]],7,FALSE)</f>
        <v>No</v>
      </c>
      <c r="G768" s="24" t="str">
        <f>VLOOKUP(Table8[[#This Row],[Customer ID]],Table8[[Customer ID]:[Cancer history]],8,FALSE)</f>
        <v>No</v>
      </c>
      <c r="H768" s="24">
        <f>VLOOKUP(Table8[[#This Row],[Customer ID]],Table8[[Customer ID]:[NumberOfMajorSurgeries]],9,FALSE)</f>
        <v>2</v>
      </c>
      <c r="I768" s="24" t="str">
        <f>VLOOKUP(Table8[[#This Row],[Customer ID]],Table8[],10,FALSE)</f>
        <v>No</v>
      </c>
      <c r="J768" s="24" t="str">
        <f>VLOOKUP(Table8[[#This Row],[Customer ID]],Table8[[Customer ID]:[Wight Status]],3,FALSE)</f>
        <v>Obesity</v>
      </c>
      <c r="K768" s="24" t="str">
        <f>VLOOKUP(Table8[[#This Row],[Customer ID]],Table8[[Customer ID]:[Diabetes Status]],5,FALSE)</f>
        <v>Normal</v>
      </c>
      <c r="L768" s="24" t="str">
        <f>VLOOKUP(A768,Table1[[Customer ID]:[Date Of Birth]],5,FALSE)</f>
        <v>14-Nov-1966</v>
      </c>
      <c r="M768" s="24">
        <f>VLOOKUP(A768,Table1[[Customer ID]:[charges]],8,FALSE)</f>
        <v>13430.27</v>
      </c>
      <c r="N768" s="24" t="str">
        <f>VLOOKUP(Healthcare!A768,Table1[[Customer ID]:[Hospital tier]],9,FALSE)</f>
        <v>tier - 3</v>
      </c>
      <c r="O768" s="24" t="str">
        <f>VLOOKUP(A768,Table1[[Customer ID]:[City tier]],10,FALSE)</f>
        <v>tier - 3</v>
      </c>
      <c r="P768" s="24" t="str">
        <f>VLOOKUP(Healthcare!A768,Table1[],11,FALSE)</f>
        <v>R1024</v>
      </c>
      <c r="Q768" s="24">
        <f>VLOOKUP(Healthcare!A768,Table1[[Customer ID]:[Age]],6,FALSE)</f>
        <v>56</v>
      </c>
    </row>
    <row r="769" spans="1:17" ht="15.4" x14ac:dyDescent="0.45">
      <c r="A769" s="25" t="s">
        <v>768</v>
      </c>
      <c r="B769" s="24" t="str">
        <f>VLOOKUP('Customer Names'!A769,'Customer Names'!A769:C3103,3,FALSE)</f>
        <v>Gunter</v>
      </c>
      <c r="C769" s="24">
        <f>VLOOKUP(Table8[[#This Row],[Customer ID]],Table8[[Customer ID]:[BMI]],2,FALSE)</f>
        <v>31.16</v>
      </c>
      <c r="D769" s="24">
        <f>VLOOKUP(Table8[[#This Row],[Customer ID]],Table8[[Customer ID]:[HBA1C]],4,FALSE)</f>
        <v>7.49</v>
      </c>
      <c r="E769" s="24" t="str">
        <f>VLOOKUP(Table8[[#This Row],[Customer ID]],Table8[[Customer ID]:[Heart Issues]],6,FALSE)</f>
        <v>Yes</v>
      </c>
      <c r="F769" s="24" t="str">
        <f>VLOOKUP(Table8[[#This Row],[Customer ID]],Table8[[Customer ID]:[Any Transplants]],7,FALSE)</f>
        <v>No</v>
      </c>
      <c r="G769" s="24" t="str">
        <f>VLOOKUP(Table8[[#This Row],[Customer ID]],Table8[[Customer ID]:[Cancer history]],8,FALSE)</f>
        <v>No</v>
      </c>
      <c r="H769" s="24">
        <f>VLOOKUP(Table8[[#This Row],[Customer ID]],Table8[[Customer ID]:[NumberOfMajorSurgeries]],9,FALSE)</f>
        <v>2</v>
      </c>
      <c r="I769" s="24" t="str">
        <f>VLOOKUP(Table8[[#This Row],[Customer ID]],Table8[],10,FALSE)</f>
        <v>No</v>
      </c>
      <c r="J769" s="24" t="str">
        <f>VLOOKUP(Table8[[#This Row],[Customer ID]],Table8[[Customer ID]:[Wight Status]],3,FALSE)</f>
        <v>Obesity</v>
      </c>
      <c r="K769" s="24" t="str">
        <f>VLOOKUP(Table8[[#This Row],[Customer ID]],Table8[[Customer ID]:[Diabetes Status]],5,FALSE)</f>
        <v>Diabetes</v>
      </c>
      <c r="L769" s="24" t="str">
        <f>VLOOKUP(A769,Table1[[Customer ID]:[Date Of Birth]],5,FALSE)</f>
        <v>3-Nov-1961</v>
      </c>
      <c r="M769" s="24">
        <f>VLOOKUP(A769,Table1[[Customer ID]:[charges]],8,FALSE)</f>
        <v>13429.04</v>
      </c>
      <c r="N769" s="24" t="str">
        <f>VLOOKUP(Healthcare!A769,Table1[[Customer ID]:[Hospital tier]],9,FALSE)</f>
        <v>tier - 3</v>
      </c>
      <c r="O769" s="24" t="str">
        <f>VLOOKUP(A769,Table1[[Customer ID]:[City tier]],10,FALSE)</f>
        <v>tier - 3</v>
      </c>
      <c r="P769" s="24" t="str">
        <f>VLOOKUP(Healthcare!A769,Table1[],11,FALSE)</f>
        <v>R1012</v>
      </c>
      <c r="Q769" s="24">
        <f>VLOOKUP(Healthcare!A769,Table1[[Customer ID]:[Age]],6,FALSE)</f>
        <v>61</v>
      </c>
    </row>
    <row r="770" spans="1:17" ht="15.4" x14ac:dyDescent="0.45">
      <c r="A770" s="25" t="s">
        <v>769</v>
      </c>
      <c r="B770" s="24" t="str">
        <f>VLOOKUP('Customer Names'!A770,'Customer Names'!A770:C3104,3,FALSE)</f>
        <v>McDonough</v>
      </c>
      <c r="C770" s="24">
        <f>VLOOKUP(Table8[[#This Row],[Customer ID]],Table8[[Customer ID]:[BMI]],2,FALSE)</f>
        <v>54.59</v>
      </c>
      <c r="D770" s="24">
        <f>VLOOKUP(Table8[[#This Row],[Customer ID]],Table8[[Customer ID]:[HBA1C]],4,FALSE)</f>
        <v>4.2699999999999996</v>
      </c>
      <c r="E770" s="24" t="str">
        <f>VLOOKUP(Table8[[#This Row],[Customer ID]],Table8[[Customer ID]:[Heart Issues]],6,FALSE)</f>
        <v>No</v>
      </c>
      <c r="F770" s="24" t="str">
        <f>VLOOKUP(Table8[[#This Row],[Customer ID]],Table8[[Customer ID]:[Any Transplants]],7,FALSE)</f>
        <v>No</v>
      </c>
      <c r="G770" s="24" t="str">
        <f>VLOOKUP(Table8[[#This Row],[Customer ID]],Table8[[Customer ID]:[Cancer history]],8,FALSE)</f>
        <v>No</v>
      </c>
      <c r="H770" s="24">
        <f>VLOOKUP(Table8[[#This Row],[Customer ID]],Table8[[Customer ID]:[NumberOfMajorSurgeries]],9,FALSE)</f>
        <v>0</v>
      </c>
      <c r="I770" s="24" t="str">
        <f>VLOOKUP(Table8[[#This Row],[Customer ID]],Table8[],10,FALSE)</f>
        <v>No</v>
      </c>
      <c r="J770" s="24" t="str">
        <f>VLOOKUP(Table8[[#This Row],[Customer ID]],Table8[[Customer ID]:[Wight Status]],3,FALSE)</f>
        <v>Obesity</v>
      </c>
      <c r="K770" s="24" t="str">
        <f>VLOOKUP(Table8[[#This Row],[Customer ID]],Table8[[Customer ID]:[Diabetes Status]],5,FALSE)</f>
        <v>Normal</v>
      </c>
      <c r="L770" s="24" t="str">
        <f>VLOOKUP(A770,Table1[[Customer ID]:[Date Of Birth]],5,FALSE)</f>
        <v>17-Jun-1994</v>
      </c>
      <c r="M770" s="24">
        <f>VLOOKUP(A770,Table1[[Customer ID]:[charges]],8,FALSE)</f>
        <v>13417.05</v>
      </c>
      <c r="N770" s="24" t="str">
        <f>VLOOKUP(Healthcare!A770,Table1[[Customer ID]:[Hospital tier]],9,FALSE)</f>
        <v>tier - 3</v>
      </c>
      <c r="O770" s="24" t="str">
        <f>VLOOKUP(A770,Table1[[Customer ID]:[City tier]],10,FALSE)</f>
        <v>tier - 3</v>
      </c>
      <c r="P770" s="24" t="str">
        <f>VLOOKUP(Healthcare!A770,Table1[],11,FALSE)</f>
        <v>R1012</v>
      </c>
      <c r="Q770" s="24">
        <f>VLOOKUP(Healthcare!A770,Table1[[Customer ID]:[Age]],6,FALSE)</f>
        <v>28</v>
      </c>
    </row>
    <row r="771" spans="1:17" ht="15.4" x14ac:dyDescent="0.45">
      <c r="A771" s="25" t="s">
        <v>770</v>
      </c>
      <c r="B771" s="24" t="str">
        <f>VLOOKUP('Customer Names'!A771,'Customer Names'!A771:C3105,3,FALSE)</f>
        <v>Sweetland</v>
      </c>
      <c r="C771" s="24">
        <f>VLOOKUP(Table8[[#This Row],[Customer ID]],Table8[[Customer ID]:[BMI]],2,FALSE)</f>
        <v>21.09</v>
      </c>
      <c r="D771" s="24">
        <f>VLOOKUP(Table8[[#This Row],[Customer ID]],Table8[[Customer ID]:[HBA1C]],4,FALSE)</f>
        <v>9.2200000000000006</v>
      </c>
      <c r="E771" s="24" t="str">
        <f>VLOOKUP(Table8[[#This Row],[Customer ID]],Table8[[Customer ID]:[Heart Issues]],6,FALSE)</f>
        <v>Yes</v>
      </c>
      <c r="F771" s="24" t="str">
        <f>VLOOKUP(Table8[[#This Row],[Customer ID]],Table8[[Customer ID]:[Any Transplants]],7,FALSE)</f>
        <v>No</v>
      </c>
      <c r="G771" s="24" t="str">
        <f>VLOOKUP(Table8[[#This Row],[Customer ID]],Table8[[Customer ID]:[Cancer history]],8,FALSE)</f>
        <v>No</v>
      </c>
      <c r="H771" s="24">
        <f>VLOOKUP(Table8[[#This Row],[Customer ID]],Table8[[Customer ID]:[NumberOfMajorSurgeries]],9,FALSE)</f>
        <v>2</v>
      </c>
      <c r="I771" s="24" t="str">
        <f>VLOOKUP(Table8[[#This Row],[Customer ID]],Table8[],10,FALSE)</f>
        <v>No</v>
      </c>
      <c r="J771" s="24" t="str">
        <f>VLOOKUP(Table8[[#This Row],[Customer ID]],Table8[[Customer ID]:[Wight Status]],3,FALSE)</f>
        <v>Normal Weight</v>
      </c>
      <c r="K771" s="24" t="str">
        <f>VLOOKUP(Table8[[#This Row],[Customer ID]],Table8[[Customer ID]:[Diabetes Status]],5,FALSE)</f>
        <v>Diabetes</v>
      </c>
      <c r="L771" s="24" t="str">
        <f>VLOOKUP(A771,Table1[[Customer ID]:[Date Of Birth]],5,FALSE)</f>
        <v>22-Jul-1961</v>
      </c>
      <c r="M771" s="24">
        <f>VLOOKUP(A771,Table1[[Customer ID]:[charges]],8,FALSE)</f>
        <v>13415.04</v>
      </c>
      <c r="N771" s="24" t="str">
        <f>VLOOKUP(Healthcare!A771,Table1[[Customer ID]:[Hospital tier]],9,FALSE)</f>
        <v>tier - 3</v>
      </c>
      <c r="O771" s="24" t="str">
        <f>VLOOKUP(A771,Table1[[Customer ID]:[City tier]],10,FALSE)</f>
        <v>tier - 2</v>
      </c>
      <c r="P771" s="24" t="str">
        <f>VLOOKUP(Healthcare!A771,Table1[],11,FALSE)</f>
        <v>R1012</v>
      </c>
      <c r="Q771" s="24">
        <f>VLOOKUP(Healthcare!A771,Table1[[Customer ID]:[Age]],6,FALSE)</f>
        <v>61</v>
      </c>
    </row>
    <row r="772" spans="1:17" ht="15.4" x14ac:dyDescent="0.45">
      <c r="A772" s="25" t="s">
        <v>771</v>
      </c>
      <c r="B772" s="24" t="str">
        <f>VLOOKUP('Customer Names'!A772,'Customer Names'!A772:C3106,3,FALSE)</f>
        <v>Hammersmith</v>
      </c>
      <c r="C772" s="24">
        <f>VLOOKUP(Table8[[#This Row],[Customer ID]],Table8[[Customer ID]:[BMI]],2,FALSE)</f>
        <v>52.41</v>
      </c>
      <c r="D772" s="24">
        <f>VLOOKUP(Table8[[#This Row],[Customer ID]],Table8[[Customer ID]:[HBA1C]],4,FALSE)</f>
        <v>5.99</v>
      </c>
      <c r="E772" s="24" t="str">
        <f>VLOOKUP(Table8[[#This Row],[Customer ID]],Table8[[Customer ID]:[Heart Issues]],6,FALSE)</f>
        <v>No</v>
      </c>
      <c r="F772" s="24" t="str">
        <f>VLOOKUP(Table8[[#This Row],[Customer ID]],Table8[[Customer ID]:[Any Transplants]],7,FALSE)</f>
        <v>No</v>
      </c>
      <c r="G772" s="24" t="str">
        <f>VLOOKUP(Table8[[#This Row],[Customer ID]],Table8[[Customer ID]:[Cancer history]],8,FALSE)</f>
        <v>No</v>
      </c>
      <c r="H772" s="24">
        <f>VLOOKUP(Table8[[#This Row],[Customer ID]],Table8[[Customer ID]:[NumberOfMajorSurgeries]],9,FALSE)</f>
        <v>1</v>
      </c>
      <c r="I772" s="24" t="str">
        <f>VLOOKUP(Table8[[#This Row],[Customer ID]],Table8[],10,FALSE)</f>
        <v>No</v>
      </c>
      <c r="J772" s="24" t="str">
        <f>VLOOKUP(Table8[[#This Row],[Customer ID]],Table8[[Customer ID]:[Wight Status]],3,FALSE)</f>
        <v>Obesity</v>
      </c>
      <c r="K772" s="24" t="str">
        <f>VLOOKUP(Table8[[#This Row],[Customer ID]],Table8[[Customer ID]:[Diabetes Status]],5,FALSE)</f>
        <v>Prediabetes</v>
      </c>
      <c r="L772" s="24" t="str">
        <f>VLOOKUP(A772,Table1[[Customer ID]:[Date Of Birth]],5,FALSE)</f>
        <v>19-Dec-1992</v>
      </c>
      <c r="M772" s="24">
        <f>VLOOKUP(A772,Table1[[Customer ID]:[charges]],8,FALSE)</f>
        <v>13412.97</v>
      </c>
      <c r="N772" s="24" t="str">
        <f>VLOOKUP(Healthcare!A772,Table1[[Customer ID]:[Hospital tier]],9,FALSE)</f>
        <v>tier - 3</v>
      </c>
      <c r="O772" s="24" t="str">
        <f>VLOOKUP(A772,Table1[[Customer ID]:[City tier]],10,FALSE)</f>
        <v>tier - 3</v>
      </c>
      <c r="P772" s="24" t="str">
        <f>VLOOKUP(Healthcare!A772,Table1[],11,FALSE)</f>
        <v>R1023</v>
      </c>
      <c r="Q772" s="24">
        <f>VLOOKUP(Healthcare!A772,Table1[[Customer ID]:[Age]],6,FALSE)</f>
        <v>30</v>
      </c>
    </row>
    <row r="773" spans="1:17" ht="15.4" x14ac:dyDescent="0.45">
      <c r="A773" s="25" t="s">
        <v>772</v>
      </c>
      <c r="B773" s="24" t="str">
        <f>VLOOKUP('Customer Names'!A773,'Customer Names'!A773:C3107,3,FALSE)</f>
        <v>French</v>
      </c>
      <c r="C773" s="24">
        <f>VLOOKUP(Table8[[#This Row],[Customer ID]],Table8[[Customer ID]:[BMI]],2,FALSE)</f>
        <v>41.47</v>
      </c>
      <c r="D773" s="24">
        <f>VLOOKUP(Table8[[#This Row],[Customer ID]],Table8[[Customer ID]:[HBA1C]],4,FALSE)</f>
        <v>5.86</v>
      </c>
      <c r="E773" s="24" t="str">
        <f>VLOOKUP(Table8[[#This Row],[Customer ID]],Table8[[Customer ID]:[Heart Issues]],6,FALSE)</f>
        <v>Yes</v>
      </c>
      <c r="F773" s="24" t="str">
        <f>VLOOKUP(Table8[[#This Row],[Customer ID]],Table8[[Customer ID]:[Any Transplants]],7,FALSE)</f>
        <v>No</v>
      </c>
      <c r="G773" s="24" t="str">
        <f>VLOOKUP(Table8[[#This Row],[Customer ID]],Table8[[Customer ID]:[Cancer history]],8,FALSE)</f>
        <v>No</v>
      </c>
      <c r="H773" s="24">
        <f>VLOOKUP(Table8[[#This Row],[Customer ID]],Table8[[Customer ID]:[NumberOfMajorSurgeries]],9,FALSE)</f>
        <v>2</v>
      </c>
      <c r="I773" s="24" t="str">
        <f>VLOOKUP(Table8[[#This Row],[Customer ID]],Table8[],10,FALSE)</f>
        <v>No</v>
      </c>
      <c r="J773" s="24" t="str">
        <f>VLOOKUP(Table8[[#This Row],[Customer ID]],Table8[[Customer ID]:[Wight Status]],3,FALSE)</f>
        <v>Obesity</v>
      </c>
      <c r="K773" s="24" t="str">
        <f>VLOOKUP(Table8[[#This Row],[Customer ID]],Table8[[Customer ID]:[Diabetes Status]],5,FALSE)</f>
        <v>Prediabetes</v>
      </c>
      <c r="L773" s="24" t="str">
        <f>VLOOKUP(A773,Table1[[Customer ID]:[Date Of Birth]],5,FALSE)</f>
        <v>20-Dec-1959</v>
      </c>
      <c r="M773" s="24">
        <f>VLOOKUP(A773,Table1[[Customer ID]:[charges]],8,FALSE)</f>
        <v>13405.39</v>
      </c>
      <c r="N773" s="24" t="str">
        <f>VLOOKUP(Healthcare!A773,Table1[[Customer ID]:[Hospital tier]],9,FALSE)</f>
        <v>tier - 3</v>
      </c>
      <c r="O773" s="24" t="str">
        <f>VLOOKUP(A773,Table1[[Customer ID]:[City tier]],10,FALSE)</f>
        <v>tier - 3</v>
      </c>
      <c r="P773" s="24" t="str">
        <f>VLOOKUP(Healthcare!A773,Table1[],11,FALSE)</f>
        <v>R1013</v>
      </c>
      <c r="Q773" s="24">
        <f>VLOOKUP(Healthcare!A773,Table1[[Customer ID]:[Age]],6,FALSE)</f>
        <v>63</v>
      </c>
    </row>
    <row r="774" spans="1:17" ht="15.4" x14ac:dyDescent="0.45">
      <c r="A774" s="25" t="s">
        <v>773</v>
      </c>
      <c r="B774" s="24" t="str">
        <f>VLOOKUP('Customer Names'!A774,'Customer Names'!A774:C3108,3,FALSE)</f>
        <v>Garbe</v>
      </c>
      <c r="C774" s="24">
        <f>VLOOKUP(Table8[[#This Row],[Customer ID]],Table8[[Customer ID]:[BMI]],2,FALSE)</f>
        <v>33.1</v>
      </c>
      <c r="D774" s="24">
        <f>VLOOKUP(Table8[[#This Row],[Customer ID]],Table8[[Customer ID]:[HBA1C]],4,FALSE)</f>
        <v>5.19</v>
      </c>
      <c r="E774" s="24" t="str">
        <f>VLOOKUP(Table8[[#This Row],[Customer ID]],Table8[[Customer ID]:[Heart Issues]],6,FALSE)</f>
        <v>Yes</v>
      </c>
      <c r="F774" s="24" t="str">
        <f>VLOOKUP(Table8[[#This Row],[Customer ID]],Table8[[Customer ID]:[Any Transplants]],7,FALSE)</f>
        <v>No</v>
      </c>
      <c r="G774" s="24" t="str">
        <f>VLOOKUP(Table8[[#This Row],[Customer ID]],Table8[[Customer ID]:[Cancer history]],8,FALSE)</f>
        <v>No</v>
      </c>
      <c r="H774" s="24">
        <f>VLOOKUP(Table8[[#This Row],[Customer ID]],Table8[[Customer ID]:[NumberOfMajorSurgeries]],9,FALSE)</f>
        <v>2</v>
      </c>
      <c r="I774" s="24" t="str">
        <f>VLOOKUP(Table8[[#This Row],[Customer ID]],Table8[],10,FALSE)</f>
        <v>No</v>
      </c>
      <c r="J774" s="24" t="str">
        <f>VLOOKUP(Table8[[#This Row],[Customer ID]],Table8[[Customer ID]:[Wight Status]],3,FALSE)</f>
        <v>Obesity</v>
      </c>
      <c r="K774" s="24" t="str">
        <f>VLOOKUP(Table8[[#This Row],[Customer ID]],Table8[[Customer ID]:[Diabetes Status]],5,FALSE)</f>
        <v>Normal</v>
      </c>
      <c r="L774" s="24" t="str">
        <f>VLOOKUP(A774,Table1[[Customer ID]:[Date Of Birth]],5,FALSE)</f>
        <v>25-Nov-1959</v>
      </c>
      <c r="M774" s="24">
        <f>VLOOKUP(A774,Table1[[Customer ID]:[charges]],8,FALSE)</f>
        <v>13393.76</v>
      </c>
      <c r="N774" s="24" t="str">
        <f>VLOOKUP(Healthcare!A774,Table1[[Customer ID]:[Hospital tier]],9,FALSE)</f>
        <v>tier - 3</v>
      </c>
      <c r="O774" s="24" t="str">
        <f>VLOOKUP(A774,Table1[[Customer ID]:[City tier]],10,FALSE)</f>
        <v>tier - 1</v>
      </c>
      <c r="P774" s="24" t="str">
        <f>VLOOKUP(Healthcare!A774,Table1[],11,FALSE)</f>
        <v>R1011</v>
      </c>
      <c r="Q774" s="24">
        <f>VLOOKUP(Healthcare!A774,Table1[[Customer ID]:[Age]],6,FALSE)</f>
        <v>63</v>
      </c>
    </row>
    <row r="775" spans="1:17" ht="15.4" x14ac:dyDescent="0.45">
      <c r="A775" s="25" t="s">
        <v>774</v>
      </c>
      <c r="B775" s="24" t="str">
        <f>VLOOKUP('Customer Names'!A775,'Customer Names'!A775:C3109,3,FALSE)</f>
        <v>Duncan</v>
      </c>
      <c r="C775" s="24">
        <f>VLOOKUP(Table8[[#This Row],[Customer ID]],Table8[[Customer ID]:[BMI]],2,FALSE)</f>
        <v>30.8</v>
      </c>
      <c r="D775" s="24">
        <f>VLOOKUP(Table8[[#This Row],[Customer ID]],Table8[[Customer ID]:[HBA1C]],4,FALSE)</f>
        <v>4.37</v>
      </c>
      <c r="E775" s="24" t="str">
        <f>VLOOKUP(Table8[[#This Row],[Customer ID]],Table8[[Customer ID]:[Heart Issues]],6,FALSE)</f>
        <v>Yes</v>
      </c>
      <c r="F775" s="24" t="str">
        <f>VLOOKUP(Table8[[#This Row],[Customer ID]],Table8[[Customer ID]:[Any Transplants]],7,FALSE)</f>
        <v>No</v>
      </c>
      <c r="G775" s="24" t="str">
        <f>VLOOKUP(Table8[[#This Row],[Customer ID]],Table8[[Customer ID]:[Cancer history]],8,FALSE)</f>
        <v>No</v>
      </c>
      <c r="H775" s="24">
        <f>VLOOKUP(Table8[[#This Row],[Customer ID]],Table8[[Customer ID]:[NumberOfMajorSurgeries]],9,FALSE)</f>
        <v>2</v>
      </c>
      <c r="I775" s="24" t="str">
        <f>VLOOKUP(Table8[[#This Row],[Customer ID]],Table8[],10,FALSE)</f>
        <v>No</v>
      </c>
      <c r="J775" s="24" t="str">
        <f>VLOOKUP(Table8[[#This Row],[Customer ID]],Table8[[Customer ID]:[Wight Status]],3,FALSE)</f>
        <v>Obesity</v>
      </c>
      <c r="K775" s="24" t="str">
        <f>VLOOKUP(Table8[[#This Row],[Customer ID]],Table8[[Customer ID]:[Diabetes Status]],5,FALSE)</f>
        <v>Normal</v>
      </c>
      <c r="L775" s="24" t="str">
        <f>VLOOKUP(A775,Table1[[Customer ID]:[Date Of Birth]],5,FALSE)</f>
        <v>9-Dec-1959</v>
      </c>
      <c r="M775" s="24">
        <f>VLOOKUP(A775,Table1[[Customer ID]:[charges]],8,FALSE)</f>
        <v>13390.56</v>
      </c>
      <c r="N775" s="24" t="str">
        <f>VLOOKUP(Healthcare!A775,Table1[[Customer ID]:[Hospital tier]],9,FALSE)</f>
        <v>tier - 3</v>
      </c>
      <c r="O775" s="24" t="str">
        <f>VLOOKUP(A775,Table1[[Customer ID]:[City tier]],10,FALSE)</f>
        <v>tier - 3</v>
      </c>
      <c r="P775" s="24" t="str">
        <f>VLOOKUP(Healthcare!A775,Table1[],11,FALSE)</f>
        <v>R1011</v>
      </c>
      <c r="Q775" s="24">
        <f>VLOOKUP(Healthcare!A775,Table1[[Customer ID]:[Age]],6,FALSE)</f>
        <v>63</v>
      </c>
    </row>
    <row r="776" spans="1:17" ht="15.4" x14ac:dyDescent="0.45">
      <c r="A776" s="25" t="s">
        <v>775</v>
      </c>
      <c r="B776" s="24" t="str">
        <f>VLOOKUP('Customer Names'!A776,'Customer Names'!A776:C3110,3,FALSE)</f>
        <v>Wallace</v>
      </c>
      <c r="C776" s="24">
        <f>VLOOKUP(Table8[[#This Row],[Customer ID]],Table8[[Customer ID]:[BMI]],2,FALSE)</f>
        <v>42.06</v>
      </c>
      <c r="D776" s="24">
        <f>VLOOKUP(Table8[[#This Row],[Customer ID]],Table8[[Customer ID]:[HBA1C]],4,FALSE)</f>
        <v>5.32</v>
      </c>
      <c r="E776" s="24" t="str">
        <f>VLOOKUP(Table8[[#This Row],[Customer ID]],Table8[[Customer ID]:[Heart Issues]],6,FALSE)</f>
        <v>No</v>
      </c>
      <c r="F776" s="24" t="str">
        <f>VLOOKUP(Table8[[#This Row],[Customer ID]],Table8[[Customer ID]:[Any Transplants]],7,FALSE)</f>
        <v>No</v>
      </c>
      <c r="G776" s="24" t="str">
        <f>VLOOKUP(Table8[[#This Row],[Customer ID]],Table8[[Customer ID]:[Cancer history]],8,FALSE)</f>
        <v>No</v>
      </c>
      <c r="H776" s="24">
        <f>VLOOKUP(Table8[[#This Row],[Customer ID]],Table8[[Customer ID]:[NumberOfMajorSurgeries]],9,FALSE)</f>
        <v>1</v>
      </c>
      <c r="I776" s="24" t="str">
        <f>VLOOKUP(Table8[[#This Row],[Customer ID]],Table8[],10,FALSE)</f>
        <v>No</v>
      </c>
      <c r="J776" s="24" t="str">
        <f>VLOOKUP(Table8[[#This Row],[Customer ID]],Table8[[Customer ID]:[Wight Status]],3,FALSE)</f>
        <v>Obesity</v>
      </c>
      <c r="K776" s="24" t="str">
        <f>VLOOKUP(Table8[[#This Row],[Customer ID]],Table8[[Customer ID]:[Diabetes Status]],5,FALSE)</f>
        <v>Normal</v>
      </c>
      <c r="L776" s="24" t="str">
        <f>VLOOKUP(A776,Table1[[Customer ID]:[Date Of Birth]],5,FALSE)</f>
        <v>6-Jun-1984</v>
      </c>
      <c r="M776" s="24">
        <f>VLOOKUP(A776,Table1[[Customer ID]:[charges]],8,FALSE)</f>
        <v>13383.67</v>
      </c>
      <c r="N776" s="24" t="str">
        <f>VLOOKUP(Healthcare!A776,Table1[[Customer ID]:[Hospital tier]],9,FALSE)</f>
        <v>tier - 3</v>
      </c>
      <c r="O776" s="24" t="str">
        <f>VLOOKUP(A776,Table1[[Customer ID]:[City tier]],10,FALSE)</f>
        <v>tier - 2</v>
      </c>
      <c r="P776" s="24" t="str">
        <f>VLOOKUP(Healthcare!A776,Table1[],11,FALSE)</f>
        <v>R1023</v>
      </c>
      <c r="Q776" s="24">
        <f>VLOOKUP(Healthcare!A776,Table1[[Customer ID]:[Age]],6,FALSE)</f>
        <v>39</v>
      </c>
    </row>
    <row r="777" spans="1:17" ht="15.4" x14ac:dyDescent="0.45">
      <c r="A777" s="25" t="s">
        <v>776</v>
      </c>
      <c r="B777" s="24" t="str">
        <f>VLOOKUP('Customer Names'!A777,'Customer Names'!A777:C3111,3,FALSE)</f>
        <v>Tillman</v>
      </c>
      <c r="C777" s="24">
        <f>VLOOKUP(Table8[[#This Row],[Customer ID]],Table8[[Customer ID]:[BMI]],2,FALSE)</f>
        <v>39.270000000000003</v>
      </c>
      <c r="D777" s="24">
        <f>VLOOKUP(Table8[[#This Row],[Customer ID]],Table8[[Customer ID]:[HBA1C]],4,FALSE)</f>
        <v>5.64</v>
      </c>
      <c r="E777" s="24" t="str">
        <f>VLOOKUP(Table8[[#This Row],[Customer ID]],Table8[[Customer ID]:[Heart Issues]],6,FALSE)</f>
        <v>No</v>
      </c>
      <c r="F777" s="24" t="str">
        <f>VLOOKUP(Table8[[#This Row],[Customer ID]],Table8[[Customer ID]:[Any Transplants]],7,FALSE)</f>
        <v>No</v>
      </c>
      <c r="G777" s="24" t="str">
        <f>VLOOKUP(Table8[[#This Row],[Customer ID]],Table8[[Customer ID]:[Cancer history]],8,FALSE)</f>
        <v>Yes</v>
      </c>
      <c r="H777" s="24">
        <f>VLOOKUP(Table8[[#This Row],[Customer ID]],Table8[[Customer ID]:[NumberOfMajorSurgeries]],9,FALSE)</f>
        <v>1</v>
      </c>
      <c r="I777" s="24" t="str">
        <f>VLOOKUP(Table8[[#This Row],[Customer ID]],Table8[],10,FALSE)</f>
        <v>No</v>
      </c>
      <c r="J777" s="24" t="str">
        <f>VLOOKUP(Table8[[#This Row],[Customer ID]],Table8[[Customer ID]:[Wight Status]],3,FALSE)</f>
        <v>Obesity</v>
      </c>
      <c r="K777" s="24" t="str">
        <f>VLOOKUP(Table8[[#This Row],[Customer ID]],Table8[[Customer ID]:[Diabetes Status]],5,FALSE)</f>
        <v>Normal</v>
      </c>
      <c r="L777" s="24" t="str">
        <f>VLOOKUP(A777,Table1[[Customer ID]:[Date Of Birth]],5,FALSE)</f>
        <v>30-Sep-1979</v>
      </c>
      <c r="M777" s="24">
        <f>VLOOKUP(A777,Table1[[Customer ID]:[charges]],8,FALSE)</f>
        <v>13377.41</v>
      </c>
      <c r="N777" s="24" t="str">
        <f>VLOOKUP(Healthcare!A777,Table1[[Customer ID]:[Hospital tier]],9,FALSE)</f>
        <v>tier - 3</v>
      </c>
      <c r="O777" s="24" t="str">
        <f>VLOOKUP(A777,Table1[[Customer ID]:[City tier]],10,FALSE)</f>
        <v>tier - 3</v>
      </c>
      <c r="P777" s="24" t="str">
        <f>VLOOKUP(Healthcare!A777,Table1[],11,FALSE)</f>
        <v>R1026</v>
      </c>
      <c r="Q777" s="24">
        <f>VLOOKUP(Healthcare!A777,Table1[[Customer ID]:[Age]],6,FALSE)</f>
        <v>43</v>
      </c>
    </row>
    <row r="778" spans="1:17" ht="15.4" x14ac:dyDescent="0.45">
      <c r="A778" s="25" t="s">
        <v>777</v>
      </c>
      <c r="B778" s="24" t="str">
        <f>VLOOKUP('Customer Names'!A778,'Customer Names'!A778:C3112,3,FALSE)</f>
        <v>Lee</v>
      </c>
      <c r="C778" s="24">
        <f>VLOOKUP(Table8[[#This Row],[Customer ID]],Table8[[Customer ID]:[BMI]],2,FALSE)</f>
        <v>30.71</v>
      </c>
      <c r="D778" s="24">
        <f>VLOOKUP(Table8[[#This Row],[Customer ID]],Table8[[Customer ID]:[HBA1C]],4,FALSE)</f>
        <v>5.59</v>
      </c>
      <c r="E778" s="24" t="str">
        <f>VLOOKUP(Table8[[#This Row],[Customer ID]],Table8[[Customer ID]:[Heart Issues]],6,FALSE)</f>
        <v>Yes</v>
      </c>
      <c r="F778" s="24" t="str">
        <f>VLOOKUP(Table8[[#This Row],[Customer ID]],Table8[[Customer ID]:[Any Transplants]],7,FALSE)</f>
        <v>No</v>
      </c>
      <c r="G778" s="24" t="str">
        <f>VLOOKUP(Table8[[#This Row],[Customer ID]],Table8[[Customer ID]:[Cancer history]],8,FALSE)</f>
        <v>No</v>
      </c>
      <c r="H778" s="24">
        <f>VLOOKUP(Table8[[#This Row],[Customer ID]],Table8[[Customer ID]:[NumberOfMajorSurgeries]],9,FALSE)</f>
        <v>1</v>
      </c>
      <c r="I778" s="24" t="str">
        <f>VLOOKUP(Table8[[#This Row],[Customer ID]],Table8[],10,FALSE)</f>
        <v>No</v>
      </c>
      <c r="J778" s="24" t="str">
        <f>VLOOKUP(Table8[[#This Row],[Customer ID]],Table8[[Customer ID]:[Wight Status]],3,FALSE)</f>
        <v>Obesity</v>
      </c>
      <c r="K778" s="24" t="str">
        <f>VLOOKUP(Table8[[#This Row],[Customer ID]],Table8[[Customer ID]:[Diabetes Status]],5,FALSE)</f>
        <v>Normal</v>
      </c>
      <c r="L778" s="24" t="str">
        <f>VLOOKUP(A778,Table1[[Customer ID]:[Date Of Birth]],5,FALSE)</f>
        <v>24-Sep-1964</v>
      </c>
      <c r="M778" s="24">
        <f>VLOOKUP(A778,Table1[[Customer ID]:[charges]],8,FALSE)</f>
        <v>13375.76</v>
      </c>
      <c r="N778" s="24" t="str">
        <f>VLOOKUP(Healthcare!A778,Table1[[Customer ID]:[Hospital tier]],9,FALSE)</f>
        <v>tier - 3</v>
      </c>
      <c r="O778" s="24" t="str">
        <f>VLOOKUP(A778,Table1[[Customer ID]:[City tier]],10,FALSE)</f>
        <v>tier - 2</v>
      </c>
      <c r="P778" s="24" t="str">
        <f>VLOOKUP(Healthcare!A778,Table1[],11,FALSE)</f>
        <v>R1025</v>
      </c>
      <c r="Q778" s="24">
        <f>VLOOKUP(Healthcare!A778,Table1[[Customer ID]:[Age]],6,FALSE)</f>
        <v>58</v>
      </c>
    </row>
    <row r="779" spans="1:17" ht="15.4" x14ac:dyDescent="0.45">
      <c r="A779" s="25" t="s">
        <v>778</v>
      </c>
      <c r="B779" s="24" t="str">
        <f>VLOOKUP('Customer Names'!A779,'Customer Names'!A779:C3113,3,FALSE)</f>
        <v>Taylor</v>
      </c>
      <c r="C779" s="24">
        <f>VLOOKUP(Table8[[#This Row],[Customer ID]],Table8[[Customer ID]:[BMI]],2,FALSE)</f>
        <v>47.19</v>
      </c>
      <c r="D779" s="24">
        <f>VLOOKUP(Table8[[#This Row],[Customer ID]],Table8[[Customer ID]:[HBA1C]],4,FALSE)</f>
        <v>5.29</v>
      </c>
      <c r="E779" s="24" t="str">
        <f>VLOOKUP(Table8[[#This Row],[Customer ID]],Table8[[Customer ID]:[Heart Issues]],6,FALSE)</f>
        <v>No</v>
      </c>
      <c r="F779" s="24" t="str">
        <f>VLOOKUP(Table8[[#This Row],[Customer ID]],Table8[[Customer ID]:[Any Transplants]],7,FALSE)</f>
        <v>No</v>
      </c>
      <c r="G779" s="24" t="str">
        <f>VLOOKUP(Table8[[#This Row],[Customer ID]],Table8[[Customer ID]:[Cancer history]],8,FALSE)</f>
        <v>No</v>
      </c>
      <c r="H779" s="24">
        <f>VLOOKUP(Table8[[#This Row],[Customer ID]],Table8[[Customer ID]:[NumberOfMajorSurgeries]],9,FALSE)</f>
        <v>0</v>
      </c>
      <c r="I779" s="24" t="str">
        <f>VLOOKUP(Table8[[#This Row],[Customer ID]],Table8[],10,FALSE)</f>
        <v>No</v>
      </c>
      <c r="J779" s="24" t="str">
        <f>VLOOKUP(Table8[[#This Row],[Customer ID]],Table8[[Customer ID]:[Wight Status]],3,FALSE)</f>
        <v>Obesity</v>
      </c>
      <c r="K779" s="24" t="str">
        <f>VLOOKUP(Table8[[#This Row],[Customer ID]],Table8[[Customer ID]:[Diabetes Status]],5,FALSE)</f>
        <v>Normal</v>
      </c>
      <c r="L779" s="24" t="str">
        <f>VLOOKUP(A779,Table1[[Customer ID]:[Date Of Birth]],5,FALSE)</f>
        <v>2-Oct-1990</v>
      </c>
      <c r="M779" s="24">
        <f>VLOOKUP(A779,Table1[[Customer ID]:[charges]],8,FALSE)</f>
        <v>13360.94</v>
      </c>
      <c r="N779" s="24" t="str">
        <f>VLOOKUP(Healthcare!A779,Table1[[Customer ID]:[Hospital tier]],9,FALSE)</f>
        <v>tier - 3</v>
      </c>
      <c r="O779" s="24" t="str">
        <f>VLOOKUP(A779,Table1[[Customer ID]:[City tier]],10,FALSE)</f>
        <v>tier - 1</v>
      </c>
      <c r="P779" s="24" t="str">
        <f>VLOOKUP(Healthcare!A779,Table1[],11,FALSE)</f>
        <v>R1012</v>
      </c>
      <c r="Q779" s="24">
        <f>VLOOKUP(Healthcare!A779,Table1[[Customer ID]:[Age]],6,FALSE)</f>
        <v>32</v>
      </c>
    </row>
    <row r="780" spans="1:17" ht="15.4" x14ac:dyDescent="0.45">
      <c r="A780" s="25" t="s">
        <v>779</v>
      </c>
      <c r="B780" s="24" t="str">
        <f>VLOOKUP('Customer Names'!A780,'Customer Names'!A780:C3114,3,FALSE)</f>
        <v>McSween</v>
      </c>
      <c r="C780" s="24">
        <f>VLOOKUP(Table8[[#This Row],[Customer ID]],Table8[[Customer ID]:[BMI]],2,FALSE)</f>
        <v>30.02</v>
      </c>
      <c r="D780" s="24">
        <f>VLOOKUP(Table8[[#This Row],[Customer ID]],Table8[[Customer ID]:[HBA1C]],4,FALSE)</f>
        <v>6.65</v>
      </c>
      <c r="E780" s="24" t="str">
        <f>VLOOKUP(Table8[[#This Row],[Customer ID]],Table8[[Customer ID]:[Heart Issues]],6,FALSE)</f>
        <v>No</v>
      </c>
      <c r="F780" s="24" t="str">
        <f>VLOOKUP(Table8[[#This Row],[Customer ID]],Table8[[Customer ID]:[Any Transplants]],7,FALSE)</f>
        <v>No</v>
      </c>
      <c r="G780" s="24" t="str">
        <f>VLOOKUP(Table8[[#This Row],[Customer ID]],Table8[[Customer ID]:[Cancer history]],8,FALSE)</f>
        <v>No</v>
      </c>
      <c r="H780" s="24">
        <f>VLOOKUP(Table8[[#This Row],[Customer ID]],Table8[[Customer ID]:[NumberOfMajorSurgeries]],9,FALSE)</f>
        <v>0</v>
      </c>
      <c r="I780" s="24" t="str">
        <f>VLOOKUP(Table8[[#This Row],[Customer ID]],Table8[],10,FALSE)</f>
        <v>No</v>
      </c>
      <c r="J780" s="24" t="str">
        <f>VLOOKUP(Table8[[#This Row],[Customer ID]],Table8[[Customer ID]:[Wight Status]],3,FALSE)</f>
        <v>Obesity</v>
      </c>
      <c r="K780" s="24" t="str">
        <f>VLOOKUP(Table8[[#This Row],[Customer ID]],Table8[[Customer ID]:[Diabetes Status]],5,FALSE)</f>
        <v>Diabetes</v>
      </c>
      <c r="L780" s="24" t="str">
        <f>VLOOKUP(A780,Table1[[Customer ID]:[Date Of Birth]],5,FALSE)</f>
        <v>11-Nov-1960</v>
      </c>
      <c r="M780" s="24">
        <f>VLOOKUP(A780,Table1[[Customer ID]:[charges]],8,FALSE)</f>
        <v>13352.1</v>
      </c>
      <c r="N780" s="24" t="str">
        <f>VLOOKUP(Healthcare!A780,Table1[[Customer ID]:[Hospital tier]],9,FALSE)</f>
        <v>tier - 3</v>
      </c>
      <c r="O780" s="24" t="str">
        <f>VLOOKUP(A780,Table1[[Customer ID]:[City tier]],10,FALSE)</f>
        <v>tier - 1</v>
      </c>
      <c r="P780" s="24" t="str">
        <f>VLOOKUP(Healthcare!A780,Table1[],11,FALSE)</f>
        <v>R1012</v>
      </c>
      <c r="Q780" s="24">
        <f>VLOOKUP(Healthcare!A780,Table1[[Customer ID]:[Age]],6,FALSE)</f>
        <v>62</v>
      </c>
    </row>
    <row r="781" spans="1:17" ht="15.4" x14ac:dyDescent="0.45">
      <c r="A781" s="25" t="s">
        <v>780</v>
      </c>
      <c r="B781" s="24" t="str">
        <f>VLOOKUP('Customer Names'!A781,'Customer Names'!A781:C3115,3,FALSE)</f>
        <v>Schubert</v>
      </c>
      <c r="C781" s="24">
        <f>VLOOKUP(Table8[[#This Row],[Customer ID]],Table8[[Customer ID]:[BMI]],2,FALSE)</f>
        <v>37.909999999999997</v>
      </c>
      <c r="D781" s="24">
        <f>VLOOKUP(Table8[[#This Row],[Customer ID]],Table8[[Customer ID]:[HBA1C]],4,FALSE)</f>
        <v>5.68</v>
      </c>
      <c r="E781" s="24" t="str">
        <f>VLOOKUP(Table8[[#This Row],[Customer ID]],Table8[[Customer ID]:[Heart Issues]],6,FALSE)</f>
        <v>Yes</v>
      </c>
      <c r="F781" s="24" t="str">
        <f>VLOOKUP(Table8[[#This Row],[Customer ID]],Table8[[Customer ID]:[Any Transplants]],7,FALSE)</f>
        <v>No</v>
      </c>
      <c r="G781" s="24" t="str">
        <f>VLOOKUP(Table8[[#This Row],[Customer ID]],Table8[[Customer ID]:[Cancer history]],8,FALSE)</f>
        <v>No</v>
      </c>
      <c r="H781" s="24">
        <f>VLOOKUP(Table8[[#This Row],[Customer ID]],Table8[[Customer ID]:[NumberOfMajorSurgeries]],9,FALSE)</f>
        <v>0</v>
      </c>
      <c r="I781" s="24" t="str">
        <f>VLOOKUP(Table8[[#This Row],[Customer ID]],Table8[],10,FALSE)</f>
        <v>No</v>
      </c>
      <c r="J781" s="24" t="str">
        <f>VLOOKUP(Table8[[#This Row],[Customer ID]],Table8[[Customer ID]:[Wight Status]],3,FALSE)</f>
        <v>Obesity</v>
      </c>
      <c r="K781" s="24" t="str">
        <f>VLOOKUP(Table8[[#This Row],[Customer ID]],Table8[[Customer ID]:[Diabetes Status]],5,FALSE)</f>
        <v>Normal</v>
      </c>
      <c r="L781" s="24" t="str">
        <f>VLOOKUP(A781,Table1[[Customer ID]:[Date Of Birth]],5,FALSE)</f>
        <v>23-Aug-1976</v>
      </c>
      <c r="M781" s="24">
        <f>VLOOKUP(A781,Table1[[Customer ID]:[charges]],8,FALSE)</f>
        <v>13333.71</v>
      </c>
      <c r="N781" s="24" t="str">
        <f>VLOOKUP(Healthcare!A781,Table1[[Customer ID]:[Hospital tier]],9,FALSE)</f>
        <v>tier - 3</v>
      </c>
      <c r="O781" s="24" t="str">
        <f>VLOOKUP(A781,Table1[[Customer ID]:[City tier]],10,FALSE)</f>
        <v>tier - 2</v>
      </c>
      <c r="P781" s="24" t="str">
        <f>VLOOKUP(Healthcare!A781,Table1[],11,FALSE)</f>
        <v>R1012</v>
      </c>
      <c r="Q781" s="24">
        <f>VLOOKUP(Healthcare!A781,Table1[[Customer ID]:[Age]],6,FALSE)</f>
        <v>46</v>
      </c>
    </row>
    <row r="782" spans="1:17" ht="15.4" x14ac:dyDescent="0.45">
      <c r="A782" s="25" t="s">
        <v>781</v>
      </c>
      <c r="B782" s="24" t="str">
        <f>VLOOKUP('Customer Names'!A782,'Customer Names'!A782:C3116,3,FALSE)</f>
        <v>Lalanne</v>
      </c>
      <c r="C782" s="24">
        <f>VLOOKUP(Table8[[#This Row],[Customer ID]],Table8[[Customer ID]:[BMI]],2,FALSE)</f>
        <v>54.61</v>
      </c>
      <c r="D782" s="24">
        <f>VLOOKUP(Table8[[#This Row],[Customer ID]],Table8[[Customer ID]:[HBA1C]],4,FALSE)</f>
        <v>4.49</v>
      </c>
      <c r="E782" s="24" t="str">
        <f>VLOOKUP(Table8[[#This Row],[Customer ID]],Table8[[Customer ID]:[Heart Issues]],6,FALSE)</f>
        <v>No</v>
      </c>
      <c r="F782" s="24" t="str">
        <f>VLOOKUP(Table8[[#This Row],[Customer ID]],Table8[[Customer ID]:[Any Transplants]],7,FALSE)</f>
        <v>No</v>
      </c>
      <c r="G782" s="24" t="str">
        <f>VLOOKUP(Table8[[#This Row],[Customer ID]],Table8[[Customer ID]:[Cancer history]],8,FALSE)</f>
        <v>No</v>
      </c>
      <c r="H782" s="24">
        <f>VLOOKUP(Table8[[#This Row],[Customer ID]],Table8[[Customer ID]:[NumberOfMajorSurgeries]],9,FALSE)</f>
        <v>0</v>
      </c>
      <c r="I782" s="24" t="str">
        <f>VLOOKUP(Table8[[#This Row],[Customer ID]],Table8[],10,FALSE)</f>
        <v>No</v>
      </c>
      <c r="J782" s="24" t="str">
        <f>VLOOKUP(Table8[[#This Row],[Customer ID]],Table8[[Customer ID]:[Wight Status]],3,FALSE)</f>
        <v>Obesity</v>
      </c>
      <c r="K782" s="24" t="str">
        <f>VLOOKUP(Table8[[#This Row],[Customer ID]],Table8[[Customer ID]:[Diabetes Status]],5,FALSE)</f>
        <v>Normal</v>
      </c>
      <c r="L782" s="24" t="str">
        <f>VLOOKUP(A782,Table1[[Customer ID]:[Date Of Birth]],5,FALSE)</f>
        <v>1-Jul-1994</v>
      </c>
      <c r="M782" s="24">
        <f>VLOOKUP(A782,Table1[[Customer ID]:[charges]],8,FALSE)</f>
        <v>13292.52</v>
      </c>
      <c r="N782" s="24" t="str">
        <f>VLOOKUP(Healthcare!A782,Table1[[Customer ID]:[Hospital tier]],9,FALSE)</f>
        <v>tier - 3</v>
      </c>
      <c r="O782" s="24" t="str">
        <f>VLOOKUP(A782,Table1[[Customer ID]:[City tier]],10,FALSE)</f>
        <v>tier - 3</v>
      </c>
      <c r="P782" s="24" t="str">
        <f>VLOOKUP(Healthcare!A782,Table1[],11,FALSE)</f>
        <v>R1012</v>
      </c>
      <c r="Q782" s="24">
        <f>VLOOKUP(Healthcare!A782,Table1[[Customer ID]:[Age]],6,FALSE)</f>
        <v>28</v>
      </c>
    </row>
    <row r="783" spans="1:17" ht="15.4" x14ac:dyDescent="0.45">
      <c r="A783" s="25" t="s">
        <v>782</v>
      </c>
      <c r="B783" s="24" t="str">
        <f>VLOOKUP('Customer Names'!A783,'Customer Names'!A783:C3117,3,FALSE)</f>
        <v>Flanagan</v>
      </c>
      <c r="C783" s="24">
        <f>VLOOKUP(Table8[[#This Row],[Customer ID]],Table8[[Customer ID]:[BMI]],2,FALSE)</f>
        <v>36.005000000000003</v>
      </c>
      <c r="D783" s="24">
        <f>VLOOKUP(Table8[[#This Row],[Customer ID]],Table8[[Customer ID]:[HBA1C]],4,FALSE)</f>
        <v>6.9</v>
      </c>
      <c r="E783" s="24" t="str">
        <f>VLOOKUP(Table8[[#This Row],[Customer ID]],Table8[[Customer ID]:[Heart Issues]],6,FALSE)</f>
        <v>No</v>
      </c>
      <c r="F783" s="24" t="str">
        <f>VLOOKUP(Table8[[#This Row],[Customer ID]],Table8[[Customer ID]:[Any Transplants]],7,FALSE)</f>
        <v>No</v>
      </c>
      <c r="G783" s="24" t="str">
        <f>VLOOKUP(Table8[[#This Row],[Customer ID]],Table8[[Customer ID]:[Cancer history]],8,FALSE)</f>
        <v>No</v>
      </c>
      <c r="H783" s="24">
        <f>VLOOKUP(Table8[[#This Row],[Customer ID]],Table8[[Customer ID]:[NumberOfMajorSurgeries]],9,FALSE)</f>
        <v>0</v>
      </c>
      <c r="I783" s="24" t="str">
        <f>VLOOKUP(Table8[[#This Row],[Customer ID]],Table8[],10,FALSE)</f>
        <v>No</v>
      </c>
      <c r="J783" s="24" t="str">
        <f>VLOOKUP(Table8[[#This Row],[Customer ID]],Table8[[Customer ID]:[Wight Status]],3,FALSE)</f>
        <v>Obesity</v>
      </c>
      <c r="K783" s="24" t="str">
        <f>VLOOKUP(Table8[[#This Row],[Customer ID]],Table8[[Customer ID]:[Diabetes Status]],5,FALSE)</f>
        <v>Diabetes</v>
      </c>
      <c r="L783" s="24" t="str">
        <f>VLOOKUP(A783,Table1[[Customer ID]:[Date Of Birth]],5,FALSE)</f>
        <v>11-Oct-1962</v>
      </c>
      <c r="M783" s="24">
        <f>VLOOKUP(A783,Table1[[Customer ID]:[charges]],8,FALSE)</f>
        <v>13228.85</v>
      </c>
      <c r="N783" s="24" t="str">
        <f>VLOOKUP(Healthcare!A783,Table1[[Customer ID]:[Hospital tier]],9,FALSE)</f>
        <v>tier - 3</v>
      </c>
      <c r="O783" s="24" t="str">
        <f>VLOOKUP(A783,Table1[[Customer ID]:[City tier]],10,FALSE)</f>
        <v>tier - 3</v>
      </c>
      <c r="P783" s="24" t="str">
        <f>VLOOKUP(Healthcare!A783,Table1[],11,FALSE)</f>
        <v>R1023</v>
      </c>
      <c r="Q783" s="24">
        <f>VLOOKUP(Healthcare!A783,Table1[[Customer ID]:[Age]],6,FALSE)</f>
        <v>60</v>
      </c>
    </row>
    <row r="784" spans="1:17" ht="15.4" x14ac:dyDescent="0.45">
      <c r="A784" s="25" t="s">
        <v>783</v>
      </c>
      <c r="B784" s="24" t="str">
        <f>VLOOKUP('Customer Names'!A784,'Customer Names'!A784:C3118,3,FALSE)</f>
        <v>Arellano</v>
      </c>
      <c r="C784" s="24">
        <f>VLOOKUP(Table8[[#This Row],[Customer ID]],Table8[[Customer ID]:[BMI]],2,FALSE)</f>
        <v>28.7</v>
      </c>
      <c r="D784" s="24">
        <f>VLOOKUP(Table8[[#This Row],[Customer ID]],Table8[[Customer ID]:[HBA1C]],4,FALSE)</f>
        <v>11.52</v>
      </c>
      <c r="E784" s="24" t="str">
        <f>VLOOKUP(Table8[[#This Row],[Customer ID]],Table8[[Customer ID]:[Heart Issues]],6,FALSE)</f>
        <v>No</v>
      </c>
      <c r="F784" s="24" t="str">
        <f>VLOOKUP(Table8[[#This Row],[Customer ID]],Table8[[Customer ID]:[Any Transplants]],7,FALSE)</f>
        <v>No</v>
      </c>
      <c r="G784" s="24" t="str">
        <f>VLOOKUP(Table8[[#This Row],[Customer ID]],Table8[[Customer ID]:[Cancer history]],8,FALSE)</f>
        <v>No</v>
      </c>
      <c r="H784" s="24">
        <f>VLOOKUP(Table8[[#This Row],[Customer ID]],Table8[[Customer ID]:[NumberOfMajorSurgeries]],9,FALSE)</f>
        <v>0</v>
      </c>
      <c r="I784" s="24" t="str">
        <f>VLOOKUP(Table8[[#This Row],[Customer ID]],Table8[],10,FALSE)</f>
        <v>No</v>
      </c>
      <c r="J784" s="24" t="str">
        <f>VLOOKUP(Table8[[#This Row],[Customer ID]],Table8[[Customer ID]:[Wight Status]],3,FALSE)</f>
        <v>Over Weight</v>
      </c>
      <c r="K784" s="24" t="str">
        <f>VLOOKUP(Table8[[#This Row],[Customer ID]],Table8[[Customer ID]:[Diabetes Status]],5,FALSE)</f>
        <v>Diabetes</v>
      </c>
      <c r="L784" s="24" t="str">
        <f>VLOOKUP(A784,Table1[[Customer ID]:[Date Of Birth]],5,FALSE)</f>
        <v>24-Nov-1962</v>
      </c>
      <c r="M784" s="24">
        <f>VLOOKUP(A784,Table1[[Customer ID]:[charges]],8,FALSE)</f>
        <v>13224.69</v>
      </c>
      <c r="N784" s="24" t="str">
        <f>VLOOKUP(Healthcare!A784,Table1[[Customer ID]:[Hospital tier]],9,FALSE)</f>
        <v>tier - 3</v>
      </c>
      <c r="O784" s="24" t="str">
        <f>VLOOKUP(A784,Table1[[Customer ID]:[City tier]],10,FALSE)</f>
        <v>tier - 2</v>
      </c>
      <c r="P784" s="24" t="str">
        <f>VLOOKUP(Healthcare!A784,Table1[],11,FALSE)</f>
        <v>R1011</v>
      </c>
      <c r="Q784" s="24">
        <f>VLOOKUP(Healthcare!A784,Table1[[Customer ID]:[Age]],6,FALSE)</f>
        <v>60</v>
      </c>
    </row>
    <row r="785" spans="1:17" ht="15.4" x14ac:dyDescent="0.45">
      <c r="A785" s="25" t="s">
        <v>784</v>
      </c>
      <c r="B785" s="24" t="str">
        <f>VLOOKUP('Customer Names'!A785,'Customer Names'!A785:C3119,3,FALSE)</f>
        <v>Charette</v>
      </c>
      <c r="C785" s="24">
        <f>VLOOKUP(Table8[[#This Row],[Customer ID]],Table8[[Customer ID]:[BMI]],2,FALSE)</f>
        <v>34.295000000000002</v>
      </c>
      <c r="D785" s="24">
        <f>VLOOKUP(Table8[[#This Row],[Customer ID]],Table8[[Customer ID]:[HBA1C]],4,FALSE)</f>
        <v>11.24</v>
      </c>
      <c r="E785" s="24" t="str">
        <f>VLOOKUP(Table8[[#This Row],[Customer ID]],Table8[[Customer ID]:[Heart Issues]],6,FALSE)</f>
        <v>No</v>
      </c>
      <c r="F785" s="24" t="str">
        <f>VLOOKUP(Table8[[#This Row],[Customer ID]],Table8[[Customer ID]:[Any Transplants]],7,FALSE)</f>
        <v>No</v>
      </c>
      <c r="G785" s="24" t="str">
        <f>VLOOKUP(Table8[[#This Row],[Customer ID]],Table8[[Customer ID]:[Cancer history]],8,FALSE)</f>
        <v>No</v>
      </c>
      <c r="H785" s="24">
        <f>VLOOKUP(Table8[[#This Row],[Customer ID]],Table8[[Customer ID]:[NumberOfMajorSurgeries]],9,FALSE)</f>
        <v>0</v>
      </c>
      <c r="I785" s="24" t="str">
        <f>VLOOKUP(Table8[[#This Row],[Customer ID]],Table8[],10,FALSE)</f>
        <v>No</v>
      </c>
      <c r="J785" s="24" t="str">
        <f>VLOOKUP(Table8[[#This Row],[Customer ID]],Table8[[Customer ID]:[Wight Status]],3,FALSE)</f>
        <v>Obesity</v>
      </c>
      <c r="K785" s="24" t="str">
        <f>VLOOKUP(Table8[[#This Row],[Customer ID]],Table8[[Customer ID]:[Diabetes Status]],5,FALSE)</f>
        <v>Diabetes</v>
      </c>
      <c r="L785" s="24" t="str">
        <f>VLOOKUP(A785,Table1[[Customer ID]:[Date Of Birth]],5,FALSE)</f>
        <v>13-Nov-1965</v>
      </c>
      <c r="M785" s="24">
        <f>VLOOKUP(A785,Table1[[Customer ID]:[charges]],8,FALSE)</f>
        <v>13224.06</v>
      </c>
      <c r="N785" s="24" t="str">
        <f>VLOOKUP(Healthcare!A785,Table1[[Customer ID]:[Hospital tier]],9,FALSE)</f>
        <v>tier - 3</v>
      </c>
      <c r="O785" s="24" t="str">
        <f>VLOOKUP(A785,Table1[[Customer ID]:[City tier]],10,FALSE)</f>
        <v>tier - 3</v>
      </c>
      <c r="P785" s="24" t="str">
        <f>VLOOKUP(Healthcare!A785,Table1[],11,FALSE)</f>
        <v>R1024</v>
      </c>
      <c r="Q785" s="24">
        <f>VLOOKUP(Healthcare!A785,Table1[[Customer ID]:[Age]],6,FALSE)</f>
        <v>57</v>
      </c>
    </row>
    <row r="786" spans="1:17" ht="15.4" x14ac:dyDescent="0.45">
      <c r="A786" s="25" t="s">
        <v>785</v>
      </c>
      <c r="B786" s="24" t="str">
        <f>VLOOKUP('Customer Names'!A786,'Customer Names'!A786:C3120,3,FALSE)</f>
        <v>Pena Reyes</v>
      </c>
      <c r="C786" s="24">
        <f>VLOOKUP(Table8[[#This Row],[Customer ID]],Table8[[Customer ID]:[BMI]],2,FALSE)</f>
        <v>27.55</v>
      </c>
      <c r="D786" s="24">
        <f>VLOOKUP(Table8[[#This Row],[Customer ID]],Table8[[Customer ID]:[HBA1C]],4,FALSE)</f>
        <v>10.98</v>
      </c>
      <c r="E786" s="24" t="str">
        <f>VLOOKUP(Table8[[#This Row],[Customer ID]],Table8[[Customer ID]:[Heart Issues]],6,FALSE)</f>
        <v>No</v>
      </c>
      <c r="F786" s="24" t="str">
        <f>VLOOKUP(Table8[[#This Row],[Customer ID]],Table8[[Customer ID]:[Any Transplants]],7,FALSE)</f>
        <v>No</v>
      </c>
      <c r="G786" s="24" t="str">
        <f>VLOOKUP(Table8[[#This Row],[Customer ID]],Table8[[Customer ID]:[Cancer history]],8,FALSE)</f>
        <v>No</v>
      </c>
      <c r="H786" s="24">
        <f>VLOOKUP(Table8[[#This Row],[Customer ID]],Table8[[Customer ID]:[NumberOfMajorSurgeries]],9,FALSE)</f>
        <v>0</v>
      </c>
      <c r="I786" s="24" t="str">
        <f>VLOOKUP(Table8[[#This Row],[Customer ID]],Table8[],10,FALSE)</f>
        <v>No</v>
      </c>
      <c r="J786" s="24" t="str">
        <f>VLOOKUP(Table8[[#This Row],[Customer ID]],Table8[[Customer ID]:[Wight Status]],3,FALSE)</f>
        <v>Over Weight</v>
      </c>
      <c r="K786" s="24" t="str">
        <f>VLOOKUP(Table8[[#This Row],[Customer ID]],Table8[[Customer ID]:[Diabetes Status]],5,FALSE)</f>
        <v>Diabetes</v>
      </c>
      <c r="L786" s="24" t="str">
        <f>VLOOKUP(A786,Table1[[Customer ID]:[Date Of Birth]],5,FALSE)</f>
        <v>7-Dec-1962</v>
      </c>
      <c r="M786" s="24">
        <f>VLOOKUP(A786,Table1[[Customer ID]:[charges]],8,FALSE)</f>
        <v>13217.09</v>
      </c>
      <c r="N786" s="24" t="str">
        <f>VLOOKUP(Healthcare!A786,Table1[[Customer ID]:[Hospital tier]],9,FALSE)</f>
        <v>tier - 3</v>
      </c>
      <c r="O786" s="24" t="str">
        <f>VLOOKUP(A786,Table1[[Customer ID]:[City tier]],10,FALSE)</f>
        <v>tier - 1</v>
      </c>
      <c r="P786" s="24" t="str">
        <f>VLOOKUP(Healthcare!A786,Table1[],11,FALSE)</f>
        <v>R1024</v>
      </c>
      <c r="Q786" s="24">
        <f>VLOOKUP(Healthcare!A786,Table1[[Customer ID]:[Age]],6,FALSE)</f>
        <v>60</v>
      </c>
    </row>
    <row r="787" spans="1:17" ht="15.4" x14ac:dyDescent="0.45">
      <c r="A787" s="25" t="s">
        <v>786</v>
      </c>
      <c r="B787" s="24" t="str">
        <f>VLOOKUP('Customer Names'!A787,'Customer Names'!A787:C3121,3,FALSE)</f>
        <v>Broderick</v>
      </c>
      <c r="C787" s="24">
        <f>VLOOKUP(Table8[[#This Row],[Customer ID]],Table8[[Customer ID]:[BMI]],2,FALSE)</f>
        <v>40.700000000000003</v>
      </c>
      <c r="D787" s="24">
        <f>VLOOKUP(Table8[[#This Row],[Customer ID]],Table8[[Customer ID]:[HBA1C]],4,FALSE)</f>
        <v>5.42</v>
      </c>
      <c r="E787" s="24" t="str">
        <f>VLOOKUP(Table8[[#This Row],[Customer ID]],Table8[[Customer ID]:[Heart Issues]],6,FALSE)</f>
        <v>No</v>
      </c>
      <c r="F787" s="24" t="str">
        <f>VLOOKUP(Table8[[#This Row],[Customer ID]],Table8[[Customer ID]:[Any Transplants]],7,FALSE)</f>
        <v>No</v>
      </c>
      <c r="G787" s="24" t="str">
        <f>VLOOKUP(Table8[[#This Row],[Customer ID]],Table8[[Customer ID]:[Cancer history]],8,FALSE)</f>
        <v>No</v>
      </c>
      <c r="H787" s="24">
        <f>VLOOKUP(Table8[[#This Row],[Customer ID]],Table8[[Customer ID]:[NumberOfMajorSurgeries]],9,FALSE)</f>
        <v>0</v>
      </c>
      <c r="I787" s="24" t="str">
        <f>VLOOKUP(Table8[[#This Row],[Customer ID]],Table8[],10,FALSE)</f>
        <v>No</v>
      </c>
      <c r="J787" s="24" t="str">
        <f>VLOOKUP(Table8[[#This Row],[Customer ID]],Table8[[Customer ID]:[Wight Status]],3,FALSE)</f>
        <v>Obesity</v>
      </c>
      <c r="K787" s="24" t="str">
        <f>VLOOKUP(Table8[[#This Row],[Customer ID]],Table8[[Customer ID]:[Diabetes Status]],5,FALSE)</f>
        <v>Normal</v>
      </c>
      <c r="L787" s="24" t="str">
        <f>VLOOKUP(A787,Table1[[Customer ID]:[Date Of Birth]],5,FALSE)</f>
        <v>15-Oct-1982</v>
      </c>
      <c r="M787" s="24">
        <f>VLOOKUP(A787,Table1[[Customer ID]:[charges]],8,FALSE)</f>
        <v>13214.43</v>
      </c>
      <c r="N787" s="24" t="str">
        <f>VLOOKUP(Healthcare!A787,Table1[[Customer ID]:[Hospital tier]],9,FALSE)</f>
        <v>tier - 3</v>
      </c>
      <c r="O787" s="24" t="str">
        <f>VLOOKUP(A787,Table1[[Customer ID]:[City tier]],10,FALSE)</f>
        <v>tier - 2</v>
      </c>
      <c r="P787" s="24" t="str">
        <f>VLOOKUP(Healthcare!A787,Table1[],11,FALSE)</f>
        <v>R1012</v>
      </c>
      <c r="Q787" s="24">
        <f>VLOOKUP(Healthcare!A787,Table1[[Customer ID]:[Age]],6,FALSE)</f>
        <v>40</v>
      </c>
    </row>
    <row r="788" spans="1:17" ht="15.4" x14ac:dyDescent="0.45">
      <c r="A788" s="25" t="s">
        <v>787</v>
      </c>
      <c r="B788" s="24" t="str">
        <f>VLOOKUP('Customer Names'!A788,'Customer Names'!A788:C3122,3,FALSE)</f>
        <v>Summers</v>
      </c>
      <c r="C788" s="24">
        <f>VLOOKUP(Table8[[#This Row],[Customer ID]],Table8[[Customer ID]:[BMI]],2,FALSE)</f>
        <v>18.335000000000001</v>
      </c>
      <c r="D788" s="24">
        <f>VLOOKUP(Table8[[#This Row],[Customer ID]],Table8[[Customer ID]:[HBA1C]],4,FALSE)</f>
        <v>10.97</v>
      </c>
      <c r="E788" s="24" t="str">
        <f>VLOOKUP(Table8[[#This Row],[Customer ID]],Table8[[Customer ID]:[Heart Issues]],6,FALSE)</f>
        <v>No</v>
      </c>
      <c r="F788" s="24" t="str">
        <f>VLOOKUP(Table8[[#This Row],[Customer ID]],Table8[[Customer ID]:[Any Transplants]],7,FALSE)</f>
        <v>No</v>
      </c>
      <c r="G788" s="24" t="str">
        <f>VLOOKUP(Table8[[#This Row],[Customer ID]],Table8[[Customer ID]:[Cancer history]],8,FALSE)</f>
        <v>No</v>
      </c>
      <c r="H788" s="24">
        <f>VLOOKUP(Table8[[#This Row],[Customer ID]],Table8[[Customer ID]:[NumberOfMajorSurgeries]],9,FALSE)</f>
        <v>0</v>
      </c>
      <c r="I788" s="24" t="str">
        <f>VLOOKUP(Table8[[#This Row],[Customer ID]],Table8[],10,FALSE)</f>
        <v>No</v>
      </c>
      <c r="J788" s="24" t="str">
        <f>VLOOKUP(Table8[[#This Row],[Customer ID]],Table8[[Customer ID]:[Wight Status]],3,FALSE)</f>
        <v>Under Weight</v>
      </c>
      <c r="K788" s="24" t="str">
        <f>VLOOKUP(Table8[[#This Row],[Customer ID]],Table8[[Customer ID]:[Diabetes Status]],5,FALSE)</f>
        <v>Diabetes</v>
      </c>
      <c r="L788" s="24" t="str">
        <f>VLOOKUP(A788,Table1[[Customer ID]:[Date Of Birth]],5,FALSE)</f>
        <v>5-Aug-1962</v>
      </c>
      <c r="M788" s="24">
        <f>VLOOKUP(A788,Table1[[Customer ID]:[charges]],8,FALSE)</f>
        <v>13204.29</v>
      </c>
      <c r="N788" s="24" t="str">
        <f>VLOOKUP(Healthcare!A788,Table1[[Customer ID]:[Hospital tier]],9,FALSE)</f>
        <v>tier - 3</v>
      </c>
      <c r="O788" s="24" t="str">
        <f>VLOOKUP(A788,Table1[[Customer ID]:[City tier]],10,FALSE)</f>
        <v>tier - 1</v>
      </c>
      <c r="P788" s="24" t="str">
        <f>VLOOKUP(Healthcare!A788,Table1[],11,FALSE)</f>
        <v>R1024</v>
      </c>
      <c r="Q788" s="24">
        <f>VLOOKUP(Healthcare!A788,Table1[[Customer ID]:[Age]],6,FALSE)</f>
        <v>60</v>
      </c>
    </row>
    <row r="789" spans="1:17" ht="15.4" x14ac:dyDescent="0.45">
      <c r="A789" s="25" t="s">
        <v>788</v>
      </c>
      <c r="B789" s="24" t="str">
        <f>VLOOKUP('Customer Names'!A789,'Customer Names'!A789:C3123,3,FALSE)</f>
        <v>Fisher</v>
      </c>
      <c r="C789" s="24">
        <f>VLOOKUP(Table8[[#This Row],[Customer ID]],Table8[[Customer ID]:[BMI]],2,FALSE)</f>
        <v>33.914999999999999</v>
      </c>
      <c r="D789" s="24">
        <f>VLOOKUP(Table8[[#This Row],[Customer ID]],Table8[[Customer ID]:[HBA1C]],4,FALSE)</f>
        <v>9.56</v>
      </c>
      <c r="E789" s="24" t="str">
        <f>VLOOKUP(Table8[[#This Row],[Customer ID]],Table8[[Customer ID]:[Heart Issues]],6,FALSE)</f>
        <v>Yes</v>
      </c>
      <c r="F789" s="24" t="str">
        <f>VLOOKUP(Table8[[#This Row],[Customer ID]],Table8[[Customer ID]:[Any Transplants]],7,FALSE)</f>
        <v>No</v>
      </c>
      <c r="G789" s="24" t="str">
        <f>VLOOKUP(Table8[[#This Row],[Customer ID]],Table8[[Customer ID]:[Cancer history]],8,FALSE)</f>
        <v>No</v>
      </c>
      <c r="H789" s="24">
        <f>VLOOKUP(Table8[[#This Row],[Customer ID]],Table8[[Customer ID]:[NumberOfMajorSurgeries]],9,FALSE)</f>
        <v>2</v>
      </c>
      <c r="I789" s="24" t="str">
        <f>VLOOKUP(Table8[[#This Row],[Customer ID]],Table8[],10,FALSE)</f>
        <v>No</v>
      </c>
      <c r="J789" s="24" t="str">
        <f>VLOOKUP(Table8[[#This Row],[Customer ID]],Table8[[Customer ID]:[Wight Status]],3,FALSE)</f>
        <v>Obesity</v>
      </c>
      <c r="K789" s="24" t="str">
        <f>VLOOKUP(Table8[[#This Row],[Customer ID]],Table8[[Customer ID]:[Diabetes Status]],5,FALSE)</f>
        <v>Diabetes</v>
      </c>
      <c r="L789" s="24" t="str">
        <f>VLOOKUP(A789,Table1[[Customer ID]:[Date Of Birth]],5,FALSE)</f>
        <v>6-Dec-1961</v>
      </c>
      <c r="M789" s="24">
        <f>VLOOKUP(A789,Table1[[Customer ID]:[charges]],8,FALSE)</f>
        <v>13143.86</v>
      </c>
      <c r="N789" s="24" t="str">
        <f>VLOOKUP(Healthcare!A789,Table1[[Customer ID]:[Hospital tier]],9,FALSE)</f>
        <v>tier - 3</v>
      </c>
      <c r="O789" s="24" t="str">
        <f>VLOOKUP(A789,Table1[[Customer ID]:[City tier]],10,FALSE)</f>
        <v>tier - 2</v>
      </c>
      <c r="P789" s="24" t="str">
        <f>VLOOKUP(Healthcare!A789,Table1[],11,FALSE)</f>
        <v>R1016</v>
      </c>
      <c r="Q789" s="24">
        <f>VLOOKUP(Healthcare!A789,Table1[[Customer ID]:[Age]],6,FALSE)</f>
        <v>61</v>
      </c>
    </row>
    <row r="790" spans="1:17" ht="15.4" x14ac:dyDescent="0.45">
      <c r="A790" s="25" t="s">
        <v>789</v>
      </c>
      <c r="B790" s="24" t="str">
        <f>VLOOKUP('Customer Names'!A790,'Customer Names'!A790:C3124,3,FALSE)</f>
        <v>Zhou</v>
      </c>
      <c r="C790" s="24">
        <f>VLOOKUP(Table8[[#This Row],[Customer ID]],Table8[[Customer ID]:[BMI]],2,FALSE)</f>
        <v>33.534999999999997</v>
      </c>
      <c r="D790" s="24">
        <f>VLOOKUP(Table8[[#This Row],[Customer ID]],Table8[[Customer ID]:[HBA1C]],4,FALSE)</f>
        <v>9.4</v>
      </c>
      <c r="E790" s="24" t="str">
        <f>VLOOKUP(Table8[[#This Row],[Customer ID]],Table8[[Customer ID]:[Heart Issues]],6,FALSE)</f>
        <v>Yes</v>
      </c>
      <c r="F790" s="24" t="str">
        <f>VLOOKUP(Table8[[#This Row],[Customer ID]],Table8[[Customer ID]:[Any Transplants]],7,FALSE)</f>
        <v>No</v>
      </c>
      <c r="G790" s="24" t="str">
        <f>VLOOKUP(Table8[[#This Row],[Customer ID]],Table8[[Customer ID]:[Cancer history]],8,FALSE)</f>
        <v>No</v>
      </c>
      <c r="H790" s="24">
        <f>VLOOKUP(Table8[[#This Row],[Customer ID]],Table8[[Customer ID]:[NumberOfMajorSurgeries]],9,FALSE)</f>
        <v>2</v>
      </c>
      <c r="I790" s="24" t="str">
        <f>VLOOKUP(Table8[[#This Row],[Customer ID]],Table8[],10,FALSE)</f>
        <v>No</v>
      </c>
      <c r="J790" s="24" t="str">
        <f>VLOOKUP(Table8[[#This Row],[Customer ID]],Table8[[Customer ID]:[Wight Status]],3,FALSE)</f>
        <v>Obesity</v>
      </c>
      <c r="K790" s="24" t="str">
        <f>VLOOKUP(Table8[[#This Row],[Customer ID]],Table8[[Customer ID]:[Diabetes Status]],5,FALSE)</f>
        <v>Diabetes</v>
      </c>
      <c r="L790" s="24" t="str">
        <f>VLOOKUP(A790,Table1[[Customer ID]:[Date Of Birth]],5,FALSE)</f>
        <v>6-Dec-1961</v>
      </c>
      <c r="M790" s="24">
        <f>VLOOKUP(A790,Table1[[Customer ID]:[charges]],8,FALSE)</f>
        <v>13143.34</v>
      </c>
      <c r="N790" s="24" t="str">
        <f>VLOOKUP(Healthcare!A790,Table1[[Customer ID]:[Hospital tier]],9,FALSE)</f>
        <v>tier - 3</v>
      </c>
      <c r="O790" s="24" t="str">
        <f>VLOOKUP(A790,Table1[[Customer ID]:[City tier]],10,FALSE)</f>
        <v>tier - 2</v>
      </c>
      <c r="P790" s="24" t="str">
        <f>VLOOKUP(Healthcare!A790,Table1[],11,FALSE)</f>
        <v>R1020</v>
      </c>
      <c r="Q790" s="24">
        <f>VLOOKUP(Healthcare!A790,Table1[[Customer ID]:[Age]],6,FALSE)</f>
        <v>61</v>
      </c>
    </row>
    <row r="791" spans="1:17" ht="15.4" x14ac:dyDescent="0.45">
      <c r="A791" s="25" t="s">
        <v>790</v>
      </c>
      <c r="B791" s="24" t="str">
        <f>VLOOKUP('Customer Names'!A791,'Customer Names'!A791:C3125,3,FALSE)</f>
        <v>Clarke-Ames</v>
      </c>
      <c r="C791" s="24">
        <f>VLOOKUP(Table8[[#This Row],[Customer ID]],Table8[[Customer ID]:[BMI]],2,FALSE)</f>
        <v>23.655000000000001</v>
      </c>
      <c r="D791" s="24">
        <f>VLOOKUP(Table8[[#This Row],[Customer ID]],Table8[[Customer ID]:[HBA1C]],4,FALSE)</f>
        <v>8.48</v>
      </c>
      <c r="E791" s="24" t="str">
        <f>VLOOKUP(Table8[[#This Row],[Customer ID]],Table8[[Customer ID]:[Heart Issues]],6,FALSE)</f>
        <v>Yes</v>
      </c>
      <c r="F791" s="24" t="str">
        <f>VLOOKUP(Table8[[#This Row],[Customer ID]],Table8[[Customer ID]:[Any Transplants]],7,FALSE)</f>
        <v>No</v>
      </c>
      <c r="G791" s="24" t="str">
        <f>VLOOKUP(Table8[[#This Row],[Customer ID]],Table8[[Customer ID]:[Cancer history]],8,FALSE)</f>
        <v>No</v>
      </c>
      <c r="H791" s="24">
        <f>VLOOKUP(Table8[[#This Row],[Customer ID]],Table8[[Customer ID]:[NumberOfMajorSurgeries]],9,FALSE)</f>
        <v>2</v>
      </c>
      <c r="I791" s="24" t="str">
        <f>VLOOKUP(Table8[[#This Row],[Customer ID]],Table8[],10,FALSE)</f>
        <v>No</v>
      </c>
      <c r="J791" s="24" t="str">
        <f>VLOOKUP(Table8[[#This Row],[Customer ID]],Table8[[Customer ID]:[Wight Status]],3,FALSE)</f>
        <v>Normal Weight</v>
      </c>
      <c r="K791" s="24" t="str">
        <f>VLOOKUP(Table8[[#This Row],[Customer ID]],Table8[[Customer ID]:[Diabetes Status]],5,FALSE)</f>
        <v>Diabetes</v>
      </c>
      <c r="L791" s="24" t="str">
        <f>VLOOKUP(A791,Table1[[Customer ID]:[Date Of Birth]],5,FALSE)</f>
        <v>7-Sep-1961</v>
      </c>
      <c r="M791" s="24">
        <f>VLOOKUP(A791,Table1[[Customer ID]:[charges]],8,FALSE)</f>
        <v>13129.6</v>
      </c>
      <c r="N791" s="24" t="str">
        <f>VLOOKUP(Healthcare!A791,Table1[[Customer ID]:[Hospital tier]],9,FALSE)</f>
        <v>tier - 3</v>
      </c>
      <c r="O791" s="24" t="str">
        <f>VLOOKUP(A791,Table1[[Customer ID]:[City tier]],10,FALSE)</f>
        <v>tier - 2</v>
      </c>
      <c r="P791" s="24" t="str">
        <f>VLOOKUP(Healthcare!A791,Table1[],11,FALSE)</f>
        <v>R1017</v>
      </c>
      <c r="Q791" s="24">
        <f>VLOOKUP(Healthcare!A791,Table1[[Customer ID]:[Age]],6,FALSE)</f>
        <v>61</v>
      </c>
    </row>
    <row r="792" spans="1:17" ht="15.4" x14ac:dyDescent="0.45">
      <c r="A792" s="25" t="s">
        <v>791</v>
      </c>
      <c r="B792" s="24" t="str">
        <f>VLOOKUP('Customer Names'!A792,'Customer Names'!A792:C3126,3,FALSE)</f>
        <v>Staton</v>
      </c>
      <c r="C792" s="24">
        <f>VLOOKUP(Table8[[#This Row],[Customer ID]],Table8[[Customer ID]:[BMI]],2,FALSE)</f>
        <v>28</v>
      </c>
      <c r="D792" s="24">
        <f>VLOOKUP(Table8[[#This Row],[Customer ID]],Table8[[Customer ID]:[HBA1C]],4,FALSE)</f>
        <v>5.57</v>
      </c>
      <c r="E792" s="24" t="str">
        <f>VLOOKUP(Table8[[#This Row],[Customer ID]],Table8[[Customer ID]:[Heart Issues]],6,FALSE)</f>
        <v>No</v>
      </c>
      <c r="F792" s="24" t="str">
        <f>VLOOKUP(Table8[[#This Row],[Customer ID]],Table8[[Customer ID]:[Any Transplants]],7,FALSE)</f>
        <v>No</v>
      </c>
      <c r="G792" s="24" t="str">
        <f>VLOOKUP(Table8[[#This Row],[Customer ID]],Table8[[Customer ID]:[Cancer history]],8,FALSE)</f>
        <v>No</v>
      </c>
      <c r="H792" s="24">
        <f>VLOOKUP(Table8[[#This Row],[Customer ID]],Table8[[Customer ID]:[NumberOfMajorSurgeries]],9,FALSE)</f>
        <v>0</v>
      </c>
      <c r="I792" s="24" t="str">
        <f>VLOOKUP(Table8[[#This Row],[Customer ID]],Table8[],10,FALSE)</f>
        <v>No</v>
      </c>
      <c r="J792" s="24" t="str">
        <f>VLOOKUP(Table8[[#This Row],[Customer ID]],Table8[[Customer ID]:[Wight Status]],3,FALSE)</f>
        <v>Over Weight</v>
      </c>
      <c r="K792" s="24" t="str">
        <f>VLOOKUP(Table8[[#This Row],[Customer ID]],Table8[[Customer ID]:[Diabetes Status]],5,FALSE)</f>
        <v>Normal</v>
      </c>
      <c r="L792" s="24" t="str">
        <f>VLOOKUP(A792,Table1[[Customer ID]:[Date Of Birth]],5,FALSE)</f>
        <v>16-Aug-1999</v>
      </c>
      <c r="M792" s="24">
        <f>VLOOKUP(A792,Table1[[Customer ID]:[charges]],8,FALSE)</f>
        <v>13126.68</v>
      </c>
      <c r="N792" s="24" t="str">
        <f>VLOOKUP(Healthcare!A792,Table1[[Customer ID]:[Hospital tier]],9,FALSE)</f>
        <v>tier - 3</v>
      </c>
      <c r="O792" s="24" t="str">
        <f>VLOOKUP(A792,Table1[[Customer ID]:[City tier]],10,FALSE)</f>
        <v>tier - 3</v>
      </c>
      <c r="P792" s="24" t="str">
        <f>VLOOKUP(Healthcare!A792,Table1[],11,FALSE)</f>
        <v>R1011</v>
      </c>
      <c r="Q792" s="24">
        <f>VLOOKUP(Healthcare!A792,Table1[[Customer ID]:[Age]],6,FALSE)</f>
        <v>23</v>
      </c>
    </row>
    <row r="793" spans="1:17" ht="15.4" x14ac:dyDescent="0.45">
      <c r="A793" s="25" t="s">
        <v>792</v>
      </c>
      <c r="B793" s="24" t="str">
        <f>VLOOKUP('Customer Names'!A793,'Customer Names'!A793:C3127,3,FALSE)</f>
        <v>Forster</v>
      </c>
      <c r="C793" s="24">
        <f>VLOOKUP(Table8[[#This Row],[Customer ID]],Table8[[Customer ID]:[BMI]],2,FALSE)</f>
        <v>30.23</v>
      </c>
      <c r="D793" s="24">
        <f>VLOOKUP(Table8[[#This Row],[Customer ID]],Table8[[Customer ID]:[HBA1C]],4,FALSE)</f>
        <v>6.94</v>
      </c>
      <c r="E793" s="24" t="str">
        <f>VLOOKUP(Table8[[#This Row],[Customer ID]],Table8[[Customer ID]:[Heart Issues]],6,FALSE)</f>
        <v>Yes</v>
      </c>
      <c r="F793" s="24" t="str">
        <f>VLOOKUP(Table8[[#This Row],[Customer ID]],Table8[[Customer ID]:[Any Transplants]],7,FALSE)</f>
        <v>No</v>
      </c>
      <c r="G793" s="24" t="str">
        <f>VLOOKUP(Table8[[#This Row],[Customer ID]],Table8[[Customer ID]:[Cancer history]],8,FALSE)</f>
        <v>Yes</v>
      </c>
      <c r="H793" s="24">
        <f>VLOOKUP(Table8[[#This Row],[Customer ID]],Table8[[Customer ID]:[NumberOfMajorSurgeries]],9,FALSE)</f>
        <v>1</v>
      </c>
      <c r="I793" s="24" t="str">
        <f>VLOOKUP(Table8[[#This Row],[Customer ID]],Table8[],10,FALSE)</f>
        <v>No</v>
      </c>
      <c r="J793" s="24" t="str">
        <f>VLOOKUP(Table8[[#This Row],[Customer ID]],Table8[[Customer ID]:[Wight Status]],3,FALSE)</f>
        <v>Obesity</v>
      </c>
      <c r="K793" s="24" t="str">
        <f>VLOOKUP(Table8[[#This Row],[Customer ID]],Table8[[Customer ID]:[Diabetes Status]],5,FALSE)</f>
        <v>Diabetes</v>
      </c>
      <c r="L793" s="24" t="str">
        <f>VLOOKUP(A793,Table1[[Customer ID]:[Date Of Birth]],5,FALSE)</f>
        <v>14-Sep-1963</v>
      </c>
      <c r="M793" s="24">
        <f>VLOOKUP(A793,Table1[[Customer ID]:[charges]],8,FALSE)</f>
        <v>13116.84</v>
      </c>
      <c r="N793" s="24" t="str">
        <f>VLOOKUP(Healthcare!A793,Table1[[Customer ID]:[Hospital tier]],9,FALSE)</f>
        <v>tier - 3</v>
      </c>
      <c r="O793" s="24" t="str">
        <f>VLOOKUP(A793,Table1[[Customer ID]:[City tier]],10,FALSE)</f>
        <v>tier - 1</v>
      </c>
      <c r="P793" s="24" t="str">
        <f>VLOOKUP(Healthcare!A793,Table1[],11,FALSE)</f>
        <v>R1012</v>
      </c>
      <c r="Q793" s="24">
        <f>VLOOKUP(Healthcare!A793,Table1[[Customer ID]:[Age]],6,FALSE)</f>
        <v>59</v>
      </c>
    </row>
    <row r="794" spans="1:17" ht="15.4" x14ac:dyDescent="0.45">
      <c r="A794" s="25" t="s">
        <v>793</v>
      </c>
      <c r="B794" s="24" t="str">
        <f>VLOOKUP('Customer Names'!A794,'Customer Names'!A794:C3128,3,FALSE)</f>
        <v>Monaghan</v>
      </c>
      <c r="C794" s="24">
        <f>VLOOKUP(Table8[[#This Row],[Customer ID]],Table8[[Customer ID]:[BMI]],2,FALSE)</f>
        <v>51.14</v>
      </c>
      <c r="D794" s="24">
        <f>VLOOKUP(Table8[[#This Row],[Customer ID]],Table8[[Customer ID]:[HBA1C]],4,FALSE)</f>
        <v>4.05</v>
      </c>
      <c r="E794" s="24" t="str">
        <f>VLOOKUP(Table8[[#This Row],[Customer ID]],Table8[[Customer ID]:[Heart Issues]],6,FALSE)</f>
        <v>No</v>
      </c>
      <c r="F794" s="24" t="str">
        <f>VLOOKUP(Table8[[#This Row],[Customer ID]],Table8[[Customer ID]:[Any Transplants]],7,FALSE)</f>
        <v>No</v>
      </c>
      <c r="G794" s="24" t="str">
        <f>VLOOKUP(Table8[[#This Row],[Customer ID]],Table8[[Customer ID]:[Cancer history]],8,FALSE)</f>
        <v>No</v>
      </c>
      <c r="H794" s="24">
        <f>VLOOKUP(Table8[[#This Row],[Customer ID]],Table8[[Customer ID]:[NumberOfMajorSurgeries]],9,FALSE)</f>
        <v>1</v>
      </c>
      <c r="I794" s="24" t="str">
        <f>VLOOKUP(Table8[[#This Row],[Customer ID]],Table8[],10,FALSE)</f>
        <v>No</v>
      </c>
      <c r="J794" s="24" t="str">
        <f>VLOOKUP(Table8[[#This Row],[Customer ID]],Table8[[Customer ID]:[Wight Status]],3,FALSE)</f>
        <v>Obesity</v>
      </c>
      <c r="K794" s="24" t="str">
        <f>VLOOKUP(Table8[[#This Row],[Customer ID]],Table8[[Customer ID]:[Diabetes Status]],5,FALSE)</f>
        <v>Normal</v>
      </c>
      <c r="L794" s="24" t="str">
        <f>VLOOKUP(A794,Table1[[Customer ID]:[Date Of Birth]],5,FALSE)</f>
        <v>12-Aug-1992</v>
      </c>
      <c r="M794" s="24">
        <f>VLOOKUP(A794,Table1[[Customer ID]:[charges]],8,FALSE)</f>
        <v>13113.51</v>
      </c>
      <c r="N794" s="24" t="str">
        <f>VLOOKUP(Healthcare!A794,Table1[[Customer ID]:[Hospital tier]],9,FALSE)</f>
        <v>tier - 3</v>
      </c>
      <c r="O794" s="24" t="str">
        <f>VLOOKUP(A794,Table1[[Customer ID]:[City tier]],10,FALSE)</f>
        <v>tier - 2</v>
      </c>
      <c r="P794" s="24" t="str">
        <f>VLOOKUP(Healthcare!A794,Table1[],11,FALSE)</f>
        <v>R1026</v>
      </c>
      <c r="Q794" s="24">
        <f>VLOOKUP(Healthcare!A794,Table1[[Customer ID]:[Age]],6,FALSE)</f>
        <v>30</v>
      </c>
    </row>
    <row r="795" spans="1:17" ht="15.4" x14ac:dyDescent="0.45">
      <c r="A795" s="25" t="s">
        <v>794</v>
      </c>
      <c r="B795" s="24" t="str">
        <f>VLOOKUP('Customer Names'!A795,'Customer Names'!A795:C3129,3,FALSE)</f>
        <v>Kawamoto</v>
      </c>
      <c r="C795" s="24">
        <f>VLOOKUP(Table8[[#This Row],[Customer ID]],Table8[[Customer ID]:[BMI]],2,FALSE)</f>
        <v>24.32</v>
      </c>
      <c r="D795" s="24">
        <f>VLOOKUP(Table8[[#This Row],[Customer ID]],Table8[[Customer ID]:[HBA1C]],4,FALSE)</f>
        <v>10.220000000000001</v>
      </c>
      <c r="E795" s="24" t="str">
        <f>VLOOKUP(Table8[[#This Row],[Customer ID]],Table8[[Customer ID]:[Heart Issues]],6,FALSE)</f>
        <v>No</v>
      </c>
      <c r="F795" s="24" t="str">
        <f>VLOOKUP(Table8[[#This Row],[Customer ID]],Table8[[Customer ID]:[Any Transplants]],7,FALSE)</f>
        <v>No</v>
      </c>
      <c r="G795" s="24" t="str">
        <f>VLOOKUP(Table8[[#This Row],[Customer ID]],Table8[[Customer ID]:[Cancer history]],8,FALSE)</f>
        <v>No</v>
      </c>
      <c r="H795" s="24">
        <f>VLOOKUP(Table8[[#This Row],[Customer ID]],Table8[[Customer ID]:[NumberOfMajorSurgeries]],9,FALSE)</f>
        <v>0</v>
      </c>
      <c r="I795" s="24" t="str">
        <f>VLOOKUP(Table8[[#This Row],[Customer ID]],Table8[],10,FALSE)</f>
        <v>No</v>
      </c>
      <c r="J795" s="24" t="str">
        <f>VLOOKUP(Table8[[#This Row],[Customer ID]],Table8[[Customer ID]:[Wight Status]],3,FALSE)</f>
        <v>Normal Weight</v>
      </c>
      <c r="K795" s="24" t="str">
        <f>VLOOKUP(Table8[[#This Row],[Customer ID]],Table8[[Customer ID]:[Diabetes Status]],5,FALSE)</f>
        <v>Diabetes</v>
      </c>
      <c r="L795" s="24" t="str">
        <f>VLOOKUP(A795,Table1[[Customer ID]:[Date Of Birth]],5,FALSE)</f>
        <v>2-Aug-1962</v>
      </c>
      <c r="M795" s="24">
        <f>VLOOKUP(A795,Table1[[Customer ID]:[charges]],8,FALSE)</f>
        <v>13112.6</v>
      </c>
      <c r="N795" s="24" t="str">
        <f>VLOOKUP(Healthcare!A795,Table1[[Customer ID]:[Hospital tier]],9,FALSE)</f>
        <v>tier - 3</v>
      </c>
      <c r="O795" s="24" t="str">
        <f>VLOOKUP(A795,Table1[[Customer ID]:[City tier]],10,FALSE)</f>
        <v>tier - 3</v>
      </c>
      <c r="P795" s="24" t="str">
        <f>VLOOKUP(Healthcare!A795,Table1[],11,FALSE)</f>
        <v>R1012</v>
      </c>
      <c r="Q795" s="24">
        <f>VLOOKUP(Healthcare!A795,Table1[[Customer ID]:[Age]],6,FALSE)</f>
        <v>60</v>
      </c>
    </row>
    <row r="796" spans="1:17" ht="15.4" x14ac:dyDescent="0.45">
      <c r="A796" s="25" t="s">
        <v>795</v>
      </c>
      <c r="B796" s="24" t="str">
        <f>VLOOKUP('Customer Names'!A796,'Customer Names'!A796:C3130,3,FALSE)</f>
        <v>Dicharry</v>
      </c>
      <c r="C796" s="24">
        <f>VLOOKUP(Table8[[#This Row],[Customer ID]],Table8[[Customer ID]:[BMI]],2,FALSE)</f>
        <v>38.06</v>
      </c>
      <c r="D796" s="24">
        <f>VLOOKUP(Table8[[#This Row],[Customer ID]],Table8[[Customer ID]:[HBA1C]],4,FALSE)</f>
        <v>9.24</v>
      </c>
      <c r="E796" s="24" t="str">
        <f>VLOOKUP(Table8[[#This Row],[Customer ID]],Table8[[Customer ID]:[Heart Issues]],6,FALSE)</f>
        <v>No</v>
      </c>
      <c r="F796" s="24" t="str">
        <f>VLOOKUP(Table8[[#This Row],[Customer ID]],Table8[[Customer ID]:[Any Transplants]],7,FALSE)</f>
        <v>No</v>
      </c>
      <c r="G796" s="24" t="str">
        <f>VLOOKUP(Table8[[#This Row],[Customer ID]],Table8[[Customer ID]:[Cancer history]],8,FALSE)</f>
        <v>No</v>
      </c>
      <c r="H796" s="24">
        <f>VLOOKUP(Table8[[#This Row],[Customer ID]],Table8[[Customer ID]:[NumberOfMajorSurgeries]],9,FALSE)</f>
        <v>0</v>
      </c>
      <c r="I796" s="24" t="str">
        <f>VLOOKUP(Table8[[#This Row],[Customer ID]],Table8[],10,FALSE)</f>
        <v>No</v>
      </c>
      <c r="J796" s="24" t="str">
        <f>VLOOKUP(Table8[[#This Row],[Customer ID]],Table8[[Customer ID]:[Wight Status]],3,FALSE)</f>
        <v>Obesity</v>
      </c>
      <c r="K796" s="24" t="str">
        <f>VLOOKUP(Table8[[#This Row],[Customer ID]],Table8[[Customer ID]:[Diabetes Status]],5,FALSE)</f>
        <v>Diabetes</v>
      </c>
      <c r="L796" s="24" t="str">
        <f>VLOOKUP(A796,Table1[[Customer ID]:[Date Of Birth]],5,FALSE)</f>
        <v>30-Oct-1971</v>
      </c>
      <c r="M796" s="24">
        <f>VLOOKUP(A796,Table1[[Customer ID]:[charges]],8,FALSE)</f>
        <v>13110.79</v>
      </c>
      <c r="N796" s="24" t="str">
        <f>VLOOKUP(Healthcare!A796,Table1[[Customer ID]:[Hospital tier]],9,FALSE)</f>
        <v>tier - 3</v>
      </c>
      <c r="O796" s="24" t="str">
        <f>VLOOKUP(A796,Table1[[Customer ID]:[City tier]],10,FALSE)</f>
        <v>tier - 2</v>
      </c>
      <c r="P796" s="24" t="str">
        <f>VLOOKUP(Healthcare!A796,Table1[],11,FALSE)</f>
        <v>R1011</v>
      </c>
      <c r="Q796" s="24">
        <f>VLOOKUP(Healthcare!A796,Table1[[Customer ID]:[Age]],6,FALSE)</f>
        <v>51</v>
      </c>
    </row>
    <row r="797" spans="1:17" ht="15.4" x14ac:dyDescent="0.45">
      <c r="A797" s="25" t="s">
        <v>796</v>
      </c>
      <c r="B797" s="24" t="str">
        <f>VLOOKUP('Customer Names'!A797,'Customer Names'!A797:C3131,3,FALSE)</f>
        <v>Berry</v>
      </c>
      <c r="C797" s="24">
        <f>VLOOKUP(Table8[[#This Row],[Customer ID]],Table8[[Customer ID]:[BMI]],2,FALSE)</f>
        <v>37.700000000000003</v>
      </c>
      <c r="D797" s="24">
        <f>VLOOKUP(Table8[[#This Row],[Customer ID]],Table8[[Customer ID]:[HBA1C]],4,FALSE)</f>
        <v>8.6</v>
      </c>
      <c r="E797" s="24" t="str">
        <f>VLOOKUP(Table8[[#This Row],[Customer ID]],Table8[[Customer ID]:[Heart Issues]],6,FALSE)</f>
        <v>No</v>
      </c>
      <c r="F797" s="24" t="str">
        <f>VLOOKUP(Table8[[#This Row],[Customer ID]],Table8[[Customer ID]:[Any Transplants]],7,FALSE)</f>
        <v>No</v>
      </c>
      <c r="G797" s="24" t="str">
        <f>VLOOKUP(Table8[[#This Row],[Customer ID]],Table8[[Customer ID]:[Cancer history]],8,FALSE)</f>
        <v>No</v>
      </c>
      <c r="H797" s="24">
        <f>VLOOKUP(Table8[[#This Row],[Customer ID]],Table8[[Customer ID]:[NumberOfMajorSurgeries]],9,FALSE)</f>
        <v>0</v>
      </c>
      <c r="I797" s="24" t="str">
        <f>VLOOKUP(Table8[[#This Row],[Customer ID]],Table8[],10,FALSE)</f>
        <v>No</v>
      </c>
      <c r="J797" s="24" t="str">
        <f>VLOOKUP(Table8[[#This Row],[Customer ID]],Table8[[Customer ID]:[Wight Status]],3,FALSE)</f>
        <v>Obesity</v>
      </c>
      <c r="K797" s="24" t="str">
        <f>VLOOKUP(Table8[[#This Row],[Customer ID]],Table8[[Customer ID]:[Diabetes Status]],5,FALSE)</f>
        <v>Diabetes</v>
      </c>
      <c r="L797" s="24" t="str">
        <f>VLOOKUP(A797,Table1[[Customer ID]:[Date Of Birth]],5,FALSE)</f>
        <v>17-Jul-1978</v>
      </c>
      <c r="M797" s="24">
        <f>VLOOKUP(A797,Table1[[Customer ID]:[charges]],8,FALSE)</f>
        <v>13101.74</v>
      </c>
      <c r="N797" s="24" t="str">
        <f>VLOOKUP(Healthcare!A797,Table1[[Customer ID]:[Hospital tier]],9,FALSE)</f>
        <v>tier - 3</v>
      </c>
      <c r="O797" s="24" t="str">
        <f>VLOOKUP(A797,Table1[[Customer ID]:[City tier]],10,FALSE)</f>
        <v>tier - 2</v>
      </c>
      <c r="P797" s="24" t="str">
        <f>VLOOKUP(Healthcare!A797,Table1[],11,FALSE)</f>
        <v>R1026</v>
      </c>
      <c r="Q797" s="24">
        <f>VLOOKUP(Healthcare!A797,Table1[[Customer ID]:[Age]],6,FALSE)</f>
        <v>44</v>
      </c>
    </row>
    <row r="798" spans="1:17" ht="15.4" x14ac:dyDescent="0.45">
      <c r="A798" s="25" t="s">
        <v>797</v>
      </c>
      <c r="B798" s="24" t="str">
        <f>VLOOKUP('Customer Names'!A798,'Customer Names'!A798:C3132,3,FALSE)</f>
        <v>Porfirio</v>
      </c>
      <c r="C798" s="24">
        <f>VLOOKUP(Table8[[#This Row],[Customer ID]],Table8[[Customer ID]:[BMI]],2,FALSE)</f>
        <v>44</v>
      </c>
      <c r="D798" s="24">
        <f>VLOOKUP(Table8[[#This Row],[Customer ID]],Table8[[Customer ID]:[HBA1C]],4,FALSE)</f>
        <v>9.32</v>
      </c>
      <c r="E798" s="24" t="str">
        <f>VLOOKUP(Table8[[#This Row],[Customer ID]],Table8[[Customer ID]:[Heart Issues]],6,FALSE)</f>
        <v>Yes</v>
      </c>
      <c r="F798" s="24" t="str">
        <f>VLOOKUP(Table8[[#This Row],[Customer ID]],Table8[[Customer ID]:[Any Transplants]],7,FALSE)</f>
        <v>No</v>
      </c>
      <c r="G798" s="24" t="str">
        <f>VLOOKUP(Table8[[#This Row],[Customer ID]],Table8[[Customer ID]:[Cancer history]],8,FALSE)</f>
        <v>No</v>
      </c>
      <c r="H798" s="24">
        <f>VLOOKUP(Table8[[#This Row],[Customer ID]],Table8[[Customer ID]:[NumberOfMajorSurgeries]],9,FALSE)</f>
        <v>2</v>
      </c>
      <c r="I798" s="24" t="str">
        <f>VLOOKUP(Table8[[#This Row],[Customer ID]],Table8[],10,FALSE)</f>
        <v>No</v>
      </c>
      <c r="J798" s="24" t="str">
        <f>VLOOKUP(Table8[[#This Row],[Customer ID]],Table8[[Customer ID]:[Wight Status]],3,FALSE)</f>
        <v>Obesity</v>
      </c>
      <c r="K798" s="24" t="str">
        <f>VLOOKUP(Table8[[#This Row],[Customer ID]],Table8[[Customer ID]:[Diabetes Status]],5,FALSE)</f>
        <v>Diabetes</v>
      </c>
      <c r="L798" s="24" t="str">
        <f>VLOOKUP(A798,Table1[[Customer ID]:[Date Of Birth]],5,FALSE)</f>
        <v>6-Nov-1961</v>
      </c>
      <c r="M798" s="24">
        <f>VLOOKUP(A798,Table1[[Customer ID]:[charges]],8,FALSE)</f>
        <v>13063.88</v>
      </c>
      <c r="N798" s="24" t="str">
        <f>VLOOKUP(Healthcare!A798,Table1[[Customer ID]:[Hospital tier]],9,FALSE)</f>
        <v>tier - 3</v>
      </c>
      <c r="O798" s="24" t="str">
        <f>VLOOKUP(A798,Table1[[Customer ID]:[City tier]],10,FALSE)</f>
        <v>tier - 2</v>
      </c>
      <c r="P798" s="24" t="str">
        <f>VLOOKUP(Healthcare!A798,Table1[],11,FALSE)</f>
        <v>R1011</v>
      </c>
      <c r="Q798" s="24">
        <f>VLOOKUP(Healthcare!A798,Table1[[Customer ID]:[Age]],6,FALSE)</f>
        <v>61</v>
      </c>
    </row>
    <row r="799" spans="1:17" ht="15.4" x14ac:dyDescent="0.45">
      <c r="A799" s="25" t="s">
        <v>798</v>
      </c>
      <c r="B799" s="24" t="str">
        <f>VLOOKUP('Customer Names'!A799,'Customer Names'!A799:C3133,3,FALSE)</f>
        <v>Thind</v>
      </c>
      <c r="C799" s="24">
        <f>VLOOKUP(Table8[[#This Row],[Customer ID]],Table8[[Customer ID]:[BMI]],2,FALSE)</f>
        <v>41.45</v>
      </c>
      <c r="D799" s="24">
        <f>VLOOKUP(Table8[[#This Row],[Customer ID]],Table8[[Customer ID]:[HBA1C]],4,FALSE)</f>
        <v>6.12</v>
      </c>
      <c r="E799" s="24" t="str">
        <f>VLOOKUP(Table8[[#This Row],[Customer ID]],Table8[[Customer ID]:[Heart Issues]],6,FALSE)</f>
        <v>Yes</v>
      </c>
      <c r="F799" s="24" t="str">
        <f>VLOOKUP(Table8[[#This Row],[Customer ID]],Table8[[Customer ID]:[Any Transplants]],7,FALSE)</f>
        <v>No</v>
      </c>
      <c r="G799" s="24" t="str">
        <f>VLOOKUP(Table8[[#This Row],[Customer ID]],Table8[[Customer ID]:[Cancer history]],8,FALSE)</f>
        <v>No</v>
      </c>
      <c r="H799" s="24">
        <f>VLOOKUP(Table8[[#This Row],[Customer ID]],Table8[[Customer ID]:[NumberOfMajorSurgeries]],9,FALSE)</f>
        <v>0</v>
      </c>
      <c r="I799" s="24" t="str">
        <f>VLOOKUP(Table8[[#This Row],[Customer ID]],Table8[],10,FALSE)</f>
        <v>No</v>
      </c>
      <c r="J799" s="24" t="str">
        <f>VLOOKUP(Table8[[#This Row],[Customer ID]],Table8[[Customer ID]:[Wight Status]],3,FALSE)</f>
        <v>Obesity</v>
      </c>
      <c r="K799" s="24" t="str">
        <f>VLOOKUP(Table8[[#This Row],[Customer ID]],Table8[[Customer ID]:[Diabetes Status]],5,FALSE)</f>
        <v>Prediabetes</v>
      </c>
      <c r="L799" s="24" t="str">
        <f>VLOOKUP(A799,Table1[[Customer ID]:[Date Of Birth]],5,FALSE)</f>
        <v>26-Oct-1985</v>
      </c>
      <c r="M799" s="24">
        <f>VLOOKUP(A799,Table1[[Customer ID]:[charges]],8,FALSE)</f>
        <v>13051.22</v>
      </c>
      <c r="N799" s="24" t="str">
        <f>VLOOKUP(Healthcare!A799,Table1[[Customer ID]:[Hospital tier]],9,FALSE)</f>
        <v>tier - 3</v>
      </c>
      <c r="O799" s="24" t="str">
        <f>VLOOKUP(A799,Table1[[Customer ID]:[City tier]],10,FALSE)</f>
        <v>tier - 1</v>
      </c>
      <c r="P799" s="24" t="str">
        <f>VLOOKUP(Healthcare!A799,Table1[],11,FALSE)</f>
        <v>R1026</v>
      </c>
      <c r="Q799" s="24">
        <f>VLOOKUP(Healthcare!A799,Table1[[Customer ID]:[Age]],6,FALSE)</f>
        <v>37</v>
      </c>
    </row>
    <row r="800" spans="1:17" ht="15.4" x14ac:dyDescent="0.45">
      <c r="A800" s="25" t="s">
        <v>799</v>
      </c>
      <c r="B800" s="24" t="str">
        <f>VLOOKUP('Customer Names'!A800,'Customer Names'!A800:C3134,3,FALSE)</f>
        <v>Ryan</v>
      </c>
      <c r="C800" s="24">
        <f>VLOOKUP(Table8[[#This Row],[Customer ID]],Table8[[Customer ID]:[BMI]],2,FALSE)</f>
        <v>25.364999999999998</v>
      </c>
      <c r="D800" s="24">
        <f>VLOOKUP(Table8[[#This Row],[Customer ID]],Table8[[Customer ID]:[HBA1C]],4,FALSE)</f>
        <v>9.19</v>
      </c>
      <c r="E800" s="24" t="str">
        <f>VLOOKUP(Table8[[#This Row],[Customer ID]],Table8[[Customer ID]:[Heart Issues]],6,FALSE)</f>
        <v>Yes</v>
      </c>
      <c r="F800" s="24" t="str">
        <f>VLOOKUP(Table8[[#This Row],[Customer ID]],Table8[[Customer ID]:[Any Transplants]],7,FALSE)</f>
        <v>No</v>
      </c>
      <c r="G800" s="24" t="str">
        <f>VLOOKUP(Table8[[#This Row],[Customer ID]],Table8[[Customer ID]:[Cancer history]],8,FALSE)</f>
        <v>No</v>
      </c>
      <c r="H800" s="24">
        <f>VLOOKUP(Table8[[#This Row],[Customer ID]],Table8[[Customer ID]:[NumberOfMajorSurgeries]],9,FALSE)</f>
        <v>0</v>
      </c>
      <c r="I800" s="24" t="str">
        <f>VLOOKUP(Table8[[#This Row],[Customer ID]],Table8[],10,FALSE)</f>
        <v>No</v>
      </c>
      <c r="J800" s="24" t="str">
        <f>VLOOKUP(Table8[[#This Row],[Customer ID]],Table8[[Customer ID]:[Wight Status]],3,FALSE)</f>
        <v>Over Weight</v>
      </c>
      <c r="K800" s="24" t="str">
        <f>VLOOKUP(Table8[[#This Row],[Customer ID]],Table8[[Customer ID]:[Diabetes Status]],5,FALSE)</f>
        <v>Diabetes</v>
      </c>
      <c r="L800" s="24" t="str">
        <f>VLOOKUP(A800,Table1[[Customer ID]:[Date Of Birth]],5,FALSE)</f>
        <v>6-Aug-1967</v>
      </c>
      <c r="M800" s="24">
        <f>VLOOKUP(A800,Table1[[Customer ID]:[charges]],8,FALSE)</f>
        <v>13047.33</v>
      </c>
      <c r="N800" s="24" t="str">
        <f>VLOOKUP(Healthcare!A800,Table1[[Customer ID]:[Hospital tier]],9,FALSE)</f>
        <v>tier - 3</v>
      </c>
      <c r="O800" s="24" t="str">
        <f>VLOOKUP(A800,Table1[[Customer ID]:[City tier]],10,FALSE)</f>
        <v>tier - 3</v>
      </c>
      <c r="P800" s="24" t="str">
        <f>VLOOKUP(Healthcare!A800,Table1[],11,FALSE)</f>
        <v>R1024</v>
      </c>
      <c r="Q800" s="24">
        <f>VLOOKUP(Healthcare!A800,Table1[[Customer ID]:[Age]],6,FALSE)</f>
        <v>55</v>
      </c>
    </row>
    <row r="801" spans="1:17" ht="15.4" x14ac:dyDescent="0.45">
      <c r="A801" s="25" t="s">
        <v>800</v>
      </c>
      <c r="B801" s="24" t="str">
        <f>VLOOKUP('Customer Names'!A801,'Customer Names'!A801:C3135,3,FALSE)</f>
        <v>Horn</v>
      </c>
      <c r="C801" s="24">
        <f>VLOOKUP(Table8[[#This Row],[Customer ID]],Table8[[Customer ID]:[BMI]],2,FALSE)</f>
        <v>34.56</v>
      </c>
      <c r="D801" s="24">
        <f>VLOOKUP(Table8[[#This Row],[Customer ID]],Table8[[Customer ID]:[HBA1C]],4,FALSE)</f>
        <v>5.84</v>
      </c>
      <c r="E801" s="24" t="str">
        <f>VLOOKUP(Table8[[#This Row],[Customer ID]],Table8[[Customer ID]:[Heart Issues]],6,FALSE)</f>
        <v>Yes</v>
      </c>
      <c r="F801" s="24" t="str">
        <f>VLOOKUP(Table8[[#This Row],[Customer ID]],Table8[[Customer ID]:[Any Transplants]],7,FALSE)</f>
        <v>No</v>
      </c>
      <c r="G801" s="24" t="str">
        <f>VLOOKUP(Table8[[#This Row],[Customer ID]],Table8[[Customer ID]:[Cancer history]],8,FALSE)</f>
        <v>Yes</v>
      </c>
      <c r="H801" s="24">
        <f>VLOOKUP(Table8[[#This Row],[Customer ID]],Table8[[Customer ID]:[NumberOfMajorSurgeries]],9,FALSE)</f>
        <v>1</v>
      </c>
      <c r="I801" s="24" t="str">
        <f>VLOOKUP(Table8[[#This Row],[Customer ID]],Table8[],10,FALSE)</f>
        <v>No</v>
      </c>
      <c r="J801" s="24" t="str">
        <f>VLOOKUP(Table8[[#This Row],[Customer ID]],Table8[[Customer ID]:[Wight Status]],3,FALSE)</f>
        <v>Obesity</v>
      </c>
      <c r="K801" s="24" t="str">
        <f>VLOOKUP(Table8[[#This Row],[Customer ID]],Table8[[Customer ID]:[Diabetes Status]],5,FALSE)</f>
        <v>Prediabetes</v>
      </c>
      <c r="L801" s="24" t="str">
        <f>VLOOKUP(A801,Table1[[Customer ID]:[Date Of Birth]],5,FALSE)</f>
        <v>23-Sep-1969</v>
      </c>
      <c r="M801" s="24">
        <f>VLOOKUP(A801,Table1[[Customer ID]:[charges]],8,FALSE)</f>
        <v>13044.41</v>
      </c>
      <c r="N801" s="24" t="str">
        <f>VLOOKUP(Healthcare!A801,Table1[[Customer ID]:[Hospital tier]],9,FALSE)</f>
        <v>tier - 3</v>
      </c>
      <c r="O801" s="24" t="str">
        <f>VLOOKUP(A801,Table1[[Customer ID]:[City tier]],10,FALSE)</f>
        <v>tier - 1</v>
      </c>
      <c r="P801" s="24" t="str">
        <f>VLOOKUP(Healthcare!A801,Table1[],11,FALSE)</f>
        <v>R1012</v>
      </c>
      <c r="Q801" s="24">
        <f>VLOOKUP(Healthcare!A801,Table1[[Customer ID]:[Age]],6,FALSE)</f>
        <v>53</v>
      </c>
    </row>
    <row r="802" spans="1:17" ht="15.4" x14ac:dyDescent="0.45">
      <c r="A802" s="25" t="s">
        <v>801</v>
      </c>
      <c r="B802" s="24" t="str">
        <f>VLOOKUP('Customer Names'!A802,'Customer Names'!A802:C3136,3,FALSE)</f>
        <v>Sabadosa</v>
      </c>
      <c r="C802" s="24">
        <f>VLOOKUP(Table8[[#This Row],[Customer ID]],Table8[[Customer ID]:[BMI]],2,FALSE)</f>
        <v>28.2</v>
      </c>
      <c r="D802" s="24">
        <f>VLOOKUP(Table8[[#This Row],[Customer ID]],Table8[[Customer ID]:[HBA1C]],4,FALSE)</f>
        <v>7.19</v>
      </c>
      <c r="E802" s="24" t="str">
        <f>VLOOKUP(Table8[[#This Row],[Customer ID]],Table8[[Customer ID]:[Heart Issues]],6,FALSE)</f>
        <v>Yes</v>
      </c>
      <c r="F802" s="24" t="str">
        <f>VLOOKUP(Table8[[#This Row],[Customer ID]],Table8[[Customer ID]:[Any Transplants]],7,FALSE)</f>
        <v>No</v>
      </c>
      <c r="G802" s="24" t="str">
        <f>VLOOKUP(Table8[[#This Row],[Customer ID]],Table8[[Customer ID]:[Cancer history]],8,FALSE)</f>
        <v>No</v>
      </c>
      <c r="H802" s="24">
        <f>VLOOKUP(Table8[[#This Row],[Customer ID]],Table8[[Customer ID]:[NumberOfMajorSurgeries]],9,FALSE)</f>
        <v>2</v>
      </c>
      <c r="I802" s="24" t="str">
        <f>VLOOKUP(Table8[[#This Row],[Customer ID]],Table8[],10,FALSE)</f>
        <v>No</v>
      </c>
      <c r="J802" s="24" t="str">
        <f>VLOOKUP(Table8[[#This Row],[Customer ID]],Table8[[Customer ID]:[Wight Status]],3,FALSE)</f>
        <v>Over Weight</v>
      </c>
      <c r="K802" s="24" t="str">
        <f>VLOOKUP(Table8[[#This Row],[Customer ID]],Table8[[Customer ID]:[Diabetes Status]],5,FALSE)</f>
        <v>Diabetes</v>
      </c>
      <c r="L802" s="24" t="str">
        <f>VLOOKUP(A802,Table1[[Customer ID]:[Date Of Birth]],5,FALSE)</f>
        <v>9-Nov-1961</v>
      </c>
      <c r="M802" s="24">
        <f>VLOOKUP(A802,Table1[[Customer ID]:[charges]],8,FALSE)</f>
        <v>13041.92</v>
      </c>
      <c r="N802" s="24" t="str">
        <f>VLOOKUP(Healthcare!A802,Table1[[Customer ID]:[Hospital tier]],9,FALSE)</f>
        <v>tier - 3</v>
      </c>
      <c r="O802" s="24" t="str">
        <f>VLOOKUP(A802,Table1[[Customer ID]:[City tier]],10,FALSE)</f>
        <v>tier - 1</v>
      </c>
      <c r="P802" s="24" t="str">
        <f>VLOOKUP(Healthcare!A802,Table1[],11,FALSE)</f>
        <v>R1011</v>
      </c>
      <c r="Q802" s="24">
        <f>VLOOKUP(Healthcare!A802,Table1[[Customer ID]:[Age]],6,FALSE)</f>
        <v>61</v>
      </c>
    </row>
    <row r="803" spans="1:17" ht="15.4" x14ac:dyDescent="0.45">
      <c r="A803" s="25" t="s">
        <v>802</v>
      </c>
      <c r="B803" s="24" t="str">
        <f>VLOOKUP('Customer Names'!A803,'Customer Names'!A803:C3137,3,FALSE)</f>
        <v>Casady</v>
      </c>
      <c r="C803" s="24">
        <f>VLOOKUP(Table8[[#This Row],[Customer ID]],Table8[[Customer ID]:[BMI]],2,FALSE)</f>
        <v>30.43</v>
      </c>
      <c r="D803" s="24">
        <f>VLOOKUP(Table8[[#This Row],[Customer ID]],Table8[[Customer ID]:[HBA1C]],4,FALSE)</f>
        <v>9.39</v>
      </c>
      <c r="E803" s="24" t="str">
        <f>VLOOKUP(Table8[[#This Row],[Customer ID]],Table8[[Customer ID]:[Heart Issues]],6,FALSE)</f>
        <v>No</v>
      </c>
      <c r="F803" s="24" t="str">
        <f>VLOOKUP(Table8[[#This Row],[Customer ID]],Table8[[Customer ID]:[Any Transplants]],7,FALSE)</f>
        <v>No</v>
      </c>
      <c r="G803" s="24" t="str">
        <f>VLOOKUP(Table8[[#This Row],[Customer ID]],Table8[[Customer ID]:[Cancer history]],8,FALSE)</f>
        <v>No</v>
      </c>
      <c r="H803" s="24">
        <f>VLOOKUP(Table8[[#This Row],[Customer ID]],Table8[[Customer ID]:[NumberOfMajorSurgeries]],9,FALSE)</f>
        <v>0</v>
      </c>
      <c r="I803" s="24" t="str">
        <f>VLOOKUP(Table8[[#This Row],[Customer ID]],Table8[],10,FALSE)</f>
        <v>No</v>
      </c>
      <c r="J803" s="24" t="str">
        <f>VLOOKUP(Table8[[#This Row],[Customer ID]],Table8[[Customer ID]:[Wight Status]],3,FALSE)</f>
        <v>Obesity</v>
      </c>
      <c r="K803" s="24" t="str">
        <f>VLOOKUP(Table8[[#This Row],[Customer ID]],Table8[[Customer ID]:[Diabetes Status]],5,FALSE)</f>
        <v>Diabetes</v>
      </c>
      <c r="L803" s="24" t="str">
        <f>VLOOKUP(A803,Table1[[Customer ID]:[Date Of Birth]],5,FALSE)</f>
        <v>4-Nov-1965</v>
      </c>
      <c r="M803" s="24">
        <f>VLOOKUP(A803,Table1[[Customer ID]:[charges]],8,FALSE)</f>
        <v>13023.93</v>
      </c>
      <c r="N803" s="24" t="str">
        <f>VLOOKUP(Healthcare!A803,Table1[[Customer ID]:[Hospital tier]],9,FALSE)</f>
        <v>tier - 3</v>
      </c>
      <c r="O803" s="24" t="str">
        <f>VLOOKUP(A803,Table1[[Customer ID]:[City tier]],10,FALSE)</f>
        <v>tier - 2</v>
      </c>
      <c r="P803" s="24" t="str">
        <f>VLOOKUP(Healthcare!A803,Table1[],11,FALSE)</f>
        <v>R1025</v>
      </c>
      <c r="Q803" s="24">
        <f>VLOOKUP(Healthcare!A803,Table1[[Customer ID]:[Age]],6,FALSE)</f>
        <v>57</v>
      </c>
    </row>
    <row r="804" spans="1:17" ht="15.4" x14ac:dyDescent="0.45">
      <c r="A804" s="25" t="s">
        <v>803</v>
      </c>
      <c r="B804" s="24" t="str">
        <f>VLOOKUP('Customer Names'!A804,'Customer Names'!A804:C3138,3,FALSE)</f>
        <v>Phillips</v>
      </c>
      <c r="C804" s="24">
        <f>VLOOKUP(Table8[[#This Row],[Customer ID]],Table8[[Customer ID]:[BMI]],2,FALSE)</f>
        <v>32.395000000000003</v>
      </c>
      <c r="D804" s="24">
        <f>VLOOKUP(Table8[[#This Row],[Customer ID]],Table8[[Customer ID]:[HBA1C]],4,FALSE)</f>
        <v>4.2699999999999996</v>
      </c>
      <c r="E804" s="24" t="str">
        <f>VLOOKUP(Table8[[#This Row],[Customer ID]],Table8[[Customer ID]:[Heart Issues]],6,FALSE)</f>
        <v>Yes</v>
      </c>
      <c r="F804" s="24" t="str">
        <f>VLOOKUP(Table8[[#This Row],[Customer ID]],Table8[[Customer ID]:[Any Transplants]],7,FALSE)</f>
        <v>No</v>
      </c>
      <c r="G804" s="24" t="str">
        <f>VLOOKUP(Table8[[#This Row],[Customer ID]],Table8[[Customer ID]:[Cancer history]],8,FALSE)</f>
        <v>No</v>
      </c>
      <c r="H804" s="24">
        <f>VLOOKUP(Table8[[#This Row],[Customer ID]],Table8[[Customer ID]:[NumberOfMajorSurgeries]],9,FALSE)</f>
        <v>1</v>
      </c>
      <c r="I804" s="24" t="str">
        <f>VLOOKUP(Table8[[#This Row],[Customer ID]],Table8[],10,FALSE)</f>
        <v>No</v>
      </c>
      <c r="J804" s="24" t="str">
        <f>VLOOKUP(Table8[[#This Row],[Customer ID]],Table8[[Customer ID]:[Wight Status]],3,FALSE)</f>
        <v>Obesity</v>
      </c>
      <c r="K804" s="24" t="str">
        <f>VLOOKUP(Table8[[#This Row],[Customer ID]],Table8[[Customer ID]:[Diabetes Status]],5,FALSE)</f>
        <v>Normal</v>
      </c>
      <c r="L804" s="24" t="str">
        <f>VLOOKUP(A804,Table1[[Customer ID]:[Date Of Birth]],5,FALSE)</f>
        <v>23-Sep-1964</v>
      </c>
      <c r="M804" s="24">
        <f>VLOOKUP(A804,Table1[[Customer ID]:[charges]],8,FALSE)</f>
        <v>13019.16</v>
      </c>
      <c r="N804" s="24" t="str">
        <f>VLOOKUP(Healthcare!A804,Table1[[Customer ID]:[Hospital tier]],9,FALSE)</f>
        <v>tier - 3</v>
      </c>
      <c r="O804" s="24" t="str">
        <f>VLOOKUP(A804,Table1[[Customer ID]:[City tier]],10,FALSE)</f>
        <v>tier - 1</v>
      </c>
      <c r="P804" s="24" t="str">
        <f>VLOOKUP(Healthcare!A804,Table1[],11,FALSE)</f>
        <v>R1024</v>
      </c>
      <c r="Q804" s="24">
        <f>VLOOKUP(Healthcare!A804,Table1[[Customer ID]:[Age]],6,FALSE)</f>
        <v>58</v>
      </c>
    </row>
    <row r="805" spans="1:17" ht="15.4" x14ac:dyDescent="0.45">
      <c r="A805" s="25" t="s">
        <v>804</v>
      </c>
      <c r="B805" s="24" t="str">
        <f>VLOOKUP('Customer Names'!A805,'Customer Names'!A805:C3139,3,FALSE)</f>
        <v>Ahokas</v>
      </c>
      <c r="C805" s="24">
        <f>VLOOKUP(Table8[[#This Row],[Customer ID]],Table8[[Customer ID]:[BMI]],2,FALSE)</f>
        <v>24.035</v>
      </c>
      <c r="D805" s="24">
        <f>VLOOKUP(Table8[[#This Row],[Customer ID]],Table8[[Customer ID]:[HBA1C]],4,FALSE)</f>
        <v>11.71</v>
      </c>
      <c r="E805" s="24" t="str">
        <f>VLOOKUP(Table8[[#This Row],[Customer ID]],Table8[[Customer ID]:[Heart Issues]],6,FALSE)</f>
        <v>No</v>
      </c>
      <c r="F805" s="24" t="str">
        <f>VLOOKUP(Table8[[#This Row],[Customer ID]],Table8[[Customer ID]:[Any Transplants]],7,FALSE)</f>
        <v>No</v>
      </c>
      <c r="G805" s="24" t="str">
        <f>VLOOKUP(Table8[[#This Row],[Customer ID]],Table8[[Customer ID]:[Cancer history]],8,FALSE)</f>
        <v>No</v>
      </c>
      <c r="H805" s="24">
        <f>VLOOKUP(Table8[[#This Row],[Customer ID]],Table8[[Customer ID]:[NumberOfMajorSurgeries]],9,FALSE)</f>
        <v>0</v>
      </c>
      <c r="I805" s="24" t="str">
        <f>VLOOKUP(Table8[[#This Row],[Customer ID]],Table8[],10,FALSE)</f>
        <v>No</v>
      </c>
      <c r="J805" s="24" t="str">
        <f>VLOOKUP(Table8[[#This Row],[Customer ID]],Table8[[Customer ID]:[Wight Status]],3,FALSE)</f>
        <v>Normal Weight</v>
      </c>
      <c r="K805" s="24" t="str">
        <f>VLOOKUP(Table8[[#This Row],[Customer ID]],Table8[[Customer ID]:[Diabetes Status]],5,FALSE)</f>
        <v>Diabetes</v>
      </c>
      <c r="L805" s="24" t="str">
        <f>VLOOKUP(A805,Table1[[Customer ID]:[Date Of Birth]],5,FALSE)</f>
        <v>20-Jul-1962</v>
      </c>
      <c r="M805" s="24">
        <f>VLOOKUP(A805,Table1[[Customer ID]:[charges]],8,FALSE)</f>
        <v>13012.21</v>
      </c>
      <c r="N805" s="24" t="str">
        <f>VLOOKUP(Healthcare!A805,Table1[[Customer ID]:[Hospital tier]],9,FALSE)</f>
        <v>tier - 3</v>
      </c>
      <c r="O805" s="24" t="str">
        <f>VLOOKUP(A805,Table1[[Customer ID]:[City tier]],10,FALSE)</f>
        <v>tier - 1</v>
      </c>
      <c r="P805" s="24" t="str">
        <f>VLOOKUP(Healthcare!A805,Table1[],11,FALSE)</f>
        <v>R1012</v>
      </c>
      <c r="Q805" s="24">
        <f>VLOOKUP(Healthcare!A805,Table1[[Customer ID]:[Age]],6,FALSE)</f>
        <v>60</v>
      </c>
    </row>
    <row r="806" spans="1:17" ht="15.4" x14ac:dyDescent="0.45">
      <c r="A806" s="25" t="s">
        <v>805</v>
      </c>
      <c r="B806" s="24" t="str">
        <f>VLOOKUP('Customer Names'!A806,'Customer Names'!A806:C3140,3,FALSE)</f>
        <v>Hebert</v>
      </c>
      <c r="C806" s="24">
        <f>VLOOKUP(Table8[[#This Row],[Customer ID]],Table8[[Customer ID]:[BMI]],2,FALSE)</f>
        <v>37.119999999999997</v>
      </c>
      <c r="D806" s="24">
        <f>VLOOKUP(Table8[[#This Row],[Customer ID]],Table8[[Customer ID]:[HBA1C]],4,FALSE)</f>
        <v>5.29</v>
      </c>
      <c r="E806" s="24" t="str">
        <f>VLOOKUP(Table8[[#This Row],[Customer ID]],Table8[[Customer ID]:[Heart Issues]],6,FALSE)</f>
        <v>No</v>
      </c>
      <c r="F806" s="24" t="str">
        <f>VLOOKUP(Table8[[#This Row],[Customer ID]],Table8[[Customer ID]:[Any Transplants]],7,FALSE)</f>
        <v>No</v>
      </c>
      <c r="G806" s="24" t="str">
        <f>VLOOKUP(Table8[[#This Row],[Customer ID]],Table8[[Customer ID]:[Cancer history]],8,FALSE)</f>
        <v>No</v>
      </c>
      <c r="H806" s="24">
        <f>VLOOKUP(Table8[[#This Row],[Customer ID]],Table8[[Customer ID]:[NumberOfMajorSurgeries]],9,FALSE)</f>
        <v>2</v>
      </c>
      <c r="I806" s="24" t="str">
        <f>VLOOKUP(Table8[[#This Row],[Customer ID]],Table8[],10,FALSE)</f>
        <v>No</v>
      </c>
      <c r="J806" s="24" t="str">
        <f>VLOOKUP(Table8[[#This Row],[Customer ID]],Table8[[Customer ID]:[Wight Status]],3,FALSE)</f>
        <v>Obesity</v>
      </c>
      <c r="K806" s="24" t="str">
        <f>VLOOKUP(Table8[[#This Row],[Customer ID]],Table8[[Customer ID]:[Diabetes Status]],5,FALSE)</f>
        <v>Normal</v>
      </c>
      <c r="L806" s="24" t="str">
        <f>VLOOKUP(A806,Table1[[Customer ID]:[Date Of Birth]],5,FALSE)</f>
        <v>27-Sep-1972</v>
      </c>
      <c r="M806" s="24">
        <f>VLOOKUP(A806,Table1[[Customer ID]:[charges]],8,FALSE)</f>
        <v>13010.86</v>
      </c>
      <c r="N806" s="24" t="str">
        <f>VLOOKUP(Healthcare!A806,Table1[[Customer ID]:[Hospital tier]],9,FALSE)</f>
        <v>tier - 3</v>
      </c>
      <c r="O806" s="24" t="str">
        <f>VLOOKUP(A806,Table1[[Customer ID]:[City tier]],10,FALSE)</f>
        <v>tier - 2</v>
      </c>
      <c r="P806" s="24" t="str">
        <f>VLOOKUP(Healthcare!A806,Table1[],11,FALSE)</f>
        <v>R1012</v>
      </c>
      <c r="Q806" s="24">
        <f>VLOOKUP(Healthcare!A806,Table1[[Customer ID]:[Age]],6,FALSE)</f>
        <v>50</v>
      </c>
    </row>
    <row r="807" spans="1:17" ht="15.4" x14ac:dyDescent="0.45">
      <c r="A807" s="25" t="s">
        <v>806</v>
      </c>
      <c r="B807" s="24" t="str">
        <f>VLOOKUP('Customer Names'!A807,'Customer Names'!A807:C3141,3,FALSE)</f>
        <v>Fair</v>
      </c>
      <c r="C807" s="24">
        <f>VLOOKUP(Table8[[#This Row],[Customer ID]],Table8[[Customer ID]:[BMI]],2,FALSE)</f>
        <v>34.840000000000003</v>
      </c>
      <c r="D807" s="24">
        <f>VLOOKUP(Table8[[#This Row],[Customer ID]],Table8[[Customer ID]:[HBA1C]],4,FALSE)</f>
        <v>6</v>
      </c>
      <c r="E807" s="24" t="str">
        <f>VLOOKUP(Table8[[#This Row],[Customer ID]],Table8[[Customer ID]:[Heart Issues]],6,FALSE)</f>
        <v>Yes</v>
      </c>
      <c r="F807" s="24" t="str">
        <f>VLOOKUP(Table8[[#This Row],[Customer ID]],Table8[[Customer ID]:[Any Transplants]],7,FALSE)</f>
        <v>No</v>
      </c>
      <c r="G807" s="24" t="str">
        <f>VLOOKUP(Table8[[#This Row],[Customer ID]],Table8[[Customer ID]:[Cancer history]],8,FALSE)</f>
        <v>Yes</v>
      </c>
      <c r="H807" s="24">
        <f>VLOOKUP(Table8[[#This Row],[Customer ID]],Table8[[Customer ID]:[NumberOfMajorSurgeries]],9,FALSE)</f>
        <v>1</v>
      </c>
      <c r="I807" s="24" t="str">
        <f>VLOOKUP(Table8[[#This Row],[Customer ID]],Table8[],10,FALSE)</f>
        <v>No</v>
      </c>
      <c r="J807" s="24" t="str">
        <f>VLOOKUP(Table8[[#This Row],[Customer ID]],Table8[[Customer ID]:[Wight Status]],3,FALSE)</f>
        <v>Obesity</v>
      </c>
      <c r="K807" s="24" t="str">
        <f>VLOOKUP(Table8[[#This Row],[Customer ID]],Table8[[Customer ID]:[Diabetes Status]],5,FALSE)</f>
        <v>Prediabetes</v>
      </c>
      <c r="L807" s="24" t="str">
        <f>VLOOKUP(A807,Table1[[Customer ID]:[Date Of Birth]],5,FALSE)</f>
        <v>13-Dec-1969</v>
      </c>
      <c r="M807" s="24">
        <f>VLOOKUP(A807,Table1[[Customer ID]:[charges]],8,FALSE)</f>
        <v>13008.07</v>
      </c>
      <c r="N807" s="24" t="str">
        <f>VLOOKUP(Healthcare!A807,Table1[[Customer ID]:[Hospital tier]],9,FALSE)</f>
        <v>tier - 3</v>
      </c>
      <c r="O807" s="24" t="str">
        <f>VLOOKUP(A807,Table1[[Customer ID]:[City tier]],10,FALSE)</f>
        <v>tier - 3</v>
      </c>
      <c r="P807" s="24" t="str">
        <f>VLOOKUP(Healthcare!A807,Table1[],11,FALSE)</f>
        <v>R1012</v>
      </c>
      <c r="Q807" s="24">
        <f>VLOOKUP(Healthcare!A807,Table1[[Customer ID]:[Age]],6,FALSE)</f>
        <v>53</v>
      </c>
    </row>
    <row r="808" spans="1:17" ht="15.4" x14ac:dyDescent="0.45">
      <c r="A808" s="25" t="s">
        <v>807</v>
      </c>
      <c r="B808" s="24" t="str">
        <f>VLOOKUP('Customer Names'!A808,'Customer Names'!A808:C3142,3,FALSE)</f>
        <v>Swenson</v>
      </c>
      <c r="C808" s="24">
        <f>VLOOKUP(Table8[[#This Row],[Customer ID]],Table8[[Customer ID]:[BMI]],2,FALSE)</f>
        <v>29.53</v>
      </c>
      <c r="D808" s="24">
        <f>VLOOKUP(Table8[[#This Row],[Customer ID]],Table8[[Customer ID]:[HBA1C]],4,FALSE)</f>
        <v>10.64</v>
      </c>
      <c r="E808" s="24" t="str">
        <f>VLOOKUP(Table8[[#This Row],[Customer ID]],Table8[[Customer ID]:[Heart Issues]],6,FALSE)</f>
        <v>No</v>
      </c>
      <c r="F808" s="24" t="str">
        <f>VLOOKUP(Table8[[#This Row],[Customer ID]],Table8[[Customer ID]:[Any Transplants]],7,FALSE)</f>
        <v>No</v>
      </c>
      <c r="G808" s="24" t="str">
        <f>VLOOKUP(Table8[[#This Row],[Customer ID]],Table8[[Customer ID]:[Cancer history]],8,FALSE)</f>
        <v>No</v>
      </c>
      <c r="H808" s="24">
        <f>VLOOKUP(Table8[[#This Row],[Customer ID]],Table8[[Customer ID]:[NumberOfMajorSurgeries]],9,FALSE)</f>
        <v>0</v>
      </c>
      <c r="I808" s="24" t="str">
        <f>VLOOKUP(Table8[[#This Row],[Customer ID]],Table8[],10,FALSE)</f>
        <v>No</v>
      </c>
      <c r="J808" s="24" t="str">
        <f>VLOOKUP(Table8[[#This Row],[Customer ID]],Table8[[Customer ID]:[Wight Status]],3,FALSE)</f>
        <v>Over Weight</v>
      </c>
      <c r="K808" s="24" t="str">
        <f>VLOOKUP(Table8[[#This Row],[Customer ID]],Table8[[Customer ID]:[Diabetes Status]],5,FALSE)</f>
        <v>Diabetes</v>
      </c>
      <c r="L808" s="24" t="str">
        <f>VLOOKUP(A808,Table1[[Customer ID]:[Date Of Birth]],5,FALSE)</f>
        <v>24-Jun-1962</v>
      </c>
      <c r="M808" s="24">
        <f>VLOOKUP(A808,Table1[[Customer ID]:[charges]],8,FALSE)</f>
        <v>13004.95</v>
      </c>
      <c r="N808" s="24" t="str">
        <f>VLOOKUP(Healthcare!A808,Table1[[Customer ID]:[Hospital tier]],9,FALSE)</f>
        <v>tier - 3</v>
      </c>
      <c r="O808" s="24" t="str">
        <f>VLOOKUP(A808,Table1[[Customer ID]:[City tier]],10,FALSE)</f>
        <v>tier - 1</v>
      </c>
      <c r="P808" s="24" t="str">
        <f>VLOOKUP(Healthcare!A808,Table1[],11,FALSE)</f>
        <v>R1012</v>
      </c>
      <c r="Q808" s="24">
        <f>VLOOKUP(Healthcare!A808,Table1[[Customer ID]:[Age]],6,FALSE)</f>
        <v>60</v>
      </c>
    </row>
    <row r="809" spans="1:17" ht="15.4" x14ac:dyDescent="0.45">
      <c r="A809" s="25" t="s">
        <v>808</v>
      </c>
      <c r="B809" s="24" t="str">
        <f>VLOOKUP('Customer Names'!A809,'Customer Names'!A809:C3143,3,FALSE)</f>
        <v>Revenis</v>
      </c>
      <c r="C809" s="24">
        <f>VLOOKUP(Table8[[#This Row],[Customer ID]],Table8[[Customer ID]:[BMI]],2,FALSE)</f>
        <v>42.51</v>
      </c>
      <c r="D809" s="24">
        <f>VLOOKUP(Table8[[#This Row],[Customer ID]],Table8[[Customer ID]:[HBA1C]],4,FALSE)</f>
        <v>8.2100000000000009</v>
      </c>
      <c r="E809" s="24" t="str">
        <f>VLOOKUP(Table8[[#This Row],[Customer ID]],Table8[[Customer ID]:[Heart Issues]],6,FALSE)</f>
        <v>Yes</v>
      </c>
      <c r="F809" s="24" t="str">
        <f>VLOOKUP(Table8[[#This Row],[Customer ID]],Table8[[Customer ID]:[Any Transplants]],7,FALSE)</f>
        <v>No</v>
      </c>
      <c r="G809" s="24" t="str">
        <f>VLOOKUP(Table8[[#This Row],[Customer ID]],Table8[[Customer ID]:[Cancer history]],8,FALSE)</f>
        <v>No</v>
      </c>
      <c r="H809" s="24">
        <f>VLOOKUP(Table8[[#This Row],[Customer ID]],Table8[[Customer ID]:[NumberOfMajorSurgeries]],9,FALSE)</f>
        <v>0</v>
      </c>
      <c r="I809" s="24" t="str">
        <f>VLOOKUP(Table8[[#This Row],[Customer ID]],Table8[],10,FALSE)</f>
        <v>No</v>
      </c>
      <c r="J809" s="24" t="str">
        <f>VLOOKUP(Table8[[#This Row],[Customer ID]],Table8[[Customer ID]:[Wight Status]],3,FALSE)</f>
        <v>Obesity</v>
      </c>
      <c r="K809" s="24" t="str">
        <f>VLOOKUP(Table8[[#This Row],[Customer ID]],Table8[[Customer ID]:[Diabetes Status]],5,FALSE)</f>
        <v>Diabetes</v>
      </c>
      <c r="L809" s="24" t="str">
        <f>VLOOKUP(A809,Table1[[Customer ID]:[Date Of Birth]],5,FALSE)</f>
        <v>30-Oct-1981</v>
      </c>
      <c r="M809" s="24">
        <f>VLOOKUP(A809,Table1[[Customer ID]:[charges]],8,FALSE)</f>
        <v>13002.91</v>
      </c>
      <c r="N809" s="24" t="str">
        <f>VLOOKUP(Healthcare!A809,Table1[[Customer ID]:[Hospital tier]],9,FALSE)</f>
        <v>tier - 3</v>
      </c>
      <c r="O809" s="24" t="str">
        <f>VLOOKUP(A809,Table1[[Customer ID]:[City tier]],10,FALSE)</f>
        <v>tier - 1</v>
      </c>
      <c r="P809" s="24" t="str">
        <f>VLOOKUP(Healthcare!A809,Table1[],11,FALSE)</f>
        <v>R1012</v>
      </c>
      <c r="Q809" s="24">
        <f>VLOOKUP(Healthcare!A809,Table1[[Customer ID]:[Age]],6,FALSE)</f>
        <v>41</v>
      </c>
    </row>
    <row r="810" spans="1:17" ht="15.4" x14ac:dyDescent="0.45">
      <c r="A810" s="25" t="s">
        <v>809</v>
      </c>
      <c r="B810" s="24" t="str">
        <f>VLOOKUP('Customer Names'!A810,'Customer Names'!A810:C3144,3,FALSE)</f>
        <v>Engnes</v>
      </c>
      <c r="C810" s="24">
        <f>VLOOKUP(Table8[[#This Row],[Customer ID]],Table8[[Customer ID]:[BMI]],2,FALSE)</f>
        <v>38.14</v>
      </c>
      <c r="D810" s="24">
        <f>VLOOKUP(Table8[[#This Row],[Customer ID]],Table8[[Customer ID]:[HBA1C]],4,FALSE)</f>
        <v>5.58</v>
      </c>
      <c r="E810" s="24" t="str">
        <f>VLOOKUP(Table8[[#This Row],[Customer ID]],Table8[[Customer ID]:[Heart Issues]],6,FALSE)</f>
        <v>No</v>
      </c>
      <c r="F810" s="24" t="str">
        <f>VLOOKUP(Table8[[#This Row],[Customer ID]],Table8[[Customer ID]:[Any Transplants]],7,FALSE)</f>
        <v>No</v>
      </c>
      <c r="G810" s="24" t="str">
        <f>VLOOKUP(Table8[[#This Row],[Customer ID]],Table8[[Customer ID]:[Cancer history]],8,FALSE)</f>
        <v>Yes</v>
      </c>
      <c r="H810" s="24">
        <f>VLOOKUP(Table8[[#This Row],[Customer ID]],Table8[[Customer ID]:[NumberOfMajorSurgeries]],9,FALSE)</f>
        <v>1</v>
      </c>
      <c r="I810" s="24" t="str">
        <f>VLOOKUP(Table8[[#This Row],[Customer ID]],Table8[],10,FALSE)</f>
        <v>No</v>
      </c>
      <c r="J810" s="24" t="str">
        <f>VLOOKUP(Table8[[#This Row],[Customer ID]],Table8[[Customer ID]:[Wight Status]],3,FALSE)</f>
        <v>Obesity</v>
      </c>
      <c r="K810" s="24" t="str">
        <f>VLOOKUP(Table8[[#This Row],[Customer ID]],Table8[[Customer ID]:[Diabetes Status]],5,FALSE)</f>
        <v>Normal</v>
      </c>
      <c r="L810" s="24" t="str">
        <f>VLOOKUP(A810,Table1[[Customer ID]:[Date Of Birth]],5,FALSE)</f>
        <v>27-Nov-1979</v>
      </c>
      <c r="M810" s="24">
        <f>VLOOKUP(A810,Table1[[Customer ID]:[charges]],8,FALSE)</f>
        <v>12994.12</v>
      </c>
      <c r="N810" s="24" t="str">
        <f>VLOOKUP(Healthcare!A810,Table1[[Customer ID]:[Hospital tier]],9,FALSE)</f>
        <v>tier - 3</v>
      </c>
      <c r="O810" s="24" t="str">
        <f>VLOOKUP(A810,Table1[[Customer ID]:[City tier]],10,FALSE)</f>
        <v>tier - 2</v>
      </c>
      <c r="P810" s="24" t="str">
        <f>VLOOKUP(Healthcare!A810,Table1[],11,FALSE)</f>
        <v>R1026</v>
      </c>
      <c r="Q810" s="24">
        <f>VLOOKUP(Healthcare!A810,Table1[[Customer ID]:[Age]],6,FALSE)</f>
        <v>43</v>
      </c>
    </row>
    <row r="811" spans="1:17" ht="15.4" x14ac:dyDescent="0.45">
      <c r="A811" s="25" t="s">
        <v>810</v>
      </c>
      <c r="B811" s="24" t="str">
        <f>VLOOKUP('Customer Names'!A811,'Customer Names'!A811:C3145,3,FALSE)</f>
        <v>Wiltse</v>
      </c>
      <c r="C811" s="24">
        <f>VLOOKUP(Table8[[#This Row],[Customer ID]],Table8[[Customer ID]:[BMI]],2,FALSE)</f>
        <v>39.93</v>
      </c>
      <c r="D811" s="24">
        <f>VLOOKUP(Table8[[#This Row],[Customer ID]],Table8[[Customer ID]:[HBA1C]],4,FALSE)</f>
        <v>8.75</v>
      </c>
      <c r="E811" s="24" t="str">
        <f>VLOOKUP(Table8[[#This Row],[Customer ID]],Table8[[Customer ID]:[Heart Issues]],6,FALSE)</f>
        <v>No</v>
      </c>
      <c r="F811" s="24" t="str">
        <f>VLOOKUP(Table8[[#This Row],[Customer ID]],Table8[[Customer ID]:[Any Transplants]],7,FALSE)</f>
        <v>No</v>
      </c>
      <c r="G811" s="24" t="str">
        <f>VLOOKUP(Table8[[#This Row],[Customer ID]],Table8[[Customer ID]:[Cancer history]],8,FALSE)</f>
        <v>No</v>
      </c>
      <c r="H811" s="24">
        <f>VLOOKUP(Table8[[#This Row],[Customer ID]],Table8[[Customer ID]:[NumberOfMajorSurgeries]],9,FALSE)</f>
        <v>0</v>
      </c>
      <c r="I811" s="24" t="str">
        <f>VLOOKUP(Table8[[#This Row],[Customer ID]],Table8[],10,FALSE)</f>
        <v>No</v>
      </c>
      <c r="J811" s="24" t="str">
        <f>VLOOKUP(Table8[[#This Row],[Customer ID]],Table8[[Customer ID]:[Wight Status]],3,FALSE)</f>
        <v>Obesity</v>
      </c>
      <c r="K811" s="24" t="str">
        <f>VLOOKUP(Table8[[#This Row],[Customer ID]],Table8[[Customer ID]:[Diabetes Status]],5,FALSE)</f>
        <v>Diabetes</v>
      </c>
      <c r="L811" s="24" t="str">
        <f>VLOOKUP(A811,Table1[[Customer ID]:[Date Of Birth]],5,FALSE)</f>
        <v>28-Nov-1960</v>
      </c>
      <c r="M811" s="24">
        <f>VLOOKUP(A811,Table1[[Customer ID]:[charges]],8,FALSE)</f>
        <v>12982.87</v>
      </c>
      <c r="N811" s="24" t="str">
        <f>VLOOKUP(Healthcare!A811,Table1[[Customer ID]:[Hospital tier]],9,FALSE)</f>
        <v>tier - 3</v>
      </c>
      <c r="O811" s="24" t="str">
        <f>VLOOKUP(A811,Table1[[Customer ID]:[City tier]],10,FALSE)</f>
        <v>tier - 1</v>
      </c>
      <c r="P811" s="24" t="str">
        <f>VLOOKUP(Healthcare!A811,Table1[],11,FALSE)</f>
        <v>R1013</v>
      </c>
      <c r="Q811" s="24">
        <f>VLOOKUP(Healthcare!A811,Table1[[Customer ID]:[Age]],6,FALSE)</f>
        <v>62</v>
      </c>
    </row>
    <row r="812" spans="1:17" ht="15.4" x14ac:dyDescent="0.45">
      <c r="A812" s="25" t="s">
        <v>811</v>
      </c>
      <c r="B812" s="24" t="str">
        <f>VLOOKUP('Customer Names'!A812,'Customer Names'!A812:C3146,3,FALSE)</f>
        <v>Fernandez</v>
      </c>
      <c r="C812" s="24">
        <f>VLOOKUP(Table8[[#This Row],[Customer ID]],Table8[[Customer ID]:[BMI]],2,FALSE)</f>
        <v>38.83</v>
      </c>
      <c r="D812" s="24">
        <f>VLOOKUP(Table8[[#This Row],[Customer ID]],Table8[[Customer ID]:[HBA1C]],4,FALSE)</f>
        <v>11.86</v>
      </c>
      <c r="E812" s="24" t="str">
        <f>VLOOKUP(Table8[[#This Row],[Customer ID]],Table8[[Customer ID]:[Heart Issues]],6,FALSE)</f>
        <v>No</v>
      </c>
      <c r="F812" s="24" t="str">
        <f>VLOOKUP(Table8[[#This Row],[Customer ID]],Table8[[Customer ID]:[Any Transplants]],7,FALSE)</f>
        <v>No</v>
      </c>
      <c r="G812" s="24" t="str">
        <f>VLOOKUP(Table8[[#This Row],[Customer ID]],Table8[[Customer ID]:[Cancer history]],8,FALSE)</f>
        <v>No</v>
      </c>
      <c r="H812" s="24">
        <f>VLOOKUP(Table8[[#This Row],[Customer ID]],Table8[[Customer ID]:[NumberOfMajorSurgeries]],9,FALSE)</f>
        <v>0</v>
      </c>
      <c r="I812" s="24" t="str">
        <f>VLOOKUP(Table8[[#This Row],[Customer ID]],Table8[],10,FALSE)</f>
        <v>No</v>
      </c>
      <c r="J812" s="24" t="str">
        <f>VLOOKUP(Table8[[#This Row],[Customer ID]],Table8[[Customer ID]:[Wight Status]],3,FALSE)</f>
        <v>Obesity</v>
      </c>
      <c r="K812" s="24" t="str">
        <f>VLOOKUP(Table8[[#This Row],[Customer ID]],Table8[[Customer ID]:[Diabetes Status]],5,FALSE)</f>
        <v>Diabetes</v>
      </c>
      <c r="L812" s="24" t="str">
        <f>VLOOKUP(A812,Table1[[Customer ID]:[Date Of Birth]],5,FALSE)</f>
        <v>23-Sep-1960</v>
      </c>
      <c r="M812" s="24">
        <f>VLOOKUP(A812,Table1[[Customer ID]:[charges]],8,FALSE)</f>
        <v>12981.35</v>
      </c>
      <c r="N812" s="24" t="str">
        <f>VLOOKUP(Healthcare!A812,Table1[[Customer ID]:[Hospital tier]],9,FALSE)</f>
        <v>tier - 3</v>
      </c>
      <c r="O812" s="24" t="str">
        <f>VLOOKUP(A812,Table1[[Customer ID]:[City tier]],10,FALSE)</f>
        <v>tier - 3</v>
      </c>
      <c r="P812" s="24" t="str">
        <f>VLOOKUP(Healthcare!A812,Table1[],11,FALSE)</f>
        <v>R1013</v>
      </c>
      <c r="Q812" s="24">
        <f>VLOOKUP(Healthcare!A812,Table1[[Customer ID]:[Age]],6,FALSE)</f>
        <v>62</v>
      </c>
    </row>
    <row r="813" spans="1:17" ht="15.4" x14ac:dyDescent="0.45">
      <c r="A813" s="25" t="s">
        <v>812</v>
      </c>
      <c r="B813" s="24" t="str">
        <f>VLOOKUP('Customer Names'!A813,'Customer Names'!A813:C3147,3,FALSE)</f>
        <v>Edwards</v>
      </c>
      <c r="C813" s="24">
        <f>VLOOKUP(Table8[[#This Row],[Customer ID]],Table8[[Customer ID]:[BMI]],2,FALSE)</f>
        <v>37.4</v>
      </c>
      <c r="D813" s="24">
        <f>VLOOKUP(Table8[[#This Row],[Customer ID]],Table8[[Customer ID]:[HBA1C]],4,FALSE)</f>
        <v>11.46</v>
      </c>
      <c r="E813" s="24" t="str">
        <f>VLOOKUP(Table8[[#This Row],[Customer ID]],Table8[[Customer ID]:[Heart Issues]],6,FALSE)</f>
        <v>No</v>
      </c>
      <c r="F813" s="24" t="str">
        <f>VLOOKUP(Table8[[#This Row],[Customer ID]],Table8[[Customer ID]:[Any Transplants]],7,FALSE)</f>
        <v>No</v>
      </c>
      <c r="G813" s="24" t="str">
        <f>VLOOKUP(Table8[[#This Row],[Customer ID]],Table8[[Customer ID]:[Cancer history]],8,FALSE)</f>
        <v>No</v>
      </c>
      <c r="H813" s="24">
        <f>VLOOKUP(Table8[[#This Row],[Customer ID]],Table8[[Customer ID]:[NumberOfMajorSurgeries]],9,FALSE)</f>
        <v>0</v>
      </c>
      <c r="I813" s="24" t="str">
        <f>VLOOKUP(Table8[[#This Row],[Customer ID]],Table8[],10,FALSE)</f>
        <v>No</v>
      </c>
      <c r="J813" s="24" t="str">
        <f>VLOOKUP(Table8[[#This Row],[Customer ID]],Table8[[Customer ID]:[Wight Status]],3,FALSE)</f>
        <v>Obesity</v>
      </c>
      <c r="K813" s="24" t="str">
        <f>VLOOKUP(Table8[[#This Row],[Customer ID]],Table8[[Customer ID]:[Diabetes Status]],5,FALSE)</f>
        <v>Diabetes</v>
      </c>
      <c r="L813" s="24" t="str">
        <f>VLOOKUP(A813,Table1[[Customer ID]:[Date Of Birth]],5,FALSE)</f>
        <v>22-Jun-1960</v>
      </c>
      <c r="M813" s="24">
        <f>VLOOKUP(A813,Table1[[Customer ID]:[charges]],8,FALSE)</f>
        <v>12979.36</v>
      </c>
      <c r="N813" s="24" t="str">
        <f>VLOOKUP(Healthcare!A813,Table1[[Customer ID]:[Hospital tier]],9,FALSE)</f>
        <v>tier - 3</v>
      </c>
      <c r="O813" s="24" t="str">
        <f>VLOOKUP(A813,Table1[[Customer ID]:[City tier]],10,FALSE)</f>
        <v>tier - 1</v>
      </c>
      <c r="P813" s="24" t="str">
        <f>VLOOKUP(Healthcare!A813,Table1[],11,FALSE)</f>
        <v>R1011</v>
      </c>
      <c r="Q813" s="24">
        <f>VLOOKUP(Healthcare!A813,Table1[[Customer ID]:[Age]],6,FALSE)</f>
        <v>62</v>
      </c>
    </row>
    <row r="814" spans="1:17" ht="15.4" x14ac:dyDescent="0.45">
      <c r="A814" s="25" t="s">
        <v>813</v>
      </c>
      <c r="B814" s="24" t="str">
        <f>VLOOKUP('Customer Names'!A814,'Customer Names'!A814:C3148,3,FALSE)</f>
        <v>Pinney</v>
      </c>
      <c r="C814" s="24">
        <f>VLOOKUP(Table8[[#This Row],[Customer ID]],Table8[[Customer ID]:[BMI]],2,FALSE)</f>
        <v>21.4</v>
      </c>
      <c r="D814" s="24">
        <f>VLOOKUP(Table8[[#This Row],[Customer ID]],Table8[[Customer ID]:[HBA1C]],4,FALSE)</f>
        <v>9.0299999999999994</v>
      </c>
      <c r="E814" s="24" t="str">
        <f>VLOOKUP(Table8[[#This Row],[Customer ID]],Table8[[Customer ID]:[Heart Issues]],6,FALSE)</f>
        <v>No</v>
      </c>
      <c r="F814" s="24" t="str">
        <f>VLOOKUP(Table8[[#This Row],[Customer ID]],Table8[[Customer ID]:[Any Transplants]],7,FALSE)</f>
        <v>No</v>
      </c>
      <c r="G814" s="24" t="str">
        <f>VLOOKUP(Table8[[#This Row],[Customer ID]],Table8[[Customer ID]:[Cancer history]],8,FALSE)</f>
        <v>No</v>
      </c>
      <c r="H814" s="24">
        <f>VLOOKUP(Table8[[#This Row],[Customer ID]],Table8[[Customer ID]:[NumberOfMajorSurgeries]],9,FALSE)</f>
        <v>0</v>
      </c>
      <c r="I814" s="24" t="str">
        <f>VLOOKUP(Table8[[#This Row],[Customer ID]],Table8[],10,FALSE)</f>
        <v>No</v>
      </c>
      <c r="J814" s="24" t="str">
        <f>VLOOKUP(Table8[[#This Row],[Customer ID]],Table8[[Customer ID]:[Wight Status]],3,FALSE)</f>
        <v>Normal Weight</v>
      </c>
      <c r="K814" s="24" t="str">
        <f>VLOOKUP(Table8[[#This Row],[Customer ID]],Table8[[Customer ID]:[Diabetes Status]],5,FALSE)</f>
        <v>Diabetes</v>
      </c>
      <c r="L814" s="24" t="str">
        <f>VLOOKUP(A814,Table1[[Customer ID]:[Date Of Birth]],5,FALSE)</f>
        <v>4-Nov-1960</v>
      </c>
      <c r="M814" s="24">
        <f>VLOOKUP(A814,Table1[[Customer ID]:[charges]],8,FALSE)</f>
        <v>12957.12</v>
      </c>
      <c r="N814" s="24" t="str">
        <f>VLOOKUP(Healthcare!A814,Table1[[Customer ID]:[Hospital tier]],9,FALSE)</f>
        <v>tier - 3</v>
      </c>
      <c r="O814" s="24" t="str">
        <f>VLOOKUP(A814,Table1[[Customer ID]:[City tier]],10,FALSE)</f>
        <v>tier - 1</v>
      </c>
      <c r="P814" s="24" t="str">
        <f>VLOOKUP(Healthcare!A814,Table1[],11,FALSE)</f>
        <v>R1011</v>
      </c>
      <c r="Q814" s="24">
        <f>VLOOKUP(Healthcare!A814,Table1[[Customer ID]:[Age]],6,FALSE)</f>
        <v>62</v>
      </c>
    </row>
    <row r="815" spans="1:17" ht="15.4" x14ac:dyDescent="0.45">
      <c r="A815" s="25" t="s">
        <v>814</v>
      </c>
      <c r="B815" s="24" t="str">
        <f>VLOOKUP('Customer Names'!A815,'Customer Names'!A815:C3149,3,FALSE)</f>
        <v>Levy</v>
      </c>
      <c r="C815" s="24">
        <f>VLOOKUP(Table8[[#This Row],[Customer ID]],Table8[[Customer ID]:[BMI]],2,FALSE)</f>
        <v>38.380000000000003</v>
      </c>
      <c r="D815" s="24">
        <f>VLOOKUP(Table8[[#This Row],[Customer ID]],Table8[[Customer ID]:[HBA1C]],4,FALSE)</f>
        <v>8.26</v>
      </c>
      <c r="E815" s="24" t="str">
        <f>VLOOKUP(Table8[[#This Row],[Customer ID]],Table8[[Customer ID]:[Heart Issues]],6,FALSE)</f>
        <v>Yes</v>
      </c>
      <c r="F815" s="24" t="str">
        <f>VLOOKUP(Table8[[#This Row],[Customer ID]],Table8[[Customer ID]:[Any Transplants]],7,FALSE)</f>
        <v>No</v>
      </c>
      <c r="G815" s="24" t="str">
        <f>VLOOKUP(Table8[[#This Row],[Customer ID]],Table8[[Customer ID]:[Cancer history]],8,FALSE)</f>
        <v>No</v>
      </c>
      <c r="H815" s="24">
        <f>VLOOKUP(Table8[[#This Row],[Customer ID]],Table8[[Customer ID]:[NumberOfMajorSurgeries]],9,FALSE)</f>
        <v>2</v>
      </c>
      <c r="I815" s="24" t="str">
        <f>VLOOKUP(Table8[[#This Row],[Customer ID]],Table8[],10,FALSE)</f>
        <v>No</v>
      </c>
      <c r="J815" s="24" t="str">
        <f>VLOOKUP(Table8[[#This Row],[Customer ID]],Table8[[Customer ID]:[Wight Status]],3,FALSE)</f>
        <v>Obesity</v>
      </c>
      <c r="K815" s="24" t="str">
        <f>VLOOKUP(Table8[[#This Row],[Customer ID]],Table8[[Customer ID]:[Diabetes Status]],5,FALSE)</f>
        <v>Diabetes</v>
      </c>
      <c r="L815" s="24" t="str">
        <f>VLOOKUP(A815,Table1[[Customer ID]:[Date Of Birth]],5,FALSE)</f>
        <v>20-Aug-1961</v>
      </c>
      <c r="M815" s="24">
        <f>VLOOKUP(A815,Table1[[Customer ID]:[charges]],8,FALSE)</f>
        <v>12950.07</v>
      </c>
      <c r="N815" s="24" t="str">
        <f>VLOOKUP(Healthcare!A815,Table1[[Customer ID]:[Hospital tier]],9,FALSE)</f>
        <v>tier - 3</v>
      </c>
      <c r="O815" s="24" t="str">
        <f>VLOOKUP(A815,Table1[[Customer ID]:[City tier]],10,FALSE)</f>
        <v>tier - 1</v>
      </c>
      <c r="P815" s="24" t="str">
        <f>VLOOKUP(Healthcare!A815,Table1[],11,FALSE)</f>
        <v>R1012</v>
      </c>
      <c r="Q815" s="24">
        <f>VLOOKUP(Healthcare!A815,Table1[[Customer ID]:[Age]],6,FALSE)</f>
        <v>61</v>
      </c>
    </row>
    <row r="816" spans="1:17" ht="15.4" x14ac:dyDescent="0.45">
      <c r="A816" s="25" t="s">
        <v>815</v>
      </c>
      <c r="B816" s="24" t="str">
        <f>VLOOKUP('Customer Names'!A816,'Customer Names'!A816:C3150,3,FALSE)</f>
        <v>Takeda</v>
      </c>
      <c r="C816" s="24">
        <f>VLOOKUP(Table8[[#This Row],[Customer ID]],Table8[[Customer ID]:[BMI]],2,FALSE)</f>
        <v>33.659999999999997</v>
      </c>
      <c r="D816" s="24">
        <f>VLOOKUP(Table8[[#This Row],[Customer ID]],Table8[[Customer ID]:[HBA1C]],4,FALSE)</f>
        <v>5.42</v>
      </c>
      <c r="E816" s="24" t="str">
        <f>VLOOKUP(Table8[[#This Row],[Customer ID]],Table8[[Customer ID]:[Heart Issues]],6,FALSE)</f>
        <v>Yes</v>
      </c>
      <c r="F816" s="24" t="str">
        <f>VLOOKUP(Table8[[#This Row],[Customer ID]],Table8[[Customer ID]:[Any Transplants]],7,FALSE)</f>
        <v>No</v>
      </c>
      <c r="G816" s="24" t="str">
        <f>VLOOKUP(Table8[[#This Row],[Customer ID]],Table8[[Customer ID]:[Cancer history]],8,FALSE)</f>
        <v>No</v>
      </c>
      <c r="H816" s="24">
        <f>VLOOKUP(Table8[[#This Row],[Customer ID]],Table8[[Customer ID]:[NumberOfMajorSurgeries]],9,FALSE)</f>
        <v>2</v>
      </c>
      <c r="I816" s="24" t="str">
        <f>VLOOKUP(Table8[[#This Row],[Customer ID]],Table8[],10,FALSE)</f>
        <v>No</v>
      </c>
      <c r="J816" s="24" t="str">
        <f>VLOOKUP(Table8[[#This Row],[Customer ID]],Table8[[Customer ID]:[Wight Status]],3,FALSE)</f>
        <v>Obesity</v>
      </c>
      <c r="K816" s="24" t="str">
        <f>VLOOKUP(Table8[[#This Row],[Customer ID]],Table8[[Customer ID]:[Diabetes Status]],5,FALSE)</f>
        <v>Normal</v>
      </c>
      <c r="L816" s="24" t="str">
        <f>VLOOKUP(A816,Table1[[Customer ID]:[Date Of Birth]],5,FALSE)</f>
        <v>22-Dec-1966</v>
      </c>
      <c r="M816" s="24">
        <f>VLOOKUP(A816,Table1[[Customer ID]:[charges]],8,FALSE)</f>
        <v>12949.16</v>
      </c>
      <c r="N816" s="24" t="str">
        <f>VLOOKUP(Healthcare!A816,Table1[[Customer ID]:[Hospital tier]],9,FALSE)</f>
        <v>tier - 3</v>
      </c>
      <c r="O816" s="24" t="str">
        <f>VLOOKUP(A816,Table1[[Customer ID]:[City tier]],10,FALSE)</f>
        <v>tier - 3</v>
      </c>
      <c r="P816" s="24" t="str">
        <f>VLOOKUP(Healthcare!A816,Table1[],11,FALSE)</f>
        <v>R1013</v>
      </c>
      <c r="Q816" s="24">
        <f>VLOOKUP(Healthcare!A816,Table1[[Customer ID]:[Age]],6,FALSE)</f>
        <v>56</v>
      </c>
    </row>
    <row r="817" spans="1:17" ht="15.4" x14ac:dyDescent="0.45">
      <c r="A817" s="25" t="s">
        <v>816</v>
      </c>
      <c r="B817" s="24" t="str">
        <f>VLOOKUP('Customer Names'!A817,'Customer Names'!A817:C3151,3,FALSE)</f>
        <v>Burke</v>
      </c>
      <c r="C817" s="24">
        <f>VLOOKUP(Table8[[#This Row],[Customer ID]],Table8[[Customer ID]:[BMI]],2,FALSE)</f>
        <v>31.79</v>
      </c>
      <c r="D817" s="24">
        <f>VLOOKUP(Table8[[#This Row],[Customer ID]],Table8[[Customer ID]:[HBA1C]],4,FALSE)</f>
        <v>11.33</v>
      </c>
      <c r="E817" s="24" t="str">
        <f>VLOOKUP(Table8[[#This Row],[Customer ID]],Table8[[Customer ID]:[Heart Issues]],6,FALSE)</f>
        <v>Yes</v>
      </c>
      <c r="F817" s="24" t="str">
        <f>VLOOKUP(Table8[[#This Row],[Customer ID]],Table8[[Customer ID]:[Any Transplants]],7,FALSE)</f>
        <v>No</v>
      </c>
      <c r="G817" s="24" t="str">
        <f>VLOOKUP(Table8[[#This Row],[Customer ID]],Table8[[Customer ID]:[Cancer history]],8,FALSE)</f>
        <v>Yes</v>
      </c>
      <c r="H817" s="24">
        <f>VLOOKUP(Table8[[#This Row],[Customer ID]],Table8[[Customer ID]:[NumberOfMajorSurgeries]],9,FALSE)</f>
        <v>1</v>
      </c>
      <c r="I817" s="24" t="str">
        <f>VLOOKUP(Table8[[#This Row],[Customer ID]],Table8[],10,FALSE)</f>
        <v>No</v>
      </c>
      <c r="J817" s="24" t="str">
        <f>VLOOKUP(Table8[[#This Row],[Customer ID]],Table8[[Customer ID]:[Wight Status]],3,FALSE)</f>
        <v>Obesity</v>
      </c>
      <c r="K817" s="24" t="str">
        <f>VLOOKUP(Table8[[#This Row],[Customer ID]],Table8[[Customer ID]:[Diabetes Status]],5,FALSE)</f>
        <v>Diabetes</v>
      </c>
      <c r="L817" s="24" t="str">
        <f>VLOOKUP(A817,Table1[[Customer ID]:[Date Of Birth]],5,FALSE)</f>
        <v>14-Aug-1963</v>
      </c>
      <c r="M817" s="24">
        <f>VLOOKUP(A817,Table1[[Customer ID]:[charges]],8,FALSE)</f>
        <v>12928.79</v>
      </c>
      <c r="N817" s="24" t="str">
        <f>VLOOKUP(Healthcare!A817,Table1[[Customer ID]:[Hospital tier]],9,FALSE)</f>
        <v>tier - 3</v>
      </c>
      <c r="O817" s="24" t="str">
        <f>VLOOKUP(A817,Table1[[Customer ID]:[City tier]],10,FALSE)</f>
        <v>tier - 2</v>
      </c>
      <c r="P817" s="24" t="str">
        <f>VLOOKUP(Healthcare!A817,Table1[],11,FALSE)</f>
        <v>R1013</v>
      </c>
      <c r="Q817" s="24">
        <f>VLOOKUP(Healthcare!A817,Table1[[Customer ID]:[Age]],6,FALSE)</f>
        <v>59</v>
      </c>
    </row>
    <row r="818" spans="1:17" ht="15.4" x14ac:dyDescent="0.45">
      <c r="A818" s="25" t="s">
        <v>817</v>
      </c>
      <c r="B818" s="24" t="str">
        <f>VLOOKUP('Customer Names'!A818,'Customer Names'!A818:C3152,3,FALSE)</f>
        <v>Duarte</v>
      </c>
      <c r="C818" s="24">
        <f>VLOOKUP(Table8[[#This Row],[Customer ID]],Table8[[Customer ID]:[BMI]],2,FALSE)</f>
        <v>29.7</v>
      </c>
      <c r="D818" s="24">
        <f>VLOOKUP(Table8[[#This Row],[Customer ID]],Table8[[Customer ID]:[HBA1C]],4,FALSE)</f>
        <v>7.69</v>
      </c>
      <c r="E818" s="24" t="str">
        <f>VLOOKUP(Table8[[#This Row],[Customer ID]],Table8[[Customer ID]:[Heart Issues]],6,FALSE)</f>
        <v>Yes</v>
      </c>
      <c r="F818" s="24" t="str">
        <f>VLOOKUP(Table8[[#This Row],[Customer ID]],Table8[[Customer ID]:[Any Transplants]],7,FALSE)</f>
        <v>No</v>
      </c>
      <c r="G818" s="24" t="str">
        <f>VLOOKUP(Table8[[#This Row],[Customer ID]],Table8[[Customer ID]:[Cancer history]],8,FALSE)</f>
        <v>Yes</v>
      </c>
      <c r="H818" s="24">
        <f>VLOOKUP(Table8[[#This Row],[Customer ID]],Table8[[Customer ID]:[NumberOfMajorSurgeries]],9,FALSE)</f>
        <v>1</v>
      </c>
      <c r="I818" s="24" t="str">
        <f>VLOOKUP(Table8[[#This Row],[Customer ID]],Table8[],10,FALSE)</f>
        <v>No</v>
      </c>
      <c r="J818" s="24" t="str">
        <f>VLOOKUP(Table8[[#This Row],[Customer ID]],Table8[[Customer ID]:[Wight Status]],3,FALSE)</f>
        <v>Over Weight</v>
      </c>
      <c r="K818" s="24" t="str">
        <f>VLOOKUP(Table8[[#This Row],[Customer ID]],Table8[[Customer ID]:[Diabetes Status]],5,FALSE)</f>
        <v>Diabetes</v>
      </c>
      <c r="L818" s="24" t="str">
        <f>VLOOKUP(A818,Table1[[Customer ID]:[Date Of Birth]],5,FALSE)</f>
        <v>1-Sep-1963</v>
      </c>
      <c r="M818" s="24">
        <f>VLOOKUP(A818,Table1[[Customer ID]:[charges]],8,FALSE)</f>
        <v>12925.89</v>
      </c>
      <c r="N818" s="24" t="str">
        <f>VLOOKUP(Healthcare!A818,Table1[[Customer ID]:[Hospital tier]],9,FALSE)</f>
        <v>tier - 3</v>
      </c>
      <c r="O818" s="24" t="str">
        <f>VLOOKUP(A818,Table1[[Customer ID]:[City tier]],10,FALSE)</f>
        <v>tier - 2</v>
      </c>
      <c r="P818" s="24" t="str">
        <f>VLOOKUP(Healthcare!A818,Table1[],11,FALSE)</f>
        <v>R1013</v>
      </c>
      <c r="Q818" s="24">
        <f>VLOOKUP(Healthcare!A818,Table1[[Customer ID]:[Age]],6,FALSE)</f>
        <v>59</v>
      </c>
    </row>
    <row r="819" spans="1:17" ht="15.4" x14ac:dyDescent="0.45">
      <c r="A819" s="25" t="s">
        <v>818</v>
      </c>
      <c r="B819" s="24" t="str">
        <f>VLOOKUP('Customer Names'!A819,'Customer Names'!A819:C3153,3,FALSE)</f>
        <v>Clark</v>
      </c>
      <c r="C819" s="24">
        <f>VLOOKUP(Table8[[#This Row],[Customer ID]],Table8[[Customer ID]:[BMI]],2,FALSE)</f>
        <v>25.46</v>
      </c>
      <c r="D819" s="24">
        <f>VLOOKUP(Table8[[#This Row],[Customer ID]],Table8[[Customer ID]:[HBA1C]],4,FALSE)</f>
        <v>8.77</v>
      </c>
      <c r="E819" s="24" t="str">
        <f>VLOOKUP(Table8[[#This Row],[Customer ID]],Table8[[Customer ID]:[Heart Issues]],6,FALSE)</f>
        <v>Yes</v>
      </c>
      <c r="F819" s="24" t="str">
        <f>VLOOKUP(Table8[[#This Row],[Customer ID]],Table8[[Customer ID]:[Any Transplants]],7,FALSE)</f>
        <v>No</v>
      </c>
      <c r="G819" s="24" t="str">
        <f>VLOOKUP(Table8[[#This Row],[Customer ID]],Table8[[Customer ID]:[Cancer history]],8,FALSE)</f>
        <v>Yes</v>
      </c>
      <c r="H819" s="24">
        <f>VLOOKUP(Table8[[#This Row],[Customer ID]],Table8[[Customer ID]:[NumberOfMajorSurgeries]],9,FALSE)</f>
        <v>1</v>
      </c>
      <c r="I819" s="24" t="str">
        <f>VLOOKUP(Table8[[#This Row],[Customer ID]],Table8[],10,FALSE)</f>
        <v>No</v>
      </c>
      <c r="J819" s="24" t="str">
        <f>VLOOKUP(Table8[[#This Row],[Customer ID]],Table8[[Customer ID]:[Wight Status]],3,FALSE)</f>
        <v>Over Weight</v>
      </c>
      <c r="K819" s="24" t="str">
        <f>VLOOKUP(Table8[[#This Row],[Customer ID]],Table8[[Customer ID]:[Diabetes Status]],5,FALSE)</f>
        <v>Diabetes</v>
      </c>
      <c r="L819" s="24" t="str">
        <f>VLOOKUP(A819,Table1[[Customer ID]:[Date Of Birth]],5,FALSE)</f>
        <v>16-Aug-1963</v>
      </c>
      <c r="M819" s="24">
        <f>VLOOKUP(A819,Table1[[Customer ID]:[charges]],8,FALSE)</f>
        <v>12913.99</v>
      </c>
      <c r="N819" s="24" t="str">
        <f>VLOOKUP(Healthcare!A819,Table1[[Customer ID]:[Hospital tier]],9,FALSE)</f>
        <v>tier - 3</v>
      </c>
      <c r="O819" s="24" t="str">
        <f>VLOOKUP(A819,Table1[[Customer ID]:[City tier]],10,FALSE)</f>
        <v>tier - 2</v>
      </c>
      <c r="P819" s="24" t="str">
        <f>VLOOKUP(Healthcare!A819,Table1[],11,FALSE)</f>
        <v>R1016</v>
      </c>
      <c r="Q819" s="24">
        <f>VLOOKUP(Healthcare!A819,Table1[[Customer ID]:[Age]],6,FALSE)</f>
        <v>59</v>
      </c>
    </row>
    <row r="820" spans="1:17" ht="15.4" x14ac:dyDescent="0.45">
      <c r="A820" s="25" t="s">
        <v>819</v>
      </c>
      <c r="B820" s="24" t="str">
        <f>VLOOKUP('Customer Names'!A820,'Customer Names'!A820:C3154,3,FALSE)</f>
        <v>Nice</v>
      </c>
      <c r="C820" s="24">
        <f>VLOOKUP(Table8[[#This Row],[Customer ID]],Table8[[Customer ID]:[BMI]],2,FALSE)</f>
        <v>39.14</v>
      </c>
      <c r="D820" s="24">
        <f>VLOOKUP(Table8[[#This Row],[Customer ID]],Table8[[Customer ID]:[HBA1C]],4,FALSE)</f>
        <v>4.91</v>
      </c>
      <c r="E820" s="24" t="str">
        <f>VLOOKUP(Table8[[#This Row],[Customer ID]],Table8[[Customer ID]:[Heart Issues]],6,FALSE)</f>
        <v>No</v>
      </c>
      <c r="F820" s="24" t="str">
        <f>VLOOKUP(Table8[[#This Row],[Customer ID]],Table8[[Customer ID]:[Any Transplants]],7,FALSE)</f>
        <v>Yes</v>
      </c>
      <c r="G820" s="24" t="str">
        <f>VLOOKUP(Table8[[#This Row],[Customer ID]],Table8[[Customer ID]:[Cancer history]],8,FALSE)</f>
        <v>No</v>
      </c>
      <c r="H820" s="24">
        <f>VLOOKUP(Table8[[#This Row],[Customer ID]],Table8[[Customer ID]:[NumberOfMajorSurgeries]],9,FALSE)</f>
        <v>1</v>
      </c>
      <c r="I820" s="24" t="str">
        <f>VLOOKUP(Table8[[#This Row],[Customer ID]],Table8[],10,FALSE)</f>
        <v>No</v>
      </c>
      <c r="J820" s="24" t="str">
        <f>VLOOKUP(Table8[[#This Row],[Customer ID]],Table8[[Customer ID]:[Wight Status]],3,FALSE)</f>
        <v>Obesity</v>
      </c>
      <c r="K820" s="24" t="str">
        <f>VLOOKUP(Table8[[#This Row],[Customer ID]],Table8[[Customer ID]:[Diabetes Status]],5,FALSE)</f>
        <v>Normal</v>
      </c>
      <c r="L820" s="24" t="str">
        <f>VLOOKUP(A820,Table1[[Customer ID]:[Date Of Birth]],5,FALSE)</f>
        <v>9-Jul-2004</v>
      </c>
      <c r="M820" s="24">
        <f>VLOOKUP(A820,Table1[[Customer ID]:[charges]],8,FALSE)</f>
        <v>12890.06</v>
      </c>
      <c r="N820" s="24" t="str">
        <f>VLOOKUP(Healthcare!A820,Table1[[Customer ID]:[Hospital tier]],9,FALSE)</f>
        <v>tier - 3</v>
      </c>
      <c r="O820" s="24" t="str">
        <f>VLOOKUP(A820,Table1[[Customer ID]:[City tier]],10,FALSE)</f>
        <v>tier - 1</v>
      </c>
      <c r="P820" s="24" t="str">
        <f>VLOOKUP(Healthcare!A820,Table1[],11,FALSE)</f>
        <v>R1019</v>
      </c>
      <c r="Q820" s="24">
        <f>VLOOKUP(Healthcare!A820,Table1[[Customer ID]:[Age]],6,FALSE)</f>
        <v>18</v>
      </c>
    </row>
    <row r="821" spans="1:17" ht="15.4" x14ac:dyDescent="0.45">
      <c r="A821" s="25" t="s">
        <v>820</v>
      </c>
      <c r="B821" s="24" t="str">
        <f>VLOOKUP('Customer Names'!A821,'Customer Names'!A821:C3155,3,FALSE)</f>
        <v>Windler</v>
      </c>
      <c r="C821" s="24">
        <f>VLOOKUP(Table8[[#This Row],[Customer ID]],Table8[[Customer ID]:[BMI]],2,FALSE)</f>
        <v>41.2</v>
      </c>
      <c r="D821" s="24">
        <f>VLOOKUP(Table8[[#This Row],[Customer ID]],Table8[[Customer ID]:[HBA1C]],4,FALSE)</f>
        <v>4.95</v>
      </c>
      <c r="E821" s="24" t="str">
        <f>VLOOKUP(Table8[[#This Row],[Customer ID]],Table8[[Customer ID]:[Heart Issues]],6,FALSE)</f>
        <v>No</v>
      </c>
      <c r="F821" s="24" t="str">
        <f>VLOOKUP(Table8[[#This Row],[Customer ID]],Table8[[Customer ID]:[Any Transplants]],7,FALSE)</f>
        <v>No</v>
      </c>
      <c r="G821" s="24" t="str">
        <f>VLOOKUP(Table8[[#This Row],[Customer ID]],Table8[[Customer ID]:[Cancer history]],8,FALSE)</f>
        <v>No</v>
      </c>
      <c r="H821" s="24">
        <f>VLOOKUP(Table8[[#This Row],[Customer ID]],Table8[[Customer ID]:[NumberOfMajorSurgeries]],9,FALSE)</f>
        <v>1</v>
      </c>
      <c r="I821" s="24" t="str">
        <f>VLOOKUP(Table8[[#This Row],[Customer ID]],Table8[],10,FALSE)</f>
        <v>No</v>
      </c>
      <c r="J821" s="24" t="str">
        <f>VLOOKUP(Table8[[#This Row],[Customer ID]],Table8[[Customer ID]:[Wight Status]],3,FALSE)</f>
        <v>Obesity</v>
      </c>
      <c r="K821" s="24" t="str">
        <f>VLOOKUP(Table8[[#This Row],[Customer ID]],Table8[[Customer ID]:[Diabetes Status]],5,FALSE)</f>
        <v>Normal</v>
      </c>
      <c r="L821" s="24" t="str">
        <f>VLOOKUP(A821,Table1[[Customer ID]:[Date Of Birth]],5,FALSE)</f>
        <v>6-Aug-1984</v>
      </c>
      <c r="M821" s="24">
        <f>VLOOKUP(A821,Table1[[Customer ID]:[charges]],8,FALSE)</f>
        <v>12870.31</v>
      </c>
      <c r="N821" s="24" t="str">
        <f>VLOOKUP(Healthcare!A821,Table1[[Customer ID]:[Hospital tier]],9,FALSE)</f>
        <v>tier - 3</v>
      </c>
      <c r="O821" s="24" t="str">
        <f>VLOOKUP(A821,Table1[[Customer ID]:[City tier]],10,FALSE)</f>
        <v>tier - 3</v>
      </c>
      <c r="P821" s="24" t="str">
        <f>VLOOKUP(Healthcare!A821,Table1[],11,FALSE)</f>
        <v>R1012</v>
      </c>
      <c r="Q821" s="24">
        <f>VLOOKUP(Healthcare!A821,Table1[[Customer ID]:[Age]],6,FALSE)</f>
        <v>38</v>
      </c>
    </row>
    <row r="822" spans="1:17" ht="15.4" x14ac:dyDescent="0.45">
      <c r="A822" s="25" t="s">
        <v>821</v>
      </c>
      <c r="B822" s="24" t="str">
        <f>VLOOKUP('Customer Names'!A822,'Customer Names'!A822:C3156,3,FALSE)</f>
        <v>Jones</v>
      </c>
      <c r="C822" s="24">
        <f>VLOOKUP(Table8[[#This Row],[Customer ID]],Table8[[Customer ID]:[BMI]],2,FALSE)</f>
        <v>28.81</v>
      </c>
      <c r="D822" s="24">
        <f>VLOOKUP(Table8[[#This Row],[Customer ID]],Table8[[Customer ID]:[HBA1C]],4,FALSE)</f>
        <v>10.8</v>
      </c>
      <c r="E822" s="24" t="str">
        <f>VLOOKUP(Table8[[#This Row],[Customer ID]],Table8[[Customer ID]:[Heart Issues]],6,FALSE)</f>
        <v>Yes</v>
      </c>
      <c r="F822" s="24" t="str">
        <f>VLOOKUP(Table8[[#This Row],[Customer ID]],Table8[[Customer ID]:[Any Transplants]],7,FALSE)</f>
        <v>No</v>
      </c>
      <c r="G822" s="24" t="str">
        <f>VLOOKUP(Table8[[#This Row],[Customer ID]],Table8[[Customer ID]:[Cancer history]],8,FALSE)</f>
        <v>Yes</v>
      </c>
      <c r="H822" s="24">
        <f>VLOOKUP(Table8[[#This Row],[Customer ID]],Table8[[Customer ID]:[NumberOfMajorSurgeries]],9,FALSE)</f>
        <v>1</v>
      </c>
      <c r="I822" s="24" t="str">
        <f>VLOOKUP(Table8[[#This Row],[Customer ID]],Table8[],10,FALSE)</f>
        <v>No</v>
      </c>
      <c r="J822" s="24" t="str">
        <f>VLOOKUP(Table8[[#This Row],[Customer ID]],Table8[[Customer ID]:[Wight Status]],3,FALSE)</f>
        <v>Over Weight</v>
      </c>
      <c r="K822" s="24" t="str">
        <f>VLOOKUP(Table8[[#This Row],[Customer ID]],Table8[[Customer ID]:[Diabetes Status]],5,FALSE)</f>
        <v>Diabetes</v>
      </c>
      <c r="L822" s="24" t="str">
        <f>VLOOKUP(A822,Table1[[Customer ID]:[Date Of Birth]],5,FALSE)</f>
        <v>27-Sep-1963</v>
      </c>
      <c r="M822" s="24">
        <f>VLOOKUP(A822,Table1[[Customer ID]:[charges]],8,FALSE)</f>
        <v>12856.84</v>
      </c>
      <c r="N822" s="24" t="str">
        <f>VLOOKUP(Healthcare!A822,Table1[[Customer ID]:[Hospital tier]],9,FALSE)</f>
        <v>tier - 3</v>
      </c>
      <c r="O822" s="24" t="str">
        <f>VLOOKUP(A822,Table1[[Customer ID]:[City tier]],10,FALSE)</f>
        <v>tier - 3</v>
      </c>
      <c r="P822" s="24" t="str">
        <f>VLOOKUP(Healthcare!A822,Table1[],11,FALSE)</f>
        <v>R1021</v>
      </c>
      <c r="Q822" s="24">
        <f>VLOOKUP(Healthcare!A822,Table1[[Customer ID]:[Age]],6,FALSE)</f>
        <v>59</v>
      </c>
    </row>
    <row r="823" spans="1:17" ht="15.4" x14ac:dyDescent="0.45">
      <c r="A823" s="25" t="s">
        <v>822</v>
      </c>
      <c r="B823" s="24" t="str">
        <f>VLOOKUP('Customer Names'!A823,'Customer Names'!A823:C3157,3,FALSE)</f>
        <v>Stevenson</v>
      </c>
      <c r="C823" s="24">
        <f>VLOOKUP(Table8[[#This Row],[Customer ID]],Table8[[Customer ID]:[BMI]],2,FALSE)</f>
        <v>37.409999999999997</v>
      </c>
      <c r="D823" s="24">
        <f>VLOOKUP(Table8[[#This Row],[Customer ID]],Table8[[Customer ID]:[HBA1C]],4,FALSE)</f>
        <v>7.21</v>
      </c>
      <c r="E823" s="24" t="str">
        <f>VLOOKUP(Table8[[#This Row],[Customer ID]],Table8[[Customer ID]:[Heart Issues]],6,FALSE)</f>
        <v>No</v>
      </c>
      <c r="F823" s="24" t="str">
        <f>VLOOKUP(Table8[[#This Row],[Customer ID]],Table8[[Customer ID]:[Any Transplants]],7,FALSE)</f>
        <v>No</v>
      </c>
      <c r="G823" s="24" t="str">
        <f>VLOOKUP(Table8[[#This Row],[Customer ID]],Table8[[Customer ID]:[Cancer history]],8,FALSE)</f>
        <v>No</v>
      </c>
      <c r="H823" s="24">
        <f>VLOOKUP(Table8[[#This Row],[Customer ID]],Table8[[Customer ID]:[NumberOfMajorSurgeries]],9,FALSE)</f>
        <v>2</v>
      </c>
      <c r="I823" s="24" t="str">
        <f>VLOOKUP(Table8[[#This Row],[Customer ID]],Table8[],10,FALSE)</f>
        <v>No</v>
      </c>
      <c r="J823" s="24" t="str">
        <f>VLOOKUP(Table8[[#This Row],[Customer ID]],Table8[[Customer ID]:[Wight Status]],3,FALSE)</f>
        <v>Obesity</v>
      </c>
      <c r="K823" s="24" t="str">
        <f>VLOOKUP(Table8[[#This Row],[Customer ID]],Table8[[Customer ID]:[Diabetes Status]],5,FALSE)</f>
        <v>Diabetes</v>
      </c>
      <c r="L823" s="24" t="str">
        <f>VLOOKUP(A823,Table1[[Customer ID]:[Date Of Birth]],5,FALSE)</f>
        <v>22-Sep-1973</v>
      </c>
      <c r="M823" s="24">
        <f>VLOOKUP(A823,Table1[[Customer ID]:[charges]],8,FALSE)</f>
        <v>12852.37</v>
      </c>
      <c r="N823" s="24" t="str">
        <f>VLOOKUP(Healthcare!A823,Table1[[Customer ID]:[Hospital tier]],9,FALSE)</f>
        <v>tier - 3</v>
      </c>
      <c r="O823" s="24" t="str">
        <f>VLOOKUP(A823,Table1[[Customer ID]:[City tier]],10,FALSE)</f>
        <v>tier - 1</v>
      </c>
      <c r="P823" s="24" t="str">
        <f>VLOOKUP(Healthcare!A823,Table1[],11,FALSE)</f>
        <v>R1012</v>
      </c>
      <c r="Q823" s="24">
        <f>VLOOKUP(Healthcare!A823,Table1[[Customer ID]:[Age]],6,FALSE)</f>
        <v>49</v>
      </c>
    </row>
    <row r="824" spans="1:17" ht="15.4" x14ac:dyDescent="0.45">
      <c r="A824" s="25" t="s">
        <v>823</v>
      </c>
      <c r="B824" s="24" t="str">
        <f>VLOOKUP('Customer Names'!A824,'Customer Names'!A824:C3158,3,FALSE)</f>
        <v>Humphrey</v>
      </c>
      <c r="C824" s="24">
        <f>VLOOKUP(Table8[[#This Row],[Customer ID]],Table8[[Customer ID]:[BMI]],2,FALSE)</f>
        <v>52.54</v>
      </c>
      <c r="D824" s="24">
        <f>VLOOKUP(Table8[[#This Row],[Customer ID]],Table8[[Customer ID]:[HBA1C]],4,FALSE)</f>
        <v>5.12</v>
      </c>
      <c r="E824" s="24" t="str">
        <f>VLOOKUP(Table8[[#This Row],[Customer ID]],Table8[[Customer ID]:[Heart Issues]],6,FALSE)</f>
        <v>No</v>
      </c>
      <c r="F824" s="24" t="str">
        <f>VLOOKUP(Table8[[#This Row],[Customer ID]],Table8[[Customer ID]:[Any Transplants]],7,FALSE)</f>
        <v>No</v>
      </c>
      <c r="G824" s="24" t="str">
        <f>VLOOKUP(Table8[[#This Row],[Customer ID]],Table8[[Customer ID]:[Cancer history]],8,FALSE)</f>
        <v>Yes</v>
      </c>
      <c r="H824" s="24">
        <f>VLOOKUP(Table8[[#This Row],[Customer ID]],Table8[[Customer ID]:[NumberOfMajorSurgeries]],9,FALSE)</f>
        <v>1</v>
      </c>
      <c r="I824" s="24" t="str">
        <f>VLOOKUP(Table8[[#This Row],[Customer ID]],Table8[],10,FALSE)</f>
        <v>No</v>
      </c>
      <c r="J824" s="24" t="str">
        <f>VLOOKUP(Table8[[#This Row],[Customer ID]],Table8[[Customer ID]:[Wight Status]],3,FALSE)</f>
        <v>Obesity</v>
      </c>
      <c r="K824" s="24" t="str">
        <f>VLOOKUP(Table8[[#This Row],[Customer ID]],Table8[[Customer ID]:[Diabetes Status]],5,FALSE)</f>
        <v>Normal</v>
      </c>
      <c r="L824" s="24" t="str">
        <f>VLOOKUP(A824,Table1[[Customer ID]:[Date Of Birth]],5,FALSE)</f>
        <v>27-Sep-1993</v>
      </c>
      <c r="M824" s="24">
        <f>VLOOKUP(A824,Table1[[Customer ID]:[charges]],8,FALSE)</f>
        <v>12847.24</v>
      </c>
      <c r="N824" s="24" t="str">
        <f>VLOOKUP(Healthcare!A824,Table1[[Customer ID]:[Hospital tier]],9,FALSE)</f>
        <v>tier - 3</v>
      </c>
      <c r="O824" s="24" t="str">
        <f>VLOOKUP(A824,Table1[[Customer ID]:[City tier]],10,FALSE)</f>
        <v>tier - 2</v>
      </c>
      <c r="P824" s="24" t="str">
        <f>VLOOKUP(Healthcare!A824,Table1[],11,FALSE)</f>
        <v>R1012</v>
      </c>
      <c r="Q824" s="24">
        <f>VLOOKUP(Healthcare!A824,Table1[[Customer ID]:[Age]],6,FALSE)</f>
        <v>29</v>
      </c>
    </row>
    <row r="825" spans="1:17" ht="15.4" x14ac:dyDescent="0.45">
      <c r="A825" s="25" t="s">
        <v>824</v>
      </c>
      <c r="B825" s="24" t="str">
        <f>VLOOKUP('Customer Names'!A825,'Customer Names'!A825:C3159,3,FALSE)</f>
        <v>Nelson</v>
      </c>
      <c r="C825" s="24">
        <f>VLOOKUP(Table8[[#This Row],[Customer ID]],Table8[[Customer ID]:[BMI]],2,FALSE)</f>
        <v>17.29</v>
      </c>
      <c r="D825" s="24">
        <f>VLOOKUP(Table8[[#This Row],[Customer ID]],Table8[[Customer ID]:[HBA1C]],4,FALSE)</f>
        <v>4.62</v>
      </c>
      <c r="E825" s="24" t="str">
        <f>VLOOKUP(Table8[[#This Row],[Customer ID]],Table8[[Customer ID]:[Heart Issues]],6,FALSE)</f>
        <v>No</v>
      </c>
      <c r="F825" s="24" t="str">
        <f>VLOOKUP(Table8[[#This Row],[Customer ID]],Table8[[Customer ID]:[Any Transplants]],7,FALSE)</f>
        <v>Yes</v>
      </c>
      <c r="G825" s="24" t="str">
        <f>VLOOKUP(Table8[[#This Row],[Customer ID]],Table8[[Customer ID]:[Cancer history]],8,FALSE)</f>
        <v>No</v>
      </c>
      <c r="H825" s="24">
        <f>VLOOKUP(Table8[[#This Row],[Customer ID]],Table8[[Customer ID]:[NumberOfMajorSurgeries]],9,FALSE)</f>
        <v>1</v>
      </c>
      <c r="I825" s="24" t="str">
        <f>VLOOKUP(Table8[[#This Row],[Customer ID]],Table8[],10,FALSE)</f>
        <v>Yes</v>
      </c>
      <c r="J825" s="24" t="str">
        <f>VLOOKUP(Table8[[#This Row],[Customer ID]],Table8[[Customer ID]:[Wight Status]],3,FALSE)</f>
        <v>Under Weight</v>
      </c>
      <c r="K825" s="24" t="str">
        <f>VLOOKUP(Table8[[#This Row],[Customer ID]],Table8[[Customer ID]:[Diabetes Status]],5,FALSE)</f>
        <v>Normal</v>
      </c>
      <c r="L825" s="24" t="str">
        <f>VLOOKUP(A825,Table1[[Customer ID]:[Date Of Birth]],5,FALSE)</f>
        <v>9-Nov-2004</v>
      </c>
      <c r="M825" s="24">
        <f>VLOOKUP(A825,Table1[[Customer ID]:[charges]],8,FALSE)</f>
        <v>12829.46</v>
      </c>
      <c r="N825" s="24" t="str">
        <f>VLOOKUP(Healthcare!A825,Table1[[Customer ID]:[Hospital tier]],9,FALSE)</f>
        <v>tier - 3</v>
      </c>
      <c r="O825" s="24" t="str">
        <f>VLOOKUP(A825,Table1[[Customer ID]:[City tier]],10,FALSE)</f>
        <v>tier - 3</v>
      </c>
      <c r="P825" s="24" t="str">
        <f>VLOOKUP(Healthcare!A825,Table1[],11,FALSE)</f>
        <v>R1016</v>
      </c>
      <c r="Q825" s="24">
        <f>VLOOKUP(Healthcare!A825,Table1[[Customer ID]:[Age]],6,FALSE)</f>
        <v>18</v>
      </c>
    </row>
    <row r="826" spans="1:17" ht="15.4" x14ac:dyDescent="0.45">
      <c r="A826" s="25" t="s">
        <v>825</v>
      </c>
      <c r="B826" s="24" t="str">
        <f>VLOOKUP('Customer Names'!A826,'Customer Names'!A826:C3160,3,FALSE)</f>
        <v>Payne</v>
      </c>
      <c r="C826" s="24">
        <f>VLOOKUP(Table8[[#This Row],[Customer ID]],Table8[[Customer ID]:[BMI]],2,FALSE)</f>
        <v>31.74</v>
      </c>
      <c r="D826" s="24">
        <f>VLOOKUP(Table8[[#This Row],[Customer ID]],Table8[[Customer ID]:[HBA1C]],4,FALSE)</f>
        <v>7.68</v>
      </c>
      <c r="E826" s="24" t="str">
        <f>VLOOKUP(Table8[[#This Row],[Customer ID]],Table8[[Customer ID]:[Heart Issues]],6,FALSE)</f>
        <v>Yes</v>
      </c>
      <c r="F826" s="24" t="str">
        <f>VLOOKUP(Table8[[#This Row],[Customer ID]],Table8[[Customer ID]:[Any Transplants]],7,FALSE)</f>
        <v>No</v>
      </c>
      <c r="G826" s="24" t="str">
        <f>VLOOKUP(Table8[[#This Row],[Customer ID]],Table8[[Customer ID]:[Cancer history]],8,FALSE)</f>
        <v>No</v>
      </c>
      <c r="H826" s="24">
        <f>VLOOKUP(Table8[[#This Row],[Customer ID]],Table8[[Customer ID]:[NumberOfMajorSurgeries]],9,FALSE)</f>
        <v>0</v>
      </c>
      <c r="I826" s="24" t="str">
        <f>VLOOKUP(Table8[[#This Row],[Customer ID]],Table8[],10,FALSE)</f>
        <v>No</v>
      </c>
      <c r="J826" s="24" t="str">
        <f>VLOOKUP(Table8[[#This Row],[Customer ID]],Table8[[Customer ID]:[Wight Status]],3,FALSE)</f>
        <v>Obesity</v>
      </c>
      <c r="K826" s="24" t="str">
        <f>VLOOKUP(Table8[[#This Row],[Customer ID]],Table8[[Customer ID]:[Diabetes Status]],5,FALSE)</f>
        <v>Diabetes</v>
      </c>
      <c r="L826" s="24" t="str">
        <f>VLOOKUP(A826,Table1[[Customer ID]:[Date Of Birth]],5,FALSE)</f>
        <v>25-Sep-1967</v>
      </c>
      <c r="M826" s="24">
        <f>VLOOKUP(A826,Table1[[Customer ID]:[charges]],8,FALSE)</f>
        <v>12823.25</v>
      </c>
      <c r="N826" s="24" t="str">
        <f>VLOOKUP(Healthcare!A826,Table1[[Customer ID]:[Hospital tier]],9,FALSE)</f>
        <v>tier - 3</v>
      </c>
      <c r="O826" s="24" t="str">
        <f>VLOOKUP(A826,Table1[[Customer ID]:[City tier]],10,FALSE)</f>
        <v>tier - 3</v>
      </c>
      <c r="P826" s="24" t="str">
        <f>VLOOKUP(Healthcare!A826,Table1[],11,FALSE)</f>
        <v>R1021</v>
      </c>
      <c r="Q826" s="24">
        <f>VLOOKUP(Healthcare!A826,Table1[[Customer ID]:[Age]],6,FALSE)</f>
        <v>55</v>
      </c>
    </row>
    <row r="827" spans="1:17" ht="15.4" x14ac:dyDescent="0.45">
      <c r="A827" s="25" t="s">
        <v>826</v>
      </c>
      <c r="B827" s="24" t="str">
        <f>VLOOKUP('Customer Names'!A827,'Customer Names'!A827:C3161,3,FALSE)</f>
        <v>Hails</v>
      </c>
      <c r="C827" s="24">
        <f>VLOOKUP(Table8[[#This Row],[Customer ID]],Table8[[Customer ID]:[BMI]],2,FALSE)</f>
        <v>26.504999999999999</v>
      </c>
      <c r="D827" s="24">
        <f>VLOOKUP(Table8[[#This Row],[Customer ID]],Table8[[Customer ID]:[HBA1C]],4,FALSE)</f>
        <v>6.79</v>
      </c>
      <c r="E827" s="24" t="str">
        <f>VLOOKUP(Table8[[#This Row],[Customer ID]],Table8[[Customer ID]:[Heart Issues]],6,FALSE)</f>
        <v>Yes</v>
      </c>
      <c r="F827" s="24" t="str">
        <f>VLOOKUP(Table8[[#This Row],[Customer ID]],Table8[[Customer ID]:[Any Transplants]],7,FALSE)</f>
        <v>No</v>
      </c>
      <c r="G827" s="24" t="str">
        <f>VLOOKUP(Table8[[#This Row],[Customer ID]],Table8[[Customer ID]:[Cancer history]],8,FALSE)</f>
        <v>Yes</v>
      </c>
      <c r="H827" s="24">
        <f>VLOOKUP(Table8[[#This Row],[Customer ID]],Table8[[Customer ID]:[NumberOfMajorSurgeries]],9,FALSE)</f>
        <v>1</v>
      </c>
      <c r="I827" s="24" t="str">
        <f>VLOOKUP(Table8[[#This Row],[Customer ID]],Table8[],10,FALSE)</f>
        <v>No</v>
      </c>
      <c r="J827" s="24" t="str">
        <f>VLOOKUP(Table8[[#This Row],[Customer ID]],Table8[[Customer ID]:[Wight Status]],3,FALSE)</f>
        <v>Over Weight</v>
      </c>
      <c r="K827" s="24" t="str">
        <f>VLOOKUP(Table8[[#This Row],[Customer ID]],Table8[[Customer ID]:[Diabetes Status]],5,FALSE)</f>
        <v>Diabetes</v>
      </c>
      <c r="L827" s="24" t="str">
        <f>VLOOKUP(A827,Table1[[Customer ID]:[Date Of Birth]],5,FALSE)</f>
        <v>20-Jul-1963</v>
      </c>
      <c r="M827" s="24">
        <f>VLOOKUP(A827,Table1[[Customer ID]:[charges]],8,FALSE)</f>
        <v>12815.44</v>
      </c>
      <c r="N827" s="24" t="str">
        <f>VLOOKUP(Healthcare!A827,Table1[[Customer ID]:[Hospital tier]],9,FALSE)</f>
        <v>tier - 3</v>
      </c>
      <c r="O827" s="24" t="str">
        <f>VLOOKUP(A827,Table1[[Customer ID]:[City tier]],10,FALSE)</f>
        <v>tier - 3</v>
      </c>
      <c r="P827" s="24" t="str">
        <f>VLOOKUP(Healthcare!A827,Table1[],11,FALSE)</f>
        <v>R1024</v>
      </c>
      <c r="Q827" s="24">
        <f>VLOOKUP(Healthcare!A827,Table1[[Customer ID]:[Age]],6,FALSE)</f>
        <v>59</v>
      </c>
    </row>
    <row r="828" spans="1:17" ht="15.4" x14ac:dyDescent="0.45">
      <c r="A828" s="25" t="s">
        <v>827</v>
      </c>
      <c r="B828" s="24" t="str">
        <f>VLOOKUP('Customer Names'!A828,'Customer Names'!A828:C3162,3,FALSE)</f>
        <v>Proctor</v>
      </c>
      <c r="C828" s="24">
        <f>VLOOKUP(Table8[[#This Row],[Customer ID]],Table8[[Customer ID]:[BMI]],2,FALSE)</f>
        <v>36.479999999999997</v>
      </c>
      <c r="D828" s="24">
        <f>VLOOKUP(Table8[[#This Row],[Customer ID]],Table8[[Customer ID]:[HBA1C]],4,FALSE)</f>
        <v>11.09</v>
      </c>
      <c r="E828" s="24" t="str">
        <f>VLOOKUP(Table8[[#This Row],[Customer ID]],Table8[[Customer ID]:[Heart Issues]],6,FALSE)</f>
        <v>No</v>
      </c>
      <c r="F828" s="24" t="str">
        <f>VLOOKUP(Table8[[#This Row],[Customer ID]],Table8[[Customer ID]:[Any Transplants]],7,FALSE)</f>
        <v>No</v>
      </c>
      <c r="G828" s="24" t="str">
        <f>VLOOKUP(Table8[[#This Row],[Customer ID]],Table8[[Customer ID]:[Cancer history]],8,FALSE)</f>
        <v>No</v>
      </c>
      <c r="H828" s="24">
        <f>VLOOKUP(Table8[[#This Row],[Customer ID]],Table8[[Customer ID]:[NumberOfMajorSurgeries]],9,FALSE)</f>
        <v>0</v>
      </c>
      <c r="I828" s="24" t="str">
        <f>VLOOKUP(Table8[[#This Row],[Customer ID]],Table8[],10,FALSE)</f>
        <v>No</v>
      </c>
      <c r="J828" s="24" t="str">
        <f>VLOOKUP(Table8[[#This Row],[Customer ID]],Table8[[Customer ID]:[Wight Status]],3,FALSE)</f>
        <v>Obesity</v>
      </c>
      <c r="K828" s="24" t="str">
        <f>VLOOKUP(Table8[[#This Row],[Customer ID]],Table8[[Customer ID]:[Diabetes Status]],5,FALSE)</f>
        <v>Diabetes</v>
      </c>
      <c r="L828" s="24" t="str">
        <f>VLOOKUP(A828,Table1[[Customer ID]:[Date Of Birth]],5,FALSE)</f>
        <v>24-Jul-1978</v>
      </c>
      <c r="M828" s="24">
        <f>VLOOKUP(A828,Table1[[Customer ID]:[charges]],8,FALSE)</f>
        <v>12797.21</v>
      </c>
      <c r="N828" s="24" t="str">
        <f>VLOOKUP(Healthcare!A828,Table1[[Customer ID]:[Hospital tier]],9,FALSE)</f>
        <v>tier - 3</v>
      </c>
      <c r="O828" s="24" t="str">
        <f>VLOOKUP(A828,Table1[[Customer ID]:[City tier]],10,FALSE)</f>
        <v>tier - 1</v>
      </c>
      <c r="P828" s="24" t="str">
        <f>VLOOKUP(Healthcare!A828,Table1[],11,FALSE)</f>
        <v>R1024</v>
      </c>
      <c r="Q828" s="24">
        <f>VLOOKUP(Healthcare!A828,Table1[[Customer ID]:[Age]],6,FALSE)</f>
        <v>44</v>
      </c>
    </row>
    <row r="829" spans="1:17" ht="15.4" x14ac:dyDescent="0.45">
      <c r="A829" s="25" t="s">
        <v>828</v>
      </c>
      <c r="B829" s="24" t="str">
        <f>VLOOKUP('Customer Names'!A829,'Customer Names'!A829:C3163,3,FALSE)</f>
        <v>Ryan</v>
      </c>
      <c r="C829" s="24">
        <f>VLOOKUP(Table8[[#This Row],[Customer ID]],Table8[[Customer ID]:[BMI]],2,FALSE)</f>
        <v>39.159999999999997</v>
      </c>
      <c r="D829" s="24">
        <f>VLOOKUP(Table8[[#This Row],[Customer ID]],Table8[[Customer ID]:[HBA1C]],4,FALSE)</f>
        <v>5.24</v>
      </c>
      <c r="E829" s="24" t="str">
        <f>VLOOKUP(Table8[[#This Row],[Customer ID]],Table8[[Customer ID]:[Heart Issues]],6,FALSE)</f>
        <v>Yes</v>
      </c>
      <c r="F829" s="24" t="str">
        <f>VLOOKUP(Table8[[#This Row],[Customer ID]],Table8[[Customer ID]:[Any Transplants]],7,FALSE)</f>
        <v>No</v>
      </c>
      <c r="G829" s="24" t="str">
        <f>VLOOKUP(Table8[[#This Row],[Customer ID]],Table8[[Customer ID]:[Cancer history]],8,FALSE)</f>
        <v>Yes</v>
      </c>
      <c r="H829" s="24">
        <f>VLOOKUP(Table8[[#This Row],[Customer ID]],Table8[[Customer ID]:[NumberOfMajorSurgeries]],9,FALSE)</f>
        <v>1</v>
      </c>
      <c r="I829" s="24" t="str">
        <f>VLOOKUP(Table8[[#This Row],[Customer ID]],Table8[],10,FALSE)</f>
        <v>No</v>
      </c>
      <c r="J829" s="24" t="str">
        <f>VLOOKUP(Table8[[#This Row],[Customer ID]],Table8[[Customer ID]:[Wight Status]],3,FALSE)</f>
        <v>Obesity</v>
      </c>
      <c r="K829" s="24" t="str">
        <f>VLOOKUP(Table8[[#This Row],[Customer ID]],Table8[[Customer ID]:[Diabetes Status]],5,FALSE)</f>
        <v>Normal</v>
      </c>
      <c r="L829" s="24" t="str">
        <f>VLOOKUP(A829,Table1[[Customer ID]:[Date Of Birth]],5,FALSE)</f>
        <v>29-Oct-1983</v>
      </c>
      <c r="M829" s="24">
        <f>VLOOKUP(A829,Table1[[Customer ID]:[charges]],8,FALSE)</f>
        <v>12788.18</v>
      </c>
      <c r="N829" s="24" t="str">
        <f>VLOOKUP(Healthcare!A829,Table1[[Customer ID]:[Hospital tier]],9,FALSE)</f>
        <v>tier - 3</v>
      </c>
      <c r="O829" s="24" t="str">
        <f>VLOOKUP(A829,Table1[[Customer ID]:[City tier]],10,FALSE)</f>
        <v>tier - 1</v>
      </c>
      <c r="P829" s="24" t="str">
        <f>VLOOKUP(Healthcare!A829,Table1[],11,FALSE)</f>
        <v>R1026</v>
      </c>
      <c r="Q829" s="24">
        <f>VLOOKUP(Healthcare!A829,Table1[[Customer ID]:[Age]],6,FALSE)</f>
        <v>39</v>
      </c>
    </row>
    <row r="830" spans="1:17" ht="15.4" x14ac:dyDescent="0.45">
      <c r="A830" s="25" t="s">
        <v>829</v>
      </c>
      <c r="B830" s="24" t="str">
        <f>VLOOKUP('Customer Names'!A830,'Customer Names'!A830:C3164,3,FALSE)</f>
        <v>Watson</v>
      </c>
      <c r="C830" s="24">
        <f>VLOOKUP(Table8[[#This Row],[Customer ID]],Table8[[Customer ID]:[BMI]],2,FALSE)</f>
        <v>28.22</v>
      </c>
      <c r="D830" s="24">
        <f>VLOOKUP(Table8[[#This Row],[Customer ID]],Table8[[Customer ID]:[HBA1C]],4,FALSE)</f>
        <v>7.51</v>
      </c>
      <c r="E830" s="24" t="str">
        <f>VLOOKUP(Table8[[#This Row],[Customer ID]],Table8[[Customer ID]:[Heart Issues]],6,FALSE)</f>
        <v>Yes</v>
      </c>
      <c r="F830" s="24" t="str">
        <f>VLOOKUP(Table8[[#This Row],[Customer ID]],Table8[[Customer ID]:[Any Transplants]],7,FALSE)</f>
        <v>No</v>
      </c>
      <c r="G830" s="24" t="str">
        <f>VLOOKUP(Table8[[#This Row],[Customer ID]],Table8[[Customer ID]:[Cancer history]],8,FALSE)</f>
        <v>Yes</v>
      </c>
      <c r="H830" s="24">
        <f>VLOOKUP(Table8[[#This Row],[Customer ID]],Table8[[Customer ID]:[NumberOfMajorSurgeries]],9,FALSE)</f>
        <v>1</v>
      </c>
      <c r="I830" s="24" t="str">
        <f>VLOOKUP(Table8[[#This Row],[Customer ID]],Table8[],10,FALSE)</f>
        <v>No</v>
      </c>
      <c r="J830" s="24" t="str">
        <f>VLOOKUP(Table8[[#This Row],[Customer ID]],Table8[[Customer ID]:[Wight Status]],3,FALSE)</f>
        <v>Over Weight</v>
      </c>
      <c r="K830" s="24" t="str">
        <f>VLOOKUP(Table8[[#This Row],[Customer ID]],Table8[[Customer ID]:[Diabetes Status]],5,FALSE)</f>
        <v>Diabetes</v>
      </c>
      <c r="L830" s="24" t="str">
        <f>VLOOKUP(A830,Table1[[Customer ID]:[Date Of Birth]],5,FALSE)</f>
        <v>5-Dec-1963</v>
      </c>
      <c r="M830" s="24">
        <f>VLOOKUP(A830,Table1[[Customer ID]:[charges]],8,FALSE)</f>
        <v>12788.03</v>
      </c>
      <c r="N830" s="24" t="str">
        <f>VLOOKUP(Healthcare!A830,Table1[[Customer ID]:[Hospital tier]],9,FALSE)</f>
        <v>tier - 3</v>
      </c>
      <c r="O830" s="24" t="str">
        <f>VLOOKUP(A830,Table1[[Customer ID]:[City tier]],10,FALSE)</f>
        <v>tier - 3</v>
      </c>
      <c r="P830" s="24" t="str">
        <f>VLOOKUP(Healthcare!A830,Table1[],11,FALSE)</f>
        <v>R1025</v>
      </c>
      <c r="Q830" s="24">
        <f>VLOOKUP(Healthcare!A830,Table1[[Customer ID]:[Age]],6,FALSE)</f>
        <v>59</v>
      </c>
    </row>
    <row r="831" spans="1:17" ht="15.4" x14ac:dyDescent="0.45">
      <c r="A831" s="25" t="s">
        <v>830</v>
      </c>
      <c r="B831" s="24" t="str">
        <f>VLOOKUP('Customer Names'!A831,'Customer Names'!A831:C3165,3,FALSE)</f>
        <v>Gresh</v>
      </c>
      <c r="C831" s="24">
        <f>VLOOKUP(Table8[[#This Row],[Customer ID]],Table8[[Customer ID]:[BMI]],2,FALSE)</f>
        <v>35</v>
      </c>
      <c r="D831" s="24">
        <f>VLOOKUP(Table8[[#This Row],[Customer ID]],Table8[[Customer ID]:[HBA1C]],4,FALSE)</f>
        <v>4.13</v>
      </c>
      <c r="E831" s="24" t="str">
        <f>VLOOKUP(Table8[[#This Row],[Customer ID]],Table8[[Customer ID]:[Heart Issues]],6,FALSE)</f>
        <v>No</v>
      </c>
      <c r="F831" s="24" t="str">
        <f>VLOOKUP(Table8[[#This Row],[Customer ID]],Table8[[Customer ID]:[Any Transplants]],7,FALSE)</f>
        <v>No</v>
      </c>
      <c r="G831" s="24" t="str">
        <f>VLOOKUP(Table8[[#This Row],[Customer ID]],Table8[[Customer ID]:[Cancer history]],8,FALSE)</f>
        <v>No</v>
      </c>
      <c r="H831" s="24">
        <f>VLOOKUP(Table8[[#This Row],[Customer ID]],Table8[[Customer ID]:[NumberOfMajorSurgeries]],9,FALSE)</f>
        <v>2</v>
      </c>
      <c r="I831" s="24" t="str">
        <f>VLOOKUP(Table8[[#This Row],[Customer ID]],Table8[],10,FALSE)</f>
        <v>No</v>
      </c>
      <c r="J831" s="24" t="str">
        <f>VLOOKUP(Table8[[#This Row],[Customer ID]],Table8[[Customer ID]:[Wight Status]],3,FALSE)</f>
        <v>Obesity</v>
      </c>
      <c r="K831" s="24" t="str">
        <f>VLOOKUP(Table8[[#This Row],[Customer ID]],Table8[[Customer ID]:[Diabetes Status]],5,FALSE)</f>
        <v>Normal</v>
      </c>
      <c r="L831" s="24" t="str">
        <f>VLOOKUP(A831,Table1[[Customer ID]:[Date Of Birth]],5,FALSE)</f>
        <v>7-Oct-1972</v>
      </c>
      <c r="M831" s="24">
        <f>VLOOKUP(A831,Table1[[Customer ID]:[charges]],8,FALSE)</f>
        <v>12776.05</v>
      </c>
      <c r="N831" s="24" t="str">
        <f>VLOOKUP(Healthcare!A831,Table1[[Customer ID]:[Hospital tier]],9,FALSE)</f>
        <v>tier - 3</v>
      </c>
      <c r="O831" s="24" t="str">
        <f>VLOOKUP(A831,Table1[[Customer ID]:[City tier]],10,FALSE)</f>
        <v>tier - 3</v>
      </c>
      <c r="P831" s="24" t="str">
        <f>VLOOKUP(Healthcare!A831,Table1[],11,FALSE)</f>
        <v>R1026</v>
      </c>
      <c r="Q831" s="24">
        <f>VLOOKUP(Healthcare!A831,Table1[[Customer ID]:[Age]],6,FALSE)</f>
        <v>50</v>
      </c>
    </row>
    <row r="832" spans="1:17" ht="15.4" x14ac:dyDescent="0.45">
      <c r="A832" s="25" t="s">
        <v>831</v>
      </c>
      <c r="B832" s="24" t="str">
        <f>VLOOKUP('Customer Names'!A832,'Customer Names'!A832:C3166,3,FALSE)</f>
        <v>Anis</v>
      </c>
      <c r="C832" s="24">
        <f>VLOOKUP(Table8[[#This Row],[Customer ID]],Table8[[Customer ID]:[BMI]],2,FALSE)</f>
        <v>36.24</v>
      </c>
      <c r="D832" s="24">
        <f>VLOOKUP(Table8[[#This Row],[Customer ID]],Table8[[Customer ID]:[HBA1C]],4,FALSE)</f>
        <v>8.3800000000000008</v>
      </c>
      <c r="E832" s="24" t="str">
        <f>VLOOKUP(Table8[[#This Row],[Customer ID]],Table8[[Customer ID]:[Heart Issues]],6,FALSE)</f>
        <v>Yes</v>
      </c>
      <c r="F832" s="24" t="str">
        <f>VLOOKUP(Table8[[#This Row],[Customer ID]],Table8[[Customer ID]:[Any Transplants]],7,FALSE)</f>
        <v>No</v>
      </c>
      <c r="G832" s="24" t="str">
        <f>VLOOKUP(Table8[[#This Row],[Customer ID]],Table8[[Customer ID]:[Cancer history]],8,FALSE)</f>
        <v>No</v>
      </c>
      <c r="H832" s="24">
        <f>VLOOKUP(Table8[[#This Row],[Customer ID]],Table8[[Customer ID]:[NumberOfMajorSurgeries]],9,FALSE)</f>
        <v>1</v>
      </c>
      <c r="I832" s="24" t="str">
        <f>VLOOKUP(Table8[[#This Row],[Customer ID]],Table8[],10,FALSE)</f>
        <v>No</v>
      </c>
      <c r="J832" s="24" t="str">
        <f>VLOOKUP(Table8[[#This Row],[Customer ID]],Table8[[Customer ID]:[Wight Status]],3,FALSE)</f>
        <v>Obesity</v>
      </c>
      <c r="K832" s="24" t="str">
        <f>VLOOKUP(Table8[[#This Row],[Customer ID]],Table8[[Customer ID]:[Diabetes Status]],5,FALSE)</f>
        <v>Diabetes</v>
      </c>
      <c r="L832" s="24" t="str">
        <f>VLOOKUP(A832,Table1[[Customer ID]:[Date Of Birth]],5,FALSE)</f>
        <v>25-Sep-1975</v>
      </c>
      <c r="M832" s="24">
        <f>VLOOKUP(A832,Table1[[Customer ID]:[charges]],8,FALSE)</f>
        <v>12770.27</v>
      </c>
      <c r="N832" s="24" t="str">
        <f>VLOOKUP(Healthcare!A832,Table1[[Customer ID]:[Hospital tier]],9,FALSE)</f>
        <v>tier - 3</v>
      </c>
      <c r="O832" s="24" t="str">
        <f>VLOOKUP(A832,Table1[[Customer ID]:[City tier]],10,FALSE)</f>
        <v>tier - 3</v>
      </c>
      <c r="P832" s="24" t="str">
        <f>VLOOKUP(Healthcare!A832,Table1[],11,FALSE)</f>
        <v>R1021</v>
      </c>
      <c r="Q832" s="24">
        <f>VLOOKUP(Healthcare!A832,Table1[[Customer ID]:[Age]],6,FALSE)</f>
        <v>47</v>
      </c>
    </row>
    <row r="833" spans="1:17" ht="15.4" x14ac:dyDescent="0.45">
      <c r="A833" s="25" t="s">
        <v>832</v>
      </c>
      <c r="B833" s="24" t="str">
        <f>VLOOKUP('Customer Names'!A833,'Customer Names'!A833:C3167,3,FALSE)</f>
        <v>Swartz</v>
      </c>
      <c r="C833" s="24">
        <f>VLOOKUP(Table8[[#This Row],[Customer ID]],Table8[[Customer ID]:[BMI]],2,FALSE)</f>
        <v>36.954999999999998</v>
      </c>
      <c r="D833" s="24">
        <f>VLOOKUP(Table8[[#This Row],[Customer ID]],Table8[[Customer ID]:[HBA1C]],4,FALSE)</f>
        <v>8.07</v>
      </c>
      <c r="E833" s="24" t="str">
        <f>VLOOKUP(Table8[[#This Row],[Customer ID]],Table8[[Customer ID]:[Heart Issues]],6,FALSE)</f>
        <v>No</v>
      </c>
      <c r="F833" s="24" t="str">
        <f>VLOOKUP(Table8[[#This Row],[Customer ID]],Table8[[Customer ID]:[Any Transplants]],7,FALSE)</f>
        <v>No</v>
      </c>
      <c r="G833" s="24" t="str">
        <f>VLOOKUP(Table8[[#This Row],[Customer ID]],Table8[[Customer ID]:[Cancer history]],8,FALSE)</f>
        <v>No</v>
      </c>
      <c r="H833" s="24">
        <f>VLOOKUP(Table8[[#This Row],[Customer ID]],Table8[[Customer ID]:[NumberOfMajorSurgeries]],9,FALSE)</f>
        <v>0</v>
      </c>
      <c r="I833" s="24" t="str">
        <f>VLOOKUP(Table8[[#This Row],[Customer ID]],Table8[],10,FALSE)</f>
        <v>No</v>
      </c>
      <c r="J833" s="24" t="str">
        <f>VLOOKUP(Table8[[#This Row],[Customer ID]],Table8[[Customer ID]:[Wight Status]],3,FALSE)</f>
        <v>Obesity</v>
      </c>
      <c r="K833" s="24" t="str">
        <f>VLOOKUP(Table8[[#This Row],[Customer ID]],Table8[[Customer ID]:[Diabetes Status]],5,FALSE)</f>
        <v>Diabetes</v>
      </c>
      <c r="L833" s="24" t="str">
        <f>VLOOKUP(A833,Table1[[Customer ID]:[Date Of Birth]],5,FALSE)</f>
        <v>1-Oct-1962</v>
      </c>
      <c r="M833" s="24">
        <f>VLOOKUP(A833,Table1[[Customer ID]:[charges]],8,FALSE)</f>
        <v>12741.17</v>
      </c>
      <c r="N833" s="24" t="str">
        <f>VLOOKUP(Healthcare!A833,Table1[[Customer ID]:[Hospital tier]],9,FALSE)</f>
        <v>tier - 3</v>
      </c>
      <c r="O833" s="24" t="str">
        <f>VLOOKUP(A833,Table1[[Customer ID]:[City tier]],10,FALSE)</f>
        <v>tier - 1</v>
      </c>
      <c r="P833" s="24" t="str">
        <f>VLOOKUP(Healthcare!A833,Table1[],11,FALSE)</f>
        <v>R1017</v>
      </c>
      <c r="Q833" s="24">
        <f>VLOOKUP(Healthcare!A833,Table1[[Customer ID]:[Age]],6,FALSE)</f>
        <v>60</v>
      </c>
    </row>
    <row r="834" spans="1:17" ht="15.4" x14ac:dyDescent="0.45">
      <c r="A834" s="25" t="s">
        <v>833</v>
      </c>
      <c r="B834" s="24" t="str">
        <f>VLOOKUP('Customer Names'!A834,'Customer Names'!A834:C3168,3,FALSE)</f>
        <v>Schluneker</v>
      </c>
      <c r="C834" s="24">
        <f>VLOOKUP(Table8[[#This Row],[Customer ID]],Table8[[Customer ID]:[BMI]],2,FALSE)</f>
        <v>29.64</v>
      </c>
      <c r="D834" s="24">
        <f>VLOOKUP(Table8[[#This Row],[Customer ID]],Table8[[Customer ID]:[HBA1C]],4,FALSE)</f>
        <v>8.9499999999999993</v>
      </c>
      <c r="E834" s="24" t="str">
        <f>VLOOKUP(Table8[[#This Row],[Customer ID]],Table8[[Customer ID]:[Heart Issues]],6,FALSE)</f>
        <v>No</v>
      </c>
      <c r="F834" s="24" t="str">
        <f>VLOOKUP(Table8[[#This Row],[Customer ID]],Table8[[Customer ID]:[Any Transplants]],7,FALSE)</f>
        <v>No</v>
      </c>
      <c r="G834" s="24" t="str">
        <f>VLOOKUP(Table8[[#This Row],[Customer ID]],Table8[[Customer ID]:[Cancer history]],8,FALSE)</f>
        <v>No</v>
      </c>
      <c r="H834" s="24">
        <f>VLOOKUP(Table8[[#This Row],[Customer ID]],Table8[[Customer ID]:[NumberOfMajorSurgeries]],9,FALSE)</f>
        <v>0</v>
      </c>
      <c r="I834" s="24" t="str">
        <f>VLOOKUP(Table8[[#This Row],[Customer ID]],Table8[],10,FALSE)</f>
        <v>No</v>
      </c>
      <c r="J834" s="24" t="str">
        <f>VLOOKUP(Table8[[#This Row],[Customer ID]],Table8[[Customer ID]:[Wight Status]],3,FALSE)</f>
        <v>Over Weight</v>
      </c>
      <c r="K834" s="24" t="str">
        <f>VLOOKUP(Table8[[#This Row],[Customer ID]],Table8[[Customer ID]:[Diabetes Status]],5,FALSE)</f>
        <v>Diabetes</v>
      </c>
      <c r="L834" s="24" t="str">
        <f>VLOOKUP(A834,Table1[[Customer ID]:[Date Of Birth]],5,FALSE)</f>
        <v>2-Sep-1962</v>
      </c>
      <c r="M834" s="24">
        <f>VLOOKUP(A834,Table1[[Customer ID]:[charges]],8,FALSE)</f>
        <v>12731</v>
      </c>
      <c r="N834" s="24" t="str">
        <f>VLOOKUP(Healthcare!A834,Table1[[Customer ID]:[Hospital tier]],9,FALSE)</f>
        <v>tier - 3</v>
      </c>
      <c r="O834" s="24" t="str">
        <f>VLOOKUP(A834,Table1[[Customer ID]:[City tier]],10,FALSE)</f>
        <v>tier - 3</v>
      </c>
      <c r="P834" s="24" t="str">
        <f>VLOOKUP(Healthcare!A834,Table1[],11,FALSE)</f>
        <v>R1016</v>
      </c>
      <c r="Q834" s="24">
        <f>VLOOKUP(Healthcare!A834,Table1[[Customer ID]:[Age]],6,FALSE)</f>
        <v>60</v>
      </c>
    </row>
    <row r="835" spans="1:17" ht="15.4" x14ac:dyDescent="0.45">
      <c r="A835" s="25" t="s">
        <v>834</v>
      </c>
      <c r="B835" s="24" t="str">
        <f>VLOOKUP('Customer Names'!A835,'Customer Names'!A835:C3169,3,FALSE)</f>
        <v>Bellemare</v>
      </c>
      <c r="C835" s="24">
        <f>VLOOKUP(Table8[[#This Row],[Customer ID]],Table8[[Customer ID]:[BMI]],2,FALSE)</f>
        <v>42.74</v>
      </c>
      <c r="D835" s="24">
        <f>VLOOKUP(Table8[[#This Row],[Customer ID]],Table8[[Customer ID]:[HBA1C]],4,FALSE)</f>
        <v>6.31</v>
      </c>
      <c r="E835" s="24" t="str">
        <f>VLOOKUP(Table8[[#This Row],[Customer ID]],Table8[[Customer ID]:[Heart Issues]],6,FALSE)</f>
        <v>Yes</v>
      </c>
      <c r="F835" s="24" t="str">
        <f>VLOOKUP(Table8[[#This Row],[Customer ID]],Table8[[Customer ID]:[Any Transplants]],7,FALSE)</f>
        <v>No</v>
      </c>
      <c r="G835" s="24" t="str">
        <f>VLOOKUP(Table8[[#This Row],[Customer ID]],Table8[[Customer ID]:[Cancer history]],8,FALSE)</f>
        <v>No</v>
      </c>
      <c r="H835" s="24">
        <f>VLOOKUP(Table8[[#This Row],[Customer ID]],Table8[[Customer ID]:[NumberOfMajorSurgeries]],9,FALSE)</f>
        <v>1</v>
      </c>
      <c r="I835" s="24" t="str">
        <f>VLOOKUP(Table8[[#This Row],[Customer ID]],Table8[],10,FALSE)</f>
        <v>No</v>
      </c>
      <c r="J835" s="24" t="str">
        <f>VLOOKUP(Table8[[#This Row],[Customer ID]],Table8[[Customer ID]:[Wight Status]],3,FALSE)</f>
        <v>Obesity</v>
      </c>
      <c r="K835" s="24" t="str">
        <f>VLOOKUP(Table8[[#This Row],[Customer ID]],Table8[[Customer ID]:[Diabetes Status]],5,FALSE)</f>
        <v>Prediabetes</v>
      </c>
      <c r="L835" s="24" t="str">
        <f>VLOOKUP(A835,Table1[[Customer ID]:[Date Of Birth]],5,FALSE)</f>
        <v>17-Jul-1988</v>
      </c>
      <c r="M835" s="24">
        <f>VLOOKUP(A835,Table1[[Customer ID]:[charges]],8,FALSE)</f>
        <v>12718.21</v>
      </c>
      <c r="N835" s="24" t="str">
        <f>VLOOKUP(Healthcare!A835,Table1[[Customer ID]:[Hospital tier]],9,FALSE)</f>
        <v>tier - 3</v>
      </c>
      <c r="O835" s="24" t="str">
        <f>VLOOKUP(A835,Table1[[Customer ID]:[City tier]],10,FALSE)</f>
        <v>tier - 1</v>
      </c>
      <c r="P835" s="24" t="str">
        <f>VLOOKUP(Healthcare!A835,Table1[],11,FALSE)</f>
        <v>R1026</v>
      </c>
      <c r="Q835" s="24">
        <f>VLOOKUP(Healthcare!A835,Table1[[Customer ID]:[Age]],6,FALSE)</f>
        <v>34</v>
      </c>
    </row>
    <row r="836" spans="1:17" ht="15.4" x14ac:dyDescent="0.45">
      <c r="A836" s="25" t="s">
        <v>835</v>
      </c>
      <c r="B836" s="24" t="str">
        <f>VLOOKUP('Customer Names'!A836,'Customer Names'!A836:C3170,3,FALSE)</f>
        <v>Vitalo</v>
      </c>
      <c r="C836" s="24">
        <f>VLOOKUP(Table8[[#This Row],[Customer ID]],Table8[[Customer ID]:[BMI]],2,FALSE)</f>
        <v>36.130000000000003</v>
      </c>
      <c r="D836" s="24">
        <f>VLOOKUP(Table8[[#This Row],[Customer ID]],Table8[[Customer ID]:[HBA1C]],4,FALSE)</f>
        <v>7.19</v>
      </c>
      <c r="E836" s="24" t="str">
        <f>VLOOKUP(Table8[[#This Row],[Customer ID]],Table8[[Customer ID]:[Heart Issues]],6,FALSE)</f>
        <v>Yes</v>
      </c>
      <c r="F836" s="24" t="str">
        <f>VLOOKUP(Table8[[#This Row],[Customer ID]],Table8[[Customer ID]:[Any Transplants]],7,FALSE)</f>
        <v>No</v>
      </c>
      <c r="G836" s="24" t="str">
        <f>VLOOKUP(Table8[[#This Row],[Customer ID]],Table8[[Customer ID]:[Cancer history]],8,FALSE)</f>
        <v>No</v>
      </c>
      <c r="H836" s="24">
        <f>VLOOKUP(Table8[[#This Row],[Customer ID]],Table8[[Customer ID]:[NumberOfMajorSurgeries]],9,FALSE)</f>
        <v>2</v>
      </c>
      <c r="I836" s="24" t="str">
        <f>VLOOKUP(Table8[[#This Row],[Customer ID]],Table8[],10,FALSE)</f>
        <v>No</v>
      </c>
      <c r="J836" s="24" t="str">
        <f>VLOOKUP(Table8[[#This Row],[Customer ID]],Table8[[Customer ID]:[Wight Status]],3,FALSE)</f>
        <v>Obesity</v>
      </c>
      <c r="K836" s="24" t="str">
        <f>VLOOKUP(Table8[[#This Row],[Customer ID]],Table8[[Customer ID]:[Diabetes Status]],5,FALSE)</f>
        <v>Diabetes</v>
      </c>
      <c r="L836" s="24" t="str">
        <f>VLOOKUP(A836,Table1[[Customer ID]:[Date Of Birth]],5,FALSE)</f>
        <v>8-Jul-1970</v>
      </c>
      <c r="M836" s="24">
        <f>VLOOKUP(A836,Table1[[Customer ID]:[charges]],8,FALSE)</f>
        <v>12713</v>
      </c>
      <c r="N836" s="24" t="str">
        <f>VLOOKUP(Healthcare!A836,Table1[[Customer ID]:[Hospital tier]],9,FALSE)</f>
        <v>tier - 3</v>
      </c>
      <c r="O836" s="24" t="str">
        <f>VLOOKUP(A836,Table1[[Customer ID]:[City tier]],10,FALSE)</f>
        <v>tier - 1</v>
      </c>
      <c r="P836" s="24" t="str">
        <f>VLOOKUP(Healthcare!A836,Table1[],11,FALSE)</f>
        <v>R1011</v>
      </c>
      <c r="Q836" s="24">
        <f>VLOOKUP(Healthcare!A836,Table1[[Customer ID]:[Age]],6,FALSE)</f>
        <v>52</v>
      </c>
    </row>
    <row r="837" spans="1:17" ht="15.4" x14ac:dyDescent="0.45">
      <c r="A837" s="25" t="s">
        <v>836</v>
      </c>
      <c r="B837" s="24" t="str">
        <f>VLOOKUP('Customer Names'!A837,'Customer Names'!A837:C3171,3,FALSE)</f>
        <v>Hamilton</v>
      </c>
      <c r="C837" s="24">
        <f>VLOOKUP(Table8[[#This Row],[Customer ID]],Table8[[Customer ID]:[BMI]],2,FALSE)</f>
        <v>31.55</v>
      </c>
      <c r="D837" s="24">
        <f>VLOOKUP(Table8[[#This Row],[Customer ID]],Table8[[Customer ID]:[HBA1C]],4,FALSE)</f>
        <v>6.11</v>
      </c>
      <c r="E837" s="24" t="str">
        <f>VLOOKUP(Table8[[#This Row],[Customer ID]],Table8[[Customer ID]:[Heart Issues]],6,FALSE)</f>
        <v>Yes</v>
      </c>
      <c r="F837" s="24" t="str">
        <f>VLOOKUP(Table8[[#This Row],[Customer ID]],Table8[[Customer ID]:[Any Transplants]],7,FALSE)</f>
        <v>No</v>
      </c>
      <c r="G837" s="24" t="str">
        <f>VLOOKUP(Table8[[#This Row],[Customer ID]],Table8[[Customer ID]:[Cancer history]],8,FALSE)</f>
        <v>No</v>
      </c>
      <c r="H837" s="24">
        <f>VLOOKUP(Table8[[#This Row],[Customer ID]],Table8[[Customer ID]:[NumberOfMajorSurgeries]],9,FALSE)</f>
        <v>1</v>
      </c>
      <c r="I837" s="24" t="str">
        <f>VLOOKUP(Table8[[#This Row],[Customer ID]],Table8[],10,FALSE)</f>
        <v>No</v>
      </c>
      <c r="J837" s="24" t="str">
        <f>VLOOKUP(Table8[[#This Row],[Customer ID]],Table8[[Customer ID]:[Wight Status]],3,FALSE)</f>
        <v>Obesity</v>
      </c>
      <c r="K837" s="24" t="str">
        <f>VLOOKUP(Table8[[#This Row],[Customer ID]],Table8[[Customer ID]:[Diabetes Status]],5,FALSE)</f>
        <v>Prediabetes</v>
      </c>
      <c r="L837" s="24" t="str">
        <f>VLOOKUP(A837,Table1[[Customer ID]:[Date Of Birth]],5,FALSE)</f>
        <v>28-Nov-1964</v>
      </c>
      <c r="M837" s="24">
        <f>VLOOKUP(A837,Table1[[Customer ID]:[charges]],8,FALSE)</f>
        <v>12700.63</v>
      </c>
      <c r="N837" s="24" t="str">
        <f>VLOOKUP(Healthcare!A837,Table1[[Customer ID]:[Hospital tier]],9,FALSE)</f>
        <v>tier - 3</v>
      </c>
      <c r="O837" s="24" t="str">
        <f>VLOOKUP(A837,Table1[[Customer ID]:[City tier]],10,FALSE)</f>
        <v>tier - 3</v>
      </c>
      <c r="P837" s="24" t="str">
        <f>VLOOKUP(Healthcare!A837,Table1[],11,FALSE)</f>
        <v>R1011</v>
      </c>
      <c r="Q837" s="24">
        <f>VLOOKUP(Healthcare!A837,Table1[[Customer ID]:[Age]],6,FALSE)</f>
        <v>58</v>
      </c>
    </row>
    <row r="838" spans="1:17" ht="15.4" x14ac:dyDescent="0.45">
      <c r="A838" s="25" t="s">
        <v>837</v>
      </c>
      <c r="B838" s="24" t="str">
        <f>VLOOKUP('Customer Names'!A838,'Customer Names'!A838:C3172,3,FALSE)</f>
        <v>Marshall</v>
      </c>
      <c r="C838" s="24">
        <f>VLOOKUP(Table8[[#This Row],[Customer ID]],Table8[[Customer ID]:[BMI]],2,FALSE)</f>
        <v>52.75</v>
      </c>
      <c r="D838" s="24">
        <f>VLOOKUP(Table8[[#This Row],[Customer ID]],Table8[[Customer ID]:[HBA1C]],4,FALSE)</f>
        <v>6.02</v>
      </c>
      <c r="E838" s="24" t="str">
        <f>VLOOKUP(Table8[[#This Row],[Customer ID]],Table8[[Customer ID]:[Heart Issues]],6,FALSE)</f>
        <v>No</v>
      </c>
      <c r="F838" s="24" t="str">
        <f>VLOOKUP(Table8[[#This Row],[Customer ID]],Table8[[Customer ID]:[Any Transplants]],7,FALSE)</f>
        <v>No</v>
      </c>
      <c r="G838" s="24" t="str">
        <f>VLOOKUP(Table8[[#This Row],[Customer ID]],Table8[[Customer ID]:[Cancer history]],8,FALSE)</f>
        <v>No</v>
      </c>
      <c r="H838" s="24">
        <f>VLOOKUP(Table8[[#This Row],[Customer ID]],Table8[[Customer ID]:[NumberOfMajorSurgeries]],9,FALSE)</f>
        <v>1</v>
      </c>
      <c r="I838" s="24" t="str">
        <f>VLOOKUP(Table8[[#This Row],[Customer ID]],Table8[],10,FALSE)</f>
        <v>No</v>
      </c>
      <c r="J838" s="24" t="str">
        <f>VLOOKUP(Table8[[#This Row],[Customer ID]],Table8[[Customer ID]:[Wight Status]],3,FALSE)</f>
        <v>Obesity</v>
      </c>
      <c r="K838" s="24" t="str">
        <f>VLOOKUP(Table8[[#This Row],[Customer ID]],Table8[[Customer ID]:[Diabetes Status]],5,FALSE)</f>
        <v>Prediabetes</v>
      </c>
      <c r="L838" s="24" t="str">
        <f>VLOOKUP(A838,Table1[[Customer ID]:[Date Of Birth]],5,FALSE)</f>
        <v>7-Jul-1992</v>
      </c>
      <c r="M838" s="24">
        <f>VLOOKUP(A838,Table1[[Customer ID]:[charges]],8,FALSE)</f>
        <v>12699.56</v>
      </c>
      <c r="N838" s="24" t="str">
        <f>VLOOKUP(Healthcare!A838,Table1[[Customer ID]:[Hospital tier]],9,FALSE)</f>
        <v>tier - 3</v>
      </c>
      <c r="O838" s="24" t="str">
        <f>VLOOKUP(A838,Table1[[Customer ID]:[City tier]],10,FALSE)</f>
        <v>tier - 2</v>
      </c>
      <c r="P838" s="24" t="str">
        <f>VLOOKUP(Healthcare!A838,Table1[],11,FALSE)</f>
        <v>R1011</v>
      </c>
      <c r="Q838" s="24">
        <f>VLOOKUP(Healthcare!A838,Table1[[Customer ID]:[Age]],6,FALSE)</f>
        <v>30</v>
      </c>
    </row>
    <row r="839" spans="1:17" ht="15.4" x14ac:dyDescent="0.45">
      <c r="A839" s="25" t="s">
        <v>838</v>
      </c>
      <c r="B839" s="24" t="str">
        <f>VLOOKUP('Customer Names'!A839,'Customer Names'!A839:C3173,3,FALSE)</f>
        <v>Cale</v>
      </c>
      <c r="C839" s="24">
        <f>VLOOKUP(Table8[[#This Row],[Customer ID]],Table8[[Customer ID]:[BMI]],2,FALSE)</f>
        <v>36.67</v>
      </c>
      <c r="D839" s="24">
        <f>VLOOKUP(Table8[[#This Row],[Customer ID]],Table8[[Customer ID]:[HBA1C]],4,FALSE)</f>
        <v>11.86</v>
      </c>
      <c r="E839" s="24" t="str">
        <f>VLOOKUP(Table8[[#This Row],[Customer ID]],Table8[[Customer ID]:[Heart Issues]],6,FALSE)</f>
        <v>No</v>
      </c>
      <c r="F839" s="24" t="str">
        <f>VLOOKUP(Table8[[#This Row],[Customer ID]],Table8[[Customer ID]:[Any Transplants]],7,FALSE)</f>
        <v>No</v>
      </c>
      <c r="G839" s="24" t="str">
        <f>VLOOKUP(Table8[[#This Row],[Customer ID]],Table8[[Customer ID]:[Cancer history]],8,FALSE)</f>
        <v>No</v>
      </c>
      <c r="H839" s="24">
        <f>VLOOKUP(Table8[[#This Row],[Customer ID]],Table8[[Customer ID]:[NumberOfMajorSurgeries]],9,FALSE)</f>
        <v>0</v>
      </c>
      <c r="I839" s="24" t="str">
        <f>VLOOKUP(Table8[[#This Row],[Customer ID]],Table8[],10,FALSE)</f>
        <v>No</v>
      </c>
      <c r="J839" s="24" t="str">
        <f>VLOOKUP(Table8[[#This Row],[Customer ID]],Table8[[Customer ID]:[Wight Status]],3,FALSE)</f>
        <v>Obesity</v>
      </c>
      <c r="K839" s="24" t="str">
        <f>VLOOKUP(Table8[[#This Row],[Customer ID]],Table8[[Customer ID]:[Diabetes Status]],5,FALSE)</f>
        <v>Diabetes</v>
      </c>
      <c r="L839" s="24" t="str">
        <f>VLOOKUP(A839,Table1[[Customer ID]:[Date Of Birth]],5,FALSE)</f>
        <v>24-Sep-1974</v>
      </c>
      <c r="M839" s="24">
        <f>VLOOKUP(A839,Table1[[Customer ID]:[charges]],8,FALSE)</f>
        <v>12697.48</v>
      </c>
      <c r="N839" s="24" t="str">
        <f>VLOOKUP(Healthcare!A839,Table1[[Customer ID]:[Hospital tier]],9,FALSE)</f>
        <v>tier - 3</v>
      </c>
      <c r="O839" s="24" t="str">
        <f>VLOOKUP(A839,Table1[[Customer ID]:[City tier]],10,FALSE)</f>
        <v>tier - 3</v>
      </c>
      <c r="P839" s="24" t="str">
        <f>VLOOKUP(Healthcare!A839,Table1[],11,FALSE)</f>
        <v>R1021</v>
      </c>
      <c r="Q839" s="24">
        <f>VLOOKUP(Healthcare!A839,Table1[[Customer ID]:[Age]],6,FALSE)</f>
        <v>48</v>
      </c>
    </row>
    <row r="840" spans="1:17" ht="15.4" x14ac:dyDescent="0.45">
      <c r="A840" s="25" t="s">
        <v>839</v>
      </c>
      <c r="B840" s="24" t="str">
        <f>VLOOKUP('Customer Names'!A840,'Customer Names'!A840:C3174,3,FALSE)</f>
        <v>Pittaway</v>
      </c>
      <c r="C840" s="24">
        <f>VLOOKUP(Table8[[#This Row],[Customer ID]],Table8[[Customer ID]:[BMI]],2,FALSE)</f>
        <v>38.06</v>
      </c>
      <c r="D840" s="24">
        <f>VLOOKUP(Table8[[#This Row],[Customer ID]],Table8[[Customer ID]:[HBA1C]],4,FALSE)</f>
        <v>8.25</v>
      </c>
      <c r="E840" s="24" t="str">
        <f>VLOOKUP(Table8[[#This Row],[Customer ID]],Table8[[Customer ID]:[Heart Issues]],6,FALSE)</f>
        <v>No</v>
      </c>
      <c r="F840" s="24" t="str">
        <f>VLOOKUP(Table8[[#This Row],[Customer ID]],Table8[[Customer ID]:[Any Transplants]],7,FALSE)</f>
        <v>No</v>
      </c>
      <c r="G840" s="24" t="str">
        <f>VLOOKUP(Table8[[#This Row],[Customer ID]],Table8[[Customer ID]:[Cancer history]],8,FALSE)</f>
        <v>No</v>
      </c>
      <c r="H840" s="24">
        <f>VLOOKUP(Table8[[#This Row],[Customer ID]],Table8[[Customer ID]:[NumberOfMajorSurgeries]],9,FALSE)</f>
        <v>0</v>
      </c>
      <c r="I840" s="24" t="str">
        <f>VLOOKUP(Table8[[#This Row],[Customer ID]],Table8[],10,FALSE)</f>
        <v>No</v>
      </c>
      <c r="J840" s="24" t="str">
        <f>VLOOKUP(Table8[[#This Row],[Customer ID]],Table8[[Customer ID]:[Wight Status]],3,FALSE)</f>
        <v>Obesity</v>
      </c>
      <c r="K840" s="24" t="str">
        <f>VLOOKUP(Table8[[#This Row],[Customer ID]],Table8[[Customer ID]:[Diabetes Status]],5,FALSE)</f>
        <v>Diabetes</v>
      </c>
      <c r="L840" s="24" t="str">
        <f>VLOOKUP(A840,Table1[[Customer ID]:[Date Of Birth]],5,FALSE)</f>
        <v>27-Aug-1962</v>
      </c>
      <c r="M840" s="24">
        <f>VLOOKUP(A840,Table1[[Customer ID]:[charges]],8,FALSE)</f>
        <v>12648.7</v>
      </c>
      <c r="N840" s="24" t="str">
        <f>VLOOKUP(Healthcare!A840,Table1[[Customer ID]:[Hospital tier]],9,FALSE)</f>
        <v>tier - 3</v>
      </c>
      <c r="O840" s="24" t="str">
        <f>VLOOKUP(A840,Table1[[Customer ID]:[City tier]],10,FALSE)</f>
        <v>tier - 2</v>
      </c>
      <c r="P840" s="24" t="str">
        <f>VLOOKUP(Healthcare!A840,Table1[],11,FALSE)</f>
        <v>R1013</v>
      </c>
      <c r="Q840" s="24">
        <f>VLOOKUP(Healthcare!A840,Table1[[Customer ID]:[Age]],6,FALSE)</f>
        <v>60</v>
      </c>
    </row>
    <row r="841" spans="1:17" ht="15.4" x14ac:dyDescent="0.45">
      <c r="A841" s="25" t="s">
        <v>840</v>
      </c>
      <c r="B841" s="24" t="str">
        <f>VLOOKUP('Customer Names'!A841,'Customer Names'!A841:C3175,3,FALSE)</f>
        <v>Bill</v>
      </c>
      <c r="C841" s="24">
        <f>VLOOKUP(Table8[[#This Row],[Customer ID]],Table8[[Customer ID]:[BMI]],2,FALSE)</f>
        <v>38</v>
      </c>
      <c r="D841" s="24">
        <f>VLOOKUP(Table8[[#This Row],[Customer ID]],Table8[[Customer ID]:[HBA1C]],4,FALSE)</f>
        <v>8.1300000000000008</v>
      </c>
      <c r="E841" s="24" t="str">
        <f>VLOOKUP(Table8[[#This Row],[Customer ID]],Table8[[Customer ID]:[Heart Issues]],6,FALSE)</f>
        <v>No</v>
      </c>
      <c r="F841" s="24" t="str">
        <f>VLOOKUP(Table8[[#This Row],[Customer ID]],Table8[[Customer ID]:[Any Transplants]],7,FALSE)</f>
        <v>No</v>
      </c>
      <c r="G841" s="24" t="str">
        <f>VLOOKUP(Table8[[#This Row],[Customer ID]],Table8[[Customer ID]:[Cancer history]],8,FALSE)</f>
        <v>No</v>
      </c>
      <c r="H841" s="24">
        <f>VLOOKUP(Table8[[#This Row],[Customer ID]],Table8[[Customer ID]:[NumberOfMajorSurgeries]],9,FALSE)</f>
        <v>0</v>
      </c>
      <c r="I841" s="24" t="str">
        <f>VLOOKUP(Table8[[#This Row],[Customer ID]],Table8[],10,FALSE)</f>
        <v>No</v>
      </c>
      <c r="J841" s="24" t="str">
        <f>VLOOKUP(Table8[[#This Row],[Customer ID]],Table8[[Customer ID]:[Wight Status]],3,FALSE)</f>
        <v>Obesity</v>
      </c>
      <c r="K841" s="24" t="str">
        <f>VLOOKUP(Table8[[#This Row],[Customer ID]],Table8[[Customer ID]:[Diabetes Status]],5,FALSE)</f>
        <v>Diabetes</v>
      </c>
      <c r="L841" s="24" t="str">
        <f>VLOOKUP(A841,Table1[[Customer ID]:[Date Of Birth]],5,FALSE)</f>
        <v>14-Sep-1965</v>
      </c>
      <c r="M841" s="24">
        <f>VLOOKUP(A841,Table1[[Customer ID]:[charges]],8,FALSE)</f>
        <v>12646.21</v>
      </c>
      <c r="N841" s="24" t="str">
        <f>VLOOKUP(Healthcare!A841,Table1[[Customer ID]:[Hospital tier]],9,FALSE)</f>
        <v>tier - 3</v>
      </c>
      <c r="O841" s="24" t="str">
        <f>VLOOKUP(A841,Table1[[Customer ID]:[City tier]],10,FALSE)</f>
        <v>tier - 2</v>
      </c>
      <c r="P841" s="24" t="str">
        <f>VLOOKUP(Healthcare!A841,Table1[],11,FALSE)</f>
        <v>R1011</v>
      </c>
      <c r="Q841" s="24">
        <f>VLOOKUP(Healthcare!A841,Table1[[Customer ID]:[Age]],6,FALSE)</f>
        <v>57</v>
      </c>
    </row>
    <row r="842" spans="1:17" ht="15.4" x14ac:dyDescent="0.45">
      <c r="A842" s="25" t="s">
        <v>841</v>
      </c>
      <c r="B842" s="24" t="str">
        <f>VLOOKUP('Customer Names'!A842,'Customer Names'!A842:C3176,3,FALSE)</f>
        <v>Antrim</v>
      </c>
      <c r="C842" s="24">
        <f>VLOOKUP(Table8[[#This Row],[Customer ID]],Table8[[Customer ID]:[BMI]],2,FALSE)</f>
        <v>35.1</v>
      </c>
      <c r="D842" s="24">
        <f>VLOOKUP(Table8[[#This Row],[Customer ID]],Table8[[Customer ID]:[HBA1C]],4,FALSE)</f>
        <v>10.1</v>
      </c>
      <c r="E842" s="24" t="str">
        <f>VLOOKUP(Table8[[#This Row],[Customer ID]],Table8[[Customer ID]:[Heart Issues]],6,FALSE)</f>
        <v>No</v>
      </c>
      <c r="F842" s="24" t="str">
        <f>VLOOKUP(Table8[[#This Row],[Customer ID]],Table8[[Customer ID]:[Any Transplants]],7,FALSE)</f>
        <v>No</v>
      </c>
      <c r="G842" s="24" t="str">
        <f>VLOOKUP(Table8[[#This Row],[Customer ID]],Table8[[Customer ID]:[Cancer history]],8,FALSE)</f>
        <v>No</v>
      </c>
      <c r="H842" s="24">
        <f>VLOOKUP(Table8[[#This Row],[Customer ID]],Table8[[Customer ID]:[NumberOfMajorSurgeries]],9,FALSE)</f>
        <v>0</v>
      </c>
      <c r="I842" s="24" t="str">
        <f>VLOOKUP(Table8[[#This Row],[Customer ID]],Table8[],10,FALSE)</f>
        <v>No</v>
      </c>
      <c r="J842" s="24" t="str">
        <f>VLOOKUP(Table8[[#This Row],[Customer ID]],Table8[[Customer ID]:[Wight Status]],3,FALSE)</f>
        <v>Obesity</v>
      </c>
      <c r="K842" s="24" t="str">
        <f>VLOOKUP(Table8[[#This Row],[Customer ID]],Table8[[Customer ID]:[Diabetes Status]],5,FALSE)</f>
        <v>Diabetes</v>
      </c>
      <c r="L842" s="24" t="str">
        <f>VLOOKUP(A842,Table1[[Customer ID]:[Date Of Birth]],5,FALSE)</f>
        <v>11-Jul-1962</v>
      </c>
      <c r="M842" s="24">
        <f>VLOOKUP(A842,Table1[[Customer ID]:[charges]],8,FALSE)</f>
        <v>12644.59</v>
      </c>
      <c r="N842" s="24" t="str">
        <f>VLOOKUP(Healthcare!A842,Table1[[Customer ID]:[Hospital tier]],9,FALSE)</f>
        <v>tier - 3</v>
      </c>
      <c r="O842" s="24" t="str">
        <f>VLOOKUP(A842,Table1[[Customer ID]:[City tier]],10,FALSE)</f>
        <v>tier - 2</v>
      </c>
      <c r="P842" s="24" t="str">
        <f>VLOOKUP(Healthcare!A842,Table1[],11,FALSE)</f>
        <v>R1011</v>
      </c>
      <c r="Q842" s="24">
        <f>VLOOKUP(Healthcare!A842,Table1[[Customer ID]:[Age]],6,FALSE)</f>
        <v>60</v>
      </c>
    </row>
    <row r="843" spans="1:17" ht="15.4" x14ac:dyDescent="0.45">
      <c r="A843" s="25" t="s">
        <v>842</v>
      </c>
      <c r="B843" s="24" t="str">
        <f>VLOOKUP('Customer Names'!A843,'Customer Names'!A843:C3177,3,FALSE)</f>
        <v>Doolittle-Crider</v>
      </c>
      <c r="C843" s="24">
        <f>VLOOKUP(Table8[[#This Row],[Customer ID]],Table8[[Customer ID]:[BMI]],2,FALSE)</f>
        <v>33.82</v>
      </c>
      <c r="D843" s="24">
        <f>VLOOKUP(Table8[[#This Row],[Customer ID]],Table8[[Customer ID]:[HBA1C]],4,FALSE)</f>
        <v>5.89</v>
      </c>
      <c r="E843" s="24" t="str">
        <f>VLOOKUP(Table8[[#This Row],[Customer ID]],Table8[[Customer ID]:[Heart Issues]],6,FALSE)</f>
        <v>Yes</v>
      </c>
      <c r="F843" s="24" t="str">
        <f>VLOOKUP(Table8[[#This Row],[Customer ID]],Table8[[Customer ID]:[Any Transplants]],7,FALSE)</f>
        <v>No</v>
      </c>
      <c r="G843" s="24" t="str">
        <f>VLOOKUP(Table8[[#This Row],[Customer ID]],Table8[[Customer ID]:[Cancer history]],8,FALSE)</f>
        <v>No</v>
      </c>
      <c r="H843" s="24">
        <f>VLOOKUP(Table8[[#This Row],[Customer ID]],Table8[[Customer ID]:[NumberOfMajorSurgeries]],9,FALSE)</f>
        <v>2</v>
      </c>
      <c r="I843" s="24" t="str">
        <f>VLOOKUP(Table8[[#This Row],[Customer ID]],Table8[],10,FALSE)</f>
        <v>No</v>
      </c>
      <c r="J843" s="24" t="str">
        <f>VLOOKUP(Table8[[#This Row],[Customer ID]],Table8[[Customer ID]:[Wight Status]],3,FALSE)</f>
        <v>Obesity</v>
      </c>
      <c r="K843" s="24" t="str">
        <f>VLOOKUP(Table8[[#This Row],[Customer ID]],Table8[[Customer ID]:[Diabetes Status]],5,FALSE)</f>
        <v>Prediabetes</v>
      </c>
      <c r="L843" s="24" t="str">
        <f>VLOOKUP(A843,Table1[[Customer ID]:[Date Of Birth]],5,FALSE)</f>
        <v>17-Dec-1966</v>
      </c>
      <c r="M843" s="24">
        <f>VLOOKUP(A843,Table1[[Customer ID]:[charges]],8,FALSE)</f>
        <v>12643.38</v>
      </c>
      <c r="N843" s="24" t="str">
        <f>VLOOKUP(Healthcare!A843,Table1[[Customer ID]:[Hospital tier]],9,FALSE)</f>
        <v>tier - 3</v>
      </c>
      <c r="O843" s="24" t="str">
        <f>VLOOKUP(A843,Table1[[Customer ID]:[City tier]],10,FALSE)</f>
        <v>tier - 1</v>
      </c>
      <c r="P843" s="24" t="str">
        <f>VLOOKUP(Healthcare!A843,Table1[],11,FALSE)</f>
        <v>R1012</v>
      </c>
      <c r="Q843" s="24">
        <f>VLOOKUP(Healthcare!A843,Table1[[Customer ID]:[Age]],6,FALSE)</f>
        <v>56</v>
      </c>
    </row>
    <row r="844" spans="1:17" ht="15.4" x14ac:dyDescent="0.45">
      <c r="A844" s="25" t="s">
        <v>843</v>
      </c>
      <c r="B844" s="24" t="str">
        <f>VLOOKUP('Customer Names'!A844,'Customer Names'!A844:C3178,3,FALSE)</f>
        <v>Ruhlman</v>
      </c>
      <c r="C844" s="24">
        <f>VLOOKUP(Table8[[#This Row],[Customer ID]],Table8[[Customer ID]:[BMI]],2,FALSE)</f>
        <v>37.43</v>
      </c>
      <c r="D844" s="24">
        <f>VLOOKUP(Table8[[#This Row],[Customer ID]],Table8[[Customer ID]:[HBA1C]],4,FALSE)</f>
        <v>4.97</v>
      </c>
      <c r="E844" s="24" t="str">
        <f>VLOOKUP(Table8[[#This Row],[Customer ID]],Table8[[Customer ID]:[Heart Issues]],6,FALSE)</f>
        <v>No</v>
      </c>
      <c r="F844" s="24" t="str">
        <f>VLOOKUP(Table8[[#This Row],[Customer ID]],Table8[[Customer ID]:[Any Transplants]],7,FALSE)</f>
        <v>No</v>
      </c>
      <c r="G844" s="24" t="str">
        <f>VLOOKUP(Table8[[#This Row],[Customer ID]],Table8[[Customer ID]:[Cancer history]],8,FALSE)</f>
        <v>No</v>
      </c>
      <c r="H844" s="24">
        <f>VLOOKUP(Table8[[#This Row],[Customer ID]],Table8[[Customer ID]:[NumberOfMajorSurgeries]],9,FALSE)</f>
        <v>2</v>
      </c>
      <c r="I844" s="24" t="str">
        <f>VLOOKUP(Table8[[#This Row],[Customer ID]],Table8[],10,FALSE)</f>
        <v>No</v>
      </c>
      <c r="J844" s="24" t="str">
        <f>VLOOKUP(Table8[[#This Row],[Customer ID]],Table8[[Customer ID]:[Wight Status]],3,FALSE)</f>
        <v>Obesity</v>
      </c>
      <c r="K844" s="24" t="str">
        <f>VLOOKUP(Table8[[#This Row],[Customer ID]],Table8[[Customer ID]:[Diabetes Status]],5,FALSE)</f>
        <v>Normal</v>
      </c>
      <c r="L844" s="24" t="str">
        <f>VLOOKUP(A844,Table1[[Customer ID]:[Date Of Birth]],5,FALSE)</f>
        <v>5-Sep-1972</v>
      </c>
      <c r="M844" s="24">
        <f>VLOOKUP(A844,Table1[[Customer ID]:[charges]],8,FALSE)</f>
        <v>12640.24</v>
      </c>
      <c r="N844" s="24" t="str">
        <f>VLOOKUP(Healthcare!A844,Table1[[Customer ID]:[Hospital tier]],9,FALSE)</f>
        <v>tier - 3</v>
      </c>
      <c r="O844" s="24" t="str">
        <f>VLOOKUP(A844,Table1[[Customer ID]:[City tier]],10,FALSE)</f>
        <v>tier - 1</v>
      </c>
      <c r="P844" s="24" t="str">
        <f>VLOOKUP(Healthcare!A844,Table1[],11,FALSE)</f>
        <v>R1011</v>
      </c>
      <c r="Q844" s="24">
        <f>VLOOKUP(Healthcare!A844,Table1[[Customer ID]:[Age]],6,FALSE)</f>
        <v>50</v>
      </c>
    </row>
    <row r="845" spans="1:17" ht="15.4" x14ac:dyDescent="0.45">
      <c r="A845" s="25" t="s">
        <v>844</v>
      </c>
      <c r="B845" s="24" t="str">
        <f>VLOOKUP('Customer Names'!A845,'Customer Names'!A845:C3179,3,FALSE)</f>
        <v>Anderson</v>
      </c>
      <c r="C845" s="24">
        <f>VLOOKUP(Table8[[#This Row],[Customer ID]],Table8[[Customer ID]:[BMI]],2,FALSE)</f>
        <v>30.5</v>
      </c>
      <c r="D845" s="24">
        <f>VLOOKUP(Table8[[#This Row],[Customer ID]],Table8[[Customer ID]:[HBA1C]],4,FALSE)</f>
        <v>9.9</v>
      </c>
      <c r="E845" s="24" t="str">
        <f>VLOOKUP(Table8[[#This Row],[Customer ID]],Table8[[Customer ID]:[Heart Issues]],6,FALSE)</f>
        <v>No</v>
      </c>
      <c r="F845" s="24" t="str">
        <f>VLOOKUP(Table8[[#This Row],[Customer ID]],Table8[[Customer ID]:[Any Transplants]],7,FALSE)</f>
        <v>No</v>
      </c>
      <c r="G845" s="24" t="str">
        <f>VLOOKUP(Table8[[#This Row],[Customer ID]],Table8[[Customer ID]:[Cancer history]],8,FALSE)</f>
        <v>No</v>
      </c>
      <c r="H845" s="24">
        <f>VLOOKUP(Table8[[#This Row],[Customer ID]],Table8[[Customer ID]:[NumberOfMajorSurgeries]],9,FALSE)</f>
        <v>0</v>
      </c>
      <c r="I845" s="24" t="str">
        <f>VLOOKUP(Table8[[#This Row],[Customer ID]],Table8[],10,FALSE)</f>
        <v>No</v>
      </c>
      <c r="J845" s="24" t="str">
        <f>VLOOKUP(Table8[[#This Row],[Customer ID]],Table8[[Customer ID]:[Wight Status]],3,FALSE)</f>
        <v>Obesity</v>
      </c>
      <c r="K845" s="24" t="str">
        <f>VLOOKUP(Table8[[#This Row],[Customer ID]],Table8[[Customer ID]:[Diabetes Status]],5,FALSE)</f>
        <v>Diabetes</v>
      </c>
      <c r="L845" s="24" t="str">
        <f>VLOOKUP(A845,Table1[[Customer ID]:[Date Of Birth]],5,FALSE)</f>
        <v>22-Jul-1962</v>
      </c>
      <c r="M845" s="24">
        <f>VLOOKUP(A845,Table1[[Customer ID]:[charges]],8,FALSE)</f>
        <v>12638.2</v>
      </c>
      <c r="N845" s="24" t="str">
        <f>VLOOKUP(Healthcare!A845,Table1[[Customer ID]:[Hospital tier]],9,FALSE)</f>
        <v>tier - 3</v>
      </c>
      <c r="O845" s="24" t="str">
        <f>VLOOKUP(A845,Table1[[Customer ID]:[City tier]],10,FALSE)</f>
        <v>tier - 1</v>
      </c>
      <c r="P845" s="24" t="str">
        <f>VLOOKUP(Healthcare!A845,Table1[],11,FALSE)</f>
        <v>R1011</v>
      </c>
      <c r="Q845" s="24">
        <f>VLOOKUP(Healthcare!A845,Table1[[Customer ID]:[Age]],6,FALSE)</f>
        <v>60</v>
      </c>
    </row>
    <row r="846" spans="1:17" ht="15.4" x14ac:dyDescent="0.45">
      <c r="A846" s="25" t="s">
        <v>845</v>
      </c>
      <c r="B846" s="24" t="str">
        <f>VLOOKUP('Customer Names'!A846,'Customer Names'!A846:C3180,3,FALSE)</f>
        <v>Uchiyama</v>
      </c>
      <c r="C846" s="24">
        <f>VLOOKUP(Table8[[#This Row],[Customer ID]],Table8[[Customer ID]:[BMI]],2,FALSE)</f>
        <v>24.53</v>
      </c>
      <c r="D846" s="24">
        <f>VLOOKUP(Table8[[#This Row],[Customer ID]],Table8[[Customer ID]:[HBA1C]],4,FALSE)</f>
        <v>9.0500000000000007</v>
      </c>
      <c r="E846" s="24" t="str">
        <f>VLOOKUP(Table8[[#This Row],[Customer ID]],Table8[[Customer ID]:[Heart Issues]],6,FALSE)</f>
        <v>No</v>
      </c>
      <c r="F846" s="24" t="str">
        <f>VLOOKUP(Table8[[#This Row],[Customer ID]],Table8[[Customer ID]:[Any Transplants]],7,FALSE)</f>
        <v>No</v>
      </c>
      <c r="G846" s="24" t="str">
        <f>VLOOKUP(Table8[[#This Row],[Customer ID]],Table8[[Customer ID]:[Cancer history]],8,FALSE)</f>
        <v>No</v>
      </c>
      <c r="H846" s="24">
        <f>VLOOKUP(Table8[[#This Row],[Customer ID]],Table8[[Customer ID]:[NumberOfMajorSurgeries]],9,FALSE)</f>
        <v>0</v>
      </c>
      <c r="I846" s="24" t="str">
        <f>VLOOKUP(Table8[[#This Row],[Customer ID]],Table8[],10,FALSE)</f>
        <v>No</v>
      </c>
      <c r="J846" s="24" t="str">
        <f>VLOOKUP(Table8[[#This Row],[Customer ID]],Table8[[Customer ID]:[Wight Status]],3,FALSE)</f>
        <v>Normal Weight</v>
      </c>
      <c r="K846" s="24" t="str">
        <f>VLOOKUP(Table8[[#This Row],[Customer ID]],Table8[[Customer ID]:[Diabetes Status]],5,FALSE)</f>
        <v>Diabetes</v>
      </c>
      <c r="L846" s="24" t="str">
        <f>VLOOKUP(A846,Table1[[Customer ID]:[Date Of Birth]],5,FALSE)</f>
        <v>22-Nov-1962</v>
      </c>
      <c r="M846" s="24">
        <f>VLOOKUP(A846,Table1[[Customer ID]:[charges]],8,FALSE)</f>
        <v>12629.9</v>
      </c>
      <c r="N846" s="24" t="str">
        <f>VLOOKUP(Healthcare!A846,Table1[[Customer ID]:[Hospital tier]],9,FALSE)</f>
        <v>tier - 3</v>
      </c>
      <c r="O846" s="24" t="str">
        <f>VLOOKUP(A846,Table1[[Customer ID]:[City tier]],10,FALSE)</f>
        <v>tier - 3</v>
      </c>
      <c r="P846" s="24" t="str">
        <f>VLOOKUP(Healthcare!A846,Table1[],11,FALSE)</f>
        <v>R1013</v>
      </c>
      <c r="Q846" s="24">
        <f>VLOOKUP(Healthcare!A846,Table1[[Customer ID]:[Age]],6,FALSE)</f>
        <v>60</v>
      </c>
    </row>
    <row r="847" spans="1:17" ht="15.4" x14ac:dyDescent="0.45">
      <c r="A847" s="25" t="s">
        <v>846</v>
      </c>
      <c r="B847" s="24" t="str">
        <f>VLOOKUP('Customer Names'!A847,'Customer Names'!A847:C3181,3,FALSE)</f>
        <v>Desota</v>
      </c>
      <c r="C847" s="24">
        <f>VLOOKUP(Table8[[#This Row],[Customer ID]],Table8[[Customer ID]:[BMI]],2,FALSE)</f>
        <v>25.74</v>
      </c>
      <c r="D847" s="24">
        <f>VLOOKUP(Table8[[#This Row],[Customer ID]],Table8[[Customer ID]:[HBA1C]],4,FALSE)</f>
        <v>10.93</v>
      </c>
      <c r="E847" s="24" t="str">
        <f>VLOOKUP(Table8[[#This Row],[Customer ID]],Table8[[Customer ID]:[Heart Issues]],6,FALSE)</f>
        <v>No</v>
      </c>
      <c r="F847" s="24" t="str">
        <f>VLOOKUP(Table8[[#This Row],[Customer ID]],Table8[[Customer ID]:[Any Transplants]],7,FALSE)</f>
        <v>No</v>
      </c>
      <c r="G847" s="24" t="str">
        <f>VLOOKUP(Table8[[#This Row],[Customer ID]],Table8[[Customer ID]:[Cancer history]],8,FALSE)</f>
        <v>No</v>
      </c>
      <c r="H847" s="24">
        <f>VLOOKUP(Table8[[#This Row],[Customer ID]],Table8[[Customer ID]:[NumberOfMajorSurgeries]],9,FALSE)</f>
        <v>0</v>
      </c>
      <c r="I847" s="24" t="str">
        <f>VLOOKUP(Table8[[#This Row],[Customer ID]],Table8[],10,FALSE)</f>
        <v>No</v>
      </c>
      <c r="J847" s="24" t="str">
        <f>VLOOKUP(Table8[[#This Row],[Customer ID]],Table8[[Customer ID]:[Wight Status]],3,FALSE)</f>
        <v>Over Weight</v>
      </c>
      <c r="K847" s="24" t="str">
        <f>VLOOKUP(Table8[[#This Row],[Customer ID]],Table8[[Customer ID]:[Diabetes Status]],5,FALSE)</f>
        <v>Diabetes</v>
      </c>
      <c r="L847" s="24" t="str">
        <f>VLOOKUP(A847,Table1[[Customer ID]:[Date Of Birth]],5,FALSE)</f>
        <v>4-Oct-1965</v>
      </c>
      <c r="M847" s="24">
        <f>VLOOKUP(A847,Table1[[Customer ID]:[charges]],8,FALSE)</f>
        <v>12629.17</v>
      </c>
      <c r="N847" s="24" t="str">
        <f>VLOOKUP(Healthcare!A847,Table1[[Customer ID]:[Hospital tier]],9,FALSE)</f>
        <v>tier - 3</v>
      </c>
      <c r="O847" s="24" t="str">
        <f>VLOOKUP(A847,Table1[[Customer ID]:[City tier]],10,FALSE)</f>
        <v>tier - 1</v>
      </c>
      <c r="P847" s="24" t="str">
        <f>VLOOKUP(Healthcare!A847,Table1[],11,FALSE)</f>
        <v>R1013</v>
      </c>
      <c r="Q847" s="24">
        <f>VLOOKUP(Healthcare!A847,Table1[[Customer ID]:[Age]],6,FALSE)</f>
        <v>57</v>
      </c>
    </row>
    <row r="848" spans="1:17" ht="15.4" x14ac:dyDescent="0.45">
      <c r="A848" s="25" t="s">
        <v>847</v>
      </c>
      <c r="B848" s="24" t="str">
        <f>VLOOKUP('Customer Names'!A848,'Customer Names'!A848:C3182,3,FALSE)</f>
        <v>Edmonds</v>
      </c>
      <c r="C848" s="24">
        <f>VLOOKUP(Table8[[#This Row],[Customer ID]],Table8[[Customer ID]:[BMI]],2,FALSE)</f>
        <v>34.08</v>
      </c>
      <c r="D848" s="24">
        <f>VLOOKUP(Table8[[#This Row],[Customer ID]],Table8[[Customer ID]:[HBA1C]],4,FALSE)</f>
        <v>7.58</v>
      </c>
      <c r="E848" s="24" t="str">
        <f>VLOOKUP(Table8[[#This Row],[Customer ID]],Table8[[Customer ID]:[Heart Issues]],6,FALSE)</f>
        <v>Yes</v>
      </c>
      <c r="F848" s="24" t="str">
        <f>VLOOKUP(Table8[[#This Row],[Customer ID]],Table8[[Customer ID]:[Any Transplants]],7,FALSE)</f>
        <v>No</v>
      </c>
      <c r="G848" s="24" t="str">
        <f>VLOOKUP(Table8[[#This Row],[Customer ID]],Table8[[Customer ID]:[Cancer history]],8,FALSE)</f>
        <v>No</v>
      </c>
      <c r="H848" s="24">
        <f>VLOOKUP(Table8[[#This Row],[Customer ID]],Table8[[Customer ID]:[NumberOfMajorSurgeries]],9,FALSE)</f>
        <v>2</v>
      </c>
      <c r="I848" s="24" t="str">
        <f>VLOOKUP(Table8[[#This Row],[Customer ID]],Table8[],10,FALSE)</f>
        <v>No</v>
      </c>
      <c r="J848" s="24" t="str">
        <f>VLOOKUP(Table8[[#This Row],[Customer ID]],Table8[[Customer ID]:[Wight Status]],3,FALSE)</f>
        <v>Obesity</v>
      </c>
      <c r="K848" s="24" t="str">
        <f>VLOOKUP(Table8[[#This Row],[Customer ID]],Table8[[Customer ID]:[Diabetes Status]],5,FALSE)</f>
        <v>Diabetes</v>
      </c>
      <c r="L848" s="24" t="str">
        <f>VLOOKUP(A848,Table1[[Customer ID]:[Date Of Birth]],5,FALSE)</f>
        <v>28-Dec-1970</v>
      </c>
      <c r="M848" s="24">
        <f>VLOOKUP(A848,Table1[[Customer ID]:[charges]],8,FALSE)</f>
        <v>12624.74</v>
      </c>
      <c r="N848" s="24" t="str">
        <f>VLOOKUP(Healthcare!A848,Table1[[Customer ID]:[Hospital tier]],9,FALSE)</f>
        <v>tier - 3</v>
      </c>
      <c r="O848" s="24" t="str">
        <f>VLOOKUP(A848,Table1[[Customer ID]:[City tier]],10,FALSE)</f>
        <v>tier - 1</v>
      </c>
      <c r="P848" s="24" t="str">
        <f>VLOOKUP(Healthcare!A848,Table1[],11,FALSE)</f>
        <v>R1012</v>
      </c>
      <c r="Q848" s="24">
        <f>VLOOKUP(Healthcare!A848,Table1[[Customer ID]:[Age]],6,FALSE)</f>
        <v>52</v>
      </c>
    </row>
    <row r="849" spans="1:17" ht="15.4" x14ac:dyDescent="0.45">
      <c r="A849" s="25" t="s">
        <v>848</v>
      </c>
      <c r="B849" s="24" t="str">
        <f>VLOOKUP('Customer Names'!A849,'Customer Names'!A849:C3183,3,FALSE)</f>
        <v>Otto</v>
      </c>
      <c r="C849" s="24">
        <f>VLOOKUP(Table8[[#This Row],[Customer ID]],Table8[[Customer ID]:[BMI]],2,FALSE)</f>
        <v>31.35</v>
      </c>
      <c r="D849" s="24">
        <f>VLOOKUP(Table8[[#This Row],[Customer ID]],Table8[[Customer ID]:[HBA1C]],4,FALSE)</f>
        <v>11</v>
      </c>
      <c r="E849" s="24" t="str">
        <f>VLOOKUP(Table8[[#This Row],[Customer ID]],Table8[[Customer ID]:[Heart Issues]],6,FALSE)</f>
        <v>Yes</v>
      </c>
      <c r="F849" s="24" t="str">
        <f>VLOOKUP(Table8[[#This Row],[Customer ID]],Table8[[Customer ID]:[Any Transplants]],7,FALSE)</f>
        <v>No</v>
      </c>
      <c r="G849" s="24" t="str">
        <f>VLOOKUP(Table8[[#This Row],[Customer ID]],Table8[[Customer ID]:[Cancer history]],8,FALSE)</f>
        <v>Yes</v>
      </c>
      <c r="H849" s="24">
        <f>VLOOKUP(Table8[[#This Row],[Customer ID]],Table8[[Customer ID]:[NumberOfMajorSurgeries]],9,FALSE)</f>
        <v>1</v>
      </c>
      <c r="I849" s="24" t="str">
        <f>VLOOKUP(Table8[[#This Row],[Customer ID]],Table8[],10,FALSE)</f>
        <v>No</v>
      </c>
      <c r="J849" s="24" t="str">
        <f>VLOOKUP(Table8[[#This Row],[Customer ID]],Table8[[Customer ID]:[Wight Status]],3,FALSE)</f>
        <v>Obesity</v>
      </c>
      <c r="K849" s="24" t="str">
        <f>VLOOKUP(Table8[[#This Row],[Customer ID]],Table8[[Customer ID]:[Diabetes Status]],5,FALSE)</f>
        <v>Diabetes</v>
      </c>
      <c r="L849" s="24" t="str">
        <f>VLOOKUP(A849,Table1[[Customer ID]:[Date Of Birth]],5,FALSE)</f>
        <v>19-Aug-1963</v>
      </c>
      <c r="M849" s="24">
        <f>VLOOKUP(A849,Table1[[Customer ID]:[charges]],8,FALSE)</f>
        <v>12622.18</v>
      </c>
      <c r="N849" s="24" t="str">
        <f>VLOOKUP(Healthcare!A849,Table1[[Customer ID]:[Hospital tier]],9,FALSE)</f>
        <v>tier - 3</v>
      </c>
      <c r="O849" s="24" t="str">
        <f>VLOOKUP(A849,Table1[[Customer ID]:[City tier]],10,FALSE)</f>
        <v>tier - 1</v>
      </c>
      <c r="P849" s="24" t="str">
        <f>VLOOKUP(Healthcare!A849,Table1[],11,FALSE)</f>
        <v>R1012</v>
      </c>
      <c r="Q849" s="24">
        <f>VLOOKUP(Healthcare!A849,Table1[[Customer ID]:[Age]],6,FALSE)</f>
        <v>59</v>
      </c>
    </row>
    <row r="850" spans="1:17" ht="15.4" x14ac:dyDescent="0.45">
      <c r="A850" s="25" t="s">
        <v>849</v>
      </c>
      <c r="B850" s="24" t="str">
        <f>VLOOKUP('Customer Names'!A850,'Customer Names'!A850:C3184,3,FALSE)</f>
        <v>Kurt</v>
      </c>
      <c r="C850" s="24">
        <f>VLOOKUP(Table8[[#This Row],[Customer ID]],Table8[[Customer ID]:[BMI]],2,FALSE)</f>
        <v>26.79</v>
      </c>
      <c r="D850" s="24">
        <f>VLOOKUP(Table8[[#This Row],[Customer ID]],Table8[[Customer ID]:[HBA1C]],4,FALSE)</f>
        <v>5.0599999999999996</v>
      </c>
      <c r="E850" s="24" t="str">
        <f>VLOOKUP(Table8[[#This Row],[Customer ID]],Table8[[Customer ID]:[Heart Issues]],6,FALSE)</f>
        <v>No</v>
      </c>
      <c r="F850" s="24" t="str">
        <f>VLOOKUP(Table8[[#This Row],[Customer ID]],Table8[[Customer ID]:[Any Transplants]],7,FALSE)</f>
        <v>No</v>
      </c>
      <c r="G850" s="24" t="str">
        <f>VLOOKUP(Table8[[#This Row],[Customer ID]],Table8[[Customer ID]:[Cancer history]],8,FALSE)</f>
        <v>No</v>
      </c>
      <c r="H850" s="24">
        <f>VLOOKUP(Table8[[#This Row],[Customer ID]],Table8[[Customer ID]:[NumberOfMajorSurgeries]],9,FALSE)</f>
        <v>1</v>
      </c>
      <c r="I850" s="24" t="str">
        <f>VLOOKUP(Table8[[#This Row],[Customer ID]],Table8[],10,FALSE)</f>
        <v>No</v>
      </c>
      <c r="J850" s="24" t="str">
        <f>VLOOKUP(Table8[[#This Row],[Customer ID]],Table8[[Customer ID]:[Wight Status]],3,FALSE)</f>
        <v>Over Weight</v>
      </c>
      <c r="K850" s="24" t="str">
        <f>VLOOKUP(Table8[[#This Row],[Customer ID]],Table8[[Customer ID]:[Diabetes Status]],5,FALSE)</f>
        <v>Normal</v>
      </c>
      <c r="L850" s="24" t="str">
        <f>VLOOKUP(A850,Table1[[Customer ID]:[Date Of Birth]],5,FALSE)</f>
        <v>18-Nov-1998</v>
      </c>
      <c r="M850" s="24">
        <f>VLOOKUP(A850,Table1[[Customer ID]:[charges]],8,FALSE)</f>
        <v>12609.89</v>
      </c>
      <c r="N850" s="24" t="str">
        <f>VLOOKUP(Healthcare!A850,Table1[[Customer ID]:[Hospital tier]],9,FALSE)</f>
        <v>tier - 3</v>
      </c>
      <c r="O850" s="24" t="str">
        <f>VLOOKUP(A850,Table1[[Customer ID]:[City tier]],10,FALSE)</f>
        <v>tier - 3</v>
      </c>
      <c r="P850" s="24" t="str">
        <f>VLOOKUP(Healthcare!A850,Table1[],11,FALSE)</f>
        <v>R1012</v>
      </c>
      <c r="Q850" s="24">
        <f>VLOOKUP(Healthcare!A850,Table1[[Customer ID]:[Age]],6,FALSE)</f>
        <v>24</v>
      </c>
    </row>
    <row r="851" spans="1:17" ht="15.4" x14ac:dyDescent="0.45">
      <c r="A851" s="25" t="s">
        <v>850</v>
      </c>
      <c r="B851" s="24" t="str">
        <f>VLOOKUP('Customer Names'!A851,'Customer Names'!A851:C3185,3,FALSE)</f>
        <v>Duhaime</v>
      </c>
      <c r="C851" s="24">
        <f>VLOOKUP(Table8[[#This Row],[Customer ID]],Table8[[Customer ID]:[BMI]],2,FALSE)</f>
        <v>42.78</v>
      </c>
      <c r="D851" s="24">
        <f>VLOOKUP(Table8[[#This Row],[Customer ID]],Table8[[Customer ID]:[HBA1C]],4,FALSE)</f>
        <v>6.11</v>
      </c>
      <c r="E851" s="24" t="str">
        <f>VLOOKUP(Table8[[#This Row],[Customer ID]],Table8[[Customer ID]:[Heart Issues]],6,FALSE)</f>
        <v>Yes</v>
      </c>
      <c r="F851" s="24" t="str">
        <f>VLOOKUP(Table8[[#This Row],[Customer ID]],Table8[[Customer ID]:[Any Transplants]],7,FALSE)</f>
        <v>No</v>
      </c>
      <c r="G851" s="24" t="str">
        <f>VLOOKUP(Table8[[#This Row],[Customer ID]],Table8[[Customer ID]:[Cancer history]],8,FALSE)</f>
        <v>No</v>
      </c>
      <c r="H851" s="24">
        <f>VLOOKUP(Table8[[#This Row],[Customer ID]],Table8[[Customer ID]:[NumberOfMajorSurgeries]],9,FALSE)</f>
        <v>1</v>
      </c>
      <c r="I851" s="24" t="str">
        <f>VLOOKUP(Table8[[#This Row],[Customer ID]],Table8[],10,FALSE)</f>
        <v>No</v>
      </c>
      <c r="J851" s="24" t="str">
        <f>VLOOKUP(Table8[[#This Row],[Customer ID]],Table8[[Customer ID]:[Wight Status]],3,FALSE)</f>
        <v>Obesity</v>
      </c>
      <c r="K851" s="24" t="str">
        <f>VLOOKUP(Table8[[#This Row],[Customer ID]],Table8[[Customer ID]:[Diabetes Status]],5,FALSE)</f>
        <v>Prediabetes</v>
      </c>
      <c r="L851" s="24" t="str">
        <f>VLOOKUP(A851,Table1[[Customer ID]:[Date Of Birth]],5,FALSE)</f>
        <v>11-Aug-1988</v>
      </c>
      <c r="M851" s="24">
        <f>VLOOKUP(A851,Table1[[Customer ID]:[charges]],8,FALSE)</f>
        <v>12600.46</v>
      </c>
      <c r="N851" s="24" t="str">
        <f>VLOOKUP(Healthcare!A851,Table1[[Customer ID]:[Hospital tier]],9,FALSE)</f>
        <v>tier - 3</v>
      </c>
      <c r="O851" s="24" t="str">
        <f>VLOOKUP(A851,Table1[[Customer ID]:[City tier]],10,FALSE)</f>
        <v>tier - 1</v>
      </c>
      <c r="P851" s="24" t="str">
        <f>VLOOKUP(Healthcare!A851,Table1[],11,FALSE)</f>
        <v>R1023</v>
      </c>
      <c r="Q851" s="24">
        <f>VLOOKUP(Healthcare!A851,Table1[[Customer ID]:[Age]],6,FALSE)</f>
        <v>34</v>
      </c>
    </row>
    <row r="852" spans="1:17" ht="15.4" x14ac:dyDescent="0.45">
      <c r="A852" s="25" t="s">
        <v>851</v>
      </c>
      <c r="B852" s="24" t="str">
        <f>VLOOKUP('Customer Names'!A852,'Customer Names'!A852:C3186,3,FALSE)</f>
        <v>Swann</v>
      </c>
      <c r="C852" s="24">
        <f>VLOOKUP(Table8[[#This Row],[Customer ID]],Table8[[Customer ID]:[BMI]],2,FALSE)</f>
        <v>46.75</v>
      </c>
      <c r="D852" s="24">
        <f>VLOOKUP(Table8[[#This Row],[Customer ID]],Table8[[Customer ID]:[HBA1C]],4,FALSE)</f>
        <v>6.66</v>
      </c>
      <c r="E852" s="24" t="str">
        <f>VLOOKUP(Table8[[#This Row],[Customer ID]],Table8[[Customer ID]:[Heart Issues]],6,FALSE)</f>
        <v>Yes</v>
      </c>
      <c r="F852" s="24" t="str">
        <f>VLOOKUP(Table8[[#This Row],[Customer ID]],Table8[[Customer ID]:[Any Transplants]],7,FALSE)</f>
        <v>No</v>
      </c>
      <c r="G852" s="24" t="str">
        <f>VLOOKUP(Table8[[#This Row],[Customer ID]],Table8[[Customer ID]:[Cancer history]],8,FALSE)</f>
        <v>No</v>
      </c>
      <c r="H852" s="24">
        <f>VLOOKUP(Table8[[#This Row],[Customer ID]],Table8[[Customer ID]:[NumberOfMajorSurgeries]],9,FALSE)</f>
        <v>2</v>
      </c>
      <c r="I852" s="24" t="str">
        <f>VLOOKUP(Table8[[#This Row],[Customer ID]],Table8[],10,FALSE)</f>
        <v>No</v>
      </c>
      <c r="J852" s="24" t="str">
        <f>VLOOKUP(Table8[[#This Row],[Customer ID]],Table8[[Customer ID]:[Wight Status]],3,FALSE)</f>
        <v>Obesity</v>
      </c>
      <c r="K852" s="24" t="str">
        <f>VLOOKUP(Table8[[#This Row],[Customer ID]],Table8[[Customer ID]:[Diabetes Status]],5,FALSE)</f>
        <v>Diabetes</v>
      </c>
      <c r="L852" s="24" t="str">
        <f>VLOOKUP(A852,Table1[[Customer ID]:[Date Of Birth]],5,FALSE)</f>
        <v>18-Jun-1970</v>
      </c>
      <c r="M852" s="24">
        <f>VLOOKUP(A852,Table1[[Customer ID]:[charges]],8,FALSE)</f>
        <v>12592.53</v>
      </c>
      <c r="N852" s="24" t="str">
        <f>VLOOKUP(Healthcare!A852,Table1[[Customer ID]:[Hospital tier]],9,FALSE)</f>
        <v>tier - 3</v>
      </c>
      <c r="O852" s="24" t="str">
        <f>VLOOKUP(A852,Table1[[Customer ID]:[City tier]],10,FALSE)</f>
        <v>tier - 2</v>
      </c>
      <c r="P852" s="24" t="str">
        <f>VLOOKUP(Healthcare!A852,Table1[],11,FALSE)</f>
        <v>R1013</v>
      </c>
      <c r="Q852" s="24">
        <f>VLOOKUP(Healthcare!A852,Table1[[Customer ID]:[Age]],6,FALSE)</f>
        <v>52</v>
      </c>
    </row>
    <row r="853" spans="1:17" ht="15.4" x14ac:dyDescent="0.45">
      <c r="A853" s="25" t="s">
        <v>852</v>
      </c>
      <c r="B853" s="24" t="str">
        <f>VLOOKUP('Customer Names'!A853,'Customer Names'!A853:C3187,3,FALSE)</f>
        <v>Burton</v>
      </c>
      <c r="C853" s="24">
        <f>VLOOKUP(Table8[[#This Row],[Customer ID]],Table8[[Customer ID]:[BMI]],2,FALSE)</f>
        <v>32.15</v>
      </c>
      <c r="D853" s="24">
        <f>VLOOKUP(Table8[[#This Row],[Customer ID]],Table8[[Customer ID]:[HBA1C]],4,FALSE)</f>
        <v>4.0199999999999996</v>
      </c>
      <c r="E853" s="24" t="str">
        <f>VLOOKUP(Table8[[#This Row],[Customer ID]],Table8[[Customer ID]:[Heart Issues]],6,FALSE)</f>
        <v>Yes</v>
      </c>
      <c r="F853" s="24" t="str">
        <f>VLOOKUP(Table8[[#This Row],[Customer ID]],Table8[[Customer ID]:[Any Transplants]],7,FALSE)</f>
        <v>No</v>
      </c>
      <c r="G853" s="24" t="str">
        <f>VLOOKUP(Table8[[#This Row],[Customer ID]],Table8[[Customer ID]:[Cancer history]],8,FALSE)</f>
        <v>Yes</v>
      </c>
      <c r="H853" s="24">
        <f>VLOOKUP(Table8[[#This Row],[Customer ID]],Table8[[Customer ID]:[NumberOfMajorSurgeries]],9,FALSE)</f>
        <v>1</v>
      </c>
      <c r="I853" s="24" t="str">
        <f>VLOOKUP(Table8[[#This Row],[Customer ID]],Table8[],10,FALSE)</f>
        <v>No</v>
      </c>
      <c r="J853" s="24" t="str">
        <f>VLOOKUP(Table8[[#This Row],[Customer ID]],Table8[[Customer ID]:[Wight Status]],3,FALSE)</f>
        <v>Obesity</v>
      </c>
      <c r="K853" s="24" t="str">
        <f>VLOOKUP(Table8[[#This Row],[Customer ID]],Table8[[Customer ID]:[Diabetes Status]],5,FALSE)</f>
        <v>Normal</v>
      </c>
      <c r="L853" s="24" t="str">
        <f>VLOOKUP(A853,Table1[[Customer ID]:[Date Of Birth]],5,FALSE)</f>
        <v>26-Nov-1969</v>
      </c>
      <c r="M853" s="24">
        <f>VLOOKUP(A853,Table1[[Customer ID]:[charges]],8,FALSE)</f>
        <v>12579.92</v>
      </c>
      <c r="N853" s="24" t="str">
        <f>VLOOKUP(Healthcare!A853,Table1[[Customer ID]:[Hospital tier]],9,FALSE)</f>
        <v>tier - 3</v>
      </c>
      <c r="O853" s="24" t="str">
        <f>VLOOKUP(A853,Table1[[Customer ID]:[City tier]],10,FALSE)</f>
        <v>tier - 1</v>
      </c>
      <c r="P853" s="24" t="str">
        <f>VLOOKUP(Healthcare!A853,Table1[],11,FALSE)</f>
        <v>R1025</v>
      </c>
      <c r="Q853" s="24">
        <f>VLOOKUP(Healthcare!A853,Table1[[Customer ID]:[Age]],6,FALSE)</f>
        <v>53</v>
      </c>
    </row>
    <row r="854" spans="1:17" ht="15.4" x14ac:dyDescent="0.45">
      <c r="A854" s="25" t="s">
        <v>853</v>
      </c>
      <c r="B854" s="24" t="str">
        <f>VLOOKUP('Customer Names'!A854,'Customer Names'!A854:C3188,3,FALSE)</f>
        <v>Ricardi</v>
      </c>
      <c r="C854" s="24">
        <f>VLOOKUP(Table8[[#This Row],[Customer ID]],Table8[[Customer ID]:[BMI]],2,FALSE)</f>
        <v>43.4</v>
      </c>
      <c r="D854" s="24">
        <f>VLOOKUP(Table8[[#This Row],[Customer ID]],Table8[[Customer ID]:[HBA1C]],4,FALSE)</f>
        <v>8.81</v>
      </c>
      <c r="E854" s="24" t="str">
        <f>VLOOKUP(Table8[[#This Row],[Customer ID]],Table8[[Customer ID]:[Heart Issues]],6,FALSE)</f>
        <v>Yes</v>
      </c>
      <c r="F854" s="24" t="str">
        <f>VLOOKUP(Table8[[#This Row],[Customer ID]],Table8[[Customer ID]:[Any Transplants]],7,FALSE)</f>
        <v>No</v>
      </c>
      <c r="G854" s="24" t="str">
        <f>VLOOKUP(Table8[[#This Row],[Customer ID]],Table8[[Customer ID]:[Cancer history]],8,FALSE)</f>
        <v>No</v>
      </c>
      <c r="H854" s="24">
        <f>VLOOKUP(Table8[[#This Row],[Customer ID]],Table8[[Customer ID]:[NumberOfMajorSurgeries]],9,FALSE)</f>
        <v>2</v>
      </c>
      <c r="I854" s="24" t="str">
        <f>VLOOKUP(Table8[[#This Row],[Customer ID]],Table8[],10,FALSE)</f>
        <v>No</v>
      </c>
      <c r="J854" s="24" t="str">
        <f>VLOOKUP(Table8[[#This Row],[Customer ID]],Table8[[Customer ID]:[Wight Status]],3,FALSE)</f>
        <v>Obesity</v>
      </c>
      <c r="K854" s="24" t="str">
        <f>VLOOKUP(Table8[[#This Row],[Customer ID]],Table8[[Customer ID]:[Diabetes Status]],5,FALSE)</f>
        <v>Diabetes</v>
      </c>
      <c r="L854" s="24" t="str">
        <f>VLOOKUP(A854,Table1[[Customer ID]:[Date Of Birth]],5,FALSE)</f>
        <v>28-Nov-1961</v>
      </c>
      <c r="M854" s="24">
        <f>VLOOKUP(A854,Table1[[Customer ID]:[charges]],8,FALSE)</f>
        <v>12574.05</v>
      </c>
      <c r="N854" s="24" t="str">
        <f>VLOOKUP(Healthcare!A854,Table1[[Customer ID]:[Hospital tier]],9,FALSE)</f>
        <v>tier - 3</v>
      </c>
      <c r="O854" s="24" t="str">
        <f>VLOOKUP(A854,Table1[[Customer ID]:[City tier]],10,FALSE)</f>
        <v>tier - 1</v>
      </c>
      <c r="P854" s="24" t="str">
        <f>VLOOKUP(Healthcare!A854,Table1[],11,FALSE)</f>
        <v>R1011</v>
      </c>
      <c r="Q854" s="24">
        <f>VLOOKUP(Healthcare!A854,Table1[[Customer ID]:[Age]],6,FALSE)</f>
        <v>61</v>
      </c>
    </row>
    <row r="855" spans="1:17" ht="15.4" x14ac:dyDescent="0.45">
      <c r="A855" s="25" t="s">
        <v>854</v>
      </c>
      <c r="B855" s="24" t="str">
        <f>VLOOKUP('Customer Names'!A855,'Customer Names'!A855:C3189,3,FALSE)</f>
        <v>Joslyn</v>
      </c>
      <c r="C855" s="24">
        <f>VLOOKUP(Table8[[#This Row],[Customer ID]],Table8[[Customer ID]:[BMI]],2,FALSE)</f>
        <v>31.57</v>
      </c>
      <c r="D855" s="24">
        <f>VLOOKUP(Table8[[#This Row],[Customer ID]],Table8[[Customer ID]:[HBA1C]],4,FALSE)</f>
        <v>7.92</v>
      </c>
      <c r="E855" s="24" t="str">
        <f>VLOOKUP(Table8[[#This Row],[Customer ID]],Table8[[Customer ID]:[Heart Issues]],6,FALSE)</f>
        <v>Yes</v>
      </c>
      <c r="F855" s="24" t="str">
        <f>VLOOKUP(Table8[[#This Row],[Customer ID]],Table8[[Customer ID]:[Any Transplants]],7,FALSE)</f>
        <v>No</v>
      </c>
      <c r="G855" s="24" t="str">
        <f>VLOOKUP(Table8[[#This Row],[Customer ID]],Table8[[Customer ID]:[Cancer history]],8,FALSE)</f>
        <v>No</v>
      </c>
      <c r="H855" s="24">
        <f>VLOOKUP(Table8[[#This Row],[Customer ID]],Table8[[Customer ID]:[NumberOfMajorSurgeries]],9,FALSE)</f>
        <v>2</v>
      </c>
      <c r="I855" s="24" t="str">
        <f>VLOOKUP(Table8[[#This Row],[Customer ID]],Table8[],10,FALSE)</f>
        <v>No</v>
      </c>
      <c r="J855" s="24" t="str">
        <f>VLOOKUP(Table8[[#This Row],[Customer ID]],Table8[[Customer ID]:[Wight Status]],3,FALSE)</f>
        <v>Obesity</v>
      </c>
      <c r="K855" s="24" t="str">
        <f>VLOOKUP(Table8[[#This Row],[Customer ID]],Table8[[Customer ID]:[Diabetes Status]],5,FALSE)</f>
        <v>Diabetes</v>
      </c>
      <c r="L855" s="24" t="str">
        <f>VLOOKUP(A855,Table1[[Customer ID]:[Date Of Birth]],5,FALSE)</f>
        <v>28-Nov-1961</v>
      </c>
      <c r="M855" s="24">
        <f>VLOOKUP(A855,Table1[[Customer ID]:[charges]],8,FALSE)</f>
        <v>12557.61</v>
      </c>
      <c r="N855" s="24" t="str">
        <f>VLOOKUP(Healthcare!A855,Table1[[Customer ID]:[Hospital tier]],9,FALSE)</f>
        <v>tier - 3</v>
      </c>
      <c r="O855" s="24" t="str">
        <f>VLOOKUP(A855,Table1[[Customer ID]:[City tier]],10,FALSE)</f>
        <v>tier - 3</v>
      </c>
      <c r="P855" s="24" t="str">
        <f>VLOOKUP(Healthcare!A855,Table1[],11,FALSE)</f>
        <v>R1013</v>
      </c>
      <c r="Q855" s="24">
        <f>VLOOKUP(Healthcare!A855,Table1[[Customer ID]:[Age]],6,FALSE)</f>
        <v>61</v>
      </c>
    </row>
    <row r="856" spans="1:17" ht="15.4" x14ac:dyDescent="0.45">
      <c r="A856" s="25" t="s">
        <v>855</v>
      </c>
      <c r="B856" s="24" t="str">
        <f>VLOOKUP('Customer Names'!A856,'Customer Names'!A856:C3190,3,FALSE)</f>
        <v>Bennie</v>
      </c>
      <c r="C856" s="24">
        <f>VLOOKUP(Table8[[#This Row],[Customer ID]],Table8[[Customer ID]:[BMI]],2,FALSE)</f>
        <v>24.32</v>
      </c>
      <c r="D856" s="24">
        <f>VLOOKUP(Table8[[#This Row],[Customer ID]],Table8[[Customer ID]:[HBA1C]],4,FALSE)</f>
        <v>7.48</v>
      </c>
      <c r="E856" s="24" t="str">
        <f>VLOOKUP(Table8[[#This Row],[Customer ID]],Table8[[Customer ID]:[Heart Issues]],6,FALSE)</f>
        <v>No</v>
      </c>
      <c r="F856" s="24" t="str">
        <f>VLOOKUP(Table8[[#This Row],[Customer ID]],Table8[[Customer ID]:[Any Transplants]],7,FALSE)</f>
        <v>No</v>
      </c>
      <c r="G856" s="24" t="str">
        <f>VLOOKUP(Table8[[#This Row],[Customer ID]],Table8[[Customer ID]:[Cancer history]],8,FALSE)</f>
        <v>No</v>
      </c>
      <c r="H856" s="24">
        <f>VLOOKUP(Table8[[#This Row],[Customer ID]],Table8[[Customer ID]:[NumberOfMajorSurgeries]],9,FALSE)</f>
        <v>0</v>
      </c>
      <c r="I856" s="24" t="str">
        <f>VLOOKUP(Table8[[#This Row],[Customer ID]],Table8[],10,FALSE)</f>
        <v>No</v>
      </c>
      <c r="J856" s="24" t="str">
        <f>VLOOKUP(Table8[[#This Row],[Customer ID]],Table8[[Customer ID]:[Wight Status]],3,FALSE)</f>
        <v>Normal Weight</v>
      </c>
      <c r="K856" s="24" t="str">
        <f>VLOOKUP(Table8[[#This Row],[Customer ID]],Table8[[Customer ID]:[Diabetes Status]],5,FALSE)</f>
        <v>Diabetes</v>
      </c>
      <c r="L856" s="24" t="str">
        <f>VLOOKUP(A856,Table1[[Customer ID]:[Date Of Birth]],5,FALSE)</f>
        <v>16-Oct-1962</v>
      </c>
      <c r="M856" s="24">
        <f>VLOOKUP(A856,Table1[[Customer ID]:[charges]],8,FALSE)</f>
        <v>12523.6</v>
      </c>
      <c r="N856" s="24" t="str">
        <f>VLOOKUP(Healthcare!A856,Table1[[Customer ID]:[Hospital tier]],9,FALSE)</f>
        <v>tier - 3</v>
      </c>
      <c r="O856" s="24" t="str">
        <f>VLOOKUP(A856,Table1[[Customer ID]:[City tier]],10,FALSE)</f>
        <v>tier - 3</v>
      </c>
      <c r="P856" s="24" t="str">
        <f>VLOOKUP(Healthcare!A856,Table1[],11,FALSE)</f>
        <v>R1012</v>
      </c>
      <c r="Q856" s="24">
        <f>VLOOKUP(Healthcare!A856,Table1[[Customer ID]:[Age]],6,FALSE)</f>
        <v>60</v>
      </c>
    </row>
    <row r="857" spans="1:17" ht="15.4" x14ac:dyDescent="0.45">
      <c r="A857" s="25" t="s">
        <v>856</v>
      </c>
      <c r="B857" s="24" t="str">
        <f>VLOOKUP('Customer Names'!A857,'Customer Names'!A857:C3191,3,FALSE)</f>
        <v>Kanyane</v>
      </c>
      <c r="C857" s="24">
        <f>VLOOKUP(Table8[[#This Row],[Customer ID]],Table8[[Customer ID]:[BMI]],2,FALSE)</f>
        <v>31.07</v>
      </c>
      <c r="D857" s="24">
        <f>VLOOKUP(Table8[[#This Row],[Customer ID]],Table8[[Customer ID]:[HBA1C]],4,FALSE)</f>
        <v>4.62</v>
      </c>
      <c r="E857" s="24" t="str">
        <f>VLOOKUP(Table8[[#This Row],[Customer ID]],Table8[[Customer ID]:[Heart Issues]],6,FALSE)</f>
        <v>Yes</v>
      </c>
      <c r="F857" s="24" t="str">
        <f>VLOOKUP(Table8[[#This Row],[Customer ID]],Table8[[Customer ID]:[Any Transplants]],7,FALSE)</f>
        <v>No</v>
      </c>
      <c r="G857" s="24" t="str">
        <f>VLOOKUP(Table8[[#This Row],[Customer ID]],Table8[[Customer ID]:[Cancer history]],8,FALSE)</f>
        <v>No</v>
      </c>
      <c r="H857" s="24">
        <f>VLOOKUP(Table8[[#This Row],[Customer ID]],Table8[[Customer ID]:[NumberOfMajorSurgeries]],9,FALSE)</f>
        <v>2</v>
      </c>
      <c r="I857" s="24" t="str">
        <f>VLOOKUP(Table8[[#This Row],[Customer ID]],Table8[],10,FALSE)</f>
        <v>No</v>
      </c>
      <c r="J857" s="24" t="str">
        <f>VLOOKUP(Table8[[#This Row],[Customer ID]],Table8[[Customer ID]:[Wight Status]],3,FALSE)</f>
        <v>Obesity</v>
      </c>
      <c r="K857" s="24" t="str">
        <f>VLOOKUP(Table8[[#This Row],[Customer ID]],Table8[[Customer ID]:[Diabetes Status]],5,FALSE)</f>
        <v>Normal</v>
      </c>
      <c r="L857" s="24" t="str">
        <f>VLOOKUP(A857,Table1[[Customer ID]:[Date Of Birth]],5,FALSE)</f>
        <v>12-Jul-1966</v>
      </c>
      <c r="M857" s="24">
        <f>VLOOKUP(A857,Table1[[Customer ID]:[charges]],8,FALSE)</f>
        <v>12499.88</v>
      </c>
      <c r="N857" s="24" t="str">
        <f>VLOOKUP(Healthcare!A857,Table1[[Customer ID]:[Hospital tier]],9,FALSE)</f>
        <v>tier - 3</v>
      </c>
      <c r="O857" s="24" t="str">
        <f>VLOOKUP(A857,Table1[[Customer ID]:[City tier]],10,FALSE)</f>
        <v>tier - 2</v>
      </c>
      <c r="P857" s="24" t="str">
        <f>VLOOKUP(Healthcare!A857,Table1[],11,FALSE)</f>
        <v>R1012</v>
      </c>
      <c r="Q857" s="24">
        <f>VLOOKUP(Healthcare!A857,Table1[[Customer ID]:[Age]],6,FALSE)</f>
        <v>56</v>
      </c>
    </row>
    <row r="858" spans="1:17" ht="15.4" x14ac:dyDescent="0.45">
      <c r="A858" s="25" t="s">
        <v>857</v>
      </c>
      <c r="B858" s="24" t="str">
        <f>VLOOKUP('Customer Names'!A858,'Customer Names'!A858:C3192,3,FALSE)</f>
        <v>McFadden</v>
      </c>
      <c r="C858" s="24">
        <f>VLOOKUP(Table8[[#This Row],[Customer ID]],Table8[[Customer ID]:[BMI]],2,FALSE)</f>
        <v>35.814999999999998</v>
      </c>
      <c r="D858" s="24">
        <f>VLOOKUP(Table8[[#This Row],[Customer ID]],Table8[[Customer ID]:[HBA1C]],4,FALSE)</f>
        <v>8.4700000000000006</v>
      </c>
      <c r="E858" s="24" t="str">
        <f>VLOOKUP(Table8[[#This Row],[Customer ID]],Table8[[Customer ID]:[Heart Issues]],6,FALSE)</f>
        <v>No</v>
      </c>
      <c r="F858" s="24" t="str">
        <f>VLOOKUP(Table8[[#This Row],[Customer ID]],Table8[[Customer ID]:[Any Transplants]],7,FALSE)</f>
        <v>No</v>
      </c>
      <c r="G858" s="24" t="str">
        <f>VLOOKUP(Table8[[#This Row],[Customer ID]],Table8[[Customer ID]:[Cancer history]],8,FALSE)</f>
        <v>No</v>
      </c>
      <c r="H858" s="24">
        <f>VLOOKUP(Table8[[#This Row],[Customer ID]],Table8[[Customer ID]:[NumberOfMajorSurgeries]],9,FALSE)</f>
        <v>0</v>
      </c>
      <c r="I858" s="24" t="str">
        <f>VLOOKUP(Table8[[#This Row],[Customer ID]],Table8[],10,FALSE)</f>
        <v>No</v>
      </c>
      <c r="J858" s="24" t="str">
        <f>VLOOKUP(Table8[[#This Row],[Customer ID]],Table8[[Customer ID]:[Wight Status]],3,FALSE)</f>
        <v>Obesity</v>
      </c>
      <c r="K858" s="24" t="str">
        <f>VLOOKUP(Table8[[#This Row],[Customer ID]],Table8[[Customer ID]:[Diabetes Status]],5,FALSE)</f>
        <v>Diabetes</v>
      </c>
      <c r="L858" s="24" t="str">
        <f>VLOOKUP(A858,Table1[[Customer ID]:[Date Of Birth]],5,FALSE)</f>
        <v>3-Dec-1968</v>
      </c>
      <c r="M858" s="24">
        <f>VLOOKUP(A858,Table1[[Customer ID]:[charges]],8,FALSE)</f>
        <v>12495.29</v>
      </c>
      <c r="N858" s="24" t="str">
        <f>VLOOKUP(Healthcare!A858,Table1[[Customer ID]:[Hospital tier]],9,FALSE)</f>
        <v>tier - 3</v>
      </c>
      <c r="O858" s="24" t="str">
        <f>VLOOKUP(A858,Table1[[Customer ID]:[City tier]],10,FALSE)</f>
        <v>tier - 3</v>
      </c>
      <c r="P858" s="24" t="str">
        <f>VLOOKUP(Healthcare!A858,Table1[],11,FALSE)</f>
        <v>R1012</v>
      </c>
      <c r="Q858" s="24">
        <f>VLOOKUP(Healthcare!A858,Table1[[Customer ID]:[Age]],6,FALSE)</f>
        <v>54</v>
      </c>
    </row>
    <row r="859" spans="1:17" ht="15.4" x14ac:dyDescent="0.45">
      <c r="A859" s="25" t="s">
        <v>858</v>
      </c>
      <c r="B859" s="24" t="str">
        <f>VLOOKUP('Customer Names'!A859,'Customer Names'!A859:C3193,3,FALSE)</f>
        <v>Connolly</v>
      </c>
      <c r="C859" s="24">
        <f>VLOOKUP(Table8[[#This Row],[Customer ID]],Table8[[Customer ID]:[BMI]],2,FALSE)</f>
        <v>40.81</v>
      </c>
      <c r="D859" s="24">
        <f>VLOOKUP(Table8[[#This Row],[Customer ID]],Table8[[Customer ID]:[HBA1C]],4,FALSE)</f>
        <v>10.58</v>
      </c>
      <c r="E859" s="24" t="str">
        <f>VLOOKUP(Table8[[#This Row],[Customer ID]],Table8[[Customer ID]:[Heart Issues]],6,FALSE)</f>
        <v>Yes</v>
      </c>
      <c r="F859" s="24" t="str">
        <f>VLOOKUP(Table8[[#This Row],[Customer ID]],Table8[[Customer ID]:[Any Transplants]],7,FALSE)</f>
        <v>No</v>
      </c>
      <c r="G859" s="24" t="str">
        <f>VLOOKUP(Table8[[#This Row],[Customer ID]],Table8[[Customer ID]:[Cancer history]],8,FALSE)</f>
        <v>No</v>
      </c>
      <c r="H859" s="24">
        <f>VLOOKUP(Table8[[#This Row],[Customer ID]],Table8[[Customer ID]:[NumberOfMajorSurgeries]],9,FALSE)</f>
        <v>0</v>
      </c>
      <c r="I859" s="24" t="str">
        <f>VLOOKUP(Table8[[#This Row],[Customer ID]],Table8[],10,FALSE)</f>
        <v>No</v>
      </c>
      <c r="J859" s="24" t="str">
        <f>VLOOKUP(Table8[[#This Row],[Customer ID]],Table8[[Customer ID]:[Wight Status]],3,FALSE)</f>
        <v>Obesity</v>
      </c>
      <c r="K859" s="24" t="str">
        <f>VLOOKUP(Table8[[#This Row],[Customer ID]],Table8[[Customer ID]:[Diabetes Status]],5,FALSE)</f>
        <v>Diabetes</v>
      </c>
      <c r="L859" s="24" t="str">
        <f>VLOOKUP(A859,Table1[[Customer ID]:[Date Of Birth]],5,FALSE)</f>
        <v>1-Sep-1967</v>
      </c>
      <c r="M859" s="24">
        <f>VLOOKUP(A859,Table1[[Customer ID]:[charges]],8,FALSE)</f>
        <v>12485.8</v>
      </c>
      <c r="N859" s="24" t="str">
        <f>VLOOKUP(Healthcare!A859,Table1[[Customer ID]:[Hospital tier]],9,FALSE)</f>
        <v>tier - 3</v>
      </c>
      <c r="O859" s="24" t="str">
        <f>VLOOKUP(A859,Table1[[Customer ID]:[City tier]],10,FALSE)</f>
        <v>tier - 3</v>
      </c>
      <c r="P859" s="24" t="str">
        <f>VLOOKUP(Healthcare!A859,Table1[],11,FALSE)</f>
        <v>R1013</v>
      </c>
      <c r="Q859" s="24">
        <f>VLOOKUP(Healthcare!A859,Table1[[Customer ID]:[Age]],6,FALSE)</f>
        <v>55</v>
      </c>
    </row>
    <row r="860" spans="1:17" ht="15.4" x14ac:dyDescent="0.45">
      <c r="A860" s="25" t="s">
        <v>859</v>
      </c>
      <c r="B860" s="24" t="str">
        <f>VLOOKUP('Customer Names'!A860,'Customer Names'!A860:C3194,3,FALSE)</f>
        <v>Merino</v>
      </c>
      <c r="C860" s="24">
        <f>VLOOKUP(Table8[[#This Row],[Customer ID]],Table8[[Customer ID]:[BMI]],2,FALSE)</f>
        <v>24.605</v>
      </c>
      <c r="D860" s="24">
        <f>VLOOKUP(Table8[[#This Row],[Customer ID]],Table8[[Customer ID]:[HBA1C]],4,FALSE)</f>
        <v>7.48</v>
      </c>
      <c r="E860" s="24" t="str">
        <f>VLOOKUP(Table8[[#This Row],[Customer ID]],Table8[[Customer ID]:[Heart Issues]],6,FALSE)</f>
        <v>No</v>
      </c>
      <c r="F860" s="24" t="str">
        <f>VLOOKUP(Table8[[#This Row],[Customer ID]],Table8[[Customer ID]:[Any Transplants]],7,FALSE)</f>
        <v>No</v>
      </c>
      <c r="G860" s="24" t="str">
        <f>VLOOKUP(Table8[[#This Row],[Customer ID]],Table8[[Customer ID]:[Cancer history]],8,FALSE)</f>
        <v>No</v>
      </c>
      <c r="H860" s="24">
        <f>VLOOKUP(Table8[[#This Row],[Customer ID]],Table8[[Customer ID]:[NumberOfMajorSurgeries]],9,FALSE)</f>
        <v>0</v>
      </c>
      <c r="I860" s="24" t="str">
        <f>VLOOKUP(Table8[[#This Row],[Customer ID]],Table8[],10,FALSE)</f>
        <v>No</v>
      </c>
      <c r="J860" s="24" t="str">
        <f>VLOOKUP(Table8[[#This Row],[Customer ID]],Table8[[Customer ID]:[Wight Status]],3,FALSE)</f>
        <v>Normal Weight</v>
      </c>
      <c r="K860" s="24" t="str">
        <f>VLOOKUP(Table8[[#This Row],[Customer ID]],Table8[[Customer ID]:[Diabetes Status]],5,FALSE)</f>
        <v>Diabetes</v>
      </c>
      <c r="L860" s="24" t="str">
        <f>VLOOKUP(A860,Table1[[Customer ID]:[Date Of Birth]],5,FALSE)</f>
        <v>12-Nov-1968</v>
      </c>
      <c r="M860" s="24">
        <f>VLOOKUP(A860,Table1[[Customer ID]:[charges]],8,FALSE)</f>
        <v>12479.71</v>
      </c>
      <c r="N860" s="24" t="str">
        <f>VLOOKUP(Healthcare!A860,Table1[[Customer ID]:[Hospital tier]],9,FALSE)</f>
        <v>tier - 3</v>
      </c>
      <c r="O860" s="24" t="str">
        <f>VLOOKUP(A860,Table1[[Customer ID]:[City tier]],10,FALSE)</f>
        <v>tier - 3</v>
      </c>
      <c r="P860" s="24" t="str">
        <f>VLOOKUP(Healthcare!A860,Table1[],11,FALSE)</f>
        <v>R1012</v>
      </c>
      <c r="Q860" s="24">
        <f>VLOOKUP(Healthcare!A860,Table1[[Customer ID]:[Age]],6,FALSE)</f>
        <v>54</v>
      </c>
    </row>
    <row r="861" spans="1:17" ht="15.4" x14ac:dyDescent="0.45">
      <c r="A861" s="25" t="s">
        <v>860</v>
      </c>
      <c r="B861" s="24" t="str">
        <f>VLOOKUP('Customer Names'!A861,'Customer Names'!A861:C3195,3,FALSE)</f>
        <v>Baird</v>
      </c>
      <c r="C861" s="24">
        <f>VLOOKUP(Table8[[#This Row],[Customer ID]],Table8[[Customer ID]:[BMI]],2,FALSE)</f>
        <v>21.47</v>
      </c>
      <c r="D861" s="24">
        <f>VLOOKUP(Table8[[#This Row],[Customer ID]],Table8[[Customer ID]:[HBA1C]],4,FALSE)</f>
        <v>7.82</v>
      </c>
      <c r="E861" s="24" t="str">
        <f>VLOOKUP(Table8[[#This Row],[Customer ID]],Table8[[Customer ID]:[Heart Issues]],6,FALSE)</f>
        <v>No</v>
      </c>
      <c r="F861" s="24" t="str">
        <f>VLOOKUP(Table8[[#This Row],[Customer ID]],Table8[[Customer ID]:[Any Transplants]],7,FALSE)</f>
        <v>No</v>
      </c>
      <c r="G861" s="24" t="str">
        <f>VLOOKUP(Table8[[#This Row],[Customer ID]],Table8[[Customer ID]:[Cancer history]],8,FALSE)</f>
        <v>No</v>
      </c>
      <c r="H861" s="24">
        <f>VLOOKUP(Table8[[#This Row],[Customer ID]],Table8[[Customer ID]:[NumberOfMajorSurgeries]],9,FALSE)</f>
        <v>0</v>
      </c>
      <c r="I861" s="24" t="str">
        <f>VLOOKUP(Table8[[#This Row],[Customer ID]],Table8[],10,FALSE)</f>
        <v>No</v>
      </c>
      <c r="J861" s="24" t="str">
        <f>VLOOKUP(Table8[[#This Row],[Customer ID]],Table8[[Customer ID]:[Wight Status]],3,FALSE)</f>
        <v>Normal Weight</v>
      </c>
      <c r="K861" s="24" t="str">
        <f>VLOOKUP(Table8[[#This Row],[Customer ID]],Table8[[Customer ID]:[Diabetes Status]],5,FALSE)</f>
        <v>Diabetes</v>
      </c>
      <c r="L861" s="24" t="str">
        <f>VLOOKUP(A861,Table1[[Customer ID]:[Date Of Birth]],5,FALSE)</f>
        <v>26-Nov-1968</v>
      </c>
      <c r="M861" s="24">
        <f>VLOOKUP(A861,Table1[[Customer ID]:[charges]],8,FALSE)</f>
        <v>12475.35</v>
      </c>
      <c r="N861" s="24" t="str">
        <f>VLOOKUP(Healthcare!A861,Table1[[Customer ID]:[Hospital tier]],9,FALSE)</f>
        <v>tier - 3</v>
      </c>
      <c r="O861" s="24" t="str">
        <f>VLOOKUP(A861,Table1[[Customer ID]:[City tier]],10,FALSE)</f>
        <v>tier - 1</v>
      </c>
      <c r="P861" s="24" t="str">
        <f>VLOOKUP(Healthcare!A861,Table1[],11,FALSE)</f>
        <v>R1012</v>
      </c>
      <c r="Q861" s="24">
        <f>VLOOKUP(Healthcare!A861,Table1[[Customer ID]:[Age]],6,FALSE)</f>
        <v>54</v>
      </c>
    </row>
    <row r="862" spans="1:17" ht="15.4" x14ac:dyDescent="0.45">
      <c r="A862" s="25" t="s">
        <v>861</v>
      </c>
      <c r="B862" s="24" t="str">
        <f>VLOOKUP('Customer Names'!A862,'Customer Names'!A862:C3196,3,FALSE)</f>
        <v>Locatelli</v>
      </c>
      <c r="C862" s="24">
        <f>VLOOKUP(Table8[[#This Row],[Customer ID]],Table8[[Customer ID]:[BMI]],2,FALSE)</f>
        <v>52.89</v>
      </c>
      <c r="D862" s="24">
        <f>VLOOKUP(Table8[[#This Row],[Customer ID]],Table8[[Customer ID]:[HBA1C]],4,FALSE)</f>
        <v>4.96</v>
      </c>
      <c r="E862" s="24" t="str">
        <f>VLOOKUP(Table8[[#This Row],[Customer ID]],Table8[[Customer ID]:[Heart Issues]],6,FALSE)</f>
        <v>Yes</v>
      </c>
      <c r="F862" s="24" t="str">
        <f>VLOOKUP(Table8[[#This Row],[Customer ID]],Table8[[Customer ID]:[Any Transplants]],7,FALSE)</f>
        <v>No</v>
      </c>
      <c r="G862" s="24" t="str">
        <f>VLOOKUP(Table8[[#This Row],[Customer ID]],Table8[[Customer ID]:[Cancer history]],8,FALSE)</f>
        <v>No</v>
      </c>
      <c r="H862" s="24">
        <f>VLOOKUP(Table8[[#This Row],[Customer ID]],Table8[[Customer ID]:[NumberOfMajorSurgeries]],9,FALSE)</f>
        <v>1</v>
      </c>
      <c r="I862" s="24" t="str">
        <f>VLOOKUP(Table8[[#This Row],[Customer ID]],Table8[],10,FALSE)</f>
        <v>No</v>
      </c>
      <c r="J862" s="24" t="str">
        <f>VLOOKUP(Table8[[#This Row],[Customer ID]],Table8[[Customer ID]:[Wight Status]],3,FALSE)</f>
        <v>Obesity</v>
      </c>
      <c r="K862" s="24" t="str">
        <f>VLOOKUP(Table8[[#This Row],[Customer ID]],Table8[[Customer ID]:[Diabetes Status]],5,FALSE)</f>
        <v>Normal</v>
      </c>
      <c r="L862" s="24" t="str">
        <f>VLOOKUP(A862,Table1[[Customer ID]:[Date Of Birth]],5,FALSE)</f>
        <v>9-Aug-1995</v>
      </c>
      <c r="M862" s="24">
        <f>VLOOKUP(A862,Table1[[Customer ID]:[charges]],8,FALSE)</f>
        <v>12452.25</v>
      </c>
      <c r="N862" s="24" t="str">
        <f>VLOOKUP(Healthcare!A862,Table1[[Customer ID]:[Hospital tier]],9,FALSE)</f>
        <v>tier - 3</v>
      </c>
      <c r="O862" s="24" t="str">
        <f>VLOOKUP(A862,Table1[[Customer ID]:[City tier]],10,FALSE)</f>
        <v>tier - 3</v>
      </c>
      <c r="P862" s="24" t="str">
        <f>VLOOKUP(Healthcare!A862,Table1[],11,FALSE)</f>
        <v>R1012</v>
      </c>
      <c r="Q862" s="24">
        <f>VLOOKUP(Healthcare!A862,Table1[[Customer ID]:[Age]],6,FALSE)</f>
        <v>27</v>
      </c>
    </row>
    <row r="863" spans="1:17" ht="15.4" x14ac:dyDescent="0.45">
      <c r="A863" s="25" t="s">
        <v>862</v>
      </c>
      <c r="B863" s="24" t="str">
        <f>VLOOKUP('Customer Names'!A863,'Customer Names'!A863:C3197,3,FALSE)</f>
        <v>Brake</v>
      </c>
      <c r="C863" s="24">
        <f>VLOOKUP(Table8[[#This Row],[Customer ID]],Table8[[Customer ID]:[BMI]],2,FALSE)</f>
        <v>32.965000000000003</v>
      </c>
      <c r="D863" s="24">
        <f>VLOOKUP(Table8[[#This Row],[Customer ID]],Table8[[Customer ID]:[HBA1C]],4,FALSE)</f>
        <v>6.15</v>
      </c>
      <c r="E863" s="24" t="str">
        <f>VLOOKUP(Table8[[#This Row],[Customer ID]],Table8[[Customer ID]:[Heart Issues]],6,FALSE)</f>
        <v>Yes</v>
      </c>
      <c r="F863" s="24" t="str">
        <f>VLOOKUP(Table8[[#This Row],[Customer ID]],Table8[[Customer ID]:[Any Transplants]],7,FALSE)</f>
        <v>No</v>
      </c>
      <c r="G863" s="24" t="str">
        <f>VLOOKUP(Table8[[#This Row],[Customer ID]],Table8[[Customer ID]:[Cancer history]],8,FALSE)</f>
        <v>No</v>
      </c>
      <c r="H863" s="24">
        <f>VLOOKUP(Table8[[#This Row],[Customer ID]],Table8[[Customer ID]:[NumberOfMajorSurgeries]],9,FALSE)</f>
        <v>1</v>
      </c>
      <c r="I863" s="24" t="str">
        <f>VLOOKUP(Table8[[#This Row],[Customer ID]],Table8[],10,FALSE)</f>
        <v>No</v>
      </c>
      <c r="J863" s="24" t="str">
        <f>VLOOKUP(Table8[[#This Row],[Customer ID]],Table8[[Customer ID]:[Wight Status]],3,FALSE)</f>
        <v>Obesity</v>
      </c>
      <c r="K863" s="24" t="str">
        <f>VLOOKUP(Table8[[#This Row],[Customer ID]],Table8[[Customer ID]:[Diabetes Status]],5,FALSE)</f>
        <v>Prediabetes</v>
      </c>
      <c r="L863" s="24" t="str">
        <f>VLOOKUP(A863,Table1[[Customer ID]:[Date Of Birth]],5,FALSE)</f>
        <v>4-Aug-1964</v>
      </c>
      <c r="M863" s="24">
        <f>VLOOKUP(A863,Table1[[Customer ID]:[charges]],8,FALSE)</f>
        <v>12430.95</v>
      </c>
      <c r="N863" s="24" t="str">
        <f>VLOOKUP(Healthcare!A863,Table1[[Customer ID]:[Hospital tier]],9,FALSE)</f>
        <v>tier - 3</v>
      </c>
      <c r="O863" s="24" t="str">
        <f>VLOOKUP(A863,Table1[[Customer ID]:[City tier]],10,FALSE)</f>
        <v>tier - 3</v>
      </c>
      <c r="P863" s="24" t="str">
        <f>VLOOKUP(Healthcare!A863,Table1[],11,FALSE)</f>
        <v>R1024</v>
      </c>
      <c r="Q863" s="24">
        <f>VLOOKUP(Healthcare!A863,Table1[[Customer ID]:[Age]],6,FALSE)</f>
        <v>58</v>
      </c>
    </row>
    <row r="864" spans="1:17" ht="15.4" x14ac:dyDescent="0.45">
      <c r="A864" s="25" t="s">
        <v>863</v>
      </c>
      <c r="B864" s="24" t="str">
        <f>VLOOKUP('Customer Names'!A864,'Customer Names'!A864:C3198,3,FALSE)</f>
        <v>Jacobs</v>
      </c>
      <c r="C864" s="24">
        <f>VLOOKUP(Table8[[#This Row],[Customer ID]],Table8[[Customer ID]:[BMI]],2,FALSE)</f>
        <v>36.799999999999997</v>
      </c>
      <c r="D864" s="24">
        <f>VLOOKUP(Table8[[#This Row],[Customer ID]],Table8[[Customer ID]:[HBA1C]],4,FALSE)</f>
        <v>4.62</v>
      </c>
      <c r="E864" s="24" t="str">
        <f>VLOOKUP(Table8[[#This Row],[Customer ID]],Table8[[Customer ID]:[Heart Issues]],6,FALSE)</f>
        <v>No</v>
      </c>
      <c r="F864" s="24" t="str">
        <f>VLOOKUP(Table8[[#This Row],[Customer ID]],Table8[[Customer ID]:[Any Transplants]],7,FALSE)</f>
        <v>No</v>
      </c>
      <c r="G864" s="24" t="str">
        <f>VLOOKUP(Table8[[#This Row],[Customer ID]],Table8[[Customer ID]:[Cancer history]],8,FALSE)</f>
        <v>Yes</v>
      </c>
      <c r="H864" s="24">
        <f>VLOOKUP(Table8[[#This Row],[Customer ID]],Table8[[Customer ID]:[NumberOfMajorSurgeries]],9,FALSE)</f>
        <v>1</v>
      </c>
      <c r="I864" s="24" t="str">
        <f>VLOOKUP(Table8[[#This Row],[Customer ID]],Table8[],10,FALSE)</f>
        <v>No</v>
      </c>
      <c r="J864" s="24" t="str">
        <f>VLOOKUP(Table8[[#This Row],[Customer ID]],Table8[[Customer ID]:[Wight Status]],3,FALSE)</f>
        <v>Obesity</v>
      </c>
      <c r="K864" s="24" t="str">
        <f>VLOOKUP(Table8[[#This Row],[Customer ID]],Table8[[Customer ID]:[Diabetes Status]],5,FALSE)</f>
        <v>Normal</v>
      </c>
      <c r="L864" s="24" t="str">
        <f>VLOOKUP(A864,Table1[[Customer ID]:[Date Of Birth]],5,FALSE)</f>
        <v>14-Jul-1979</v>
      </c>
      <c r="M864" s="24">
        <f>VLOOKUP(A864,Table1[[Customer ID]:[charges]],8,FALSE)</f>
        <v>12408.29</v>
      </c>
      <c r="N864" s="24" t="str">
        <f>VLOOKUP(Healthcare!A864,Table1[[Customer ID]:[Hospital tier]],9,FALSE)</f>
        <v>tier - 3</v>
      </c>
      <c r="O864" s="24" t="str">
        <f>VLOOKUP(A864,Table1[[Customer ID]:[City tier]],10,FALSE)</f>
        <v>tier - 1</v>
      </c>
      <c r="P864" s="24" t="str">
        <f>VLOOKUP(Healthcare!A864,Table1[],11,FALSE)</f>
        <v>R1022</v>
      </c>
      <c r="Q864" s="24">
        <f>VLOOKUP(Healthcare!A864,Table1[[Customer ID]:[Age]],6,FALSE)</f>
        <v>43</v>
      </c>
    </row>
    <row r="865" spans="1:17" ht="15.4" x14ac:dyDescent="0.45">
      <c r="A865" s="25" t="s">
        <v>864</v>
      </c>
      <c r="B865" s="24" t="str">
        <f>VLOOKUP('Customer Names'!A865,'Customer Names'!A865:C3199,3,FALSE)</f>
        <v>Vaught</v>
      </c>
      <c r="C865" s="24">
        <f>VLOOKUP(Table8[[#This Row],[Customer ID]],Table8[[Customer ID]:[BMI]],2,FALSE)</f>
        <v>34.299999999999997</v>
      </c>
      <c r="D865" s="24">
        <f>VLOOKUP(Table8[[#This Row],[Customer ID]],Table8[[Customer ID]:[HBA1C]],4,FALSE)</f>
        <v>4.87</v>
      </c>
      <c r="E865" s="24" t="str">
        <f>VLOOKUP(Table8[[#This Row],[Customer ID]],Table8[[Customer ID]:[Heart Issues]],6,FALSE)</f>
        <v>No</v>
      </c>
      <c r="F865" s="24" t="str">
        <f>VLOOKUP(Table8[[#This Row],[Customer ID]],Table8[[Customer ID]:[Any Transplants]],7,FALSE)</f>
        <v>No</v>
      </c>
      <c r="G865" s="24" t="str">
        <f>VLOOKUP(Table8[[#This Row],[Customer ID]],Table8[[Customer ID]:[Cancer history]],8,FALSE)</f>
        <v>No</v>
      </c>
      <c r="H865" s="24">
        <f>VLOOKUP(Table8[[#This Row],[Customer ID]],Table8[[Customer ID]:[NumberOfMajorSurgeries]],9,FALSE)</f>
        <v>2</v>
      </c>
      <c r="I865" s="24" t="str">
        <f>VLOOKUP(Table8[[#This Row],[Customer ID]],Table8[],10,FALSE)</f>
        <v>No</v>
      </c>
      <c r="J865" s="24" t="str">
        <f>VLOOKUP(Table8[[#This Row],[Customer ID]],Table8[[Customer ID]:[Wight Status]],3,FALSE)</f>
        <v>Obesity</v>
      </c>
      <c r="K865" s="24" t="str">
        <f>VLOOKUP(Table8[[#This Row],[Customer ID]],Table8[[Customer ID]:[Diabetes Status]],5,FALSE)</f>
        <v>Normal</v>
      </c>
      <c r="L865" s="24" t="str">
        <f>VLOOKUP(A865,Table1[[Customer ID]:[Date Of Birth]],5,FALSE)</f>
        <v>21-Aug-1972</v>
      </c>
      <c r="M865" s="24">
        <f>VLOOKUP(A865,Table1[[Customer ID]:[charges]],8,FALSE)</f>
        <v>12407.3</v>
      </c>
      <c r="N865" s="24" t="str">
        <f>VLOOKUP(Healthcare!A865,Table1[[Customer ID]:[Hospital tier]],9,FALSE)</f>
        <v>tier - 3</v>
      </c>
      <c r="O865" s="24" t="str">
        <f>VLOOKUP(A865,Table1[[Customer ID]:[City tier]],10,FALSE)</f>
        <v>tier - 2</v>
      </c>
      <c r="P865" s="24" t="str">
        <f>VLOOKUP(Healthcare!A865,Table1[],11,FALSE)</f>
        <v>R1021</v>
      </c>
      <c r="Q865" s="24">
        <f>VLOOKUP(Healthcare!A865,Table1[[Customer ID]:[Age]],6,FALSE)</f>
        <v>50</v>
      </c>
    </row>
    <row r="866" spans="1:17" ht="15.4" x14ac:dyDescent="0.45">
      <c r="A866" s="25" t="s">
        <v>865</v>
      </c>
      <c r="B866" s="24" t="str">
        <f>VLOOKUP('Customer Names'!A866,'Customer Names'!A866:C3200,3,FALSE)</f>
        <v>Monteleone</v>
      </c>
      <c r="C866" s="24">
        <f>VLOOKUP(Table8[[#This Row],[Customer ID]],Table8[[Customer ID]:[BMI]],2,FALSE)</f>
        <v>35.244999999999997</v>
      </c>
      <c r="D866" s="24">
        <f>VLOOKUP(Table8[[#This Row],[Customer ID]],Table8[[Customer ID]:[HBA1C]],4,FALSE)</f>
        <v>4.63</v>
      </c>
      <c r="E866" s="24" t="str">
        <f>VLOOKUP(Table8[[#This Row],[Customer ID]],Table8[[Customer ID]:[Heart Issues]],6,FALSE)</f>
        <v>No</v>
      </c>
      <c r="F866" s="24" t="str">
        <f>VLOOKUP(Table8[[#This Row],[Customer ID]],Table8[[Customer ID]:[Any Transplants]],7,FALSE)</f>
        <v>No</v>
      </c>
      <c r="G866" s="24" t="str">
        <f>VLOOKUP(Table8[[#This Row],[Customer ID]],Table8[[Customer ID]:[Cancer history]],8,FALSE)</f>
        <v>No</v>
      </c>
      <c r="H866" s="24">
        <f>VLOOKUP(Table8[[#This Row],[Customer ID]],Table8[[Customer ID]:[NumberOfMajorSurgeries]],9,FALSE)</f>
        <v>0</v>
      </c>
      <c r="I866" s="24" t="str">
        <f>VLOOKUP(Table8[[#This Row],[Customer ID]],Table8[],10,FALSE)</f>
        <v>No</v>
      </c>
      <c r="J866" s="24" t="str">
        <f>VLOOKUP(Table8[[#This Row],[Customer ID]],Table8[[Customer ID]:[Wight Status]],3,FALSE)</f>
        <v>Obesity</v>
      </c>
      <c r="K866" s="24" t="str">
        <f>VLOOKUP(Table8[[#This Row],[Customer ID]],Table8[[Customer ID]:[Diabetes Status]],5,FALSE)</f>
        <v>Normal</v>
      </c>
      <c r="L866" s="24" t="str">
        <f>VLOOKUP(A866,Table1[[Customer ID]:[Date Of Birth]],5,FALSE)</f>
        <v>29-Dec-1989</v>
      </c>
      <c r="M866" s="24">
        <f>VLOOKUP(A866,Table1[[Customer ID]:[charges]],8,FALSE)</f>
        <v>12404.88</v>
      </c>
      <c r="N866" s="24" t="str">
        <f>VLOOKUP(Healthcare!A866,Table1[[Customer ID]:[Hospital tier]],9,FALSE)</f>
        <v>tier - 3</v>
      </c>
      <c r="O866" s="24" t="str">
        <f>VLOOKUP(A866,Table1[[Customer ID]:[City tier]],10,FALSE)</f>
        <v>tier - 3</v>
      </c>
      <c r="P866" s="24" t="str">
        <f>VLOOKUP(Healthcare!A866,Table1[],11,FALSE)</f>
        <v>R1016</v>
      </c>
      <c r="Q866" s="24">
        <f>VLOOKUP(Healthcare!A866,Table1[[Customer ID]:[Age]],6,FALSE)</f>
        <v>33</v>
      </c>
    </row>
    <row r="867" spans="1:17" ht="15.4" x14ac:dyDescent="0.45">
      <c r="A867" s="25" t="s">
        <v>866</v>
      </c>
      <c r="B867" s="24" t="str">
        <f>VLOOKUP('Customer Names'!A867,'Customer Names'!A867:C3201,3,FALSE)</f>
        <v>Verdugo</v>
      </c>
      <c r="C867" s="24">
        <f>VLOOKUP(Table8[[#This Row],[Customer ID]],Table8[[Customer ID]:[BMI]],2,FALSE)</f>
        <v>26.23</v>
      </c>
      <c r="D867" s="24">
        <f>VLOOKUP(Table8[[#This Row],[Customer ID]],Table8[[Customer ID]:[HBA1C]],4,FALSE)</f>
        <v>11.93</v>
      </c>
      <c r="E867" s="24" t="str">
        <f>VLOOKUP(Table8[[#This Row],[Customer ID]],Table8[[Customer ID]:[Heart Issues]],6,FALSE)</f>
        <v>No</v>
      </c>
      <c r="F867" s="24" t="str">
        <f>VLOOKUP(Table8[[#This Row],[Customer ID]],Table8[[Customer ID]:[Any Transplants]],7,FALSE)</f>
        <v>No</v>
      </c>
      <c r="G867" s="24" t="str">
        <f>VLOOKUP(Table8[[#This Row],[Customer ID]],Table8[[Customer ID]:[Cancer history]],8,FALSE)</f>
        <v>No</v>
      </c>
      <c r="H867" s="24">
        <f>VLOOKUP(Table8[[#This Row],[Customer ID]],Table8[[Customer ID]:[NumberOfMajorSurgeries]],9,FALSE)</f>
        <v>0</v>
      </c>
      <c r="I867" s="24" t="str">
        <f>VLOOKUP(Table8[[#This Row],[Customer ID]],Table8[],10,FALSE)</f>
        <v>No</v>
      </c>
      <c r="J867" s="24" t="str">
        <f>VLOOKUP(Table8[[#This Row],[Customer ID]],Table8[[Customer ID]:[Wight Status]],3,FALSE)</f>
        <v>Over Weight</v>
      </c>
      <c r="K867" s="24" t="str">
        <f>VLOOKUP(Table8[[#This Row],[Customer ID]],Table8[[Customer ID]:[Diabetes Status]],5,FALSE)</f>
        <v>Diabetes</v>
      </c>
      <c r="L867" s="24" t="str">
        <f>VLOOKUP(A867,Table1[[Customer ID]:[Date Of Birth]],5,FALSE)</f>
        <v>26-Sep-1962</v>
      </c>
      <c r="M867" s="24">
        <f>VLOOKUP(A867,Table1[[Customer ID]:[charges]],8,FALSE)</f>
        <v>12369.89</v>
      </c>
      <c r="N867" s="24" t="str">
        <f>VLOOKUP(Healthcare!A867,Table1[[Customer ID]:[Hospital tier]],9,FALSE)</f>
        <v>tier - 3</v>
      </c>
      <c r="O867" s="24" t="str">
        <f>VLOOKUP(A867,Table1[[Customer ID]:[City tier]],10,FALSE)</f>
        <v>tier - 2</v>
      </c>
      <c r="P867" s="24" t="str">
        <f>VLOOKUP(Healthcare!A867,Table1[],11,FALSE)</f>
        <v>R1024</v>
      </c>
      <c r="Q867" s="24">
        <f>VLOOKUP(Healthcare!A867,Table1[[Customer ID]:[Age]],6,FALSE)</f>
        <v>60</v>
      </c>
    </row>
    <row r="868" spans="1:17" ht="15.4" x14ac:dyDescent="0.45">
      <c r="A868" s="25" t="s">
        <v>867</v>
      </c>
      <c r="B868" s="24" t="str">
        <f>VLOOKUP('Customer Names'!A868,'Customer Names'!A868:C3202,3,FALSE)</f>
        <v>Sellers</v>
      </c>
      <c r="C868" s="24">
        <f>VLOOKUP(Table8[[#This Row],[Customer ID]],Table8[[Customer ID]:[BMI]],2,FALSE)</f>
        <v>36.1</v>
      </c>
      <c r="D868" s="24">
        <f>VLOOKUP(Table8[[#This Row],[Customer ID]],Table8[[Customer ID]:[HBA1C]],4,FALSE)</f>
        <v>5.65</v>
      </c>
      <c r="E868" s="24" t="str">
        <f>VLOOKUP(Table8[[#This Row],[Customer ID]],Table8[[Customer ID]:[Heart Issues]],6,FALSE)</f>
        <v>Yes</v>
      </c>
      <c r="F868" s="24" t="str">
        <f>VLOOKUP(Table8[[#This Row],[Customer ID]],Table8[[Customer ID]:[Any Transplants]],7,FALSE)</f>
        <v>No</v>
      </c>
      <c r="G868" s="24" t="str">
        <f>VLOOKUP(Table8[[#This Row],[Customer ID]],Table8[[Customer ID]:[Cancer history]],8,FALSE)</f>
        <v>No</v>
      </c>
      <c r="H868" s="24">
        <f>VLOOKUP(Table8[[#This Row],[Customer ID]],Table8[[Customer ID]:[NumberOfMajorSurgeries]],9,FALSE)</f>
        <v>2</v>
      </c>
      <c r="I868" s="24" t="str">
        <f>VLOOKUP(Table8[[#This Row],[Customer ID]],Table8[],10,FALSE)</f>
        <v>No</v>
      </c>
      <c r="J868" s="24" t="str">
        <f>VLOOKUP(Table8[[#This Row],[Customer ID]],Table8[[Customer ID]:[Wight Status]],3,FALSE)</f>
        <v>Obesity</v>
      </c>
      <c r="K868" s="24" t="str">
        <f>VLOOKUP(Table8[[#This Row],[Customer ID]],Table8[[Customer ID]:[Diabetes Status]],5,FALSE)</f>
        <v>Normal</v>
      </c>
      <c r="L868" s="24" t="str">
        <f>VLOOKUP(A868,Table1[[Customer ID]:[Date Of Birth]],5,FALSE)</f>
        <v>29-Dec-1966</v>
      </c>
      <c r="M868" s="24">
        <f>VLOOKUP(A868,Table1[[Customer ID]:[charges]],8,FALSE)</f>
        <v>12363.55</v>
      </c>
      <c r="N868" s="24" t="str">
        <f>VLOOKUP(Healthcare!A868,Table1[[Customer ID]:[Hospital tier]],9,FALSE)</f>
        <v>tier - 3</v>
      </c>
      <c r="O868" s="24" t="str">
        <f>VLOOKUP(A868,Table1[[Customer ID]:[City tier]],10,FALSE)</f>
        <v>tier - 3</v>
      </c>
      <c r="P868" s="24" t="str">
        <f>VLOOKUP(Healthcare!A868,Table1[],11,FALSE)</f>
        <v>R1011</v>
      </c>
      <c r="Q868" s="24">
        <f>VLOOKUP(Healthcare!A868,Table1[[Customer ID]:[Age]],6,FALSE)</f>
        <v>56</v>
      </c>
    </row>
    <row r="869" spans="1:17" ht="15.4" x14ac:dyDescent="0.45">
      <c r="A869" s="25" t="s">
        <v>868</v>
      </c>
      <c r="B869" s="24" t="str">
        <f>VLOOKUP('Customer Names'!A869,'Customer Names'!A869:C3203,3,FALSE)</f>
        <v>Bowman</v>
      </c>
      <c r="C869" s="24">
        <f>VLOOKUP(Table8[[#This Row],[Customer ID]],Table8[[Customer ID]:[BMI]],2,FALSE)</f>
        <v>37.1</v>
      </c>
      <c r="D869" s="24">
        <f>VLOOKUP(Table8[[#This Row],[Customer ID]],Table8[[Customer ID]:[HBA1C]],4,FALSE)</f>
        <v>11.21</v>
      </c>
      <c r="E869" s="24" t="str">
        <f>VLOOKUP(Table8[[#This Row],[Customer ID]],Table8[[Customer ID]:[Heart Issues]],6,FALSE)</f>
        <v>Yes</v>
      </c>
      <c r="F869" s="24" t="str">
        <f>VLOOKUP(Table8[[#This Row],[Customer ID]],Table8[[Customer ID]:[Any Transplants]],7,FALSE)</f>
        <v>No</v>
      </c>
      <c r="G869" s="24" t="str">
        <f>VLOOKUP(Table8[[#This Row],[Customer ID]],Table8[[Customer ID]:[Cancer history]],8,FALSE)</f>
        <v>Yes</v>
      </c>
      <c r="H869" s="24">
        <f>VLOOKUP(Table8[[#This Row],[Customer ID]],Table8[[Customer ID]:[NumberOfMajorSurgeries]],9,FALSE)</f>
        <v>1</v>
      </c>
      <c r="I869" s="24" t="str">
        <f>VLOOKUP(Table8[[#This Row],[Customer ID]],Table8[],10,FALSE)</f>
        <v>No</v>
      </c>
      <c r="J869" s="24" t="str">
        <f>VLOOKUP(Table8[[#This Row],[Customer ID]],Table8[[Customer ID]:[Wight Status]],3,FALSE)</f>
        <v>Obesity</v>
      </c>
      <c r="K869" s="24" t="str">
        <f>VLOOKUP(Table8[[#This Row],[Customer ID]],Table8[[Customer ID]:[Diabetes Status]],5,FALSE)</f>
        <v>Diabetes</v>
      </c>
      <c r="L869" s="24" t="str">
        <f>VLOOKUP(A869,Table1[[Customer ID]:[Date Of Birth]],5,FALSE)</f>
        <v>22-Sep-1963</v>
      </c>
      <c r="M869" s="24">
        <f>VLOOKUP(A869,Table1[[Customer ID]:[charges]],8,FALSE)</f>
        <v>12347.17</v>
      </c>
      <c r="N869" s="24" t="str">
        <f>VLOOKUP(Healthcare!A869,Table1[[Customer ID]:[Hospital tier]],9,FALSE)</f>
        <v>tier - 3</v>
      </c>
      <c r="O869" s="24" t="str">
        <f>VLOOKUP(A869,Table1[[Customer ID]:[City tier]],10,FALSE)</f>
        <v>tier - 3</v>
      </c>
      <c r="P869" s="24" t="str">
        <f>VLOOKUP(Healthcare!A869,Table1[],11,FALSE)</f>
        <v>R1011</v>
      </c>
      <c r="Q869" s="24">
        <f>VLOOKUP(Healthcare!A869,Table1[[Customer ID]:[Age]],6,FALSE)</f>
        <v>59</v>
      </c>
    </row>
    <row r="870" spans="1:17" ht="15.4" x14ac:dyDescent="0.45">
      <c r="A870" s="25" t="s">
        <v>869</v>
      </c>
      <c r="B870" s="24" t="str">
        <f>VLOOKUP('Customer Names'!A870,'Customer Names'!A870:C3204,3,FALSE)</f>
        <v>Marley</v>
      </c>
      <c r="C870" s="24">
        <f>VLOOKUP(Table8[[#This Row],[Customer ID]],Table8[[Customer ID]:[BMI]],2,FALSE)</f>
        <v>27.5</v>
      </c>
      <c r="D870" s="24">
        <f>VLOOKUP(Table8[[#This Row],[Customer ID]],Table8[[Customer ID]:[HBA1C]],4,FALSE)</f>
        <v>10.62</v>
      </c>
      <c r="E870" s="24" t="str">
        <f>VLOOKUP(Table8[[#This Row],[Customer ID]],Table8[[Customer ID]:[Heart Issues]],6,FALSE)</f>
        <v>Yes</v>
      </c>
      <c r="F870" s="24" t="str">
        <f>VLOOKUP(Table8[[#This Row],[Customer ID]],Table8[[Customer ID]:[Any Transplants]],7,FALSE)</f>
        <v>No</v>
      </c>
      <c r="G870" s="24" t="str">
        <f>VLOOKUP(Table8[[#This Row],[Customer ID]],Table8[[Customer ID]:[Cancer history]],8,FALSE)</f>
        <v>Yes</v>
      </c>
      <c r="H870" s="24">
        <f>VLOOKUP(Table8[[#This Row],[Customer ID]],Table8[[Customer ID]:[NumberOfMajorSurgeries]],9,FALSE)</f>
        <v>1</v>
      </c>
      <c r="I870" s="24" t="str">
        <f>VLOOKUP(Table8[[#This Row],[Customer ID]],Table8[],10,FALSE)</f>
        <v>No</v>
      </c>
      <c r="J870" s="24" t="str">
        <f>VLOOKUP(Table8[[#This Row],[Customer ID]],Table8[[Customer ID]:[Wight Status]],3,FALSE)</f>
        <v>Over Weight</v>
      </c>
      <c r="K870" s="24" t="str">
        <f>VLOOKUP(Table8[[#This Row],[Customer ID]],Table8[[Customer ID]:[Diabetes Status]],5,FALSE)</f>
        <v>Diabetes</v>
      </c>
      <c r="L870" s="24" t="str">
        <f>VLOOKUP(A870,Table1[[Customer ID]:[Date Of Birth]],5,FALSE)</f>
        <v>2-Aug-1963</v>
      </c>
      <c r="M870" s="24">
        <f>VLOOKUP(A870,Table1[[Customer ID]:[charges]],8,FALSE)</f>
        <v>12333.83</v>
      </c>
      <c r="N870" s="24" t="str">
        <f>VLOOKUP(Healthcare!A870,Table1[[Customer ID]:[Hospital tier]],9,FALSE)</f>
        <v>tier - 3</v>
      </c>
      <c r="O870" s="24" t="str">
        <f>VLOOKUP(A870,Table1[[Customer ID]:[City tier]],10,FALSE)</f>
        <v>tier - 2</v>
      </c>
      <c r="P870" s="24" t="str">
        <f>VLOOKUP(Healthcare!A870,Table1[],11,FALSE)</f>
        <v>R1011</v>
      </c>
      <c r="Q870" s="24">
        <f>VLOOKUP(Healthcare!A870,Table1[[Customer ID]:[Age]],6,FALSE)</f>
        <v>59</v>
      </c>
    </row>
    <row r="871" spans="1:17" ht="15.4" x14ac:dyDescent="0.45">
      <c r="A871" s="25" t="s">
        <v>870</v>
      </c>
      <c r="B871" s="24" t="str">
        <f>VLOOKUP('Customer Names'!A871,'Customer Names'!A871:C3205,3,FALSE)</f>
        <v>Grey</v>
      </c>
      <c r="C871" s="24">
        <f>VLOOKUP(Table8[[#This Row],[Customer ID]],Table8[[Customer ID]:[BMI]],2,FALSE)</f>
        <v>24.7</v>
      </c>
      <c r="D871" s="24">
        <f>VLOOKUP(Table8[[#This Row],[Customer ID]],Table8[[Customer ID]:[HBA1C]],4,FALSE)</f>
        <v>10.7</v>
      </c>
      <c r="E871" s="24" t="str">
        <f>VLOOKUP(Table8[[#This Row],[Customer ID]],Table8[[Customer ID]:[Heart Issues]],6,FALSE)</f>
        <v>Yes</v>
      </c>
      <c r="F871" s="24" t="str">
        <f>VLOOKUP(Table8[[#This Row],[Customer ID]],Table8[[Customer ID]:[Any Transplants]],7,FALSE)</f>
        <v>No</v>
      </c>
      <c r="G871" s="24" t="str">
        <f>VLOOKUP(Table8[[#This Row],[Customer ID]],Table8[[Customer ID]:[Cancer history]],8,FALSE)</f>
        <v>Yes</v>
      </c>
      <c r="H871" s="24">
        <f>VLOOKUP(Table8[[#This Row],[Customer ID]],Table8[[Customer ID]:[NumberOfMajorSurgeries]],9,FALSE)</f>
        <v>1</v>
      </c>
      <c r="I871" s="24" t="str">
        <f>VLOOKUP(Table8[[#This Row],[Customer ID]],Table8[],10,FALSE)</f>
        <v>No</v>
      </c>
      <c r="J871" s="24" t="str">
        <f>VLOOKUP(Table8[[#This Row],[Customer ID]],Table8[[Customer ID]:[Wight Status]],3,FALSE)</f>
        <v>Normal Weight</v>
      </c>
      <c r="K871" s="24" t="str">
        <f>VLOOKUP(Table8[[#This Row],[Customer ID]],Table8[[Customer ID]:[Diabetes Status]],5,FALSE)</f>
        <v>Diabetes</v>
      </c>
      <c r="L871" s="24" t="str">
        <f>VLOOKUP(A871,Table1[[Customer ID]:[Date Of Birth]],5,FALSE)</f>
        <v>29-Aug-1963</v>
      </c>
      <c r="M871" s="24">
        <f>VLOOKUP(A871,Table1[[Customer ID]:[charges]],8,FALSE)</f>
        <v>12323.94</v>
      </c>
      <c r="N871" s="24" t="str">
        <f>VLOOKUP(Healthcare!A871,Table1[[Customer ID]:[Hospital tier]],9,FALSE)</f>
        <v>tier - 3</v>
      </c>
      <c r="O871" s="24" t="str">
        <f>VLOOKUP(A871,Table1[[Customer ID]:[City tier]],10,FALSE)</f>
        <v>tier - 3</v>
      </c>
      <c r="P871" s="24" t="str">
        <f>VLOOKUP(Healthcare!A871,Table1[],11,FALSE)</f>
        <v>R1017</v>
      </c>
      <c r="Q871" s="24">
        <f>VLOOKUP(Healthcare!A871,Table1[[Customer ID]:[Age]],6,FALSE)</f>
        <v>59</v>
      </c>
    </row>
    <row r="872" spans="1:17" ht="15.4" x14ac:dyDescent="0.45">
      <c r="A872" s="25" t="s">
        <v>871</v>
      </c>
      <c r="B872" s="24" t="str">
        <f>VLOOKUP('Customer Names'!A872,'Customer Names'!A872:C3206,3,FALSE)</f>
        <v>O'Rourke</v>
      </c>
      <c r="C872" s="24">
        <f>VLOOKUP(Table8[[#This Row],[Customer ID]],Table8[[Customer ID]:[BMI]],2,FALSE)</f>
        <v>26.78</v>
      </c>
      <c r="D872" s="24">
        <f>VLOOKUP(Table8[[#This Row],[Customer ID]],Table8[[Customer ID]:[HBA1C]],4,FALSE)</f>
        <v>10.02</v>
      </c>
      <c r="E872" s="24" t="str">
        <f>VLOOKUP(Table8[[#This Row],[Customer ID]],Table8[[Customer ID]:[Heart Issues]],6,FALSE)</f>
        <v>Yes</v>
      </c>
      <c r="F872" s="24" t="str">
        <f>VLOOKUP(Table8[[#This Row],[Customer ID]],Table8[[Customer ID]:[Any Transplants]],7,FALSE)</f>
        <v>No</v>
      </c>
      <c r="G872" s="24" t="str">
        <f>VLOOKUP(Table8[[#This Row],[Customer ID]],Table8[[Customer ID]:[Cancer history]],8,FALSE)</f>
        <v>Yes</v>
      </c>
      <c r="H872" s="24">
        <f>VLOOKUP(Table8[[#This Row],[Customer ID]],Table8[[Customer ID]:[NumberOfMajorSurgeries]],9,FALSE)</f>
        <v>1</v>
      </c>
      <c r="I872" s="24" t="str">
        <f>VLOOKUP(Table8[[#This Row],[Customer ID]],Table8[],10,FALSE)</f>
        <v>No</v>
      </c>
      <c r="J872" s="24" t="str">
        <f>VLOOKUP(Table8[[#This Row],[Customer ID]],Table8[[Customer ID]:[Wight Status]],3,FALSE)</f>
        <v>Over Weight</v>
      </c>
      <c r="K872" s="24" t="str">
        <f>VLOOKUP(Table8[[#This Row],[Customer ID]],Table8[[Customer ID]:[Diabetes Status]],5,FALSE)</f>
        <v>Diabetes</v>
      </c>
      <c r="L872" s="24" t="str">
        <f>VLOOKUP(A872,Table1[[Customer ID]:[Date Of Birth]],5,FALSE)</f>
        <v>28-Oct-1963</v>
      </c>
      <c r="M872" s="24">
        <f>VLOOKUP(A872,Table1[[Customer ID]:[charges]],8,FALSE)</f>
        <v>12299.59</v>
      </c>
      <c r="N872" s="24" t="str">
        <f>VLOOKUP(Healthcare!A872,Table1[[Customer ID]:[Hospital tier]],9,FALSE)</f>
        <v>tier - 3</v>
      </c>
      <c r="O872" s="24" t="str">
        <f>VLOOKUP(A872,Table1[[Customer ID]:[City tier]],10,FALSE)</f>
        <v>tier - 1</v>
      </c>
      <c r="P872" s="24" t="str">
        <f>VLOOKUP(Healthcare!A872,Table1[],11,FALSE)</f>
        <v>R1025</v>
      </c>
      <c r="Q872" s="24">
        <f>VLOOKUP(Healthcare!A872,Table1[[Customer ID]:[Age]],6,FALSE)</f>
        <v>59</v>
      </c>
    </row>
    <row r="873" spans="1:17" ht="15.4" x14ac:dyDescent="0.45">
      <c r="A873" s="25" t="s">
        <v>872</v>
      </c>
      <c r="B873" s="24" t="str">
        <f>VLOOKUP('Customer Names'!A873,'Customer Names'!A873:C3207,3,FALSE)</f>
        <v>Fatehali</v>
      </c>
      <c r="C873" s="24">
        <f>VLOOKUP(Table8[[#This Row],[Customer ID]],Table8[[Customer ID]:[BMI]],2,FALSE)</f>
        <v>45.8</v>
      </c>
      <c r="D873" s="24">
        <f>VLOOKUP(Table8[[#This Row],[Customer ID]],Table8[[Customer ID]:[HBA1C]],4,FALSE)</f>
        <v>4.8499999999999996</v>
      </c>
      <c r="E873" s="24" t="str">
        <f>VLOOKUP(Table8[[#This Row],[Customer ID]],Table8[[Customer ID]:[Heart Issues]],6,FALSE)</f>
        <v>No</v>
      </c>
      <c r="F873" s="24" t="str">
        <f>VLOOKUP(Table8[[#This Row],[Customer ID]],Table8[[Customer ID]:[Any Transplants]],7,FALSE)</f>
        <v>No</v>
      </c>
      <c r="G873" s="24" t="str">
        <f>VLOOKUP(Table8[[#This Row],[Customer ID]],Table8[[Customer ID]:[Cancer history]],8,FALSE)</f>
        <v>No</v>
      </c>
      <c r="H873" s="24">
        <f>VLOOKUP(Table8[[#This Row],[Customer ID]],Table8[[Customer ID]:[NumberOfMajorSurgeries]],9,FALSE)</f>
        <v>0</v>
      </c>
      <c r="I873" s="24" t="str">
        <f>VLOOKUP(Table8[[#This Row],[Customer ID]],Table8[],10,FALSE)</f>
        <v>No</v>
      </c>
      <c r="J873" s="24" t="str">
        <f>VLOOKUP(Table8[[#This Row],[Customer ID]],Table8[[Customer ID]:[Wight Status]],3,FALSE)</f>
        <v>Obesity</v>
      </c>
      <c r="K873" s="24" t="str">
        <f>VLOOKUP(Table8[[#This Row],[Customer ID]],Table8[[Customer ID]:[Diabetes Status]],5,FALSE)</f>
        <v>Normal</v>
      </c>
      <c r="L873" s="24" t="str">
        <f>VLOOKUP(A873,Table1[[Customer ID]:[Date Of Birth]],5,FALSE)</f>
        <v>29-Oct-1990</v>
      </c>
      <c r="M873" s="24">
        <f>VLOOKUP(A873,Table1[[Customer ID]:[charges]],8,FALSE)</f>
        <v>12282.38</v>
      </c>
      <c r="N873" s="24" t="str">
        <f>VLOOKUP(Healthcare!A873,Table1[[Customer ID]:[Hospital tier]],9,FALSE)</f>
        <v>tier - 3</v>
      </c>
      <c r="O873" s="24" t="str">
        <f>VLOOKUP(A873,Table1[[Customer ID]:[City tier]],10,FALSE)</f>
        <v>tier - 1</v>
      </c>
      <c r="P873" s="24" t="str">
        <f>VLOOKUP(Healthcare!A873,Table1[],11,FALSE)</f>
        <v>R1011</v>
      </c>
      <c r="Q873" s="24">
        <f>VLOOKUP(Healthcare!A873,Table1[[Customer ID]:[Age]],6,FALSE)</f>
        <v>32</v>
      </c>
    </row>
    <row r="874" spans="1:17" ht="15.4" x14ac:dyDescent="0.45">
      <c r="A874" s="25" t="s">
        <v>873</v>
      </c>
      <c r="B874" s="24" t="str">
        <f>VLOOKUP('Customer Names'!A874,'Customer Names'!A874:C3208,3,FALSE)</f>
        <v>Piza-Taylor</v>
      </c>
      <c r="C874" s="24">
        <f>VLOOKUP(Table8[[#This Row],[Customer ID]],Table8[[Customer ID]:[BMI]],2,FALSE)</f>
        <v>29</v>
      </c>
      <c r="D874" s="24">
        <f>VLOOKUP(Table8[[#This Row],[Customer ID]],Table8[[Customer ID]:[HBA1C]],4,FALSE)</f>
        <v>4.3899999999999997</v>
      </c>
      <c r="E874" s="24" t="str">
        <f>VLOOKUP(Table8[[#This Row],[Customer ID]],Table8[[Customer ID]:[Heart Issues]],6,FALSE)</f>
        <v>Yes</v>
      </c>
      <c r="F874" s="24" t="str">
        <f>VLOOKUP(Table8[[#This Row],[Customer ID]],Table8[[Customer ID]:[Any Transplants]],7,FALSE)</f>
        <v>No</v>
      </c>
      <c r="G874" s="24" t="str">
        <f>VLOOKUP(Table8[[#This Row],[Customer ID]],Table8[[Customer ID]:[Cancer history]],8,FALSE)</f>
        <v>No</v>
      </c>
      <c r="H874" s="24">
        <f>VLOOKUP(Table8[[#This Row],[Customer ID]],Table8[[Customer ID]:[NumberOfMajorSurgeries]],9,FALSE)</f>
        <v>2</v>
      </c>
      <c r="I874" s="24" t="str">
        <f>VLOOKUP(Table8[[#This Row],[Customer ID]],Table8[],10,FALSE)</f>
        <v>No</v>
      </c>
      <c r="J874" s="24" t="str">
        <f>VLOOKUP(Table8[[#This Row],[Customer ID]],Table8[[Customer ID]:[Wight Status]],3,FALSE)</f>
        <v>Over Weight</v>
      </c>
      <c r="K874" s="24" t="str">
        <f>VLOOKUP(Table8[[#This Row],[Customer ID]],Table8[[Customer ID]:[Diabetes Status]],5,FALSE)</f>
        <v>Normal</v>
      </c>
      <c r="L874" s="24" t="str">
        <f>VLOOKUP(A874,Table1[[Customer ID]:[Date Of Birth]],5,FALSE)</f>
        <v>16-Nov-1966</v>
      </c>
      <c r="M874" s="24">
        <f>VLOOKUP(A874,Table1[[Customer ID]:[charges]],8,FALSE)</f>
        <v>12282.03</v>
      </c>
      <c r="N874" s="24" t="str">
        <f>VLOOKUP(Healthcare!A874,Table1[[Customer ID]:[Hospital tier]],9,FALSE)</f>
        <v>tier - 3</v>
      </c>
      <c r="O874" s="24" t="str">
        <f>VLOOKUP(A874,Table1[[Customer ID]:[City tier]],10,FALSE)</f>
        <v>tier - 1</v>
      </c>
      <c r="P874" s="24" t="str">
        <f>VLOOKUP(Healthcare!A874,Table1[],11,FALSE)</f>
        <v>R1025</v>
      </c>
      <c r="Q874" s="24">
        <f>VLOOKUP(Healthcare!A874,Table1[[Customer ID]:[Age]],6,FALSE)</f>
        <v>56</v>
      </c>
    </row>
    <row r="875" spans="1:17" ht="15.4" x14ac:dyDescent="0.45">
      <c r="A875" s="25" t="s">
        <v>874</v>
      </c>
      <c r="B875" s="24" t="str">
        <f>VLOOKUP('Customer Names'!A875,'Customer Names'!A875:C3209,3,FALSE)</f>
        <v>Cavanaugh</v>
      </c>
      <c r="C875" s="24">
        <f>VLOOKUP(Table8[[#This Row],[Customer ID]],Table8[[Customer ID]:[BMI]],2,FALSE)</f>
        <v>33.534999999999997</v>
      </c>
      <c r="D875" s="24">
        <f>VLOOKUP(Table8[[#This Row],[Customer ID]],Table8[[Customer ID]:[HBA1C]],4,FALSE)</f>
        <v>8.24</v>
      </c>
      <c r="E875" s="24" t="str">
        <f>VLOOKUP(Table8[[#This Row],[Customer ID]],Table8[[Customer ID]:[Heart Issues]],6,FALSE)</f>
        <v>Yes</v>
      </c>
      <c r="F875" s="24" t="str">
        <f>VLOOKUP(Table8[[#This Row],[Customer ID]],Table8[[Customer ID]:[Any Transplants]],7,FALSE)</f>
        <v>No</v>
      </c>
      <c r="G875" s="24" t="str">
        <f>VLOOKUP(Table8[[#This Row],[Customer ID]],Table8[[Customer ID]:[Cancer history]],8,FALSE)</f>
        <v>No</v>
      </c>
      <c r="H875" s="24">
        <f>VLOOKUP(Table8[[#This Row],[Customer ID]],Table8[[Customer ID]:[NumberOfMajorSurgeries]],9,FALSE)</f>
        <v>0</v>
      </c>
      <c r="I875" s="24" t="str">
        <f>VLOOKUP(Table8[[#This Row],[Customer ID]],Table8[],10,FALSE)</f>
        <v>No</v>
      </c>
      <c r="J875" s="24" t="str">
        <f>VLOOKUP(Table8[[#This Row],[Customer ID]],Table8[[Customer ID]:[Wight Status]],3,FALSE)</f>
        <v>Obesity</v>
      </c>
      <c r="K875" s="24" t="str">
        <f>VLOOKUP(Table8[[#This Row],[Customer ID]],Table8[[Customer ID]:[Diabetes Status]],5,FALSE)</f>
        <v>Diabetes</v>
      </c>
      <c r="L875" s="24" t="str">
        <f>VLOOKUP(A875,Table1[[Customer ID]:[Date Of Birth]],5,FALSE)</f>
        <v>28-Aug-1967</v>
      </c>
      <c r="M875" s="24">
        <f>VLOOKUP(A875,Table1[[Customer ID]:[charges]],8,FALSE)</f>
        <v>12269.69</v>
      </c>
      <c r="N875" s="24" t="str">
        <f>VLOOKUP(Healthcare!A875,Table1[[Customer ID]:[Hospital tier]],9,FALSE)</f>
        <v>tier - 3</v>
      </c>
      <c r="O875" s="24" t="str">
        <f>VLOOKUP(A875,Table1[[Customer ID]:[City tier]],10,FALSE)</f>
        <v>tier - 2</v>
      </c>
      <c r="P875" s="24" t="str">
        <f>VLOOKUP(Healthcare!A875,Table1[],11,FALSE)</f>
        <v>R1012</v>
      </c>
      <c r="Q875" s="24">
        <f>VLOOKUP(Healthcare!A875,Table1[[Customer ID]:[Age]],6,FALSE)</f>
        <v>55</v>
      </c>
    </row>
    <row r="876" spans="1:17" ht="15.4" x14ac:dyDescent="0.45">
      <c r="A876" s="25" t="s">
        <v>875</v>
      </c>
      <c r="B876" s="24" t="str">
        <f>VLOOKUP('Customer Names'!A876,'Customer Names'!A876:C3210,3,FALSE)</f>
        <v>Amako</v>
      </c>
      <c r="C876" s="24">
        <f>VLOOKUP(Table8[[#This Row],[Customer ID]],Table8[[Customer ID]:[BMI]],2,FALSE)</f>
        <v>32.774999999999999</v>
      </c>
      <c r="D876" s="24">
        <f>VLOOKUP(Table8[[#This Row],[Customer ID]],Table8[[Customer ID]:[HBA1C]],4,FALSE)</f>
        <v>9.77</v>
      </c>
      <c r="E876" s="24" t="str">
        <f>VLOOKUP(Table8[[#This Row],[Customer ID]],Table8[[Customer ID]:[Heart Issues]],6,FALSE)</f>
        <v>Yes</v>
      </c>
      <c r="F876" s="24" t="str">
        <f>VLOOKUP(Table8[[#This Row],[Customer ID]],Table8[[Customer ID]:[Any Transplants]],7,FALSE)</f>
        <v>No</v>
      </c>
      <c r="G876" s="24" t="str">
        <f>VLOOKUP(Table8[[#This Row],[Customer ID]],Table8[[Customer ID]:[Cancer history]],8,FALSE)</f>
        <v>No</v>
      </c>
      <c r="H876" s="24">
        <f>VLOOKUP(Table8[[#This Row],[Customer ID]],Table8[[Customer ID]:[NumberOfMajorSurgeries]],9,FALSE)</f>
        <v>0</v>
      </c>
      <c r="I876" s="24" t="str">
        <f>VLOOKUP(Table8[[#This Row],[Customer ID]],Table8[],10,FALSE)</f>
        <v>No</v>
      </c>
      <c r="J876" s="24" t="str">
        <f>VLOOKUP(Table8[[#This Row],[Customer ID]],Table8[[Customer ID]:[Wight Status]],3,FALSE)</f>
        <v>Obesity</v>
      </c>
      <c r="K876" s="24" t="str">
        <f>VLOOKUP(Table8[[#This Row],[Customer ID]],Table8[[Customer ID]:[Diabetes Status]],5,FALSE)</f>
        <v>Diabetes</v>
      </c>
      <c r="L876" s="24" t="str">
        <f>VLOOKUP(A876,Table1[[Customer ID]:[Date Of Birth]],5,FALSE)</f>
        <v>30-Dec-1967</v>
      </c>
      <c r="M876" s="24">
        <f>VLOOKUP(A876,Table1[[Customer ID]:[charges]],8,FALSE)</f>
        <v>12268.63</v>
      </c>
      <c r="N876" s="24" t="str">
        <f>VLOOKUP(Healthcare!A876,Table1[[Customer ID]:[Hospital tier]],9,FALSE)</f>
        <v>tier - 3</v>
      </c>
      <c r="O876" s="24" t="str">
        <f>VLOOKUP(A876,Table1[[Customer ID]:[City tier]],10,FALSE)</f>
        <v>tier - 1</v>
      </c>
      <c r="P876" s="24" t="str">
        <f>VLOOKUP(Healthcare!A876,Table1[],11,FALSE)</f>
        <v>R1012</v>
      </c>
      <c r="Q876" s="24">
        <f>VLOOKUP(Healthcare!A876,Table1[[Customer ID]:[Age]],6,FALSE)</f>
        <v>55</v>
      </c>
    </row>
    <row r="877" spans="1:17" ht="15.4" x14ac:dyDescent="0.45">
      <c r="A877" s="25" t="s">
        <v>876</v>
      </c>
      <c r="B877" s="24" t="str">
        <f>VLOOKUP('Customer Names'!A877,'Customer Names'!A877:C3211,3,FALSE)</f>
        <v>Musa</v>
      </c>
      <c r="C877" s="24">
        <f>VLOOKUP(Table8[[#This Row],[Customer ID]],Table8[[Customer ID]:[BMI]],2,FALSE)</f>
        <v>37.51</v>
      </c>
      <c r="D877" s="24">
        <f>VLOOKUP(Table8[[#This Row],[Customer ID]],Table8[[Customer ID]:[HBA1C]],4,FALSE)</f>
        <v>5.5</v>
      </c>
      <c r="E877" s="24" t="str">
        <f>VLOOKUP(Table8[[#This Row],[Customer ID]],Table8[[Customer ID]:[Heart Issues]],6,FALSE)</f>
        <v>Yes</v>
      </c>
      <c r="F877" s="24" t="str">
        <f>VLOOKUP(Table8[[#This Row],[Customer ID]],Table8[[Customer ID]:[Any Transplants]],7,FALSE)</f>
        <v>No</v>
      </c>
      <c r="G877" s="24" t="str">
        <f>VLOOKUP(Table8[[#This Row],[Customer ID]],Table8[[Customer ID]:[Cancer history]],8,FALSE)</f>
        <v>No</v>
      </c>
      <c r="H877" s="24">
        <f>VLOOKUP(Table8[[#This Row],[Customer ID]],Table8[[Customer ID]:[NumberOfMajorSurgeries]],9,FALSE)</f>
        <v>2</v>
      </c>
      <c r="I877" s="24" t="str">
        <f>VLOOKUP(Table8[[#This Row],[Customer ID]],Table8[],10,FALSE)</f>
        <v>No</v>
      </c>
      <c r="J877" s="24" t="str">
        <f>VLOOKUP(Table8[[#This Row],[Customer ID]],Table8[[Customer ID]:[Wight Status]],3,FALSE)</f>
        <v>Obesity</v>
      </c>
      <c r="K877" s="24" t="str">
        <f>VLOOKUP(Table8[[#This Row],[Customer ID]],Table8[[Customer ID]:[Diabetes Status]],5,FALSE)</f>
        <v>Normal</v>
      </c>
      <c r="L877" s="24" t="str">
        <f>VLOOKUP(A877,Table1[[Customer ID]:[Date Of Birth]],5,FALSE)</f>
        <v>6-Dec-1966</v>
      </c>
      <c r="M877" s="24">
        <f>VLOOKUP(A877,Table1[[Customer ID]:[charges]],8,FALSE)</f>
        <v>12265.51</v>
      </c>
      <c r="N877" s="24" t="str">
        <f>VLOOKUP(Healthcare!A877,Table1[[Customer ID]:[Hospital tier]],9,FALSE)</f>
        <v>tier - 3</v>
      </c>
      <c r="O877" s="24" t="str">
        <f>VLOOKUP(A877,Table1[[Customer ID]:[City tier]],10,FALSE)</f>
        <v>tier - 3</v>
      </c>
      <c r="P877" s="24" t="str">
        <f>VLOOKUP(Healthcare!A877,Table1[],11,FALSE)</f>
        <v>R1013</v>
      </c>
      <c r="Q877" s="24">
        <f>VLOOKUP(Healthcare!A877,Table1[[Customer ID]:[Age]],6,FALSE)</f>
        <v>56</v>
      </c>
    </row>
    <row r="878" spans="1:17" ht="15.4" x14ac:dyDescent="0.45">
      <c r="A878" s="25" t="s">
        <v>877</v>
      </c>
      <c r="B878" s="24" t="str">
        <f>VLOOKUP('Customer Names'!A878,'Customer Names'!A878:C3212,3,FALSE)</f>
        <v>Phillippi</v>
      </c>
      <c r="C878" s="24">
        <f>VLOOKUP(Table8[[#This Row],[Customer ID]],Table8[[Customer ID]:[BMI]],2,FALSE)</f>
        <v>39.86</v>
      </c>
      <c r="D878" s="24">
        <f>VLOOKUP(Table8[[#This Row],[Customer ID]],Table8[[Customer ID]:[HBA1C]],4,FALSE)</f>
        <v>11.84</v>
      </c>
      <c r="E878" s="24" t="str">
        <f>VLOOKUP(Table8[[#This Row],[Customer ID]],Table8[[Customer ID]:[Heart Issues]],6,FALSE)</f>
        <v>Yes</v>
      </c>
      <c r="F878" s="24" t="str">
        <f>VLOOKUP(Table8[[#This Row],[Customer ID]],Table8[[Customer ID]:[Any Transplants]],7,FALSE)</f>
        <v>No</v>
      </c>
      <c r="G878" s="24" t="str">
        <f>VLOOKUP(Table8[[#This Row],[Customer ID]],Table8[[Customer ID]:[Cancer history]],8,FALSE)</f>
        <v>No</v>
      </c>
      <c r="H878" s="24">
        <f>VLOOKUP(Table8[[#This Row],[Customer ID]],Table8[[Customer ID]:[NumberOfMajorSurgeries]],9,FALSE)</f>
        <v>1</v>
      </c>
      <c r="I878" s="24" t="str">
        <f>VLOOKUP(Table8[[#This Row],[Customer ID]],Table8[],10,FALSE)</f>
        <v>No</v>
      </c>
      <c r="J878" s="24" t="str">
        <f>VLOOKUP(Table8[[#This Row],[Customer ID]],Table8[[Customer ID]:[Wight Status]],3,FALSE)</f>
        <v>Obesity</v>
      </c>
      <c r="K878" s="24" t="str">
        <f>VLOOKUP(Table8[[#This Row],[Customer ID]],Table8[[Customer ID]:[Diabetes Status]],5,FALSE)</f>
        <v>Diabetes</v>
      </c>
      <c r="L878" s="24" t="str">
        <f>VLOOKUP(A878,Table1[[Customer ID]:[Date Of Birth]],5,FALSE)</f>
        <v>13-Aug-1986</v>
      </c>
      <c r="M878" s="24">
        <f>VLOOKUP(A878,Table1[[Customer ID]:[charges]],8,FALSE)</f>
        <v>12255.04</v>
      </c>
      <c r="N878" s="24" t="str">
        <f>VLOOKUP(Healthcare!A878,Table1[[Customer ID]:[Hospital tier]],9,FALSE)</f>
        <v>tier - 3</v>
      </c>
      <c r="O878" s="24" t="str">
        <f>VLOOKUP(A878,Table1[[Customer ID]:[City tier]],10,FALSE)</f>
        <v>tier - 2</v>
      </c>
      <c r="P878" s="24" t="str">
        <f>VLOOKUP(Healthcare!A878,Table1[],11,FALSE)</f>
        <v>R1026</v>
      </c>
      <c r="Q878" s="24">
        <f>VLOOKUP(Healthcare!A878,Table1[[Customer ID]:[Age]],6,FALSE)</f>
        <v>36</v>
      </c>
    </row>
    <row r="879" spans="1:17" ht="15.4" x14ac:dyDescent="0.45">
      <c r="A879" s="25" t="s">
        <v>878</v>
      </c>
      <c r="B879" s="24" t="str">
        <f>VLOOKUP('Customer Names'!A879,'Customer Names'!A879:C3213,3,FALSE)</f>
        <v>Hoskins</v>
      </c>
      <c r="C879" s="24">
        <f>VLOOKUP(Table8[[#This Row],[Customer ID]],Table8[[Customer ID]:[BMI]],2,FALSE)</f>
        <v>42.13</v>
      </c>
      <c r="D879" s="24">
        <f>VLOOKUP(Table8[[#This Row],[Customer ID]],Table8[[Customer ID]:[HBA1C]],4,FALSE)</f>
        <v>4.66</v>
      </c>
      <c r="E879" s="24" t="str">
        <f>VLOOKUP(Table8[[#This Row],[Customer ID]],Table8[[Customer ID]:[Heart Issues]],6,FALSE)</f>
        <v>No</v>
      </c>
      <c r="F879" s="24" t="str">
        <f>VLOOKUP(Table8[[#This Row],[Customer ID]],Table8[[Customer ID]:[Any Transplants]],7,FALSE)</f>
        <v>No</v>
      </c>
      <c r="G879" s="24" t="str">
        <f>VLOOKUP(Table8[[#This Row],[Customer ID]],Table8[[Customer ID]:[Cancer history]],8,FALSE)</f>
        <v>No</v>
      </c>
      <c r="H879" s="24">
        <f>VLOOKUP(Table8[[#This Row],[Customer ID]],Table8[[Customer ID]:[NumberOfMajorSurgeries]],9,FALSE)</f>
        <v>0</v>
      </c>
      <c r="I879" s="24" t="str">
        <f>VLOOKUP(Table8[[#This Row],[Customer ID]],Table8[],10,FALSE)</f>
        <v>No</v>
      </c>
      <c r="J879" s="24" t="str">
        <f>VLOOKUP(Table8[[#This Row],[Customer ID]],Table8[[Customer ID]:[Wight Status]],3,FALSE)</f>
        <v>Obesity</v>
      </c>
      <c r="K879" s="24" t="str">
        <f>VLOOKUP(Table8[[#This Row],[Customer ID]],Table8[[Customer ID]:[Diabetes Status]],5,FALSE)</f>
        <v>Normal</v>
      </c>
      <c r="L879" s="24" t="str">
        <f>VLOOKUP(A879,Table1[[Customer ID]:[Date Of Birth]],5,FALSE)</f>
        <v>23-Nov-1989</v>
      </c>
      <c r="M879" s="24">
        <f>VLOOKUP(A879,Table1[[Customer ID]:[charges]],8,FALSE)</f>
        <v>12254.44</v>
      </c>
      <c r="N879" s="24" t="str">
        <f>VLOOKUP(Healthcare!A879,Table1[[Customer ID]:[Hospital tier]],9,FALSE)</f>
        <v>tier - 3</v>
      </c>
      <c r="O879" s="24" t="str">
        <f>VLOOKUP(A879,Table1[[Customer ID]:[City tier]],10,FALSE)</f>
        <v>tier - 3</v>
      </c>
      <c r="P879" s="24" t="str">
        <f>VLOOKUP(Healthcare!A879,Table1[],11,FALSE)</f>
        <v>R1026</v>
      </c>
      <c r="Q879" s="24">
        <f>VLOOKUP(Healthcare!A879,Table1[[Customer ID]:[Age]],6,FALSE)</f>
        <v>33</v>
      </c>
    </row>
    <row r="880" spans="1:17" ht="15.4" x14ac:dyDescent="0.45">
      <c r="A880" s="25" t="s">
        <v>879</v>
      </c>
      <c r="B880" s="24" t="str">
        <f>VLOOKUP('Customer Names'!A880,'Customer Names'!A880:C3214,3,FALSE)</f>
        <v>Imbalzano Zegar</v>
      </c>
      <c r="C880" s="24">
        <f>VLOOKUP(Table8[[#This Row],[Customer ID]],Table8[[Customer ID]:[BMI]],2,FALSE)</f>
        <v>35.99</v>
      </c>
      <c r="D880" s="24">
        <f>VLOOKUP(Table8[[#This Row],[Customer ID]],Table8[[Customer ID]:[HBA1C]],4,FALSE)</f>
        <v>11.11</v>
      </c>
      <c r="E880" s="24" t="str">
        <f>VLOOKUP(Table8[[#This Row],[Customer ID]],Table8[[Customer ID]:[Heart Issues]],6,FALSE)</f>
        <v>No</v>
      </c>
      <c r="F880" s="24" t="str">
        <f>VLOOKUP(Table8[[#This Row],[Customer ID]],Table8[[Customer ID]:[Any Transplants]],7,FALSE)</f>
        <v>No</v>
      </c>
      <c r="G880" s="24" t="str">
        <f>VLOOKUP(Table8[[#This Row],[Customer ID]],Table8[[Customer ID]:[Cancer history]],8,FALSE)</f>
        <v>No</v>
      </c>
      <c r="H880" s="24">
        <f>VLOOKUP(Table8[[#This Row],[Customer ID]],Table8[[Customer ID]:[NumberOfMajorSurgeries]],9,FALSE)</f>
        <v>0</v>
      </c>
      <c r="I880" s="24" t="str">
        <f>VLOOKUP(Table8[[#This Row],[Customer ID]],Table8[],10,FALSE)</f>
        <v>No</v>
      </c>
      <c r="J880" s="24" t="str">
        <f>VLOOKUP(Table8[[#This Row],[Customer ID]],Table8[[Customer ID]:[Wight Status]],3,FALSE)</f>
        <v>Obesity</v>
      </c>
      <c r="K880" s="24" t="str">
        <f>VLOOKUP(Table8[[#This Row],[Customer ID]],Table8[[Customer ID]:[Diabetes Status]],5,FALSE)</f>
        <v>Diabetes</v>
      </c>
      <c r="L880" s="24" t="str">
        <f>VLOOKUP(A880,Table1[[Customer ID]:[Date Of Birth]],5,FALSE)</f>
        <v>23-Jun-1974</v>
      </c>
      <c r="M880" s="24">
        <f>VLOOKUP(A880,Table1[[Customer ID]:[charges]],8,FALSE)</f>
        <v>12245.17</v>
      </c>
      <c r="N880" s="24" t="str">
        <f>VLOOKUP(Healthcare!A880,Table1[[Customer ID]:[Hospital tier]],9,FALSE)</f>
        <v>tier - 3</v>
      </c>
      <c r="O880" s="24" t="str">
        <f>VLOOKUP(A880,Table1[[Customer ID]:[City tier]],10,FALSE)</f>
        <v>tier - 1</v>
      </c>
      <c r="P880" s="24" t="str">
        <f>VLOOKUP(Healthcare!A880,Table1[],11,FALSE)</f>
        <v>R1012</v>
      </c>
      <c r="Q880" s="24">
        <f>VLOOKUP(Healthcare!A880,Table1[[Customer ID]:[Age]],6,FALSE)</f>
        <v>48</v>
      </c>
    </row>
    <row r="881" spans="1:17" ht="15.4" x14ac:dyDescent="0.45">
      <c r="A881" s="25" t="s">
        <v>880</v>
      </c>
      <c r="B881" s="24" t="str">
        <f>VLOOKUP('Customer Names'!A881,'Customer Names'!A881:C3215,3,FALSE)</f>
        <v>Triedman</v>
      </c>
      <c r="C881" s="24">
        <f>VLOOKUP(Table8[[#This Row],[Customer ID]],Table8[[Customer ID]:[BMI]],2,FALSE)</f>
        <v>35.200000000000003</v>
      </c>
      <c r="D881" s="24">
        <f>VLOOKUP(Table8[[#This Row],[Customer ID]],Table8[[Customer ID]:[HBA1C]],4,FALSE)</f>
        <v>7.72</v>
      </c>
      <c r="E881" s="24" t="str">
        <f>VLOOKUP(Table8[[#This Row],[Customer ID]],Table8[[Customer ID]:[Heart Issues]],6,FALSE)</f>
        <v>Yes</v>
      </c>
      <c r="F881" s="24" t="str">
        <f>VLOOKUP(Table8[[#This Row],[Customer ID]],Table8[[Customer ID]:[Any Transplants]],7,FALSE)</f>
        <v>No</v>
      </c>
      <c r="G881" s="24" t="str">
        <f>VLOOKUP(Table8[[#This Row],[Customer ID]],Table8[[Customer ID]:[Cancer history]],8,FALSE)</f>
        <v>Yes</v>
      </c>
      <c r="H881" s="24">
        <f>VLOOKUP(Table8[[#This Row],[Customer ID]],Table8[[Customer ID]:[NumberOfMajorSurgeries]],9,FALSE)</f>
        <v>1</v>
      </c>
      <c r="I881" s="24" t="str">
        <f>VLOOKUP(Table8[[#This Row],[Customer ID]],Table8[],10,FALSE)</f>
        <v>No</v>
      </c>
      <c r="J881" s="24" t="str">
        <f>VLOOKUP(Table8[[#This Row],[Customer ID]],Table8[[Customer ID]:[Wight Status]],3,FALSE)</f>
        <v>Obesity</v>
      </c>
      <c r="K881" s="24" t="str">
        <f>VLOOKUP(Table8[[#This Row],[Customer ID]],Table8[[Customer ID]:[Diabetes Status]],5,FALSE)</f>
        <v>Diabetes</v>
      </c>
      <c r="L881" s="24" t="str">
        <f>VLOOKUP(A881,Table1[[Customer ID]:[Date Of Birth]],5,FALSE)</f>
        <v>17-Jul-1963</v>
      </c>
      <c r="M881" s="24">
        <f>VLOOKUP(A881,Table1[[Customer ID]:[charges]],8,FALSE)</f>
        <v>12244.53</v>
      </c>
      <c r="N881" s="24" t="str">
        <f>VLOOKUP(Healthcare!A881,Table1[[Customer ID]:[Hospital tier]],9,FALSE)</f>
        <v>tier - 3</v>
      </c>
      <c r="O881" s="24" t="str">
        <f>VLOOKUP(A881,Table1[[Customer ID]:[City tier]],10,FALSE)</f>
        <v>tier - 1</v>
      </c>
      <c r="P881" s="24" t="str">
        <f>VLOOKUP(Healthcare!A881,Table1[],11,FALSE)</f>
        <v>R1013</v>
      </c>
      <c r="Q881" s="24">
        <f>VLOOKUP(Healthcare!A881,Table1[[Customer ID]:[Age]],6,FALSE)</f>
        <v>59</v>
      </c>
    </row>
    <row r="882" spans="1:17" ht="15.4" x14ac:dyDescent="0.45">
      <c r="A882" s="25" t="s">
        <v>881</v>
      </c>
      <c r="B882" s="24" t="str">
        <f>VLOOKUP('Customer Names'!A882,'Customer Names'!A882:C3216,3,FALSE)</f>
        <v>Lovuolo</v>
      </c>
      <c r="C882" s="24">
        <f>VLOOKUP(Table8[[#This Row],[Customer ID]],Table8[[Customer ID]:[BMI]],2,FALSE)</f>
        <v>29.91</v>
      </c>
      <c r="D882" s="24">
        <f>VLOOKUP(Table8[[#This Row],[Customer ID]],Table8[[Customer ID]:[HBA1C]],4,FALSE)</f>
        <v>5.55</v>
      </c>
      <c r="E882" s="24" t="str">
        <f>VLOOKUP(Table8[[#This Row],[Customer ID]],Table8[[Customer ID]:[Heart Issues]],6,FALSE)</f>
        <v>Yes</v>
      </c>
      <c r="F882" s="24" t="str">
        <f>VLOOKUP(Table8[[#This Row],[Customer ID]],Table8[[Customer ID]:[Any Transplants]],7,FALSE)</f>
        <v>No</v>
      </c>
      <c r="G882" s="24" t="str">
        <f>VLOOKUP(Table8[[#This Row],[Customer ID]],Table8[[Customer ID]:[Cancer history]],8,FALSE)</f>
        <v>No</v>
      </c>
      <c r="H882" s="24">
        <f>VLOOKUP(Table8[[#This Row],[Customer ID]],Table8[[Customer ID]:[NumberOfMajorSurgeries]],9,FALSE)</f>
        <v>2</v>
      </c>
      <c r="I882" s="24" t="str">
        <f>VLOOKUP(Table8[[#This Row],[Customer ID]],Table8[],10,FALSE)</f>
        <v>No</v>
      </c>
      <c r="J882" s="24" t="str">
        <f>VLOOKUP(Table8[[#This Row],[Customer ID]],Table8[[Customer ID]:[Wight Status]],3,FALSE)</f>
        <v>Over Weight</v>
      </c>
      <c r="K882" s="24" t="str">
        <f>VLOOKUP(Table8[[#This Row],[Customer ID]],Table8[[Customer ID]:[Diabetes Status]],5,FALSE)</f>
        <v>Normal</v>
      </c>
      <c r="L882" s="24" t="str">
        <f>VLOOKUP(A882,Table1[[Customer ID]:[Date Of Birth]],5,FALSE)</f>
        <v>29-Jul-1966</v>
      </c>
      <c r="M882" s="24">
        <f>VLOOKUP(A882,Table1[[Customer ID]:[charges]],8,FALSE)</f>
        <v>12237.73</v>
      </c>
      <c r="N882" s="24" t="str">
        <f>VLOOKUP(Healthcare!A882,Table1[[Customer ID]:[Hospital tier]],9,FALSE)</f>
        <v>tier - 3</v>
      </c>
      <c r="O882" s="24" t="str">
        <f>VLOOKUP(A882,Table1[[Customer ID]:[City tier]],10,FALSE)</f>
        <v>tier - 3</v>
      </c>
      <c r="P882" s="24" t="str">
        <f>VLOOKUP(Healthcare!A882,Table1[],11,FALSE)</f>
        <v>R1012</v>
      </c>
      <c r="Q882" s="24">
        <f>VLOOKUP(Healthcare!A882,Table1[[Customer ID]:[Age]],6,FALSE)</f>
        <v>56</v>
      </c>
    </row>
    <row r="883" spans="1:17" ht="15.4" x14ac:dyDescent="0.45">
      <c r="A883" s="25" t="s">
        <v>882</v>
      </c>
      <c r="B883" s="24" t="str">
        <f>VLOOKUP('Customer Names'!A883,'Customer Names'!A883:C3217,3,FALSE)</f>
        <v>Chung</v>
      </c>
      <c r="C883" s="24">
        <f>VLOOKUP(Table8[[#This Row],[Customer ID]],Table8[[Customer ID]:[BMI]],2,FALSE)</f>
        <v>36.479999999999997</v>
      </c>
      <c r="D883" s="24">
        <f>VLOOKUP(Table8[[#This Row],[Customer ID]],Table8[[Customer ID]:[HBA1C]],4,FALSE)</f>
        <v>5.05</v>
      </c>
      <c r="E883" s="24" t="str">
        <f>VLOOKUP(Table8[[#This Row],[Customer ID]],Table8[[Customer ID]:[Heart Issues]],6,FALSE)</f>
        <v>Yes</v>
      </c>
      <c r="F883" s="24" t="str">
        <f>VLOOKUP(Table8[[#This Row],[Customer ID]],Table8[[Customer ID]:[Any Transplants]],7,FALSE)</f>
        <v>No</v>
      </c>
      <c r="G883" s="24" t="str">
        <f>VLOOKUP(Table8[[#This Row],[Customer ID]],Table8[[Customer ID]:[Cancer history]],8,FALSE)</f>
        <v>No</v>
      </c>
      <c r="H883" s="24">
        <f>VLOOKUP(Table8[[#This Row],[Customer ID]],Table8[[Customer ID]:[NumberOfMajorSurgeries]],9,FALSE)</f>
        <v>1</v>
      </c>
      <c r="I883" s="24" t="str">
        <f>VLOOKUP(Table8[[#This Row],[Customer ID]],Table8[],10,FALSE)</f>
        <v>No</v>
      </c>
      <c r="J883" s="24" t="str">
        <f>VLOOKUP(Table8[[#This Row],[Customer ID]],Table8[[Customer ID]:[Wight Status]],3,FALSE)</f>
        <v>Obesity</v>
      </c>
      <c r="K883" s="24" t="str">
        <f>VLOOKUP(Table8[[#This Row],[Customer ID]],Table8[[Customer ID]:[Diabetes Status]],5,FALSE)</f>
        <v>Normal</v>
      </c>
      <c r="L883" s="24" t="str">
        <f>VLOOKUP(A883,Table1[[Customer ID]:[Date Of Birth]],5,FALSE)</f>
        <v>15-Oct-1964</v>
      </c>
      <c r="M883" s="24">
        <f>VLOOKUP(A883,Table1[[Customer ID]:[charges]],8,FALSE)</f>
        <v>12235.84</v>
      </c>
      <c r="N883" s="24" t="str">
        <f>VLOOKUP(Healthcare!A883,Table1[[Customer ID]:[Hospital tier]],9,FALSE)</f>
        <v>tier - 3</v>
      </c>
      <c r="O883" s="24" t="str">
        <f>VLOOKUP(A883,Table1[[Customer ID]:[City tier]],10,FALSE)</f>
        <v>tier - 3</v>
      </c>
      <c r="P883" s="24" t="str">
        <f>VLOOKUP(Healthcare!A883,Table1[],11,FALSE)</f>
        <v>R1012</v>
      </c>
      <c r="Q883" s="24">
        <f>VLOOKUP(Healthcare!A883,Table1[[Customer ID]:[Age]],6,FALSE)</f>
        <v>58</v>
      </c>
    </row>
    <row r="884" spans="1:17" ht="15.4" x14ac:dyDescent="0.45">
      <c r="A884" s="25" t="s">
        <v>883</v>
      </c>
      <c r="B884" s="24" t="str">
        <f>VLOOKUP('Customer Names'!A884,'Customer Names'!A884:C3218,3,FALSE)</f>
        <v>Newsom</v>
      </c>
      <c r="C884" s="24">
        <f>VLOOKUP(Table8[[#This Row],[Customer ID]],Table8[[Customer ID]:[BMI]],2,FALSE)</f>
        <v>27.5</v>
      </c>
      <c r="D884" s="24">
        <f>VLOOKUP(Table8[[#This Row],[Customer ID]],Table8[[Customer ID]:[HBA1C]],4,FALSE)</f>
        <v>8.69</v>
      </c>
      <c r="E884" s="24" t="str">
        <f>VLOOKUP(Table8[[#This Row],[Customer ID]],Table8[[Customer ID]:[Heart Issues]],6,FALSE)</f>
        <v>Yes</v>
      </c>
      <c r="F884" s="24" t="str">
        <f>VLOOKUP(Table8[[#This Row],[Customer ID]],Table8[[Customer ID]:[Any Transplants]],7,FALSE)</f>
        <v>No</v>
      </c>
      <c r="G884" s="24" t="str">
        <f>VLOOKUP(Table8[[#This Row],[Customer ID]],Table8[[Customer ID]:[Cancer history]],8,FALSE)</f>
        <v>Yes</v>
      </c>
      <c r="H884" s="24">
        <f>VLOOKUP(Table8[[#This Row],[Customer ID]],Table8[[Customer ID]:[NumberOfMajorSurgeries]],9,FALSE)</f>
        <v>1</v>
      </c>
      <c r="I884" s="24" t="str">
        <f>VLOOKUP(Table8[[#This Row],[Customer ID]],Table8[],10,FALSE)</f>
        <v>No</v>
      </c>
      <c r="J884" s="24" t="str">
        <f>VLOOKUP(Table8[[#This Row],[Customer ID]],Table8[[Customer ID]:[Wight Status]],3,FALSE)</f>
        <v>Over Weight</v>
      </c>
      <c r="K884" s="24" t="str">
        <f>VLOOKUP(Table8[[#This Row],[Customer ID]],Table8[[Customer ID]:[Diabetes Status]],5,FALSE)</f>
        <v>Diabetes</v>
      </c>
      <c r="L884" s="24" t="str">
        <f>VLOOKUP(A884,Table1[[Customer ID]:[Date Of Birth]],5,FALSE)</f>
        <v>19-Jul-1963</v>
      </c>
      <c r="M884" s="24">
        <f>VLOOKUP(A884,Table1[[Customer ID]:[charges]],8,FALSE)</f>
        <v>12233.83</v>
      </c>
      <c r="N884" s="24" t="str">
        <f>VLOOKUP(Healthcare!A884,Table1[[Customer ID]:[Hospital tier]],9,FALSE)</f>
        <v>tier - 3</v>
      </c>
      <c r="O884" s="24" t="str">
        <f>VLOOKUP(A884,Table1[[Customer ID]:[City tier]],10,FALSE)</f>
        <v>tier - 1</v>
      </c>
      <c r="P884" s="24" t="str">
        <f>VLOOKUP(Healthcare!A884,Table1[],11,FALSE)</f>
        <v>R1011</v>
      </c>
      <c r="Q884" s="24">
        <f>VLOOKUP(Healthcare!A884,Table1[[Customer ID]:[Age]],6,FALSE)</f>
        <v>59</v>
      </c>
    </row>
    <row r="885" spans="1:17" ht="15.4" x14ac:dyDescent="0.45">
      <c r="A885" s="25" t="s">
        <v>884</v>
      </c>
      <c r="B885" s="24" t="str">
        <f>VLOOKUP('Customer Names'!A885,'Customer Names'!A885:C3219,3,FALSE)</f>
        <v>Harrington</v>
      </c>
      <c r="C885" s="24">
        <f>VLOOKUP(Table8[[#This Row],[Customer ID]],Table8[[Customer ID]:[BMI]],2,FALSE)</f>
        <v>33.44</v>
      </c>
      <c r="D885" s="24">
        <f>VLOOKUP(Table8[[#This Row],[Customer ID]],Table8[[Customer ID]:[HBA1C]],4,FALSE)</f>
        <v>5.9</v>
      </c>
      <c r="E885" s="24" t="str">
        <f>VLOOKUP(Table8[[#This Row],[Customer ID]],Table8[[Customer ID]:[Heart Issues]],6,FALSE)</f>
        <v>Yes</v>
      </c>
      <c r="F885" s="24" t="str">
        <f>VLOOKUP(Table8[[#This Row],[Customer ID]],Table8[[Customer ID]:[Any Transplants]],7,FALSE)</f>
        <v>No</v>
      </c>
      <c r="G885" s="24" t="str">
        <f>VLOOKUP(Table8[[#This Row],[Customer ID]],Table8[[Customer ID]:[Cancer history]],8,FALSE)</f>
        <v>No</v>
      </c>
      <c r="H885" s="24">
        <f>VLOOKUP(Table8[[#This Row],[Customer ID]],Table8[[Customer ID]:[NumberOfMajorSurgeries]],9,FALSE)</f>
        <v>1</v>
      </c>
      <c r="I885" s="24" t="str">
        <f>VLOOKUP(Table8[[#This Row],[Customer ID]],Table8[],10,FALSE)</f>
        <v>No</v>
      </c>
      <c r="J885" s="24" t="str">
        <f>VLOOKUP(Table8[[#This Row],[Customer ID]],Table8[[Customer ID]:[Wight Status]],3,FALSE)</f>
        <v>Obesity</v>
      </c>
      <c r="K885" s="24" t="str">
        <f>VLOOKUP(Table8[[#This Row],[Customer ID]],Table8[[Customer ID]:[Diabetes Status]],5,FALSE)</f>
        <v>Prediabetes</v>
      </c>
      <c r="L885" s="24" t="str">
        <f>VLOOKUP(A885,Table1[[Customer ID]:[Date Of Birth]],5,FALSE)</f>
        <v>24-Jun-1964</v>
      </c>
      <c r="M885" s="24">
        <f>VLOOKUP(A885,Table1[[Customer ID]:[charges]],8,FALSE)</f>
        <v>12231.61</v>
      </c>
      <c r="N885" s="24" t="str">
        <f>VLOOKUP(Healthcare!A885,Table1[[Customer ID]:[Hospital tier]],9,FALSE)</f>
        <v>tier - 3</v>
      </c>
      <c r="O885" s="24" t="str">
        <f>VLOOKUP(A885,Table1[[Customer ID]:[City tier]],10,FALSE)</f>
        <v>tier - 3</v>
      </c>
      <c r="P885" s="24" t="str">
        <f>VLOOKUP(Healthcare!A885,Table1[],11,FALSE)</f>
        <v>R1012</v>
      </c>
      <c r="Q885" s="24">
        <f>VLOOKUP(Healthcare!A885,Table1[[Customer ID]:[Age]],6,FALSE)</f>
        <v>58</v>
      </c>
    </row>
    <row r="886" spans="1:17" ht="15.4" x14ac:dyDescent="0.45">
      <c r="A886" s="25" t="s">
        <v>885</v>
      </c>
      <c r="B886" s="24" t="str">
        <f>VLOOKUP('Customer Names'!A886,'Customer Names'!A886:C3220,3,FALSE)</f>
        <v>Hoffman</v>
      </c>
      <c r="C886" s="24">
        <f>VLOOKUP(Table8[[#This Row],[Customer ID]],Table8[[Customer ID]:[BMI]],2,FALSE)</f>
        <v>28.215</v>
      </c>
      <c r="D886" s="24">
        <f>VLOOKUP(Table8[[#This Row],[Customer ID]],Table8[[Customer ID]:[HBA1C]],4,FALSE)</f>
        <v>6.29</v>
      </c>
      <c r="E886" s="24" t="str">
        <f>VLOOKUP(Table8[[#This Row],[Customer ID]],Table8[[Customer ID]:[Heart Issues]],6,FALSE)</f>
        <v>Yes</v>
      </c>
      <c r="F886" s="24" t="str">
        <f>VLOOKUP(Table8[[#This Row],[Customer ID]],Table8[[Customer ID]:[Any Transplants]],7,FALSE)</f>
        <v>No</v>
      </c>
      <c r="G886" s="24" t="str">
        <f>VLOOKUP(Table8[[#This Row],[Customer ID]],Table8[[Customer ID]:[Cancer history]],8,FALSE)</f>
        <v>No</v>
      </c>
      <c r="H886" s="24">
        <f>VLOOKUP(Table8[[#This Row],[Customer ID]],Table8[[Customer ID]:[NumberOfMajorSurgeries]],9,FALSE)</f>
        <v>1</v>
      </c>
      <c r="I886" s="24" t="str">
        <f>VLOOKUP(Table8[[#This Row],[Customer ID]],Table8[],10,FALSE)</f>
        <v>No</v>
      </c>
      <c r="J886" s="24" t="str">
        <f>VLOOKUP(Table8[[#This Row],[Customer ID]],Table8[[Customer ID]:[Wight Status]],3,FALSE)</f>
        <v>Over Weight</v>
      </c>
      <c r="K886" s="24" t="str">
        <f>VLOOKUP(Table8[[#This Row],[Customer ID]],Table8[[Customer ID]:[Diabetes Status]],5,FALSE)</f>
        <v>Prediabetes</v>
      </c>
      <c r="L886" s="24" t="str">
        <f>VLOOKUP(A886,Table1[[Customer ID]:[Date Of Birth]],5,FALSE)</f>
        <v>2-Jul-1964</v>
      </c>
      <c r="M886" s="24">
        <f>VLOOKUP(A886,Table1[[Customer ID]:[charges]],8,FALSE)</f>
        <v>12224.35</v>
      </c>
      <c r="N886" s="24" t="str">
        <f>VLOOKUP(Healthcare!A886,Table1[[Customer ID]:[Hospital tier]],9,FALSE)</f>
        <v>tier - 3</v>
      </c>
      <c r="O886" s="24" t="str">
        <f>VLOOKUP(A886,Table1[[Customer ID]:[City tier]],10,FALSE)</f>
        <v>tier - 1</v>
      </c>
      <c r="P886" s="24" t="str">
        <f>VLOOKUP(Healthcare!A886,Table1[],11,FALSE)</f>
        <v>R1012</v>
      </c>
      <c r="Q886" s="24">
        <f>VLOOKUP(Healthcare!A886,Table1[[Customer ID]:[Age]],6,FALSE)</f>
        <v>58</v>
      </c>
    </row>
    <row r="887" spans="1:17" ht="15.4" x14ac:dyDescent="0.45">
      <c r="A887" s="25" t="s">
        <v>886</v>
      </c>
      <c r="B887" s="24" t="str">
        <f>VLOOKUP('Customer Names'!A887,'Customer Names'!A887:C3221,3,FALSE)</f>
        <v>Van Vugt</v>
      </c>
      <c r="C887" s="24">
        <f>VLOOKUP(Table8[[#This Row],[Customer ID]],Table8[[Customer ID]:[BMI]],2,FALSE)</f>
        <v>27.17</v>
      </c>
      <c r="D887" s="24">
        <f>VLOOKUP(Table8[[#This Row],[Customer ID]],Table8[[Customer ID]:[HBA1C]],4,FALSE)</f>
        <v>5.84</v>
      </c>
      <c r="E887" s="24" t="str">
        <f>VLOOKUP(Table8[[#This Row],[Customer ID]],Table8[[Customer ID]:[Heart Issues]],6,FALSE)</f>
        <v>Yes</v>
      </c>
      <c r="F887" s="24" t="str">
        <f>VLOOKUP(Table8[[#This Row],[Customer ID]],Table8[[Customer ID]:[Any Transplants]],7,FALSE)</f>
        <v>No</v>
      </c>
      <c r="G887" s="24" t="str">
        <f>VLOOKUP(Table8[[#This Row],[Customer ID]],Table8[[Customer ID]:[Cancer history]],8,FALSE)</f>
        <v>No</v>
      </c>
      <c r="H887" s="24">
        <f>VLOOKUP(Table8[[#This Row],[Customer ID]],Table8[[Customer ID]:[NumberOfMajorSurgeries]],9,FALSE)</f>
        <v>1</v>
      </c>
      <c r="I887" s="24" t="str">
        <f>VLOOKUP(Table8[[#This Row],[Customer ID]],Table8[],10,FALSE)</f>
        <v>No</v>
      </c>
      <c r="J887" s="24" t="str">
        <f>VLOOKUP(Table8[[#This Row],[Customer ID]],Table8[[Customer ID]:[Wight Status]],3,FALSE)</f>
        <v>Over Weight</v>
      </c>
      <c r="K887" s="24" t="str">
        <f>VLOOKUP(Table8[[#This Row],[Customer ID]],Table8[[Customer ID]:[Diabetes Status]],5,FALSE)</f>
        <v>Prediabetes</v>
      </c>
      <c r="L887" s="24" t="str">
        <f>VLOOKUP(A887,Table1[[Customer ID]:[Date Of Birth]],5,FALSE)</f>
        <v>20-Jul-1964</v>
      </c>
      <c r="M887" s="24">
        <f>VLOOKUP(A887,Table1[[Customer ID]:[charges]],8,FALSE)</f>
        <v>12222.9</v>
      </c>
      <c r="N887" s="24" t="str">
        <f>VLOOKUP(Healthcare!A887,Table1[[Customer ID]:[Hospital tier]],9,FALSE)</f>
        <v>tier - 3</v>
      </c>
      <c r="O887" s="24" t="str">
        <f>VLOOKUP(A887,Table1[[Customer ID]:[City tier]],10,FALSE)</f>
        <v>tier - 2</v>
      </c>
      <c r="P887" s="24" t="str">
        <f>VLOOKUP(Healthcare!A887,Table1[],11,FALSE)</f>
        <v>R1012</v>
      </c>
      <c r="Q887" s="24">
        <f>VLOOKUP(Healthcare!A887,Table1[[Customer ID]:[Age]],6,FALSE)</f>
        <v>58</v>
      </c>
    </row>
    <row r="888" spans="1:17" ht="15.4" x14ac:dyDescent="0.45">
      <c r="A888" s="25" t="s">
        <v>887</v>
      </c>
      <c r="B888" s="24" t="str">
        <f>VLOOKUP('Customer Names'!A888,'Customer Names'!A888:C3222,3,FALSE)</f>
        <v>Feehley</v>
      </c>
      <c r="C888" s="24">
        <f>VLOOKUP(Table8[[#This Row],[Customer ID]],Table8[[Customer ID]:[BMI]],2,FALSE)</f>
        <v>35.380000000000003</v>
      </c>
      <c r="D888" s="24">
        <f>VLOOKUP(Table8[[#This Row],[Customer ID]],Table8[[Customer ID]:[HBA1C]],4,FALSE)</f>
        <v>6.12</v>
      </c>
      <c r="E888" s="24" t="str">
        <f>VLOOKUP(Table8[[#This Row],[Customer ID]],Table8[[Customer ID]:[Heart Issues]],6,FALSE)</f>
        <v>No</v>
      </c>
      <c r="F888" s="24" t="str">
        <f>VLOOKUP(Table8[[#This Row],[Customer ID]],Table8[[Customer ID]:[Any Transplants]],7,FALSE)</f>
        <v>No</v>
      </c>
      <c r="G888" s="24" t="str">
        <f>VLOOKUP(Table8[[#This Row],[Customer ID]],Table8[[Customer ID]:[Cancer history]],8,FALSE)</f>
        <v>No</v>
      </c>
      <c r="H888" s="24">
        <f>VLOOKUP(Table8[[#This Row],[Customer ID]],Table8[[Customer ID]:[NumberOfMajorSurgeries]],9,FALSE)</f>
        <v>0</v>
      </c>
      <c r="I888" s="24" t="str">
        <f>VLOOKUP(Table8[[#This Row],[Customer ID]],Table8[],10,FALSE)</f>
        <v>No</v>
      </c>
      <c r="J888" s="24" t="str">
        <f>VLOOKUP(Table8[[#This Row],[Customer ID]],Table8[[Customer ID]:[Wight Status]],3,FALSE)</f>
        <v>Obesity</v>
      </c>
      <c r="K888" s="24" t="str">
        <f>VLOOKUP(Table8[[#This Row],[Customer ID]],Table8[[Customer ID]:[Diabetes Status]],5,FALSE)</f>
        <v>Prediabetes</v>
      </c>
      <c r="L888" s="24" t="str">
        <f>VLOOKUP(A888,Table1[[Customer ID]:[Date Of Birth]],5,FALSE)</f>
        <v>14-Aug-1977</v>
      </c>
      <c r="M888" s="24">
        <f>VLOOKUP(A888,Table1[[Customer ID]:[charges]],8,FALSE)</f>
        <v>12218.7</v>
      </c>
      <c r="N888" s="24" t="str">
        <f>VLOOKUP(Healthcare!A888,Table1[[Customer ID]:[Hospital tier]],9,FALSE)</f>
        <v>tier - 3</v>
      </c>
      <c r="O888" s="24" t="str">
        <f>VLOOKUP(A888,Table1[[Customer ID]:[City tier]],10,FALSE)</f>
        <v>tier - 1</v>
      </c>
      <c r="P888" s="24" t="str">
        <f>VLOOKUP(Healthcare!A888,Table1[],11,FALSE)</f>
        <v>R1012</v>
      </c>
      <c r="Q888" s="24">
        <f>VLOOKUP(Healthcare!A888,Table1[[Customer ID]:[Age]],6,FALSE)</f>
        <v>45</v>
      </c>
    </row>
    <row r="889" spans="1:17" ht="15.4" x14ac:dyDescent="0.45">
      <c r="A889" s="25" t="s">
        <v>888</v>
      </c>
      <c r="B889" s="24" t="str">
        <f>VLOOKUP('Customer Names'!A889,'Customer Names'!A889:C3223,3,FALSE)</f>
        <v>Ashworth</v>
      </c>
      <c r="C889" s="24">
        <f>VLOOKUP(Table8[[#This Row],[Customer ID]],Table8[[Customer ID]:[BMI]],2,FALSE)</f>
        <v>43.48</v>
      </c>
      <c r="D889" s="24">
        <f>VLOOKUP(Table8[[#This Row],[Customer ID]],Table8[[Customer ID]:[HBA1C]],4,FALSE)</f>
        <v>6.24</v>
      </c>
      <c r="E889" s="24" t="str">
        <f>VLOOKUP(Table8[[#This Row],[Customer ID]],Table8[[Customer ID]:[Heart Issues]],6,FALSE)</f>
        <v>No</v>
      </c>
      <c r="F889" s="24" t="str">
        <f>VLOOKUP(Table8[[#This Row],[Customer ID]],Table8[[Customer ID]:[Any Transplants]],7,FALSE)</f>
        <v>No</v>
      </c>
      <c r="G889" s="24" t="str">
        <f>VLOOKUP(Table8[[#This Row],[Customer ID]],Table8[[Customer ID]:[Cancer history]],8,FALSE)</f>
        <v>No</v>
      </c>
      <c r="H889" s="24">
        <f>VLOOKUP(Table8[[#This Row],[Customer ID]],Table8[[Customer ID]:[NumberOfMajorSurgeries]],9,FALSE)</f>
        <v>0</v>
      </c>
      <c r="I889" s="24" t="str">
        <f>VLOOKUP(Table8[[#This Row],[Customer ID]],Table8[],10,FALSE)</f>
        <v>No</v>
      </c>
      <c r="J889" s="24" t="str">
        <f>VLOOKUP(Table8[[#This Row],[Customer ID]],Table8[[Customer ID]:[Wight Status]],3,FALSE)</f>
        <v>Obesity</v>
      </c>
      <c r="K889" s="24" t="str">
        <f>VLOOKUP(Table8[[#This Row],[Customer ID]],Table8[[Customer ID]:[Diabetes Status]],5,FALSE)</f>
        <v>Prediabetes</v>
      </c>
      <c r="L889" s="24" t="str">
        <f>VLOOKUP(A889,Table1[[Customer ID]:[Date Of Birth]],5,FALSE)</f>
        <v>29-Aug-1991</v>
      </c>
      <c r="M889" s="24">
        <f>VLOOKUP(A889,Table1[[Customer ID]:[charges]],8,FALSE)</f>
        <v>12198.64</v>
      </c>
      <c r="N889" s="24" t="str">
        <f>VLOOKUP(Healthcare!A889,Table1[[Customer ID]:[Hospital tier]],9,FALSE)</f>
        <v>tier - 3</v>
      </c>
      <c r="O889" s="24" t="str">
        <f>VLOOKUP(A889,Table1[[Customer ID]:[City tier]],10,FALSE)</f>
        <v>tier - 3</v>
      </c>
      <c r="P889" s="24" t="str">
        <f>VLOOKUP(Healthcare!A889,Table1[],11,FALSE)</f>
        <v>R1026</v>
      </c>
      <c r="Q889" s="24">
        <f>VLOOKUP(Healthcare!A889,Table1[[Customer ID]:[Age]],6,FALSE)</f>
        <v>31</v>
      </c>
    </row>
    <row r="890" spans="1:17" ht="15.4" x14ac:dyDescent="0.45">
      <c r="A890" s="25" t="s">
        <v>889</v>
      </c>
      <c r="B890" s="24" t="str">
        <f>VLOOKUP('Customer Names'!A890,'Customer Names'!A890:C3224,3,FALSE)</f>
        <v>Hansen</v>
      </c>
      <c r="C890" s="24">
        <f>VLOOKUP(Table8[[#This Row],[Customer ID]],Table8[[Customer ID]:[BMI]],2,FALSE)</f>
        <v>41.73</v>
      </c>
      <c r="D890" s="24">
        <f>VLOOKUP(Table8[[#This Row],[Customer ID]],Table8[[Customer ID]:[HBA1C]],4,FALSE)</f>
        <v>6.25</v>
      </c>
      <c r="E890" s="24" t="str">
        <f>VLOOKUP(Table8[[#This Row],[Customer ID]],Table8[[Customer ID]:[Heart Issues]],6,FALSE)</f>
        <v>No</v>
      </c>
      <c r="F890" s="24" t="str">
        <f>VLOOKUP(Table8[[#This Row],[Customer ID]],Table8[[Customer ID]:[Any Transplants]],7,FALSE)</f>
        <v>No</v>
      </c>
      <c r="G890" s="24" t="str">
        <f>VLOOKUP(Table8[[#This Row],[Customer ID]],Table8[[Customer ID]:[Cancer history]],8,FALSE)</f>
        <v>No</v>
      </c>
      <c r="H890" s="24">
        <f>VLOOKUP(Table8[[#This Row],[Customer ID]],Table8[[Customer ID]:[NumberOfMajorSurgeries]],9,FALSE)</f>
        <v>1</v>
      </c>
      <c r="I890" s="24" t="str">
        <f>VLOOKUP(Table8[[#This Row],[Customer ID]],Table8[],10,FALSE)</f>
        <v>No</v>
      </c>
      <c r="J890" s="24" t="str">
        <f>VLOOKUP(Table8[[#This Row],[Customer ID]],Table8[[Customer ID]:[Wight Status]],3,FALSE)</f>
        <v>Obesity</v>
      </c>
      <c r="K890" s="24" t="str">
        <f>VLOOKUP(Table8[[#This Row],[Customer ID]],Table8[[Customer ID]:[Diabetes Status]],5,FALSE)</f>
        <v>Prediabetes</v>
      </c>
      <c r="L890" s="24" t="str">
        <f>VLOOKUP(A890,Table1[[Customer ID]:[Date Of Birth]],5,FALSE)</f>
        <v>5-Oct-1987</v>
      </c>
      <c r="M890" s="24">
        <f>VLOOKUP(A890,Table1[[Customer ID]:[charges]],8,FALSE)</f>
        <v>12148.2</v>
      </c>
      <c r="N890" s="24" t="str">
        <f>VLOOKUP(Healthcare!A890,Table1[[Customer ID]:[Hospital tier]],9,FALSE)</f>
        <v>tier - 3</v>
      </c>
      <c r="O890" s="24" t="str">
        <f>VLOOKUP(A890,Table1[[Customer ID]:[City tier]],10,FALSE)</f>
        <v>tier - 3</v>
      </c>
      <c r="P890" s="24" t="str">
        <f>VLOOKUP(Healthcare!A890,Table1[],11,FALSE)</f>
        <v>R1012</v>
      </c>
      <c r="Q890" s="24">
        <f>VLOOKUP(Healthcare!A890,Table1[[Customer ID]:[Age]],6,FALSE)</f>
        <v>35</v>
      </c>
    </row>
    <row r="891" spans="1:17" ht="15.4" x14ac:dyDescent="0.45">
      <c r="A891" s="25" t="s">
        <v>890</v>
      </c>
      <c r="B891" s="24" t="str">
        <f>VLOOKUP('Customer Names'!A891,'Customer Names'!A891:C3225,3,FALSE)</f>
        <v>Czyz</v>
      </c>
      <c r="C891" s="24">
        <f>VLOOKUP(Table8[[#This Row],[Customer ID]],Table8[[Customer ID]:[BMI]],2,FALSE)</f>
        <v>28.9</v>
      </c>
      <c r="D891" s="24">
        <f>VLOOKUP(Table8[[#This Row],[Customer ID]],Table8[[Customer ID]:[HBA1C]],4,FALSE)</f>
        <v>11.96</v>
      </c>
      <c r="E891" s="24" t="str">
        <f>VLOOKUP(Table8[[#This Row],[Customer ID]],Table8[[Customer ID]:[Heart Issues]],6,FALSE)</f>
        <v>No</v>
      </c>
      <c r="F891" s="24" t="str">
        <f>VLOOKUP(Table8[[#This Row],[Customer ID]],Table8[[Customer ID]:[Any Transplants]],7,FALSE)</f>
        <v>No</v>
      </c>
      <c r="G891" s="24" t="str">
        <f>VLOOKUP(Table8[[#This Row],[Customer ID]],Table8[[Customer ID]:[Cancer history]],8,FALSE)</f>
        <v>No</v>
      </c>
      <c r="H891" s="24">
        <f>VLOOKUP(Table8[[#This Row],[Customer ID]],Table8[[Customer ID]:[NumberOfMajorSurgeries]],9,FALSE)</f>
        <v>0</v>
      </c>
      <c r="I891" s="24" t="str">
        <f>VLOOKUP(Table8[[#This Row],[Customer ID]],Table8[],10,FALSE)</f>
        <v>No</v>
      </c>
      <c r="J891" s="24" t="str">
        <f>VLOOKUP(Table8[[#This Row],[Customer ID]],Table8[[Customer ID]:[Wight Status]],3,FALSE)</f>
        <v>Over Weight</v>
      </c>
      <c r="K891" s="24" t="str">
        <f>VLOOKUP(Table8[[#This Row],[Customer ID]],Table8[[Customer ID]:[Diabetes Status]],5,FALSE)</f>
        <v>Diabetes</v>
      </c>
      <c r="L891" s="24" t="str">
        <f>VLOOKUP(A891,Table1[[Customer ID]:[Date Of Birth]],5,FALSE)</f>
        <v>15-Sep-1962</v>
      </c>
      <c r="M891" s="24">
        <f>VLOOKUP(A891,Table1[[Customer ID]:[charges]],8,FALSE)</f>
        <v>12146.97</v>
      </c>
      <c r="N891" s="24" t="str">
        <f>VLOOKUP(Healthcare!A891,Table1[[Customer ID]:[Hospital tier]],9,FALSE)</f>
        <v>tier - 3</v>
      </c>
      <c r="O891" s="24" t="str">
        <f>VLOOKUP(A891,Table1[[Customer ID]:[City tier]],10,FALSE)</f>
        <v>tier - 3</v>
      </c>
      <c r="P891" s="24" t="str">
        <f>VLOOKUP(Healthcare!A891,Table1[],11,FALSE)</f>
        <v>R1011</v>
      </c>
      <c r="Q891" s="24">
        <f>VLOOKUP(Healthcare!A891,Table1[[Customer ID]:[Age]],6,FALSE)</f>
        <v>60</v>
      </c>
    </row>
    <row r="892" spans="1:17" ht="15.4" x14ac:dyDescent="0.45">
      <c r="A892" s="25" t="s">
        <v>891</v>
      </c>
      <c r="B892" s="24" t="str">
        <f>VLOOKUP('Customer Names'!A892,'Customer Names'!A892:C3226,3,FALSE)</f>
        <v>Bauder</v>
      </c>
      <c r="C892" s="24">
        <f>VLOOKUP(Table8[[#This Row],[Customer ID]],Table8[[Customer ID]:[BMI]],2,FALSE)</f>
        <v>25.74</v>
      </c>
      <c r="D892" s="24">
        <f>VLOOKUP(Table8[[#This Row],[Customer ID]],Table8[[Customer ID]:[HBA1C]],4,FALSE)</f>
        <v>7.69</v>
      </c>
      <c r="E892" s="24" t="str">
        <f>VLOOKUP(Table8[[#This Row],[Customer ID]],Table8[[Customer ID]:[Heart Issues]],6,FALSE)</f>
        <v>No</v>
      </c>
      <c r="F892" s="24" t="str">
        <f>VLOOKUP(Table8[[#This Row],[Customer ID]],Table8[[Customer ID]:[Any Transplants]],7,FALSE)</f>
        <v>No</v>
      </c>
      <c r="G892" s="24" t="str">
        <f>VLOOKUP(Table8[[#This Row],[Customer ID]],Table8[[Customer ID]:[Cancer history]],8,FALSE)</f>
        <v>No</v>
      </c>
      <c r="H892" s="24">
        <f>VLOOKUP(Table8[[#This Row],[Customer ID]],Table8[[Customer ID]:[NumberOfMajorSurgeries]],9,FALSE)</f>
        <v>0</v>
      </c>
      <c r="I892" s="24" t="str">
        <f>VLOOKUP(Table8[[#This Row],[Customer ID]],Table8[],10,FALSE)</f>
        <v>No</v>
      </c>
      <c r="J892" s="24" t="str">
        <f>VLOOKUP(Table8[[#This Row],[Customer ID]],Table8[[Customer ID]:[Wight Status]],3,FALSE)</f>
        <v>Over Weight</v>
      </c>
      <c r="K892" s="24" t="str">
        <f>VLOOKUP(Table8[[#This Row],[Customer ID]],Table8[[Customer ID]:[Diabetes Status]],5,FALSE)</f>
        <v>Diabetes</v>
      </c>
      <c r="L892" s="24" t="str">
        <f>VLOOKUP(A892,Table1[[Customer ID]:[Date Of Birth]],5,FALSE)</f>
        <v>4-Nov-1962</v>
      </c>
      <c r="M892" s="24">
        <f>VLOOKUP(A892,Table1[[Customer ID]:[charges]],8,FALSE)</f>
        <v>12142.58</v>
      </c>
      <c r="N892" s="24" t="str">
        <f>VLOOKUP(Healthcare!A892,Table1[[Customer ID]:[Hospital tier]],9,FALSE)</f>
        <v>tier - 3</v>
      </c>
      <c r="O892" s="24" t="str">
        <f>VLOOKUP(A892,Table1[[Customer ID]:[City tier]],10,FALSE)</f>
        <v>tier - 2</v>
      </c>
      <c r="P892" s="24" t="str">
        <f>VLOOKUP(Healthcare!A892,Table1[],11,FALSE)</f>
        <v>R1013</v>
      </c>
      <c r="Q892" s="24">
        <f>VLOOKUP(Healthcare!A892,Table1[[Customer ID]:[Age]],6,FALSE)</f>
        <v>60</v>
      </c>
    </row>
    <row r="893" spans="1:17" ht="15.4" x14ac:dyDescent="0.45">
      <c r="A893" s="25" t="s">
        <v>892</v>
      </c>
      <c r="B893" s="24" t="str">
        <f>VLOOKUP('Customer Names'!A893,'Customer Names'!A893:C3227,3,FALSE)</f>
        <v>Mendoza</v>
      </c>
      <c r="C893" s="24">
        <f>VLOOKUP(Table8[[#This Row],[Customer ID]],Table8[[Customer ID]:[BMI]],2,FALSE)</f>
        <v>36.06</v>
      </c>
      <c r="D893" s="24">
        <f>VLOOKUP(Table8[[#This Row],[Customer ID]],Table8[[Customer ID]:[HBA1C]],4,FALSE)</f>
        <v>8.83</v>
      </c>
      <c r="E893" s="24" t="str">
        <f>VLOOKUP(Table8[[#This Row],[Customer ID]],Table8[[Customer ID]:[Heart Issues]],6,FALSE)</f>
        <v>No</v>
      </c>
      <c r="F893" s="24" t="str">
        <f>VLOOKUP(Table8[[#This Row],[Customer ID]],Table8[[Customer ID]:[Any Transplants]],7,FALSE)</f>
        <v>No</v>
      </c>
      <c r="G893" s="24" t="str">
        <f>VLOOKUP(Table8[[#This Row],[Customer ID]],Table8[[Customer ID]:[Cancer history]],8,FALSE)</f>
        <v>No</v>
      </c>
      <c r="H893" s="24">
        <f>VLOOKUP(Table8[[#This Row],[Customer ID]],Table8[[Customer ID]:[NumberOfMajorSurgeries]],9,FALSE)</f>
        <v>0</v>
      </c>
      <c r="I893" s="24" t="str">
        <f>VLOOKUP(Table8[[#This Row],[Customer ID]],Table8[],10,FALSE)</f>
        <v>No</v>
      </c>
      <c r="J893" s="24" t="str">
        <f>VLOOKUP(Table8[[#This Row],[Customer ID]],Table8[[Customer ID]:[Wight Status]],3,FALSE)</f>
        <v>Obesity</v>
      </c>
      <c r="K893" s="24" t="str">
        <f>VLOOKUP(Table8[[#This Row],[Customer ID]],Table8[[Customer ID]:[Diabetes Status]],5,FALSE)</f>
        <v>Diabetes</v>
      </c>
      <c r="L893" s="24" t="str">
        <f>VLOOKUP(A893,Table1[[Customer ID]:[Date Of Birth]],5,FALSE)</f>
        <v>16-Sep-1974</v>
      </c>
      <c r="M893" s="24">
        <f>VLOOKUP(A893,Table1[[Customer ID]:[charges]],8,FALSE)</f>
        <v>12137.6</v>
      </c>
      <c r="N893" s="24" t="str">
        <f>VLOOKUP(Healthcare!A893,Table1[[Customer ID]:[Hospital tier]],9,FALSE)</f>
        <v>tier - 3</v>
      </c>
      <c r="O893" s="24" t="str">
        <f>VLOOKUP(A893,Table1[[Customer ID]:[City tier]],10,FALSE)</f>
        <v>tier - 3</v>
      </c>
      <c r="P893" s="24" t="str">
        <f>VLOOKUP(Healthcare!A893,Table1[],11,FALSE)</f>
        <v>R1012</v>
      </c>
      <c r="Q893" s="24">
        <f>VLOOKUP(Healthcare!A893,Table1[[Customer ID]:[Age]],6,FALSE)</f>
        <v>48</v>
      </c>
    </row>
    <row r="894" spans="1:17" ht="15.4" x14ac:dyDescent="0.45">
      <c r="A894" s="25" t="s">
        <v>893</v>
      </c>
      <c r="B894" s="24" t="str">
        <f>VLOOKUP('Customer Names'!A894,'Customer Names'!A894:C3228,3,FALSE)</f>
        <v>Glass</v>
      </c>
      <c r="C894" s="24">
        <f>VLOOKUP(Table8[[#This Row],[Customer ID]],Table8[[Customer ID]:[BMI]],2,FALSE)</f>
        <v>43.28</v>
      </c>
      <c r="D894" s="24">
        <f>VLOOKUP(Table8[[#This Row],[Customer ID]],Table8[[Customer ID]:[HBA1C]],4,FALSE)</f>
        <v>4.41</v>
      </c>
      <c r="E894" s="24" t="str">
        <f>VLOOKUP(Table8[[#This Row],[Customer ID]],Table8[[Customer ID]:[Heart Issues]],6,FALSE)</f>
        <v>No</v>
      </c>
      <c r="F894" s="24" t="str">
        <f>VLOOKUP(Table8[[#This Row],[Customer ID]],Table8[[Customer ID]:[Any Transplants]],7,FALSE)</f>
        <v>No</v>
      </c>
      <c r="G894" s="24" t="str">
        <f>VLOOKUP(Table8[[#This Row],[Customer ID]],Table8[[Customer ID]:[Cancer history]],8,FALSE)</f>
        <v>No</v>
      </c>
      <c r="H894" s="24">
        <f>VLOOKUP(Table8[[#This Row],[Customer ID]],Table8[[Customer ID]:[NumberOfMajorSurgeries]],9,FALSE)</f>
        <v>0</v>
      </c>
      <c r="I894" s="24" t="str">
        <f>VLOOKUP(Table8[[#This Row],[Customer ID]],Table8[],10,FALSE)</f>
        <v>No</v>
      </c>
      <c r="J894" s="24" t="str">
        <f>VLOOKUP(Table8[[#This Row],[Customer ID]],Table8[[Customer ID]:[Wight Status]],3,FALSE)</f>
        <v>Obesity</v>
      </c>
      <c r="K894" s="24" t="str">
        <f>VLOOKUP(Table8[[#This Row],[Customer ID]],Table8[[Customer ID]:[Diabetes Status]],5,FALSE)</f>
        <v>Normal</v>
      </c>
      <c r="L894" s="24" t="str">
        <f>VLOOKUP(A894,Table1[[Customer ID]:[Date Of Birth]],5,FALSE)</f>
        <v>6-Nov-1991</v>
      </c>
      <c r="M894" s="24">
        <f>VLOOKUP(A894,Table1[[Customer ID]:[charges]],8,FALSE)</f>
        <v>12130.8</v>
      </c>
      <c r="N894" s="24" t="str">
        <f>VLOOKUP(Healthcare!A894,Table1[[Customer ID]:[Hospital tier]],9,FALSE)</f>
        <v>tier - 3</v>
      </c>
      <c r="O894" s="24" t="str">
        <f>VLOOKUP(A894,Table1[[Customer ID]:[City tier]],10,FALSE)</f>
        <v>tier - 3</v>
      </c>
      <c r="P894" s="24" t="str">
        <f>VLOOKUP(Healthcare!A894,Table1[],11,FALSE)</f>
        <v>R1026</v>
      </c>
      <c r="Q894" s="24">
        <f>VLOOKUP(Healthcare!A894,Table1[[Customer ID]:[Age]],6,FALSE)</f>
        <v>31</v>
      </c>
    </row>
    <row r="895" spans="1:17" ht="15.4" x14ac:dyDescent="0.45">
      <c r="A895" s="25" t="s">
        <v>894</v>
      </c>
      <c r="B895" s="24" t="str">
        <f>VLOOKUP('Customer Names'!A895,'Customer Names'!A895:C3229,3,FALSE)</f>
        <v>Butcher</v>
      </c>
      <c r="C895" s="24">
        <f>VLOOKUP(Table8[[#This Row],[Customer ID]],Table8[[Customer ID]:[BMI]],2,FALSE)</f>
        <v>28.785</v>
      </c>
      <c r="D895" s="24">
        <f>VLOOKUP(Table8[[#This Row],[Customer ID]],Table8[[Customer ID]:[HBA1C]],4,FALSE)</f>
        <v>9.1</v>
      </c>
      <c r="E895" s="24" t="str">
        <f>VLOOKUP(Table8[[#This Row],[Customer ID]],Table8[[Customer ID]:[Heart Issues]],6,FALSE)</f>
        <v>Yes</v>
      </c>
      <c r="F895" s="24" t="str">
        <f>VLOOKUP(Table8[[#This Row],[Customer ID]],Table8[[Customer ID]:[Any Transplants]],7,FALSE)</f>
        <v>No</v>
      </c>
      <c r="G895" s="24" t="str">
        <f>VLOOKUP(Table8[[#This Row],[Customer ID]],Table8[[Customer ID]:[Cancer history]],8,FALSE)</f>
        <v>Yes</v>
      </c>
      <c r="H895" s="24">
        <f>VLOOKUP(Table8[[#This Row],[Customer ID]],Table8[[Customer ID]:[NumberOfMajorSurgeries]],9,FALSE)</f>
        <v>1</v>
      </c>
      <c r="I895" s="24" t="str">
        <f>VLOOKUP(Table8[[#This Row],[Customer ID]],Table8[],10,FALSE)</f>
        <v>No</v>
      </c>
      <c r="J895" s="24" t="str">
        <f>VLOOKUP(Table8[[#This Row],[Customer ID]],Table8[[Customer ID]:[Wight Status]],3,FALSE)</f>
        <v>Over Weight</v>
      </c>
      <c r="K895" s="24" t="str">
        <f>VLOOKUP(Table8[[#This Row],[Customer ID]],Table8[[Customer ID]:[Diabetes Status]],5,FALSE)</f>
        <v>Diabetes</v>
      </c>
      <c r="L895" s="24" t="str">
        <f>VLOOKUP(A895,Table1[[Customer ID]:[Date Of Birth]],5,FALSE)</f>
        <v>4-Jun-1963</v>
      </c>
      <c r="M895" s="24">
        <f>VLOOKUP(A895,Table1[[Customer ID]:[charges]],8,FALSE)</f>
        <v>12129.61</v>
      </c>
      <c r="N895" s="24" t="str">
        <f>VLOOKUP(Healthcare!A895,Table1[[Customer ID]:[Hospital tier]],9,FALSE)</f>
        <v>tier - 3</v>
      </c>
      <c r="O895" s="24" t="str">
        <f>VLOOKUP(A895,Table1[[Customer ID]:[City tier]],10,FALSE)</f>
        <v>tier - 1</v>
      </c>
      <c r="P895" s="24" t="str">
        <f>VLOOKUP(Healthcare!A895,Table1[],11,FALSE)</f>
        <v>R1012</v>
      </c>
      <c r="Q895" s="24">
        <f>VLOOKUP(Healthcare!A895,Table1[[Customer ID]:[Age]],6,FALSE)</f>
        <v>60</v>
      </c>
    </row>
    <row r="896" spans="1:17" ht="15.4" x14ac:dyDescent="0.45">
      <c r="A896" s="25" t="s">
        <v>895</v>
      </c>
      <c r="B896" s="24" t="str">
        <f>VLOOKUP('Customer Names'!A896,'Customer Names'!A896:C3230,3,FALSE)</f>
        <v>Traiser</v>
      </c>
      <c r="C896" s="24">
        <f>VLOOKUP(Table8[[#This Row],[Customer ID]],Table8[[Customer ID]:[BMI]],2,FALSE)</f>
        <v>25.46</v>
      </c>
      <c r="D896" s="24">
        <f>VLOOKUP(Table8[[#This Row],[Customer ID]],Table8[[Customer ID]:[HBA1C]],4,FALSE)</f>
        <v>11.52</v>
      </c>
      <c r="E896" s="24" t="str">
        <f>VLOOKUP(Table8[[#This Row],[Customer ID]],Table8[[Customer ID]:[Heart Issues]],6,FALSE)</f>
        <v>Yes</v>
      </c>
      <c r="F896" s="24" t="str">
        <f>VLOOKUP(Table8[[#This Row],[Customer ID]],Table8[[Customer ID]:[Any Transplants]],7,FALSE)</f>
        <v>No</v>
      </c>
      <c r="G896" s="24" t="str">
        <f>VLOOKUP(Table8[[#This Row],[Customer ID]],Table8[[Customer ID]:[Cancer history]],8,FALSE)</f>
        <v>Yes</v>
      </c>
      <c r="H896" s="24">
        <f>VLOOKUP(Table8[[#This Row],[Customer ID]],Table8[[Customer ID]:[NumberOfMajorSurgeries]],9,FALSE)</f>
        <v>1</v>
      </c>
      <c r="I896" s="24" t="str">
        <f>VLOOKUP(Table8[[#This Row],[Customer ID]],Table8[],10,FALSE)</f>
        <v>No</v>
      </c>
      <c r="J896" s="24" t="str">
        <f>VLOOKUP(Table8[[#This Row],[Customer ID]],Table8[[Customer ID]:[Wight Status]],3,FALSE)</f>
        <v>Over Weight</v>
      </c>
      <c r="K896" s="24" t="str">
        <f>VLOOKUP(Table8[[#This Row],[Customer ID]],Table8[[Customer ID]:[Diabetes Status]],5,FALSE)</f>
        <v>Diabetes</v>
      </c>
      <c r="L896" s="24" t="str">
        <f>VLOOKUP(A896,Table1[[Customer ID]:[Date Of Birth]],5,FALSE)</f>
        <v>20-Jul-1963</v>
      </c>
      <c r="M896" s="24">
        <f>VLOOKUP(A896,Table1[[Customer ID]:[charges]],8,FALSE)</f>
        <v>12124.99</v>
      </c>
      <c r="N896" s="24" t="str">
        <f>VLOOKUP(Healthcare!A896,Table1[[Customer ID]:[Hospital tier]],9,FALSE)</f>
        <v>tier - 3</v>
      </c>
      <c r="O896" s="24" t="str">
        <f>VLOOKUP(A896,Table1[[Customer ID]:[City tier]],10,FALSE)</f>
        <v>tier - 1</v>
      </c>
      <c r="P896" s="24" t="str">
        <f>VLOOKUP(Healthcare!A896,Table1[],11,FALSE)</f>
        <v>R1012</v>
      </c>
      <c r="Q896" s="24">
        <f>VLOOKUP(Healthcare!A896,Table1[[Customer ID]:[Age]],6,FALSE)</f>
        <v>59</v>
      </c>
    </row>
    <row r="897" spans="1:17" ht="15.4" x14ac:dyDescent="0.45">
      <c r="A897" s="25" t="s">
        <v>896</v>
      </c>
      <c r="B897" s="24" t="str">
        <f>VLOOKUP('Customer Names'!A897,'Customer Names'!A897:C3231,3,FALSE)</f>
        <v>Mudy-Mader</v>
      </c>
      <c r="C897" s="24">
        <f>VLOOKUP(Table8[[#This Row],[Customer ID]],Table8[[Customer ID]:[BMI]],2,FALSE)</f>
        <v>30.8</v>
      </c>
      <c r="D897" s="24">
        <f>VLOOKUP(Table8[[#This Row],[Customer ID]],Table8[[Customer ID]:[HBA1C]],4,FALSE)</f>
        <v>10.95</v>
      </c>
      <c r="E897" s="24" t="str">
        <f>VLOOKUP(Table8[[#This Row],[Customer ID]],Table8[[Customer ID]:[Heart Issues]],6,FALSE)</f>
        <v>No</v>
      </c>
      <c r="F897" s="24" t="str">
        <f>VLOOKUP(Table8[[#This Row],[Customer ID]],Table8[[Customer ID]:[Any Transplants]],7,FALSE)</f>
        <v>No</v>
      </c>
      <c r="G897" s="24" t="str">
        <f>VLOOKUP(Table8[[#This Row],[Customer ID]],Table8[[Customer ID]:[Cancer history]],8,FALSE)</f>
        <v>No</v>
      </c>
      <c r="H897" s="24">
        <f>VLOOKUP(Table8[[#This Row],[Customer ID]],Table8[[Customer ID]:[NumberOfMajorSurgeries]],9,FALSE)</f>
        <v>0</v>
      </c>
      <c r="I897" s="24" t="str">
        <f>VLOOKUP(Table8[[#This Row],[Customer ID]],Table8[],10,FALSE)</f>
        <v>No</v>
      </c>
      <c r="J897" s="24" t="str">
        <f>VLOOKUP(Table8[[#This Row],[Customer ID]],Table8[[Customer ID]:[Wight Status]],3,FALSE)</f>
        <v>Obesity</v>
      </c>
      <c r="K897" s="24" t="str">
        <f>VLOOKUP(Table8[[#This Row],[Customer ID]],Table8[[Customer ID]:[Diabetes Status]],5,FALSE)</f>
        <v>Diabetes</v>
      </c>
      <c r="L897" s="24" t="str">
        <f>VLOOKUP(A897,Table1[[Customer ID]:[Date Of Birth]],5,FALSE)</f>
        <v>25-Oct-1968</v>
      </c>
      <c r="M897" s="24">
        <f>VLOOKUP(A897,Table1[[Customer ID]:[charges]],8,FALSE)</f>
        <v>12105.32</v>
      </c>
      <c r="N897" s="24" t="str">
        <f>VLOOKUP(Healthcare!A897,Table1[[Customer ID]:[Hospital tier]],9,FALSE)</f>
        <v>tier - 3</v>
      </c>
      <c r="O897" s="24" t="str">
        <f>VLOOKUP(A897,Table1[[Customer ID]:[City tier]],10,FALSE)</f>
        <v>tier - 3</v>
      </c>
      <c r="P897" s="24" t="str">
        <f>VLOOKUP(Healthcare!A897,Table1[],11,FALSE)</f>
        <v>R1011</v>
      </c>
      <c r="Q897" s="24">
        <f>VLOOKUP(Healthcare!A897,Table1[[Customer ID]:[Age]],6,FALSE)</f>
        <v>54</v>
      </c>
    </row>
    <row r="898" spans="1:17" ht="15.4" x14ac:dyDescent="0.45">
      <c r="A898" s="25" t="s">
        <v>897</v>
      </c>
      <c r="B898" s="24" t="str">
        <f>VLOOKUP('Customer Names'!A898,'Customer Names'!A898:C3232,3,FALSE)</f>
        <v>Rogers</v>
      </c>
      <c r="C898" s="24">
        <f>VLOOKUP(Table8[[#This Row],[Customer ID]],Table8[[Customer ID]:[BMI]],2,FALSE)</f>
        <v>28.88</v>
      </c>
      <c r="D898" s="24">
        <f>VLOOKUP(Table8[[#This Row],[Customer ID]],Table8[[Customer ID]:[HBA1C]],4,FALSE)</f>
        <v>11.5</v>
      </c>
      <c r="E898" s="24" t="str">
        <f>VLOOKUP(Table8[[#This Row],[Customer ID]],Table8[[Customer ID]:[Heart Issues]],6,FALSE)</f>
        <v>No</v>
      </c>
      <c r="F898" s="24" t="str">
        <f>VLOOKUP(Table8[[#This Row],[Customer ID]],Table8[[Customer ID]:[Any Transplants]],7,FALSE)</f>
        <v>No</v>
      </c>
      <c r="G898" s="24" t="str">
        <f>VLOOKUP(Table8[[#This Row],[Customer ID]],Table8[[Customer ID]:[Cancer history]],8,FALSE)</f>
        <v>No</v>
      </c>
      <c r="H898" s="24">
        <f>VLOOKUP(Table8[[#This Row],[Customer ID]],Table8[[Customer ID]:[NumberOfMajorSurgeries]],9,FALSE)</f>
        <v>0</v>
      </c>
      <c r="I898" s="24" t="str">
        <f>VLOOKUP(Table8[[#This Row],[Customer ID]],Table8[],10,FALSE)</f>
        <v>No</v>
      </c>
      <c r="J898" s="24" t="str">
        <f>VLOOKUP(Table8[[#This Row],[Customer ID]],Table8[[Customer ID]:[Wight Status]],3,FALSE)</f>
        <v>Over Weight</v>
      </c>
      <c r="K898" s="24" t="str">
        <f>VLOOKUP(Table8[[#This Row],[Customer ID]],Table8[[Customer ID]:[Diabetes Status]],5,FALSE)</f>
        <v>Diabetes</v>
      </c>
      <c r="L898" s="24" t="str">
        <f>VLOOKUP(A898,Table1[[Customer ID]:[Date Of Birth]],5,FALSE)</f>
        <v>9-Dec-1968</v>
      </c>
      <c r="M898" s="24">
        <f>VLOOKUP(A898,Table1[[Customer ID]:[charges]],8,FALSE)</f>
        <v>12096.65</v>
      </c>
      <c r="N898" s="24" t="str">
        <f>VLOOKUP(Healthcare!A898,Table1[[Customer ID]:[Hospital tier]],9,FALSE)</f>
        <v>tier - 3</v>
      </c>
      <c r="O898" s="24" t="str">
        <f>VLOOKUP(A898,Table1[[Customer ID]:[City tier]],10,FALSE)</f>
        <v>tier - 1</v>
      </c>
      <c r="P898" s="24" t="str">
        <f>VLOOKUP(Healthcare!A898,Table1[],11,FALSE)</f>
        <v>R1024</v>
      </c>
      <c r="Q898" s="24">
        <f>VLOOKUP(Healthcare!A898,Table1[[Customer ID]:[Age]],6,FALSE)</f>
        <v>54</v>
      </c>
    </row>
    <row r="899" spans="1:17" ht="15.4" x14ac:dyDescent="0.45">
      <c r="A899" s="25" t="s">
        <v>898</v>
      </c>
      <c r="B899" s="24" t="str">
        <f>VLOOKUP('Customer Names'!A899,'Customer Names'!A899:C3233,3,FALSE)</f>
        <v>Woo</v>
      </c>
      <c r="C899" s="24">
        <f>VLOOKUP(Table8[[#This Row],[Customer ID]],Table8[[Customer ID]:[BMI]],2,FALSE)</f>
        <v>23</v>
      </c>
      <c r="D899" s="24">
        <f>VLOOKUP(Table8[[#This Row],[Customer ID]],Table8[[Customer ID]:[HBA1C]],4,FALSE)</f>
        <v>9.8800000000000008</v>
      </c>
      <c r="E899" s="24" t="str">
        <f>VLOOKUP(Table8[[#This Row],[Customer ID]],Table8[[Customer ID]:[Heart Issues]],6,FALSE)</f>
        <v>No</v>
      </c>
      <c r="F899" s="24" t="str">
        <f>VLOOKUP(Table8[[#This Row],[Customer ID]],Table8[[Customer ID]:[Any Transplants]],7,FALSE)</f>
        <v>No</v>
      </c>
      <c r="G899" s="24" t="str">
        <f>VLOOKUP(Table8[[#This Row],[Customer ID]],Table8[[Customer ID]:[Cancer history]],8,FALSE)</f>
        <v>No</v>
      </c>
      <c r="H899" s="24">
        <f>VLOOKUP(Table8[[#This Row],[Customer ID]],Table8[[Customer ID]:[NumberOfMajorSurgeries]],9,FALSE)</f>
        <v>0</v>
      </c>
      <c r="I899" s="24" t="str">
        <f>VLOOKUP(Table8[[#This Row],[Customer ID]],Table8[],10,FALSE)</f>
        <v>No</v>
      </c>
      <c r="J899" s="24" t="str">
        <f>VLOOKUP(Table8[[#This Row],[Customer ID]],Table8[[Customer ID]:[Wight Status]],3,FALSE)</f>
        <v>Normal Weight</v>
      </c>
      <c r="K899" s="24" t="str">
        <f>VLOOKUP(Table8[[#This Row],[Customer ID]],Table8[[Customer ID]:[Diabetes Status]],5,FALSE)</f>
        <v>Diabetes</v>
      </c>
      <c r="L899" s="24" t="str">
        <f>VLOOKUP(A899,Table1[[Customer ID]:[Date Of Birth]],5,FALSE)</f>
        <v>21-Jun-1968</v>
      </c>
      <c r="M899" s="24">
        <f>VLOOKUP(A899,Table1[[Customer ID]:[charges]],8,FALSE)</f>
        <v>12094.48</v>
      </c>
      <c r="N899" s="24" t="str">
        <f>VLOOKUP(Healthcare!A899,Table1[[Customer ID]:[Hospital tier]],9,FALSE)</f>
        <v>tier - 3</v>
      </c>
      <c r="O899" s="24" t="str">
        <f>VLOOKUP(A899,Table1[[Customer ID]:[City tier]],10,FALSE)</f>
        <v>tier - 3</v>
      </c>
      <c r="P899" s="24" t="str">
        <f>VLOOKUP(Healthcare!A899,Table1[],11,FALSE)</f>
        <v>R1011</v>
      </c>
      <c r="Q899" s="24">
        <f>VLOOKUP(Healthcare!A899,Table1[[Customer ID]:[Age]],6,FALSE)</f>
        <v>54</v>
      </c>
    </row>
    <row r="900" spans="1:17" ht="15.4" x14ac:dyDescent="0.45">
      <c r="A900" s="25" t="s">
        <v>899</v>
      </c>
      <c r="B900" s="24" t="str">
        <f>VLOOKUP('Customer Names'!A900,'Customer Names'!A900:C3234,3,FALSE)</f>
        <v>Walsh</v>
      </c>
      <c r="C900" s="24">
        <f>VLOOKUP(Table8[[#This Row],[Customer ID]],Table8[[Customer ID]:[BMI]],2,FALSE)</f>
        <v>38.25</v>
      </c>
      <c r="D900" s="24">
        <f>VLOOKUP(Table8[[#This Row],[Customer ID]],Table8[[Customer ID]:[HBA1C]],4,FALSE)</f>
        <v>6.2</v>
      </c>
      <c r="E900" s="24" t="str">
        <f>VLOOKUP(Table8[[#This Row],[Customer ID]],Table8[[Customer ID]:[Heart Issues]],6,FALSE)</f>
        <v>No</v>
      </c>
      <c r="F900" s="24" t="str">
        <f>VLOOKUP(Table8[[#This Row],[Customer ID]],Table8[[Customer ID]:[Any Transplants]],7,FALSE)</f>
        <v>No</v>
      </c>
      <c r="G900" s="24" t="str">
        <f>VLOOKUP(Table8[[#This Row],[Customer ID]],Table8[[Customer ID]:[Cancer history]],8,FALSE)</f>
        <v>No</v>
      </c>
      <c r="H900" s="24">
        <f>VLOOKUP(Table8[[#This Row],[Customer ID]],Table8[[Customer ID]:[NumberOfMajorSurgeries]],9,FALSE)</f>
        <v>1</v>
      </c>
      <c r="I900" s="24" t="str">
        <f>VLOOKUP(Table8[[#This Row],[Customer ID]],Table8[],10,FALSE)</f>
        <v>No</v>
      </c>
      <c r="J900" s="24" t="str">
        <f>VLOOKUP(Table8[[#This Row],[Customer ID]],Table8[[Customer ID]:[Wight Status]],3,FALSE)</f>
        <v>Obesity</v>
      </c>
      <c r="K900" s="24" t="str">
        <f>VLOOKUP(Table8[[#This Row],[Customer ID]],Table8[[Customer ID]:[Diabetes Status]],5,FALSE)</f>
        <v>Prediabetes</v>
      </c>
      <c r="L900" s="24" t="str">
        <f>VLOOKUP(A900,Table1[[Customer ID]:[Date Of Birth]],5,FALSE)</f>
        <v>2-Sep-1984</v>
      </c>
      <c r="M900" s="24">
        <f>VLOOKUP(A900,Table1[[Customer ID]:[charges]],8,FALSE)</f>
        <v>12091.34</v>
      </c>
      <c r="N900" s="24" t="str">
        <f>VLOOKUP(Healthcare!A900,Table1[[Customer ID]:[Hospital tier]],9,FALSE)</f>
        <v>tier - 3</v>
      </c>
      <c r="O900" s="24" t="str">
        <f>VLOOKUP(A900,Table1[[Customer ID]:[City tier]],10,FALSE)</f>
        <v>tier - 2</v>
      </c>
      <c r="P900" s="24" t="str">
        <f>VLOOKUP(Healthcare!A900,Table1[],11,FALSE)</f>
        <v>R1022</v>
      </c>
      <c r="Q900" s="24">
        <f>VLOOKUP(Healthcare!A900,Table1[[Customer ID]:[Age]],6,FALSE)</f>
        <v>38</v>
      </c>
    </row>
    <row r="901" spans="1:17" ht="15.4" x14ac:dyDescent="0.45">
      <c r="A901" s="25" t="s">
        <v>900</v>
      </c>
      <c r="B901" s="24" t="str">
        <f>VLOOKUP('Customer Names'!A901,'Customer Names'!A901:C3235,3,FALSE)</f>
        <v>White</v>
      </c>
      <c r="C901" s="24">
        <f>VLOOKUP(Table8[[#This Row],[Customer ID]],Table8[[Customer ID]:[BMI]],2,FALSE)</f>
        <v>39.25</v>
      </c>
      <c r="D901" s="24">
        <f>VLOOKUP(Table8[[#This Row],[Customer ID]],Table8[[Customer ID]:[HBA1C]],4,FALSE)</f>
        <v>8.41</v>
      </c>
      <c r="E901" s="24" t="str">
        <f>VLOOKUP(Table8[[#This Row],[Customer ID]],Table8[[Customer ID]:[Heart Issues]],6,FALSE)</f>
        <v>Yes</v>
      </c>
      <c r="F901" s="24" t="str">
        <f>VLOOKUP(Table8[[#This Row],[Customer ID]],Table8[[Customer ID]:[Any Transplants]],7,FALSE)</f>
        <v>No</v>
      </c>
      <c r="G901" s="24" t="str">
        <f>VLOOKUP(Table8[[#This Row],[Customer ID]],Table8[[Customer ID]:[Cancer history]],8,FALSE)</f>
        <v>No</v>
      </c>
      <c r="H901" s="24">
        <f>VLOOKUP(Table8[[#This Row],[Customer ID]],Table8[[Customer ID]:[NumberOfMajorSurgeries]],9,FALSE)</f>
        <v>1</v>
      </c>
      <c r="I901" s="24" t="str">
        <f>VLOOKUP(Table8[[#This Row],[Customer ID]],Table8[],10,FALSE)</f>
        <v>No</v>
      </c>
      <c r="J901" s="24" t="str">
        <f>VLOOKUP(Table8[[#This Row],[Customer ID]],Table8[[Customer ID]:[Wight Status]],3,FALSE)</f>
        <v>Obesity</v>
      </c>
      <c r="K901" s="24" t="str">
        <f>VLOOKUP(Table8[[#This Row],[Customer ID]],Table8[[Customer ID]:[Diabetes Status]],5,FALSE)</f>
        <v>Diabetes</v>
      </c>
      <c r="L901" s="24" t="str">
        <f>VLOOKUP(A901,Table1[[Customer ID]:[Date Of Birth]],5,FALSE)</f>
        <v>7-Sep-1986</v>
      </c>
      <c r="M901" s="24">
        <f>VLOOKUP(A901,Table1[[Customer ID]:[charges]],8,FALSE)</f>
        <v>12048.13</v>
      </c>
      <c r="N901" s="24" t="str">
        <f>VLOOKUP(Healthcare!A901,Table1[[Customer ID]:[Hospital tier]],9,FALSE)</f>
        <v>tier - 3</v>
      </c>
      <c r="O901" s="24" t="str">
        <f>VLOOKUP(A901,Table1[[Customer ID]:[City tier]],10,FALSE)</f>
        <v>tier - 2</v>
      </c>
      <c r="P901" s="24" t="str">
        <f>VLOOKUP(Healthcare!A901,Table1[],11,FALSE)</f>
        <v>R1026</v>
      </c>
      <c r="Q901" s="24">
        <f>VLOOKUP(Healthcare!A901,Table1[[Customer ID]:[Age]],6,FALSE)</f>
        <v>36</v>
      </c>
    </row>
    <row r="902" spans="1:17" ht="15.4" x14ac:dyDescent="0.45">
      <c r="A902" s="25" t="s">
        <v>901</v>
      </c>
      <c r="B902" s="24" t="str">
        <f>VLOOKUP('Customer Names'!A902,'Customer Names'!A902:C3236,3,FALSE)</f>
        <v>Sheppard</v>
      </c>
      <c r="C902" s="24">
        <f>VLOOKUP(Table8[[#This Row],[Customer ID]],Table8[[Customer ID]:[BMI]],2,FALSE)</f>
        <v>26.6</v>
      </c>
      <c r="D902" s="24">
        <f>VLOOKUP(Table8[[#This Row],[Customer ID]],Table8[[Customer ID]:[HBA1C]],4,FALSE)</f>
        <v>5.07</v>
      </c>
      <c r="E902" s="24" t="str">
        <f>VLOOKUP(Table8[[#This Row],[Customer ID]],Table8[[Customer ID]:[Heart Issues]],6,FALSE)</f>
        <v>Yes</v>
      </c>
      <c r="F902" s="24" t="str">
        <f>VLOOKUP(Table8[[#This Row],[Customer ID]],Table8[[Customer ID]:[Any Transplants]],7,FALSE)</f>
        <v>No</v>
      </c>
      <c r="G902" s="24" t="str">
        <f>VLOOKUP(Table8[[#This Row],[Customer ID]],Table8[[Customer ID]:[Cancer history]],8,FALSE)</f>
        <v>No</v>
      </c>
      <c r="H902" s="24">
        <f>VLOOKUP(Table8[[#This Row],[Customer ID]],Table8[[Customer ID]:[NumberOfMajorSurgeries]],9,FALSE)</f>
        <v>2</v>
      </c>
      <c r="I902" s="24" t="str">
        <f>VLOOKUP(Table8[[#This Row],[Customer ID]],Table8[],10,FALSE)</f>
        <v>No</v>
      </c>
      <c r="J902" s="24" t="str">
        <f>VLOOKUP(Table8[[#This Row],[Customer ID]],Table8[[Customer ID]:[Wight Status]],3,FALSE)</f>
        <v>Over Weight</v>
      </c>
      <c r="K902" s="24" t="str">
        <f>VLOOKUP(Table8[[#This Row],[Customer ID]],Table8[[Customer ID]:[Diabetes Status]],5,FALSE)</f>
        <v>Normal</v>
      </c>
      <c r="L902" s="24" t="str">
        <f>VLOOKUP(A902,Table1[[Customer ID]:[Date Of Birth]],5,FALSE)</f>
        <v>24-Nov-1966</v>
      </c>
      <c r="M902" s="24">
        <f>VLOOKUP(A902,Table1[[Customer ID]:[charges]],8,FALSE)</f>
        <v>12044.34</v>
      </c>
      <c r="N902" s="24" t="str">
        <f>VLOOKUP(Healthcare!A902,Table1[[Customer ID]:[Hospital tier]],9,FALSE)</f>
        <v>tier - 3</v>
      </c>
      <c r="O902" s="24" t="str">
        <f>VLOOKUP(A902,Table1[[Customer ID]:[City tier]],10,FALSE)</f>
        <v>tier - 1</v>
      </c>
      <c r="P902" s="24" t="str">
        <f>VLOOKUP(Healthcare!A902,Table1[],11,FALSE)</f>
        <v>R1012</v>
      </c>
      <c r="Q902" s="24">
        <f>VLOOKUP(Healthcare!A902,Table1[[Customer ID]:[Age]],6,FALSE)</f>
        <v>56</v>
      </c>
    </row>
    <row r="903" spans="1:17" ht="15.4" x14ac:dyDescent="0.45">
      <c r="A903" s="25" t="s">
        <v>902</v>
      </c>
      <c r="B903" s="24" t="str">
        <f>VLOOKUP('Customer Names'!A903,'Customer Names'!A903:C3237,3,FALSE)</f>
        <v>Doran</v>
      </c>
      <c r="C903" s="24">
        <f>VLOOKUP(Table8[[#This Row],[Customer ID]],Table8[[Customer ID]:[BMI]],2,FALSE)</f>
        <v>35.700000000000003</v>
      </c>
      <c r="D903" s="24">
        <f>VLOOKUP(Table8[[#This Row],[Customer ID]],Table8[[Customer ID]:[HBA1C]],4,FALSE)</f>
        <v>4.0599999999999996</v>
      </c>
      <c r="E903" s="24" t="str">
        <f>VLOOKUP(Table8[[#This Row],[Customer ID]],Table8[[Customer ID]:[Heart Issues]],6,FALSE)</f>
        <v>No</v>
      </c>
      <c r="F903" s="24" t="str">
        <f>VLOOKUP(Table8[[#This Row],[Customer ID]],Table8[[Customer ID]:[Any Transplants]],7,FALSE)</f>
        <v>No</v>
      </c>
      <c r="G903" s="24" t="str">
        <f>VLOOKUP(Table8[[#This Row],[Customer ID]],Table8[[Customer ID]:[Cancer history]],8,FALSE)</f>
        <v>Yes</v>
      </c>
      <c r="H903" s="24">
        <f>VLOOKUP(Table8[[#This Row],[Customer ID]],Table8[[Customer ID]:[NumberOfMajorSurgeries]],9,FALSE)</f>
        <v>1</v>
      </c>
      <c r="I903" s="24" t="str">
        <f>VLOOKUP(Table8[[#This Row],[Customer ID]],Table8[],10,FALSE)</f>
        <v>No</v>
      </c>
      <c r="J903" s="24" t="str">
        <f>VLOOKUP(Table8[[#This Row],[Customer ID]],Table8[[Customer ID]:[Wight Status]],3,FALSE)</f>
        <v>Obesity</v>
      </c>
      <c r="K903" s="24" t="str">
        <f>VLOOKUP(Table8[[#This Row],[Customer ID]],Table8[[Customer ID]:[Diabetes Status]],5,FALSE)</f>
        <v>Normal</v>
      </c>
      <c r="L903" s="24" t="str">
        <f>VLOOKUP(A903,Table1[[Customer ID]:[Date Of Birth]],5,FALSE)</f>
        <v>16-Oct-1979</v>
      </c>
      <c r="M903" s="24">
        <f>VLOOKUP(A903,Table1[[Customer ID]:[charges]],8,FALSE)</f>
        <v>12035.18</v>
      </c>
      <c r="N903" s="24" t="str">
        <f>VLOOKUP(Healthcare!A903,Table1[[Customer ID]:[Hospital tier]],9,FALSE)</f>
        <v>tier - 3</v>
      </c>
      <c r="O903" s="24" t="str">
        <f>VLOOKUP(A903,Table1[[Customer ID]:[City tier]],10,FALSE)</f>
        <v>tier - 3</v>
      </c>
      <c r="P903" s="24" t="str">
        <f>VLOOKUP(Healthcare!A903,Table1[],11,FALSE)</f>
        <v>R1021</v>
      </c>
      <c r="Q903" s="24">
        <f>VLOOKUP(Healthcare!A903,Table1[[Customer ID]:[Age]],6,FALSE)</f>
        <v>43</v>
      </c>
    </row>
    <row r="904" spans="1:17" ht="15.4" x14ac:dyDescent="0.45">
      <c r="A904" s="25" t="s">
        <v>903</v>
      </c>
      <c r="B904" s="24" t="str">
        <f>VLOOKUP('Customer Names'!A904,'Customer Names'!A904:C3238,3,FALSE)</f>
        <v>Labrosse</v>
      </c>
      <c r="C904" s="24">
        <f>VLOOKUP(Table8[[#This Row],[Customer ID]],Table8[[Customer ID]:[BMI]],2,FALSE)</f>
        <v>20.100000000000001</v>
      </c>
      <c r="D904" s="24">
        <f>VLOOKUP(Table8[[#This Row],[Customer ID]],Table8[[Customer ID]:[HBA1C]],4,FALSE)</f>
        <v>10.52</v>
      </c>
      <c r="E904" s="24" t="str">
        <f>VLOOKUP(Table8[[#This Row],[Customer ID]],Table8[[Customer ID]:[Heart Issues]],6,FALSE)</f>
        <v>No</v>
      </c>
      <c r="F904" s="24" t="str">
        <f>VLOOKUP(Table8[[#This Row],[Customer ID]],Table8[[Customer ID]:[Any Transplants]],7,FALSE)</f>
        <v>No</v>
      </c>
      <c r="G904" s="24" t="str">
        <f>VLOOKUP(Table8[[#This Row],[Customer ID]],Table8[[Customer ID]:[Cancer history]],8,FALSE)</f>
        <v>No</v>
      </c>
      <c r="H904" s="24">
        <f>VLOOKUP(Table8[[#This Row],[Customer ID]],Table8[[Customer ID]:[NumberOfMajorSurgeries]],9,FALSE)</f>
        <v>0</v>
      </c>
      <c r="I904" s="24" t="str">
        <f>VLOOKUP(Table8[[#This Row],[Customer ID]],Table8[],10,FALSE)</f>
        <v>No</v>
      </c>
      <c r="J904" s="24" t="str">
        <f>VLOOKUP(Table8[[#This Row],[Customer ID]],Table8[[Customer ID]:[Wight Status]],3,FALSE)</f>
        <v>Normal Weight</v>
      </c>
      <c r="K904" s="24" t="str">
        <f>VLOOKUP(Table8[[#This Row],[Customer ID]],Table8[[Customer ID]:[Diabetes Status]],5,FALSE)</f>
        <v>Diabetes</v>
      </c>
      <c r="L904" s="24" t="str">
        <f>VLOOKUP(A904,Table1[[Customer ID]:[Date Of Birth]],5,FALSE)</f>
        <v>29-Oct-1965</v>
      </c>
      <c r="M904" s="24">
        <f>VLOOKUP(A904,Table1[[Customer ID]:[charges]],8,FALSE)</f>
        <v>12032.33</v>
      </c>
      <c r="N904" s="24" t="str">
        <f>VLOOKUP(Healthcare!A904,Table1[[Customer ID]:[Hospital tier]],9,FALSE)</f>
        <v>tier - 3</v>
      </c>
      <c r="O904" s="24" t="str">
        <f>VLOOKUP(A904,Table1[[Customer ID]:[City tier]],10,FALSE)</f>
        <v>tier - 1</v>
      </c>
      <c r="P904" s="24" t="str">
        <f>VLOOKUP(Healthcare!A904,Table1[],11,FALSE)</f>
        <v>R1011</v>
      </c>
      <c r="Q904" s="24">
        <f>VLOOKUP(Healthcare!A904,Table1[[Customer ID]:[Age]],6,FALSE)</f>
        <v>57</v>
      </c>
    </row>
    <row r="905" spans="1:17" ht="15.4" x14ac:dyDescent="0.45">
      <c r="A905" s="25" t="s">
        <v>904</v>
      </c>
      <c r="B905" s="24" t="str">
        <f>VLOOKUP('Customer Names'!A905,'Customer Names'!A905:C3239,3,FALSE)</f>
        <v>Thomas</v>
      </c>
      <c r="C905" s="24">
        <f>VLOOKUP(Table8[[#This Row],[Customer ID]],Table8[[Customer ID]:[BMI]],2,FALSE)</f>
        <v>22.23</v>
      </c>
      <c r="D905" s="24">
        <f>VLOOKUP(Table8[[#This Row],[Customer ID]],Table8[[Customer ID]:[HBA1C]],4,FALSE)</f>
        <v>9.65</v>
      </c>
      <c r="E905" s="24" t="str">
        <f>VLOOKUP(Table8[[#This Row],[Customer ID]],Table8[[Customer ID]:[Heart Issues]],6,FALSE)</f>
        <v>No</v>
      </c>
      <c r="F905" s="24" t="str">
        <f>VLOOKUP(Table8[[#This Row],[Customer ID]],Table8[[Customer ID]:[Any Transplants]],7,FALSE)</f>
        <v>No</v>
      </c>
      <c r="G905" s="24" t="str">
        <f>VLOOKUP(Table8[[#This Row],[Customer ID]],Table8[[Customer ID]:[Cancer history]],8,FALSE)</f>
        <v>No</v>
      </c>
      <c r="H905" s="24">
        <f>VLOOKUP(Table8[[#This Row],[Customer ID]],Table8[[Customer ID]:[NumberOfMajorSurgeries]],9,FALSE)</f>
        <v>0</v>
      </c>
      <c r="I905" s="24" t="str">
        <f>VLOOKUP(Table8[[#This Row],[Customer ID]],Table8[],10,FALSE)</f>
        <v>No</v>
      </c>
      <c r="J905" s="24" t="str">
        <f>VLOOKUP(Table8[[#This Row],[Customer ID]],Table8[[Customer ID]:[Wight Status]],3,FALSE)</f>
        <v>Normal Weight</v>
      </c>
      <c r="K905" s="24" t="str">
        <f>VLOOKUP(Table8[[#This Row],[Customer ID]],Table8[[Customer ID]:[Diabetes Status]],5,FALSE)</f>
        <v>Diabetes</v>
      </c>
      <c r="L905" s="24" t="str">
        <f>VLOOKUP(A905,Table1[[Customer ID]:[Date Of Birth]],5,FALSE)</f>
        <v>9-Jun-1965</v>
      </c>
      <c r="M905" s="24">
        <f>VLOOKUP(A905,Table1[[Customer ID]:[charges]],8,FALSE)</f>
        <v>12029.29</v>
      </c>
      <c r="N905" s="24" t="str">
        <f>VLOOKUP(Healthcare!A905,Table1[[Customer ID]:[Hospital tier]],9,FALSE)</f>
        <v>tier - 3</v>
      </c>
      <c r="O905" s="24" t="str">
        <f>VLOOKUP(A905,Table1[[Customer ID]:[City tier]],10,FALSE)</f>
        <v>tier - 2</v>
      </c>
      <c r="P905" s="24" t="str">
        <f>VLOOKUP(Healthcare!A905,Table1[],11,FALSE)</f>
        <v>R1024</v>
      </c>
      <c r="Q905" s="24">
        <f>VLOOKUP(Healthcare!A905,Table1[[Customer ID]:[Age]],6,FALSE)</f>
        <v>57</v>
      </c>
    </row>
    <row r="906" spans="1:17" ht="15.4" x14ac:dyDescent="0.45">
      <c r="A906" s="25" t="s">
        <v>905</v>
      </c>
      <c r="B906" s="24" t="str">
        <f>VLOOKUP('Customer Names'!A906,'Customer Names'!A906:C3240,3,FALSE)</f>
        <v>Lesniak</v>
      </c>
      <c r="C906" s="24">
        <f>VLOOKUP(Table8[[#This Row],[Customer ID]],Table8[[Customer ID]:[BMI]],2,FALSE)</f>
        <v>36.47</v>
      </c>
      <c r="D906" s="24">
        <f>VLOOKUP(Table8[[#This Row],[Customer ID]],Table8[[Customer ID]:[HBA1C]],4,FALSE)</f>
        <v>6.21</v>
      </c>
      <c r="E906" s="24" t="str">
        <f>VLOOKUP(Table8[[#This Row],[Customer ID]],Table8[[Customer ID]:[Heart Issues]],6,FALSE)</f>
        <v>No</v>
      </c>
      <c r="F906" s="24" t="str">
        <f>VLOOKUP(Table8[[#This Row],[Customer ID]],Table8[[Customer ID]:[Any Transplants]],7,FALSE)</f>
        <v>No</v>
      </c>
      <c r="G906" s="24" t="str">
        <f>VLOOKUP(Table8[[#This Row],[Customer ID]],Table8[[Customer ID]:[Cancer history]],8,FALSE)</f>
        <v>No</v>
      </c>
      <c r="H906" s="24">
        <f>VLOOKUP(Table8[[#This Row],[Customer ID]],Table8[[Customer ID]:[NumberOfMajorSurgeries]],9,FALSE)</f>
        <v>0</v>
      </c>
      <c r="I906" s="24" t="str">
        <f>VLOOKUP(Table8[[#This Row],[Customer ID]],Table8[],10,FALSE)</f>
        <v>No</v>
      </c>
      <c r="J906" s="24" t="str">
        <f>VLOOKUP(Table8[[#This Row],[Customer ID]],Table8[[Customer ID]:[Wight Status]],3,FALSE)</f>
        <v>Obesity</v>
      </c>
      <c r="K906" s="24" t="str">
        <f>VLOOKUP(Table8[[#This Row],[Customer ID]],Table8[[Customer ID]:[Diabetes Status]],5,FALSE)</f>
        <v>Prediabetes</v>
      </c>
      <c r="L906" s="24" t="str">
        <f>VLOOKUP(A906,Table1[[Customer ID]:[Date Of Birth]],5,FALSE)</f>
        <v>17-Oct-1982</v>
      </c>
      <c r="M906" s="24">
        <f>VLOOKUP(A906,Table1[[Customer ID]:[charges]],8,FALSE)</f>
        <v>12001.29</v>
      </c>
      <c r="N906" s="24" t="str">
        <f>VLOOKUP(Healthcare!A906,Table1[[Customer ID]:[Hospital tier]],9,FALSE)</f>
        <v>tier - 3</v>
      </c>
      <c r="O906" s="24" t="str">
        <f>VLOOKUP(A906,Table1[[Customer ID]:[City tier]],10,FALSE)</f>
        <v>tier - 3</v>
      </c>
      <c r="P906" s="24" t="str">
        <f>VLOOKUP(Healthcare!A906,Table1[],11,FALSE)</f>
        <v>R1021</v>
      </c>
      <c r="Q906" s="24">
        <f>VLOOKUP(Healthcare!A906,Table1[[Customer ID]:[Age]],6,FALSE)</f>
        <v>40</v>
      </c>
    </row>
    <row r="907" spans="1:17" ht="15.4" x14ac:dyDescent="0.45">
      <c r="A907" s="25" t="s">
        <v>906</v>
      </c>
      <c r="B907" s="24" t="str">
        <f>VLOOKUP('Customer Names'!A907,'Customer Names'!A907:C3241,3,FALSE)</f>
        <v>Prowse</v>
      </c>
      <c r="C907" s="24">
        <f>VLOOKUP(Table8[[#This Row],[Customer ID]],Table8[[Customer ID]:[BMI]],2,FALSE)</f>
        <v>49.64</v>
      </c>
      <c r="D907" s="24">
        <f>VLOOKUP(Table8[[#This Row],[Customer ID]],Table8[[Customer ID]:[HBA1C]],4,FALSE)</f>
        <v>4.76</v>
      </c>
      <c r="E907" s="24" t="str">
        <f>VLOOKUP(Table8[[#This Row],[Customer ID]],Table8[[Customer ID]:[Heart Issues]],6,FALSE)</f>
        <v>No</v>
      </c>
      <c r="F907" s="24" t="str">
        <f>VLOOKUP(Table8[[#This Row],[Customer ID]],Table8[[Customer ID]:[Any Transplants]],7,FALSE)</f>
        <v>No</v>
      </c>
      <c r="G907" s="24" t="str">
        <f>VLOOKUP(Table8[[#This Row],[Customer ID]],Table8[[Customer ID]:[Cancer history]],8,FALSE)</f>
        <v>Yes</v>
      </c>
      <c r="H907" s="24">
        <f>VLOOKUP(Table8[[#This Row],[Customer ID]],Table8[[Customer ID]:[NumberOfMajorSurgeries]],9,FALSE)</f>
        <v>1</v>
      </c>
      <c r="I907" s="24" t="str">
        <f>VLOOKUP(Table8[[#This Row],[Customer ID]],Table8[],10,FALSE)</f>
        <v>No</v>
      </c>
      <c r="J907" s="24" t="str">
        <f>VLOOKUP(Table8[[#This Row],[Customer ID]],Table8[[Customer ID]:[Wight Status]],3,FALSE)</f>
        <v>Obesity</v>
      </c>
      <c r="K907" s="24" t="str">
        <f>VLOOKUP(Table8[[#This Row],[Customer ID]],Table8[[Customer ID]:[Diabetes Status]],5,FALSE)</f>
        <v>Normal</v>
      </c>
      <c r="L907" s="24" t="str">
        <f>VLOOKUP(A907,Table1[[Customer ID]:[Date Of Birth]],5,FALSE)</f>
        <v>12-Dec-1993</v>
      </c>
      <c r="M907" s="24">
        <f>VLOOKUP(A907,Table1[[Customer ID]:[charges]],8,FALSE)</f>
        <v>11994.89</v>
      </c>
      <c r="N907" s="24" t="str">
        <f>VLOOKUP(Healthcare!A907,Table1[[Customer ID]:[Hospital tier]],9,FALSE)</f>
        <v>tier - 3</v>
      </c>
      <c r="O907" s="24" t="str">
        <f>VLOOKUP(A907,Table1[[Customer ID]:[City tier]],10,FALSE)</f>
        <v>tier - 2</v>
      </c>
      <c r="P907" s="24" t="str">
        <f>VLOOKUP(Healthcare!A907,Table1[],11,FALSE)</f>
        <v>R1012</v>
      </c>
      <c r="Q907" s="24">
        <f>VLOOKUP(Healthcare!A907,Table1[[Customer ID]:[Age]],6,FALSE)</f>
        <v>29</v>
      </c>
    </row>
    <row r="908" spans="1:17" ht="15.4" x14ac:dyDescent="0.45">
      <c r="A908" s="25" t="s">
        <v>907</v>
      </c>
      <c r="B908" s="24" t="str">
        <f>VLOOKUP('Customer Names'!A908,'Customer Names'!A908:C3242,3,FALSE)</f>
        <v>Seigel</v>
      </c>
      <c r="C908" s="24">
        <f>VLOOKUP(Table8[[#This Row],[Customer ID]],Table8[[Customer ID]:[BMI]],2,FALSE)</f>
        <v>36.799999999999997</v>
      </c>
      <c r="D908" s="24">
        <f>VLOOKUP(Table8[[#This Row],[Customer ID]],Table8[[Customer ID]:[HBA1C]],4,FALSE)</f>
        <v>5.73</v>
      </c>
      <c r="E908" s="24" t="str">
        <f>VLOOKUP(Table8[[#This Row],[Customer ID]],Table8[[Customer ID]:[Heart Issues]],6,FALSE)</f>
        <v>Yes</v>
      </c>
      <c r="F908" s="24" t="str">
        <f>VLOOKUP(Table8[[#This Row],[Customer ID]],Table8[[Customer ID]:[Any Transplants]],7,FALSE)</f>
        <v>No</v>
      </c>
      <c r="G908" s="24" t="str">
        <f>VLOOKUP(Table8[[#This Row],[Customer ID]],Table8[[Customer ID]:[Cancer history]],8,FALSE)</f>
        <v>Yes</v>
      </c>
      <c r="H908" s="24">
        <f>VLOOKUP(Table8[[#This Row],[Customer ID]],Table8[[Customer ID]:[NumberOfMajorSurgeries]],9,FALSE)</f>
        <v>1</v>
      </c>
      <c r="I908" s="24" t="str">
        <f>VLOOKUP(Table8[[#This Row],[Customer ID]],Table8[],10,FALSE)</f>
        <v>No</v>
      </c>
      <c r="J908" s="24" t="str">
        <f>VLOOKUP(Table8[[#This Row],[Customer ID]],Table8[[Customer ID]:[Wight Status]],3,FALSE)</f>
        <v>Obesity</v>
      </c>
      <c r="K908" s="24" t="str">
        <f>VLOOKUP(Table8[[#This Row],[Customer ID]],Table8[[Customer ID]:[Diabetes Status]],5,FALSE)</f>
        <v>Prediabetes</v>
      </c>
      <c r="L908" s="24" t="str">
        <f>VLOOKUP(A908,Table1[[Customer ID]:[Date Of Birth]],5,FALSE)</f>
        <v>4-Jul-1983</v>
      </c>
      <c r="M908" s="24">
        <f>VLOOKUP(A908,Table1[[Customer ID]:[charges]],8,FALSE)</f>
        <v>11987.68</v>
      </c>
      <c r="N908" s="24" t="str">
        <f>VLOOKUP(Healthcare!A908,Table1[[Customer ID]:[Hospital tier]],9,FALSE)</f>
        <v>tier - 3</v>
      </c>
      <c r="O908" s="24" t="str">
        <f>VLOOKUP(A908,Table1[[Customer ID]:[City tier]],10,FALSE)</f>
        <v>tier - 2</v>
      </c>
      <c r="P908" s="24" t="str">
        <f>VLOOKUP(Healthcare!A908,Table1[],11,FALSE)</f>
        <v>R1026</v>
      </c>
      <c r="Q908" s="24">
        <f>VLOOKUP(Healthcare!A908,Table1[[Customer ID]:[Age]],6,FALSE)</f>
        <v>39</v>
      </c>
    </row>
    <row r="909" spans="1:17" ht="15.4" x14ac:dyDescent="0.45">
      <c r="A909" s="25" t="s">
        <v>908</v>
      </c>
      <c r="B909" s="24" t="str">
        <f>VLOOKUP('Customer Names'!A909,'Customer Names'!A909:C3243,3,FALSE)</f>
        <v>Blas</v>
      </c>
      <c r="C909" s="24">
        <f>VLOOKUP(Table8[[#This Row],[Customer ID]],Table8[[Customer ID]:[BMI]],2,FALSE)</f>
        <v>33.880000000000003</v>
      </c>
      <c r="D909" s="24">
        <f>VLOOKUP(Table8[[#This Row],[Customer ID]],Table8[[Customer ID]:[HBA1C]],4,FALSE)</f>
        <v>10.78</v>
      </c>
      <c r="E909" s="24" t="str">
        <f>VLOOKUP(Table8[[#This Row],[Customer ID]],Table8[[Customer ID]:[Heart Issues]],6,FALSE)</f>
        <v>Yes</v>
      </c>
      <c r="F909" s="24" t="str">
        <f>VLOOKUP(Table8[[#This Row],[Customer ID]],Table8[[Customer ID]:[Any Transplants]],7,FALSE)</f>
        <v>No</v>
      </c>
      <c r="G909" s="24" t="str">
        <f>VLOOKUP(Table8[[#This Row],[Customer ID]],Table8[[Customer ID]:[Cancer history]],8,FALSE)</f>
        <v>No</v>
      </c>
      <c r="H909" s="24">
        <f>VLOOKUP(Table8[[#This Row],[Customer ID]],Table8[[Customer ID]:[NumberOfMajorSurgeries]],9,FALSE)</f>
        <v>0</v>
      </c>
      <c r="I909" s="24" t="str">
        <f>VLOOKUP(Table8[[#This Row],[Customer ID]],Table8[],10,FALSE)</f>
        <v>No</v>
      </c>
      <c r="J909" s="24" t="str">
        <f>VLOOKUP(Table8[[#This Row],[Customer ID]],Table8[[Customer ID]:[Wight Status]],3,FALSE)</f>
        <v>Obesity</v>
      </c>
      <c r="K909" s="24" t="str">
        <f>VLOOKUP(Table8[[#This Row],[Customer ID]],Table8[[Customer ID]:[Diabetes Status]],5,FALSE)</f>
        <v>Diabetes</v>
      </c>
      <c r="L909" s="24" t="str">
        <f>VLOOKUP(A909,Table1[[Customer ID]:[Date Of Birth]],5,FALSE)</f>
        <v>22-Dec-1967</v>
      </c>
      <c r="M909" s="24">
        <f>VLOOKUP(A909,Table1[[Customer ID]:[charges]],8,FALSE)</f>
        <v>11987.17</v>
      </c>
      <c r="N909" s="24" t="str">
        <f>VLOOKUP(Healthcare!A909,Table1[[Customer ID]:[Hospital tier]],9,FALSE)</f>
        <v>tier - 3</v>
      </c>
      <c r="O909" s="24" t="str">
        <f>VLOOKUP(A909,Table1[[Customer ID]:[City tier]],10,FALSE)</f>
        <v>tier - 3</v>
      </c>
      <c r="P909" s="24" t="str">
        <f>VLOOKUP(Healthcare!A909,Table1[],11,FALSE)</f>
        <v>R1013</v>
      </c>
      <c r="Q909" s="24">
        <f>VLOOKUP(Healthcare!A909,Table1[[Customer ID]:[Age]],6,FALSE)</f>
        <v>55</v>
      </c>
    </row>
    <row r="910" spans="1:17" ht="15.4" x14ac:dyDescent="0.45">
      <c r="A910" s="25" t="s">
        <v>909</v>
      </c>
      <c r="B910" s="24" t="str">
        <f>VLOOKUP('Customer Names'!A910,'Customer Names'!A910:C3244,3,FALSE)</f>
        <v>Simpson</v>
      </c>
      <c r="C910" s="24">
        <f>VLOOKUP(Table8[[#This Row],[Customer ID]],Table8[[Customer ID]:[BMI]],2,FALSE)</f>
        <v>32.01</v>
      </c>
      <c r="D910" s="24">
        <f>VLOOKUP(Table8[[#This Row],[Customer ID]],Table8[[Customer ID]:[HBA1C]],4,FALSE)</f>
        <v>5.08</v>
      </c>
      <c r="E910" s="24" t="str">
        <f>VLOOKUP(Table8[[#This Row],[Customer ID]],Table8[[Customer ID]:[Heart Issues]],6,FALSE)</f>
        <v>Yes</v>
      </c>
      <c r="F910" s="24" t="str">
        <f>VLOOKUP(Table8[[#This Row],[Customer ID]],Table8[[Customer ID]:[Any Transplants]],7,FALSE)</f>
        <v>No</v>
      </c>
      <c r="G910" s="24" t="str">
        <f>VLOOKUP(Table8[[#This Row],[Customer ID]],Table8[[Customer ID]:[Cancer history]],8,FALSE)</f>
        <v>No</v>
      </c>
      <c r="H910" s="24">
        <f>VLOOKUP(Table8[[#This Row],[Customer ID]],Table8[[Customer ID]:[NumberOfMajorSurgeries]],9,FALSE)</f>
        <v>1</v>
      </c>
      <c r="I910" s="24" t="str">
        <f>VLOOKUP(Table8[[#This Row],[Customer ID]],Table8[],10,FALSE)</f>
        <v>No</v>
      </c>
      <c r="J910" s="24" t="str">
        <f>VLOOKUP(Table8[[#This Row],[Customer ID]],Table8[[Customer ID]:[Wight Status]],3,FALSE)</f>
        <v>Obesity</v>
      </c>
      <c r="K910" s="24" t="str">
        <f>VLOOKUP(Table8[[#This Row],[Customer ID]],Table8[[Customer ID]:[Diabetes Status]],5,FALSE)</f>
        <v>Normal</v>
      </c>
      <c r="L910" s="24" t="str">
        <f>VLOOKUP(A910,Table1[[Customer ID]:[Date Of Birth]],5,FALSE)</f>
        <v>29-Sep-1964</v>
      </c>
      <c r="M910" s="24">
        <f>VLOOKUP(A910,Table1[[Customer ID]:[charges]],8,FALSE)</f>
        <v>11946.63</v>
      </c>
      <c r="N910" s="24" t="str">
        <f>VLOOKUP(Healthcare!A910,Table1[[Customer ID]:[Hospital tier]],9,FALSE)</f>
        <v>tier - 3</v>
      </c>
      <c r="O910" s="24" t="str">
        <f>VLOOKUP(A910,Table1[[Customer ID]:[City tier]],10,FALSE)</f>
        <v>tier - 2</v>
      </c>
      <c r="P910" s="24" t="str">
        <f>VLOOKUP(Healthcare!A910,Table1[],11,FALSE)</f>
        <v>R1013</v>
      </c>
      <c r="Q910" s="24">
        <f>VLOOKUP(Healthcare!A910,Table1[[Customer ID]:[Age]],6,FALSE)</f>
        <v>58</v>
      </c>
    </row>
    <row r="911" spans="1:17" ht="15.4" x14ac:dyDescent="0.45">
      <c r="A911" s="25" t="s">
        <v>910</v>
      </c>
      <c r="B911" s="24" t="str">
        <f>VLOOKUP('Customer Names'!A911,'Customer Names'!A911:C3245,3,FALSE)</f>
        <v>Gierman</v>
      </c>
      <c r="C911" s="24">
        <f>VLOOKUP(Table8[[#This Row],[Customer ID]],Table8[[Customer ID]:[BMI]],2,FALSE)</f>
        <v>33.630000000000003</v>
      </c>
      <c r="D911" s="24">
        <f>VLOOKUP(Table8[[#This Row],[Customer ID]],Table8[[Customer ID]:[HBA1C]],4,FALSE)</f>
        <v>11.39</v>
      </c>
      <c r="E911" s="24" t="str">
        <f>VLOOKUP(Table8[[#This Row],[Customer ID]],Table8[[Customer ID]:[Heart Issues]],6,FALSE)</f>
        <v>No</v>
      </c>
      <c r="F911" s="24" t="str">
        <f>VLOOKUP(Table8[[#This Row],[Customer ID]],Table8[[Customer ID]:[Any Transplants]],7,FALSE)</f>
        <v>No</v>
      </c>
      <c r="G911" s="24" t="str">
        <f>VLOOKUP(Table8[[#This Row],[Customer ID]],Table8[[Customer ID]:[Cancer history]],8,FALSE)</f>
        <v>No</v>
      </c>
      <c r="H911" s="24">
        <f>VLOOKUP(Table8[[#This Row],[Customer ID]],Table8[[Customer ID]:[NumberOfMajorSurgeries]],9,FALSE)</f>
        <v>0</v>
      </c>
      <c r="I911" s="24" t="str">
        <f>VLOOKUP(Table8[[#This Row],[Customer ID]],Table8[],10,FALSE)</f>
        <v>No</v>
      </c>
      <c r="J911" s="24" t="str">
        <f>VLOOKUP(Table8[[#This Row],[Customer ID]],Table8[[Customer ID]:[Wight Status]],3,FALSE)</f>
        <v>Obesity</v>
      </c>
      <c r="K911" s="24" t="str">
        <f>VLOOKUP(Table8[[#This Row],[Customer ID]],Table8[[Customer ID]:[Diabetes Status]],5,FALSE)</f>
        <v>Diabetes</v>
      </c>
      <c r="L911" s="24" t="str">
        <f>VLOOKUP(A911,Table1[[Customer ID]:[Date Of Birth]],5,FALSE)</f>
        <v>1-Nov-1965</v>
      </c>
      <c r="M911" s="24">
        <f>VLOOKUP(A911,Table1[[Customer ID]:[charges]],8,FALSE)</f>
        <v>11945.13</v>
      </c>
      <c r="N911" s="24" t="str">
        <f>VLOOKUP(Healthcare!A911,Table1[[Customer ID]:[Hospital tier]],9,FALSE)</f>
        <v>tier - 3</v>
      </c>
      <c r="O911" s="24" t="str">
        <f>VLOOKUP(A911,Table1[[Customer ID]:[City tier]],10,FALSE)</f>
        <v>tier - 2</v>
      </c>
      <c r="P911" s="24" t="str">
        <f>VLOOKUP(Healthcare!A911,Table1[],11,FALSE)</f>
        <v>R1012</v>
      </c>
      <c r="Q911" s="24">
        <f>VLOOKUP(Healthcare!A911,Table1[[Customer ID]:[Age]],6,FALSE)</f>
        <v>57</v>
      </c>
    </row>
    <row r="912" spans="1:17" ht="15.4" x14ac:dyDescent="0.45">
      <c r="A912" s="25" t="s">
        <v>911</v>
      </c>
      <c r="B912" s="24" t="str">
        <f>VLOOKUP('Customer Names'!A912,'Customer Names'!A912:C3246,3,FALSE)</f>
        <v>Jeuland</v>
      </c>
      <c r="C912" s="24">
        <f>VLOOKUP(Table8[[#This Row],[Customer ID]],Table8[[Customer ID]:[BMI]],2,FALSE)</f>
        <v>34.865000000000002</v>
      </c>
      <c r="D912" s="24">
        <f>VLOOKUP(Table8[[#This Row],[Customer ID]],Table8[[Customer ID]:[HBA1C]],4,FALSE)</f>
        <v>5.35</v>
      </c>
      <c r="E912" s="24" t="str">
        <f>VLOOKUP(Table8[[#This Row],[Customer ID]],Table8[[Customer ID]:[Heart Issues]],6,FALSE)</f>
        <v>Yes</v>
      </c>
      <c r="F912" s="24" t="str">
        <f>VLOOKUP(Table8[[#This Row],[Customer ID]],Table8[[Customer ID]:[Any Transplants]],7,FALSE)</f>
        <v>No</v>
      </c>
      <c r="G912" s="24" t="str">
        <f>VLOOKUP(Table8[[#This Row],[Customer ID]],Table8[[Customer ID]:[Cancer history]],8,FALSE)</f>
        <v>No</v>
      </c>
      <c r="H912" s="24">
        <f>VLOOKUP(Table8[[#This Row],[Customer ID]],Table8[[Customer ID]:[NumberOfMajorSurgeries]],9,FALSE)</f>
        <v>1</v>
      </c>
      <c r="I912" s="24" t="str">
        <f>VLOOKUP(Table8[[#This Row],[Customer ID]],Table8[],10,FALSE)</f>
        <v>No</v>
      </c>
      <c r="J912" s="24" t="str">
        <f>VLOOKUP(Table8[[#This Row],[Customer ID]],Table8[[Customer ID]:[Wight Status]],3,FALSE)</f>
        <v>Obesity</v>
      </c>
      <c r="K912" s="24" t="str">
        <f>VLOOKUP(Table8[[#This Row],[Customer ID]],Table8[[Customer ID]:[Diabetes Status]],5,FALSE)</f>
        <v>Normal</v>
      </c>
      <c r="L912" s="24" t="str">
        <f>VLOOKUP(A912,Table1[[Customer ID]:[Date Of Birth]],5,FALSE)</f>
        <v>25-Dec-1964</v>
      </c>
      <c r="M912" s="24">
        <f>VLOOKUP(A912,Table1[[Customer ID]:[charges]],8,FALSE)</f>
        <v>11944.59</v>
      </c>
      <c r="N912" s="24" t="str">
        <f>VLOOKUP(Healthcare!A912,Table1[[Customer ID]:[Hospital tier]],9,FALSE)</f>
        <v>tier - 3</v>
      </c>
      <c r="O912" s="24" t="str">
        <f>VLOOKUP(A912,Table1[[Customer ID]:[City tier]],10,FALSE)</f>
        <v>tier - 2</v>
      </c>
      <c r="P912" s="24" t="str">
        <f>VLOOKUP(Healthcare!A912,Table1[],11,FALSE)</f>
        <v>R1016</v>
      </c>
      <c r="Q912" s="24">
        <f>VLOOKUP(Healthcare!A912,Table1[[Customer ID]:[Age]],6,FALSE)</f>
        <v>58</v>
      </c>
    </row>
    <row r="913" spans="1:17" ht="15.4" x14ac:dyDescent="0.45">
      <c r="A913" s="25" t="s">
        <v>912</v>
      </c>
      <c r="B913" s="24" t="str">
        <f>VLOOKUP('Customer Names'!A913,'Customer Names'!A913:C3247,3,FALSE)</f>
        <v>Chorney</v>
      </c>
      <c r="C913" s="24">
        <f>VLOOKUP(Table8[[#This Row],[Customer ID]],Table8[[Customer ID]:[BMI]],2,FALSE)</f>
        <v>43.11</v>
      </c>
      <c r="D913" s="24">
        <f>VLOOKUP(Table8[[#This Row],[Customer ID]],Table8[[Customer ID]:[HBA1C]],4,FALSE)</f>
        <v>5.6</v>
      </c>
      <c r="E913" s="24" t="str">
        <f>VLOOKUP(Table8[[#This Row],[Customer ID]],Table8[[Customer ID]:[Heart Issues]],6,FALSE)</f>
        <v>No</v>
      </c>
      <c r="F913" s="24" t="str">
        <f>VLOOKUP(Table8[[#This Row],[Customer ID]],Table8[[Customer ID]:[Any Transplants]],7,FALSE)</f>
        <v>No</v>
      </c>
      <c r="G913" s="24" t="str">
        <f>VLOOKUP(Table8[[#This Row],[Customer ID]],Table8[[Customer ID]:[Cancer history]],8,FALSE)</f>
        <v>No</v>
      </c>
      <c r="H913" s="24">
        <f>VLOOKUP(Table8[[#This Row],[Customer ID]],Table8[[Customer ID]:[NumberOfMajorSurgeries]],9,FALSE)</f>
        <v>0</v>
      </c>
      <c r="I913" s="24" t="str">
        <f>VLOOKUP(Table8[[#This Row],[Customer ID]],Table8[],10,FALSE)</f>
        <v>No</v>
      </c>
      <c r="J913" s="24" t="str">
        <f>VLOOKUP(Table8[[#This Row],[Customer ID]],Table8[[Customer ID]:[Wight Status]],3,FALSE)</f>
        <v>Obesity</v>
      </c>
      <c r="K913" s="24" t="str">
        <f>VLOOKUP(Table8[[#This Row],[Customer ID]],Table8[[Customer ID]:[Diabetes Status]],5,FALSE)</f>
        <v>Normal</v>
      </c>
      <c r="L913" s="24" t="str">
        <f>VLOOKUP(A913,Table1[[Customer ID]:[Date Of Birth]],5,FALSE)</f>
        <v>19-Oct-1991</v>
      </c>
      <c r="M913" s="24">
        <f>VLOOKUP(A913,Table1[[Customer ID]:[charges]],8,FALSE)</f>
        <v>11941.83</v>
      </c>
      <c r="N913" s="24" t="str">
        <f>VLOOKUP(Healthcare!A913,Table1[[Customer ID]:[Hospital tier]],9,FALSE)</f>
        <v>tier - 3</v>
      </c>
      <c r="O913" s="24" t="str">
        <f>VLOOKUP(A913,Table1[[Customer ID]:[City tier]],10,FALSE)</f>
        <v>tier - 1</v>
      </c>
      <c r="P913" s="24" t="str">
        <f>VLOOKUP(Healthcare!A913,Table1[],11,FALSE)</f>
        <v>R1023</v>
      </c>
      <c r="Q913" s="24">
        <f>VLOOKUP(Healthcare!A913,Table1[[Customer ID]:[Age]],6,FALSE)</f>
        <v>31</v>
      </c>
    </row>
    <row r="914" spans="1:17" ht="15.4" x14ac:dyDescent="0.45">
      <c r="A914" s="25" t="s">
        <v>913</v>
      </c>
      <c r="B914" s="24" t="str">
        <f>VLOOKUP('Customer Names'!A914,'Customer Names'!A914:C3248,3,FALSE)</f>
        <v>Rook</v>
      </c>
      <c r="C914" s="24">
        <f>VLOOKUP(Table8[[#This Row],[Customer ID]],Table8[[Customer ID]:[BMI]],2,FALSE)</f>
        <v>30.305</v>
      </c>
      <c r="D914" s="24">
        <f>VLOOKUP(Table8[[#This Row],[Customer ID]],Table8[[Customer ID]:[HBA1C]],4,FALSE)</f>
        <v>4.2699999999999996</v>
      </c>
      <c r="E914" s="24" t="str">
        <f>VLOOKUP(Table8[[#This Row],[Customer ID]],Table8[[Customer ID]:[Heart Issues]],6,FALSE)</f>
        <v>Yes</v>
      </c>
      <c r="F914" s="24" t="str">
        <f>VLOOKUP(Table8[[#This Row],[Customer ID]],Table8[[Customer ID]:[Any Transplants]],7,FALSE)</f>
        <v>No</v>
      </c>
      <c r="G914" s="24" t="str">
        <f>VLOOKUP(Table8[[#This Row],[Customer ID]],Table8[[Customer ID]:[Cancer history]],8,FALSE)</f>
        <v>No</v>
      </c>
      <c r="H914" s="24">
        <f>VLOOKUP(Table8[[#This Row],[Customer ID]],Table8[[Customer ID]:[NumberOfMajorSurgeries]],9,FALSE)</f>
        <v>1</v>
      </c>
      <c r="I914" s="24" t="str">
        <f>VLOOKUP(Table8[[#This Row],[Customer ID]],Table8[],10,FALSE)</f>
        <v>No</v>
      </c>
      <c r="J914" s="24" t="str">
        <f>VLOOKUP(Table8[[#This Row],[Customer ID]],Table8[[Customer ID]:[Wight Status]],3,FALSE)</f>
        <v>Obesity</v>
      </c>
      <c r="K914" s="24" t="str">
        <f>VLOOKUP(Table8[[#This Row],[Customer ID]],Table8[[Customer ID]:[Diabetes Status]],5,FALSE)</f>
        <v>Normal</v>
      </c>
      <c r="L914" s="24" t="str">
        <f>VLOOKUP(A914,Table1[[Customer ID]:[Date Of Birth]],5,FALSE)</f>
        <v>2-Aug-1964</v>
      </c>
      <c r="M914" s="24">
        <f>VLOOKUP(A914,Table1[[Customer ID]:[charges]],8,FALSE)</f>
        <v>11938.26</v>
      </c>
      <c r="N914" s="24" t="str">
        <f>VLOOKUP(Healthcare!A914,Table1[[Customer ID]:[Hospital tier]],9,FALSE)</f>
        <v>tier - 3</v>
      </c>
      <c r="O914" s="24" t="str">
        <f>VLOOKUP(A914,Table1[[Customer ID]:[City tier]],10,FALSE)</f>
        <v>tier - 3</v>
      </c>
      <c r="P914" s="24" t="str">
        <f>VLOOKUP(Healthcare!A914,Table1[],11,FALSE)</f>
        <v>R1019</v>
      </c>
      <c r="Q914" s="24">
        <f>VLOOKUP(Healthcare!A914,Table1[[Customer ID]:[Age]],6,FALSE)</f>
        <v>58</v>
      </c>
    </row>
    <row r="915" spans="1:17" ht="15.4" x14ac:dyDescent="0.45">
      <c r="A915" s="25" t="s">
        <v>914</v>
      </c>
      <c r="B915" s="24" t="str">
        <f>VLOOKUP('Customer Names'!A915,'Customer Names'!A915:C3249,3,FALSE)</f>
        <v>Wright</v>
      </c>
      <c r="C915" s="24">
        <f>VLOOKUP(Table8[[#This Row],[Customer ID]],Table8[[Customer ID]:[BMI]],2,FALSE)</f>
        <v>25.175000000000001</v>
      </c>
      <c r="D915" s="24">
        <f>VLOOKUP(Table8[[#This Row],[Customer ID]],Table8[[Customer ID]:[HBA1C]],4,FALSE)</f>
        <v>5.57</v>
      </c>
      <c r="E915" s="24" t="str">
        <f>VLOOKUP(Table8[[#This Row],[Customer ID]],Table8[[Customer ID]:[Heart Issues]],6,FALSE)</f>
        <v>Yes</v>
      </c>
      <c r="F915" s="24" t="str">
        <f>VLOOKUP(Table8[[#This Row],[Customer ID]],Table8[[Customer ID]:[Any Transplants]],7,FALSE)</f>
        <v>No</v>
      </c>
      <c r="G915" s="24" t="str">
        <f>VLOOKUP(Table8[[#This Row],[Customer ID]],Table8[[Customer ID]:[Cancer history]],8,FALSE)</f>
        <v>No</v>
      </c>
      <c r="H915" s="24">
        <f>VLOOKUP(Table8[[#This Row],[Customer ID]],Table8[[Customer ID]:[NumberOfMajorSurgeries]],9,FALSE)</f>
        <v>1</v>
      </c>
      <c r="I915" s="24" t="str">
        <f>VLOOKUP(Table8[[#This Row],[Customer ID]],Table8[],10,FALSE)</f>
        <v>No</v>
      </c>
      <c r="J915" s="24" t="str">
        <f>VLOOKUP(Table8[[#This Row],[Customer ID]],Table8[[Customer ID]:[Wight Status]],3,FALSE)</f>
        <v>Over Weight</v>
      </c>
      <c r="K915" s="24" t="str">
        <f>VLOOKUP(Table8[[#This Row],[Customer ID]],Table8[[Customer ID]:[Diabetes Status]],5,FALSE)</f>
        <v>Normal</v>
      </c>
      <c r="L915" s="24" t="str">
        <f>VLOOKUP(A915,Table1[[Customer ID]:[Date Of Birth]],5,FALSE)</f>
        <v>20-Dec-1964</v>
      </c>
      <c r="M915" s="24">
        <f>VLOOKUP(A915,Table1[[Customer ID]:[charges]],8,FALSE)</f>
        <v>11931.13</v>
      </c>
      <c r="N915" s="24" t="str">
        <f>VLOOKUP(Healthcare!A915,Table1[[Customer ID]:[Hospital tier]],9,FALSE)</f>
        <v>tier - 3</v>
      </c>
      <c r="O915" s="24" t="str">
        <f>VLOOKUP(A915,Table1[[Customer ID]:[City tier]],10,FALSE)</f>
        <v>tier - 1</v>
      </c>
      <c r="P915" s="24" t="str">
        <f>VLOOKUP(Healthcare!A915,Table1[],11,FALSE)</f>
        <v>R1019</v>
      </c>
      <c r="Q915" s="24">
        <f>VLOOKUP(Healthcare!A915,Table1[[Customer ID]:[Age]],6,FALSE)</f>
        <v>58</v>
      </c>
    </row>
    <row r="916" spans="1:17" ht="15.4" x14ac:dyDescent="0.45">
      <c r="A916" s="25" t="s">
        <v>915</v>
      </c>
      <c r="B916" s="24" t="str">
        <f>VLOOKUP('Customer Names'!A916,'Customer Names'!A916:C3250,3,FALSE)</f>
        <v>Chin</v>
      </c>
      <c r="C916" s="24">
        <f>VLOOKUP(Table8[[#This Row],[Customer ID]],Table8[[Customer ID]:[BMI]],2,FALSE)</f>
        <v>26.8</v>
      </c>
      <c r="D916" s="24">
        <f>VLOOKUP(Table8[[#This Row],[Customer ID]],Table8[[Customer ID]:[HBA1C]],4,FALSE)</f>
        <v>5.68</v>
      </c>
      <c r="E916" s="24" t="str">
        <f>VLOOKUP(Table8[[#This Row],[Customer ID]],Table8[[Customer ID]:[Heart Issues]],6,FALSE)</f>
        <v>Yes</v>
      </c>
      <c r="F916" s="24" t="str">
        <f>VLOOKUP(Table8[[#This Row],[Customer ID]],Table8[[Customer ID]:[Any Transplants]],7,FALSE)</f>
        <v>No</v>
      </c>
      <c r="G916" s="24" t="str">
        <f>VLOOKUP(Table8[[#This Row],[Customer ID]],Table8[[Customer ID]:[Cancer history]],8,FALSE)</f>
        <v>No</v>
      </c>
      <c r="H916" s="24">
        <f>VLOOKUP(Table8[[#This Row],[Customer ID]],Table8[[Customer ID]:[NumberOfMajorSurgeries]],9,FALSE)</f>
        <v>1</v>
      </c>
      <c r="I916" s="24" t="str">
        <f>VLOOKUP(Table8[[#This Row],[Customer ID]],Table8[],10,FALSE)</f>
        <v>No</v>
      </c>
      <c r="J916" s="24" t="str">
        <f>VLOOKUP(Table8[[#This Row],[Customer ID]],Table8[[Customer ID]:[Wight Status]],3,FALSE)</f>
        <v>Over Weight</v>
      </c>
      <c r="K916" s="24" t="str">
        <f>VLOOKUP(Table8[[#This Row],[Customer ID]],Table8[[Customer ID]:[Diabetes Status]],5,FALSE)</f>
        <v>Normal</v>
      </c>
      <c r="L916" s="24" t="str">
        <f>VLOOKUP(A916,Table1[[Customer ID]:[Date Of Birth]],5,FALSE)</f>
        <v>19-Nov-1964</v>
      </c>
      <c r="M916" s="24">
        <f>VLOOKUP(A916,Table1[[Customer ID]:[charges]],8,FALSE)</f>
        <v>11918.2</v>
      </c>
      <c r="N916" s="24" t="str">
        <f>VLOOKUP(Healthcare!A916,Table1[[Customer ID]:[Hospital tier]],9,FALSE)</f>
        <v>tier - 3</v>
      </c>
      <c r="O916" s="24" t="str">
        <f>VLOOKUP(A916,Table1[[Customer ID]:[City tier]],10,FALSE)</f>
        <v>tier - 1</v>
      </c>
      <c r="P916" s="24" t="str">
        <f>VLOOKUP(Healthcare!A916,Table1[],11,FALSE)</f>
        <v>R1021</v>
      </c>
      <c r="Q916" s="24">
        <f>VLOOKUP(Healthcare!A916,Table1[[Customer ID]:[Age]],6,FALSE)</f>
        <v>58</v>
      </c>
    </row>
    <row r="917" spans="1:17" ht="15.4" x14ac:dyDescent="0.45">
      <c r="A917" s="25" t="s">
        <v>916</v>
      </c>
      <c r="B917" s="24" t="str">
        <f>VLOOKUP('Customer Names'!A917,'Customer Names'!A917:C3251,3,FALSE)</f>
        <v>White</v>
      </c>
      <c r="C917" s="24">
        <f>VLOOKUP(Table8[[#This Row],[Customer ID]],Table8[[Customer ID]:[BMI]],2,FALSE)</f>
        <v>21.78</v>
      </c>
      <c r="D917" s="24">
        <f>VLOOKUP(Table8[[#This Row],[Customer ID]],Table8[[Customer ID]:[HBA1C]],4,FALSE)</f>
        <v>5.3</v>
      </c>
      <c r="E917" s="24" t="str">
        <f>VLOOKUP(Table8[[#This Row],[Customer ID]],Table8[[Customer ID]:[Heart Issues]],6,FALSE)</f>
        <v>No</v>
      </c>
      <c r="F917" s="24" t="str">
        <f>VLOOKUP(Table8[[#This Row],[Customer ID]],Table8[[Customer ID]:[Any Transplants]],7,FALSE)</f>
        <v>Yes</v>
      </c>
      <c r="G917" s="24" t="str">
        <f>VLOOKUP(Table8[[#This Row],[Customer ID]],Table8[[Customer ID]:[Cancer history]],8,FALSE)</f>
        <v>No</v>
      </c>
      <c r="H917" s="24">
        <f>VLOOKUP(Table8[[#This Row],[Customer ID]],Table8[[Customer ID]:[NumberOfMajorSurgeries]],9,FALSE)</f>
        <v>1</v>
      </c>
      <c r="I917" s="24" t="str">
        <f>VLOOKUP(Table8[[#This Row],[Customer ID]],Table8[],10,FALSE)</f>
        <v>No</v>
      </c>
      <c r="J917" s="24" t="str">
        <f>VLOOKUP(Table8[[#This Row],[Customer ID]],Table8[[Customer ID]:[Wight Status]],3,FALSE)</f>
        <v>Normal Weight</v>
      </c>
      <c r="K917" s="24" t="str">
        <f>VLOOKUP(Table8[[#This Row],[Customer ID]],Table8[[Customer ID]:[Diabetes Status]],5,FALSE)</f>
        <v>Normal</v>
      </c>
      <c r="L917" s="24" t="str">
        <f>VLOOKUP(A917,Table1[[Customer ID]:[Date Of Birth]],5,FALSE)</f>
        <v>2-Jun-2004</v>
      </c>
      <c r="M917" s="24">
        <f>VLOOKUP(A917,Table1[[Customer ID]:[charges]],8,FALSE)</f>
        <v>11884.05</v>
      </c>
      <c r="N917" s="24" t="str">
        <f>VLOOKUP(Healthcare!A917,Table1[[Customer ID]:[Hospital tier]],9,FALSE)</f>
        <v>tier - 3</v>
      </c>
      <c r="O917" s="24" t="str">
        <f>VLOOKUP(A917,Table1[[Customer ID]:[City tier]],10,FALSE)</f>
        <v>tier - 3</v>
      </c>
      <c r="P917" s="24" t="str">
        <f>VLOOKUP(Healthcare!A917,Table1[],11,FALSE)</f>
        <v>R1013</v>
      </c>
      <c r="Q917" s="24">
        <f>VLOOKUP(Healthcare!A917,Table1[[Customer ID]:[Age]],6,FALSE)</f>
        <v>19</v>
      </c>
    </row>
    <row r="918" spans="1:17" ht="15.4" x14ac:dyDescent="0.45">
      <c r="A918" s="25" t="s">
        <v>917</v>
      </c>
      <c r="B918" s="24" t="str">
        <f>VLOOKUP('Customer Names'!A918,'Customer Names'!A918:C3252,3,FALSE)</f>
        <v>Savage</v>
      </c>
      <c r="C918" s="24">
        <f>VLOOKUP(Table8[[#This Row],[Customer ID]],Table8[[Customer ID]:[BMI]],2,FALSE)</f>
        <v>30.14</v>
      </c>
      <c r="D918" s="24">
        <f>VLOOKUP(Table8[[#This Row],[Customer ID]],Table8[[Customer ID]:[HBA1C]],4,FALSE)</f>
        <v>9.4499999999999993</v>
      </c>
      <c r="E918" s="24" t="str">
        <f>VLOOKUP(Table8[[#This Row],[Customer ID]],Table8[[Customer ID]:[Heart Issues]],6,FALSE)</f>
        <v>Yes</v>
      </c>
      <c r="F918" s="24" t="str">
        <f>VLOOKUP(Table8[[#This Row],[Customer ID]],Table8[[Customer ID]:[Any Transplants]],7,FALSE)</f>
        <v>No</v>
      </c>
      <c r="G918" s="24" t="str">
        <f>VLOOKUP(Table8[[#This Row],[Customer ID]],Table8[[Customer ID]:[Cancer history]],8,FALSE)</f>
        <v>No</v>
      </c>
      <c r="H918" s="24">
        <f>VLOOKUP(Table8[[#This Row],[Customer ID]],Table8[[Customer ID]:[NumberOfMajorSurgeries]],9,FALSE)</f>
        <v>0</v>
      </c>
      <c r="I918" s="24" t="str">
        <f>VLOOKUP(Table8[[#This Row],[Customer ID]],Table8[],10,FALSE)</f>
        <v>No</v>
      </c>
      <c r="J918" s="24" t="str">
        <f>VLOOKUP(Table8[[#This Row],[Customer ID]],Table8[[Customer ID]:[Wight Status]],3,FALSE)</f>
        <v>Obesity</v>
      </c>
      <c r="K918" s="24" t="str">
        <f>VLOOKUP(Table8[[#This Row],[Customer ID]],Table8[[Customer ID]:[Diabetes Status]],5,FALSE)</f>
        <v>Diabetes</v>
      </c>
      <c r="L918" s="24" t="str">
        <f>VLOOKUP(A918,Table1[[Customer ID]:[Date Of Birth]],5,FALSE)</f>
        <v>29-Oct-1967</v>
      </c>
      <c r="M918" s="24">
        <f>VLOOKUP(A918,Table1[[Customer ID]:[charges]],8,FALSE)</f>
        <v>11881.97</v>
      </c>
      <c r="N918" s="24" t="str">
        <f>VLOOKUP(Healthcare!A918,Table1[[Customer ID]:[Hospital tier]],9,FALSE)</f>
        <v>tier - 3</v>
      </c>
      <c r="O918" s="24" t="str">
        <f>VLOOKUP(A918,Table1[[Customer ID]:[City tier]],10,FALSE)</f>
        <v>tier - 1</v>
      </c>
      <c r="P918" s="24" t="str">
        <f>VLOOKUP(Healthcare!A918,Table1[],11,FALSE)</f>
        <v>R1013</v>
      </c>
      <c r="Q918" s="24">
        <f>VLOOKUP(Healthcare!A918,Table1[[Customer ID]:[Age]],6,FALSE)</f>
        <v>55</v>
      </c>
    </row>
    <row r="919" spans="1:17" ht="15.4" x14ac:dyDescent="0.45">
      <c r="A919" s="25" t="s">
        <v>918</v>
      </c>
      <c r="B919" s="24" t="str">
        <f>VLOOKUP('Customer Names'!A919,'Customer Names'!A919:C3253,3,FALSE)</f>
        <v>Hitchings</v>
      </c>
      <c r="C919" s="24">
        <f>VLOOKUP(Table8[[#This Row],[Customer ID]],Table8[[Customer ID]:[BMI]],2,FALSE)</f>
        <v>29.7</v>
      </c>
      <c r="D919" s="24">
        <f>VLOOKUP(Table8[[#This Row],[Customer ID]],Table8[[Customer ID]:[HBA1C]],4,FALSE)</f>
        <v>6.79</v>
      </c>
      <c r="E919" s="24" t="str">
        <f>VLOOKUP(Table8[[#This Row],[Customer ID]],Table8[[Customer ID]:[Heart Issues]],6,FALSE)</f>
        <v>Yes</v>
      </c>
      <c r="F919" s="24" t="str">
        <f>VLOOKUP(Table8[[#This Row],[Customer ID]],Table8[[Customer ID]:[Any Transplants]],7,FALSE)</f>
        <v>No</v>
      </c>
      <c r="G919" s="24" t="str">
        <f>VLOOKUP(Table8[[#This Row],[Customer ID]],Table8[[Customer ID]:[Cancer history]],8,FALSE)</f>
        <v>No</v>
      </c>
      <c r="H919" s="24">
        <f>VLOOKUP(Table8[[#This Row],[Customer ID]],Table8[[Customer ID]:[NumberOfMajorSurgeries]],9,FALSE)</f>
        <v>0</v>
      </c>
      <c r="I919" s="24" t="str">
        <f>VLOOKUP(Table8[[#This Row],[Customer ID]],Table8[],10,FALSE)</f>
        <v>No</v>
      </c>
      <c r="J919" s="24" t="str">
        <f>VLOOKUP(Table8[[#This Row],[Customer ID]],Table8[[Customer ID]:[Wight Status]],3,FALSE)</f>
        <v>Over Weight</v>
      </c>
      <c r="K919" s="24" t="str">
        <f>VLOOKUP(Table8[[#This Row],[Customer ID]],Table8[[Customer ID]:[Diabetes Status]],5,FALSE)</f>
        <v>Diabetes</v>
      </c>
      <c r="L919" s="24" t="str">
        <f>VLOOKUP(A919,Table1[[Customer ID]:[Date Of Birth]],5,FALSE)</f>
        <v>14-Jul-1967</v>
      </c>
      <c r="M919" s="24">
        <f>VLOOKUP(A919,Table1[[Customer ID]:[charges]],8,FALSE)</f>
        <v>11881.36</v>
      </c>
      <c r="N919" s="24" t="str">
        <f>VLOOKUP(Healthcare!A919,Table1[[Customer ID]:[Hospital tier]],9,FALSE)</f>
        <v>tier - 3</v>
      </c>
      <c r="O919" s="24" t="str">
        <f>VLOOKUP(A919,Table1[[Customer ID]:[City tier]],10,FALSE)</f>
        <v>tier - 2</v>
      </c>
      <c r="P919" s="24" t="str">
        <f>VLOOKUP(Healthcare!A919,Table1[],11,FALSE)</f>
        <v>R1011</v>
      </c>
      <c r="Q919" s="24">
        <f>VLOOKUP(Healthcare!A919,Table1[[Customer ID]:[Age]],6,FALSE)</f>
        <v>55</v>
      </c>
    </row>
    <row r="920" spans="1:17" ht="15.4" x14ac:dyDescent="0.45">
      <c r="A920" s="25" t="s">
        <v>919</v>
      </c>
      <c r="B920" s="24" t="str">
        <f>VLOOKUP('Customer Names'!A920,'Customer Names'!A920:C3254,3,FALSE)</f>
        <v>Truitt</v>
      </c>
      <c r="C920" s="24">
        <f>VLOOKUP(Table8[[#This Row],[Customer ID]],Table8[[Customer ID]:[BMI]],2,FALSE)</f>
        <v>32.395000000000003</v>
      </c>
      <c r="D920" s="24">
        <f>VLOOKUP(Table8[[#This Row],[Customer ID]],Table8[[Customer ID]:[HBA1C]],4,FALSE)</f>
        <v>11.1</v>
      </c>
      <c r="E920" s="24" t="str">
        <f>VLOOKUP(Table8[[#This Row],[Customer ID]],Table8[[Customer ID]:[Heart Issues]],6,FALSE)</f>
        <v>Yes</v>
      </c>
      <c r="F920" s="24" t="str">
        <f>VLOOKUP(Table8[[#This Row],[Customer ID]],Table8[[Customer ID]:[Any Transplants]],7,FALSE)</f>
        <v>No</v>
      </c>
      <c r="G920" s="24" t="str">
        <f>VLOOKUP(Table8[[#This Row],[Customer ID]],Table8[[Customer ID]:[Cancer history]],8,FALSE)</f>
        <v>No</v>
      </c>
      <c r="H920" s="24">
        <f>VLOOKUP(Table8[[#This Row],[Customer ID]],Table8[[Customer ID]:[NumberOfMajorSurgeries]],9,FALSE)</f>
        <v>0</v>
      </c>
      <c r="I920" s="24" t="str">
        <f>VLOOKUP(Table8[[#This Row],[Customer ID]],Table8[],10,FALSE)</f>
        <v>No</v>
      </c>
      <c r="J920" s="24" t="str">
        <f>VLOOKUP(Table8[[#This Row],[Customer ID]],Table8[[Customer ID]:[Wight Status]],3,FALSE)</f>
        <v>Obesity</v>
      </c>
      <c r="K920" s="24" t="str">
        <f>VLOOKUP(Table8[[#This Row],[Customer ID]],Table8[[Customer ID]:[Diabetes Status]],5,FALSE)</f>
        <v>Diabetes</v>
      </c>
      <c r="L920" s="24" t="str">
        <f>VLOOKUP(A920,Table1[[Customer ID]:[Date Of Birth]],5,FALSE)</f>
        <v>24-Aug-1967</v>
      </c>
      <c r="M920" s="24">
        <f>VLOOKUP(A920,Table1[[Customer ID]:[charges]],8,FALSE)</f>
        <v>11879.1</v>
      </c>
      <c r="N920" s="24" t="str">
        <f>VLOOKUP(Healthcare!A920,Table1[[Customer ID]:[Hospital tier]],9,FALSE)</f>
        <v>tier - 3</v>
      </c>
      <c r="O920" s="24" t="str">
        <f>VLOOKUP(A920,Table1[[Customer ID]:[City tier]],10,FALSE)</f>
        <v>tier - 3</v>
      </c>
      <c r="P920" s="24" t="str">
        <f>VLOOKUP(Healthcare!A920,Table1[],11,FALSE)</f>
        <v>R1024</v>
      </c>
      <c r="Q920" s="24">
        <f>VLOOKUP(Healthcare!A920,Table1[[Customer ID]:[Age]],6,FALSE)</f>
        <v>55</v>
      </c>
    </row>
    <row r="921" spans="1:17" ht="15.4" x14ac:dyDescent="0.45">
      <c r="A921" s="25" t="s">
        <v>920</v>
      </c>
      <c r="B921" s="24" t="str">
        <f>VLOOKUP('Customer Names'!A921,'Customer Names'!A921:C3255,3,FALSE)</f>
        <v>Chang</v>
      </c>
      <c r="C921" s="24">
        <f>VLOOKUP(Table8[[#This Row],[Customer ID]],Table8[[Customer ID]:[BMI]],2,FALSE)</f>
        <v>36.64</v>
      </c>
      <c r="D921" s="24">
        <f>VLOOKUP(Table8[[#This Row],[Customer ID]],Table8[[Customer ID]:[HBA1C]],4,FALSE)</f>
        <v>7.26</v>
      </c>
      <c r="E921" s="24" t="str">
        <f>VLOOKUP(Table8[[#This Row],[Customer ID]],Table8[[Customer ID]:[Heart Issues]],6,FALSE)</f>
        <v>No</v>
      </c>
      <c r="F921" s="24" t="str">
        <f>VLOOKUP(Table8[[#This Row],[Customer ID]],Table8[[Customer ID]:[Any Transplants]],7,FALSE)</f>
        <v>No</v>
      </c>
      <c r="G921" s="24" t="str">
        <f>VLOOKUP(Table8[[#This Row],[Customer ID]],Table8[[Customer ID]:[Cancer history]],8,FALSE)</f>
        <v>No</v>
      </c>
      <c r="H921" s="24">
        <f>VLOOKUP(Table8[[#This Row],[Customer ID]],Table8[[Customer ID]:[NumberOfMajorSurgeries]],9,FALSE)</f>
        <v>0</v>
      </c>
      <c r="I921" s="24" t="str">
        <f>VLOOKUP(Table8[[#This Row],[Customer ID]],Table8[],10,FALSE)</f>
        <v>No</v>
      </c>
      <c r="J921" s="24" t="str">
        <f>VLOOKUP(Table8[[#This Row],[Customer ID]],Table8[[Customer ID]:[Wight Status]],3,FALSE)</f>
        <v>Obesity</v>
      </c>
      <c r="K921" s="24" t="str">
        <f>VLOOKUP(Table8[[#This Row],[Customer ID]],Table8[[Customer ID]:[Diabetes Status]],5,FALSE)</f>
        <v>Diabetes</v>
      </c>
      <c r="L921" s="24" t="str">
        <f>VLOOKUP(A921,Table1[[Customer ID]:[Date Of Birth]],5,FALSE)</f>
        <v>7-Jul-1974</v>
      </c>
      <c r="M921" s="24">
        <f>VLOOKUP(A921,Table1[[Customer ID]:[charges]],8,FALSE)</f>
        <v>11858.56</v>
      </c>
      <c r="N921" s="24" t="str">
        <f>VLOOKUP(Healthcare!A921,Table1[[Customer ID]:[Hospital tier]],9,FALSE)</f>
        <v>tier - 3</v>
      </c>
      <c r="O921" s="24" t="str">
        <f>VLOOKUP(A921,Table1[[Customer ID]:[City tier]],10,FALSE)</f>
        <v>tier - 3</v>
      </c>
      <c r="P921" s="24" t="str">
        <f>VLOOKUP(Healthcare!A921,Table1[],11,FALSE)</f>
        <v>R1011</v>
      </c>
      <c r="Q921" s="24">
        <f>VLOOKUP(Healthcare!A921,Table1[[Customer ID]:[Age]],6,FALSE)</f>
        <v>48</v>
      </c>
    </row>
    <row r="922" spans="1:17" ht="15.4" x14ac:dyDescent="0.45">
      <c r="A922" s="25" t="s">
        <v>921</v>
      </c>
      <c r="B922" s="24" t="str">
        <f>VLOOKUP('Customer Names'!A922,'Customer Names'!A922:C3256,3,FALSE)</f>
        <v>Frey</v>
      </c>
      <c r="C922" s="24">
        <f>VLOOKUP(Table8[[#This Row],[Customer ID]],Table8[[Customer ID]:[BMI]],2,FALSE)</f>
        <v>39.049999999999997</v>
      </c>
      <c r="D922" s="24">
        <f>VLOOKUP(Table8[[#This Row],[Customer ID]],Table8[[Customer ID]:[HBA1C]],4,FALSE)</f>
        <v>5.27</v>
      </c>
      <c r="E922" s="24" t="str">
        <f>VLOOKUP(Table8[[#This Row],[Customer ID]],Table8[[Customer ID]:[Heart Issues]],6,FALSE)</f>
        <v>Yes</v>
      </c>
      <c r="F922" s="24" t="str">
        <f>VLOOKUP(Table8[[#This Row],[Customer ID]],Table8[[Customer ID]:[Any Transplants]],7,FALSE)</f>
        <v>No</v>
      </c>
      <c r="G922" s="24" t="str">
        <f>VLOOKUP(Table8[[#This Row],[Customer ID]],Table8[[Customer ID]:[Cancer history]],8,FALSE)</f>
        <v>No</v>
      </c>
      <c r="H922" s="24">
        <f>VLOOKUP(Table8[[#This Row],[Customer ID]],Table8[[Customer ID]:[NumberOfMajorSurgeries]],9,FALSE)</f>
        <v>1</v>
      </c>
      <c r="I922" s="24" t="str">
        <f>VLOOKUP(Table8[[#This Row],[Customer ID]],Table8[],10,FALSE)</f>
        <v>No</v>
      </c>
      <c r="J922" s="24" t="str">
        <f>VLOOKUP(Table8[[#This Row],[Customer ID]],Table8[[Customer ID]:[Wight Status]],3,FALSE)</f>
        <v>Obesity</v>
      </c>
      <c r="K922" s="24" t="str">
        <f>VLOOKUP(Table8[[#This Row],[Customer ID]],Table8[[Customer ID]:[Diabetes Status]],5,FALSE)</f>
        <v>Normal</v>
      </c>
      <c r="L922" s="24" t="str">
        <f>VLOOKUP(A922,Table1[[Customer ID]:[Date Of Birth]],5,FALSE)</f>
        <v>29-Sep-1964</v>
      </c>
      <c r="M922" s="24">
        <f>VLOOKUP(A922,Table1[[Customer ID]:[charges]],8,FALSE)</f>
        <v>11856.41</v>
      </c>
      <c r="N922" s="24" t="str">
        <f>VLOOKUP(Healthcare!A922,Table1[[Customer ID]:[Hospital tier]],9,FALSE)</f>
        <v>tier - 3</v>
      </c>
      <c r="O922" s="24" t="str">
        <f>VLOOKUP(A922,Table1[[Customer ID]:[City tier]],10,FALSE)</f>
        <v>tier - 2</v>
      </c>
      <c r="P922" s="24" t="str">
        <f>VLOOKUP(Healthcare!A922,Table1[],11,FALSE)</f>
        <v>R1013</v>
      </c>
      <c r="Q922" s="24">
        <f>VLOOKUP(Healthcare!A922,Table1[[Customer ID]:[Age]],6,FALSE)</f>
        <v>58</v>
      </c>
    </row>
    <row r="923" spans="1:17" ht="15.4" x14ac:dyDescent="0.45">
      <c r="A923" s="25" t="s">
        <v>922</v>
      </c>
      <c r="B923" s="24" t="str">
        <f>VLOOKUP('Customer Names'!A923,'Customer Names'!A923:C3257,3,FALSE)</f>
        <v>Krishna</v>
      </c>
      <c r="C923" s="24">
        <f>VLOOKUP(Table8[[#This Row],[Customer ID]],Table8[[Customer ID]:[BMI]],2,FALSE)</f>
        <v>33.1</v>
      </c>
      <c r="D923" s="24">
        <f>VLOOKUP(Table8[[#This Row],[Customer ID]],Table8[[Customer ID]:[HBA1C]],4,FALSE)</f>
        <v>5.46</v>
      </c>
      <c r="E923" s="24" t="str">
        <f>VLOOKUP(Table8[[#This Row],[Customer ID]],Table8[[Customer ID]:[Heart Issues]],6,FALSE)</f>
        <v>Yes</v>
      </c>
      <c r="F923" s="24" t="str">
        <f>VLOOKUP(Table8[[#This Row],[Customer ID]],Table8[[Customer ID]:[Any Transplants]],7,FALSE)</f>
        <v>No</v>
      </c>
      <c r="G923" s="24" t="str">
        <f>VLOOKUP(Table8[[#This Row],[Customer ID]],Table8[[Customer ID]:[Cancer history]],8,FALSE)</f>
        <v>No</v>
      </c>
      <c r="H923" s="24">
        <f>VLOOKUP(Table8[[#This Row],[Customer ID]],Table8[[Customer ID]:[NumberOfMajorSurgeries]],9,FALSE)</f>
        <v>1</v>
      </c>
      <c r="I923" s="24" t="str">
        <f>VLOOKUP(Table8[[#This Row],[Customer ID]],Table8[],10,FALSE)</f>
        <v>No</v>
      </c>
      <c r="J923" s="24" t="str">
        <f>VLOOKUP(Table8[[#This Row],[Customer ID]],Table8[[Customer ID]:[Wight Status]],3,FALSE)</f>
        <v>Obesity</v>
      </c>
      <c r="K923" s="24" t="str">
        <f>VLOOKUP(Table8[[#This Row],[Customer ID]],Table8[[Customer ID]:[Diabetes Status]],5,FALSE)</f>
        <v>Normal</v>
      </c>
      <c r="L923" s="24" t="str">
        <f>VLOOKUP(A923,Table1[[Customer ID]:[Date Of Birth]],5,FALSE)</f>
        <v>27-Jun-1964</v>
      </c>
      <c r="M923" s="24">
        <f>VLOOKUP(A923,Table1[[Customer ID]:[charges]],8,FALSE)</f>
        <v>11848.14</v>
      </c>
      <c r="N923" s="24" t="str">
        <f>VLOOKUP(Healthcare!A923,Table1[[Customer ID]:[Hospital tier]],9,FALSE)</f>
        <v>tier - 3</v>
      </c>
      <c r="O923" s="24" t="str">
        <f>VLOOKUP(A923,Table1[[Customer ID]:[City tier]],10,FALSE)</f>
        <v>tier - 2</v>
      </c>
      <c r="P923" s="24" t="str">
        <f>VLOOKUP(Healthcare!A923,Table1[],11,FALSE)</f>
        <v>R1011</v>
      </c>
      <c r="Q923" s="24">
        <f>VLOOKUP(Healthcare!A923,Table1[[Customer ID]:[Age]],6,FALSE)</f>
        <v>58</v>
      </c>
    </row>
    <row r="924" spans="1:17" ht="15.4" x14ac:dyDescent="0.45">
      <c r="A924" s="25" t="s">
        <v>923</v>
      </c>
      <c r="B924" s="24" t="str">
        <f>VLOOKUP('Customer Names'!A924,'Customer Names'!A924:C3258,3,FALSE)</f>
        <v>Maher</v>
      </c>
      <c r="C924" s="24">
        <f>VLOOKUP(Table8[[#This Row],[Customer ID]],Table8[[Customer ID]:[BMI]],2,FALSE)</f>
        <v>31.824999999999999</v>
      </c>
      <c r="D924" s="24">
        <f>VLOOKUP(Table8[[#This Row],[Customer ID]],Table8[[Customer ID]:[HBA1C]],4,FALSE)</f>
        <v>8.1300000000000008</v>
      </c>
      <c r="E924" s="24" t="str">
        <f>VLOOKUP(Table8[[#This Row],[Customer ID]],Table8[[Customer ID]:[Heart Issues]],6,FALSE)</f>
        <v>No</v>
      </c>
      <c r="F924" s="24" t="str">
        <f>VLOOKUP(Table8[[#This Row],[Customer ID]],Table8[[Customer ID]:[Any Transplants]],7,FALSE)</f>
        <v>No</v>
      </c>
      <c r="G924" s="24" t="str">
        <f>VLOOKUP(Table8[[#This Row],[Customer ID]],Table8[[Customer ID]:[Cancer history]],8,FALSE)</f>
        <v>No</v>
      </c>
      <c r="H924" s="24">
        <f>VLOOKUP(Table8[[#This Row],[Customer ID]],Table8[[Customer ID]:[NumberOfMajorSurgeries]],9,FALSE)</f>
        <v>0</v>
      </c>
      <c r="I924" s="24" t="str">
        <f>VLOOKUP(Table8[[#This Row],[Customer ID]],Table8[],10,FALSE)</f>
        <v>No</v>
      </c>
      <c r="J924" s="24" t="str">
        <f>VLOOKUP(Table8[[#This Row],[Customer ID]],Table8[[Customer ID]:[Wight Status]],3,FALSE)</f>
        <v>Obesity</v>
      </c>
      <c r="K924" s="24" t="str">
        <f>VLOOKUP(Table8[[#This Row],[Customer ID]],Table8[[Customer ID]:[Diabetes Status]],5,FALSE)</f>
        <v>Diabetes</v>
      </c>
      <c r="L924" s="24" t="str">
        <f>VLOOKUP(A924,Table1[[Customer ID]:[Date Of Birth]],5,FALSE)</f>
        <v>10-Nov-1965</v>
      </c>
      <c r="M924" s="24">
        <f>VLOOKUP(A924,Table1[[Customer ID]:[charges]],8,FALSE)</f>
        <v>11842.62</v>
      </c>
      <c r="N924" s="24" t="str">
        <f>VLOOKUP(Healthcare!A924,Table1[[Customer ID]:[Hospital tier]],9,FALSE)</f>
        <v>tier - 3</v>
      </c>
      <c r="O924" s="24" t="str">
        <f>VLOOKUP(A924,Table1[[Customer ID]:[City tier]],10,FALSE)</f>
        <v>tier - 3</v>
      </c>
      <c r="P924" s="24" t="str">
        <f>VLOOKUP(Healthcare!A924,Table1[],11,FALSE)</f>
        <v>R1012</v>
      </c>
      <c r="Q924" s="24">
        <f>VLOOKUP(Healthcare!A924,Table1[[Customer ID]:[Age]],6,FALSE)</f>
        <v>57</v>
      </c>
    </row>
    <row r="925" spans="1:17" ht="15.4" x14ac:dyDescent="0.45">
      <c r="A925" s="25" t="s">
        <v>924</v>
      </c>
      <c r="B925" s="24" t="str">
        <f>VLOOKUP('Customer Names'!A925,'Customer Names'!A925:C3259,3,FALSE)</f>
        <v>Boivin</v>
      </c>
      <c r="C925" s="24">
        <f>VLOOKUP(Table8[[#This Row],[Customer ID]],Table8[[Customer ID]:[BMI]],2,FALSE)</f>
        <v>29</v>
      </c>
      <c r="D925" s="24">
        <f>VLOOKUP(Table8[[#This Row],[Customer ID]],Table8[[Customer ID]:[HBA1C]],4,FALSE)</f>
        <v>4.25</v>
      </c>
      <c r="E925" s="24" t="str">
        <f>VLOOKUP(Table8[[#This Row],[Customer ID]],Table8[[Customer ID]:[Heart Issues]],6,FALSE)</f>
        <v>Yes</v>
      </c>
      <c r="F925" s="24" t="str">
        <f>VLOOKUP(Table8[[#This Row],[Customer ID]],Table8[[Customer ID]:[Any Transplants]],7,FALSE)</f>
        <v>No</v>
      </c>
      <c r="G925" s="24" t="str">
        <f>VLOOKUP(Table8[[#This Row],[Customer ID]],Table8[[Customer ID]:[Cancer history]],8,FALSE)</f>
        <v>No</v>
      </c>
      <c r="H925" s="24">
        <f>VLOOKUP(Table8[[#This Row],[Customer ID]],Table8[[Customer ID]:[NumberOfMajorSurgeries]],9,FALSE)</f>
        <v>1</v>
      </c>
      <c r="I925" s="24" t="str">
        <f>VLOOKUP(Table8[[#This Row],[Customer ID]],Table8[],10,FALSE)</f>
        <v>No</v>
      </c>
      <c r="J925" s="24" t="str">
        <f>VLOOKUP(Table8[[#This Row],[Customer ID]],Table8[[Customer ID]:[Wight Status]],3,FALSE)</f>
        <v>Over Weight</v>
      </c>
      <c r="K925" s="24" t="str">
        <f>VLOOKUP(Table8[[#This Row],[Customer ID]],Table8[[Customer ID]:[Diabetes Status]],5,FALSE)</f>
        <v>Normal</v>
      </c>
      <c r="L925" s="24" t="str">
        <f>VLOOKUP(A925,Table1[[Customer ID]:[Date Of Birth]],5,FALSE)</f>
        <v>11-Jul-1964</v>
      </c>
      <c r="M925" s="24">
        <f>VLOOKUP(A925,Table1[[Customer ID]:[charges]],8,FALSE)</f>
        <v>11842.44</v>
      </c>
      <c r="N925" s="24" t="str">
        <f>VLOOKUP(Healthcare!A925,Table1[[Customer ID]:[Hospital tier]],9,FALSE)</f>
        <v>tier - 3</v>
      </c>
      <c r="O925" s="24" t="str">
        <f>VLOOKUP(A925,Table1[[Customer ID]:[City tier]],10,FALSE)</f>
        <v>tier - 2</v>
      </c>
      <c r="P925" s="24" t="str">
        <f>VLOOKUP(Healthcare!A925,Table1[],11,FALSE)</f>
        <v>R1011</v>
      </c>
      <c r="Q925" s="24">
        <f>VLOOKUP(Healthcare!A925,Table1[[Customer ID]:[Age]],6,FALSE)</f>
        <v>58</v>
      </c>
    </row>
    <row r="926" spans="1:17" ht="15.4" x14ac:dyDescent="0.45">
      <c r="A926" s="25" t="s">
        <v>925</v>
      </c>
      <c r="B926" s="24" t="str">
        <f>VLOOKUP('Customer Names'!A926,'Customer Names'!A926:C3260,3,FALSE)</f>
        <v>McAlister</v>
      </c>
      <c r="C926" s="24">
        <f>VLOOKUP(Table8[[#This Row],[Customer ID]],Table8[[Customer ID]:[BMI]],2,FALSE)</f>
        <v>30.495000000000001</v>
      </c>
      <c r="D926" s="24">
        <f>VLOOKUP(Table8[[#This Row],[Customer ID]],Table8[[Customer ID]:[HBA1C]],4,FALSE)</f>
        <v>8.68</v>
      </c>
      <c r="E926" s="24" t="str">
        <f>VLOOKUP(Table8[[#This Row],[Customer ID]],Table8[[Customer ID]:[Heart Issues]],6,FALSE)</f>
        <v>No</v>
      </c>
      <c r="F926" s="24" t="str">
        <f>VLOOKUP(Table8[[#This Row],[Customer ID]],Table8[[Customer ID]:[Any Transplants]],7,FALSE)</f>
        <v>No</v>
      </c>
      <c r="G926" s="24" t="str">
        <f>VLOOKUP(Table8[[#This Row],[Customer ID]],Table8[[Customer ID]:[Cancer history]],8,FALSE)</f>
        <v>No</v>
      </c>
      <c r="H926" s="24">
        <f>VLOOKUP(Table8[[#This Row],[Customer ID]],Table8[[Customer ID]:[NumberOfMajorSurgeries]],9,FALSE)</f>
        <v>0</v>
      </c>
      <c r="I926" s="24" t="str">
        <f>VLOOKUP(Table8[[#This Row],[Customer ID]],Table8[],10,FALSE)</f>
        <v>No</v>
      </c>
      <c r="J926" s="24" t="str">
        <f>VLOOKUP(Table8[[#This Row],[Customer ID]],Table8[[Customer ID]:[Wight Status]],3,FALSE)</f>
        <v>Obesity</v>
      </c>
      <c r="K926" s="24" t="str">
        <f>VLOOKUP(Table8[[#This Row],[Customer ID]],Table8[[Customer ID]:[Diabetes Status]],5,FALSE)</f>
        <v>Diabetes</v>
      </c>
      <c r="L926" s="24" t="str">
        <f>VLOOKUP(A926,Table1[[Customer ID]:[Date Of Birth]],5,FALSE)</f>
        <v>25-Sep-1965</v>
      </c>
      <c r="M926" s="24">
        <f>VLOOKUP(A926,Table1[[Customer ID]:[charges]],8,FALSE)</f>
        <v>11840.78</v>
      </c>
      <c r="N926" s="24" t="str">
        <f>VLOOKUP(Healthcare!A926,Table1[[Customer ID]:[Hospital tier]],9,FALSE)</f>
        <v>tier - 3</v>
      </c>
      <c r="O926" s="24" t="str">
        <f>VLOOKUP(A926,Table1[[Customer ID]:[City tier]],10,FALSE)</f>
        <v>tier - 2</v>
      </c>
      <c r="P926" s="24" t="str">
        <f>VLOOKUP(Healthcare!A926,Table1[],11,FALSE)</f>
        <v>R1012</v>
      </c>
      <c r="Q926" s="24">
        <f>VLOOKUP(Healthcare!A926,Table1[[Customer ID]:[Age]],6,FALSE)</f>
        <v>57</v>
      </c>
    </row>
    <row r="927" spans="1:17" ht="15.4" x14ac:dyDescent="0.45">
      <c r="A927" s="25" t="s">
        <v>926</v>
      </c>
      <c r="B927" s="24" t="str">
        <f>VLOOKUP('Customer Names'!A927,'Customer Names'!A927:C3261,3,FALSE)</f>
        <v>Akhmedova</v>
      </c>
      <c r="C927" s="24">
        <f>VLOOKUP(Table8[[#This Row],[Customer ID]],Table8[[Customer ID]:[BMI]],2,FALSE)</f>
        <v>25.2</v>
      </c>
      <c r="D927" s="24">
        <f>VLOOKUP(Table8[[#This Row],[Customer ID]],Table8[[Customer ID]:[HBA1C]],4,FALSE)</f>
        <v>6.25</v>
      </c>
      <c r="E927" s="24" t="str">
        <f>VLOOKUP(Table8[[#This Row],[Customer ID]],Table8[[Customer ID]:[Heart Issues]],6,FALSE)</f>
        <v>Yes</v>
      </c>
      <c r="F927" s="24" t="str">
        <f>VLOOKUP(Table8[[#This Row],[Customer ID]],Table8[[Customer ID]:[Any Transplants]],7,FALSE)</f>
        <v>No</v>
      </c>
      <c r="G927" s="24" t="str">
        <f>VLOOKUP(Table8[[#This Row],[Customer ID]],Table8[[Customer ID]:[Cancer history]],8,FALSE)</f>
        <v>No</v>
      </c>
      <c r="H927" s="24">
        <f>VLOOKUP(Table8[[#This Row],[Customer ID]],Table8[[Customer ID]:[NumberOfMajorSurgeries]],9,FALSE)</f>
        <v>1</v>
      </c>
      <c r="I927" s="24" t="str">
        <f>VLOOKUP(Table8[[#This Row],[Customer ID]],Table8[],10,FALSE)</f>
        <v>No</v>
      </c>
      <c r="J927" s="24" t="str">
        <f>VLOOKUP(Table8[[#This Row],[Customer ID]],Table8[[Customer ID]:[Wight Status]],3,FALSE)</f>
        <v>Over Weight</v>
      </c>
      <c r="K927" s="24" t="str">
        <f>VLOOKUP(Table8[[#This Row],[Customer ID]],Table8[[Customer ID]:[Diabetes Status]],5,FALSE)</f>
        <v>Prediabetes</v>
      </c>
      <c r="L927" s="24" t="str">
        <f>VLOOKUP(A927,Table1[[Customer ID]:[Date Of Birth]],5,FALSE)</f>
        <v>11-Sep-1964</v>
      </c>
      <c r="M927" s="24">
        <f>VLOOKUP(A927,Table1[[Customer ID]:[charges]],8,FALSE)</f>
        <v>11837.16</v>
      </c>
      <c r="N927" s="24" t="str">
        <f>VLOOKUP(Healthcare!A927,Table1[[Customer ID]:[Hospital tier]],9,FALSE)</f>
        <v>tier - 3</v>
      </c>
      <c r="O927" s="24" t="str">
        <f>VLOOKUP(A927,Table1[[Customer ID]:[City tier]],10,FALSE)</f>
        <v>tier - 3</v>
      </c>
      <c r="P927" s="24" t="str">
        <f>VLOOKUP(Healthcare!A927,Table1[],11,FALSE)</f>
        <v>R1011</v>
      </c>
      <c r="Q927" s="24">
        <f>VLOOKUP(Healthcare!A927,Table1[[Customer ID]:[Age]],6,FALSE)</f>
        <v>58</v>
      </c>
    </row>
    <row r="928" spans="1:17" ht="15.4" x14ac:dyDescent="0.45">
      <c r="A928" s="25" t="s">
        <v>927</v>
      </c>
      <c r="B928" s="24" t="str">
        <f>VLOOKUP('Customer Names'!A928,'Customer Names'!A928:C3262,3,FALSE)</f>
        <v>Tucker</v>
      </c>
      <c r="C928" s="24">
        <f>VLOOKUP(Table8[[#This Row],[Customer ID]],Table8[[Customer ID]:[BMI]],2,FALSE)</f>
        <v>22.77</v>
      </c>
      <c r="D928" s="24">
        <f>VLOOKUP(Table8[[#This Row],[Customer ID]],Table8[[Customer ID]:[HBA1C]],4,FALSE)</f>
        <v>4.47</v>
      </c>
      <c r="E928" s="24" t="str">
        <f>VLOOKUP(Table8[[#This Row],[Customer ID]],Table8[[Customer ID]:[Heart Issues]],6,FALSE)</f>
        <v>Yes</v>
      </c>
      <c r="F928" s="24" t="str">
        <f>VLOOKUP(Table8[[#This Row],[Customer ID]],Table8[[Customer ID]:[Any Transplants]],7,FALSE)</f>
        <v>No</v>
      </c>
      <c r="G928" s="24" t="str">
        <f>VLOOKUP(Table8[[#This Row],[Customer ID]],Table8[[Customer ID]:[Cancer history]],8,FALSE)</f>
        <v>No</v>
      </c>
      <c r="H928" s="24">
        <f>VLOOKUP(Table8[[#This Row],[Customer ID]],Table8[[Customer ID]:[NumberOfMajorSurgeries]],9,FALSE)</f>
        <v>1</v>
      </c>
      <c r="I928" s="24" t="str">
        <f>VLOOKUP(Table8[[#This Row],[Customer ID]],Table8[],10,FALSE)</f>
        <v>No</v>
      </c>
      <c r="J928" s="24" t="str">
        <f>VLOOKUP(Table8[[#This Row],[Customer ID]],Table8[[Customer ID]:[Wight Status]],3,FALSE)</f>
        <v>Normal Weight</v>
      </c>
      <c r="K928" s="24" t="str">
        <f>VLOOKUP(Table8[[#This Row],[Customer ID]],Table8[[Customer ID]:[Diabetes Status]],5,FALSE)</f>
        <v>Normal</v>
      </c>
      <c r="L928" s="24" t="str">
        <f>VLOOKUP(A928,Table1[[Customer ID]:[Date Of Birth]],5,FALSE)</f>
        <v>27-Jun-1964</v>
      </c>
      <c r="M928" s="24">
        <f>VLOOKUP(A928,Table1[[Customer ID]:[charges]],8,FALSE)</f>
        <v>11833.78</v>
      </c>
      <c r="N928" s="24" t="str">
        <f>VLOOKUP(Healthcare!A928,Table1[[Customer ID]:[Hospital tier]],9,FALSE)</f>
        <v>tier - 3</v>
      </c>
      <c r="O928" s="24" t="str">
        <f>VLOOKUP(A928,Table1[[Customer ID]:[City tier]],10,FALSE)</f>
        <v>tier - 3</v>
      </c>
      <c r="P928" s="24" t="str">
        <f>VLOOKUP(Healthcare!A928,Table1[],11,FALSE)</f>
        <v>R1013</v>
      </c>
      <c r="Q928" s="24">
        <f>VLOOKUP(Healthcare!A928,Table1[[Customer ID]:[Age]],6,FALSE)</f>
        <v>58</v>
      </c>
    </row>
    <row r="929" spans="1:17" ht="15.4" x14ac:dyDescent="0.45">
      <c r="A929" s="25" t="s">
        <v>928</v>
      </c>
      <c r="B929" s="24" t="str">
        <f>VLOOKUP('Customer Names'!A929,'Customer Names'!A929:C3263,3,FALSE)</f>
        <v>Gramelspacher</v>
      </c>
      <c r="C929" s="24">
        <f>VLOOKUP(Table8[[#This Row],[Customer ID]],Table8[[Customer ID]:[BMI]],2,FALSE)</f>
        <v>23.18</v>
      </c>
      <c r="D929" s="24">
        <f>VLOOKUP(Table8[[#This Row],[Customer ID]],Table8[[Customer ID]:[HBA1C]],4,FALSE)</f>
        <v>8.31</v>
      </c>
      <c r="E929" s="24" t="str">
        <f>VLOOKUP(Table8[[#This Row],[Customer ID]],Table8[[Customer ID]:[Heart Issues]],6,FALSE)</f>
        <v>No</v>
      </c>
      <c r="F929" s="24" t="str">
        <f>VLOOKUP(Table8[[#This Row],[Customer ID]],Table8[[Customer ID]:[Any Transplants]],7,FALSE)</f>
        <v>No</v>
      </c>
      <c r="G929" s="24" t="str">
        <f>VLOOKUP(Table8[[#This Row],[Customer ID]],Table8[[Customer ID]:[Cancer history]],8,FALSE)</f>
        <v>No</v>
      </c>
      <c r="H929" s="24">
        <f>VLOOKUP(Table8[[#This Row],[Customer ID]],Table8[[Customer ID]:[NumberOfMajorSurgeries]],9,FALSE)</f>
        <v>0</v>
      </c>
      <c r="I929" s="24" t="str">
        <f>VLOOKUP(Table8[[#This Row],[Customer ID]],Table8[],10,FALSE)</f>
        <v>No</v>
      </c>
      <c r="J929" s="24" t="str">
        <f>VLOOKUP(Table8[[#This Row],[Customer ID]],Table8[[Customer ID]:[Wight Status]],3,FALSE)</f>
        <v>Normal Weight</v>
      </c>
      <c r="K929" s="24" t="str">
        <f>VLOOKUP(Table8[[#This Row],[Customer ID]],Table8[[Customer ID]:[Diabetes Status]],5,FALSE)</f>
        <v>Diabetes</v>
      </c>
      <c r="L929" s="24" t="str">
        <f>VLOOKUP(A929,Table1[[Customer ID]:[Date Of Birth]],5,FALSE)</f>
        <v>3-Oct-1965</v>
      </c>
      <c r="M929" s="24">
        <f>VLOOKUP(A929,Table1[[Customer ID]:[charges]],8,FALSE)</f>
        <v>11830.61</v>
      </c>
      <c r="N929" s="24" t="str">
        <f>VLOOKUP(Healthcare!A929,Table1[[Customer ID]:[Hospital tier]],9,FALSE)</f>
        <v>tier - 3</v>
      </c>
      <c r="O929" s="24" t="str">
        <f>VLOOKUP(A929,Table1[[Customer ID]:[City tier]],10,FALSE)</f>
        <v>tier - 1</v>
      </c>
      <c r="P929" s="24" t="str">
        <f>VLOOKUP(Healthcare!A929,Table1[],11,FALSE)</f>
        <v>R1012</v>
      </c>
      <c r="Q929" s="24">
        <f>VLOOKUP(Healthcare!A929,Table1[[Customer ID]:[Age]],6,FALSE)</f>
        <v>57</v>
      </c>
    </row>
    <row r="930" spans="1:17" ht="15.4" x14ac:dyDescent="0.45">
      <c r="A930" s="25" t="s">
        <v>929</v>
      </c>
      <c r="B930" s="24" t="str">
        <f>VLOOKUP('Customer Names'!A930,'Customer Names'!A930:C3264,3,FALSE)</f>
        <v>Goldsmith</v>
      </c>
      <c r="C930" s="24">
        <f>VLOOKUP(Table8[[#This Row],[Customer ID]],Table8[[Customer ID]:[BMI]],2,FALSE)</f>
        <v>35.409999999999997</v>
      </c>
      <c r="D930" s="24">
        <f>VLOOKUP(Table8[[#This Row],[Customer ID]],Table8[[Customer ID]:[HBA1C]],4,FALSE)</f>
        <v>5.68</v>
      </c>
      <c r="E930" s="24" t="str">
        <f>VLOOKUP(Table8[[#This Row],[Customer ID]],Table8[[Customer ID]:[Heart Issues]],6,FALSE)</f>
        <v>No</v>
      </c>
      <c r="F930" s="24" t="str">
        <f>VLOOKUP(Table8[[#This Row],[Customer ID]],Table8[[Customer ID]:[Any Transplants]],7,FALSE)</f>
        <v>No</v>
      </c>
      <c r="G930" s="24" t="str">
        <f>VLOOKUP(Table8[[#This Row],[Customer ID]],Table8[[Customer ID]:[Cancer history]],8,FALSE)</f>
        <v>No</v>
      </c>
      <c r="H930" s="24">
        <f>VLOOKUP(Table8[[#This Row],[Customer ID]],Table8[[Customer ID]:[NumberOfMajorSurgeries]],9,FALSE)</f>
        <v>0</v>
      </c>
      <c r="I930" s="24" t="str">
        <f>VLOOKUP(Table8[[#This Row],[Customer ID]],Table8[],10,FALSE)</f>
        <v>No</v>
      </c>
      <c r="J930" s="24" t="str">
        <f>VLOOKUP(Table8[[#This Row],[Customer ID]],Table8[[Customer ID]:[Wight Status]],3,FALSE)</f>
        <v>Obesity</v>
      </c>
      <c r="K930" s="24" t="str">
        <f>VLOOKUP(Table8[[#This Row],[Customer ID]],Table8[[Customer ID]:[Diabetes Status]],5,FALSE)</f>
        <v>Normal</v>
      </c>
      <c r="L930" s="24" t="str">
        <f>VLOOKUP(A930,Table1[[Customer ID]:[Date Of Birth]],5,FALSE)</f>
        <v>20-Nov-1982</v>
      </c>
      <c r="M930" s="24">
        <f>VLOOKUP(A930,Table1[[Customer ID]:[charges]],8,FALSE)</f>
        <v>11773.06</v>
      </c>
      <c r="N930" s="24" t="str">
        <f>VLOOKUP(Healthcare!A930,Table1[[Customer ID]:[Hospital tier]],9,FALSE)</f>
        <v>tier - 3</v>
      </c>
      <c r="O930" s="24" t="str">
        <f>VLOOKUP(A930,Table1[[Customer ID]:[City tier]],10,FALSE)</f>
        <v>tier - 3</v>
      </c>
      <c r="P930" s="24" t="str">
        <f>VLOOKUP(Healthcare!A930,Table1[],11,FALSE)</f>
        <v>R1026</v>
      </c>
      <c r="Q930" s="24">
        <f>VLOOKUP(Healthcare!A930,Table1[[Customer ID]:[Age]],6,FALSE)</f>
        <v>40</v>
      </c>
    </row>
    <row r="931" spans="1:17" ht="15.4" x14ac:dyDescent="0.45">
      <c r="A931" s="25" t="s">
        <v>930</v>
      </c>
      <c r="B931" s="24" t="str">
        <f>VLOOKUP('Customer Names'!A931,'Customer Names'!A931:C3265,3,FALSE)</f>
        <v>Tranter</v>
      </c>
      <c r="C931" s="24">
        <f>VLOOKUP(Table8[[#This Row],[Customer ID]],Table8[[Customer ID]:[BMI]],2,FALSE)</f>
        <v>32.11</v>
      </c>
      <c r="D931" s="24">
        <f>VLOOKUP(Table8[[#This Row],[Customer ID]],Table8[[Customer ID]:[HBA1C]],4,FALSE)</f>
        <v>4.75</v>
      </c>
      <c r="E931" s="24" t="str">
        <f>VLOOKUP(Table8[[#This Row],[Customer ID]],Table8[[Customer ID]:[Heart Issues]],6,FALSE)</f>
        <v>Yes</v>
      </c>
      <c r="F931" s="24" t="str">
        <f>VLOOKUP(Table8[[#This Row],[Customer ID]],Table8[[Customer ID]:[Any Transplants]],7,FALSE)</f>
        <v>No</v>
      </c>
      <c r="G931" s="24" t="str">
        <f>VLOOKUP(Table8[[#This Row],[Customer ID]],Table8[[Customer ID]:[Cancer history]],8,FALSE)</f>
        <v>No</v>
      </c>
      <c r="H931" s="24">
        <f>VLOOKUP(Table8[[#This Row],[Customer ID]],Table8[[Customer ID]:[NumberOfMajorSurgeries]],9,FALSE)</f>
        <v>2</v>
      </c>
      <c r="I931" s="24" t="str">
        <f>VLOOKUP(Table8[[#This Row],[Customer ID]],Table8[],10,FALSE)</f>
        <v>No</v>
      </c>
      <c r="J931" s="24" t="str">
        <f>VLOOKUP(Table8[[#This Row],[Customer ID]],Table8[[Customer ID]:[Wight Status]],3,FALSE)</f>
        <v>Obesity</v>
      </c>
      <c r="K931" s="24" t="str">
        <f>VLOOKUP(Table8[[#This Row],[Customer ID]],Table8[[Customer ID]:[Diabetes Status]],5,FALSE)</f>
        <v>Normal</v>
      </c>
      <c r="L931" s="24" t="str">
        <f>VLOOKUP(A931,Table1[[Customer ID]:[Date Of Birth]],5,FALSE)</f>
        <v>25-Jul-1966</v>
      </c>
      <c r="M931" s="24">
        <f>VLOOKUP(A931,Table1[[Customer ID]:[charges]],8,FALSE)</f>
        <v>11763</v>
      </c>
      <c r="N931" s="24" t="str">
        <f>VLOOKUP(Healthcare!A931,Table1[[Customer ID]:[Hospital tier]],9,FALSE)</f>
        <v>tier - 3</v>
      </c>
      <c r="O931" s="24" t="str">
        <f>VLOOKUP(A931,Table1[[Customer ID]:[City tier]],10,FALSE)</f>
        <v>tier - 3</v>
      </c>
      <c r="P931" s="24" t="str">
        <f>VLOOKUP(Healthcare!A931,Table1[],11,FALSE)</f>
        <v>R1016</v>
      </c>
      <c r="Q931" s="24">
        <f>VLOOKUP(Healthcare!A931,Table1[[Customer ID]:[Age]],6,FALSE)</f>
        <v>56</v>
      </c>
    </row>
    <row r="932" spans="1:17" ht="15.4" x14ac:dyDescent="0.45">
      <c r="A932" s="25" t="s">
        <v>931</v>
      </c>
      <c r="B932" s="24" t="str">
        <f>VLOOKUP('Customer Names'!A932,'Customer Names'!A932:C3266,3,FALSE)</f>
        <v>Tu</v>
      </c>
      <c r="C932" s="24">
        <f>VLOOKUP(Table8[[#This Row],[Customer ID]],Table8[[Customer ID]:[BMI]],2,FALSE)</f>
        <v>34.479999999999997</v>
      </c>
      <c r="D932" s="24">
        <f>VLOOKUP(Table8[[#This Row],[Customer ID]],Table8[[Customer ID]:[HBA1C]],4,FALSE)</f>
        <v>6.31</v>
      </c>
      <c r="E932" s="24" t="str">
        <f>VLOOKUP(Table8[[#This Row],[Customer ID]],Table8[[Customer ID]:[Heart Issues]],6,FALSE)</f>
        <v>No</v>
      </c>
      <c r="F932" s="24" t="str">
        <f>VLOOKUP(Table8[[#This Row],[Customer ID]],Table8[[Customer ID]:[Any Transplants]],7,FALSE)</f>
        <v>No</v>
      </c>
      <c r="G932" s="24" t="str">
        <f>VLOOKUP(Table8[[#This Row],[Customer ID]],Table8[[Customer ID]:[Cancer history]],8,FALSE)</f>
        <v>Yes</v>
      </c>
      <c r="H932" s="24">
        <f>VLOOKUP(Table8[[#This Row],[Customer ID]],Table8[[Customer ID]:[NumberOfMajorSurgeries]],9,FALSE)</f>
        <v>1</v>
      </c>
      <c r="I932" s="24" t="str">
        <f>VLOOKUP(Table8[[#This Row],[Customer ID]],Table8[],10,FALSE)</f>
        <v>No</v>
      </c>
      <c r="J932" s="24" t="str">
        <f>VLOOKUP(Table8[[#This Row],[Customer ID]],Table8[[Customer ID]:[Wight Status]],3,FALSE)</f>
        <v>Obesity</v>
      </c>
      <c r="K932" s="24" t="str">
        <f>VLOOKUP(Table8[[#This Row],[Customer ID]],Table8[[Customer ID]:[Diabetes Status]],5,FALSE)</f>
        <v>Prediabetes</v>
      </c>
      <c r="L932" s="24" t="str">
        <f>VLOOKUP(A932,Table1[[Customer ID]:[Date Of Birth]],5,FALSE)</f>
        <v>6-Nov-1979</v>
      </c>
      <c r="M932" s="24">
        <f>VLOOKUP(A932,Table1[[Customer ID]:[charges]],8,FALSE)</f>
        <v>11752.68</v>
      </c>
      <c r="N932" s="24" t="str">
        <f>VLOOKUP(Healthcare!A932,Table1[[Customer ID]:[Hospital tier]],9,FALSE)</f>
        <v>tier - 3</v>
      </c>
      <c r="O932" s="24" t="str">
        <f>VLOOKUP(A932,Table1[[Customer ID]:[City tier]],10,FALSE)</f>
        <v>tier - 1</v>
      </c>
      <c r="P932" s="24" t="str">
        <f>VLOOKUP(Healthcare!A932,Table1[],11,FALSE)</f>
        <v>R1026</v>
      </c>
      <c r="Q932" s="24">
        <f>VLOOKUP(Healthcare!A932,Table1[[Customer ID]:[Age]],6,FALSE)</f>
        <v>43</v>
      </c>
    </row>
    <row r="933" spans="1:17" ht="15.4" x14ac:dyDescent="0.45">
      <c r="A933" s="25" t="s">
        <v>932</v>
      </c>
      <c r="B933" s="24" t="str">
        <f>VLOOKUP('Customer Names'!A933,'Customer Names'!A933:C3267,3,FALSE)</f>
        <v>Kaczka</v>
      </c>
      <c r="C933" s="24">
        <f>VLOOKUP(Table8[[#This Row],[Customer ID]],Table8[[Customer ID]:[BMI]],2,FALSE)</f>
        <v>34.39</v>
      </c>
      <c r="D933" s="24">
        <f>VLOOKUP(Table8[[#This Row],[Customer ID]],Table8[[Customer ID]:[HBA1C]],4,FALSE)</f>
        <v>6.28</v>
      </c>
      <c r="E933" s="24" t="str">
        <f>VLOOKUP(Table8[[#This Row],[Customer ID]],Table8[[Customer ID]:[Heart Issues]],6,FALSE)</f>
        <v>Yes</v>
      </c>
      <c r="F933" s="24" t="str">
        <f>VLOOKUP(Table8[[#This Row],[Customer ID]],Table8[[Customer ID]:[Any Transplants]],7,FALSE)</f>
        <v>No</v>
      </c>
      <c r="G933" s="24" t="str">
        <f>VLOOKUP(Table8[[#This Row],[Customer ID]],Table8[[Customer ID]:[Cancer history]],8,FALSE)</f>
        <v>No</v>
      </c>
      <c r="H933" s="24">
        <f>VLOOKUP(Table8[[#This Row],[Customer ID]],Table8[[Customer ID]:[NumberOfMajorSurgeries]],9,FALSE)</f>
        <v>1</v>
      </c>
      <c r="I933" s="24" t="str">
        <f>VLOOKUP(Table8[[#This Row],[Customer ID]],Table8[],10,FALSE)</f>
        <v>No</v>
      </c>
      <c r="J933" s="24" t="str">
        <f>VLOOKUP(Table8[[#This Row],[Customer ID]],Table8[[Customer ID]:[Wight Status]],3,FALSE)</f>
        <v>Obesity</v>
      </c>
      <c r="K933" s="24" t="str">
        <f>VLOOKUP(Table8[[#This Row],[Customer ID]],Table8[[Customer ID]:[Diabetes Status]],5,FALSE)</f>
        <v>Prediabetes</v>
      </c>
      <c r="L933" s="24" t="str">
        <f>VLOOKUP(A933,Table1[[Customer ID]:[Date Of Birth]],5,FALSE)</f>
        <v>2-Dec-1964</v>
      </c>
      <c r="M933" s="24">
        <f>VLOOKUP(A933,Table1[[Customer ID]:[charges]],8,FALSE)</f>
        <v>11743.93</v>
      </c>
      <c r="N933" s="24" t="str">
        <f>VLOOKUP(Healthcare!A933,Table1[[Customer ID]:[Hospital tier]],9,FALSE)</f>
        <v>tier - 3</v>
      </c>
      <c r="O933" s="24" t="str">
        <f>VLOOKUP(A933,Table1[[Customer ID]:[City tier]],10,FALSE)</f>
        <v>tier - 1</v>
      </c>
      <c r="P933" s="24" t="str">
        <f>VLOOKUP(Healthcare!A933,Table1[],11,FALSE)</f>
        <v>R1012</v>
      </c>
      <c r="Q933" s="24">
        <f>VLOOKUP(Healthcare!A933,Table1[[Customer ID]:[Age]],6,FALSE)</f>
        <v>58</v>
      </c>
    </row>
    <row r="934" spans="1:17" ht="15.4" x14ac:dyDescent="0.45">
      <c r="A934" s="25" t="s">
        <v>933</v>
      </c>
      <c r="B934" s="24" t="str">
        <f>VLOOKUP('Customer Names'!A934,'Customer Names'!A934:C3268,3,FALSE)</f>
        <v>Hunter</v>
      </c>
      <c r="C934" s="24">
        <f>VLOOKUP(Table8[[#This Row],[Customer ID]],Table8[[Customer ID]:[BMI]],2,FALSE)</f>
        <v>26.4</v>
      </c>
      <c r="D934" s="24">
        <f>VLOOKUP(Table8[[#This Row],[Customer ID]],Table8[[Customer ID]:[HBA1C]],4,FALSE)</f>
        <v>9.2899999999999991</v>
      </c>
      <c r="E934" s="24" t="str">
        <f>VLOOKUP(Table8[[#This Row],[Customer ID]],Table8[[Customer ID]:[Heart Issues]],6,FALSE)</f>
        <v>Yes</v>
      </c>
      <c r="F934" s="24" t="str">
        <f>VLOOKUP(Table8[[#This Row],[Customer ID]],Table8[[Customer ID]:[Any Transplants]],7,FALSE)</f>
        <v>No</v>
      </c>
      <c r="G934" s="24" t="str">
        <f>VLOOKUP(Table8[[#This Row],[Customer ID]],Table8[[Customer ID]:[Cancer history]],8,FALSE)</f>
        <v>Yes</v>
      </c>
      <c r="H934" s="24">
        <f>VLOOKUP(Table8[[#This Row],[Customer ID]],Table8[[Customer ID]:[NumberOfMajorSurgeries]],9,FALSE)</f>
        <v>1</v>
      </c>
      <c r="I934" s="24" t="str">
        <f>VLOOKUP(Table8[[#This Row],[Customer ID]],Table8[],10,FALSE)</f>
        <v>No</v>
      </c>
      <c r="J934" s="24" t="str">
        <f>VLOOKUP(Table8[[#This Row],[Customer ID]],Table8[[Customer ID]:[Wight Status]],3,FALSE)</f>
        <v>Over Weight</v>
      </c>
      <c r="K934" s="24" t="str">
        <f>VLOOKUP(Table8[[#This Row],[Customer ID]],Table8[[Customer ID]:[Diabetes Status]],5,FALSE)</f>
        <v>Diabetes</v>
      </c>
      <c r="L934" s="24" t="str">
        <f>VLOOKUP(A934,Table1[[Customer ID]:[Date Of Birth]],5,FALSE)</f>
        <v>9-Jun-1963</v>
      </c>
      <c r="M934" s="24">
        <f>VLOOKUP(A934,Table1[[Customer ID]:[charges]],8,FALSE)</f>
        <v>11743.3</v>
      </c>
      <c r="N934" s="24" t="str">
        <f>VLOOKUP(Healthcare!A934,Table1[[Customer ID]:[Hospital tier]],9,FALSE)</f>
        <v>tier - 3</v>
      </c>
      <c r="O934" s="24" t="str">
        <f>VLOOKUP(A934,Table1[[Customer ID]:[City tier]],10,FALSE)</f>
        <v>tier - 3</v>
      </c>
      <c r="P934" s="24" t="str">
        <f>VLOOKUP(Healthcare!A934,Table1[],11,FALSE)</f>
        <v>R1013</v>
      </c>
      <c r="Q934" s="24">
        <f>VLOOKUP(Healthcare!A934,Table1[[Customer ID]:[Age]],6,FALSE)</f>
        <v>59</v>
      </c>
    </row>
    <row r="935" spans="1:17" ht="15.4" x14ac:dyDescent="0.45">
      <c r="A935" s="25" t="s">
        <v>934</v>
      </c>
      <c r="B935" s="24" t="str">
        <f>VLOOKUP('Customer Names'!A935,'Customer Names'!A935:C3269,3,FALSE)</f>
        <v>Moran</v>
      </c>
      <c r="C935" s="24">
        <f>VLOOKUP(Table8[[#This Row],[Customer ID]],Table8[[Customer ID]:[BMI]],2,FALSE)</f>
        <v>28.1</v>
      </c>
      <c r="D935" s="24">
        <f>VLOOKUP(Table8[[#This Row],[Customer ID]],Table8[[Customer ID]:[HBA1C]],4,FALSE)</f>
        <v>5.79</v>
      </c>
      <c r="E935" s="24" t="str">
        <f>VLOOKUP(Table8[[#This Row],[Customer ID]],Table8[[Customer ID]:[Heart Issues]],6,FALSE)</f>
        <v>Yes</v>
      </c>
      <c r="F935" s="24" t="str">
        <f>VLOOKUP(Table8[[#This Row],[Customer ID]],Table8[[Customer ID]:[Any Transplants]],7,FALSE)</f>
        <v>No</v>
      </c>
      <c r="G935" s="24" t="str">
        <f>VLOOKUP(Table8[[#This Row],[Customer ID]],Table8[[Customer ID]:[Cancer history]],8,FALSE)</f>
        <v>Yes</v>
      </c>
      <c r="H935" s="24">
        <f>VLOOKUP(Table8[[#This Row],[Customer ID]],Table8[[Customer ID]:[NumberOfMajorSurgeries]],9,FALSE)</f>
        <v>1</v>
      </c>
      <c r="I935" s="24" t="str">
        <f>VLOOKUP(Table8[[#This Row],[Customer ID]],Table8[],10,FALSE)</f>
        <v>No</v>
      </c>
      <c r="J935" s="24" t="str">
        <f>VLOOKUP(Table8[[#This Row],[Customer ID]],Table8[[Customer ID]:[Wight Status]],3,FALSE)</f>
        <v>Over Weight</v>
      </c>
      <c r="K935" s="24" t="str">
        <f>VLOOKUP(Table8[[#This Row],[Customer ID]],Table8[[Customer ID]:[Diabetes Status]],5,FALSE)</f>
        <v>Prediabetes</v>
      </c>
      <c r="L935" s="24" t="str">
        <f>VLOOKUP(A935,Table1[[Customer ID]:[Date Of Birth]],5,FALSE)</f>
        <v>12-Nov-1969</v>
      </c>
      <c r="M935" s="24">
        <f>VLOOKUP(A935,Table1[[Customer ID]:[charges]],8,FALSE)</f>
        <v>11741.73</v>
      </c>
      <c r="N935" s="24" t="str">
        <f>VLOOKUP(Healthcare!A935,Table1[[Customer ID]:[Hospital tier]],9,FALSE)</f>
        <v>tier - 3</v>
      </c>
      <c r="O935" s="24" t="str">
        <f>VLOOKUP(A935,Table1[[Customer ID]:[City tier]],10,FALSE)</f>
        <v>tier - 1</v>
      </c>
      <c r="P935" s="24" t="str">
        <f>VLOOKUP(Healthcare!A935,Table1[],11,FALSE)</f>
        <v>R1011</v>
      </c>
      <c r="Q935" s="24">
        <f>VLOOKUP(Healthcare!A935,Table1[[Customer ID]:[Age]],6,FALSE)</f>
        <v>53</v>
      </c>
    </row>
    <row r="936" spans="1:17" ht="15.4" x14ac:dyDescent="0.45">
      <c r="A936" s="25" t="s">
        <v>935</v>
      </c>
      <c r="B936" s="24" t="str">
        <f>VLOOKUP('Customer Names'!A936,'Customer Names'!A936:C3270,3,FALSE)</f>
        <v>Ashby</v>
      </c>
      <c r="C936" s="24">
        <f>VLOOKUP(Table8[[#This Row],[Customer ID]],Table8[[Customer ID]:[BMI]],2,FALSE)</f>
        <v>27</v>
      </c>
      <c r="D936" s="24">
        <f>VLOOKUP(Table8[[#This Row],[Customer ID]],Table8[[Customer ID]:[HBA1C]],4,FALSE)</f>
        <v>4.54</v>
      </c>
      <c r="E936" s="24" t="str">
        <f>VLOOKUP(Table8[[#This Row],[Customer ID]],Table8[[Customer ID]:[Heart Issues]],6,FALSE)</f>
        <v>Yes</v>
      </c>
      <c r="F936" s="24" t="str">
        <f>VLOOKUP(Table8[[#This Row],[Customer ID]],Table8[[Customer ID]:[Any Transplants]],7,FALSE)</f>
        <v>No</v>
      </c>
      <c r="G936" s="24" t="str">
        <f>VLOOKUP(Table8[[#This Row],[Customer ID]],Table8[[Customer ID]:[Cancer history]],8,FALSE)</f>
        <v>No</v>
      </c>
      <c r="H936" s="24">
        <f>VLOOKUP(Table8[[#This Row],[Customer ID]],Table8[[Customer ID]:[NumberOfMajorSurgeries]],9,FALSE)</f>
        <v>1</v>
      </c>
      <c r="I936" s="24" t="str">
        <f>VLOOKUP(Table8[[#This Row],[Customer ID]],Table8[],10,FALSE)</f>
        <v>No</v>
      </c>
      <c r="J936" s="24" t="str">
        <f>VLOOKUP(Table8[[#This Row],[Customer ID]],Table8[[Customer ID]:[Wight Status]],3,FALSE)</f>
        <v>Over Weight</v>
      </c>
      <c r="K936" s="24" t="str">
        <f>VLOOKUP(Table8[[#This Row],[Customer ID]],Table8[[Customer ID]:[Diabetes Status]],5,FALSE)</f>
        <v>Normal</v>
      </c>
      <c r="L936" s="24" t="str">
        <f>VLOOKUP(A936,Table1[[Customer ID]:[Date Of Birth]],5,FALSE)</f>
        <v>5-Sep-1988</v>
      </c>
      <c r="M936" s="24">
        <f>VLOOKUP(A936,Table1[[Customer ID]:[charges]],8,FALSE)</f>
        <v>11737.85</v>
      </c>
      <c r="N936" s="24" t="str">
        <f>VLOOKUP(Healthcare!A936,Table1[[Customer ID]:[Hospital tier]],9,FALSE)</f>
        <v>tier - 3</v>
      </c>
      <c r="O936" s="24" t="str">
        <f>VLOOKUP(A936,Table1[[Customer ID]:[City tier]],10,FALSE)</f>
        <v>tier - 1</v>
      </c>
      <c r="P936" s="24" t="str">
        <f>VLOOKUP(Healthcare!A936,Table1[],11,FALSE)</f>
        <v>R1011</v>
      </c>
      <c r="Q936" s="24">
        <f>VLOOKUP(Healthcare!A936,Table1[[Customer ID]:[Age]],6,FALSE)</f>
        <v>34</v>
      </c>
    </row>
    <row r="937" spans="1:17" ht="15.4" x14ac:dyDescent="0.45">
      <c r="A937" s="25" t="s">
        <v>936</v>
      </c>
      <c r="B937" s="24" t="str">
        <f>VLOOKUP('Customer Names'!A937,'Customer Names'!A937:C3271,3,FALSE)</f>
        <v>Ausen</v>
      </c>
      <c r="C937" s="24">
        <f>VLOOKUP(Table8[[#This Row],[Customer ID]],Table8[[Customer ID]:[BMI]],2,FALSE)</f>
        <v>28.594999999999999</v>
      </c>
      <c r="D937" s="24">
        <f>VLOOKUP(Table8[[#This Row],[Customer ID]],Table8[[Customer ID]:[HBA1C]],4,FALSE)</f>
        <v>4.68</v>
      </c>
      <c r="E937" s="24" t="str">
        <f>VLOOKUP(Table8[[#This Row],[Customer ID]],Table8[[Customer ID]:[Heart Issues]],6,FALSE)</f>
        <v>Yes</v>
      </c>
      <c r="F937" s="24" t="str">
        <f>VLOOKUP(Table8[[#This Row],[Customer ID]],Table8[[Customer ID]:[Any Transplants]],7,FALSE)</f>
        <v>No</v>
      </c>
      <c r="G937" s="24" t="str">
        <f>VLOOKUP(Table8[[#This Row],[Customer ID]],Table8[[Customer ID]:[Cancer history]],8,FALSE)</f>
        <v>No</v>
      </c>
      <c r="H937" s="24">
        <f>VLOOKUP(Table8[[#This Row],[Customer ID]],Table8[[Customer ID]:[NumberOfMajorSurgeries]],9,FALSE)</f>
        <v>1</v>
      </c>
      <c r="I937" s="24" t="str">
        <f>VLOOKUP(Table8[[#This Row],[Customer ID]],Table8[],10,FALSE)</f>
        <v>No</v>
      </c>
      <c r="J937" s="24" t="str">
        <f>VLOOKUP(Table8[[#This Row],[Customer ID]],Table8[[Customer ID]:[Wight Status]],3,FALSE)</f>
        <v>Over Weight</v>
      </c>
      <c r="K937" s="24" t="str">
        <f>VLOOKUP(Table8[[#This Row],[Customer ID]],Table8[[Customer ID]:[Diabetes Status]],5,FALSE)</f>
        <v>Normal</v>
      </c>
      <c r="L937" s="24" t="str">
        <f>VLOOKUP(A937,Table1[[Customer ID]:[Date Of Birth]],5,FALSE)</f>
        <v>9-Nov-1964</v>
      </c>
      <c r="M937" s="24">
        <f>VLOOKUP(A937,Table1[[Customer ID]:[charges]],8,FALSE)</f>
        <v>11735.88</v>
      </c>
      <c r="N937" s="24" t="str">
        <f>VLOOKUP(Healthcare!A937,Table1[[Customer ID]:[Hospital tier]],9,FALSE)</f>
        <v>tier - 3</v>
      </c>
      <c r="O937" s="24" t="str">
        <f>VLOOKUP(A937,Table1[[Customer ID]:[City tier]],10,FALSE)</f>
        <v>tier - 1</v>
      </c>
      <c r="P937" s="24" t="str">
        <f>VLOOKUP(Healthcare!A937,Table1[],11,FALSE)</f>
        <v>R1012</v>
      </c>
      <c r="Q937" s="24">
        <f>VLOOKUP(Healthcare!A937,Table1[[Customer ID]:[Age]],6,FALSE)</f>
        <v>58</v>
      </c>
    </row>
    <row r="938" spans="1:17" ht="15.4" x14ac:dyDescent="0.45">
      <c r="A938" s="25" t="s">
        <v>937</v>
      </c>
      <c r="B938" s="24" t="str">
        <f>VLOOKUP('Customer Names'!A938,'Customer Names'!A938:C3272,3,FALSE)</f>
        <v>Savage</v>
      </c>
      <c r="C938" s="24">
        <f>VLOOKUP(Table8[[#This Row],[Customer ID]],Table8[[Customer ID]:[BMI]],2,FALSE)</f>
        <v>36.799999999999997</v>
      </c>
      <c r="D938" s="24">
        <f>VLOOKUP(Table8[[#This Row],[Customer ID]],Table8[[Customer ID]:[HBA1C]],4,FALSE)</f>
        <v>5.88</v>
      </c>
      <c r="E938" s="24" t="str">
        <f>VLOOKUP(Table8[[#This Row],[Customer ID]],Table8[[Customer ID]:[Heart Issues]],6,FALSE)</f>
        <v>No</v>
      </c>
      <c r="F938" s="24" t="str">
        <f>VLOOKUP(Table8[[#This Row],[Customer ID]],Table8[[Customer ID]:[Any Transplants]],7,FALSE)</f>
        <v>No</v>
      </c>
      <c r="G938" s="24" t="str">
        <f>VLOOKUP(Table8[[#This Row],[Customer ID]],Table8[[Customer ID]:[Cancer history]],8,FALSE)</f>
        <v>No</v>
      </c>
      <c r="H938" s="24">
        <f>VLOOKUP(Table8[[#This Row],[Customer ID]],Table8[[Customer ID]:[NumberOfMajorSurgeries]],9,FALSE)</f>
        <v>1</v>
      </c>
      <c r="I938" s="24" t="str">
        <f>VLOOKUP(Table8[[#This Row],[Customer ID]],Table8[],10,FALSE)</f>
        <v>No</v>
      </c>
      <c r="J938" s="24" t="str">
        <f>VLOOKUP(Table8[[#This Row],[Customer ID]],Table8[[Customer ID]:[Wight Status]],3,FALSE)</f>
        <v>Obesity</v>
      </c>
      <c r="K938" s="24" t="str">
        <f>VLOOKUP(Table8[[#This Row],[Customer ID]],Table8[[Customer ID]:[Diabetes Status]],5,FALSE)</f>
        <v>Prediabetes</v>
      </c>
      <c r="L938" s="24" t="str">
        <f>VLOOKUP(A938,Table1[[Customer ID]:[Date Of Birth]],5,FALSE)</f>
        <v>26-Nov-1984</v>
      </c>
      <c r="M938" s="24">
        <f>VLOOKUP(A938,Table1[[Customer ID]:[charges]],8,FALSE)</f>
        <v>11730.82</v>
      </c>
      <c r="N938" s="24" t="str">
        <f>VLOOKUP(Healthcare!A938,Table1[[Customer ID]:[Hospital tier]],9,FALSE)</f>
        <v>tier - 3</v>
      </c>
      <c r="O938" s="24" t="str">
        <f>VLOOKUP(A938,Table1[[Customer ID]:[City tier]],10,FALSE)</f>
        <v>tier - 3</v>
      </c>
      <c r="P938" s="24" t="str">
        <f>VLOOKUP(Healthcare!A938,Table1[],11,FALSE)</f>
        <v>R1026</v>
      </c>
      <c r="Q938" s="24">
        <f>VLOOKUP(Healthcare!A938,Table1[[Customer ID]:[Age]],6,FALSE)</f>
        <v>38</v>
      </c>
    </row>
    <row r="939" spans="1:17" ht="15.4" x14ac:dyDescent="0.45">
      <c r="A939" s="25" t="s">
        <v>938</v>
      </c>
      <c r="B939" s="24" t="str">
        <f>VLOOKUP('Customer Names'!A939,'Customer Names'!A939:C3273,3,FALSE)</f>
        <v>O'Leary</v>
      </c>
      <c r="C939" s="24">
        <f>VLOOKUP(Table8[[#This Row],[Customer ID]],Table8[[Customer ID]:[BMI]],2,FALSE)</f>
        <v>23.75</v>
      </c>
      <c r="D939" s="24">
        <f>VLOOKUP(Table8[[#This Row],[Customer ID]],Table8[[Customer ID]:[HBA1C]],4,FALSE)</f>
        <v>5.42</v>
      </c>
      <c r="E939" s="24" t="str">
        <f>VLOOKUP(Table8[[#This Row],[Customer ID]],Table8[[Customer ID]:[Heart Issues]],6,FALSE)</f>
        <v>Yes</v>
      </c>
      <c r="F939" s="24" t="str">
        <f>VLOOKUP(Table8[[#This Row],[Customer ID]],Table8[[Customer ID]:[Any Transplants]],7,FALSE)</f>
        <v>No</v>
      </c>
      <c r="G939" s="24" t="str">
        <f>VLOOKUP(Table8[[#This Row],[Customer ID]],Table8[[Customer ID]:[Cancer history]],8,FALSE)</f>
        <v>Yes</v>
      </c>
      <c r="H939" s="24">
        <f>VLOOKUP(Table8[[#This Row],[Customer ID]],Table8[[Customer ID]:[NumberOfMajorSurgeries]],9,FALSE)</f>
        <v>1</v>
      </c>
      <c r="I939" s="24" t="str">
        <f>VLOOKUP(Table8[[#This Row],[Customer ID]],Table8[],10,FALSE)</f>
        <v>No</v>
      </c>
      <c r="J939" s="24" t="str">
        <f>VLOOKUP(Table8[[#This Row],[Customer ID]],Table8[[Customer ID]:[Wight Status]],3,FALSE)</f>
        <v>Normal Weight</v>
      </c>
      <c r="K939" s="24" t="str">
        <f>VLOOKUP(Table8[[#This Row],[Customer ID]],Table8[[Customer ID]:[Diabetes Status]],5,FALSE)</f>
        <v>Normal</v>
      </c>
      <c r="L939" s="24" t="str">
        <f>VLOOKUP(A939,Table1[[Customer ID]:[Date Of Birth]],5,FALSE)</f>
        <v>12-Oct-1969</v>
      </c>
      <c r="M939" s="24">
        <f>VLOOKUP(A939,Table1[[Customer ID]:[charges]],8,FALSE)</f>
        <v>11729.68</v>
      </c>
      <c r="N939" s="24" t="str">
        <f>VLOOKUP(Healthcare!A939,Table1[[Customer ID]:[Hospital tier]],9,FALSE)</f>
        <v>tier - 3</v>
      </c>
      <c r="O939" s="24" t="str">
        <f>VLOOKUP(A939,Table1[[Customer ID]:[City tier]],10,FALSE)</f>
        <v>tier - 1</v>
      </c>
      <c r="P939" s="24" t="str">
        <f>VLOOKUP(Healthcare!A939,Table1[],11,FALSE)</f>
        <v>R1024</v>
      </c>
      <c r="Q939" s="24">
        <f>VLOOKUP(Healthcare!A939,Table1[[Customer ID]:[Age]],6,FALSE)</f>
        <v>53</v>
      </c>
    </row>
    <row r="940" spans="1:17" ht="15.4" x14ac:dyDescent="0.45">
      <c r="A940" s="25" t="s">
        <v>939</v>
      </c>
      <c r="B940" s="24" t="str">
        <f>VLOOKUP('Customer Names'!A940,'Customer Names'!A940:C3274,3,FALSE)</f>
        <v>Scoville</v>
      </c>
      <c r="C940" s="24">
        <f>VLOOKUP(Table8[[#This Row],[Customer ID]],Table8[[Customer ID]:[BMI]],2,FALSE)</f>
        <v>35.619999999999997</v>
      </c>
      <c r="D940" s="24">
        <f>VLOOKUP(Table8[[#This Row],[Customer ID]],Table8[[Customer ID]:[HBA1C]],4,FALSE)</f>
        <v>4.16</v>
      </c>
      <c r="E940" s="24" t="str">
        <f>VLOOKUP(Table8[[#This Row],[Customer ID]],Table8[[Customer ID]:[Heart Issues]],6,FALSE)</f>
        <v>No</v>
      </c>
      <c r="F940" s="24" t="str">
        <f>VLOOKUP(Table8[[#This Row],[Customer ID]],Table8[[Customer ID]:[Any Transplants]],7,FALSE)</f>
        <v>No</v>
      </c>
      <c r="G940" s="24" t="str">
        <f>VLOOKUP(Table8[[#This Row],[Customer ID]],Table8[[Customer ID]:[Cancer history]],8,FALSE)</f>
        <v>No</v>
      </c>
      <c r="H940" s="24">
        <f>VLOOKUP(Table8[[#This Row],[Customer ID]],Table8[[Customer ID]:[NumberOfMajorSurgeries]],9,FALSE)</f>
        <v>0</v>
      </c>
      <c r="I940" s="24" t="str">
        <f>VLOOKUP(Table8[[#This Row],[Customer ID]],Table8[],10,FALSE)</f>
        <v>No</v>
      </c>
      <c r="J940" s="24" t="str">
        <f>VLOOKUP(Table8[[#This Row],[Customer ID]],Table8[[Customer ID]:[Wight Status]],3,FALSE)</f>
        <v>Obesity</v>
      </c>
      <c r="K940" s="24" t="str">
        <f>VLOOKUP(Table8[[#This Row],[Customer ID]],Table8[[Customer ID]:[Diabetes Status]],5,FALSE)</f>
        <v>Normal</v>
      </c>
      <c r="L940" s="24" t="str">
        <f>VLOOKUP(A940,Table1[[Customer ID]:[Date Of Birth]],5,FALSE)</f>
        <v>21-Oct-1982</v>
      </c>
      <c r="M940" s="24">
        <f>VLOOKUP(A940,Table1[[Customer ID]:[charges]],8,FALSE)</f>
        <v>11712.97</v>
      </c>
      <c r="N940" s="24" t="str">
        <f>VLOOKUP(Healthcare!A940,Table1[[Customer ID]:[Hospital tier]],9,FALSE)</f>
        <v>tier - 3</v>
      </c>
      <c r="O940" s="24" t="str">
        <f>VLOOKUP(A940,Table1[[Customer ID]:[City tier]],10,FALSE)</f>
        <v>tier - 2</v>
      </c>
      <c r="P940" s="24" t="str">
        <f>VLOOKUP(Healthcare!A940,Table1[],11,FALSE)</f>
        <v>R1021</v>
      </c>
      <c r="Q940" s="24">
        <f>VLOOKUP(Healthcare!A940,Table1[[Customer ID]:[Age]],6,FALSE)</f>
        <v>40</v>
      </c>
    </row>
    <row r="941" spans="1:17" ht="15.4" x14ac:dyDescent="0.45">
      <c r="A941" s="25" t="s">
        <v>940</v>
      </c>
      <c r="B941" s="24" t="str">
        <f>VLOOKUP('Customer Names'!A941,'Customer Names'!A941:C3275,3,FALSE)</f>
        <v>Kaus</v>
      </c>
      <c r="C941" s="24">
        <f>VLOOKUP(Table8[[#This Row],[Customer ID]],Table8[[Customer ID]:[BMI]],2,FALSE)</f>
        <v>30.69</v>
      </c>
      <c r="D941" s="24">
        <f>VLOOKUP(Table8[[#This Row],[Customer ID]],Table8[[Customer ID]:[HBA1C]],4,FALSE)</f>
        <v>7.05</v>
      </c>
      <c r="E941" s="24" t="str">
        <f>VLOOKUP(Table8[[#This Row],[Customer ID]],Table8[[Customer ID]:[Heart Issues]],6,FALSE)</f>
        <v>Yes</v>
      </c>
      <c r="F941" s="24" t="str">
        <f>VLOOKUP(Table8[[#This Row],[Customer ID]],Table8[[Customer ID]:[Any Transplants]],7,FALSE)</f>
        <v>No</v>
      </c>
      <c r="G941" s="24" t="str">
        <f>VLOOKUP(Table8[[#This Row],[Customer ID]],Table8[[Customer ID]:[Cancer history]],8,FALSE)</f>
        <v>No</v>
      </c>
      <c r="H941" s="24">
        <f>VLOOKUP(Table8[[#This Row],[Customer ID]],Table8[[Customer ID]:[NumberOfMajorSurgeries]],9,FALSE)</f>
        <v>2</v>
      </c>
      <c r="I941" s="24" t="str">
        <f>VLOOKUP(Table8[[#This Row],[Customer ID]],Table8[],10,FALSE)</f>
        <v>No</v>
      </c>
      <c r="J941" s="24" t="str">
        <f>VLOOKUP(Table8[[#This Row],[Customer ID]],Table8[[Customer ID]:[Wight Status]],3,FALSE)</f>
        <v>Obesity</v>
      </c>
      <c r="K941" s="24" t="str">
        <f>VLOOKUP(Table8[[#This Row],[Customer ID]],Table8[[Customer ID]:[Diabetes Status]],5,FALSE)</f>
        <v>Diabetes</v>
      </c>
      <c r="L941" s="24" t="str">
        <f>VLOOKUP(A941,Table1[[Customer ID]:[Date Of Birth]],5,FALSE)</f>
        <v>1-Dec-1970</v>
      </c>
      <c r="M941" s="24">
        <f>VLOOKUP(A941,Table1[[Customer ID]:[charges]],8,FALSE)</f>
        <v>11696.52</v>
      </c>
      <c r="N941" s="24" t="str">
        <f>VLOOKUP(Healthcare!A941,Table1[[Customer ID]:[Hospital tier]],9,FALSE)</f>
        <v>tier - 3</v>
      </c>
      <c r="O941" s="24" t="str">
        <f>VLOOKUP(A941,Table1[[Customer ID]:[City tier]],10,FALSE)</f>
        <v>tier - 1</v>
      </c>
      <c r="P941" s="24" t="str">
        <f>VLOOKUP(Healthcare!A941,Table1[],11,FALSE)</f>
        <v>R1021</v>
      </c>
      <c r="Q941" s="24">
        <f>VLOOKUP(Healthcare!A941,Table1[[Customer ID]:[Age]],6,FALSE)</f>
        <v>52</v>
      </c>
    </row>
    <row r="942" spans="1:17" ht="15.4" x14ac:dyDescent="0.45">
      <c r="A942" s="25" t="s">
        <v>941</v>
      </c>
      <c r="B942" s="24" t="str">
        <f>VLOOKUP('Customer Names'!A942,'Customer Names'!A942:C3276,3,FALSE)</f>
        <v>Rainey</v>
      </c>
      <c r="C942" s="24">
        <f>VLOOKUP(Table8[[#This Row],[Customer ID]],Table8[[Customer ID]:[BMI]],2,FALSE)</f>
        <v>35.799999999999997</v>
      </c>
      <c r="D942" s="24">
        <f>VLOOKUP(Table8[[#This Row],[Customer ID]],Table8[[Customer ID]:[HBA1C]],4,FALSE)</f>
        <v>5.63</v>
      </c>
      <c r="E942" s="24" t="str">
        <f>VLOOKUP(Table8[[#This Row],[Customer ID]],Table8[[Customer ID]:[Heart Issues]],6,FALSE)</f>
        <v>Yes</v>
      </c>
      <c r="F942" s="24" t="str">
        <f>VLOOKUP(Table8[[#This Row],[Customer ID]],Table8[[Customer ID]:[Any Transplants]],7,FALSE)</f>
        <v>No</v>
      </c>
      <c r="G942" s="24" t="str">
        <f>VLOOKUP(Table8[[#This Row],[Customer ID]],Table8[[Customer ID]:[Cancer history]],8,FALSE)</f>
        <v>No</v>
      </c>
      <c r="H942" s="24">
        <f>VLOOKUP(Table8[[#This Row],[Customer ID]],Table8[[Customer ID]:[NumberOfMajorSurgeries]],9,FALSE)</f>
        <v>2</v>
      </c>
      <c r="I942" s="24" t="str">
        <f>VLOOKUP(Table8[[#This Row],[Customer ID]],Table8[],10,FALSE)</f>
        <v>No</v>
      </c>
      <c r="J942" s="24" t="str">
        <f>VLOOKUP(Table8[[#This Row],[Customer ID]],Table8[[Customer ID]:[Wight Status]],3,FALSE)</f>
        <v>Obesity</v>
      </c>
      <c r="K942" s="24" t="str">
        <f>VLOOKUP(Table8[[#This Row],[Customer ID]],Table8[[Customer ID]:[Diabetes Status]],5,FALSE)</f>
        <v>Normal</v>
      </c>
      <c r="L942" s="24" t="str">
        <f>VLOOKUP(A942,Table1[[Customer ID]:[Date Of Birth]],5,FALSE)</f>
        <v>9-Nov-1966</v>
      </c>
      <c r="M942" s="24">
        <f>VLOOKUP(A942,Table1[[Customer ID]:[charges]],8,FALSE)</f>
        <v>11674.13</v>
      </c>
      <c r="N942" s="24" t="str">
        <f>VLOOKUP(Healthcare!A942,Table1[[Customer ID]:[Hospital tier]],9,FALSE)</f>
        <v>tier - 3</v>
      </c>
      <c r="O942" s="24" t="str">
        <f>VLOOKUP(A942,Table1[[Customer ID]:[City tier]],10,FALSE)</f>
        <v>tier - 1</v>
      </c>
      <c r="P942" s="24" t="str">
        <f>VLOOKUP(Healthcare!A942,Table1[],11,FALSE)</f>
        <v>R1011</v>
      </c>
      <c r="Q942" s="24">
        <f>VLOOKUP(Healthcare!A942,Table1[[Customer ID]:[Age]],6,FALSE)</f>
        <v>56</v>
      </c>
    </row>
    <row r="943" spans="1:17" ht="15.4" x14ac:dyDescent="0.45">
      <c r="A943" s="25" t="s">
        <v>942</v>
      </c>
      <c r="B943" s="24" t="str">
        <f>VLOOKUP('Customer Names'!A943,'Customer Names'!A943:C3277,3,FALSE)</f>
        <v>Rasch</v>
      </c>
      <c r="C943" s="24">
        <f>VLOOKUP(Table8[[#This Row],[Customer ID]],Table8[[Customer ID]:[BMI]],2,FALSE)</f>
        <v>28.785</v>
      </c>
      <c r="D943" s="24">
        <f>VLOOKUP(Table8[[#This Row],[Customer ID]],Table8[[Customer ID]:[HBA1C]],4,FALSE)</f>
        <v>4.24</v>
      </c>
      <c r="E943" s="24" t="str">
        <f>VLOOKUP(Table8[[#This Row],[Customer ID]],Table8[[Customer ID]:[Heart Issues]],6,FALSE)</f>
        <v>Yes</v>
      </c>
      <c r="F943" s="24" t="str">
        <f>VLOOKUP(Table8[[#This Row],[Customer ID]],Table8[[Customer ID]:[Any Transplants]],7,FALSE)</f>
        <v>No</v>
      </c>
      <c r="G943" s="24" t="str">
        <f>VLOOKUP(Table8[[#This Row],[Customer ID]],Table8[[Customer ID]:[Cancer history]],8,FALSE)</f>
        <v>No</v>
      </c>
      <c r="H943" s="24">
        <f>VLOOKUP(Table8[[#This Row],[Customer ID]],Table8[[Customer ID]:[NumberOfMajorSurgeries]],9,FALSE)</f>
        <v>2</v>
      </c>
      <c r="I943" s="24" t="str">
        <f>VLOOKUP(Table8[[#This Row],[Customer ID]],Table8[],10,FALSE)</f>
        <v>No</v>
      </c>
      <c r="J943" s="24" t="str">
        <f>VLOOKUP(Table8[[#This Row],[Customer ID]],Table8[[Customer ID]:[Wight Status]],3,FALSE)</f>
        <v>Over Weight</v>
      </c>
      <c r="K943" s="24" t="str">
        <f>VLOOKUP(Table8[[#This Row],[Customer ID]],Table8[[Customer ID]:[Diabetes Status]],5,FALSE)</f>
        <v>Normal</v>
      </c>
      <c r="L943" s="24" t="str">
        <f>VLOOKUP(A943,Table1[[Customer ID]:[Date Of Birth]],5,FALSE)</f>
        <v>23-Aug-1966</v>
      </c>
      <c r="M943" s="24">
        <f>VLOOKUP(A943,Table1[[Customer ID]:[charges]],8,FALSE)</f>
        <v>11658.38</v>
      </c>
      <c r="N943" s="24" t="str">
        <f>VLOOKUP(Healthcare!A943,Table1[[Customer ID]:[Hospital tier]],9,FALSE)</f>
        <v>tier - 3</v>
      </c>
      <c r="O943" s="24" t="str">
        <f>VLOOKUP(A943,Table1[[Customer ID]:[City tier]],10,FALSE)</f>
        <v>tier - 3</v>
      </c>
      <c r="P943" s="24" t="str">
        <f>VLOOKUP(Healthcare!A943,Table1[],11,FALSE)</f>
        <v>R1024</v>
      </c>
      <c r="Q943" s="24">
        <f>VLOOKUP(Healthcare!A943,Table1[[Customer ID]:[Age]],6,FALSE)</f>
        <v>56</v>
      </c>
    </row>
    <row r="944" spans="1:17" ht="15.4" x14ac:dyDescent="0.45">
      <c r="A944" s="25" t="s">
        <v>943</v>
      </c>
      <c r="B944" s="24" t="str">
        <f>VLOOKUP('Customer Names'!A944,'Customer Names'!A944:C3278,3,FALSE)</f>
        <v>Plunkett</v>
      </c>
      <c r="C944" s="24">
        <f>VLOOKUP(Table8[[#This Row],[Customer ID]],Table8[[Customer ID]:[BMI]],2,FALSE)</f>
        <v>28.594999999999999</v>
      </c>
      <c r="D944" s="24">
        <f>VLOOKUP(Table8[[#This Row],[Customer ID]],Table8[[Customer ID]:[HBA1C]],4,FALSE)</f>
        <v>4.96</v>
      </c>
      <c r="E944" s="24" t="str">
        <f>VLOOKUP(Table8[[#This Row],[Customer ID]],Table8[[Customer ID]:[Heart Issues]],6,FALSE)</f>
        <v>Yes</v>
      </c>
      <c r="F944" s="24" t="str">
        <f>VLOOKUP(Table8[[#This Row],[Customer ID]],Table8[[Customer ID]:[Any Transplants]],7,FALSE)</f>
        <v>No</v>
      </c>
      <c r="G944" s="24" t="str">
        <f>VLOOKUP(Table8[[#This Row],[Customer ID]],Table8[[Customer ID]:[Cancer history]],8,FALSE)</f>
        <v>No</v>
      </c>
      <c r="H944" s="24">
        <f>VLOOKUP(Table8[[#This Row],[Customer ID]],Table8[[Customer ID]:[NumberOfMajorSurgeries]],9,FALSE)</f>
        <v>2</v>
      </c>
      <c r="I944" s="24" t="str">
        <f>VLOOKUP(Table8[[#This Row],[Customer ID]],Table8[],10,FALSE)</f>
        <v>No</v>
      </c>
      <c r="J944" s="24" t="str">
        <f>VLOOKUP(Table8[[#This Row],[Customer ID]],Table8[[Customer ID]:[Wight Status]],3,FALSE)</f>
        <v>Over Weight</v>
      </c>
      <c r="K944" s="24" t="str">
        <f>VLOOKUP(Table8[[#This Row],[Customer ID]],Table8[[Customer ID]:[Diabetes Status]],5,FALSE)</f>
        <v>Normal</v>
      </c>
      <c r="L944" s="24" t="str">
        <f>VLOOKUP(A944,Table1[[Customer ID]:[Date Of Birth]],5,FALSE)</f>
        <v>6-Jul-1966</v>
      </c>
      <c r="M944" s="24">
        <f>VLOOKUP(A944,Table1[[Customer ID]:[charges]],8,FALSE)</f>
        <v>11658.12</v>
      </c>
      <c r="N944" s="24" t="str">
        <f>VLOOKUP(Healthcare!A944,Table1[[Customer ID]:[Hospital tier]],9,FALSE)</f>
        <v>tier - 3</v>
      </c>
      <c r="O944" s="24" t="str">
        <f>VLOOKUP(A944,Table1[[Customer ID]:[City tier]],10,FALSE)</f>
        <v>tier - 1</v>
      </c>
      <c r="P944" s="24" t="str">
        <f>VLOOKUP(Healthcare!A944,Table1[],11,FALSE)</f>
        <v>R1024</v>
      </c>
      <c r="Q944" s="24">
        <f>VLOOKUP(Healthcare!A944,Table1[[Customer ID]:[Age]],6,FALSE)</f>
        <v>56</v>
      </c>
    </row>
    <row r="945" spans="1:17" ht="15.4" x14ac:dyDescent="0.45">
      <c r="A945" s="25" t="s">
        <v>944</v>
      </c>
      <c r="B945" s="24" t="str">
        <f>VLOOKUP('Customer Names'!A945,'Customer Names'!A945:C3279,3,FALSE)</f>
        <v>Murphy</v>
      </c>
      <c r="C945" s="24">
        <f>VLOOKUP(Table8[[#This Row],[Customer ID]],Table8[[Customer ID]:[BMI]],2,FALSE)</f>
        <v>48.75</v>
      </c>
      <c r="D945" s="24">
        <f>VLOOKUP(Table8[[#This Row],[Customer ID]],Table8[[Customer ID]:[HBA1C]],4,FALSE)</f>
        <v>4.34</v>
      </c>
      <c r="E945" s="24" t="str">
        <f>VLOOKUP(Table8[[#This Row],[Customer ID]],Table8[[Customer ID]:[Heart Issues]],6,FALSE)</f>
        <v>No</v>
      </c>
      <c r="F945" s="24" t="str">
        <f>VLOOKUP(Table8[[#This Row],[Customer ID]],Table8[[Customer ID]:[Any Transplants]],7,FALSE)</f>
        <v>No</v>
      </c>
      <c r="G945" s="24" t="str">
        <f>VLOOKUP(Table8[[#This Row],[Customer ID]],Table8[[Customer ID]:[Cancer history]],8,FALSE)</f>
        <v>No</v>
      </c>
      <c r="H945" s="24">
        <f>VLOOKUP(Table8[[#This Row],[Customer ID]],Table8[[Customer ID]:[NumberOfMajorSurgeries]],9,FALSE)</f>
        <v>0</v>
      </c>
      <c r="I945" s="24" t="str">
        <f>VLOOKUP(Table8[[#This Row],[Customer ID]],Table8[],10,FALSE)</f>
        <v>No</v>
      </c>
      <c r="J945" s="24" t="str">
        <f>VLOOKUP(Table8[[#This Row],[Customer ID]],Table8[[Customer ID]:[Wight Status]],3,FALSE)</f>
        <v>Obesity</v>
      </c>
      <c r="K945" s="24" t="str">
        <f>VLOOKUP(Table8[[#This Row],[Customer ID]],Table8[[Customer ID]:[Diabetes Status]],5,FALSE)</f>
        <v>Normal</v>
      </c>
      <c r="L945" s="24" t="str">
        <f>VLOOKUP(A945,Table1[[Customer ID]:[Date Of Birth]],5,FALSE)</f>
        <v>20-Jul-1994</v>
      </c>
      <c r="M945" s="24">
        <f>VLOOKUP(A945,Table1[[Customer ID]:[charges]],8,FALSE)</f>
        <v>11657.81</v>
      </c>
      <c r="N945" s="24" t="str">
        <f>VLOOKUP(Healthcare!A945,Table1[[Customer ID]:[Hospital tier]],9,FALSE)</f>
        <v>tier - 3</v>
      </c>
      <c r="O945" s="24" t="str">
        <f>VLOOKUP(A945,Table1[[Customer ID]:[City tier]],10,FALSE)</f>
        <v>tier - 2</v>
      </c>
      <c r="P945" s="24" t="str">
        <f>VLOOKUP(Healthcare!A945,Table1[],11,FALSE)</f>
        <v>R1023</v>
      </c>
      <c r="Q945" s="24">
        <f>VLOOKUP(Healthcare!A945,Table1[[Customer ID]:[Age]],6,FALSE)</f>
        <v>28</v>
      </c>
    </row>
    <row r="946" spans="1:17" ht="15.4" x14ac:dyDescent="0.45">
      <c r="A946" s="25" t="s">
        <v>945</v>
      </c>
      <c r="B946" s="24" t="str">
        <f>VLOOKUP('Customer Names'!A946,'Customer Names'!A946:C3280,3,FALSE)</f>
        <v>Gusmer</v>
      </c>
      <c r="C946" s="24">
        <f>VLOOKUP(Table8[[#This Row],[Customer ID]],Table8[[Customer ID]:[BMI]],2,FALSE)</f>
        <v>28.31</v>
      </c>
      <c r="D946" s="24">
        <f>VLOOKUP(Table8[[#This Row],[Customer ID]],Table8[[Customer ID]:[HBA1C]],4,FALSE)</f>
        <v>5.43</v>
      </c>
      <c r="E946" s="24" t="str">
        <f>VLOOKUP(Table8[[#This Row],[Customer ID]],Table8[[Customer ID]:[Heart Issues]],6,FALSE)</f>
        <v>Yes</v>
      </c>
      <c r="F946" s="24" t="str">
        <f>VLOOKUP(Table8[[#This Row],[Customer ID]],Table8[[Customer ID]:[Any Transplants]],7,FALSE)</f>
        <v>No</v>
      </c>
      <c r="G946" s="24" t="str">
        <f>VLOOKUP(Table8[[#This Row],[Customer ID]],Table8[[Customer ID]:[Cancer history]],8,FALSE)</f>
        <v>No</v>
      </c>
      <c r="H946" s="24">
        <f>VLOOKUP(Table8[[#This Row],[Customer ID]],Table8[[Customer ID]:[NumberOfMajorSurgeries]],9,FALSE)</f>
        <v>2</v>
      </c>
      <c r="I946" s="24" t="str">
        <f>VLOOKUP(Table8[[#This Row],[Customer ID]],Table8[],10,FALSE)</f>
        <v>No</v>
      </c>
      <c r="J946" s="24" t="str">
        <f>VLOOKUP(Table8[[#This Row],[Customer ID]],Table8[[Customer ID]:[Wight Status]],3,FALSE)</f>
        <v>Over Weight</v>
      </c>
      <c r="K946" s="24" t="str">
        <f>VLOOKUP(Table8[[#This Row],[Customer ID]],Table8[[Customer ID]:[Diabetes Status]],5,FALSE)</f>
        <v>Normal</v>
      </c>
      <c r="L946" s="24" t="str">
        <f>VLOOKUP(A946,Table1[[Customer ID]:[Date Of Birth]],5,FALSE)</f>
        <v>4-Oct-1966</v>
      </c>
      <c r="M946" s="24">
        <f>VLOOKUP(A946,Table1[[Customer ID]:[charges]],8,FALSE)</f>
        <v>11657.72</v>
      </c>
      <c r="N946" s="24" t="str">
        <f>VLOOKUP(Healthcare!A946,Table1[[Customer ID]:[Hospital tier]],9,FALSE)</f>
        <v>tier - 3</v>
      </c>
      <c r="O946" s="24" t="str">
        <f>VLOOKUP(A946,Table1[[Customer ID]:[City tier]],10,FALSE)</f>
        <v>tier - 2</v>
      </c>
      <c r="P946" s="24" t="str">
        <f>VLOOKUP(Healthcare!A946,Table1[],11,FALSE)</f>
        <v>R1024</v>
      </c>
      <c r="Q946" s="24">
        <f>VLOOKUP(Healthcare!A946,Table1[[Customer ID]:[Age]],6,FALSE)</f>
        <v>56</v>
      </c>
    </row>
    <row r="947" spans="1:17" ht="15.4" x14ac:dyDescent="0.45">
      <c r="A947" s="25" t="s">
        <v>946</v>
      </c>
      <c r="B947" s="24" t="str">
        <f>VLOOKUP('Customer Names'!A947,'Customer Names'!A947:C3281,3,FALSE)</f>
        <v>Loftus</v>
      </c>
      <c r="C947" s="24">
        <f>VLOOKUP(Table8[[#This Row],[Customer ID]],Table8[[Customer ID]:[BMI]],2,FALSE)</f>
        <v>38.39</v>
      </c>
      <c r="D947" s="24">
        <f>VLOOKUP(Table8[[#This Row],[Customer ID]],Table8[[Customer ID]:[HBA1C]],4,FALSE)</f>
        <v>8.33</v>
      </c>
      <c r="E947" s="24" t="str">
        <f>VLOOKUP(Table8[[#This Row],[Customer ID]],Table8[[Customer ID]:[Heart Issues]],6,FALSE)</f>
        <v>Yes</v>
      </c>
      <c r="F947" s="24" t="str">
        <f>VLOOKUP(Table8[[#This Row],[Customer ID]],Table8[[Customer ID]:[Any Transplants]],7,FALSE)</f>
        <v>No</v>
      </c>
      <c r="G947" s="24" t="str">
        <f>VLOOKUP(Table8[[#This Row],[Customer ID]],Table8[[Customer ID]:[Cancer history]],8,FALSE)</f>
        <v>No</v>
      </c>
      <c r="H947" s="24">
        <f>VLOOKUP(Table8[[#This Row],[Customer ID]],Table8[[Customer ID]:[NumberOfMajorSurgeries]],9,FALSE)</f>
        <v>1</v>
      </c>
      <c r="I947" s="24" t="str">
        <f>VLOOKUP(Table8[[#This Row],[Customer ID]],Table8[],10,FALSE)</f>
        <v>No</v>
      </c>
      <c r="J947" s="24" t="str">
        <f>VLOOKUP(Table8[[#This Row],[Customer ID]],Table8[[Customer ID]:[Wight Status]],3,FALSE)</f>
        <v>Obesity</v>
      </c>
      <c r="K947" s="24" t="str">
        <f>VLOOKUP(Table8[[#This Row],[Customer ID]],Table8[[Customer ID]:[Diabetes Status]],5,FALSE)</f>
        <v>Diabetes</v>
      </c>
      <c r="L947" s="24" t="str">
        <f>VLOOKUP(A947,Table1[[Customer ID]:[Date Of Birth]],5,FALSE)</f>
        <v>17-Jul-1986</v>
      </c>
      <c r="M947" s="24">
        <f>VLOOKUP(A947,Table1[[Customer ID]:[charges]],8,FALSE)</f>
        <v>11625.11</v>
      </c>
      <c r="N947" s="24" t="str">
        <f>VLOOKUP(Healthcare!A947,Table1[[Customer ID]:[Hospital tier]],9,FALSE)</f>
        <v>tier - 3</v>
      </c>
      <c r="O947" s="24" t="str">
        <f>VLOOKUP(A947,Table1[[Customer ID]:[City tier]],10,FALSE)</f>
        <v>tier - 3</v>
      </c>
      <c r="P947" s="24" t="str">
        <f>VLOOKUP(Healthcare!A947,Table1[],11,FALSE)</f>
        <v>R1022</v>
      </c>
      <c r="Q947" s="24">
        <f>VLOOKUP(Healthcare!A947,Table1[[Customer ID]:[Age]],6,FALSE)</f>
        <v>36</v>
      </c>
    </row>
    <row r="948" spans="1:17" ht="15.4" x14ac:dyDescent="0.45">
      <c r="A948" s="25" t="s">
        <v>947</v>
      </c>
      <c r="B948" s="24" t="str">
        <f>VLOOKUP('Customer Names'!A948,'Customer Names'!A948:C3282,3,FALSE)</f>
        <v>Scott</v>
      </c>
      <c r="C948" s="24">
        <f>VLOOKUP(Table8[[#This Row],[Customer ID]],Table8[[Customer ID]:[BMI]],2,FALSE)</f>
        <v>25.87</v>
      </c>
      <c r="D948" s="24">
        <f>VLOOKUP(Table8[[#This Row],[Customer ID]],Table8[[Customer ID]:[HBA1C]],4,FALSE)</f>
        <v>5.63</v>
      </c>
      <c r="E948" s="24" t="str">
        <f>VLOOKUP(Table8[[#This Row],[Customer ID]],Table8[[Customer ID]:[Heart Issues]],6,FALSE)</f>
        <v>Yes</v>
      </c>
      <c r="F948" s="24" t="str">
        <f>VLOOKUP(Table8[[#This Row],[Customer ID]],Table8[[Customer ID]:[Any Transplants]],7,FALSE)</f>
        <v>No</v>
      </c>
      <c r="G948" s="24" t="str">
        <f>VLOOKUP(Table8[[#This Row],[Customer ID]],Table8[[Customer ID]:[Cancer history]],8,FALSE)</f>
        <v>No</v>
      </c>
      <c r="H948" s="24">
        <f>VLOOKUP(Table8[[#This Row],[Customer ID]],Table8[[Customer ID]:[NumberOfMajorSurgeries]],9,FALSE)</f>
        <v>1</v>
      </c>
      <c r="I948" s="24" t="str">
        <f>VLOOKUP(Table8[[#This Row],[Customer ID]],Table8[],10,FALSE)</f>
        <v>No</v>
      </c>
      <c r="J948" s="24" t="str">
        <f>VLOOKUP(Table8[[#This Row],[Customer ID]],Table8[[Customer ID]:[Wight Status]],3,FALSE)</f>
        <v>Over Weight</v>
      </c>
      <c r="K948" s="24" t="str">
        <f>VLOOKUP(Table8[[#This Row],[Customer ID]],Table8[[Customer ID]:[Diabetes Status]],5,FALSE)</f>
        <v>Normal</v>
      </c>
      <c r="L948" s="24" t="str">
        <f>VLOOKUP(A948,Table1[[Customer ID]:[Date Of Birth]],5,FALSE)</f>
        <v>20-Jun-1964</v>
      </c>
      <c r="M948" s="24">
        <f>VLOOKUP(A948,Table1[[Customer ID]:[charges]],8,FALSE)</f>
        <v>11602.75</v>
      </c>
      <c r="N948" s="24" t="str">
        <f>VLOOKUP(Healthcare!A948,Table1[[Customer ID]:[Hospital tier]],9,FALSE)</f>
        <v>tier - 3</v>
      </c>
      <c r="O948" s="24" t="str">
        <f>VLOOKUP(A948,Table1[[Customer ID]:[City tier]],10,FALSE)</f>
        <v>tier - 1</v>
      </c>
      <c r="P948" s="24" t="str">
        <f>VLOOKUP(Healthcare!A948,Table1[],11,FALSE)</f>
        <v>R1020</v>
      </c>
      <c r="Q948" s="24">
        <f>VLOOKUP(Healthcare!A948,Table1[[Customer ID]:[Age]],6,FALSE)</f>
        <v>58</v>
      </c>
    </row>
    <row r="949" spans="1:17" ht="15.4" x14ac:dyDescent="0.45">
      <c r="A949" s="25" t="s">
        <v>948</v>
      </c>
      <c r="B949" s="24" t="str">
        <f>VLOOKUP('Customer Names'!A949,'Customer Names'!A949:C3283,3,FALSE)</f>
        <v>Alvarez</v>
      </c>
      <c r="C949" s="24">
        <f>VLOOKUP(Table8[[#This Row],[Customer ID]],Table8[[Customer ID]:[BMI]],2,FALSE)</f>
        <v>43.7</v>
      </c>
      <c r="D949" s="24">
        <f>VLOOKUP(Table8[[#This Row],[Customer ID]],Table8[[Customer ID]:[HBA1C]],4,FALSE)</f>
        <v>7.23</v>
      </c>
      <c r="E949" s="24" t="str">
        <f>VLOOKUP(Table8[[#This Row],[Customer ID]],Table8[[Customer ID]:[Heart Issues]],6,FALSE)</f>
        <v>No</v>
      </c>
      <c r="F949" s="24" t="str">
        <f>VLOOKUP(Table8[[#This Row],[Customer ID]],Table8[[Customer ID]:[Any Transplants]],7,FALSE)</f>
        <v>No</v>
      </c>
      <c r="G949" s="24" t="str">
        <f>VLOOKUP(Table8[[#This Row],[Customer ID]],Table8[[Customer ID]:[Cancer history]],8,FALSE)</f>
        <v>No</v>
      </c>
      <c r="H949" s="24">
        <f>VLOOKUP(Table8[[#This Row],[Customer ID]],Table8[[Customer ID]:[NumberOfMajorSurgeries]],9,FALSE)</f>
        <v>0</v>
      </c>
      <c r="I949" s="24" t="str">
        <f>VLOOKUP(Table8[[#This Row],[Customer ID]],Table8[],10,FALSE)</f>
        <v>No</v>
      </c>
      <c r="J949" s="24" t="str">
        <f>VLOOKUP(Table8[[#This Row],[Customer ID]],Table8[[Customer ID]:[Wight Status]],3,FALSE)</f>
        <v>Obesity</v>
      </c>
      <c r="K949" s="24" t="str">
        <f>VLOOKUP(Table8[[#This Row],[Customer ID]],Table8[[Customer ID]:[Diabetes Status]],5,FALSE)</f>
        <v>Diabetes</v>
      </c>
      <c r="L949" s="24" t="str">
        <f>VLOOKUP(A949,Table1[[Customer ID]:[Date Of Birth]],5,FALSE)</f>
        <v>6-Nov-1965</v>
      </c>
      <c r="M949" s="24">
        <f>VLOOKUP(A949,Table1[[Customer ID]:[charges]],8,FALSE)</f>
        <v>11576.13</v>
      </c>
      <c r="N949" s="24" t="str">
        <f>VLOOKUP(Healthcare!A949,Table1[[Customer ID]:[Hospital tier]],9,FALSE)</f>
        <v>tier - 3</v>
      </c>
      <c r="O949" s="24" t="str">
        <f>VLOOKUP(A949,Table1[[Customer ID]:[City tier]],10,FALSE)</f>
        <v>tier - 3</v>
      </c>
      <c r="P949" s="24" t="str">
        <f>VLOOKUP(Healthcare!A949,Table1[],11,FALSE)</f>
        <v>R1011</v>
      </c>
      <c r="Q949" s="24">
        <f>VLOOKUP(Healthcare!A949,Table1[[Customer ID]:[Age]],6,FALSE)</f>
        <v>57</v>
      </c>
    </row>
    <row r="950" spans="1:17" ht="15.4" x14ac:dyDescent="0.45">
      <c r="A950" s="25" t="s">
        <v>949</v>
      </c>
      <c r="B950" s="24" t="str">
        <f>VLOOKUP('Customer Names'!A950,'Customer Names'!A950:C3284,3,FALSE)</f>
        <v>Petersson</v>
      </c>
      <c r="C950" s="24">
        <f>VLOOKUP(Table8[[#This Row],[Customer ID]],Table8[[Customer ID]:[BMI]],2,FALSE)</f>
        <v>40.945</v>
      </c>
      <c r="D950" s="24">
        <f>VLOOKUP(Table8[[#This Row],[Customer ID]],Table8[[Customer ID]:[HBA1C]],4,FALSE)</f>
        <v>10.57</v>
      </c>
      <c r="E950" s="24" t="str">
        <f>VLOOKUP(Table8[[#This Row],[Customer ID]],Table8[[Customer ID]:[Heart Issues]],6,FALSE)</f>
        <v>No</v>
      </c>
      <c r="F950" s="24" t="str">
        <f>VLOOKUP(Table8[[#This Row],[Customer ID]],Table8[[Customer ID]:[Any Transplants]],7,FALSE)</f>
        <v>No</v>
      </c>
      <c r="G950" s="24" t="str">
        <f>VLOOKUP(Table8[[#This Row],[Customer ID]],Table8[[Customer ID]:[Cancer history]],8,FALSE)</f>
        <v>No</v>
      </c>
      <c r="H950" s="24">
        <f>VLOOKUP(Table8[[#This Row],[Customer ID]],Table8[[Customer ID]:[NumberOfMajorSurgeries]],9,FALSE)</f>
        <v>0</v>
      </c>
      <c r="I950" s="24" t="str">
        <f>VLOOKUP(Table8[[#This Row],[Customer ID]],Table8[],10,FALSE)</f>
        <v>No</v>
      </c>
      <c r="J950" s="24" t="str">
        <f>VLOOKUP(Table8[[#This Row],[Customer ID]],Table8[[Customer ID]:[Wight Status]],3,FALSE)</f>
        <v>Obesity</v>
      </c>
      <c r="K950" s="24" t="str">
        <f>VLOOKUP(Table8[[#This Row],[Customer ID]],Table8[[Customer ID]:[Diabetes Status]],5,FALSE)</f>
        <v>Diabetes</v>
      </c>
      <c r="L950" s="24" t="str">
        <f>VLOOKUP(A950,Table1[[Customer ID]:[Date Of Birth]],5,FALSE)</f>
        <v>25-Dec-1965</v>
      </c>
      <c r="M950" s="24">
        <f>VLOOKUP(A950,Table1[[Customer ID]:[charges]],8,FALSE)</f>
        <v>11566.3</v>
      </c>
      <c r="N950" s="24" t="str">
        <f>VLOOKUP(Healthcare!A950,Table1[[Customer ID]:[Hospital tier]],9,FALSE)</f>
        <v>tier - 3</v>
      </c>
      <c r="O950" s="24" t="str">
        <f>VLOOKUP(A950,Table1[[Customer ID]:[City tier]],10,FALSE)</f>
        <v>tier - 3</v>
      </c>
      <c r="P950" s="24" t="str">
        <f>VLOOKUP(Healthcare!A950,Table1[],11,FALSE)</f>
        <v>R1016</v>
      </c>
      <c r="Q950" s="24">
        <f>VLOOKUP(Healthcare!A950,Table1[[Customer ID]:[Age]],6,FALSE)</f>
        <v>57</v>
      </c>
    </row>
    <row r="951" spans="1:17" ht="15.4" x14ac:dyDescent="0.45">
      <c r="A951" s="25" t="s">
        <v>950</v>
      </c>
      <c r="B951" s="24" t="str">
        <f>VLOOKUP('Customer Names'!A951,'Customer Names'!A951:C3285,3,FALSE)</f>
        <v>Liaw</v>
      </c>
      <c r="C951" s="24">
        <f>VLOOKUP(Table8[[#This Row],[Customer ID]],Table8[[Customer ID]:[BMI]],2,FALSE)</f>
        <v>27.94</v>
      </c>
      <c r="D951" s="24">
        <f>VLOOKUP(Table8[[#This Row],[Customer ID]],Table8[[Customer ID]:[HBA1C]],4,FALSE)</f>
        <v>7.92</v>
      </c>
      <c r="E951" s="24" t="str">
        <f>VLOOKUP(Table8[[#This Row],[Customer ID]],Table8[[Customer ID]:[Heart Issues]],6,FALSE)</f>
        <v>No</v>
      </c>
      <c r="F951" s="24" t="str">
        <f>VLOOKUP(Table8[[#This Row],[Customer ID]],Table8[[Customer ID]:[Any Transplants]],7,FALSE)</f>
        <v>No</v>
      </c>
      <c r="G951" s="24" t="str">
        <f>VLOOKUP(Table8[[#This Row],[Customer ID]],Table8[[Customer ID]:[Cancer history]],8,FALSE)</f>
        <v>No</v>
      </c>
      <c r="H951" s="24">
        <f>VLOOKUP(Table8[[#This Row],[Customer ID]],Table8[[Customer ID]:[NumberOfMajorSurgeries]],9,FALSE)</f>
        <v>0</v>
      </c>
      <c r="I951" s="24" t="str">
        <f>VLOOKUP(Table8[[#This Row],[Customer ID]],Table8[],10,FALSE)</f>
        <v>No</v>
      </c>
      <c r="J951" s="24" t="str">
        <f>VLOOKUP(Table8[[#This Row],[Customer ID]],Table8[[Customer ID]:[Wight Status]],3,FALSE)</f>
        <v>Over Weight</v>
      </c>
      <c r="K951" s="24" t="str">
        <f>VLOOKUP(Table8[[#This Row],[Customer ID]],Table8[[Customer ID]:[Diabetes Status]],5,FALSE)</f>
        <v>Diabetes</v>
      </c>
      <c r="L951" s="24" t="str">
        <f>VLOOKUP(A951,Table1[[Customer ID]:[Date Of Birth]],5,FALSE)</f>
        <v>27-Oct-1965</v>
      </c>
      <c r="M951" s="24">
        <f>VLOOKUP(A951,Table1[[Customer ID]:[charges]],8,FALSE)</f>
        <v>11554.22</v>
      </c>
      <c r="N951" s="24" t="str">
        <f>VLOOKUP(Healthcare!A951,Table1[[Customer ID]:[Hospital tier]],9,FALSE)</f>
        <v>tier - 3</v>
      </c>
      <c r="O951" s="24" t="str">
        <f>VLOOKUP(A951,Table1[[Customer ID]:[City tier]],10,FALSE)</f>
        <v>tier - 1</v>
      </c>
      <c r="P951" s="24" t="str">
        <f>VLOOKUP(Healthcare!A951,Table1[],11,FALSE)</f>
        <v>R1013</v>
      </c>
      <c r="Q951" s="24">
        <f>VLOOKUP(Healthcare!A951,Table1[[Customer ID]:[Age]],6,FALSE)</f>
        <v>57</v>
      </c>
    </row>
    <row r="952" spans="1:17" ht="15.4" x14ac:dyDescent="0.45">
      <c r="A952" s="25" t="s">
        <v>951</v>
      </c>
      <c r="B952" s="24" t="str">
        <f>VLOOKUP('Customer Names'!A952,'Customer Names'!A952:C3286,3,FALSE)</f>
        <v>Tripaldi</v>
      </c>
      <c r="C952" s="24">
        <f>VLOOKUP(Table8[[#This Row],[Customer ID]],Table8[[Customer ID]:[BMI]],2,FALSE)</f>
        <v>31.9</v>
      </c>
      <c r="D952" s="24">
        <f>VLOOKUP(Table8[[#This Row],[Customer ID]],Table8[[Customer ID]:[HBA1C]],4,FALSE)</f>
        <v>10.119999999999999</v>
      </c>
      <c r="E952" s="24" t="str">
        <f>VLOOKUP(Table8[[#This Row],[Customer ID]],Table8[[Customer ID]:[Heart Issues]],6,FALSE)</f>
        <v>No</v>
      </c>
      <c r="F952" s="24" t="str">
        <f>VLOOKUP(Table8[[#This Row],[Customer ID]],Table8[[Customer ID]:[Any Transplants]],7,FALSE)</f>
        <v>No</v>
      </c>
      <c r="G952" s="24" t="str">
        <f>VLOOKUP(Table8[[#This Row],[Customer ID]],Table8[[Customer ID]:[Cancer history]],8,FALSE)</f>
        <v>No</v>
      </c>
      <c r="H952" s="24">
        <f>VLOOKUP(Table8[[#This Row],[Customer ID]],Table8[[Customer ID]:[NumberOfMajorSurgeries]],9,FALSE)</f>
        <v>2</v>
      </c>
      <c r="I952" s="24" t="str">
        <f>VLOOKUP(Table8[[#This Row],[Customer ID]],Table8[],10,FALSE)</f>
        <v>No</v>
      </c>
      <c r="J952" s="24" t="str">
        <f>VLOOKUP(Table8[[#This Row],[Customer ID]],Table8[[Customer ID]:[Wight Status]],3,FALSE)</f>
        <v>Obesity</v>
      </c>
      <c r="K952" s="24" t="str">
        <f>VLOOKUP(Table8[[#This Row],[Customer ID]],Table8[[Customer ID]:[Diabetes Status]],5,FALSE)</f>
        <v>Diabetes</v>
      </c>
      <c r="L952" s="24" t="str">
        <f>VLOOKUP(A952,Table1[[Customer ID]:[Date Of Birth]],5,FALSE)</f>
        <v>23-Jul-1973</v>
      </c>
      <c r="M952" s="24">
        <f>VLOOKUP(A952,Table1[[Customer ID]:[charges]],8,FALSE)</f>
        <v>11552.9</v>
      </c>
      <c r="N952" s="24" t="str">
        <f>VLOOKUP(Healthcare!A952,Table1[[Customer ID]:[Hospital tier]],9,FALSE)</f>
        <v>tier - 3</v>
      </c>
      <c r="O952" s="24" t="str">
        <f>VLOOKUP(A952,Table1[[Customer ID]:[City tier]],10,FALSE)</f>
        <v>tier - 2</v>
      </c>
      <c r="P952" s="24" t="str">
        <f>VLOOKUP(Healthcare!A952,Table1[],11,FALSE)</f>
        <v>R1011</v>
      </c>
      <c r="Q952" s="24">
        <f>VLOOKUP(Healthcare!A952,Table1[[Customer ID]:[Age]],6,FALSE)</f>
        <v>49</v>
      </c>
    </row>
    <row r="953" spans="1:17" ht="15.4" x14ac:dyDescent="0.45">
      <c r="A953" s="25" t="s">
        <v>952</v>
      </c>
      <c r="B953" s="24" t="str">
        <f>VLOOKUP('Customer Names'!A953,'Customer Names'!A953:C3287,3,FALSE)</f>
        <v>Kelley</v>
      </c>
      <c r="C953" s="24">
        <f>VLOOKUP(Table8[[#This Row],[Customer ID]],Table8[[Customer ID]:[BMI]],2,FALSE)</f>
        <v>31.64</v>
      </c>
      <c r="D953" s="24">
        <f>VLOOKUP(Table8[[#This Row],[Customer ID]],Table8[[Customer ID]:[HBA1C]],4,FALSE)</f>
        <v>7.91</v>
      </c>
      <c r="E953" s="24" t="str">
        <f>VLOOKUP(Table8[[#This Row],[Customer ID]],Table8[[Customer ID]:[Heart Issues]],6,FALSE)</f>
        <v>No</v>
      </c>
      <c r="F953" s="24" t="str">
        <f>VLOOKUP(Table8[[#This Row],[Customer ID]],Table8[[Customer ID]:[Any Transplants]],7,FALSE)</f>
        <v>No</v>
      </c>
      <c r="G953" s="24" t="str">
        <f>VLOOKUP(Table8[[#This Row],[Customer ID]],Table8[[Customer ID]:[Cancer history]],8,FALSE)</f>
        <v>No</v>
      </c>
      <c r="H953" s="24">
        <f>VLOOKUP(Table8[[#This Row],[Customer ID]],Table8[[Customer ID]:[NumberOfMajorSurgeries]],9,FALSE)</f>
        <v>0</v>
      </c>
      <c r="I953" s="24" t="str">
        <f>VLOOKUP(Table8[[#This Row],[Customer ID]],Table8[],10,FALSE)</f>
        <v>No</v>
      </c>
      <c r="J953" s="24" t="str">
        <f>VLOOKUP(Table8[[#This Row],[Customer ID]],Table8[[Customer ID]:[Wight Status]],3,FALSE)</f>
        <v>Obesity</v>
      </c>
      <c r="K953" s="24" t="str">
        <f>VLOOKUP(Table8[[#This Row],[Customer ID]],Table8[[Customer ID]:[Diabetes Status]],5,FALSE)</f>
        <v>Diabetes</v>
      </c>
      <c r="L953" s="24" t="str">
        <f>VLOOKUP(A953,Table1[[Customer ID]:[Date Of Birth]],5,FALSE)</f>
        <v>1-Dec-1971</v>
      </c>
      <c r="M953" s="24">
        <f>VLOOKUP(A953,Table1[[Customer ID]:[charges]],8,FALSE)</f>
        <v>11540.25</v>
      </c>
      <c r="N953" s="24" t="str">
        <f>VLOOKUP(Healthcare!A953,Table1[[Customer ID]:[Hospital tier]],9,FALSE)</f>
        <v>tier - 3</v>
      </c>
      <c r="O953" s="24" t="str">
        <f>VLOOKUP(A953,Table1[[Customer ID]:[City tier]],10,FALSE)</f>
        <v>tier - 1</v>
      </c>
      <c r="P953" s="24" t="str">
        <f>VLOOKUP(Healthcare!A953,Table1[],11,FALSE)</f>
        <v>R1012</v>
      </c>
      <c r="Q953" s="24">
        <f>VLOOKUP(Healthcare!A953,Table1[[Customer ID]:[Age]],6,FALSE)</f>
        <v>51</v>
      </c>
    </row>
    <row r="954" spans="1:17" ht="15.4" x14ac:dyDescent="0.45">
      <c r="A954" s="25" t="s">
        <v>953</v>
      </c>
      <c r="B954" s="24" t="str">
        <f>VLOOKUP('Customer Names'!A954,'Customer Names'!A954:C3288,3,FALSE)</f>
        <v>Endara</v>
      </c>
      <c r="C954" s="24">
        <f>VLOOKUP(Table8[[#This Row],[Customer ID]],Table8[[Customer ID]:[BMI]],2,FALSE)</f>
        <v>46.7</v>
      </c>
      <c r="D954" s="24">
        <f>VLOOKUP(Table8[[#This Row],[Customer ID]],Table8[[Customer ID]:[HBA1C]],4,FALSE)</f>
        <v>10.9</v>
      </c>
      <c r="E954" s="24" t="str">
        <f>VLOOKUP(Table8[[#This Row],[Customer ID]],Table8[[Customer ID]:[Heart Issues]],6,FALSE)</f>
        <v>No</v>
      </c>
      <c r="F954" s="24" t="str">
        <f>VLOOKUP(Table8[[#This Row],[Customer ID]],Table8[[Customer ID]:[Any Transplants]],7,FALSE)</f>
        <v>No</v>
      </c>
      <c r="G954" s="24" t="str">
        <f>VLOOKUP(Table8[[#This Row],[Customer ID]],Table8[[Customer ID]:[Cancer history]],8,FALSE)</f>
        <v>No</v>
      </c>
      <c r="H954" s="24">
        <f>VLOOKUP(Table8[[#This Row],[Customer ID]],Table8[[Customer ID]:[NumberOfMajorSurgeries]],9,FALSE)</f>
        <v>0</v>
      </c>
      <c r="I954" s="24" t="str">
        <f>VLOOKUP(Table8[[#This Row],[Customer ID]],Table8[],10,FALSE)</f>
        <v>No</v>
      </c>
      <c r="J954" s="24" t="str">
        <f>VLOOKUP(Table8[[#This Row],[Customer ID]],Table8[[Customer ID]:[Wight Status]],3,FALSE)</f>
        <v>Obesity</v>
      </c>
      <c r="K954" s="24" t="str">
        <f>VLOOKUP(Table8[[#This Row],[Customer ID]],Table8[[Customer ID]:[Diabetes Status]],5,FALSE)</f>
        <v>Diabetes</v>
      </c>
      <c r="L954" s="24" t="str">
        <f>VLOOKUP(A954,Table1[[Customer ID]:[Date Of Birth]],5,FALSE)</f>
        <v>14-Nov-1968</v>
      </c>
      <c r="M954" s="24">
        <f>VLOOKUP(A954,Table1[[Customer ID]:[charges]],8,FALSE)</f>
        <v>11538.42</v>
      </c>
      <c r="N954" s="24" t="str">
        <f>VLOOKUP(Healthcare!A954,Table1[[Customer ID]:[Hospital tier]],9,FALSE)</f>
        <v>tier - 3</v>
      </c>
      <c r="O954" s="24" t="str">
        <f>VLOOKUP(A954,Table1[[Customer ID]:[City tier]],10,FALSE)</f>
        <v>tier - 1</v>
      </c>
      <c r="P954" s="24" t="str">
        <f>VLOOKUP(Healthcare!A954,Table1[],11,FALSE)</f>
        <v>R1011</v>
      </c>
      <c r="Q954" s="24">
        <f>VLOOKUP(Healthcare!A954,Table1[[Customer ID]:[Age]],6,FALSE)</f>
        <v>54</v>
      </c>
    </row>
    <row r="955" spans="1:17" ht="15.4" x14ac:dyDescent="0.45">
      <c r="A955" s="25" t="s">
        <v>954</v>
      </c>
      <c r="B955" s="24" t="str">
        <f>VLOOKUP('Customer Names'!A955,'Customer Names'!A955:C3289,3,FALSE)</f>
        <v>Valle</v>
      </c>
      <c r="C955" s="24">
        <f>VLOOKUP(Table8[[#This Row],[Customer ID]],Table8[[Customer ID]:[BMI]],2,FALSE)</f>
        <v>18.335000000000001</v>
      </c>
      <c r="D955" s="24">
        <f>VLOOKUP(Table8[[#This Row],[Customer ID]],Table8[[Customer ID]:[HBA1C]],4,FALSE)</f>
        <v>11.83</v>
      </c>
      <c r="E955" s="24" t="str">
        <f>VLOOKUP(Table8[[#This Row],[Customer ID]],Table8[[Customer ID]:[Heart Issues]],6,FALSE)</f>
        <v>No</v>
      </c>
      <c r="F955" s="24" t="str">
        <f>VLOOKUP(Table8[[#This Row],[Customer ID]],Table8[[Customer ID]:[Any Transplants]],7,FALSE)</f>
        <v>No</v>
      </c>
      <c r="G955" s="24" t="str">
        <f>VLOOKUP(Table8[[#This Row],[Customer ID]],Table8[[Customer ID]:[Cancer history]],8,FALSE)</f>
        <v>No</v>
      </c>
      <c r="H955" s="24">
        <f>VLOOKUP(Table8[[#This Row],[Customer ID]],Table8[[Customer ID]:[NumberOfMajorSurgeries]],9,FALSE)</f>
        <v>0</v>
      </c>
      <c r="I955" s="24" t="str">
        <f>VLOOKUP(Table8[[#This Row],[Customer ID]],Table8[],10,FALSE)</f>
        <v>No</v>
      </c>
      <c r="J955" s="24" t="str">
        <f>VLOOKUP(Table8[[#This Row],[Customer ID]],Table8[[Customer ID]:[Wight Status]],3,FALSE)</f>
        <v>Under Weight</v>
      </c>
      <c r="K955" s="24" t="str">
        <f>VLOOKUP(Table8[[#This Row],[Customer ID]],Table8[[Customer ID]:[Diabetes Status]],5,FALSE)</f>
        <v>Diabetes</v>
      </c>
      <c r="L955" s="24" t="str">
        <f>VLOOKUP(A955,Table1[[Customer ID]:[Date Of Birth]],5,FALSE)</f>
        <v>3-Oct-1965</v>
      </c>
      <c r="M955" s="24">
        <f>VLOOKUP(A955,Table1[[Customer ID]:[charges]],8,FALSE)</f>
        <v>11534.87</v>
      </c>
      <c r="N955" s="24" t="str">
        <f>VLOOKUP(Healthcare!A955,Table1[[Customer ID]:[Hospital tier]],9,FALSE)</f>
        <v>tier - 3</v>
      </c>
      <c r="O955" s="24" t="str">
        <f>VLOOKUP(A955,Table1[[Customer ID]:[City tier]],10,FALSE)</f>
        <v>tier - 1</v>
      </c>
      <c r="P955" s="24" t="str">
        <f>VLOOKUP(Healthcare!A955,Table1[],11,FALSE)</f>
        <v>R1017</v>
      </c>
      <c r="Q955" s="24">
        <f>VLOOKUP(Healthcare!A955,Table1[[Customer ID]:[Age]],6,FALSE)</f>
        <v>57</v>
      </c>
    </row>
    <row r="956" spans="1:17" ht="15.4" x14ac:dyDescent="0.45">
      <c r="A956" s="25" t="s">
        <v>955</v>
      </c>
      <c r="B956" s="24" t="str">
        <f>VLOOKUP('Customer Names'!A956,'Customer Names'!A956:C3290,3,FALSE)</f>
        <v>Germain</v>
      </c>
      <c r="C956" s="24">
        <f>VLOOKUP(Table8[[#This Row],[Customer ID]],Table8[[Customer ID]:[BMI]],2,FALSE)</f>
        <v>31.24</v>
      </c>
      <c r="D956" s="24">
        <f>VLOOKUP(Table8[[#This Row],[Customer ID]],Table8[[Customer ID]:[HBA1C]],4,FALSE)</f>
        <v>7.42</v>
      </c>
      <c r="E956" s="24" t="str">
        <f>VLOOKUP(Table8[[#This Row],[Customer ID]],Table8[[Customer ID]:[Heart Issues]],6,FALSE)</f>
        <v>Yes</v>
      </c>
      <c r="F956" s="24" t="str">
        <f>VLOOKUP(Table8[[#This Row],[Customer ID]],Table8[[Customer ID]:[Any Transplants]],7,FALSE)</f>
        <v>No</v>
      </c>
      <c r="G956" s="24" t="str">
        <f>VLOOKUP(Table8[[#This Row],[Customer ID]],Table8[[Customer ID]:[Cancer history]],8,FALSE)</f>
        <v>No</v>
      </c>
      <c r="H956" s="24">
        <f>VLOOKUP(Table8[[#This Row],[Customer ID]],Table8[[Customer ID]:[NumberOfMajorSurgeries]],9,FALSE)</f>
        <v>2</v>
      </c>
      <c r="I956" s="24" t="str">
        <f>VLOOKUP(Table8[[#This Row],[Customer ID]],Table8[],10,FALSE)</f>
        <v>No</v>
      </c>
      <c r="J956" s="24" t="str">
        <f>VLOOKUP(Table8[[#This Row],[Customer ID]],Table8[[Customer ID]:[Wight Status]],3,FALSE)</f>
        <v>Obesity</v>
      </c>
      <c r="K956" s="24" t="str">
        <f>VLOOKUP(Table8[[#This Row],[Customer ID]],Table8[[Customer ID]:[Diabetes Status]],5,FALSE)</f>
        <v>Diabetes</v>
      </c>
      <c r="L956" s="24" t="str">
        <f>VLOOKUP(A956,Table1[[Customer ID]:[Date Of Birth]],5,FALSE)</f>
        <v>23-Jul-1970</v>
      </c>
      <c r="M956" s="24">
        <f>VLOOKUP(A956,Table1[[Customer ID]:[charges]],8,FALSE)</f>
        <v>11530.12</v>
      </c>
      <c r="N956" s="24" t="str">
        <f>VLOOKUP(Healthcare!A956,Table1[[Customer ID]:[Hospital tier]],9,FALSE)</f>
        <v>tier - 3</v>
      </c>
      <c r="O956" s="24" t="str">
        <f>VLOOKUP(A956,Table1[[Customer ID]:[City tier]],10,FALSE)</f>
        <v>tier - 1</v>
      </c>
      <c r="P956" s="24" t="str">
        <f>VLOOKUP(Healthcare!A956,Table1[],11,FALSE)</f>
        <v>R1012</v>
      </c>
      <c r="Q956" s="24">
        <f>VLOOKUP(Healthcare!A956,Table1[[Customer ID]:[Age]],6,FALSE)</f>
        <v>52</v>
      </c>
    </row>
    <row r="957" spans="1:17" ht="15.4" x14ac:dyDescent="0.45">
      <c r="A957" s="25" t="s">
        <v>956</v>
      </c>
      <c r="B957" s="24" t="str">
        <f>VLOOKUP('Customer Names'!A957,'Customer Names'!A957:C3291,3,FALSE)</f>
        <v>Finecey</v>
      </c>
      <c r="C957" s="24">
        <f>VLOOKUP(Table8[[#This Row],[Customer ID]],Table8[[Customer ID]:[BMI]],2,FALSE)</f>
        <v>39.22</v>
      </c>
      <c r="D957" s="24">
        <f>VLOOKUP(Table8[[#This Row],[Customer ID]],Table8[[Customer ID]:[HBA1C]],4,FALSE)</f>
        <v>5.62</v>
      </c>
      <c r="E957" s="24" t="str">
        <f>VLOOKUP(Table8[[#This Row],[Customer ID]],Table8[[Customer ID]:[Heart Issues]],6,FALSE)</f>
        <v>Yes</v>
      </c>
      <c r="F957" s="24" t="str">
        <f>VLOOKUP(Table8[[#This Row],[Customer ID]],Table8[[Customer ID]:[Any Transplants]],7,FALSE)</f>
        <v>No</v>
      </c>
      <c r="G957" s="24" t="str">
        <f>VLOOKUP(Table8[[#This Row],[Customer ID]],Table8[[Customer ID]:[Cancer history]],8,FALSE)</f>
        <v>No</v>
      </c>
      <c r="H957" s="24">
        <f>VLOOKUP(Table8[[#This Row],[Customer ID]],Table8[[Customer ID]:[NumberOfMajorSurgeries]],9,FALSE)</f>
        <v>1</v>
      </c>
      <c r="I957" s="24" t="str">
        <f>VLOOKUP(Table8[[#This Row],[Customer ID]],Table8[],10,FALSE)</f>
        <v>No</v>
      </c>
      <c r="J957" s="24" t="str">
        <f>VLOOKUP(Table8[[#This Row],[Customer ID]],Table8[[Customer ID]:[Wight Status]],3,FALSE)</f>
        <v>Obesity</v>
      </c>
      <c r="K957" s="24" t="str">
        <f>VLOOKUP(Table8[[#This Row],[Customer ID]],Table8[[Customer ID]:[Diabetes Status]],5,FALSE)</f>
        <v>Normal</v>
      </c>
      <c r="L957" s="24" t="str">
        <f>VLOOKUP(A957,Table1[[Customer ID]:[Date Of Birth]],5,FALSE)</f>
        <v>12-Jun-1988</v>
      </c>
      <c r="M957" s="24">
        <f>VLOOKUP(A957,Table1[[Customer ID]:[charges]],8,FALSE)</f>
        <v>11524.25</v>
      </c>
      <c r="N957" s="24" t="str">
        <f>VLOOKUP(Healthcare!A957,Table1[[Customer ID]:[Hospital tier]],9,FALSE)</f>
        <v>tier - 3</v>
      </c>
      <c r="O957" s="24" t="str">
        <f>VLOOKUP(A957,Table1[[Customer ID]:[City tier]],10,FALSE)</f>
        <v>tier - 1</v>
      </c>
      <c r="P957" s="24" t="str">
        <f>VLOOKUP(Healthcare!A957,Table1[],11,FALSE)</f>
        <v>R1026</v>
      </c>
      <c r="Q957" s="24">
        <f>VLOOKUP(Healthcare!A957,Table1[[Customer ID]:[Age]],6,FALSE)</f>
        <v>34</v>
      </c>
    </row>
    <row r="958" spans="1:17" ht="15.4" x14ac:dyDescent="0.45">
      <c r="A958" s="25" t="s">
        <v>957</v>
      </c>
      <c r="B958" s="24" t="str">
        <f>VLOOKUP('Customer Names'!A958,'Customer Names'!A958:C3292,3,FALSE)</f>
        <v>Mendoza</v>
      </c>
      <c r="C958" s="24">
        <f>VLOOKUP(Table8[[#This Row],[Customer ID]],Table8[[Customer ID]:[BMI]],2,FALSE)</f>
        <v>24.414999999999999</v>
      </c>
      <c r="D958" s="24">
        <f>VLOOKUP(Table8[[#This Row],[Customer ID]],Table8[[Customer ID]:[HBA1C]],4,FALSE)</f>
        <v>7.16</v>
      </c>
      <c r="E958" s="24" t="str">
        <f>VLOOKUP(Table8[[#This Row],[Customer ID]],Table8[[Customer ID]:[Heart Issues]],6,FALSE)</f>
        <v>No</v>
      </c>
      <c r="F958" s="24" t="str">
        <f>VLOOKUP(Table8[[#This Row],[Customer ID]],Table8[[Customer ID]:[Any Transplants]],7,FALSE)</f>
        <v>No</v>
      </c>
      <c r="G958" s="24" t="str">
        <f>VLOOKUP(Table8[[#This Row],[Customer ID]],Table8[[Customer ID]:[Cancer history]],8,FALSE)</f>
        <v>No</v>
      </c>
      <c r="H958" s="24">
        <f>VLOOKUP(Table8[[#This Row],[Customer ID]],Table8[[Customer ID]:[NumberOfMajorSurgeries]],9,FALSE)</f>
        <v>0</v>
      </c>
      <c r="I958" s="24" t="str">
        <f>VLOOKUP(Table8[[#This Row],[Customer ID]],Table8[],10,FALSE)</f>
        <v>No</v>
      </c>
      <c r="J958" s="24" t="str">
        <f>VLOOKUP(Table8[[#This Row],[Customer ID]],Table8[[Customer ID]:[Wight Status]],3,FALSE)</f>
        <v>Normal Weight</v>
      </c>
      <c r="K958" s="24" t="str">
        <f>VLOOKUP(Table8[[#This Row],[Customer ID]],Table8[[Customer ID]:[Diabetes Status]],5,FALSE)</f>
        <v>Diabetes</v>
      </c>
      <c r="L958" s="24" t="str">
        <f>VLOOKUP(A958,Table1[[Customer ID]:[Date Of Birth]],5,FALSE)</f>
        <v>19-Dec-1971</v>
      </c>
      <c r="M958" s="24">
        <f>VLOOKUP(A958,Table1[[Customer ID]:[charges]],8,FALSE)</f>
        <v>11520.1</v>
      </c>
      <c r="N958" s="24" t="str">
        <f>VLOOKUP(Healthcare!A958,Table1[[Customer ID]:[Hospital tier]],9,FALSE)</f>
        <v>tier - 3</v>
      </c>
      <c r="O958" s="24" t="str">
        <f>VLOOKUP(A958,Table1[[Customer ID]:[City tier]],10,FALSE)</f>
        <v>tier - 1</v>
      </c>
      <c r="P958" s="24" t="str">
        <f>VLOOKUP(Healthcare!A958,Table1[],11,FALSE)</f>
        <v>R1012</v>
      </c>
      <c r="Q958" s="24">
        <f>VLOOKUP(Healthcare!A958,Table1[[Customer ID]:[Age]],6,FALSE)</f>
        <v>51</v>
      </c>
    </row>
    <row r="959" spans="1:17" ht="15.4" x14ac:dyDescent="0.45">
      <c r="A959" s="25" t="s">
        <v>958</v>
      </c>
      <c r="B959" s="24" t="str">
        <f>VLOOKUP('Customer Names'!A959,'Customer Names'!A959:C3293,3,FALSE)</f>
        <v>Roe</v>
      </c>
      <c r="C959" s="24">
        <f>VLOOKUP(Table8[[#This Row],[Customer ID]],Table8[[Customer ID]:[BMI]],2,FALSE)</f>
        <v>32.299999999999997</v>
      </c>
      <c r="D959" s="24">
        <f>VLOOKUP(Table8[[#This Row],[Customer ID]],Table8[[Customer ID]:[HBA1C]],4,FALSE)</f>
        <v>9.89</v>
      </c>
      <c r="E959" s="24" t="str">
        <f>VLOOKUP(Table8[[#This Row],[Customer ID]],Table8[[Customer ID]:[Heart Issues]],6,FALSE)</f>
        <v>No</v>
      </c>
      <c r="F959" s="24" t="str">
        <f>VLOOKUP(Table8[[#This Row],[Customer ID]],Table8[[Customer ID]:[Any Transplants]],7,FALSE)</f>
        <v>No</v>
      </c>
      <c r="G959" s="24" t="str">
        <f>VLOOKUP(Table8[[#This Row],[Customer ID]],Table8[[Customer ID]:[Cancer history]],8,FALSE)</f>
        <v>No</v>
      </c>
      <c r="H959" s="24">
        <f>VLOOKUP(Table8[[#This Row],[Customer ID]],Table8[[Customer ID]:[NumberOfMajorSurgeries]],9,FALSE)</f>
        <v>0</v>
      </c>
      <c r="I959" s="24" t="str">
        <f>VLOOKUP(Table8[[#This Row],[Customer ID]],Table8[],10,FALSE)</f>
        <v>No</v>
      </c>
      <c r="J959" s="24" t="str">
        <f>VLOOKUP(Table8[[#This Row],[Customer ID]],Table8[[Customer ID]:[Wight Status]],3,FALSE)</f>
        <v>Obesity</v>
      </c>
      <c r="K959" s="24" t="str">
        <f>VLOOKUP(Table8[[#This Row],[Customer ID]],Table8[[Customer ID]:[Diabetes Status]],5,FALSE)</f>
        <v>Diabetes</v>
      </c>
      <c r="L959" s="24" t="str">
        <f>VLOOKUP(A959,Table1[[Customer ID]:[Date Of Birth]],5,FALSE)</f>
        <v>24-Jun-1968</v>
      </c>
      <c r="M959" s="24">
        <f>VLOOKUP(A959,Table1[[Customer ID]:[charges]],8,FALSE)</f>
        <v>11512.41</v>
      </c>
      <c r="N959" s="24" t="str">
        <f>VLOOKUP(Healthcare!A959,Table1[[Customer ID]:[Hospital tier]],9,FALSE)</f>
        <v>tier - 3</v>
      </c>
      <c r="O959" s="24" t="str">
        <f>VLOOKUP(A959,Table1[[Customer ID]:[City tier]],10,FALSE)</f>
        <v>tier - 1</v>
      </c>
      <c r="P959" s="24" t="str">
        <f>VLOOKUP(Healthcare!A959,Table1[],11,FALSE)</f>
        <v>R1024</v>
      </c>
      <c r="Q959" s="24">
        <f>VLOOKUP(Healthcare!A959,Table1[[Customer ID]:[Age]],6,FALSE)</f>
        <v>54</v>
      </c>
    </row>
    <row r="960" spans="1:17" ht="15.4" x14ac:dyDescent="0.45">
      <c r="A960" s="25" t="s">
        <v>959</v>
      </c>
      <c r="B960" s="24" t="str">
        <f>VLOOKUP('Customer Names'!A960,'Customer Names'!A960:C3294,3,FALSE)</f>
        <v>Webb</v>
      </c>
      <c r="C960" s="24">
        <f>VLOOKUP(Table8[[#This Row],[Customer ID]],Table8[[Customer ID]:[BMI]],2,FALSE)</f>
        <v>39.94</v>
      </c>
      <c r="D960" s="24">
        <f>VLOOKUP(Table8[[#This Row],[Customer ID]],Table8[[Customer ID]:[HBA1C]],4,FALSE)</f>
        <v>5.14</v>
      </c>
      <c r="E960" s="24" t="str">
        <f>VLOOKUP(Table8[[#This Row],[Customer ID]],Table8[[Customer ID]:[Heart Issues]],6,FALSE)</f>
        <v>No</v>
      </c>
      <c r="F960" s="24" t="str">
        <f>VLOOKUP(Table8[[#This Row],[Customer ID]],Table8[[Customer ID]:[Any Transplants]],7,FALSE)</f>
        <v>No</v>
      </c>
      <c r="G960" s="24" t="str">
        <f>VLOOKUP(Table8[[#This Row],[Customer ID]],Table8[[Customer ID]:[Cancer history]],8,FALSE)</f>
        <v>No</v>
      </c>
      <c r="H960" s="24">
        <f>VLOOKUP(Table8[[#This Row],[Customer ID]],Table8[[Customer ID]:[NumberOfMajorSurgeries]],9,FALSE)</f>
        <v>0</v>
      </c>
      <c r="I960" s="24" t="str">
        <f>VLOOKUP(Table8[[#This Row],[Customer ID]],Table8[],10,FALSE)</f>
        <v>No</v>
      </c>
      <c r="J960" s="24" t="str">
        <f>VLOOKUP(Table8[[#This Row],[Customer ID]],Table8[[Customer ID]:[Wight Status]],3,FALSE)</f>
        <v>Obesity</v>
      </c>
      <c r="K960" s="24" t="str">
        <f>VLOOKUP(Table8[[#This Row],[Customer ID]],Table8[[Customer ID]:[Diabetes Status]],5,FALSE)</f>
        <v>Normal</v>
      </c>
      <c r="L960" s="24" t="str">
        <f>VLOOKUP(A960,Table1[[Customer ID]:[Date Of Birth]],5,FALSE)</f>
        <v>6-Oct-1989</v>
      </c>
      <c r="M960" s="24">
        <f>VLOOKUP(A960,Table1[[Customer ID]:[charges]],8,FALSE)</f>
        <v>11511.61</v>
      </c>
      <c r="N960" s="24" t="str">
        <f>VLOOKUP(Healthcare!A960,Table1[[Customer ID]:[Hospital tier]],9,FALSE)</f>
        <v>tier - 3</v>
      </c>
      <c r="O960" s="24" t="str">
        <f>VLOOKUP(A960,Table1[[Customer ID]:[City tier]],10,FALSE)</f>
        <v>tier - 3</v>
      </c>
      <c r="P960" s="24" t="str">
        <f>VLOOKUP(Healthcare!A960,Table1[],11,FALSE)</f>
        <v>R1026</v>
      </c>
      <c r="Q960" s="24">
        <f>VLOOKUP(Healthcare!A960,Table1[[Customer ID]:[Age]],6,FALSE)</f>
        <v>33</v>
      </c>
    </row>
    <row r="961" spans="1:17" ht="15.4" x14ac:dyDescent="0.45">
      <c r="A961" s="25" t="s">
        <v>960</v>
      </c>
      <c r="B961" s="24" t="str">
        <f>VLOOKUP('Customer Names'!A961,'Customer Names'!A961:C3295,3,FALSE)</f>
        <v>Stocker</v>
      </c>
      <c r="C961" s="24">
        <f>VLOOKUP(Table8[[#This Row],[Customer ID]],Table8[[Customer ID]:[BMI]],2,FALSE)</f>
        <v>30</v>
      </c>
      <c r="D961" s="24">
        <f>VLOOKUP(Table8[[#This Row],[Customer ID]],Table8[[Customer ID]:[HBA1C]],4,FALSE)</f>
        <v>5.61</v>
      </c>
      <c r="E961" s="24" t="str">
        <f>VLOOKUP(Table8[[#This Row],[Customer ID]],Table8[[Customer ID]:[Heart Issues]],6,FALSE)</f>
        <v>Yes</v>
      </c>
      <c r="F961" s="24" t="str">
        <f>VLOOKUP(Table8[[#This Row],[Customer ID]],Table8[[Customer ID]:[Any Transplants]],7,FALSE)</f>
        <v>No</v>
      </c>
      <c r="G961" s="24" t="str">
        <f>VLOOKUP(Table8[[#This Row],[Customer ID]],Table8[[Customer ID]:[Cancer history]],8,FALSE)</f>
        <v>Yes</v>
      </c>
      <c r="H961" s="24">
        <f>VLOOKUP(Table8[[#This Row],[Customer ID]],Table8[[Customer ID]:[NumberOfMajorSurgeries]],9,FALSE)</f>
        <v>1</v>
      </c>
      <c r="I961" s="24" t="str">
        <f>VLOOKUP(Table8[[#This Row],[Customer ID]],Table8[],10,FALSE)</f>
        <v>No</v>
      </c>
      <c r="J961" s="24" t="str">
        <f>VLOOKUP(Table8[[#This Row],[Customer ID]],Table8[[Customer ID]:[Wight Status]],3,FALSE)</f>
        <v>Obesity</v>
      </c>
      <c r="K961" s="24" t="str">
        <f>VLOOKUP(Table8[[#This Row],[Customer ID]],Table8[[Customer ID]:[Diabetes Status]],5,FALSE)</f>
        <v>Normal</v>
      </c>
      <c r="L961" s="24" t="str">
        <f>VLOOKUP(A961,Table1[[Customer ID]:[Date Of Birth]],5,FALSE)</f>
        <v>11-Aug-1969</v>
      </c>
      <c r="M961" s="24">
        <f>VLOOKUP(A961,Table1[[Customer ID]:[charges]],8,FALSE)</f>
        <v>11497.69</v>
      </c>
      <c r="N961" s="24" t="str">
        <f>VLOOKUP(Healthcare!A961,Table1[[Customer ID]:[Hospital tier]],9,FALSE)</f>
        <v>tier - 3</v>
      </c>
      <c r="O961" s="24" t="str">
        <f>VLOOKUP(A961,Table1[[Customer ID]:[City tier]],10,FALSE)</f>
        <v>tier - 1</v>
      </c>
      <c r="P961" s="24" t="str">
        <f>VLOOKUP(Healthcare!A961,Table1[],11,FALSE)</f>
        <v>R1012</v>
      </c>
      <c r="Q961" s="24">
        <f>VLOOKUP(Healthcare!A961,Table1[[Customer ID]:[Age]],6,FALSE)</f>
        <v>53</v>
      </c>
    </row>
    <row r="962" spans="1:17" ht="15.4" x14ac:dyDescent="0.45">
      <c r="A962" s="25" t="s">
        <v>961</v>
      </c>
      <c r="B962" s="24" t="str">
        <f>VLOOKUP('Customer Names'!A962,'Customer Names'!A962:C3296,3,FALSE)</f>
        <v>Jacobson</v>
      </c>
      <c r="C962" s="24">
        <f>VLOOKUP(Table8[[#This Row],[Customer ID]],Table8[[Customer ID]:[BMI]],2,FALSE)</f>
        <v>35.340000000000003</v>
      </c>
      <c r="D962" s="24">
        <f>VLOOKUP(Table8[[#This Row],[Customer ID]],Table8[[Customer ID]:[HBA1C]],4,FALSE)</f>
        <v>5.51</v>
      </c>
      <c r="E962" s="24" t="str">
        <f>VLOOKUP(Table8[[#This Row],[Customer ID]],Table8[[Customer ID]:[Heart Issues]],6,FALSE)</f>
        <v>Yes</v>
      </c>
      <c r="F962" s="24" t="str">
        <f>VLOOKUP(Table8[[#This Row],[Customer ID]],Table8[[Customer ID]:[Any Transplants]],7,FALSE)</f>
        <v>No</v>
      </c>
      <c r="G962" s="24" t="str">
        <f>VLOOKUP(Table8[[#This Row],[Customer ID]],Table8[[Customer ID]:[Cancer history]],8,FALSE)</f>
        <v>Yes</v>
      </c>
      <c r="H962" s="24">
        <f>VLOOKUP(Table8[[#This Row],[Customer ID]],Table8[[Customer ID]:[NumberOfMajorSurgeries]],9,FALSE)</f>
        <v>1</v>
      </c>
      <c r="I962" s="24" t="str">
        <f>VLOOKUP(Table8[[#This Row],[Customer ID]],Table8[],10,FALSE)</f>
        <v>No</v>
      </c>
      <c r="J962" s="24" t="str">
        <f>VLOOKUP(Table8[[#This Row],[Customer ID]],Table8[[Customer ID]:[Wight Status]],3,FALSE)</f>
        <v>Obesity</v>
      </c>
      <c r="K962" s="24" t="str">
        <f>VLOOKUP(Table8[[#This Row],[Customer ID]],Table8[[Customer ID]:[Diabetes Status]],5,FALSE)</f>
        <v>Normal</v>
      </c>
      <c r="L962" s="24" t="str">
        <f>VLOOKUP(A962,Table1[[Customer ID]:[Date Of Birth]],5,FALSE)</f>
        <v>7-Jun-1983</v>
      </c>
      <c r="M962" s="24">
        <f>VLOOKUP(A962,Table1[[Customer ID]:[charges]],8,FALSE)</f>
        <v>11492.46</v>
      </c>
      <c r="N962" s="24" t="str">
        <f>VLOOKUP(Healthcare!A962,Table1[[Customer ID]:[Hospital tier]],9,FALSE)</f>
        <v>tier - 3</v>
      </c>
      <c r="O962" s="24" t="str">
        <f>VLOOKUP(A962,Table1[[Customer ID]:[City tier]],10,FALSE)</f>
        <v>tier - 3</v>
      </c>
      <c r="P962" s="24" t="str">
        <f>VLOOKUP(Healthcare!A962,Table1[],11,FALSE)</f>
        <v>R1026</v>
      </c>
      <c r="Q962" s="24">
        <f>VLOOKUP(Healthcare!A962,Table1[[Customer ID]:[Age]],6,FALSE)</f>
        <v>40</v>
      </c>
    </row>
    <row r="963" spans="1:17" ht="15.4" x14ac:dyDescent="0.45">
      <c r="A963" s="25" t="s">
        <v>962</v>
      </c>
      <c r="B963" s="24" t="str">
        <f>VLOOKUP('Customer Names'!A963,'Customer Names'!A963:C3297,3,FALSE)</f>
        <v>Shaw</v>
      </c>
      <c r="C963" s="24">
        <f>VLOOKUP(Table8[[#This Row],[Customer ID]],Table8[[Customer ID]:[BMI]],2,FALSE)</f>
        <v>32.204999999999998</v>
      </c>
      <c r="D963" s="24">
        <f>VLOOKUP(Table8[[#This Row],[Customer ID]],Table8[[Customer ID]:[HBA1C]],4,FALSE)</f>
        <v>8.3800000000000008</v>
      </c>
      <c r="E963" s="24" t="str">
        <f>VLOOKUP(Table8[[#This Row],[Customer ID]],Table8[[Customer ID]:[Heart Issues]],6,FALSE)</f>
        <v>Yes</v>
      </c>
      <c r="F963" s="24" t="str">
        <f>VLOOKUP(Table8[[#This Row],[Customer ID]],Table8[[Customer ID]:[Any Transplants]],7,FALSE)</f>
        <v>No</v>
      </c>
      <c r="G963" s="24" t="str">
        <f>VLOOKUP(Table8[[#This Row],[Customer ID]],Table8[[Customer ID]:[Cancer history]],8,FALSE)</f>
        <v>No</v>
      </c>
      <c r="H963" s="24">
        <f>VLOOKUP(Table8[[#This Row],[Customer ID]],Table8[[Customer ID]:[NumberOfMajorSurgeries]],9,FALSE)</f>
        <v>2</v>
      </c>
      <c r="I963" s="24" t="str">
        <f>VLOOKUP(Table8[[#This Row],[Customer ID]],Table8[],10,FALSE)</f>
        <v>No</v>
      </c>
      <c r="J963" s="24" t="str">
        <f>VLOOKUP(Table8[[#This Row],[Customer ID]],Table8[[Customer ID]:[Wight Status]],3,FALSE)</f>
        <v>Obesity</v>
      </c>
      <c r="K963" s="24" t="str">
        <f>VLOOKUP(Table8[[#This Row],[Customer ID]],Table8[[Customer ID]:[Diabetes Status]],5,FALSE)</f>
        <v>Diabetes</v>
      </c>
      <c r="L963" s="24" t="str">
        <f>VLOOKUP(A963,Table1[[Customer ID]:[Date Of Birth]],5,FALSE)</f>
        <v>13-Oct-1970</v>
      </c>
      <c r="M963" s="24">
        <f>VLOOKUP(A963,Table1[[Customer ID]:[charges]],8,FALSE)</f>
        <v>11488.32</v>
      </c>
      <c r="N963" s="24" t="str">
        <f>VLOOKUP(Healthcare!A963,Table1[[Customer ID]:[Hospital tier]],9,FALSE)</f>
        <v>tier - 3</v>
      </c>
      <c r="O963" s="24" t="str">
        <f>VLOOKUP(A963,Table1[[Customer ID]:[City tier]],10,FALSE)</f>
        <v>tier - 1</v>
      </c>
      <c r="P963" s="24" t="str">
        <f>VLOOKUP(Healthcare!A963,Table1[],11,FALSE)</f>
        <v>R1014</v>
      </c>
      <c r="Q963" s="24">
        <f>VLOOKUP(Healthcare!A963,Table1[[Customer ID]:[Age]],6,FALSE)</f>
        <v>52</v>
      </c>
    </row>
    <row r="964" spans="1:17" ht="15.4" x14ac:dyDescent="0.45">
      <c r="A964" s="25" t="s">
        <v>963</v>
      </c>
      <c r="B964" s="24" t="str">
        <f>VLOOKUP('Customer Names'!A964,'Customer Names'!A964:C3298,3,FALSE)</f>
        <v>Goodwin</v>
      </c>
      <c r="C964" s="24">
        <f>VLOOKUP(Table8[[#This Row],[Customer ID]],Table8[[Customer ID]:[BMI]],2,FALSE)</f>
        <v>33.880000000000003</v>
      </c>
      <c r="D964" s="24">
        <f>VLOOKUP(Table8[[#This Row],[Customer ID]],Table8[[Customer ID]:[HBA1C]],4,FALSE)</f>
        <v>4.68</v>
      </c>
      <c r="E964" s="24" t="str">
        <f>VLOOKUP(Table8[[#This Row],[Customer ID]],Table8[[Customer ID]:[Heart Issues]],6,FALSE)</f>
        <v>No</v>
      </c>
      <c r="F964" s="24" t="str">
        <f>VLOOKUP(Table8[[#This Row],[Customer ID]],Table8[[Customer ID]:[Any Transplants]],7,FALSE)</f>
        <v>Yes</v>
      </c>
      <c r="G964" s="24" t="str">
        <f>VLOOKUP(Table8[[#This Row],[Customer ID]],Table8[[Customer ID]:[Cancer history]],8,FALSE)</f>
        <v>No</v>
      </c>
      <c r="H964" s="24">
        <f>VLOOKUP(Table8[[#This Row],[Customer ID]],Table8[[Customer ID]:[NumberOfMajorSurgeries]],9,FALSE)</f>
        <v>1</v>
      </c>
      <c r="I964" s="24" t="str">
        <f>VLOOKUP(Table8[[#This Row],[Customer ID]],Table8[],10,FALSE)</f>
        <v>No</v>
      </c>
      <c r="J964" s="24" t="str">
        <f>VLOOKUP(Table8[[#This Row],[Customer ID]],Table8[[Customer ID]:[Wight Status]],3,FALSE)</f>
        <v>Obesity</v>
      </c>
      <c r="K964" s="24" t="str">
        <f>VLOOKUP(Table8[[#This Row],[Customer ID]],Table8[[Customer ID]:[Diabetes Status]],5,FALSE)</f>
        <v>Normal</v>
      </c>
      <c r="L964" s="24" t="str">
        <f>VLOOKUP(A964,Table1[[Customer ID]:[Date Of Birth]],5,FALSE)</f>
        <v>10-Sep-2004</v>
      </c>
      <c r="M964" s="24">
        <f>VLOOKUP(A964,Table1[[Customer ID]:[charges]],8,FALSE)</f>
        <v>11482.63</v>
      </c>
      <c r="N964" s="24" t="str">
        <f>VLOOKUP(Healthcare!A964,Table1[[Customer ID]:[Hospital tier]],9,FALSE)</f>
        <v>tier - 3</v>
      </c>
      <c r="O964" s="24" t="str">
        <f>VLOOKUP(A964,Table1[[Customer ID]:[City tier]],10,FALSE)</f>
        <v>tier - 2</v>
      </c>
      <c r="P964" s="24" t="str">
        <f>VLOOKUP(Healthcare!A964,Table1[],11,FALSE)</f>
        <v>R1013</v>
      </c>
      <c r="Q964" s="24">
        <f>VLOOKUP(Healthcare!A964,Table1[[Customer ID]:[Age]],6,FALSE)</f>
        <v>18</v>
      </c>
    </row>
    <row r="965" spans="1:17" ht="15.4" x14ac:dyDescent="0.45">
      <c r="A965" s="25" t="s">
        <v>964</v>
      </c>
      <c r="B965" s="24" t="str">
        <f>VLOOKUP('Customer Names'!A965,'Customer Names'!A965:C3299,3,FALSE)</f>
        <v>Brock</v>
      </c>
      <c r="C965" s="24">
        <f>VLOOKUP(Table8[[#This Row],[Customer ID]],Table8[[Customer ID]:[BMI]],2,FALSE)</f>
        <v>26.63</v>
      </c>
      <c r="D965" s="24">
        <f>VLOOKUP(Table8[[#This Row],[Customer ID]],Table8[[Customer ID]:[HBA1C]],4,FALSE)</f>
        <v>4.3600000000000003</v>
      </c>
      <c r="E965" s="24" t="str">
        <f>VLOOKUP(Table8[[#This Row],[Customer ID]],Table8[[Customer ID]:[Heart Issues]],6,FALSE)</f>
        <v>Yes</v>
      </c>
      <c r="F965" s="24" t="str">
        <f>VLOOKUP(Table8[[#This Row],[Customer ID]],Table8[[Customer ID]:[Any Transplants]],7,FALSE)</f>
        <v>No</v>
      </c>
      <c r="G965" s="24" t="str">
        <f>VLOOKUP(Table8[[#This Row],[Customer ID]],Table8[[Customer ID]:[Cancer history]],8,FALSE)</f>
        <v>No</v>
      </c>
      <c r="H965" s="24">
        <f>VLOOKUP(Table8[[#This Row],[Customer ID]],Table8[[Customer ID]:[NumberOfMajorSurgeries]],9,FALSE)</f>
        <v>2</v>
      </c>
      <c r="I965" s="24" t="str">
        <f>VLOOKUP(Table8[[#This Row],[Customer ID]],Table8[],10,FALSE)</f>
        <v>No</v>
      </c>
      <c r="J965" s="24" t="str">
        <f>VLOOKUP(Table8[[#This Row],[Customer ID]],Table8[[Customer ID]:[Wight Status]],3,FALSE)</f>
        <v>Over Weight</v>
      </c>
      <c r="K965" s="24" t="str">
        <f>VLOOKUP(Table8[[#This Row],[Customer ID]],Table8[[Customer ID]:[Diabetes Status]],5,FALSE)</f>
        <v>Normal</v>
      </c>
      <c r="L965" s="24" t="str">
        <f>VLOOKUP(A965,Table1[[Customer ID]:[Date Of Birth]],5,FALSE)</f>
        <v>7-Sep-1966</v>
      </c>
      <c r="M965" s="24">
        <f>VLOOKUP(A965,Table1[[Customer ID]:[charges]],8,FALSE)</f>
        <v>11478.14</v>
      </c>
      <c r="N965" s="24" t="str">
        <f>VLOOKUP(Healthcare!A965,Table1[[Customer ID]:[Hospital tier]],9,FALSE)</f>
        <v>tier - 3</v>
      </c>
      <c r="O965" s="24" t="str">
        <f>VLOOKUP(A965,Table1[[Customer ID]:[City tier]],10,FALSE)</f>
        <v>tier - 2</v>
      </c>
      <c r="P965" s="24" t="str">
        <f>VLOOKUP(Healthcare!A965,Table1[],11,FALSE)</f>
        <v>R1025</v>
      </c>
      <c r="Q965" s="24">
        <f>VLOOKUP(Healthcare!A965,Table1[[Customer ID]:[Age]],6,FALSE)</f>
        <v>56</v>
      </c>
    </row>
    <row r="966" spans="1:17" ht="15.4" x14ac:dyDescent="0.45">
      <c r="A966" s="25" t="s">
        <v>965</v>
      </c>
      <c r="B966" s="24" t="str">
        <f>VLOOKUP('Customer Names'!A966,'Customer Names'!A966:C3300,3,FALSE)</f>
        <v>Papp</v>
      </c>
      <c r="C966" s="24">
        <f>VLOOKUP(Table8[[#This Row],[Customer ID]],Table8[[Customer ID]:[BMI]],2,FALSE)</f>
        <v>28.7</v>
      </c>
      <c r="D966" s="24">
        <f>VLOOKUP(Table8[[#This Row],[Customer ID]],Table8[[Customer ID]:[HBA1C]],4,FALSE)</f>
        <v>7.74</v>
      </c>
      <c r="E966" s="24" t="str">
        <f>VLOOKUP(Table8[[#This Row],[Customer ID]],Table8[[Customer ID]:[Heart Issues]],6,FALSE)</f>
        <v>No</v>
      </c>
      <c r="F966" s="24" t="str">
        <f>VLOOKUP(Table8[[#This Row],[Customer ID]],Table8[[Customer ID]:[Any Transplants]],7,FALSE)</f>
        <v>No</v>
      </c>
      <c r="G966" s="24" t="str">
        <f>VLOOKUP(Table8[[#This Row],[Customer ID]],Table8[[Customer ID]:[Cancer history]],8,FALSE)</f>
        <v>No</v>
      </c>
      <c r="H966" s="24">
        <f>VLOOKUP(Table8[[#This Row],[Customer ID]],Table8[[Customer ID]:[NumberOfMajorSurgeries]],9,FALSE)</f>
        <v>0</v>
      </c>
      <c r="I966" s="24" t="str">
        <f>VLOOKUP(Table8[[#This Row],[Customer ID]],Table8[],10,FALSE)</f>
        <v>No</v>
      </c>
      <c r="J966" s="24" t="str">
        <f>VLOOKUP(Table8[[#This Row],[Customer ID]],Table8[[Customer ID]:[Wight Status]],3,FALSE)</f>
        <v>Over Weight</v>
      </c>
      <c r="K966" s="24" t="str">
        <f>VLOOKUP(Table8[[#This Row],[Customer ID]],Table8[[Customer ID]:[Diabetes Status]],5,FALSE)</f>
        <v>Diabetes</v>
      </c>
      <c r="L966" s="24" t="str">
        <f>VLOOKUP(A966,Table1[[Customer ID]:[Date Of Birth]],5,FALSE)</f>
        <v>23-Jun-1965</v>
      </c>
      <c r="M966" s="24">
        <f>VLOOKUP(A966,Table1[[Customer ID]:[charges]],8,FALSE)</f>
        <v>11455.28</v>
      </c>
      <c r="N966" s="24" t="str">
        <f>VLOOKUP(Healthcare!A966,Table1[[Customer ID]:[Hospital tier]],9,FALSE)</f>
        <v>tier - 3</v>
      </c>
      <c r="O966" s="24" t="str">
        <f>VLOOKUP(A966,Table1[[Customer ID]:[City tier]],10,FALSE)</f>
        <v>tier - 2</v>
      </c>
      <c r="P966" s="24" t="str">
        <f>VLOOKUP(Healthcare!A966,Table1[],11,FALSE)</f>
        <v>R1011</v>
      </c>
      <c r="Q966" s="24">
        <f>VLOOKUP(Healthcare!A966,Table1[[Customer ID]:[Age]],6,FALSE)</f>
        <v>57</v>
      </c>
    </row>
    <row r="967" spans="1:17" ht="15.4" x14ac:dyDescent="0.45">
      <c r="A967" s="25" t="s">
        <v>966</v>
      </c>
      <c r="B967" s="24" t="str">
        <f>VLOOKUP('Customer Names'!A967,'Customer Names'!A967:C3301,3,FALSE)</f>
        <v>Siragusa</v>
      </c>
      <c r="C967" s="24">
        <f>VLOOKUP(Table8[[#This Row],[Customer ID]],Table8[[Customer ID]:[BMI]],2,FALSE)</f>
        <v>25.65</v>
      </c>
      <c r="D967" s="24">
        <f>VLOOKUP(Table8[[#This Row],[Customer ID]],Table8[[Customer ID]:[HBA1C]],4,FALSE)</f>
        <v>4.05</v>
      </c>
      <c r="E967" s="24" t="str">
        <f>VLOOKUP(Table8[[#This Row],[Customer ID]],Table8[[Customer ID]:[Heart Issues]],6,FALSE)</f>
        <v>Yes</v>
      </c>
      <c r="F967" s="24" t="str">
        <f>VLOOKUP(Table8[[#This Row],[Customer ID]],Table8[[Customer ID]:[Any Transplants]],7,FALSE)</f>
        <v>No</v>
      </c>
      <c r="G967" s="24" t="str">
        <f>VLOOKUP(Table8[[#This Row],[Customer ID]],Table8[[Customer ID]:[Cancer history]],8,FALSE)</f>
        <v>No</v>
      </c>
      <c r="H967" s="24">
        <f>VLOOKUP(Table8[[#This Row],[Customer ID]],Table8[[Customer ID]:[NumberOfMajorSurgeries]],9,FALSE)</f>
        <v>2</v>
      </c>
      <c r="I967" s="24" t="str">
        <f>VLOOKUP(Table8[[#This Row],[Customer ID]],Table8[],10,FALSE)</f>
        <v>No</v>
      </c>
      <c r="J967" s="24" t="str">
        <f>VLOOKUP(Table8[[#This Row],[Customer ID]],Table8[[Customer ID]:[Wight Status]],3,FALSE)</f>
        <v>Over Weight</v>
      </c>
      <c r="K967" s="24" t="str">
        <f>VLOOKUP(Table8[[#This Row],[Customer ID]],Table8[[Customer ID]:[Diabetes Status]],5,FALSE)</f>
        <v>Normal</v>
      </c>
      <c r="L967" s="24" t="str">
        <f>VLOOKUP(A967,Table1[[Customer ID]:[Date Of Birth]],5,FALSE)</f>
        <v>14-Jun-1966</v>
      </c>
      <c r="M967" s="24">
        <f>VLOOKUP(A967,Table1[[Customer ID]:[charges]],8,FALSE)</f>
        <v>11454.02</v>
      </c>
      <c r="N967" s="24" t="str">
        <f>VLOOKUP(Healthcare!A967,Table1[[Customer ID]:[Hospital tier]],9,FALSE)</f>
        <v>tier - 3</v>
      </c>
      <c r="O967" s="24" t="str">
        <f>VLOOKUP(A967,Table1[[Customer ID]:[City tier]],10,FALSE)</f>
        <v>tier - 1</v>
      </c>
      <c r="P967" s="24" t="str">
        <f>VLOOKUP(Healthcare!A967,Table1[],11,FALSE)</f>
        <v>R1012</v>
      </c>
      <c r="Q967" s="24">
        <f>VLOOKUP(Healthcare!A967,Table1[[Customer ID]:[Age]],6,FALSE)</f>
        <v>56</v>
      </c>
    </row>
    <row r="968" spans="1:17" ht="15.4" x14ac:dyDescent="0.45">
      <c r="A968" s="25" t="s">
        <v>967</v>
      </c>
      <c r="B968" s="24" t="str">
        <f>VLOOKUP('Customer Names'!A968,'Customer Names'!A968:C3302,3,FALSE)</f>
        <v>Pizarro</v>
      </c>
      <c r="C968" s="24">
        <f>VLOOKUP(Table8[[#This Row],[Customer ID]],Table8[[Customer ID]:[BMI]],2,FALSE)</f>
        <v>36.384999999999998</v>
      </c>
      <c r="D968" s="24">
        <f>VLOOKUP(Table8[[#This Row],[Customer ID]],Table8[[Customer ID]:[HBA1C]],4,FALSE)</f>
        <v>11.49</v>
      </c>
      <c r="E968" s="24" t="str">
        <f>VLOOKUP(Table8[[#This Row],[Customer ID]],Table8[[Customer ID]:[Heart Issues]],6,FALSE)</f>
        <v>No</v>
      </c>
      <c r="F968" s="24" t="str">
        <f>VLOOKUP(Table8[[#This Row],[Customer ID]],Table8[[Customer ID]:[Any Transplants]],7,FALSE)</f>
        <v>No</v>
      </c>
      <c r="G968" s="24" t="str">
        <f>VLOOKUP(Table8[[#This Row],[Customer ID]],Table8[[Customer ID]:[Cancer history]],8,FALSE)</f>
        <v>No</v>
      </c>
      <c r="H968" s="24">
        <f>VLOOKUP(Table8[[#This Row],[Customer ID]],Table8[[Customer ID]:[NumberOfMajorSurgeries]],9,FALSE)</f>
        <v>0</v>
      </c>
      <c r="I968" s="24" t="str">
        <f>VLOOKUP(Table8[[#This Row],[Customer ID]],Table8[],10,FALSE)</f>
        <v>No</v>
      </c>
      <c r="J968" s="24" t="str">
        <f>VLOOKUP(Table8[[#This Row],[Customer ID]],Table8[[Customer ID]:[Wight Status]],3,FALSE)</f>
        <v>Obesity</v>
      </c>
      <c r="K968" s="24" t="str">
        <f>VLOOKUP(Table8[[#This Row],[Customer ID]],Table8[[Customer ID]:[Diabetes Status]],5,FALSE)</f>
        <v>Diabetes</v>
      </c>
      <c r="L968" s="24" t="str">
        <f>VLOOKUP(A968,Table1[[Customer ID]:[Date Of Birth]],5,FALSE)</f>
        <v>12-Sep-1971</v>
      </c>
      <c r="M968" s="24">
        <f>VLOOKUP(A968,Table1[[Customer ID]:[charges]],8,FALSE)</f>
        <v>11436.74</v>
      </c>
      <c r="N968" s="24" t="str">
        <f>VLOOKUP(Healthcare!A968,Table1[[Customer ID]:[Hospital tier]],9,FALSE)</f>
        <v>tier - 3</v>
      </c>
      <c r="O968" s="24" t="str">
        <f>VLOOKUP(A968,Table1[[Customer ID]:[City tier]],10,FALSE)</f>
        <v>tier - 3</v>
      </c>
      <c r="P968" s="24" t="str">
        <f>VLOOKUP(Healthcare!A968,Table1[],11,FALSE)</f>
        <v>R1012</v>
      </c>
      <c r="Q968" s="24">
        <f>VLOOKUP(Healthcare!A968,Table1[[Customer ID]:[Age]],6,FALSE)</f>
        <v>51</v>
      </c>
    </row>
    <row r="969" spans="1:17" ht="15.4" x14ac:dyDescent="0.45">
      <c r="A969" s="25" t="s">
        <v>968</v>
      </c>
      <c r="B969" s="24" t="str">
        <f>VLOOKUP('Customer Names'!A969,'Customer Names'!A969:C3303,3,FALSE)</f>
        <v>Strange</v>
      </c>
      <c r="C969" s="24">
        <f>VLOOKUP(Table8[[#This Row],[Customer ID]],Table8[[Customer ID]:[BMI]],2,FALSE)</f>
        <v>34.69</v>
      </c>
      <c r="D969" s="24">
        <f>VLOOKUP(Table8[[#This Row],[Customer ID]],Table8[[Customer ID]:[HBA1C]],4,FALSE)</f>
        <v>5.65</v>
      </c>
      <c r="E969" s="24" t="str">
        <f>VLOOKUP(Table8[[#This Row],[Customer ID]],Table8[[Customer ID]:[Heart Issues]],6,FALSE)</f>
        <v>No</v>
      </c>
      <c r="F969" s="24" t="str">
        <f>VLOOKUP(Table8[[#This Row],[Customer ID]],Table8[[Customer ID]:[Any Transplants]],7,FALSE)</f>
        <v>No</v>
      </c>
      <c r="G969" s="24" t="str">
        <f>VLOOKUP(Table8[[#This Row],[Customer ID]],Table8[[Customer ID]:[Cancer history]],8,FALSE)</f>
        <v>No</v>
      </c>
      <c r="H969" s="24">
        <f>VLOOKUP(Table8[[#This Row],[Customer ID]],Table8[[Customer ID]:[NumberOfMajorSurgeries]],9,FALSE)</f>
        <v>0</v>
      </c>
      <c r="I969" s="24" t="str">
        <f>VLOOKUP(Table8[[#This Row],[Customer ID]],Table8[],10,FALSE)</f>
        <v>No</v>
      </c>
      <c r="J969" s="24" t="str">
        <f>VLOOKUP(Table8[[#This Row],[Customer ID]],Table8[[Customer ID]:[Wight Status]],3,FALSE)</f>
        <v>Obesity</v>
      </c>
      <c r="K969" s="24" t="str">
        <f>VLOOKUP(Table8[[#This Row],[Customer ID]],Table8[[Customer ID]:[Diabetes Status]],5,FALSE)</f>
        <v>Normal</v>
      </c>
      <c r="L969" s="24" t="str">
        <f>VLOOKUP(A969,Table1[[Customer ID]:[Date Of Birth]],5,FALSE)</f>
        <v>17-Jul-1980</v>
      </c>
      <c r="M969" s="24">
        <f>VLOOKUP(A969,Table1[[Customer ID]:[charges]],8,FALSE)</f>
        <v>11435.74</v>
      </c>
      <c r="N969" s="24" t="str">
        <f>VLOOKUP(Healthcare!A969,Table1[[Customer ID]:[Hospital tier]],9,FALSE)</f>
        <v>tier - 3</v>
      </c>
      <c r="O969" s="24" t="str">
        <f>VLOOKUP(A969,Table1[[Customer ID]:[City tier]],10,FALSE)</f>
        <v>tier - 3</v>
      </c>
      <c r="P969" s="24" t="str">
        <f>VLOOKUP(Healthcare!A969,Table1[],11,FALSE)</f>
        <v>R1021</v>
      </c>
      <c r="Q969" s="24">
        <f>VLOOKUP(Healthcare!A969,Table1[[Customer ID]:[Age]],6,FALSE)</f>
        <v>42</v>
      </c>
    </row>
    <row r="970" spans="1:17" ht="15.4" x14ac:dyDescent="0.45">
      <c r="A970" s="25" t="s">
        <v>969</v>
      </c>
      <c r="B970" s="24" t="str">
        <f>VLOOKUP('Customer Names'!A970,'Customer Names'!A970:C3304,3,FALSE)</f>
        <v>Eidinger</v>
      </c>
      <c r="C970" s="24">
        <f>VLOOKUP(Table8[[#This Row],[Customer ID]],Table8[[Customer ID]:[BMI]],2,FALSE)</f>
        <v>37.68</v>
      </c>
      <c r="D970" s="24">
        <f>VLOOKUP(Table8[[#This Row],[Customer ID]],Table8[[Customer ID]:[HBA1C]],4,FALSE)</f>
        <v>4.29</v>
      </c>
      <c r="E970" s="24" t="str">
        <f>VLOOKUP(Table8[[#This Row],[Customer ID]],Table8[[Customer ID]:[Heart Issues]],6,FALSE)</f>
        <v>Yes</v>
      </c>
      <c r="F970" s="24" t="str">
        <f>VLOOKUP(Table8[[#This Row],[Customer ID]],Table8[[Customer ID]:[Any Transplants]],7,FALSE)</f>
        <v>No</v>
      </c>
      <c r="G970" s="24" t="str">
        <f>VLOOKUP(Table8[[#This Row],[Customer ID]],Table8[[Customer ID]:[Cancer history]],8,FALSE)</f>
        <v>No</v>
      </c>
      <c r="H970" s="24">
        <f>VLOOKUP(Table8[[#This Row],[Customer ID]],Table8[[Customer ID]:[NumberOfMajorSurgeries]],9,FALSE)</f>
        <v>0</v>
      </c>
      <c r="I970" s="24" t="str">
        <f>VLOOKUP(Table8[[#This Row],[Customer ID]],Table8[],10,FALSE)</f>
        <v>No</v>
      </c>
      <c r="J970" s="24" t="str">
        <f>VLOOKUP(Table8[[#This Row],[Customer ID]],Table8[[Customer ID]:[Wight Status]],3,FALSE)</f>
        <v>Obesity</v>
      </c>
      <c r="K970" s="24" t="str">
        <f>VLOOKUP(Table8[[#This Row],[Customer ID]],Table8[[Customer ID]:[Diabetes Status]],5,FALSE)</f>
        <v>Normal</v>
      </c>
      <c r="L970" s="24" t="str">
        <f>VLOOKUP(A970,Table1[[Customer ID]:[Date Of Birth]],5,FALSE)</f>
        <v>9-Jun-1985</v>
      </c>
      <c r="M970" s="24">
        <f>VLOOKUP(A970,Table1[[Customer ID]:[charges]],8,FALSE)</f>
        <v>11419.49</v>
      </c>
      <c r="N970" s="24" t="str">
        <f>VLOOKUP(Healthcare!A970,Table1[[Customer ID]:[Hospital tier]],9,FALSE)</f>
        <v>tier - 3</v>
      </c>
      <c r="O970" s="24" t="str">
        <f>VLOOKUP(A970,Table1[[Customer ID]:[City tier]],10,FALSE)</f>
        <v>tier - 1</v>
      </c>
      <c r="P970" s="24" t="str">
        <f>VLOOKUP(Healthcare!A970,Table1[],11,FALSE)</f>
        <v>R1012</v>
      </c>
      <c r="Q970" s="24">
        <f>VLOOKUP(Healthcare!A970,Table1[[Customer ID]:[Age]],6,FALSE)</f>
        <v>37</v>
      </c>
    </row>
    <row r="971" spans="1:17" ht="15.4" x14ac:dyDescent="0.45">
      <c r="A971" s="25" t="s">
        <v>970</v>
      </c>
      <c r="B971" s="24" t="str">
        <f>VLOOKUP('Customer Names'!A971,'Customer Names'!A971:C3305,3,FALSE)</f>
        <v>Ginsburg</v>
      </c>
      <c r="C971" s="24">
        <f>VLOOKUP(Table8[[#This Row],[Customer ID]],Table8[[Customer ID]:[BMI]],2,FALSE)</f>
        <v>35.49</v>
      </c>
      <c r="D971" s="24">
        <f>VLOOKUP(Table8[[#This Row],[Customer ID]],Table8[[Customer ID]:[HBA1C]],4,FALSE)</f>
        <v>4.74</v>
      </c>
      <c r="E971" s="24" t="str">
        <f>VLOOKUP(Table8[[#This Row],[Customer ID]],Table8[[Customer ID]:[Heart Issues]],6,FALSE)</f>
        <v>Yes</v>
      </c>
      <c r="F971" s="24" t="str">
        <f>VLOOKUP(Table8[[#This Row],[Customer ID]],Table8[[Customer ID]:[Any Transplants]],7,FALSE)</f>
        <v>No</v>
      </c>
      <c r="G971" s="24" t="str">
        <f>VLOOKUP(Table8[[#This Row],[Customer ID]],Table8[[Customer ID]:[Cancer history]],8,FALSE)</f>
        <v>Yes</v>
      </c>
      <c r="H971" s="24">
        <f>VLOOKUP(Table8[[#This Row],[Customer ID]],Table8[[Customer ID]:[NumberOfMajorSurgeries]],9,FALSE)</f>
        <v>1</v>
      </c>
      <c r="I971" s="24" t="str">
        <f>VLOOKUP(Table8[[#This Row],[Customer ID]],Table8[],10,FALSE)</f>
        <v>No</v>
      </c>
      <c r="J971" s="24" t="str">
        <f>VLOOKUP(Table8[[#This Row],[Customer ID]],Table8[[Customer ID]:[Wight Status]],3,FALSE)</f>
        <v>Obesity</v>
      </c>
      <c r="K971" s="24" t="str">
        <f>VLOOKUP(Table8[[#This Row],[Customer ID]],Table8[[Customer ID]:[Diabetes Status]],5,FALSE)</f>
        <v>Normal</v>
      </c>
      <c r="L971" s="24" t="str">
        <f>VLOOKUP(A971,Table1[[Customer ID]:[Date Of Birth]],5,FALSE)</f>
        <v>23-Oct-1983</v>
      </c>
      <c r="M971" s="24">
        <f>VLOOKUP(A971,Table1[[Customer ID]:[charges]],8,FALSE)</f>
        <v>11412.02</v>
      </c>
      <c r="N971" s="24" t="str">
        <f>VLOOKUP(Healthcare!A971,Table1[[Customer ID]:[Hospital tier]],9,FALSE)</f>
        <v>tier - 3</v>
      </c>
      <c r="O971" s="24" t="str">
        <f>VLOOKUP(A971,Table1[[Customer ID]:[City tier]],10,FALSE)</f>
        <v>tier - 1</v>
      </c>
      <c r="P971" s="24" t="str">
        <f>VLOOKUP(Healthcare!A971,Table1[],11,FALSE)</f>
        <v>R1021</v>
      </c>
      <c r="Q971" s="24">
        <f>VLOOKUP(Healthcare!A971,Table1[[Customer ID]:[Age]],6,FALSE)</f>
        <v>39</v>
      </c>
    </row>
    <row r="972" spans="1:17" ht="15.4" x14ac:dyDescent="0.45">
      <c r="A972" s="25" t="s">
        <v>971</v>
      </c>
      <c r="B972" s="24" t="str">
        <f>VLOOKUP('Customer Names'!A972,'Customer Names'!A972:C3306,3,FALSE)</f>
        <v>Truex</v>
      </c>
      <c r="C972" s="24">
        <f>VLOOKUP(Table8[[#This Row],[Customer ID]],Table8[[Customer ID]:[BMI]],2,FALSE)</f>
        <v>44.7</v>
      </c>
      <c r="D972" s="24">
        <f>VLOOKUP(Table8[[#This Row],[Customer ID]],Table8[[Customer ID]:[HBA1C]],4,FALSE)</f>
        <v>7.6</v>
      </c>
      <c r="E972" s="24" t="str">
        <f>VLOOKUP(Table8[[#This Row],[Customer ID]],Table8[[Customer ID]:[Heart Issues]],6,FALSE)</f>
        <v>Yes</v>
      </c>
      <c r="F972" s="24" t="str">
        <f>VLOOKUP(Table8[[#This Row],[Customer ID]],Table8[[Customer ID]:[Any Transplants]],7,FALSE)</f>
        <v>No</v>
      </c>
      <c r="G972" s="24" t="str">
        <f>VLOOKUP(Table8[[#This Row],[Customer ID]],Table8[[Customer ID]:[Cancer history]],8,FALSE)</f>
        <v>No</v>
      </c>
      <c r="H972" s="24">
        <f>VLOOKUP(Table8[[#This Row],[Customer ID]],Table8[[Customer ID]:[NumberOfMajorSurgeries]],9,FALSE)</f>
        <v>2</v>
      </c>
      <c r="I972" s="24" t="str">
        <f>VLOOKUP(Table8[[#This Row],[Customer ID]],Table8[],10,FALSE)</f>
        <v>No</v>
      </c>
      <c r="J972" s="24" t="str">
        <f>VLOOKUP(Table8[[#This Row],[Customer ID]],Table8[[Customer ID]:[Wight Status]],3,FALSE)</f>
        <v>Obesity</v>
      </c>
      <c r="K972" s="24" t="str">
        <f>VLOOKUP(Table8[[#This Row],[Customer ID]],Table8[[Customer ID]:[Diabetes Status]],5,FALSE)</f>
        <v>Diabetes</v>
      </c>
      <c r="L972" s="24" t="str">
        <f>VLOOKUP(A972,Table1[[Customer ID]:[Date Of Birth]],5,FALSE)</f>
        <v>7-Oct-1970</v>
      </c>
      <c r="M972" s="24">
        <f>VLOOKUP(A972,Table1[[Customer ID]:[charges]],8,FALSE)</f>
        <v>11411.69</v>
      </c>
      <c r="N972" s="24" t="str">
        <f>VLOOKUP(Healthcare!A972,Table1[[Customer ID]:[Hospital tier]],9,FALSE)</f>
        <v>tier - 3</v>
      </c>
      <c r="O972" s="24" t="str">
        <f>VLOOKUP(A972,Table1[[Customer ID]:[City tier]],10,FALSE)</f>
        <v>tier - 2</v>
      </c>
      <c r="P972" s="24" t="str">
        <f>VLOOKUP(Healthcare!A972,Table1[],11,FALSE)</f>
        <v>R1011</v>
      </c>
      <c r="Q972" s="24">
        <f>VLOOKUP(Healthcare!A972,Table1[[Customer ID]:[Age]],6,FALSE)</f>
        <v>52</v>
      </c>
    </row>
    <row r="973" spans="1:17" ht="15.4" x14ac:dyDescent="0.45">
      <c r="A973" s="25" t="s">
        <v>972</v>
      </c>
      <c r="B973" s="24" t="str">
        <f>VLOOKUP('Customer Names'!A973,'Customer Names'!A973:C3307,3,FALSE)</f>
        <v>Higgins</v>
      </c>
      <c r="C973" s="24">
        <f>VLOOKUP(Table8[[#This Row],[Customer ID]],Table8[[Customer ID]:[BMI]],2,FALSE)</f>
        <v>38.380000000000003</v>
      </c>
      <c r="D973" s="24">
        <f>VLOOKUP(Table8[[#This Row],[Customer ID]],Table8[[Customer ID]:[HBA1C]],4,FALSE)</f>
        <v>8.5</v>
      </c>
      <c r="E973" s="24" t="str">
        <f>VLOOKUP(Table8[[#This Row],[Customer ID]],Table8[[Customer ID]:[Heart Issues]],6,FALSE)</f>
        <v>Yes</v>
      </c>
      <c r="F973" s="24" t="str">
        <f>VLOOKUP(Table8[[#This Row],[Customer ID]],Table8[[Customer ID]:[Any Transplants]],7,FALSE)</f>
        <v>No</v>
      </c>
      <c r="G973" s="24" t="str">
        <f>VLOOKUP(Table8[[#This Row],[Customer ID]],Table8[[Customer ID]:[Cancer history]],8,FALSE)</f>
        <v>No</v>
      </c>
      <c r="H973" s="24">
        <f>VLOOKUP(Table8[[#This Row],[Customer ID]],Table8[[Customer ID]:[NumberOfMajorSurgeries]],9,FALSE)</f>
        <v>2</v>
      </c>
      <c r="I973" s="24" t="str">
        <f>VLOOKUP(Table8[[#This Row],[Customer ID]],Table8[],10,FALSE)</f>
        <v>No</v>
      </c>
      <c r="J973" s="24" t="str">
        <f>VLOOKUP(Table8[[#This Row],[Customer ID]],Table8[[Customer ID]:[Wight Status]],3,FALSE)</f>
        <v>Obesity</v>
      </c>
      <c r="K973" s="24" t="str">
        <f>VLOOKUP(Table8[[#This Row],[Customer ID]],Table8[[Customer ID]:[Diabetes Status]],5,FALSE)</f>
        <v>Diabetes</v>
      </c>
      <c r="L973" s="24" t="str">
        <f>VLOOKUP(A973,Table1[[Customer ID]:[Date Of Birth]],5,FALSE)</f>
        <v>2-Oct-1970</v>
      </c>
      <c r="M973" s="24">
        <f>VLOOKUP(A973,Table1[[Customer ID]:[charges]],8,FALSE)</f>
        <v>11396.9</v>
      </c>
      <c r="N973" s="24" t="str">
        <f>VLOOKUP(Healthcare!A973,Table1[[Customer ID]:[Hospital tier]],9,FALSE)</f>
        <v>tier - 3</v>
      </c>
      <c r="O973" s="24" t="str">
        <f>VLOOKUP(A973,Table1[[Customer ID]:[City tier]],10,FALSE)</f>
        <v>tier - 3</v>
      </c>
      <c r="P973" s="24" t="str">
        <f>VLOOKUP(Healthcare!A973,Table1[],11,FALSE)</f>
        <v>R1024</v>
      </c>
      <c r="Q973" s="24">
        <f>VLOOKUP(Healthcare!A973,Table1[[Customer ID]:[Age]],6,FALSE)</f>
        <v>52</v>
      </c>
    </row>
    <row r="974" spans="1:17" ht="15.4" x14ac:dyDescent="0.45">
      <c r="A974" s="25" t="s">
        <v>973</v>
      </c>
      <c r="B974" s="24" t="str">
        <f>VLOOKUP('Customer Names'!A974,'Customer Names'!A974:C3308,3,FALSE)</f>
        <v>McCurdy</v>
      </c>
      <c r="C974" s="24">
        <f>VLOOKUP(Table8[[#This Row],[Customer ID]],Table8[[Customer ID]:[BMI]],2,FALSE)</f>
        <v>35.244999999999997</v>
      </c>
      <c r="D974" s="24">
        <f>VLOOKUP(Table8[[#This Row],[Customer ID]],Table8[[Customer ID]:[HBA1C]],4,FALSE)</f>
        <v>11.22</v>
      </c>
      <c r="E974" s="24" t="str">
        <f>VLOOKUP(Table8[[#This Row],[Customer ID]],Table8[[Customer ID]:[Heart Issues]],6,FALSE)</f>
        <v>Yes</v>
      </c>
      <c r="F974" s="24" t="str">
        <f>VLOOKUP(Table8[[#This Row],[Customer ID]],Table8[[Customer ID]:[Any Transplants]],7,FALSE)</f>
        <v>No</v>
      </c>
      <c r="G974" s="24" t="str">
        <f>VLOOKUP(Table8[[#This Row],[Customer ID]],Table8[[Customer ID]:[Cancer history]],8,FALSE)</f>
        <v>No</v>
      </c>
      <c r="H974" s="24">
        <f>VLOOKUP(Table8[[#This Row],[Customer ID]],Table8[[Customer ID]:[NumberOfMajorSurgeries]],9,FALSE)</f>
        <v>0</v>
      </c>
      <c r="I974" s="24" t="str">
        <f>VLOOKUP(Table8[[#This Row],[Customer ID]],Table8[],10,FALSE)</f>
        <v>No</v>
      </c>
      <c r="J974" s="24" t="str">
        <f>VLOOKUP(Table8[[#This Row],[Customer ID]],Table8[[Customer ID]:[Wight Status]],3,FALSE)</f>
        <v>Obesity</v>
      </c>
      <c r="K974" s="24" t="str">
        <f>VLOOKUP(Table8[[#This Row],[Customer ID]],Table8[[Customer ID]:[Diabetes Status]],5,FALSE)</f>
        <v>Diabetes</v>
      </c>
      <c r="L974" s="24" t="str">
        <f>VLOOKUP(A974,Table1[[Customer ID]:[Date Of Birth]],5,FALSE)</f>
        <v>19-Dec-1967</v>
      </c>
      <c r="M974" s="24">
        <f>VLOOKUP(A974,Table1[[Customer ID]:[charges]],8,FALSE)</f>
        <v>11394.07</v>
      </c>
      <c r="N974" s="24" t="str">
        <f>VLOOKUP(Healthcare!A974,Table1[[Customer ID]:[Hospital tier]],9,FALSE)</f>
        <v>tier - 3</v>
      </c>
      <c r="O974" s="24" t="str">
        <f>VLOOKUP(A974,Table1[[Customer ID]:[City tier]],10,FALSE)</f>
        <v>tier - 1</v>
      </c>
      <c r="P974" s="24" t="str">
        <f>VLOOKUP(Healthcare!A974,Table1[],11,FALSE)</f>
        <v>R1018</v>
      </c>
      <c r="Q974" s="24">
        <f>VLOOKUP(Healthcare!A974,Table1[[Customer ID]:[Age]],6,FALSE)</f>
        <v>55</v>
      </c>
    </row>
    <row r="975" spans="1:17" ht="15.4" x14ac:dyDescent="0.45">
      <c r="A975" s="25" t="s">
        <v>974</v>
      </c>
      <c r="B975" s="24" t="str">
        <f>VLOOKUP('Customer Names'!A975,'Customer Names'!A975:C3309,3,FALSE)</f>
        <v>Hughes</v>
      </c>
      <c r="C975" s="24">
        <f>VLOOKUP(Table8[[#This Row],[Customer ID]],Table8[[Customer ID]:[BMI]],2,FALSE)</f>
        <v>49.84</v>
      </c>
      <c r="D975" s="24">
        <f>VLOOKUP(Table8[[#This Row],[Customer ID]],Table8[[Customer ID]:[HBA1C]],4,FALSE)</f>
        <v>5.0999999999999996</v>
      </c>
      <c r="E975" s="24" t="str">
        <f>VLOOKUP(Table8[[#This Row],[Customer ID]],Table8[[Customer ID]:[Heart Issues]],6,FALSE)</f>
        <v>Yes</v>
      </c>
      <c r="F975" s="24" t="str">
        <f>VLOOKUP(Table8[[#This Row],[Customer ID]],Table8[[Customer ID]:[Any Transplants]],7,FALSE)</f>
        <v>No</v>
      </c>
      <c r="G975" s="24" t="str">
        <f>VLOOKUP(Table8[[#This Row],[Customer ID]],Table8[[Customer ID]:[Cancer history]],8,FALSE)</f>
        <v>Yes</v>
      </c>
      <c r="H975" s="24">
        <f>VLOOKUP(Table8[[#This Row],[Customer ID]],Table8[[Customer ID]:[NumberOfMajorSurgeries]],9,FALSE)</f>
        <v>1</v>
      </c>
      <c r="I975" s="24" t="str">
        <f>VLOOKUP(Table8[[#This Row],[Customer ID]],Table8[],10,FALSE)</f>
        <v>No</v>
      </c>
      <c r="J975" s="24" t="str">
        <f>VLOOKUP(Table8[[#This Row],[Customer ID]],Table8[[Customer ID]:[Wight Status]],3,FALSE)</f>
        <v>Obesity</v>
      </c>
      <c r="K975" s="24" t="str">
        <f>VLOOKUP(Table8[[#This Row],[Customer ID]],Table8[[Customer ID]:[Diabetes Status]],5,FALSE)</f>
        <v>Normal</v>
      </c>
      <c r="L975" s="24" t="str">
        <f>VLOOKUP(A975,Table1[[Customer ID]:[Date Of Birth]],5,FALSE)</f>
        <v>28-Jul-1997</v>
      </c>
      <c r="M975" s="24">
        <f>VLOOKUP(A975,Table1[[Customer ID]:[charges]],8,FALSE)</f>
        <v>11388.27</v>
      </c>
      <c r="N975" s="24" t="str">
        <f>VLOOKUP(Healthcare!A975,Table1[[Customer ID]:[Hospital tier]],9,FALSE)</f>
        <v>tier - 3</v>
      </c>
      <c r="O975" s="24" t="str">
        <f>VLOOKUP(A975,Table1[[Customer ID]:[City tier]],10,FALSE)</f>
        <v>tier - 2</v>
      </c>
      <c r="P975" s="24" t="str">
        <f>VLOOKUP(Healthcare!A975,Table1[],11,FALSE)</f>
        <v>R1026</v>
      </c>
      <c r="Q975" s="24">
        <f>VLOOKUP(Healthcare!A975,Table1[[Customer ID]:[Age]],6,FALSE)</f>
        <v>25</v>
      </c>
    </row>
    <row r="976" spans="1:17" ht="15.4" x14ac:dyDescent="0.45">
      <c r="A976" s="25" t="s">
        <v>975</v>
      </c>
      <c r="B976" s="24" t="str">
        <f>VLOOKUP('Customer Names'!A976,'Customer Names'!A976:C3310,3,FALSE)</f>
        <v>Varner</v>
      </c>
      <c r="C976" s="24">
        <f>VLOOKUP(Table8[[#This Row],[Customer ID]],Table8[[Customer ID]:[BMI]],2,FALSE)</f>
        <v>49.06</v>
      </c>
      <c r="D976" s="24">
        <f>VLOOKUP(Table8[[#This Row],[Customer ID]],Table8[[Customer ID]:[HBA1C]],4,FALSE)</f>
        <v>5.43</v>
      </c>
      <c r="E976" s="24" t="str">
        <f>VLOOKUP(Table8[[#This Row],[Customer ID]],Table8[[Customer ID]:[Heart Issues]],6,FALSE)</f>
        <v>Yes</v>
      </c>
      <c r="F976" s="24" t="str">
        <f>VLOOKUP(Table8[[#This Row],[Customer ID]],Table8[[Customer ID]:[Any Transplants]],7,FALSE)</f>
        <v>No</v>
      </c>
      <c r="G976" s="24" t="str">
        <f>VLOOKUP(Table8[[#This Row],[Customer ID]],Table8[[Customer ID]:[Cancer history]],8,FALSE)</f>
        <v>No</v>
      </c>
      <c r="H976" s="24">
        <f>VLOOKUP(Table8[[#This Row],[Customer ID]],Table8[[Customer ID]:[NumberOfMajorSurgeries]],9,FALSE)</f>
        <v>1</v>
      </c>
      <c r="I976" s="24" t="str">
        <f>VLOOKUP(Table8[[#This Row],[Customer ID]],Table8[],10,FALSE)</f>
        <v>No</v>
      </c>
      <c r="J976" s="24" t="str">
        <f>VLOOKUP(Table8[[#This Row],[Customer ID]],Table8[[Customer ID]:[Wight Status]],3,FALSE)</f>
        <v>Obesity</v>
      </c>
      <c r="K976" s="24" t="str">
        <f>VLOOKUP(Table8[[#This Row],[Customer ID]],Table8[[Customer ID]:[Diabetes Status]],5,FALSE)</f>
        <v>Normal</v>
      </c>
      <c r="L976" s="24" t="str">
        <f>VLOOKUP(A976,Table1[[Customer ID]:[Date Of Birth]],5,FALSE)</f>
        <v>13-Jun-1964</v>
      </c>
      <c r="M976" s="24">
        <f>VLOOKUP(A976,Table1[[Customer ID]:[charges]],8,FALSE)</f>
        <v>11381.33</v>
      </c>
      <c r="N976" s="24" t="str">
        <f>VLOOKUP(Healthcare!A976,Table1[[Customer ID]:[Hospital tier]],9,FALSE)</f>
        <v>tier - 3</v>
      </c>
      <c r="O976" s="24" t="str">
        <f>VLOOKUP(A976,Table1[[Customer ID]:[City tier]],10,FALSE)</f>
        <v>tier - 2</v>
      </c>
      <c r="P976" s="24" t="str">
        <f>VLOOKUP(Healthcare!A976,Table1[],11,FALSE)</f>
        <v>R1013</v>
      </c>
      <c r="Q976" s="24">
        <f>VLOOKUP(Healthcare!A976,Table1[[Customer ID]:[Age]],6,FALSE)</f>
        <v>58</v>
      </c>
    </row>
    <row r="977" spans="1:17" ht="15.4" x14ac:dyDescent="0.45">
      <c r="A977" s="25" t="s">
        <v>976</v>
      </c>
      <c r="B977" s="24" t="str">
        <f>VLOOKUP('Customer Names'!A977,'Customer Names'!A977:C3311,3,FALSE)</f>
        <v>Dahmen</v>
      </c>
      <c r="C977" s="24">
        <f>VLOOKUP(Table8[[#This Row],[Customer ID]],Table8[[Customer ID]:[BMI]],2,FALSE)</f>
        <v>30.88</v>
      </c>
      <c r="D977" s="24">
        <f>VLOOKUP(Table8[[#This Row],[Customer ID]],Table8[[Customer ID]:[HBA1C]],4,FALSE)</f>
        <v>5.82</v>
      </c>
      <c r="E977" s="24" t="str">
        <f>VLOOKUP(Table8[[#This Row],[Customer ID]],Table8[[Customer ID]:[Heart Issues]],6,FALSE)</f>
        <v>No</v>
      </c>
      <c r="F977" s="24" t="str">
        <f>VLOOKUP(Table8[[#This Row],[Customer ID]],Table8[[Customer ID]:[Any Transplants]],7,FALSE)</f>
        <v>No</v>
      </c>
      <c r="G977" s="24" t="str">
        <f>VLOOKUP(Table8[[#This Row],[Customer ID]],Table8[[Customer ID]:[Cancer history]],8,FALSE)</f>
        <v>No</v>
      </c>
      <c r="H977" s="24">
        <f>VLOOKUP(Table8[[#This Row],[Customer ID]],Table8[[Customer ID]:[NumberOfMajorSurgeries]],9,FALSE)</f>
        <v>2</v>
      </c>
      <c r="I977" s="24" t="str">
        <f>VLOOKUP(Table8[[#This Row],[Customer ID]],Table8[],10,FALSE)</f>
        <v>No</v>
      </c>
      <c r="J977" s="24" t="str">
        <f>VLOOKUP(Table8[[#This Row],[Customer ID]],Table8[[Customer ID]:[Wight Status]],3,FALSE)</f>
        <v>Obesity</v>
      </c>
      <c r="K977" s="24" t="str">
        <f>VLOOKUP(Table8[[#This Row],[Customer ID]],Table8[[Customer ID]:[Diabetes Status]],5,FALSE)</f>
        <v>Prediabetes</v>
      </c>
      <c r="L977" s="24" t="str">
        <f>VLOOKUP(A977,Table1[[Customer ID]:[Date Of Birth]],5,FALSE)</f>
        <v>6-Dec-1972</v>
      </c>
      <c r="M977" s="24">
        <f>VLOOKUP(A977,Table1[[Customer ID]:[charges]],8,FALSE)</f>
        <v>11378.57</v>
      </c>
      <c r="N977" s="24" t="str">
        <f>VLOOKUP(Healthcare!A977,Table1[[Customer ID]:[Hospital tier]],9,FALSE)</f>
        <v>tier - 3</v>
      </c>
      <c r="O977" s="24" t="str">
        <f>VLOOKUP(A977,Table1[[Customer ID]:[City tier]],10,FALSE)</f>
        <v>tier - 2</v>
      </c>
      <c r="P977" s="24" t="str">
        <f>VLOOKUP(Healthcare!A977,Table1[],11,FALSE)</f>
        <v>R1025</v>
      </c>
      <c r="Q977" s="24">
        <f>VLOOKUP(Healthcare!A977,Table1[[Customer ID]:[Age]],6,FALSE)</f>
        <v>50</v>
      </c>
    </row>
    <row r="978" spans="1:17" ht="15.4" x14ac:dyDescent="0.45">
      <c r="A978" s="25" t="s">
        <v>977</v>
      </c>
      <c r="B978" s="24" t="str">
        <f>VLOOKUP('Customer Names'!A978,'Customer Names'!A978:C3312,3,FALSE)</f>
        <v>Young</v>
      </c>
      <c r="C978" s="24">
        <f>VLOOKUP(Table8[[#This Row],[Customer ID]],Table8[[Customer ID]:[BMI]],2,FALSE)</f>
        <v>33.35</v>
      </c>
      <c r="D978" s="24">
        <f>VLOOKUP(Table8[[#This Row],[Customer ID]],Table8[[Customer ID]:[HBA1C]],4,FALSE)</f>
        <v>6.05</v>
      </c>
      <c r="E978" s="24" t="str">
        <f>VLOOKUP(Table8[[#This Row],[Customer ID]],Table8[[Customer ID]:[Heart Issues]],6,FALSE)</f>
        <v>No</v>
      </c>
      <c r="F978" s="24" t="str">
        <f>VLOOKUP(Table8[[#This Row],[Customer ID]],Table8[[Customer ID]:[Any Transplants]],7,FALSE)</f>
        <v>No</v>
      </c>
      <c r="G978" s="24" t="str">
        <f>VLOOKUP(Table8[[#This Row],[Customer ID]],Table8[[Customer ID]:[Cancer history]],8,FALSE)</f>
        <v>Yes</v>
      </c>
      <c r="H978" s="24">
        <f>VLOOKUP(Table8[[#This Row],[Customer ID]],Table8[[Customer ID]:[NumberOfMajorSurgeries]],9,FALSE)</f>
        <v>1</v>
      </c>
      <c r="I978" s="24" t="str">
        <f>VLOOKUP(Table8[[#This Row],[Customer ID]],Table8[],10,FALSE)</f>
        <v>No</v>
      </c>
      <c r="J978" s="24" t="str">
        <f>VLOOKUP(Table8[[#This Row],[Customer ID]],Table8[[Customer ID]:[Wight Status]],3,FALSE)</f>
        <v>Obesity</v>
      </c>
      <c r="K978" s="24" t="str">
        <f>VLOOKUP(Table8[[#This Row],[Customer ID]],Table8[[Customer ID]:[Diabetes Status]],5,FALSE)</f>
        <v>Prediabetes</v>
      </c>
      <c r="L978" s="24" t="str">
        <f>VLOOKUP(A978,Table1[[Customer ID]:[Date Of Birth]],5,FALSE)</f>
        <v>7-Jun-1979</v>
      </c>
      <c r="M978" s="24">
        <f>VLOOKUP(A978,Table1[[Customer ID]:[charges]],8,FALSE)</f>
        <v>11369.39</v>
      </c>
      <c r="N978" s="24" t="str">
        <f>VLOOKUP(Healthcare!A978,Table1[[Customer ID]:[Hospital tier]],9,FALSE)</f>
        <v>tier - 3</v>
      </c>
      <c r="O978" s="24" t="str">
        <f>VLOOKUP(A978,Table1[[Customer ID]:[City tier]],10,FALSE)</f>
        <v>tier - 1</v>
      </c>
      <c r="P978" s="24" t="str">
        <f>VLOOKUP(Healthcare!A978,Table1[],11,FALSE)</f>
        <v>R1026</v>
      </c>
      <c r="Q978" s="24">
        <f>VLOOKUP(Healthcare!A978,Table1[[Customer ID]:[Age]],6,FALSE)</f>
        <v>44</v>
      </c>
    </row>
    <row r="979" spans="1:17" ht="15.4" x14ac:dyDescent="0.45">
      <c r="A979" s="25" t="s">
        <v>978</v>
      </c>
      <c r="B979" s="24" t="str">
        <f>VLOOKUP('Customer Names'!A979,'Customer Names'!A979:C3313,3,FALSE)</f>
        <v>Fraser</v>
      </c>
      <c r="C979" s="24">
        <f>VLOOKUP(Table8[[#This Row],[Customer ID]],Table8[[Customer ID]:[BMI]],2,FALSE)</f>
        <v>38</v>
      </c>
      <c r="D979" s="24">
        <f>VLOOKUP(Table8[[#This Row],[Customer ID]],Table8[[Customer ID]:[HBA1C]],4,FALSE)</f>
        <v>6.38</v>
      </c>
      <c r="E979" s="24" t="str">
        <f>VLOOKUP(Table8[[#This Row],[Customer ID]],Table8[[Customer ID]:[Heart Issues]],6,FALSE)</f>
        <v>Yes</v>
      </c>
      <c r="F979" s="24" t="str">
        <f>VLOOKUP(Table8[[#This Row],[Customer ID]],Table8[[Customer ID]:[Any Transplants]],7,FALSE)</f>
        <v>No</v>
      </c>
      <c r="G979" s="24" t="str">
        <f>VLOOKUP(Table8[[#This Row],[Customer ID]],Table8[[Customer ID]:[Cancer history]],8,FALSE)</f>
        <v>No</v>
      </c>
      <c r="H979" s="24">
        <f>VLOOKUP(Table8[[#This Row],[Customer ID]],Table8[[Customer ID]:[NumberOfMajorSurgeries]],9,FALSE)</f>
        <v>1</v>
      </c>
      <c r="I979" s="24" t="str">
        <f>VLOOKUP(Table8[[#This Row],[Customer ID]],Table8[],10,FALSE)</f>
        <v>No</v>
      </c>
      <c r="J979" s="24" t="str">
        <f>VLOOKUP(Table8[[#This Row],[Customer ID]],Table8[[Customer ID]:[Wight Status]],3,FALSE)</f>
        <v>Obesity</v>
      </c>
      <c r="K979" s="24" t="str">
        <f>VLOOKUP(Table8[[#This Row],[Customer ID]],Table8[[Customer ID]:[Diabetes Status]],5,FALSE)</f>
        <v>Prediabetes</v>
      </c>
      <c r="L979" s="24" t="str">
        <f>VLOOKUP(A979,Table1[[Customer ID]:[Date Of Birth]],5,FALSE)</f>
        <v>13-Dec-1964</v>
      </c>
      <c r="M979" s="24">
        <f>VLOOKUP(A979,Table1[[Customer ID]:[charges]],8,FALSE)</f>
        <v>11365.95</v>
      </c>
      <c r="N979" s="24" t="str">
        <f>VLOOKUP(Healthcare!A979,Table1[[Customer ID]:[Hospital tier]],9,FALSE)</f>
        <v>tier - 3</v>
      </c>
      <c r="O979" s="24" t="str">
        <f>VLOOKUP(A979,Table1[[Customer ID]:[City tier]],10,FALSE)</f>
        <v>tier - 2</v>
      </c>
      <c r="P979" s="24" t="str">
        <f>VLOOKUP(Healthcare!A979,Table1[],11,FALSE)</f>
        <v>R1011</v>
      </c>
      <c r="Q979" s="24">
        <f>VLOOKUP(Healthcare!A979,Table1[[Customer ID]:[Age]],6,FALSE)</f>
        <v>58</v>
      </c>
    </row>
    <row r="980" spans="1:17" ht="15.4" x14ac:dyDescent="0.45">
      <c r="A980" s="25" t="s">
        <v>979</v>
      </c>
      <c r="B980" s="24" t="str">
        <f>VLOOKUP('Customer Names'!A980,'Customer Names'!A980:C3314,3,FALSE)</f>
        <v>Deeg</v>
      </c>
      <c r="C980" s="24">
        <f>VLOOKUP(Table8[[#This Row],[Customer ID]],Table8[[Customer ID]:[BMI]],2,FALSE)</f>
        <v>36.08</v>
      </c>
      <c r="D980" s="24">
        <f>VLOOKUP(Table8[[#This Row],[Customer ID]],Table8[[Customer ID]:[HBA1C]],4,FALSE)</f>
        <v>5.73</v>
      </c>
      <c r="E980" s="24" t="str">
        <f>VLOOKUP(Table8[[#This Row],[Customer ID]],Table8[[Customer ID]:[Heart Issues]],6,FALSE)</f>
        <v>Yes</v>
      </c>
      <c r="F980" s="24" t="str">
        <f>VLOOKUP(Table8[[#This Row],[Customer ID]],Table8[[Customer ID]:[Any Transplants]],7,FALSE)</f>
        <v>No</v>
      </c>
      <c r="G980" s="24" t="str">
        <f>VLOOKUP(Table8[[#This Row],[Customer ID]],Table8[[Customer ID]:[Cancer history]],8,FALSE)</f>
        <v>No</v>
      </c>
      <c r="H980" s="24">
        <f>VLOOKUP(Table8[[#This Row],[Customer ID]],Table8[[Customer ID]:[NumberOfMajorSurgeries]],9,FALSE)</f>
        <v>1</v>
      </c>
      <c r="I980" s="24" t="str">
        <f>VLOOKUP(Table8[[#This Row],[Customer ID]],Table8[],10,FALSE)</f>
        <v>No</v>
      </c>
      <c r="J980" s="24" t="str">
        <f>VLOOKUP(Table8[[#This Row],[Customer ID]],Table8[[Customer ID]:[Wight Status]],3,FALSE)</f>
        <v>Obesity</v>
      </c>
      <c r="K980" s="24" t="str">
        <f>VLOOKUP(Table8[[#This Row],[Customer ID]],Table8[[Customer ID]:[Diabetes Status]],5,FALSE)</f>
        <v>Prediabetes</v>
      </c>
      <c r="L980" s="24" t="str">
        <f>VLOOKUP(A980,Table1[[Customer ID]:[Date Of Birth]],5,FALSE)</f>
        <v>3-Jul-1964</v>
      </c>
      <c r="M980" s="24">
        <f>VLOOKUP(A980,Table1[[Customer ID]:[charges]],8,FALSE)</f>
        <v>11363.28</v>
      </c>
      <c r="N980" s="24" t="str">
        <f>VLOOKUP(Healthcare!A980,Table1[[Customer ID]:[Hospital tier]],9,FALSE)</f>
        <v>tier - 3</v>
      </c>
      <c r="O980" s="24" t="str">
        <f>VLOOKUP(A980,Table1[[Customer ID]:[City tier]],10,FALSE)</f>
        <v>tier - 1</v>
      </c>
      <c r="P980" s="24" t="str">
        <f>VLOOKUP(Healthcare!A980,Table1[],11,FALSE)</f>
        <v>R1013</v>
      </c>
      <c r="Q980" s="24">
        <f>VLOOKUP(Healthcare!A980,Table1[[Customer ID]:[Age]],6,FALSE)</f>
        <v>58</v>
      </c>
    </row>
    <row r="981" spans="1:17" ht="15.4" x14ac:dyDescent="0.45">
      <c r="A981" s="25" t="s">
        <v>980</v>
      </c>
      <c r="B981" s="24" t="str">
        <f>VLOOKUP('Customer Names'!A981,'Customer Names'!A981:C3315,3,FALSE)</f>
        <v>Robertson</v>
      </c>
      <c r="C981" s="24">
        <f>VLOOKUP(Table8[[#This Row],[Customer ID]],Table8[[Customer ID]:[BMI]],2,FALSE)</f>
        <v>35.700000000000003</v>
      </c>
      <c r="D981" s="24">
        <f>VLOOKUP(Table8[[#This Row],[Customer ID]],Table8[[Customer ID]:[HBA1C]],4,FALSE)</f>
        <v>5.47</v>
      </c>
      <c r="E981" s="24" t="str">
        <f>VLOOKUP(Table8[[#This Row],[Customer ID]],Table8[[Customer ID]:[Heart Issues]],6,FALSE)</f>
        <v>Yes</v>
      </c>
      <c r="F981" s="24" t="str">
        <f>VLOOKUP(Table8[[#This Row],[Customer ID]],Table8[[Customer ID]:[Any Transplants]],7,FALSE)</f>
        <v>No</v>
      </c>
      <c r="G981" s="24" t="str">
        <f>VLOOKUP(Table8[[#This Row],[Customer ID]],Table8[[Customer ID]:[Cancer history]],8,FALSE)</f>
        <v>No</v>
      </c>
      <c r="H981" s="24">
        <f>VLOOKUP(Table8[[#This Row],[Customer ID]],Table8[[Customer ID]:[NumberOfMajorSurgeries]],9,FALSE)</f>
        <v>1</v>
      </c>
      <c r="I981" s="24" t="str">
        <f>VLOOKUP(Table8[[#This Row],[Customer ID]],Table8[],10,FALSE)</f>
        <v>No</v>
      </c>
      <c r="J981" s="24" t="str">
        <f>VLOOKUP(Table8[[#This Row],[Customer ID]],Table8[[Customer ID]:[Wight Status]],3,FALSE)</f>
        <v>Obesity</v>
      </c>
      <c r="K981" s="24" t="str">
        <f>VLOOKUP(Table8[[#This Row],[Customer ID]],Table8[[Customer ID]:[Diabetes Status]],5,FALSE)</f>
        <v>Normal</v>
      </c>
      <c r="L981" s="24" t="str">
        <f>VLOOKUP(A981,Table1[[Customer ID]:[Date Of Birth]],5,FALSE)</f>
        <v>4-Jul-1964</v>
      </c>
      <c r="M981" s="24">
        <f>VLOOKUP(A981,Table1[[Customer ID]:[charges]],8,FALSE)</f>
        <v>11362.76</v>
      </c>
      <c r="N981" s="24" t="str">
        <f>VLOOKUP(Healthcare!A981,Table1[[Customer ID]:[Hospital tier]],9,FALSE)</f>
        <v>tier - 3</v>
      </c>
      <c r="O981" s="24" t="str">
        <f>VLOOKUP(A981,Table1[[Customer ID]:[City tier]],10,FALSE)</f>
        <v>tier - 1</v>
      </c>
      <c r="P981" s="24" t="str">
        <f>VLOOKUP(Healthcare!A981,Table1[],11,FALSE)</f>
        <v>R1011</v>
      </c>
      <c r="Q981" s="24">
        <f>VLOOKUP(Healthcare!A981,Table1[[Customer ID]:[Age]],6,FALSE)</f>
        <v>58</v>
      </c>
    </row>
    <row r="982" spans="1:17" ht="15.4" x14ac:dyDescent="0.45">
      <c r="A982" s="25" t="s">
        <v>981</v>
      </c>
      <c r="B982" s="24" t="str">
        <f>VLOOKUP('Customer Names'!A982,'Customer Names'!A982:C3316,3,FALSE)</f>
        <v>Peck</v>
      </c>
      <c r="C982" s="24">
        <f>VLOOKUP(Table8[[#This Row],[Customer ID]],Table8[[Customer ID]:[BMI]],2,FALSE)</f>
        <v>34.01</v>
      </c>
      <c r="D982" s="24">
        <f>VLOOKUP(Table8[[#This Row],[Customer ID]],Table8[[Customer ID]:[HBA1C]],4,FALSE)</f>
        <v>11.3</v>
      </c>
      <c r="E982" s="24" t="str">
        <f>VLOOKUP(Table8[[#This Row],[Customer ID]],Table8[[Customer ID]:[Heart Issues]],6,FALSE)</f>
        <v>No</v>
      </c>
      <c r="F982" s="24" t="str">
        <f>VLOOKUP(Table8[[#This Row],[Customer ID]],Table8[[Customer ID]:[Any Transplants]],7,FALSE)</f>
        <v>No</v>
      </c>
      <c r="G982" s="24" t="str">
        <f>VLOOKUP(Table8[[#This Row],[Customer ID]],Table8[[Customer ID]:[Cancer history]],8,FALSE)</f>
        <v>No</v>
      </c>
      <c r="H982" s="24">
        <f>VLOOKUP(Table8[[#This Row],[Customer ID]],Table8[[Customer ID]:[NumberOfMajorSurgeries]],9,FALSE)</f>
        <v>0</v>
      </c>
      <c r="I982" s="24" t="str">
        <f>VLOOKUP(Table8[[#This Row],[Customer ID]],Table8[],10,FALSE)</f>
        <v>No</v>
      </c>
      <c r="J982" s="24" t="str">
        <f>VLOOKUP(Table8[[#This Row],[Customer ID]],Table8[[Customer ID]:[Wight Status]],3,FALSE)</f>
        <v>Obesity</v>
      </c>
      <c r="K982" s="24" t="str">
        <f>VLOOKUP(Table8[[#This Row],[Customer ID]],Table8[[Customer ID]:[Diabetes Status]],5,FALSE)</f>
        <v>Diabetes</v>
      </c>
      <c r="L982" s="24" t="str">
        <f>VLOOKUP(A982,Table1[[Customer ID]:[Date Of Birth]],5,FALSE)</f>
        <v>26-Sep-1965</v>
      </c>
      <c r="M982" s="24">
        <f>VLOOKUP(A982,Table1[[Customer ID]:[charges]],8,FALSE)</f>
        <v>11356.66</v>
      </c>
      <c r="N982" s="24" t="str">
        <f>VLOOKUP(Healthcare!A982,Table1[[Customer ID]:[Hospital tier]],9,FALSE)</f>
        <v>tier - 3</v>
      </c>
      <c r="O982" s="24" t="str">
        <f>VLOOKUP(A982,Table1[[Customer ID]:[City tier]],10,FALSE)</f>
        <v>tier - 3</v>
      </c>
      <c r="P982" s="24" t="str">
        <f>VLOOKUP(Healthcare!A982,Table1[],11,FALSE)</f>
        <v>R1012</v>
      </c>
      <c r="Q982" s="24">
        <f>VLOOKUP(Healthcare!A982,Table1[[Customer ID]:[Age]],6,FALSE)</f>
        <v>57</v>
      </c>
    </row>
    <row r="983" spans="1:17" ht="15.4" x14ac:dyDescent="0.45">
      <c r="A983" s="25" t="s">
        <v>982</v>
      </c>
      <c r="B983" s="24" t="str">
        <f>VLOOKUP('Customer Names'!A983,'Customer Names'!A983:C3317,3,FALSE)</f>
        <v>Burger</v>
      </c>
      <c r="C983" s="24">
        <f>VLOOKUP(Table8[[#This Row],[Customer ID]],Table8[[Customer ID]:[BMI]],2,FALSE)</f>
        <v>31.54</v>
      </c>
      <c r="D983" s="24">
        <f>VLOOKUP(Table8[[#This Row],[Customer ID]],Table8[[Customer ID]:[HBA1C]],4,FALSE)</f>
        <v>6.72</v>
      </c>
      <c r="E983" s="24" t="str">
        <f>VLOOKUP(Table8[[#This Row],[Customer ID]],Table8[[Customer ID]:[Heart Issues]],6,FALSE)</f>
        <v>No</v>
      </c>
      <c r="F983" s="24" t="str">
        <f>VLOOKUP(Table8[[#This Row],[Customer ID]],Table8[[Customer ID]:[Any Transplants]],7,FALSE)</f>
        <v>No</v>
      </c>
      <c r="G983" s="24" t="str">
        <f>VLOOKUP(Table8[[#This Row],[Customer ID]],Table8[[Customer ID]:[Cancer history]],8,FALSE)</f>
        <v>No</v>
      </c>
      <c r="H983" s="24">
        <f>VLOOKUP(Table8[[#This Row],[Customer ID]],Table8[[Customer ID]:[NumberOfMajorSurgeries]],9,FALSE)</f>
        <v>0</v>
      </c>
      <c r="I983" s="24" t="str">
        <f>VLOOKUP(Table8[[#This Row],[Customer ID]],Table8[],10,FALSE)</f>
        <v>No</v>
      </c>
      <c r="J983" s="24" t="str">
        <f>VLOOKUP(Table8[[#This Row],[Customer ID]],Table8[[Customer ID]:[Wight Status]],3,FALSE)</f>
        <v>Obesity</v>
      </c>
      <c r="K983" s="24" t="str">
        <f>VLOOKUP(Table8[[#This Row],[Customer ID]],Table8[[Customer ID]:[Diabetes Status]],5,FALSE)</f>
        <v>Diabetes</v>
      </c>
      <c r="L983" s="24" t="str">
        <f>VLOOKUP(A983,Table1[[Customer ID]:[Date Of Birth]],5,FALSE)</f>
        <v>29-Nov-1965</v>
      </c>
      <c r="M983" s="24">
        <f>VLOOKUP(A983,Table1[[Customer ID]:[charges]],8,FALSE)</f>
        <v>11353.23</v>
      </c>
      <c r="N983" s="24" t="str">
        <f>VLOOKUP(Healthcare!A983,Table1[[Customer ID]:[Hospital tier]],9,FALSE)</f>
        <v>tier - 3</v>
      </c>
      <c r="O983" s="24" t="str">
        <f>VLOOKUP(A983,Table1[[Customer ID]:[City tier]],10,FALSE)</f>
        <v>tier - 1</v>
      </c>
      <c r="P983" s="24" t="str">
        <f>VLOOKUP(Healthcare!A983,Table1[],11,FALSE)</f>
        <v>R1012</v>
      </c>
      <c r="Q983" s="24">
        <f>VLOOKUP(Healthcare!A983,Table1[[Customer ID]:[Age]],6,FALSE)</f>
        <v>57</v>
      </c>
    </row>
    <row r="984" spans="1:17" ht="15.4" x14ac:dyDescent="0.45">
      <c r="A984" s="25" t="s">
        <v>983</v>
      </c>
      <c r="B984" s="24" t="str">
        <f>VLOOKUP('Customer Names'!A984,'Customer Names'!A984:C3318,3,FALSE)</f>
        <v>Blain</v>
      </c>
      <c r="C984" s="24">
        <f>VLOOKUP(Table8[[#This Row],[Customer ID]],Table8[[Customer ID]:[BMI]],2,FALSE)</f>
        <v>23.3</v>
      </c>
      <c r="D984" s="24">
        <f>VLOOKUP(Table8[[#This Row],[Customer ID]],Table8[[Customer ID]:[HBA1C]],4,FALSE)</f>
        <v>5.36</v>
      </c>
      <c r="E984" s="24" t="str">
        <f>VLOOKUP(Table8[[#This Row],[Customer ID]],Table8[[Customer ID]:[Heart Issues]],6,FALSE)</f>
        <v>Yes</v>
      </c>
      <c r="F984" s="24" t="str">
        <f>VLOOKUP(Table8[[#This Row],[Customer ID]],Table8[[Customer ID]:[Any Transplants]],7,FALSE)</f>
        <v>No</v>
      </c>
      <c r="G984" s="24" t="str">
        <f>VLOOKUP(Table8[[#This Row],[Customer ID]],Table8[[Customer ID]:[Cancer history]],8,FALSE)</f>
        <v>No</v>
      </c>
      <c r="H984" s="24">
        <f>VLOOKUP(Table8[[#This Row],[Customer ID]],Table8[[Customer ID]:[NumberOfMajorSurgeries]],9,FALSE)</f>
        <v>1</v>
      </c>
      <c r="I984" s="24" t="str">
        <f>VLOOKUP(Table8[[#This Row],[Customer ID]],Table8[],10,FALSE)</f>
        <v>No</v>
      </c>
      <c r="J984" s="24" t="str">
        <f>VLOOKUP(Table8[[#This Row],[Customer ID]],Table8[[Customer ID]:[Wight Status]],3,FALSE)</f>
        <v>Normal Weight</v>
      </c>
      <c r="K984" s="24" t="str">
        <f>VLOOKUP(Table8[[#This Row],[Customer ID]],Table8[[Customer ID]:[Diabetes Status]],5,FALSE)</f>
        <v>Normal</v>
      </c>
      <c r="L984" s="24" t="str">
        <f>VLOOKUP(A984,Table1[[Customer ID]:[Date Of Birth]],5,FALSE)</f>
        <v>12-Jul-1964</v>
      </c>
      <c r="M984" s="24">
        <f>VLOOKUP(A984,Table1[[Customer ID]:[charges]],8,FALSE)</f>
        <v>11345.52</v>
      </c>
      <c r="N984" s="24" t="str">
        <f>VLOOKUP(Healthcare!A984,Table1[[Customer ID]:[Hospital tier]],9,FALSE)</f>
        <v>tier - 3</v>
      </c>
      <c r="O984" s="24" t="str">
        <f>VLOOKUP(A984,Table1[[Customer ID]:[City tier]],10,FALSE)</f>
        <v>tier - 3</v>
      </c>
      <c r="P984" s="24" t="str">
        <f>VLOOKUP(Healthcare!A984,Table1[],11,FALSE)</f>
        <v>R1011</v>
      </c>
      <c r="Q984" s="24">
        <f>VLOOKUP(Healthcare!A984,Table1[[Customer ID]:[Age]],6,FALSE)</f>
        <v>58</v>
      </c>
    </row>
    <row r="985" spans="1:17" ht="15.4" x14ac:dyDescent="0.45">
      <c r="A985" s="25" t="s">
        <v>984</v>
      </c>
      <c r="B985" s="24" t="str">
        <f>VLOOKUP('Customer Names'!A985,'Customer Names'!A985:C3319,3,FALSE)</f>
        <v>Winters</v>
      </c>
      <c r="C985" s="24">
        <f>VLOOKUP(Table8[[#This Row],[Customer ID]],Table8[[Customer ID]:[BMI]],2,FALSE)</f>
        <v>27.75</v>
      </c>
      <c r="D985" s="24">
        <f>VLOOKUP(Table8[[#This Row],[Customer ID]],Table8[[Customer ID]:[HBA1C]],4,FALSE)</f>
        <v>9.8800000000000008</v>
      </c>
      <c r="E985" s="24" t="str">
        <f>VLOOKUP(Table8[[#This Row],[Customer ID]],Table8[[Customer ID]:[Heart Issues]],6,FALSE)</f>
        <v>No</v>
      </c>
      <c r="F985" s="24" t="str">
        <f>VLOOKUP(Table8[[#This Row],[Customer ID]],Table8[[Customer ID]:[Any Transplants]],7,FALSE)</f>
        <v>No</v>
      </c>
      <c r="G985" s="24" t="str">
        <f>VLOOKUP(Table8[[#This Row],[Customer ID]],Table8[[Customer ID]:[Cancer history]],8,FALSE)</f>
        <v>No</v>
      </c>
      <c r="H985" s="24">
        <f>VLOOKUP(Table8[[#This Row],[Customer ID]],Table8[[Customer ID]:[NumberOfMajorSurgeries]],9,FALSE)</f>
        <v>0</v>
      </c>
      <c r="I985" s="24" t="str">
        <f>VLOOKUP(Table8[[#This Row],[Customer ID]],Table8[],10,FALSE)</f>
        <v>No</v>
      </c>
      <c r="J985" s="24" t="str">
        <f>VLOOKUP(Table8[[#This Row],[Customer ID]],Table8[[Customer ID]:[Wight Status]],3,FALSE)</f>
        <v>Over Weight</v>
      </c>
      <c r="K985" s="24" t="str">
        <f>VLOOKUP(Table8[[#This Row],[Customer ID]],Table8[[Customer ID]:[Diabetes Status]],5,FALSE)</f>
        <v>Diabetes</v>
      </c>
      <c r="L985" s="24" t="str">
        <f>VLOOKUP(A985,Table1[[Customer ID]:[Date Of Birth]],5,FALSE)</f>
        <v>2-Nov-1968</v>
      </c>
      <c r="M985" s="24">
        <f>VLOOKUP(A985,Table1[[Customer ID]:[charges]],8,FALSE)</f>
        <v>11344.32</v>
      </c>
      <c r="N985" s="24" t="str">
        <f>VLOOKUP(Healthcare!A985,Table1[[Customer ID]:[Hospital tier]],9,FALSE)</f>
        <v>tier - 3</v>
      </c>
      <c r="O985" s="24" t="str">
        <f>VLOOKUP(A985,Table1[[Customer ID]:[City tier]],10,FALSE)</f>
        <v>tier - 2</v>
      </c>
      <c r="P985" s="24" t="str">
        <f>VLOOKUP(Healthcare!A985,Table1[],11,FALSE)</f>
        <v>R1025</v>
      </c>
      <c r="Q985" s="24">
        <f>VLOOKUP(Healthcare!A985,Table1[[Customer ID]:[Age]],6,FALSE)</f>
        <v>54</v>
      </c>
    </row>
    <row r="986" spans="1:17" ht="15.4" x14ac:dyDescent="0.45">
      <c r="A986" s="25" t="s">
        <v>985</v>
      </c>
      <c r="B986" s="24" t="str">
        <f>VLOOKUP('Customer Names'!A986,'Customer Names'!A986:C3320,3,FALSE)</f>
        <v>McCue</v>
      </c>
      <c r="C986" s="24">
        <f>VLOOKUP(Table8[[#This Row],[Customer ID]],Table8[[Customer ID]:[BMI]],2,FALSE)</f>
        <v>42.46</v>
      </c>
      <c r="D986" s="24">
        <f>VLOOKUP(Table8[[#This Row],[Customer ID]],Table8[[Customer ID]:[HBA1C]],4,FALSE)</f>
        <v>4.1100000000000003</v>
      </c>
      <c r="E986" s="24" t="str">
        <f>VLOOKUP(Table8[[#This Row],[Customer ID]],Table8[[Customer ID]:[Heart Issues]],6,FALSE)</f>
        <v>No</v>
      </c>
      <c r="F986" s="24" t="str">
        <f>VLOOKUP(Table8[[#This Row],[Customer ID]],Table8[[Customer ID]:[Any Transplants]],7,FALSE)</f>
        <v>No</v>
      </c>
      <c r="G986" s="24" t="str">
        <f>VLOOKUP(Table8[[#This Row],[Customer ID]],Table8[[Customer ID]:[Cancer history]],8,FALSE)</f>
        <v>No</v>
      </c>
      <c r="H986" s="24">
        <f>VLOOKUP(Table8[[#This Row],[Customer ID]],Table8[[Customer ID]:[NumberOfMajorSurgeries]],9,FALSE)</f>
        <v>0</v>
      </c>
      <c r="I986" s="24" t="str">
        <f>VLOOKUP(Table8[[#This Row],[Customer ID]],Table8[],10,FALSE)</f>
        <v>No</v>
      </c>
      <c r="J986" s="24" t="str">
        <f>VLOOKUP(Table8[[#This Row],[Customer ID]],Table8[[Customer ID]:[Wight Status]],3,FALSE)</f>
        <v>Obesity</v>
      </c>
      <c r="K986" s="24" t="str">
        <f>VLOOKUP(Table8[[#This Row],[Customer ID]],Table8[[Customer ID]:[Diabetes Status]],5,FALSE)</f>
        <v>Normal</v>
      </c>
      <c r="L986" s="24" t="str">
        <f>VLOOKUP(A986,Table1[[Customer ID]:[Date Of Birth]],5,FALSE)</f>
        <v>19-Aug-1989</v>
      </c>
      <c r="M986" s="24">
        <f>VLOOKUP(A986,Table1[[Customer ID]:[charges]],8,FALSE)</f>
        <v>11326.71</v>
      </c>
      <c r="N986" s="24" t="str">
        <f>VLOOKUP(Healthcare!A986,Table1[[Customer ID]:[Hospital tier]],9,FALSE)</f>
        <v>tier - 3</v>
      </c>
      <c r="O986" s="24" t="str">
        <f>VLOOKUP(A986,Table1[[Customer ID]:[City tier]],10,FALSE)</f>
        <v>tier - 3</v>
      </c>
      <c r="P986" s="24" t="str">
        <f>VLOOKUP(Healthcare!A986,Table1[],11,FALSE)</f>
        <v>R1013</v>
      </c>
      <c r="Q986" s="24">
        <f>VLOOKUP(Healthcare!A986,Table1[[Customer ID]:[Age]],6,FALSE)</f>
        <v>33</v>
      </c>
    </row>
    <row r="987" spans="1:17" ht="15.4" x14ac:dyDescent="0.45">
      <c r="A987" s="25" t="s">
        <v>986</v>
      </c>
      <c r="B987" s="24" t="str">
        <f>VLOOKUP('Customer Names'!A987,'Customer Names'!A987:C3321,3,FALSE)</f>
        <v>Webster</v>
      </c>
      <c r="C987" s="24">
        <f>VLOOKUP(Table8[[#This Row],[Customer ID]],Table8[[Customer ID]:[BMI]],2,FALSE)</f>
        <v>54.47</v>
      </c>
      <c r="D987" s="24">
        <f>VLOOKUP(Table8[[#This Row],[Customer ID]],Table8[[Customer ID]:[HBA1C]],4,FALSE)</f>
        <v>7.48</v>
      </c>
      <c r="E987" s="24" t="str">
        <f>VLOOKUP(Table8[[#This Row],[Customer ID]],Table8[[Customer ID]:[Heart Issues]],6,FALSE)</f>
        <v>No</v>
      </c>
      <c r="F987" s="24" t="str">
        <f>VLOOKUP(Table8[[#This Row],[Customer ID]],Table8[[Customer ID]:[Any Transplants]],7,FALSE)</f>
        <v>No</v>
      </c>
      <c r="G987" s="24" t="str">
        <f>VLOOKUP(Table8[[#This Row],[Customer ID]],Table8[[Customer ID]:[Cancer history]],8,FALSE)</f>
        <v>No</v>
      </c>
      <c r="H987" s="24">
        <f>VLOOKUP(Table8[[#This Row],[Customer ID]],Table8[[Customer ID]:[NumberOfMajorSurgeries]],9,FALSE)</f>
        <v>0</v>
      </c>
      <c r="I987" s="24" t="str">
        <f>VLOOKUP(Table8[[#This Row],[Customer ID]],Table8[],10,FALSE)</f>
        <v>No</v>
      </c>
      <c r="J987" s="24" t="str">
        <f>VLOOKUP(Table8[[#This Row],[Customer ID]],Table8[[Customer ID]:[Wight Status]],3,FALSE)</f>
        <v>Obesity</v>
      </c>
      <c r="K987" s="24" t="str">
        <f>VLOOKUP(Table8[[#This Row],[Customer ID]],Table8[[Customer ID]:[Diabetes Status]],5,FALSE)</f>
        <v>Diabetes</v>
      </c>
      <c r="L987" s="24" t="str">
        <f>VLOOKUP(A987,Table1[[Customer ID]:[Date Of Birth]],5,FALSE)</f>
        <v>20-Sep-2002</v>
      </c>
      <c r="M987" s="24">
        <f>VLOOKUP(A987,Table1[[Customer ID]:[charges]],8,FALSE)</f>
        <v>11321.49</v>
      </c>
      <c r="N987" s="24" t="str">
        <f>VLOOKUP(Healthcare!A987,Table1[[Customer ID]:[Hospital tier]],9,FALSE)</f>
        <v>tier - 3</v>
      </c>
      <c r="O987" s="24" t="str">
        <f>VLOOKUP(A987,Table1[[Customer ID]:[City tier]],10,FALSE)</f>
        <v>tier - 3</v>
      </c>
      <c r="P987" s="24" t="str">
        <f>VLOOKUP(Healthcare!A987,Table1[],11,FALSE)</f>
        <v>R1012</v>
      </c>
      <c r="Q987" s="24">
        <f>VLOOKUP(Healthcare!A987,Table1[[Customer ID]:[Age]],6,FALSE)</f>
        <v>20</v>
      </c>
    </row>
    <row r="988" spans="1:17" ht="15.4" x14ac:dyDescent="0.45">
      <c r="A988" s="25" t="s">
        <v>987</v>
      </c>
      <c r="B988" s="24" t="str">
        <f>VLOOKUP('Customer Names'!A988,'Customer Names'!A988:C3322,3,FALSE)</f>
        <v>Anderson</v>
      </c>
      <c r="C988" s="24">
        <f>VLOOKUP(Table8[[#This Row],[Customer ID]],Table8[[Customer ID]:[BMI]],2,FALSE)</f>
        <v>24.93</v>
      </c>
      <c r="D988" s="24">
        <f>VLOOKUP(Table8[[#This Row],[Customer ID]],Table8[[Customer ID]:[HBA1C]],4,FALSE)</f>
        <v>9.18</v>
      </c>
      <c r="E988" s="24" t="str">
        <f>VLOOKUP(Table8[[#This Row],[Customer ID]],Table8[[Customer ID]:[Heart Issues]],6,FALSE)</f>
        <v>Yes</v>
      </c>
      <c r="F988" s="24" t="str">
        <f>VLOOKUP(Table8[[#This Row],[Customer ID]],Table8[[Customer ID]:[Any Transplants]],7,FALSE)</f>
        <v>No</v>
      </c>
      <c r="G988" s="24" t="str">
        <f>VLOOKUP(Table8[[#This Row],[Customer ID]],Table8[[Customer ID]:[Cancer history]],8,FALSE)</f>
        <v>Yes</v>
      </c>
      <c r="H988" s="24">
        <f>VLOOKUP(Table8[[#This Row],[Customer ID]],Table8[[Customer ID]:[NumberOfMajorSurgeries]],9,FALSE)</f>
        <v>1</v>
      </c>
      <c r="I988" s="24" t="str">
        <f>VLOOKUP(Table8[[#This Row],[Customer ID]],Table8[],10,FALSE)</f>
        <v>No</v>
      </c>
      <c r="J988" s="24" t="str">
        <f>VLOOKUP(Table8[[#This Row],[Customer ID]],Table8[[Customer ID]:[Wight Status]],3,FALSE)</f>
        <v>Normal Weight</v>
      </c>
      <c r="K988" s="24" t="str">
        <f>VLOOKUP(Table8[[#This Row],[Customer ID]],Table8[[Customer ID]:[Diabetes Status]],5,FALSE)</f>
        <v>Diabetes</v>
      </c>
      <c r="L988" s="24" t="str">
        <f>VLOOKUP(A988,Table1[[Customer ID]:[Date Of Birth]],5,FALSE)</f>
        <v>11-Jul-1963</v>
      </c>
      <c r="M988" s="24">
        <f>VLOOKUP(A988,Table1[[Customer ID]:[charges]],8,FALSE)</f>
        <v>11319.12</v>
      </c>
      <c r="N988" s="24" t="str">
        <f>VLOOKUP(Healthcare!A988,Table1[[Customer ID]:[Hospital tier]],9,FALSE)</f>
        <v>tier - 3</v>
      </c>
      <c r="O988" s="24" t="str">
        <f>VLOOKUP(A988,Table1[[Customer ID]:[City tier]],10,FALSE)</f>
        <v>tier - 1</v>
      </c>
      <c r="P988" s="24" t="str">
        <f>VLOOKUP(Healthcare!A988,Table1[],11,FALSE)</f>
        <v>R1012</v>
      </c>
      <c r="Q988" s="24">
        <f>VLOOKUP(Healthcare!A988,Table1[[Customer ID]:[Age]],6,FALSE)</f>
        <v>59</v>
      </c>
    </row>
    <row r="989" spans="1:17" ht="15.4" x14ac:dyDescent="0.45">
      <c r="A989" s="25" t="s">
        <v>988</v>
      </c>
      <c r="B989" s="24" t="str">
        <f>VLOOKUP('Customer Names'!A989,'Customer Names'!A989:C3323,3,FALSE)</f>
        <v>Chiappone</v>
      </c>
      <c r="C989" s="24">
        <f>VLOOKUP(Table8[[#This Row],[Customer ID]],Table8[[Customer ID]:[BMI]],2,FALSE)</f>
        <v>48.12</v>
      </c>
      <c r="D989" s="24">
        <f>VLOOKUP(Table8[[#This Row],[Customer ID]],Table8[[Customer ID]:[HBA1C]],4,FALSE)</f>
        <v>4.51</v>
      </c>
      <c r="E989" s="24" t="str">
        <f>VLOOKUP(Table8[[#This Row],[Customer ID]],Table8[[Customer ID]:[Heart Issues]],6,FALSE)</f>
        <v>Yes</v>
      </c>
      <c r="F989" s="24" t="str">
        <f>VLOOKUP(Table8[[#This Row],[Customer ID]],Table8[[Customer ID]:[Any Transplants]],7,FALSE)</f>
        <v>No</v>
      </c>
      <c r="G989" s="24" t="str">
        <f>VLOOKUP(Table8[[#This Row],[Customer ID]],Table8[[Customer ID]:[Cancer history]],8,FALSE)</f>
        <v>No</v>
      </c>
      <c r="H989" s="24">
        <f>VLOOKUP(Table8[[#This Row],[Customer ID]],Table8[[Customer ID]:[NumberOfMajorSurgeries]],9,FALSE)</f>
        <v>1</v>
      </c>
      <c r="I989" s="24" t="str">
        <f>VLOOKUP(Table8[[#This Row],[Customer ID]],Table8[],10,FALSE)</f>
        <v>No</v>
      </c>
      <c r="J989" s="24" t="str">
        <f>VLOOKUP(Table8[[#This Row],[Customer ID]],Table8[[Customer ID]:[Wight Status]],3,FALSE)</f>
        <v>Obesity</v>
      </c>
      <c r="K989" s="24" t="str">
        <f>VLOOKUP(Table8[[#This Row],[Customer ID]],Table8[[Customer ID]:[Diabetes Status]],5,FALSE)</f>
        <v>Normal</v>
      </c>
      <c r="L989" s="24" t="str">
        <f>VLOOKUP(A989,Table1[[Customer ID]:[Date Of Birth]],5,FALSE)</f>
        <v>10-Dec-1995</v>
      </c>
      <c r="M989" s="24">
        <f>VLOOKUP(A989,Table1[[Customer ID]:[charges]],8,FALSE)</f>
        <v>11318.57</v>
      </c>
      <c r="N989" s="24" t="str">
        <f>VLOOKUP(Healthcare!A989,Table1[[Customer ID]:[Hospital tier]],9,FALSE)</f>
        <v>tier - 3</v>
      </c>
      <c r="O989" s="24" t="str">
        <f>VLOOKUP(A989,Table1[[Customer ID]:[City tier]],10,FALSE)</f>
        <v>tier - 2</v>
      </c>
      <c r="P989" s="24" t="str">
        <f>VLOOKUP(Healthcare!A989,Table1[],11,FALSE)</f>
        <v>R1026</v>
      </c>
      <c r="Q989" s="24">
        <f>VLOOKUP(Healthcare!A989,Table1[[Customer ID]:[Age]],6,FALSE)</f>
        <v>27</v>
      </c>
    </row>
    <row r="990" spans="1:17" ht="15.4" x14ac:dyDescent="0.45">
      <c r="A990" s="25" t="s">
        <v>989</v>
      </c>
      <c r="B990" s="24" t="str">
        <f>VLOOKUP('Customer Names'!A990,'Customer Names'!A990:C3324,3,FALSE)</f>
        <v>Opie</v>
      </c>
      <c r="C990" s="24">
        <f>VLOOKUP(Table8[[#This Row],[Customer ID]],Table8[[Customer ID]:[BMI]],2,FALSE)</f>
        <v>24.91</v>
      </c>
      <c r="D990" s="24">
        <f>VLOOKUP(Table8[[#This Row],[Customer ID]],Table8[[Customer ID]:[HBA1C]],4,FALSE)</f>
        <v>7.33</v>
      </c>
      <c r="E990" s="24" t="str">
        <f>VLOOKUP(Table8[[#This Row],[Customer ID]],Table8[[Customer ID]:[Heart Issues]],6,FALSE)</f>
        <v>Yes</v>
      </c>
      <c r="F990" s="24" t="str">
        <f>VLOOKUP(Table8[[#This Row],[Customer ID]],Table8[[Customer ID]:[Any Transplants]],7,FALSE)</f>
        <v>No</v>
      </c>
      <c r="G990" s="24" t="str">
        <f>VLOOKUP(Table8[[#This Row],[Customer ID]],Table8[[Customer ID]:[Cancer history]],8,FALSE)</f>
        <v>Yes</v>
      </c>
      <c r="H990" s="24">
        <f>VLOOKUP(Table8[[#This Row],[Customer ID]],Table8[[Customer ID]:[NumberOfMajorSurgeries]],9,FALSE)</f>
        <v>1</v>
      </c>
      <c r="I990" s="24" t="str">
        <f>VLOOKUP(Table8[[#This Row],[Customer ID]],Table8[],10,FALSE)</f>
        <v>No</v>
      </c>
      <c r="J990" s="24" t="str">
        <f>VLOOKUP(Table8[[#This Row],[Customer ID]],Table8[[Customer ID]:[Wight Status]],3,FALSE)</f>
        <v>Normal Weight</v>
      </c>
      <c r="K990" s="24" t="str">
        <f>VLOOKUP(Table8[[#This Row],[Customer ID]],Table8[[Customer ID]:[Diabetes Status]],5,FALSE)</f>
        <v>Diabetes</v>
      </c>
      <c r="L990" s="24" t="str">
        <f>VLOOKUP(A990,Table1[[Customer ID]:[Date Of Birth]],5,FALSE)</f>
        <v>22-Nov-1963</v>
      </c>
      <c r="M990" s="24">
        <f>VLOOKUP(A990,Table1[[Customer ID]:[charges]],8,FALSE)</f>
        <v>11312.33</v>
      </c>
      <c r="N990" s="24" t="str">
        <f>VLOOKUP(Healthcare!A990,Table1[[Customer ID]:[Hospital tier]],9,FALSE)</f>
        <v>tier - 3</v>
      </c>
      <c r="O990" s="24" t="str">
        <f>VLOOKUP(A990,Table1[[Customer ID]:[City tier]],10,FALSE)</f>
        <v>tier - 3</v>
      </c>
      <c r="P990" s="24" t="str">
        <f>VLOOKUP(Healthcare!A990,Table1[],11,FALSE)</f>
        <v>R1012</v>
      </c>
      <c r="Q990" s="24">
        <f>VLOOKUP(Healthcare!A990,Table1[[Customer ID]:[Age]],6,FALSE)</f>
        <v>59</v>
      </c>
    </row>
    <row r="991" spans="1:17" ht="15.4" x14ac:dyDescent="0.45">
      <c r="A991" s="25" t="s">
        <v>990</v>
      </c>
      <c r="B991" s="24" t="str">
        <f>VLOOKUP('Customer Names'!A991,'Customer Names'!A991:C3325,3,FALSE)</f>
        <v>Donnelly</v>
      </c>
      <c r="C991" s="24">
        <f>VLOOKUP(Table8[[#This Row],[Customer ID]],Table8[[Customer ID]:[BMI]],2,FALSE)</f>
        <v>27.645</v>
      </c>
      <c r="D991" s="24">
        <f>VLOOKUP(Table8[[#This Row],[Customer ID]],Table8[[Customer ID]:[HBA1C]],4,FALSE)</f>
        <v>10.56</v>
      </c>
      <c r="E991" s="24" t="str">
        <f>VLOOKUP(Table8[[#This Row],[Customer ID]],Table8[[Customer ID]:[Heart Issues]],6,FALSE)</f>
        <v>No</v>
      </c>
      <c r="F991" s="24" t="str">
        <f>VLOOKUP(Table8[[#This Row],[Customer ID]],Table8[[Customer ID]:[Any Transplants]],7,FALSE)</f>
        <v>No</v>
      </c>
      <c r="G991" s="24" t="str">
        <f>VLOOKUP(Table8[[#This Row],[Customer ID]],Table8[[Customer ID]:[Cancer history]],8,FALSE)</f>
        <v>No</v>
      </c>
      <c r="H991" s="24">
        <f>VLOOKUP(Table8[[#This Row],[Customer ID]],Table8[[Customer ID]:[NumberOfMajorSurgeries]],9,FALSE)</f>
        <v>0</v>
      </c>
      <c r="I991" s="24" t="str">
        <f>VLOOKUP(Table8[[#This Row],[Customer ID]],Table8[],10,FALSE)</f>
        <v>No</v>
      </c>
      <c r="J991" s="24" t="str">
        <f>VLOOKUP(Table8[[#This Row],[Customer ID]],Table8[[Customer ID]:[Wight Status]],3,FALSE)</f>
        <v>Over Weight</v>
      </c>
      <c r="K991" s="24" t="str">
        <f>VLOOKUP(Table8[[#This Row],[Customer ID]],Table8[[Customer ID]:[Diabetes Status]],5,FALSE)</f>
        <v>Diabetes</v>
      </c>
      <c r="L991" s="24" t="str">
        <f>VLOOKUP(A991,Table1[[Customer ID]:[Date Of Birth]],5,FALSE)</f>
        <v>6-Oct-1968</v>
      </c>
      <c r="M991" s="24">
        <f>VLOOKUP(A991,Table1[[Customer ID]:[charges]],8,FALSE)</f>
        <v>11305.93</v>
      </c>
      <c r="N991" s="24" t="str">
        <f>VLOOKUP(Healthcare!A991,Table1[[Customer ID]:[Hospital tier]],9,FALSE)</f>
        <v>tier - 3</v>
      </c>
      <c r="O991" s="24" t="str">
        <f>VLOOKUP(A991,Table1[[Customer ID]:[City tier]],10,FALSE)</f>
        <v>tier - 1</v>
      </c>
      <c r="P991" s="24" t="str">
        <f>VLOOKUP(Healthcare!A991,Table1[],11,FALSE)</f>
        <v>R1012</v>
      </c>
      <c r="Q991" s="24">
        <f>VLOOKUP(Healthcare!A991,Table1[[Customer ID]:[Age]],6,FALSE)</f>
        <v>54</v>
      </c>
    </row>
    <row r="992" spans="1:17" ht="15.4" x14ac:dyDescent="0.45">
      <c r="A992" s="25" t="s">
        <v>991</v>
      </c>
      <c r="B992" s="24" t="str">
        <f>VLOOKUP('Customer Names'!A992,'Customer Names'!A992:C3326,3,FALSE)</f>
        <v>Rall</v>
      </c>
      <c r="C992" s="24">
        <f>VLOOKUP(Table8[[#This Row],[Customer ID]],Table8[[Customer ID]:[BMI]],2,FALSE)</f>
        <v>33.700000000000003</v>
      </c>
      <c r="D992" s="24">
        <f>VLOOKUP(Table8[[#This Row],[Customer ID]],Table8[[Customer ID]:[HBA1C]],4,FALSE)</f>
        <v>4.01</v>
      </c>
      <c r="E992" s="24" t="str">
        <f>VLOOKUP(Table8[[#This Row],[Customer ID]],Table8[[Customer ID]:[Heart Issues]],6,FALSE)</f>
        <v>No</v>
      </c>
      <c r="F992" s="24" t="str">
        <f>VLOOKUP(Table8[[#This Row],[Customer ID]],Table8[[Customer ID]:[Any Transplants]],7,FALSE)</f>
        <v>No</v>
      </c>
      <c r="G992" s="24" t="str">
        <f>VLOOKUP(Table8[[#This Row],[Customer ID]],Table8[[Customer ID]:[Cancer history]],8,FALSE)</f>
        <v>No</v>
      </c>
      <c r="H992" s="24">
        <f>VLOOKUP(Table8[[#This Row],[Customer ID]],Table8[[Customer ID]:[NumberOfMajorSurgeries]],9,FALSE)</f>
        <v>2</v>
      </c>
      <c r="I992" s="24" t="str">
        <f>VLOOKUP(Table8[[#This Row],[Customer ID]],Table8[],10,FALSE)</f>
        <v>No</v>
      </c>
      <c r="J992" s="24" t="str">
        <f>VLOOKUP(Table8[[#This Row],[Customer ID]],Table8[[Customer ID]:[Wight Status]],3,FALSE)</f>
        <v>Obesity</v>
      </c>
      <c r="K992" s="24" t="str">
        <f>VLOOKUP(Table8[[#This Row],[Customer ID]],Table8[[Customer ID]:[Diabetes Status]],5,FALSE)</f>
        <v>Normal</v>
      </c>
      <c r="L992" s="24" t="str">
        <f>VLOOKUP(A992,Table1[[Customer ID]:[Date Of Birth]],5,FALSE)</f>
        <v>25-Sep-1972</v>
      </c>
      <c r="M992" s="24">
        <f>VLOOKUP(A992,Table1[[Customer ID]:[charges]],8,FALSE)</f>
        <v>11299.34</v>
      </c>
      <c r="N992" s="24" t="str">
        <f>VLOOKUP(Healthcare!A992,Table1[[Customer ID]:[Hospital tier]],9,FALSE)</f>
        <v>tier - 3</v>
      </c>
      <c r="O992" s="24" t="str">
        <f>VLOOKUP(A992,Table1[[Customer ID]:[City tier]],10,FALSE)</f>
        <v>tier - 2</v>
      </c>
      <c r="P992" s="24" t="str">
        <f>VLOOKUP(Healthcare!A992,Table1[],11,FALSE)</f>
        <v>R1011</v>
      </c>
      <c r="Q992" s="24">
        <f>VLOOKUP(Healthcare!A992,Table1[[Customer ID]:[Age]],6,FALSE)</f>
        <v>50</v>
      </c>
    </row>
    <row r="993" spans="1:17" ht="15.4" x14ac:dyDescent="0.45">
      <c r="A993" s="25" t="s">
        <v>992</v>
      </c>
      <c r="B993" s="24" t="str">
        <f>VLOOKUP('Customer Names'!A993,'Customer Names'!A993:C3327,3,FALSE)</f>
        <v>Mitchell</v>
      </c>
      <c r="C993" s="24">
        <f>VLOOKUP(Table8[[#This Row],[Customer ID]],Table8[[Customer ID]:[BMI]],2,FALSE)</f>
        <v>38.93</v>
      </c>
      <c r="D993" s="24">
        <f>VLOOKUP(Table8[[#This Row],[Customer ID]],Table8[[Customer ID]:[HBA1C]],4,FALSE)</f>
        <v>5.64</v>
      </c>
      <c r="E993" s="24" t="str">
        <f>VLOOKUP(Table8[[#This Row],[Customer ID]],Table8[[Customer ID]:[Heart Issues]],6,FALSE)</f>
        <v>Yes</v>
      </c>
      <c r="F993" s="24" t="str">
        <f>VLOOKUP(Table8[[#This Row],[Customer ID]],Table8[[Customer ID]:[Any Transplants]],7,FALSE)</f>
        <v>No</v>
      </c>
      <c r="G993" s="24" t="str">
        <f>VLOOKUP(Table8[[#This Row],[Customer ID]],Table8[[Customer ID]:[Cancer history]],8,FALSE)</f>
        <v>No</v>
      </c>
      <c r="H993" s="24">
        <f>VLOOKUP(Table8[[#This Row],[Customer ID]],Table8[[Customer ID]:[NumberOfMajorSurgeries]],9,FALSE)</f>
        <v>1</v>
      </c>
      <c r="I993" s="24" t="str">
        <f>VLOOKUP(Table8[[#This Row],[Customer ID]],Table8[],10,FALSE)</f>
        <v>No</v>
      </c>
      <c r="J993" s="24" t="str">
        <f>VLOOKUP(Table8[[#This Row],[Customer ID]],Table8[[Customer ID]:[Wight Status]],3,FALSE)</f>
        <v>Obesity</v>
      </c>
      <c r="K993" s="24" t="str">
        <f>VLOOKUP(Table8[[#This Row],[Customer ID]],Table8[[Customer ID]:[Diabetes Status]],5,FALSE)</f>
        <v>Normal</v>
      </c>
      <c r="L993" s="24" t="str">
        <f>VLOOKUP(A993,Table1[[Customer ID]:[Date Of Birth]],5,FALSE)</f>
        <v>14-Nov-1988</v>
      </c>
      <c r="M993" s="24">
        <f>VLOOKUP(A993,Table1[[Customer ID]:[charges]],8,FALSE)</f>
        <v>11294.57</v>
      </c>
      <c r="N993" s="24" t="str">
        <f>VLOOKUP(Healthcare!A993,Table1[[Customer ID]:[Hospital tier]],9,FALSE)</f>
        <v>tier - 3</v>
      </c>
      <c r="O993" s="24" t="str">
        <f>VLOOKUP(A993,Table1[[Customer ID]:[City tier]],10,FALSE)</f>
        <v>tier - 1</v>
      </c>
      <c r="P993" s="24" t="str">
        <f>VLOOKUP(Healthcare!A993,Table1[],11,FALSE)</f>
        <v>R1022</v>
      </c>
      <c r="Q993" s="24">
        <f>VLOOKUP(Healthcare!A993,Table1[[Customer ID]:[Age]],6,FALSE)</f>
        <v>34</v>
      </c>
    </row>
    <row r="994" spans="1:17" ht="15.4" x14ac:dyDescent="0.45">
      <c r="A994" s="25" t="s">
        <v>993</v>
      </c>
      <c r="B994" s="24" t="str">
        <f>VLOOKUP('Customer Names'!A994,'Customer Names'!A994:C3328,3,FALSE)</f>
        <v>Chen</v>
      </c>
      <c r="C994" s="24">
        <f>VLOOKUP(Table8[[#This Row],[Customer ID]],Table8[[Customer ID]:[BMI]],2,FALSE)</f>
        <v>32.774999999999999</v>
      </c>
      <c r="D994" s="24">
        <f>VLOOKUP(Table8[[#This Row],[Customer ID]],Table8[[Customer ID]:[HBA1C]],4,FALSE)</f>
        <v>8.02</v>
      </c>
      <c r="E994" s="24" t="str">
        <f>VLOOKUP(Table8[[#This Row],[Customer ID]],Table8[[Customer ID]:[Heart Issues]],6,FALSE)</f>
        <v>Yes</v>
      </c>
      <c r="F994" s="24" t="str">
        <f>VLOOKUP(Table8[[#This Row],[Customer ID]],Table8[[Customer ID]:[Any Transplants]],7,FALSE)</f>
        <v>No</v>
      </c>
      <c r="G994" s="24" t="str">
        <f>VLOOKUP(Table8[[#This Row],[Customer ID]],Table8[[Customer ID]:[Cancer history]],8,FALSE)</f>
        <v>No</v>
      </c>
      <c r="H994" s="24">
        <f>VLOOKUP(Table8[[#This Row],[Customer ID]],Table8[[Customer ID]:[NumberOfMajorSurgeries]],9,FALSE)</f>
        <v>2</v>
      </c>
      <c r="I994" s="24" t="str">
        <f>VLOOKUP(Table8[[#This Row],[Customer ID]],Table8[],10,FALSE)</f>
        <v>No</v>
      </c>
      <c r="J994" s="24" t="str">
        <f>VLOOKUP(Table8[[#This Row],[Customer ID]],Table8[[Customer ID]:[Wight Status]],3,FALSE)</f>
        <v>Obesity</v>
      </c>
      <c r="K994" s="24" t="str">
        <f>VLOOKUP(Table8[[#This Row],[Customer ID]],Table8[[Customer ID]:[Diabetes Status]],5,FALSE)</f>
        <v>Diabetes</v>
      </c>
      <c r="L994" s="24" t="str">
        <f>VLOOKUP(A994,Table1[[Customer ID]:[Date Of Birth]],5,FALSE)</f>
        <v>22-Jun-1970</v>
      </c>
      <c r="M994" s="24">
        <f>VLOOKUP(A994,Table1[[Customer ID]:[charges]],8,FALSE)</f>
        <v>11289.11</v>
      </c>
      <c r="N994" s="24" t="str">
        <f>VLOOKUP(Healthcare!A994,Table1[[Customer ID]:[Hospital tier]],9,FALSE)</f>
        <v>tier - 3</v>
      </c>
      <c r="O994" s="24" t="str">
        <f>VLOOKUP(A994,Table1[[Customer ID]:[City tier]],10,FALSE)</f>
        <v>tier - 1</v>
      </c>
      <c r="P994" s="24" t="str">
        <f>VLOOKUP(Healthcare!A994,Table1[],11,FALSE)</f>
        <v>R1012</v>
      </c>
      <c r="Q994" s="24">
        <f>VLOOKUP(Healthcare!A994,Table1[[Customer ID]:[Age]],6,FALSE)</f>
        <v>52</v>
      </c>
    </row>
    <row r="995" spans="1:17" ht="15.4" x14ac:dyDescent="0.45">
      <c r="A995" s="25" t="s">
        <v>994</v>
      </c>
      <c r="B995" s="24" t="str">
        <f>VLOOKUP('Customer Names'!A995,'Customer Names'!A995:C3329,3,FALSE)</f>
        <v>Tufaro</v>
      </c>
      <c r="C995" s="24">
        <f>VLOOKUP(Table8[[#This Row],[Customer ID]],Table8[[Customer ID]:[BMI]],2,FALSE)</f>
        <v>29.83</v>
      </c>
      <c r="D995" s="24">
        <f>VLOOKUP(Table8[[#This Row],[Customer ID]],Table8[[Customer ID]:[HBA1C]],4,FALSE)</f>
        <v>7.2</v>
      </c>
      <c r="E995" s="24" t="str">
        <f>VLOOKUP(Table8[[#This Row],[Customer ID]],Table8[[Customer ID]:[Heart Issues]],6,FALSE)</f>
        <v>Yes</v>
      </c>
      <c r="F995" s="24" t="str">
        <f>VLOOKUP(Table8[[#This Row],[Customer ID]],Table8[[Customer ID]:[Any Transplants]],7,FALSE)</f>
        <v>No</v>
      </c>
      <c r="G995" s="24" t="str">
        <f>VLOOKUP(Table8[[#This Row],[Customer ID]],Table8[[Customer ID]:[Cancer history]],8,FALSE)</f>
        <v>No</v>
      </c>
      <c r="H995" s="24">
        <f>VLOOKUP(Table8[[#This Row],[Customer ID]],Table8[[Customer ID]:[NumberOfMajorSurgeries]],9,FALSE)</f>
        <v>0</v>
      </c>
      <c r="I995" s="24" t="str">
        <f>VLOOKUP(Table8[[#This Row],[Customer ID]],Table8[],10,FALSE)</f>
        <v>No</v>
      </c>
      <c r="J995" s="24" t="str">
        <f>VLOOKUP(Table8[[#This Row],[Customer ID]],Table8[[Customer ID]:[Wight Status]],3,FALSE)</f>
        <v>Over Weight</v>
      </c>
      <c r="K995" s="24" t="str">
        <f>VLOOKUP(Table8[[#This Row],[Customer ID]],Table8[[Customer ID]:[Diabetes Status]],5,FALSE)</f>
        <v>Diabetes</v>
      </c>
      <c r="L995" s="24" t="str">
        <f>VLOOKUP(A995,Table1[[Customer ID]:[Date Of Birth]],5,FALSE)</f>
        <v>14-Jun-1967</v>
      </c>
      <c r="M995" s="24">
        <f>VLOOKUP(A995,Table1[[Customer ID]:[charges]],8,FALSE)</f>
        <v>11286.54</v>
      </c>
      <c r="N995" s="24" t="str">
        <f>VLOOKUP(Healthcare!A995,Table1[[Customer ID]:[Hospital tier]],9,FALSE)</f>
        <v>tier - 3</v>
      </c>
      <c r="O995" s="24" t="str">
        <f>VLOOKUP(A995,Table1[[Customer ID]:[City tier]],10,FALSE)</f>
        <v>tier - 3</v>
      </c>
      <c r="P995" s="24" t="str">
        <f>VLOOKUP(Healthcare!A995,Table1[],11,FALSE)</f>
        <v>R1024</v>
      </c>
      <c r="Q995" s="24">
        <f>VLOOKUP(Healthcare!A995,Table1[[Customer ID]:[Age]],6,FALSE)</f>
        <v>55</v>
      </c>
    </row>
    <row r="996" spans="1:17" ht="15.4" x14ac:dyDescent="0.45">
      <c r="A996" s="25" t="s">
        <v>995</v>
      </c>
      <c r="B996" s="24" t="str">
        <f>VLOOKUP('Customer Names'!A996,'Customer Names'!A996:C3330,3,FALSE)</f>
        <v>Peters</v>
      </c>
      <c r="C996" s="24">
        <f>VLOOKUP(Table8[[#This Row],[Customer ID]],Table8[[Customer ID]:[BMI]],2,FALSE)</f>
        <v>28.31</v>
      </c>
      <c r="D996" s="24">
        <f>VLOOKUP(Table8[[#This Row],[Customer ID]],Table8[[Customer ID]:[HBA1C]],4,FALSE)</f>
        <v>4.55</v>
      </c>
      <c r="E996" s="24" t="str">
        <f>VLOOKUP(Table8[[#This Row],[Customer ID]],Table8[[Customer ID]:[Heart Issues]],6,FALSE)</f>
        <v>No</v>
      </c>
      <c r="F996" s="24" t="str">
        <f>VLOOKUP(Table8[[#This Row],[Customer ID]],Table8[[Customer ID]:[Any Transplants]],7,FALSE)</f>
        <v>Yes</v>
      </c>
      <c r="G996" s="24" t="str">
        <f>VLOOKUP(Table8[[#This Row],[Customer ID]],Table8[[Customer ID]:[Cancer history]],8,FALSE)</f>
        <v>No</v>
      </c>
      <c r="H996" s="24">
        <f>VLOOKUP(Table8[[#This Row],[Customer ID]],Table8[[Customer ID]:[NumberOfMajorSurgeries]],9,FALSE)</f>
        <v>1</v>
      </c>
      <c r="I996" s="24" t="str">
        <f>VLOOKUP(Table8[[#This Row],[Customer ID]],Table8[],10,FALSE)</f>
        <v>No</v>
      </c>
      <c r="J996" s="24" t="str">
        <f>VLOOKUP(Table8[[#This Row],[Customer ID]],Table8[[Customer ID]:[Wight Status]],3,FALSE)</f>
        <v>Over Weight</v>
      </c>
      <c r="K996" s="24" t="str">
        <f>VLOOKUP(Table8[[#This Row],[Customer ID]],Table8[[Customer ID]:[Diabetes Status]],5,FALSE)</f>
        <v>Normal</v>
      </c>
      <c r="L996" s="24" t="str">
        <f>VLOOKUP(A996,Table1[[Customer ID]:[Date Of Birth]],5,FALSE)</f>
        <v>4-Oct-2004</v>
      </c>
      <c r="M996" s="24">
        <f>VLOOKUP(A996,Table1[[Customer ID]:[charges]],8,FALSE)</f>
        <v>11272.33</v>
      </c>
      <c r="N996" s="24" t="str">
        <f>VLOOKUP(Healthcare!A996,Table1[[Customer ID]:[Hospital tier]],9,FALSE)</f>
        <v>tier - 3</v>
      </c>
      <c r="O996" s="24" t="str">
        <f>VLOOKUP(A996,Table1[[Customer ID]:[City tier]],10,FALSE)</f>
        <v>tier - 2</v>
      </c>
      <c r="P996" s="24" t="str">
        <f>VLOOKUP(Healthcare!A996,Table1[],11,FALSE)</f>
        <v>R1019</v>
      </c>
      <c r="Q996" s="24">
        <f>VLOOKUP(Healthcare!A996,Table1[[Customer ID]:[Age]],6,FALSE)</f>
        <v>18</v>
      </c>
    </row>
    <row r="997" spans="1:17" ht="15.4" x14ac:dyDescent="0.45">
      <c r="A997" s="25" t="s">
        <v>996</v>
      </c>
      <c r="B997" s="24" t="str">
        <f>VLOOKUP('Customer Names'!A997,'Customer Names'!A997:C3331,3,FALSE)</f>
        <v>Susedik</v>
      </c>
      <c r="C997" s="24">
        <f>VLOOKUP(Table8[[#This Row],[Customer ID]],Table8[[Customer ID]:[BMI]],2,FALSE)</f>
        <v>29.79</v>
      </c>
      <c r="D997" s="24">
        <f>VLOOKUP(Table8[[#This Row],[Customer ID]],Table8[[Customer ID]:[HBA1C]],4,FALSE)</f>
        <v>9.0299999999999994</v>
      </c>
      <c r="E997" s="24" t="str">
        <f>VLOOKUP(Table8[[#This Row],[Customer ID]],Table8[[Customer ID]:[Heart Issues]],6,FALSE)</f>
        <v>No</v>
      </c>
      <c r="F997" s="24" t="str">
        <f>VLOOKUP(Table8[[#This Row],[Customer ID]],Table8[[Customer ID]:[Any Transplants]],7,FALSE)</f>
        <v>No</v>
      </c>
      <c r="G997" s="24" t="str">
        <f>VLOOKUP(Table8[[#This Row],[Customer ID]],Table8[[Customer ID]:[Cancer history]],8,FALSE)</f>
        <v>No</v>
      </c>
      <c r="H997" s="24">
        <f>VLOOKUP(Table8[[#This Row],[Customer ID]],Table8[[Customer ID]:[NumberOfMajorSurgeries]],9,FALSE)</f>
        <v>0</v>
      </c>
      <c r="I997" s="24" t="str">
        <f>VLOOKUP(Table8[[#This Row],[Customer ID]],Table8[],10,FALSE)</f>
        <v>No</v>
      </c>
      <c r="J997" s="24" t="str">
        <f>VLOOKUP(Table8[[#This Row],[Customer ID]],Table8[[Customer ID]:[Wight Status]],3,FALSE)</f>
        <v>Over Weight</v>
      </c>
      <c r="K997" s="24" t="str">
        <f>VLOOKUP(Table8[[#This Row],[Customer ID]],Table8[[Customer ID]:[Diabetes Status]],5,FALSE)</f>
        <v>Diabetes</v>
      </c>
      <c r="L997" s="24" t="str">
        <f>VLOOKUP(A997,Table1[[Customer ID]:[Date Of Birth]],5,FALSE)</f>
        <v>26-Dec-1971</v>
      </c>
      <c r="M997" s="24">
        <f>VLOOKUP(A997,Table1[[Customer ID]:[charges]],8,FALSE)</f>
        <v>11265.71</v>
      </c>
      <c r="N997" s="24" t="str">
        <f>VLOOKUP(Healthcare!A997,Table1[[Customer ID]:[Hospital tier]],9,FALSE)</f>
        <v>tier - 3</v>
      </c>
      <c r="O997" s="24" t="str">
        <f>VLOOKUP(A997,Table1[[Customer ID]:[City tier]],10,FALSE)</f>
        <v>tier - 1</v>
      </c>
      <c r="P997" s="24" t="str">
        <f>VLOOKUP(Healthcare!A997,Table1[],11,FALSE)</f>
        <v>R1025</v>
      </c>
      <c r="Q997" s="24">
        <f>VLOOKUP(Healthcare!A997,Table1[[Customer ID]:[Age]],6,FALSE)</f>
        <v>51</v>
      </c>
    </row>
    <row r="998" spans="1:17" ht="15.4" x14ac:dyDescent="0.45">
      <c r="A998" s="25" t="s">
        <v>997</v>
      </c>
      <c r="B998" s="24" t="str">
        <f>VLOOKUP('Customer Names'!A998,'Customer Names'!A998:C3332,3,FALSE)</f>
        <v>Garcia</v>
      </c>
      <c r="C998" s="24">
        <f>VLOOKUP(Table8[[#This Row],[Customer ID]],Table8[[Customer ID]:[BMI]],2,FALSE)</f>
        <v>36.6</v>
      </c>
      <c r="D998" s="24">
        <f>VLOOKUP(Table8[[#This Row],[Customer ID]],Table8[[Customer ID]:[HBA1C]],4,FALSE)</f>
        <v>5.2</v>
      </c>
      <c r="E998" s="24" t="str">
        <f>VLOOKUP(Table8[[#This Row],[Customer ID]],Table8[[Customer ID]:[Heart Issues]],6,FALSE)</f>
        <v>Yes</v>
      </c>
      <c r="F998" s="24" t="str">
        <f>VLOOKUP(Table8[[#This Row],[Customer ID]],Table8[[Customer ID]:[Any Transplants]],7,FALSE)</f>
        <v>No</v>
      </c>
      <c r="G998" s="24" t="str">
        <f>VLOOKUP(Table8[[#This Row],[Customer ID]],Table8[[Customer ID]:[Cancer history]],8,FALSE)</f>
        <v>Yes</v>
      </c>
      <c r="H998" s="24">
        <f>VLOOKUP(Table8[[#This Row],[Customer ID]],Table8[[Customer ID]:[NumberOfMajorSurgeries]],9,FALSE)</f>
        <v>1</v>
      </c>
      <c r="I998" s="24" t="str">
        <f>VLOOKUP(Table8[[#This Row],[Customer ID]],Table8[],10,FALSE)</f>
        <v>No</v>
      </c>
      <c r="J998" s="24" t="str">
        <f>VLOOKUP(Table8[[#This Row],[Customer ID]],Table8[[Customer ID]:[Wight Status]],3,FALSE)</f>
        <v>Obesity</v>
      </c>
      <c r="K998" s="24" t="str">
        <f>VLOOKUP(Table8[[#This Row],[Customer ID]],Table8[[Customer ID]:[Diabetes Status]],5,FALSE)</f>
        <v>Normal</v>
      </c>
      <c r="L998" s="24" t="str">
        <f>VLOOKUP(A998,Table1[[Customer ID]:[Date Of Birth]],5,FALSE)</f>
        <v>11-Oct-1969</v>
      </c>
      <c r="M998" s="24">
        <f>VLOOKUP(A998,Table1[[Customer ID]:[charges]],8,FALSE)</f>
        <v>11264.54</v>
      </c>
      <c r="N998" s="24" t="str">
        <f>VLOOKUP(Healthcare!A998,Table1[[Customer ID]:[Hospital tier]],9,FALSE)</f>
        <v>tier - 3</v>
      </c>
      <c r="O998" s="24" t="str">
        <f>VLOOKUP(A998,Table1[[Customer ID]:[City tier]],10,FALSE)</f>
        <v>tier - 2</v>
      </c>
      <c r="P998" s="24" t="str">
        <f>VLOOKUP(Healthcare!A998,Table1[],11,FALSE)</f>
        <v>R1011</v>
      </c>
      <c r="Q998" s="24">
        <f>VLOOKUP(Healthcare!A998,Table1[[Customer ID]:[Age]],6,FALSE)</f>
        <v>53</v>
      </c>
    </row>
    <row r="999" spans="1:17" ht="15.4" x14ac:dyDescent="0.45">
      <c r="A999" s="25" t="s">
        <v>998</v>
      </c>
      <c r="B999" s="24" t="str">
        <f>VLOOKUP('Customer Names'!A999,'Customer Names'!A999:C3333,3,FALSE)</f>
        <v>Deady</v>
      </c>
      <c r="C999" s="24">
        <f>VLOOKUP(Table8[[#This Row],[Customer ID]],Table8[[Customer ID]:[BMI]],2,FALSE)</f>
        <v>35.93</v>
      </c>
      <c r="D999" s="24">
        <f>VLOOKUP(Table8[[#This Row],[Customer ID]],Table8[[Customer ID]:[HBA1C]],4,FALSE)</f>
        <v>8.3000000000000007</v>
      </c>
      <c r="E999" s="24" t="str">
        <f>VLOOKUP(Table8[[#This Row],[Customer ID]],Table8[[Customer ID]:[Heart Issues]],6,FALSE)</f>
        <v>Yes</v>
      </c>
      <c r="F999" s="24" t="str">
        <f>VLOOKUP(Table8[[#This Row],[Customer ID]],Table8[[Customer ID]:[Any Transplants]],7,FALSE)</f>
        <v>No</v>
      </c>
      <c r="G999" s="24" t="str">
        <f>VLOOKUP(Table8[[#This Row],[Customer ID]],Table8[[Customer ID]:[Cancer history]],8,FALSE)</f>
        <v>No</v>
      </c>
      <c r="H999" s="24">
        <f>VLOOKUP(Table8[[#This Row],[Customer ID]],Table8[[Customer ID]:[NumberOfMajorSurgeries]],9,FALSE)</f>
        <v>0</v>
      </c>
      <c r="I999" s="24" t="str">
        <f>VLOOKUP(Table8[[#This Row],[Customer ID]],Table8[],10,FALSE)</f>
        <v>No</v>
      </c>
      <c r="J999" s="24" t="str">
        <f>VLOOKUP(Table8[[#This Row],[Customer ID]],Table8[[Customer ID]:[Wight Status]],3,FALSE)</f>
        <v>Obesity</v>
      </c>
      <c r="K999" s="24" t="str">
        <f>VLOOKUP(Table8[[#This Row],[Customer ID]],Table8[[Customer ID]:[Diabetes Status]],5,FALSE)</f>
        <v>Diabetes</v>
      </c>
      <c r="L999" s="24" t="str">
        <f>VLOOKUP(A999,Table1[[Customer ID]:[Date Of Birth]],5,FALSE)</f>
        <v>2-Oct-1981</v>
      </c>
      <c r="M999" s="24">
        <f>VLOOKUP(A999,Table1[[Customer ID]:[charges]],8,FALSE)</f>
        <v>11255.29</v>
      </c>
      <c r="N999" s="24" t="str">
        <f>VLOOKUP(Healthcare!A999,Table1[[Customer ID]:[Hospital tier]],9,FALSE)</f>
        <v>tier - 3</v>
      </c>
      <c r="O999" s="24" t="str">
        <f>VLOOKUP(A999,Table1[[Customer ID]:[City tier]],10,FALSE)</f>
        <v>tier - 1</v>
      </c>
      <c r="P999" s="24" t="str">
        <f>VLOOKUP(Healthcare!A999,Table1[],11,FALSE)</f>
        <v>R1026</v>
      </c>
      <c r="Q999" s="24">
        <f>VLOOKUP(Healthcare!A999,Table1[[Customer ID]:[Age]],6,FALSE)</f>
        <v>41</v>
      </c>
    </row>
    <row r="1000" spans="1:17" ht="15.4" x14ac:dyDescent="0.45">
      <c r="A1000" s="25" t="s">
        <v>999</v>
      </c>
      <c r="B1000" s="24" t="str">
        <f>VLOOKUP('Customer Names'!A1000,'Customer Names'!A1000:C3334,3,FALSE)</f>
        <v>Campbell</v>
      </c>
      <c r="C1000" s="24">
        <f>VLOOKUP(Table8[[#This Row],[Customer ID]],Table8[[Customer ID]:[BMI]],2,FALSE)</f>
        <v>28.6</v>
      </c>
      <c r="D1000" s="24">
        <f>VLOOKUP(Table8[[#This Row],[Customer ID]],Table8[[Customer ID]:[HBA1C]],4,FALSE)</f>
        <v>5.56</v>
      </c>
      <c r="E1000" s="24" t="str">
        <f>VLOOKUP(Table8[[#This Row],[Customer ID]],Table8[[Customer ID]:[Heart Issues]],6,FALSE)</f>
        <v>Yes</v>
      </c>
      <c r="F1000" s="24" t="str">
        <f>VLOOKUP(Table8[[#This Row],[Customer ID]],Table8[[Customer ID]:[Any Transplants]],7,FALSE)</f>
        <v>No</v>
      </c>
      <c r="G1000" s="24" t="str">
        <f>VLOOKUP(Table8[[#This Row],[Customer ID]],Table8[[Customer ID]:[Cancer history]],8,FALSE)</f>
        <v>Yes</v>
      </c>
      <c r="H1000" s="24">
        <f>VLOOKUP(Table8[[#This Row],[Customer ID]],Table8[[Customer ID]:[NumberOfMajorSurgeries]],9,FALSE)</f>
        <v>1</v>
      </c>
      <c r="I1000" s="24" t="str">
        <f>VLOOKUP(Table8[[#This Row],[Customer ID]],Table8[],10,FALSE)</f>
        <v>No</v>
      </c>
      <c r="J1000" s="24" t="str">
        <f>VLOOKUP(Table8[[#This Row],[Customer ID]],Table8[[Customer ID]:[Wight Status]],3,FALSE)</f>
        <v>Over Weight</v>
      </c>
      <c r="K1000" s="24" t="str">
        <f>VLOOKUP(Table8[[#This Row],[Customer ID]],Table8[[Customer ID]:[Diabetes Status]],5,FALSE)</f>
        <v>Normal</v>
      </c>
      <c r="L1000" s="24" t="str">
        <f>VLOOKUP(A1000,Table1[[Customer ID]:[Date Of Birth]],5,FALSE)</f>
        <v>20-Aug-1969</v>
      </c>
      <c r="M1000" s="24">
        <f>VLOOKUP(A1000,Table1[[Customer ID]:[charges]],8,FALSE)</f>
        <v>11253.42</v>
      </c>
      <c r="N1000" s="24" t="str">
        <f>VLOOKUP(Healthcare!A1000,Table1[[Customer ID]:[Hospital tier]],9,FALSE)</f>
        <v>tier - 3</v>
      </c>
      <c r="O1000" s="24" t="str">
        <f>VLOOKUP(A1000,Table1[[Customer ID]:[City tier]],10,FALSE)</f>
        <v>tier - 1</v>
      </c>
      <c r="P1000" s="24" t="str">
        <f>VLOOKUP(Healthcare!A1000,Table1[],11,FALSE)</f>
        <v>R1011</v>
      </c>
      <c r="Q1000" s="24">
        <f>VLOOKUP(Healthcare!A1000,Table1[[Customer ID]:[Age]],6,FALSE)</f>
        <v>53</v>
      </c>
    </row>
    <row r="1001" spans="1:17" ht="15.4" x14ac:dyDescent="0.45">
      <c r="A1001" s="25" t="s">
        <v>1000</v>
      </c>
      <c r="B1001" s="24" t="str">
        <f>VLOOKUP('Customer Names'!A1001,'Customer Names'!A1001:C3335,3,FALSE)</f>
        <v>Schaefer</v>
      </c>
      <c r="C1001" s="24">
        <f>VLOOKUP(Table8[[#This Row],[Customer ID]],Table8[[Customer ID]:[BMI]],2,FALSE)</f>
        <v>39.17</v>
      </c>
      <c r="D1001" s="24">
        <f>VLOOKUP(Table8[[#This Row],[Customer ID]],Table8[[Customer ID]:[HBA1C]],4,FALSE)</f>
        <v>4.1500000000000004</v>
      </c>
      <c r="E1001" s="24" t="str">
        <f>VLOOKUP(Table8[[#This Row],[Customer ID]],Table8[[Customer ID]:[Heart Issues]],6,FALSE)</f>
        <v>No</v>
      </c>
      <c r="F1001" s="24" t="str">
        <f>VLOOKUP(Table8[[#This Row],[Customer ID]],Table8[[Customer ID]:[Any Transplants]],7,FALSE)</f>
        <v>No</v>
      </c>
      <c r="G1001" s="24" t="str">
        <f>VLOOKUP(Table8[[#This Row],[Customer ID]],Table8[[Customer ID]:[Cancer history]],8,FALSE)</f>
        <v>No</v>
      </c>
      <c r="H1001" s="24">
        <f>VLOOKUP(Table8[[#This Row],[Customer ID]],Table8[[Customer ID]:[NumberOfMajorSurgeries]],9,FALSE)</f>
        <v>0</v>
      </c>
      <c r="I1001" s="24" t="str">
        <f>VLOOKUP(Table8[[#This Row],[Customer ID]],Table8[],10,FALSE)</f>
        <v>No</v>
      </c>
      <c r="J1001" s="24" t="str">
        <f>VLOOKUP(Table8[[#This Row],[Customer ID]],Table8[[Customer ID]:[Wight Status]],3,FALSE)</f>
        <v>Obesity</v>
      </c>
      <c r="K1001" s="24" t="str">
        <f>VLOOKUP(Table8[[#This Row],[Customer ID]],Table8[[Customer ID]:[Diabetes Status]],5,FALSE)</f>
        <v>Normal</v>
      </c>
      <c r="L1001" s="24" t="str">
        <f>VLOOKUP(A1001,Table1[[Customer ID]:[Date Of Birth]],5,FALSE)</f>
        <v>17-Dec-1989</v>
      </c>
      <c r="M1001" s="24">
        <f>VLOOKUP(A1001,Table1[[Customer ID]:[charges]],8,FALSE)</f>
        <v>11250.43</v>
      </c>
      <c r="N1001" s="24" t="str">
        <f>VLOOKUP(Healthcare!A1001,Table1[[Customer ID]:[Hospital tier]],9,FALSE)</f>
        <v>tier - 3</v>
      </c>
      <c r="O1001" s="24" t="str">
        <f>VLOOKUP(A1001,Table1[[Customer ID]:[City tier]],10,FALSE)</f>
        <v>tier - 2</v>
      </c>
      <c r="P1001" s="24" t="str">
        <f>VLOOKUP(Healthcare!A1001,Table1[],11,FALSE)</f>
        <v>R1026</v>
      </c>
      <c r="Q1001" s="24">
        <f>VLOOKUP(Healthcare!A1001,Table1[[Customer ID]:[Age]],6,FALSE)</f>
        <v>33</v>
      </c>
    </row>
    <row r="1002" spans="1:17" ht="15.4" x14ac:dyDescent="0.45">
      <c r="A1002" s="25" t="s">
        <v>1001</v>
      </c>
      <c r="B1002" s="24" t="str">
        <f>VLOOKUP('Customer Names'!A1002,'Customer Names'!A1002:C3336,3,FALSE)</f>
        <v>D'Alessandro</v>
      </c>
      <c r="C1002" s="24">
        <f>VLOOKUP(Table8[[#This Row],[Customer ID]],Table8[[Customer ID]:[BMI]],2,FALSE)</f>
        <v>26.41</v>
      </c>
      <c r="D1002" s="24">
        <f>VLOOKUP(Table8[[#This Row],[Customer ID]],Table8[[Customer ID]:[HBA1C]],4,FALSE)</f>
        <v>5.99</v>
      </c>
      <c r="E1002" s="24" t="str">
        <f>VLOOKUP(Table8[[#This Row],[Customer ID]],Table8[[Customer ID]:[Heart Issues]],6,FALSE)</f>
        <v>Yes</v>
      </c>
      <c r="F1002" s="24" t="str">
        <f>VLOOKUP(Table8[[#This Row],[Customer ID]],Table8[[Customer ID]:[Any Transplants]],7,FALSE)</f>
        <v>No</v>
      </c>
      <c r="G1002" s="24" t="str">
        <f>VLOOKUP(Table8[[#This Row],[Customer ID]],Table8[[Customer ID]:[Cancer history]],8,FALSE)</f>
        <v>Yes</v>
      </c>
      <c r="H1002" s="24">
        <f>VLOOKUP(Table8[[#This Row],[Customer ID]],Table8[[Customer ID]:[NumberOfMajorSurgeries]],9,FALSE)</f>
        <v>1</v>
      </c>
      <c r="I1002" s="24" t="str">
        <f>VLOOKUP(Table8[[#This Row],[Customer ID]],Table8[],10,FALSE)</f>
        <v>No</v>
      </c>
      <c r="J1002" s="24" t="str">
        <f>VLOOKUP(Table8[[#This Row],[Customer ID]],Table8[[Customer ID]:[Wight Status]],3,FALSE)</f>
        <v>Over Weight</v>
      </c>
      <c r="K1002" s="24" t="str">
        <f>VLOOKUP(Table8[[#This Row],[Customer ID]],Table8[[Customer ID]:[Diabetes Status]],5,FALSE)</f>
        <v>Prediabetes</v>
      </c>
      <c r="L1002" s="24" t="str">
        <f>VLOOKUP(A1002,Table1[[Customer ID]:[Date Of Birth]],5,FALSE)</f>
        <v>30-Dec-1969</v>
      </c>
      <c r="M1002" s="24">
        <f>VLOOKUP(A1002,Table1[[Customer ID]:[charges]],8,FALSE)</f>
        <v>11244.38</v>
      </c>
      <c r="N1002" s="24" t="str">
        <f>VLOOKUP(Healthcare!A1002,Table1[[Customer ID]:[Hospital tier]],9,FALSE)</f>
        <v>tier - 3</v>
      </c>
      <c r="O1002" s="24" t="str">
        <f>VLOOKUP(A1002,Table1[[Customer ID]:[City tier]],10,FALSE)</f>
        <v>tier - 1</v>
      </c>
      <c r="P1002" s="24" t="str">
        <f>VLOOKUP(Healthcare!A1002,Table1[],11,FALSE)</f>
        <v>R1016</v>
      </c>
      <c r="Q1002" s="24">
        <f>VLOOKUP(Healthcare!A1002,Table1[[Customer ID]:[Age]],6,FALSE)</f>
        <v>53</v>
      </c>
    </row>
    <row r="1003" spans="1:17" ht="15.4" x14ac:dyDescent="0.45">
      <c r="A1003" s="25" t="s">
        <v>1002</v>
      </c>
      <c r="B1003" s="24" t="str">
        <f>VLOOKUP('Customer Names'!A1003,'Customer Names'!A1003:C3337,3,FALSE)</f>
        <v>Wyss</v>
      </c>
      <c r="C1003" s="24">
        <f>VLOOKUP(Table8[[#This Row],[Customer ID]],Table8[[Customer ID]:[BMI]],2,FALSE)</f>
        <v>30.63</v>
      </c>
      <c r="D1003" s="24">
        <f>VLOOKUP(Table8[[#This Row],[Customer ID]],Table8[[Customer ID]:[HBA1C]],4,FALSE)</f>
        <v>5.8</v>
      </c>
      <c r="E1003" s="24" t="str">
        <f>VLOOKUP(Table8[[#This Row],[Customer ID]],Table8[[Customer ID]:[Heart Issues]],6,FALSE)</f>
        <v>Yes</v>
      </c>
      <c r="F1003" s="24" t="str">
        <f>VLOOKUP(Table8[[#This Row],[Customer ID]],Table8[[Customer ID]:[Any Transplants]],7,FALSE)</f>
        <v>No</v>
      </c>
      <c r="G1003" s="24" t="str">
        <f>VLOOKUP(Table8[[#This Row],[Customer ID]],Table8[[Customer ID]:[Cancer history]],8,FALSE)</f>
        <v>No</v>
      </c>
      <c r="H1003" s="24">
        <f>VLOOKUP(Table8[[#This Row],[Customer ID]],Table8[[Customer ID]:[NumberOfMajorSurgeries]],9,FALSE)</f>
        <v>0</v>
      </c>
      <c r="I1003" s="24" t="str">
        <f>VLOOKUP(Table8[[#This Row],[Customer ID]],Table8[],10,FALSE)</f>
        <v>No</v>
      </c>
      <c r="J1003" s="24" t="str">
        <f>VLOOKUP(Table8[[#This Row],[Customer ID]],Table8[[Customer ID]:[Wight Status]],3,FALSE)</f>
        <v>Obesity</v>
      </c>
      <c r="K1003" s="24" t="str">
        <f>VLOOKUP(Table8[[#This Row],[Customer ID]],Table8[[Customer ID]:[Diabetes Status]],5,FALSE)</f>
        <v>Prediabetes</v>
      </c>
      <c r="L1003" s="24" t="str">
        <f>VLOOKUP(A1003,Table1[[Customer ID]:[Date Of Birth]],5,FALSE)</f>
        <v>28-Jun-1976</v>
      </c>
      <c r="M1003" s="24">
        <f>VLOOKUP(A1003,Table1[[Customer ID]:[charges]],8,FALSE)</f>
        <v>11217.35</v>
      </c>
      <c r="N1003" s="24" t="str">
        <f>VLOOKUP(Healthcare!A1003,Table1[[Customer ID]:[Hospital tier]],9,FALSE)</f>
        <v>tier - 3</v>
      </c>
      <c r="O1003" s="24" t="str">
        <f>VLOOKUP(A1003,Table1[[Customer ID]:[City tier]],10,FALSE)</f>
        <v>tier - 2</v>
      </c>
      <c r="P1003" s="24" t="str">
        <f>VLOOKUP(Healthcare!A1003,Table1[],11,FALSE)</f>
        <v>R1025</v>
      </c>
      <c r="Q1003" s="24">
        <f>VLOOKUP(Healthcare!A1003,Table1[[Customer ID]:[Age]],6,FALSE)</f>
        <v>46</v>
      </c>
    </row>
    <row r="1004" spans="1:17" ht="15.4" x14ac:dyDescent="0.45">
      <c r="A1004" s="25" t="s">
        <v>1003</v>
      </c>
      <c r="B1004" s="24" t="str">
        <f>VLOOKUP('Customer Names'!A1004,'Customer Names'!A1004:C3338,3,FALSE)</f>
        <v>Rose</v>
      </c>
      <c r="C1004" s="24">
        <f>VLOOKUP(Table8[[#This Row],[Customer ID]],Table8[[Customer ID]:[BMI]],2,FALSE)</f>
        <v>31.73</v>
      </c>
      <c r="D1004" s="24">
        <f>VLOOKUP(Table8[[#This Row],[Customer ID]],Table8[[Customer ID]:[HBA1C]],4,FALSE)</f>
        <v>7.32</v>
      </c>
      <c r="E1004" s="24" t="str">
        <f>VLOOKUP(Table8[[#This Row],[Customer ID]],Table8[[Customer ID]:[Heart Issues]],6,FALSE)</f>
        <v>Yes</v>
      </c>
      <c r="F1004" s="24" t="str">
        <f>VLOOKUP(Table8[[#This Row],[Customer ID]],Table8[[Customer ID]:[Any Transplants]],7,FALSE)</f>
        <v>No</v>
      </c>
      <c r="G1004" s="24" t="str">
        <f>VLOOKUP(Table8[[#This Row],[Customer ID]],Table8[[Customer ID]:[Cancer history]],8,FALSE)</f>
        <v>No</v>
      </c>
      <c r="H1004" s="24">
        <f>VLOOKUP(Table8[[#This Row],[Customer ID]],Table8[[Customer ID]:[NumberOfMajorSurgeries]],9,FALSE)</f>
        <v>2</v>
      </c>
      <c r="I1004" s="24" t="str">
        <f>VLOOKUP(Table8[[#This Row],[Customer ID]],Table8[],10,FALSE)</f>
        <v>No</v>
      </c>
      <c r="J1004" s="24" t="str">
        <f>VLOOKUP(Table8[[#This Row],[Customer ID]],Table8[[Customer ID]:[Wight Status]],3,FALSE)</f>
        <v>Obesity</v>
      </c>
      <c r="K1004" s="24" t="str">
        <f>VLOOKUP(Table8[[#This Row],[Customer ID]],Table8[[Customer ID]:[Diabetes Status]],5,FALSE)</f>
        <v>Diabetes</v>
      </c>
      <c r="L1004" s="24" t="str">
        <f>VLOOKUP(A1004,Table1[[Customer ID]:[Date Of Birth]],5,FALSE)</f>
        <v>14-Jun-1970</v>
      </c>
      <c r="M1004" s="24">
        <f>VLOOKUP(A1004,Table1[[Customer ID]:[charges]],8,FALSE)</f>
        <v>11187.66</v>
      </c>
      <c r="N1004" s="24" t="str">
        <f>VLOOKUP(Healthcare!A1004,Table1[[Customer ID]:[Hospital tier]],9,FALSE)</f>
        <v>tier - 3</v>
      </c>
      <c r="O1004" s="24" t="str">
        <f>VLOOKUP(A1004,Table1[[Customer ID]:[City tier]],10,FALSE)</f>
        <v>tier - 2</v>
      </c>
      <c r="P1004" s="24" t="str">
        <f>VLOOKUP(Healthcare!A1004,Table1[],11,FALSE)</f>
        <v>R1012</v>
      </c>
      <c r="Q1004" s="24">
        <f>VLOOKUP(Healthcare!A1004,Table1[[Customer ID]:[Age]],6,FALSE)</f>
        <v>52</v>
      </c>
    </row>
    <row r="1005" spans="1:17" ht="15.4" x14ac:dyDescent="0.45">
      <c r="A1005" s="25" t="s">
        <v>1004</v>
      </c>
      <c r="B1005" s="24" t="str">
        <f>VLOOKUP('Customer Names'!A1005,'Customer Names'!A1005:C3339,3,FALSE)</f>
        <v>Hopper</v>
      </c>
      <c r="C1005" s="24">
        <f>VLOOKUP(Table8[[#This Row],[Customer ID]],Table8[[Customer ID]:[BMI]],2,FALSE)</f>
        <v>30.7</v>
      </c>
      <c r="D1005" s="24">
        <f>VLOOKUP(Table8[[#This Row],[Customer ID]],Table8[[Customer ID]:[HBA1C]],4,FALSE)</f>
        <v>5.16</v>
      </c>
      <c r="E1005" s="24" t="str">
        <f>VLOOKUP(Table8[[#This Row],[Customer ID]],Table8[[Customer ID]:[Heart Issues]],6,FALSE)</f>
        <v>No</v>
      </c>
      <c r="F1005" s="24" t="str">
        <f>VLOOKUP(Table8[[#This Row],[Customer ID]],Table8[[Customer ID]:[Any Transplants]],7,FALSE)</f>
        <v>No</v>
      </c>
      <c r="G1005" s="24" t="str">
        <f>VLOOKUP(Table8[[#This Row],[Customer ID]],Table8[[Customer ID]:[Cancer history]],8,FALSE)</f>
        <v>No</v>
      </c>
      <c r="H1005" s="24">
        <f>VLOOKUP(Table8[[#This Row],[Customer ID]],Table8[[Customer ID]:[NumberOfMajorSurgeries]],9,FALSE)</f>
        <v>2</v>
      </c>
      <c r="I1005" s="24" t="str">
        <f>VLOOKUP(Table8[[#This Row],[Customer ID]],Table8[],10,FALSE)</f>
        <v>No</v>
      </c>
      <c r="J1005" s="24" t="str">
        <f>VLOOKUP(Table8[[#This Row],[Customer ID]],Table8[[Customer ID]:[Wight Status]],3,FALSE)</f>
        <v>Obesity</v>
      </c>
      <c r="K1005" s="24" t="str">
        <f>VLOOKUP(Table8[[#This Row],[Customer ID]],Table8[[Customer ID]:[Diabetes Status]],5,FALSE)</f>
        <v>Normal</v>
      </c>
      <c r="L1005" s="24" t="str">
        <f>VLOOKUP(A1005,Table1[[Customer ID]:[Date Of Birth]],5,FALSE)</f>
        <v>3-Sep-1972</v>
      </c>
      <c r="M1005" s="24">
        <f>VLOOKUP(A1005,Table1[[Customer ID]:[charges]],8,FALSE)</f>
        <v>11186.2</v>
      </c>
      <c r="N1005" s="24" t="str">
        <f>VLOOKUP(Healthcare!A1005,Table1[[Customer ID]:[Hospital tier]],9,FALSE)</f>
        <v>tier - 3</v>
      </c>
      <c r="O1005" s="24" t="str">
        <f>VLOOKUP(A1005,Table1[[Customer ID]:[City tier]],10,FALSE)</f>
        <v>tier - 2</v>
      </c>
      <c r="P1005" s="24" t="str">
        <f>VLOOKUP(Healthcare!A1005,Table1[],11,FALSE)</f>
        <v>R1021</v>
      </c>
      <c r="Q1005" s="24">
        <f>VLOOKUP(Healthcare!A1005,Table1[[Customer ID]:[Age]],6,FALSE)</f>
        <v>50</v>
      </c>
    </row>
    <row r="1006" spans="1:17" ht="15.4" x14ac:dyDescent="0.45">
      <c r="A1006" s="25" t="s">
        <v>1005</v>
      </c>
      <c r="B1006" s="24" t="str">
        <f>VLOOKUP('Customer Names'!A1006,'Customer Names'!A1006:C3340,3,FALSE)</f>
        <v>Finneran</v>
      </c>
      <c r="C1006" s="24">
        <f>VLOOKUP(Table8[[#This Row],[Customer ID]],Table8[[Customer ID]:[BMI]],2,FALSE)</f>
        <v>25.934999999999999</v>
      </c>
      <c r="D1006" s="24">
        <f>VLOOKUP(Table8[[#This Row],[Customer ID]],Table8[[Customer ID]:[HBA1C]],4,FALSE)</f>
        <v>5.96</v>
      </c>
      <c r="E1006" s="24" t="str">
        <f>VLOOKUP(Table8[[#This Row],[Customer ID]],Table8[[Customer ID]:[Heart Issues]],6,FALSE)</f>
        <v>Yes</v>
      </c>
      <c r="F1006" s="24" t="str">
        <f>VLOOKUP(Table8[[#This Row],[Customer ID]],Table8[[Customer ID]:[Any Transplants]],7,FALSE)</f>
        <v>No</v>
      </c>
      <c r="G1006" s="24" t="str">
        <f>VLOOKUP(Table8[[#This Row],[Customer ID]],Table8[[Customer ID]:[Cancer history]],8,FALSE)</f>
        <v>No</v>
      </c>
      <c r="H1006" s="24">
        <f>VLOOKUP(Table8[[#This Row],[Customer ID]],Table8[[Customer ID]:[NumberOfMajorSurgeries]],9,FALSE)</f>
        <v>2</v>
      </c>
      <c r="I1006" s="24" t="str">
        <f>VLOOKUP(Table8[[#This Row],[Customer ID]],Table8[],10,FALSE)</f>
        <v>No</v>
      </c>
      <c r="J1006" s="24" t="str">
        <f>VLOOKUP(Table8[[#This Row],[Customer ID]],Table8[[Customer ID]:[Wight Status]],3,FALSE)</f>
        <v>Over Weight</v>
      </c>
      <c r="K1006" s="24" t="str">
        <f>VLOOKUP(Table8[[#This Row],[Customer ID]],Table8[[Customer ID]:[Diabetes Status]],5,FALSE)</f>
        <v>Prediabetes</v>
      </c>
      <c r="L1006" s="24" t="str">
        <f>VLOOKUP(A1006,Table1[[Customer ID]:[Date Of Birth]],5,FALSE)</f>
        <v>6-Aug-1966</v>
      </c>
      <c r="M1006" s="24">
        <f>VLOOKUP(A1006,Table1[[Customer ID]:[charges]],8,FALSE)</f>
        <v>11165.42</v>
      </c>
      <c r="N1006" s="24" t="str">
        <f>VLOOKUP(Healthcare!A1006,Table1[[Customer ID]:[Hospital tier]],9,FALSE)</f>
        <v>tier - 3</v>
      </c>
      <c r="O1006" s="24" t="str">
        <f>VLOOKUP(A1006,Table1[[Customer ID]:[City tier]],10,FALSE)</f>
        <v>tier - 1</v>
      </c>
      <c r="P1006" s="24" t="str">
        <f>VLOOKUP(Healthcare!A1006,Table1[],11,FALSE)</f>
        <v>R1016</v>
      </c>
      <c r="Q1006" s="24">
        <f>VLOOKUP(Healthcare!A1006,Table1[[Customer ID]:[Age]],6,FALSE)</f>
        <v>56</v>
      </c>
    </row>
    <row r="1007" spans="1:17" ht="15.4" x14ac:dyDescent="0.45">
      <c r="A1007" s="25" t="s">
        <v>1006</v>
      </c>
      <c r="B1007" s="24" t="str">
        <f>VLOOKUP('Customer Names'!A1007,'Customer Names'!A1007:C3341,3,FALSE)</f>
        <v>Basham</v>
      </c>
      <c r="C1007" s="24">
        <f>VLOOKUP(Table8[[#This Row],[Customer ID]],Table8[[Customer ID]:[BMI]],2,FALSE)</f>
        <v>35.9</v>
      </c>
      <c r="D1007" s="24">
        <f>VLOOKUP(Table8[[#This Row],[Customer ID]],Table8[[Customer ID]:[HBA1C]],4,FALSE)</f>
        <v>4.8499999999999996</v>
      </c>
      <c r="E1007" s="24" t="str">
        <f>VLOOKUP(Table8[[#This Row],[Customer ID]],Table8[[Customer ID]:[Heart Issues]],6,FALSE)</f>
        <v>Yes</v>
      </c>
      <c r="F1007" s="24" t="str">
        <f>VLOOKUP(Table8[[#This Row],[Customer ID]],Table8[[Customer ID]:[Any Transplants]],7,FALSE)</f>
        <v>No</v>
      </c>
      <c r="G1007" s="24" t="str">
        <f>VLOOKUP(Table8[[#This Row],[Customer ID]],Table8[[Customer ID]:[Cancer history]],8,FALSE)</f>
        <v>Yes</v>
      </c>
      <c r="H1007" s="24">
        <f>VLOOKUP(Table8[[#This Row],[Customer ID]],Table8[[Customer ID]:[NumberOfMajorSurgeries]],9,FALSE)</f>
        <v>1</v>
      </c>
      <c r="I1007" s="24" t="str">
        <f>VLOOKUP(Table8[[#This Row],[Customer ID]],Table8[],10,FALSE)</f>
        <v>No</v>
      </c>
      <c r="J1007" s="24" t="str">
        <f>VLOOKUP(Table8[[#This Row],[Customer ID]],Table8[[Customer ID]:[Wight Status]],3,FALSE)</f>
        <v>Obesity</v>
      </c>
      <c r="K1007" s="24" t="str">
        <f>VLOOKUP(Table8[[#This Row],[Customer ID]],Table8[[Customer ID]:[Diabetes Status]],5,FALSE)</f>
        <v>Normal</v>
      </c>
      <c r="L1007" s="24" t="str">
        <f>VLOOKUP(A1007,Table1[[Customer ID]:[Date Of Birth]],5,FALSE)</f>
        <v>25-Jun-1969</v>
      </c>
      <c r="M1007" s="24">
        <f>VLOOKUP(A1007,Table1[[Customer ID]:[charges]],8,FALSE)</f>
        <v>11163.57</v>
      </c>
      <c r="N1007" s="24" t="str">
        <f>VLOOKUP(Healthcare!A1007,Table1[[Customer ID]:[Hospital tier]],9,FALSE)</f>
        <v>tier - 3</v>
      </c>
      <c r="O1007" s="24" t="str">
        <f>VLOOKUP(A1007,Table1[[Customer ID]:[City tier]],10,FALSE)</f>
        <v>tier - 2</v>
      </c>
      <c r="P1007" s="24" t="str">
        <f>VLOOKUP(Healthcare!A1007,Table1[],11,FALSE)</f>
        <v>R1011</v>
      </c>
      <c r="Q1007" s="24">
        <f>VLOOKUP(Healthcare!A1007,Table1[[Customer ID]:[Age]],6,FALSE)</f>
        <v>53</v>
      </c>
    </row>
    <row r="1008" spans="1:17" ht="15.4" x14ac:dyDescent="0.45">
      <c r="A1008" s="25" t="s">
        <v>1007</v>
      </c>
      <c r="B1008" s="24" t="str">
        <f>VLOOKUP('Customer Names'!A1008,'Customer Names'!A1008:C3342,3,FALSE)</f>
        <v>Inman</v>
      </c>
      <c r="C1008" s="24">
        <f>VLOOKUP(Table8[[#This Row],[Customer ID]],Table8[[Customer ID]:[BMI]],2,FALSE)</f>
        <v>26.7</v>
      </c>
      <c r="D1008" s="24">
        <f>VLOOKUP(Table8[[#This Row],[Customer ID]],Table8[[Customer ID]:[HBA1C]],4,FALSE)</f>
        <v>5.09</v>
      </c>
      <c r="E1008" s="24" t="str">
        <f>VLOOKUP(Table8[[#This Row],[Customer ID]],Table8[[Customer ID]:[Heart Issues]],6,FALSE)</f>
        <v>Yes</v>
      </c>
      <c r="F1008" s="24" t="str">
        <f>VLOOKUP(Table8[[#This Row],[Customer ID]],Table8[[Customer ID]:[Any Transplants]],7,FALSE)</f>
        <v>No</v>
      </c>
      <c r="G1008" s="24" t="str">
        <f>VLOOKUP(Table8[[#This Row],[Customer ID]],Table8[[Customer ID]:[Cancer history]],8,FALSE)</f>
        <v>Yes</v>
      </c>
      <c r="H1008" s="24">
        <f>VLOOKUP(Table8[[#This Row],[Customer ID]],Table8[[Customer ID]:[NumberOfMajorSurgeries]],9,FALSE)</f>
        <v>1</v>
      </c>
      <c r="I1008" s="24" t="str">
        <f>VLOOKUP(Table8[[#This Row],[Customer ID]],Table8[],10,FALSE)</f>
        <v>No</v>
      </c>
      <c r="J1008" s="24" t="str">
        <f>VLOOKUP(Table8[[#This Row],[Customer ID]],Table8[[Customer ID]:[Wight Status]],3,FALSE)</f>
        <v>Over Weight</v>
      </c>
      <c r="K1008" s="24" t="str">
        <f>VLOOKUP(Table8[[#This Row],[Customer ID]],Table8[[Customer ID]:[Diabetes Status]],5,FALSE)</f>
        <v>Normal</v>
      </c>
      <c r="L1008" s="24" t="str">
        <f>VLOOKUP(A1008,Table1[[Customer ID]:[Date Of Birth]],5,FALSE)</f>
        <v>30-Nov-1969</v>
      </c>
      <c r="M1008" s="24">
        <f>VLOOKUP(A1008,Table1[[Customer ID]:[charges]],8,FALSE)</f>
        <v>11150.78</v>
      </c>
      <c r="N1008" s="24" t="str">
        <f>VLOOKUP(Healthcare!A1008,Table1[[Customer ID]:[Hospital tier]],9,FALSE)</f>
        <v>tier - 3</v>
      </c>
      <c r="O1008" s="24" t="str">
        <f>VLOOKUP(A1008,Table1[[Customer ID]:[City tier]],10,FALSE)</f>
        <v>tier - 2</v>
      </c>
      <c r="P1008" s="24" t="str">
        <f>VLOOKUP(Healthcare!A1008,Table1[],11,FALSE)</f>
        <v>R1011</v>
      </c>
      <c r="Q1008" s="24">
        <f>VLOOKUP(Healthcare!A1008,Table1[[Customer ID]:[Age]],6,FALSE)</f>
        <v>53</v>
      </c>
    </row>
    <row r="1009" spans="1:17" ht="15.4" x14ac:dyDescent="0.45">
      <c r="A1009" s="25" t="s">
        <v>1008</v>
      </c>
      <c r="B1009" s="24" t="str">
        <f>VLOOKUP('Customer Names'!A1009,'Customer Names'!A1009:C3343,3,FALSE)</f>
        <v>Oscal</v>
      </c>
      <c r="C1009" s="24">
        <f>VLOOKUP(Table8[[#This Row],[Customer ID]],Table8[[Customer ID]:[BMI]],2,FALSE)</f>
        <v>33.71</v>
      </c>
      <c r="D1009" s="24">
        <f>VLOOKUP(Table8[[#This Row],[Customer ID]],Table8[[Customer ID]:[HBA1C]],4,FALSE)</f>
        <v>4.9400000000000004</v>
      </c>
      <c r="E1009" s="24" t="str">
        <f>VLOOKUP(Table8[[#This Row],[Customer ID]],Table8[[Customer ID]:[Heart Issues]],6,FALSE)</f>
        <v>No</v>
      </c>
      <c r="F1009" s="24" t="str">
        <f>VLOOKUP(Table8[[#This Row],[Customer ID]],Table8[[Customer ID]:[Any Transplants]],7,FALSE)</f>
        <v>No</v>
      </c>
      <c r="G1009" s="24" t="str">
        <f>VLOOKUP(Table8[[#This Row],[Customer ID]],Table8[[Customer ID]:[Cancer history]],8,FALSE)</f>
        <v>No</v>
      </c>
      <c r="H1009" s="24">
        <f>VLOOKUP(Table8[[#This Row],[Customer ID]],Table8[[Customer ID]:[NumberOfMajorSurgeries]],9,FALSE)</f>
        <v>0</v>
      </c>
      <c r="I1009" s="24" t="str">
        <f>VLOOKUP(Table8[[#This Row],[Customer ID]],Table8[],10,FALSE)</f>
        <v>No</v>
      </c>
      <c r="J1009" s="24" t="str">
        <f>VLOOKUP(Table8[[#This Row],[Customer ID]],Table8[[Customer ID]:[Wight Status]],3,FALSE)</f>
        <v>Obesity</v>
      </c>
      <c r="K1009" s="24" t="str">
        <f>VLOOKUP(Table8[[#This Row],[Customer ID]],Table8[[Customer ID]:[Diabetes Status]],5,FALSE)</f>
        <v>Normal</v>
      </c>
      <c r="L1009" s="24" t="str">
        <f>VLOOKUP(A1009,Table1[[Customer ID]:[Date Of Birth]],5,FALSE)</f>
        <v>20-Aug-1980</v>
      </c>
      <c r="M1009" s="24">
        <f>VLOOKUP(A1009,Table1[[Customer ID]:[charges]],8,FALSE)</f>
        <v>11103.33</v>
      </c>
      <c r="N1009" s="24" t="str">
        <f>VLOOKUP(Healthcare!A1009,Table1[[Customer ID]:[Hospital tier]],9,FALSE)</f>
        <v>tier - 3</v>
      </c>
      <c r="O1009" s="24" t="str">
        <f>VLOOKUP(A1009,Table1[[Customer ID]:[City tier]],10,FALSE)</f>
        <v>tier - 1</v>
      </c>
      <c r="P1009" s="24" t="str">
        <f>VLOOKUP(Healthcare!A1009,Table1[],11,FALSE)</f>
        <v>R1021</v>
      </c>
      <c r="Q1009" s="24">
        <f>VLOOKUP(Healthcare!A1009,Table1[[Customer ID]:[Age]],6,FALSE)</f>
        <v>42</v>
      </c>
    </row>
    <row r="1010" spans="1:17" ht="15.4" x14ac:dyDescent="0.45">
      <c r="A1010" s="25" t="s">
        <v>1009</v>
      </c>
      <c r="B1010" s="24" t="str">
        <f>VLOOKUP('Customer Names'!A1010,'Customer Names'!A1010:C3344,3,FALSE)</f>
        <v>Craft</v>
      </c>
      <c r="C1010" s="24">
        <f>VLOOKUP(Table8[[#This Row],[Customer ID]],Table8[[Customer ID]:[BMI]],2,FALSE)</f>
        <v>41.91</v>
      </c>
      <c r="D1010" s="24">
        <f>VLOOKUP(Table8[[#This Row],[Customer ID]],Table8[[Customer ID]:[HBA1C]],4,FALSE)</f>
        <v>4.92</v>
      </c>
      <c r="E1010" s="24" t="str">
        <f>VLOOKUP(Table8[[#This Row],[Customer ID]],Table8[[Customer ID]:[Heart Issues]],6,FALSE)</f>
        <v>Yes</v>
      </c>
      <c r="F1010" s="24" t="str">
        <f>VLOOKUP(Table8[[#This Row],[Customer ID]],Table8[[Customer ID]:[Any Transplants]],7,FALSE)</f>
        <v>No</v>
      </c>
      <c r="G1010" s="24" t="str">
        <f>VLOOKUP(Table8[[#This Row],[Customer ID]],Table8[[Customer ID]:[Cancer history]],8,FALSE)</f>
        <v>No</v>
      </c>
      <c r="H1010" s="24">
        <f>VLOOKUP(Table8[[#This Row],[Customer ID]],Table8[[Customer ID]:[NumberOfMajorSurgeries]],9,FALSE)</f>
        <v>2</v>
      </c>
      <c r="I1010" s="24" t="str">
        <f>VLOOKUP(Table8[[#This Row],[Customer ID]],Table8[],10,FALSE)</f>
        <v>No</v>
      </c>
      <c r="J1010" s="24" t="str">
        <f>VLOOKUP(Table8[[#This Row],[Customer ID]],Table8[[Customer ID]:[Wight Status]],3,FALSE)</f>
        <v>Obesity</v>
      </c>
      <c r="K1010" s="24" t="str">
        <f>VLOOKUP(Table8[[#This Row],[Customer ID]],Table8[[Customer ID]:[Diabetes Status]],5,FALSE)</f>
        <v>Normal</v>
      </c>
      <c r="L1010" s="24" t="str">
        <f>VLOOKUP(A1010,Table1[[Customer ID]:[Date Of Birth]],5,FALSE)</f>
        <v>5-Jul-1966</v>
      </c>
      <c r="M1010" s="24">
        <f>VLOOKUP(A1010,Table1[[Customer ID]:[charges]],8,FALSE)</f>
        <v>11093.62</v>
      </c>
      <c r="N1010" s="24" t="str">
        <f>VLOOKUP(Healthcare!A1010,Table1[[Customer ID]:[Hospital tier]],9,FALSE)</f>
        <v>tier - 3</v>
      </c>
      <c r="O1010" s="24" t="str">
        <f>VLOOKUP(A1010,Table1[[Customer ID]:[City tier]],10,FALSE)</f>
        <v>tier - 1</v>
      </c>
      <c r="P1010" s="24" t="str">
        <f>VLOOKUP(Healthcare!A1010,Table1[],11,FALSE)</f>
        <v>R1013</v>
      </c>
      <c r="Q1010" s="24">
        <f>VLOOKUP(Healthcare!A1010,Table1[[Customer ID]:[Age]],6,FALSE)</f>
        <v>56</v>
      </c>
    </row>
    <row r="1011" spans="1:17" ht="15.4" x14ac:dyDescent="0.45">
      <c r="A1011" s="25" t="s">
        <v>1010</v>
      </c>
      <c r="B1011" s="24" t="str">
        <f>VLOOKUP('Customer Names'!A1011,'Customer Names'!A1011:C3345,3,FALSE)</f>
        <v>Kebede</v>
      </c>
      <c r="C1011" s="24">
        <f>VLOOKUP(Table8[[#This Row],[Customer ID]],Table8[[Customer ID]:[BMI]],2,FALSE)</f>
        <v>39.82</v>
      </c>
      <c r="D1011" s="24">
        <f>VLOOKUP(Table8[[#This Row],[Customer ID]],Table8[[Customer ID]:[HBA1C]],4,FALSE)</f>
        <v>6.05</v>
      </c>
      <c r="E1011" s="24" t="str">
        <f>VLOOKUP(Table8[[#This Row],[Customer ID]],Table8[[Customer ID]:[Heart Issues]],6,FALSE)</f>
        <v>Yes</v>
      </c>
      <c r="F1011" s="24" t="str">
        <f>VLOOKUP(Table8[[#This Row],[Customer ID]],Table8[[Customer ID]:[Any Transplants]],7,FALSE)</f>
        <v>No</v>
      </c>
      <c r="G1011" s="24" t="str">
        <f>VLOOKUP(Table8[[#This Row],[Customer ID]],Table8[[Customer ID]:[Cancer history]],8,FALSE)</f>
        <v>No</v>
      </c>
      <c r="H1011" s="24">
        <f>VLOOKUP(Table8[[#This Row],[Customer ID]],Table8[[Customer ID]:[NumberOfMajorSurgeries]],9,FALSE)</f>
        <v>2</v>
      </c>
      <c r="I1011" s="24" t="str">
        <f>VLOOKUP(Table8[[#This Row],[Customer ID]],Table8[],10,FALSE)</f>
        <v>No</v>
      </c>
      <c r="J1011" s="24" t="str">
        <f>VLOOKUP(Table8[[#This Row],[Customer ID]],Table8[[Customer ID]:[Wight Status]],3,FALSE)</f>
        <v>Obesity</v>
      </c>
      <c r="K1011" s="24" t="str">
        <f>VLOOKUP(Table8[[#This Row],[Customer ID]],Table8[[Customer ID]:[Diabetes Status]],5,FALSE)</f>
        <v>Prediabetes</v>
      </c>
      <c r="L1011" s="24" t="str">
        <f>VLOOKUP(A1011,Table1[[Customer ID]:[Date Of Birth]],5,FALSE)</f>
        <v>9-Sep-1966</v>
      </c>
      <c r="M1011" s="24">
        <f>VLOOKUP(A1011,Table1[[Customer ID]:[charges]],8,FALSE)</f>
        <v>11090.72</v>
      </c>
      <c r="N1011" s="24" t="str">
        <f>VLOOKUP(Healthcare!A1011,Table1[[Customer ID]:[Hospital tier]],9,FALSE)</f>
        <v>tier - 3</v>
      </c>
      <c r="O1011" s="24" t="str">
        <f>VLOOKUP(A1011,Table1[[Customer ID]:[City tier]],10,FALSE)</f>
        <v>tier - 1</v>
      </c>
      <c r="P1011" s="24" t="str">
        <f>VLOOKUP(Healthcare!A1011,Table1[],11,FALSE)</f>
        <v>R1013</v>
      </c>
      <c r="Q1011" s="24">
        <f>VLOOKUP(Healthcare!A1011,Table1[[Customer ID]:[Age]],6,FALSE)</f>
        <v>56</v>
      </c>
    </row>
    <row r="1012" spans="1:17" ht="15.4" x14ac:dyDescent="0.45">
      <c r="A1012" s="25" t="s">
        <v>1011</v>
      </c>
      <c r="B1012" s="24" t="str">
        <f>VLOOKUP('Customer Names'!A1012,'Customer Names'!A1012:C3346,3,FALSE)</f>
        <v>Strobel</v>
      </c>
      <c r="C1012" s="24">
        <f>VLOOKUP(Table8[[#This Row],[Customer ID]],Table8[[Customer ID]:[BMI]],2,FALSE)</f>
        <v>28.12</v>
      </c>
      <c r="D1012" s="24">
        <f>VLOOKUP(Table8[[#This Row],[Customer ID]],Table8[[Customer ID]:[HBA1C]],4,FALSE)</f>
        <v>4.67</v>
      </c>
      <c r="E1012" s="24" t="str">
        <f>VLOOKUP(Table8[[#This Row],[Customer ID]],Table8[[Customer ID]:[Heart Issues]],6,FALSE)</f>
        <v>No</v>
      </c>
      <c r="F1012" s="24" t="str">
        <f>VLOOKUP(Table8[[#This Row],[Customer ID]],Table8[[Customer ID]:[Any Transplants]],7,FALSE)</f>
        <v>No</v>
      </c>
      <c r="G1012" s="24" t="str">
        <f>VLOOKUP(Table8[[#This Row],[Customer ID]],Table8[[Customer ID]:[Cancer history]],8,FALSE)</f>
        <v>No</v>
      </c>
      <c r="H1012" s="24">
        <f>VLOOKUP(Table8[[#This Row],[Customer ID]],Table8[[Customer ID]:[NumberOfMajorSurgeries]],9,FALSE)</f>
        <v>2</v>
      </c>
      <c r="I1012" s="24" t="str">
        <f>VLOOKUP(Table8[[#This Row],[Customer ID]],Table8[],10,FALSE)</f>
        <v>No</v>
      </c>
      <c r="J1012" s="24" t="str">
        <f>VLOOKUP(Table8[[#This Row],[Customer ID]],Table8[[Customer ID]:[Wight Status]],3,FALSE)</f>
        <v>Over Weight</v>
      </c>
      <c r="K1012" s="24" t="str">
        <f>VLOOKUP(Table8[[#This Row],[Customer ID]],Table8[[Customer ID]:[Diabetes Status]],5,FALSE)</f>
        <v>Normal</v>
      </c>
      <c r="L1012" s="24" t="str">
        <f>VLOOKUP(A1012,Table1[[Customer ID]:[Date Of Birth]],5,FALSE)</f>
        <v>7-Oct-1972</v>
      </c>
      <c r="M1012" s="24">
        <f>VLOOKUP(A1012,Table1[[Customer ID]:[charges]],8,FALSE)</f>
        <v>11085.59</v>
      </c>
      <c r="N1012" s="24" t="str">
        <f>VLOOKUP(Healthcare!A1012,Table1[[Customer ID]:[Hospital tier]],9,FALSE)</f>
        <v>tier - 3</v>
      </c>
      <c r="O1012" s="24" t="str">
        <f>VLOOKUP(A1012,Table1[[Customer ID]:[City tier]],10,FALSE)</f>
        <v>tier - 2</v>
      </c>
      <c r="P1012" s="24" t="str">
        <f>VLOOKUP(Healthcare!A1012,Table1[],11,FALSE)</f>
        <v>R1012</v>
      </c>
      <c r="Q1012" s="24">
        <f>VLOOKUP(Healthcare!A1012,Table1[[Customer ID]:[Age]],6,FALSE)</f>
        <v>50</v>
      </c>
    </row>
    <row r="1013" spans="1:17" ht="15.4" x14ac:dyDescent="0.45">
      <c r="A1013" s="25" t="s">
        <v>1012</v>
      </c>
      <c r="B1013" s="24" t="str">
        <f>VLOOKUP('Customer Names'!A1013,'Customer Names'!A1013:C3347,3,FALSE)</f>
        <v>Dalton</v>
      </c>
      <c r="C1013" s="24">
        <f>VLOOKUP(Table8[[#This Row],[Customer ID]],Table8[[Customer ID]:[BMI]],2,FALSE)</f>
        <v>26.98</v>
      </c>
      <c r="D1013" s="24">
        <f>VLOOKUP(Table8[[#This Row],[Customer ID]],Table8[[Customer ID]:[HBA1C]],4,FALSE)</f>
        <v>9.81</v>
      </c>
      <c r="E1013" s="24" t="str">
        <f>VLOOKUP(Table8[[#This Row],[Customer ID]],Table8[[Customer ID]:[Heart Issues]],6,FALSE)</f>
        <v>Yes</v>
      </c>
      <c r="F1013" s="24" t="str">
        <f>VLOOKUP(Table8[[#This Row],[Customer ID]],Table8[[Customer ID]:[Any Transplants]],7,FALSE)</f>
        <v>No</v>
      </c>
      <c r="G1013" s="24" t="str">
        <f>VLOOKUP(Table8[[#This Row],[Customer ID]],Table8[[Customer ID]:[Cancer history]],8,FALSE)</f>
        <v>No</v>
      </c>
      <c r="H1013" s="24">
        <f>VLOOKUP(Table8[[#This Row],[Customer ID]],Table8[[Customer ID]:[NumberOfMajorSurgeries]],9,FALSE)</f>
        <v>0</v>
      </c>
      <c r="I1013" s="24" t="str">
        <f>VLOOKUP(Table8[[#This Row],[Customer ID]],Table8[],10,FALSE)</f>
        <v>No</v>
      </c>
      <c r="J1013" s="24" t="str">
        <f>VLOOKUP(Table8[[#This Row],[Customer ID]],Table8[[Customer ID]:[Wight Status]],3,FALSE)</f>
        <v>Over Weight</v>
      </c>
      <c r="K1013" s="24" t="str">
        <f>VLOOKUP(Table8[[#This Row],[Customer ID]],Table8[[Customer ID]:[Diabetes Status]],5,FALSE)</f>
        <v>Diabetes</v>
      </c>
      <c r="L1013" s="24" t="str">
        <f>VLOOKUP(A1013,Table1[[Customer ID]:[Date Of Birth]],5,FALSE)</f>
        <v>4-Sep-1967</v>
      </c>
      <c r="M1013" s="24">
        <f>VLOOKUP(A1013,Table1[[Customer ID]:[charges]],8,FALSE)</f>
        <v>11082.58</v>
      </c>
      <c r="N1013" s="24" t="str">
        <f>VLOOKUP(Healthcare!A1013,Table1[[Customer ID]:[Hospital tier]],9,FALSE)</f>
        <v>tier - 3</v>
      </c>
      <c r="O1013" s="24" t="str">
        <f>VLOOKUP(A1013,Table1[[Customer ID]:[City tier]],10,FALSE)</f>
        <v>tier - 2</v>
      </c>
      <c r="P1013" s="24" t="str">
        <f>VLOOKUP(Healthcare!A1013,Table1[],11,FALSE)</f>
        <v>R1012</v>
      </c>
      <c r="Q1013" s="24">
        <f>VLOOKUP(Healthcare!A1013,Table1[[Customer ID]:[Age]],6,FALSE)</f>
        <v>55</v>
      </c>
    </row>
    <row r="1014" spans="1:17" ht="15.4" x14ac:dyDescent="0.45">
      <c r="A1014" s="25" t="s">
        <v>1013</v>
      </c>
      <c r="B1014" s="24" t="str">
        <f>VLOOKUP('Customer Names'!A1014,'Customer Names'!A1014:C3348,3,FALSE)</f>
        <v>Morimoto</v>
      </c>
      <c r="C1014" s="24">
        <f>VLOOKUP(Table8[[#This Row],[Customer ID]],Table8[[Customer ID]:[BMI]],2,FALSE)</f>
        <v>27.2</v>
      </c>
      <c r="D1014" s="24">
        <f>VLOOKUP(Table8[[#This Row],[Customer ID]],Table8[[Customer ID]:[HBA1C]],4,FALSE)</f>
        <v>6.06</v>
      </c>
      <c r="E1014" s="24" t="str">
        <f>VLOOKUP(Table8[[#This Row],[Customer ID]],Table8[[Customer ID]:[Heart Issues]],6,FALSE)</f>
        <v>Yes</v>
      </c>
      <c r="F1014" s="24" t="str">
        <f>VLOOKUP(Table8[[#This Row],[Customer ID]],Table8[[Customer ID]:[Any Transplants]],7,FALSE)</f>
        <v>No</v>
      </c>
      <c r="G1014" s="24" t="str">
        <f>VLOOKUP(Table8[[#This Row],[Customer ID]],Table8[[Customer ID]:[Cancer history]],8,FALSE)</f>
        <v>No</v>
      </c>
      <c r="H1014" s="24">
        <f>VLOOKUP(Table8[[#This Row],[Customer ID]],Table8[[Customer ID]:[NumberOfMajorSurgeries]],9,FALSE)</f>
        <v>2</v>
      </c>
      <c r="I1014" s="24" t="str">
        <f>VLOOKUP(Table8[[#This Row],[Customer ID]],Table8[],10,FALSE)</f>
        <v>No</v>
      </c>
      <c r="J1014" s="24" t="str">
        <f>VLOOKUP(Table8[[#This Row],[Customer ID]],Table8[[Customer ID]:[Wight Status]],3,FALSE)</f>
        <v>Over Weight</v>
      </c>
      <c r="K1014" s="24" t="str">
        <f>VLOOKUP(Table8[[#This Row],[Customer ID]],Table8[[Customer ID]:[Diabetes Status]],5,FALSE)</f>
        <v>Prediabetes</v>
      </c>
      <c r="L1014" s="24" t="str">
        <f>VLOOKUP(A1014,Table1[[Customer ID]:[Date Of Birth]],5,FALSE)</f>
        <v>20-Nov-1966</v>
      </c>
      <c r="M1014" s="24">
        <f>VLOOKUP(A1014,Table1[[Customer ID]:[charges]],8,FALSE)</f>
        <v>11073.18</v>
      </c>
      <c r="N1014" s="24" t="str">
        <f>VLOOKUP(Healthcare!A1014,Table1[[Customer ID]:[Hospital tier]],9,FALSE)</f>
        <v>tier - 3</v>
      </c>
      <c r="O1014" s="24" t="str">
        <f>VLOOKUP(A1014,Table1[[Customer ID]:[City tier]],10,FALSE)</f>
        <v>tier - 3</v>
      </c>
      <c r="P1014" s="24" t="str">
        <f>VLOOKUP(Healthcare!A1014,Table1[],11,FALSE)</f>
        <v>R1011</v>
      </c>
      <c r="Q1014" s="24">
        <f>VLOOKUP(Healthcare!A1014,Table1[[Customer ID]:[Age]],6,FALSE)</f>
        <v>56</v>
      </c>
    </row>
    <row r="1015" spans="1:17" ht="15.4" x14ac:dyDescent="0.45">
      <c r="A1015" s="25" t="s">
        <v>1014</v>
      </c>
      <c r="B1015" s="24" t="str">
        <f>VLOOKUP('Customer Names'!A1015,'Customer Names'!A1015:C3349,3,FALSE)</f>
        <v>Manlove</v>
      </c>
      <c r="C1015" s="24">
        <f>VLOOKUP(Table8[[#This Row],[Customer ID]],Table8[[Customer ID]:[BMI]],2,FALSE)</f>
        <v>25.3</v>
      </c>
      <c r="D1015" s="24">
        <f>VLOOKUP(Table8[[#This Row],[Customer ID]],Table8[[Customer ID]:[HBA1C]],4,FALSE)</f>
        <v>5.19</v>
      </c>
      <c r="E1015" s="24" t="str">
        <f>VLOOKUP(Table8[[#This Row],[Customer ID]],Table8[[Customer ID]:[Heart Issues]],6,FALSE)</f>
        <v>Yes</v>
      </c>
      <c r="F1015" s="24" t="str">
        <f>VLOOKUP(Table8[[#This Row],[Customer ID]],Table8[[Customer ID]:[Any Transplants]],7,FALSE)</f>
        <v>No</v>
      </c>
      <c r="G1015" s="24" t="str">
        <f>VLOOKUP(Table8[[#This Row],[Customer ID]],Table8[[Customer ID]:[Cancer history]],8,FALSE)</f>
        <v>No</v>
      </c>
      <c r="H1015" s="24">
        <f>VLOOKUP(Table8[[#This Row],[Customer ID]],Table8[[Customer ID]:[NumberOfMajorSurgeries]],9,FALSE)</f>
        <v>2</v>
      </c>
      <c r="I1015" s="24" t="str">
        <f>VLOOKUP(Table8[[#This Row],[Customer ID]],Table8[],10,FALSE)</f>
        <v>No</v>
      </c>
      <c r="J1015" s="24" t="str">
        <f>VLOOKUP(Table8[[#This Row],[Customer ID]],Table8[[Customer ID]:[Wight Status]],3,FALSE)</f>
        <v>Over Weight</v>
      </c>
      <c r="K1015" s="24" t="str">
        <f>VLOOKUP(Table8[[#This Row],[Customer ID]],Table8[[Customer ID]:[Diabetes Status]],5,FALSE)</f>
        <v>Normal</v>
      </c>
      <c r="L1015" s="24" t="str">
        <f>VLOOKUP(A1015,Table1[[Customer ID]:[Date Of Birth]],5,FALSE)</f>
        <v>7-Nov-1966</v>
      </c>
      <c r="M1015" s="24">
        <f>VLOOKUP(A1015,Table1[[Customer ID]:[charges]],8,FALSE)</f>
        <v>11070.54</v>
      </c>
      <c r="N1015" s="24" t="str">
        <f>VLOOKUP(Healthcare!A1015,Table1[[Customer ID]:[Hospital tier]],9,FALSE)</f>
        <v>tier - 3</v>
      </c>
      <c r="O1015" s="24" t="str">
        <f>VLOOKUP(A1015,Table1[[Customer ID]:[City tier]],10,FALSE)</f>
        <v>tier - 3</v>
      </c>
      <c r="P1015" s="24" t="str">
        <f>VLOOKUP(Healthcare!A1015,Table1[],11,FALSE)</f>
        <v>R1011</v>
      </c>
      <c r="Q1015" s="24">
        <f>VLOOKUP(Healthcare!A1015,Table1[[Customer ID]:[Age]],6,FALSE)</f>
        <v>56</v>
      </c>
    </row>
    <row r="1016" spans="1:17" ht="15.4" x14ac:dyDescent="0.45">
      <c r="A1016" s="25" t="s">
        <v>1015</v>
      </c>
      <c r="B1016" s="24" t="str">
        <f>VLOOKUP('Customer Names'!A1016,'Customer Names'!A1016:C3350,3,FALSE)</f>
        <v>Madzik</v>
      </c>
      <c r="C1016" s="24">
        <f>VLOOKUP(Table8[[#This Row],[Customer ID]],Table8[[Customer ID]:[BMI]],2,FALSE)</f>
        <v>30.25</v>
      </c>
      <c r="D1016" s="24">
        <f>VLOOKUP(Table8[[#This Row],[Customer ID]],Table8[[Customer ID]:[HBA1C]],4,FALSE)</f>
        <v>10.16</v>
      </c>
      <c r="E1016" s="24" t="str">
        <f>VLOOKUP(Table8[[#This Row],[Customer ID]],Table8[[Customer ID]:[Heart Issues]],6,FALSE)</f>
        <v>No</v>
      </c>
      <c r="F1016" s="24" t="str">
        <f>VLOOKUP(Table8[[#This Row],[Customer ID]],Table8[[Customer ID]:[Any Transplants]],7,FALSE)</f>
        <v>No</v>
      </c>
      <c r="G1016" s="24" t="str">
        <f>VLOOKUP(Table8[[#This Row],[Customer ID]],Table8[[Customer ID]:[Cancer history]],8,FALSE)</f>
        <v>No</v>
      </c>
      <c r="H1016" s="24">
        <f>VLOOKUP(Table8[[#This Row],[Customer ID]],Table8[[Customer ID]:[NumberOfMajorSurgeries]],9,FALSE)</f>
        <v>0</v>
      </c>
      <c r="I1016" s="24" t="str">
        <f>VLOOKUP(Table8[[#This Row],[Customer ID]],Table8[],10,FALSE)</f>
        <v>No</v>
      </c>
      <c r="J1016" s="24" t="str">
        <f>VLOOKUP(Table8[[#This Row],[Customer ID]],Table8[[Customer ID]:[Wight Status]],3,FALSE)</f>
        <v>Obesity</v>
      </c>
      <c r="K1016" s="24" t="str">
        <f>VLOOKUP(Table8[[#This Row],[Customer ID]],Table8[[Customer ID]:[Diabetes Status]],5,FALSE)</f>
        <v>Diabetes</v>
      </c>
      <c r="L1016" s="24" t="str">
        <f>VLOOKUP(A1016,Table1[[Customer ID]:[Date Of Birth]],5,FALSE)</f>
        <v>9-Nov-1971</v>
      </c>
      <c r="M1016" s="24">
        <f>VLOOKUP(A1016,Table1[[Customer ID]:[charges]],8,FALSE)</f>
        <v>11068.77</v>
      </c>
      <c r="N1016" s="24" t="str">
        <f>VLOOKUP(Healthcare!A1016,Table1[[Customer ID]:[Hospital tier]],9,FALSE)</f>
        <v>tier - 3</v>
      </c>
      <c r="O1016" s="24" t="str">
        <f>VLOOKUP(A1016,Table1[[Customer ID]:[City tier]],10,FALSE)</f>
        <v>tier - 2</v>
      </c>
      <c r="P1016" s="24" t="str">
        <f>VLOOKUP(Healthcare!A1016,Table1[],11,FALSE)</f>
        <v>R1012</v>
      </c>
      <c r="Q1016" s="24">
        <f>VLOOKUP(Healthcare!A1016,Table1[[Customer ID]:[Age]],6,FALSE)</f>
        <v>51</v>
      </c>
    </row>
    <row r="1017" spans="1:17" ht="15.4" x14ac:dyDescent="0.45">
      <c r="A1017" s="25" t="s">
        <v>1016</v>
      </c>
      <c r="B1017" s="24" t="str">
        <f>VLOOKUP('Customer Names'!A1017,'Customer Names'!A1017:C3351,3,FALSE)</f>
        <v>Hobson</v>
      </c>
      <c r="C1017" s="24">
        <f>VLOOKUP(Table8[[#This Row],[Customer ID]],Table8[[Customer ID]:[BMI]],2,FALSE)</f>
        <v>54</v>
      </c>
      <c r="D1017" s="24">
        <f>VLOOKUP(Table8[[#This Row],[Customer ID]],Table8[[Customer ID]:[HBA1C]],4,FALSE)</f>
        <v>4.68</v>
      </c>
      <c r="E1017" s="24" t="str">
        <f>VLOOKUP(Table8[[#This Row],[Customer ID]],Table8[[Customer ID]:[Heart Issues]],6,FALSE)</f>
        <v>Yes</v>
      </c>
      <c r="F1017" s="24" t="str">
        <f>VLOOKUP(Table8[[#This Row],[Customer ID]],Table8[[Customer ID]:[Any Transplants]],7,FALSE)</f>
        <v>Yes</v>
      </c>
      <c r="G1017" s="24" t="str">
        <f>VLOOKUP(Table8[[#This Row],[Customer ID]],Table8[[Customer ID]:[Cancer history]],8,FALSE)</f>
        <v>No</v>
      </c>
      <c r="H1017" s="24">
        <f>VLOOKUP(Table8[[#This Row],[Customer ID]],Table8[[Customer ID]:[NumberOfMajorSurgeries]],9,FALSE)</f>
        <v>2</v>
      </c>
      <c r="I1017" s="24" t="str">
        <f>VLOOKUP(Table8[[#This Row],[Customer ID]],Table8[],10,FALSE)</f>
        <v>No</v>
      </c>
      <c r="J1017" s="24" t="str">
        <f>VLOOKUP(Table8[[#This Row],[Customer ID]],Table8[[Customer ID]:[Wight Status]],3,FALSE)</f>
        <v>Obesity</v>
      </c>
      <c r="K1017" s="24" t="str">
        <f>VLOOKUP(Table8[[#This Row],[Customer ID]],Table8[[Customer ID]:[Diabetes Status]],5,FALSE)</f>
        <v>Normal</v>
      </c>
      <c r="L1017" s="24" t="str">
        <f>VLOOKUP(A1017,Table1[[Customer ID]:[Date Of Birth]],5,FALSE)</f>
        <v>18-Sep-2000</v>
      </c>
      <c r="M1017" s="24">
        <f>VLOOKUP(A1017,Table1[[Customer ID]:[charges]],8,FALSE)</f>
        <v>11068.7</v>
      </c>
      <c r="N1017" s="24" t="str">
        <f>VLOOKUP(Healthcare!A1017,Table1[[Customer ID]:[Hospital tier]],9,FALSE)</f>
        <v>tier - 3</v>
      </c>
      <c r="O1017" s="24" t="str">
        <f>VLOOKUP(A1017,Table1[[Customer ID]:[City tier]],10,FALSE)</f>
        <v>tier - 1</v>
      </c>
      <c r="P1017" s="24" t="str">
        <f>VLOOKUP(Healthcare!A1017,Table1[],11,FALSE)</f>
        <v>R1011</v>
      </c>
      <c r="Q1017" s="24">
        <f>VLOOKUP(Healthcare!A1017,Table1[[Customer ID]:[Age]],6,FALSE)</f>
        <v>22</v>
      </c>
    </row>
    <row r="1018" spans="1:17" ht="15.4" x14ac:dyDescent="0.45">
      <c r="A1018" s="25" t="s">
        <v>1017</v>
      </c>
      <c r="B1018" s="24" t="str">
        <f>VLOOKUP('Customer Names'!A1018,'Customer Names'!A1018:C3352,3,FALSE)</f>
        <v>Reyes</v>
      </c>
      <c r="C1018" s="24">
        <f>VLOOKUP(Table8[[#This Row],[Customer ID]],Table8[[Customer ID]:[BMI]],2,FALSE)</f>
        <v>51.86</v>
      </c>
      <c r="D1018" s="24">
        <f>VLOOKUP(Table8[[#This Row],[Customer ID]],Table8[[Customer ID]:[HBA1C]],4,FALSE)</f>
        <v>5.32</v>
      </c>
      <c r="E1018" s="24" t="str">
        <f>VLOOKUP(Table8[[#This Row],[Customer ID]],Table8[[Customer ID]:[Heart Issues]],6,FALSE)</f>
        <v>Yes</v>
      </c>
      <c r="F1018" s="24" t="str">
        <f>VLOOKUP(Table8[[#This Row],[Customer ID]],Table8[[Customer ID]:[Any Transplants]],7,FALSE)</f>
        <v>No</v>
      </c>
      <c r="G1018" s="24" t="str">
        <f>VLOOKUP(Table8[[#This Row],[Customer ID]],Table8[[Customer ID]:[Cancer history]],8,FALSE)</f>
        <v>No</v>
      </c>
      <c r="H1018" s="24">
        <f>VLOOKUP(Table8[[#This Row],[Customer ID]],Table8[[Customer ID]:[NumberOfMajorSurgeries]],9,FALSE)</f>
        <v>0</v>
      </c>
      <c r="I1018" s="24" t="str">
        <f>VLOOKUP(Table8[[#This Row],[Customer ID]],Table8[],10,FALSE)</f>
        <v>No</v>
      </c>
      <c r="J1018" s="24" t="str">
        <f>VLOOKUP(Table8[[#This Row],[Customer ID]],Table8[[Customer ID]:[Wight Status]],3,FALSE)</f>
        <v>Obesity</v>
      </c>
      <c r="K1018" s="24" t="str">
        <f>VLOOKUP(Table8[[#This Row],[Customer ID]],Table8[[Customer ID]:[Diabetes Status]],5,FALSE)</f>
        <v>Normal</v>
      </c>
      <c r="L1018" s="24" t="str">
        <f>VLOOKUP(A1018,Table1[[Customer ID]:[Date Of Birth]],5,FALSE)</f>
        <v>17-Dec-2001</v>
      </c>
      <c r="M1018" s="24">
        <f>VLOOKUP(A1018,Table1[[Customer ID]:[charges]],8,FALSE)</f>
        <v>11046.02</v>
      </c>
      <c r="N1018" s="24" t="str">
        <f>VLOOKUP(Healthcare!A1018,Table1[[Customer ID]:[Hospital tier]],9,FALSE)</f>
        <v>tier - 3</v>
      </c>
      <c r="O1018" s="24" t="str">
        <f>VLOOKUP(A1018,Table1[[Customer ID]:[City tier]],10,FALSE)</f>
        <v>tier - 1</v>
      </c>
      <c r="P1018" s="24" t="str">
        <f>VLOOKUP(Healthcare!A1018,Table1[],11,FALSE)</f>
        <v>R1026</v>
      </c>
      <c r="Q1018" s="24">
        <f>VLOOKUP(Healthcare!A1018,Table1[[Customer ID]:[Age]],6,FALSE)</f>
        <v>21</v>
      </c>
    </row>
    <row r="1019" spans="1:17" ht="15.4" x14ac:dyDescent="0.45">
      <c r="A1019" s="25" t="s">
        <v>1018</v>
      </c>
      <c r="B1019" s="24" t="str">
        <f>VLOOKUP('Customer Names'!A1019,'Customer Names'!A1019:C3353,3,FALSE)</f>
        <v>Tierney</v>
      </c>
      <c r="C1019" s="24">
        <f>VLOOKUP(Table8[[#This Row],[Customer ID]],Table8[[Customer ID]:[BMI]],2,FALSE)</f>
        <v>31.39</v>
      </c>
      <c r="D1019" s="24">
        <f>VLOOKUP(Table8[[#This Row],[Customer ID]],Table8[[Customer ID]:[HBA1C]],4,FALSE)</f>
        <v>6.99</v>
      </c>
      <c r="E1019" s="24" t="str">
        <f>VLOOKUP(Table8[[#This Row],[Customer ID]],Table8[[Customer ID]:[Heart Issues]],6,FALSE)</f>
        <v>No</v>
      </c>
      <c r="F1019" s="24" t="str">
        <f>VLOOKUP(Table8[[#This Row],[Customer ID]],Table8[[Customer ID]:[Any Transplants]],7,FALSE)</f>
        <v>No</v>
      </c>
      <c r="G1019" s="24" t="str">
        <f>VLOOKUP(Table8[[#This Row],[Customer ID]],Table8[[Customer ID]:[Cancer history]],8,FALSE)</f>
        <v>No</v>
      </c>
      <c r="H1019" s="24">
        <f>VLOOKUP(Table8[[#This Row],[Customer ID]],Table8[[Customer ID]:[NumberOfMajorSurgeries]],9,FALSE)</f>
        <v>0</v>
      </c>
      <c r="I1019" s="24" t="str">
        <f>VLOOKUP(Table8[[#This Row],[Customer ID]],Table8[],10,FALSE)</f>
        <v>No</v>
      </c>
      <c r="J1019" s="24" t="str">
        <f>VLOOKUP(Table8[[#This Row],[Customer ID]],Table8[[Customer ID]:[Wight Status]],3,FALSE)</f>
        <v>Obesity</v>
      </c>
      <c r="K1019" s="24" t="str">
        <f>VLOOKUP(Table8[[#This Row],[Customer ID]],Table8[[Customer ID]:[Diabetes Status]],5,FALSE)</f>
        <v>Diabetes</v>
      </c>
      <c r="L1019" s="24" t="str">
        <f>VLOOKUP(A1019,Table1[[Customer ID]:[Date Of Birth]],5,FALSE)</f>
        <v>30-Aug-1974</v>
      </c>
      <c r="M1019" s="24">
        <f>VLOOKUP(A1019,Table1[[Customer ID]:[charges]],8,FALSE)</f>
        <v>11037.85</v>
      </c>
      <c r="N1019" s="24" t="str">
        <f>VLOOKUP(Healthcare!A1019,Table1[[Customer ID]:[Hospital tier]],9,FALSE)</f>
        <v>tier - 3</v>
      </c>
      <c r="O1019" s="24" t="str">
        <f>VLOOKUP(A1019,Table1[[Customer ID]:[City tier]],10,FALSE)</f>
        <v>tier - 2</v>
      </c>
      <c r="P1019" s="24" t="str">
        <f>VLOOKUP(Healthcare!A1019,Table1[],11,FALSE)</f>
        <v>R1025</v>
      </c>
      <c r="Q1019" s="24">
        <f>VLOOKUP(Healthcare!A1019,Table1[[Customer ID]:[Age]],6,FALSE)</f>
        <v>48</v>
      </c>
    </row>
    <row r="1020" spans="1:17" ht="15.4" x14ac:dyDescent="0.45">
      <c r="A1020" s="25" t="s">
        <v>1019</v>
      </c>
      <c r="B1020" s="24" t="str">
        <f>VLOOKUP('Customer Names'!A1020,'Customer Names'!A1020:C3354,3,FALSE)</f>
        <v>Gabris</v>
      </c>
      <c r="C1020" s="24">
        <f>VLOOKUP(Table8[[#This Row],[Customer ID]],Table8[[Customer ID]:[BMI]],2,FALSE)</f>
        <v>39.97</v>
      </c>
      <c r="D1020" s="24">
        <f>VLOOKUP(Table8[[#This Row],[Customer ID]],Table8[[Customer ID]:[HBA1C]],4,FALSE)</f>
        <v>5.55</v>
      </c>
      <c r="E1020" s="24" t="str">
        <f>VLOOKUP(Table8[[#This Row],[Customer ID]],Table8[[Customer ID]:[Heart Issues]],6,FALSE)</f>
        <v>No</v>
      </c>
      <c r="F1020" s="24" t="str">
        <f>VLOOKUP(Table8[[#This Row],[Customer ID]],Table8[[Customer ID]:[Any Transplants]],7,FALSE)</f>
        <v>No</v>
      </c>
      <c r="G1020" s="24" t="str">
        <f>VLOOKUP(Table8[[#This Row],[Customer ID]],Table8[[Customer ID]:[Cancer history]],8,FALSE)</f>
        <v>No</v>
      </c>
      <c r="H1020" s="24">
        <f>VLOOKUP(Table8[[#This Row],[Customer ID]],Table8[[Customer ID]:[NumberOfMajorSurgeries]],9,FALSE)</f>
        <v>0</v>
      </c>
      <c r="I1020" s="24" t="str">
        <f>VLOOKUP(Table8[[#This Row],[Customer ID]],Table8[],10,FALSE)</f>
        <v>No</v>
      </c>
      <c r="J1020" s="24" t="str">
        <f>VLOOKUP(Table8[[#This Row],[Customer ID]],Table8[[Customer ID]:[Wight Status]],3,FALSE)</f>
        <v>Obesity</v>
      </c>
      <c r="K1020" s="24" t="str">
        <f>VLOOKUP(Table8[[#This Row],[Customer ID]],Table8[[Customer ID]:[Diabetes Status]],5,FALSE)</f>
        <v>Normal</v>
      </c>
      <c r="L1020" s="24" t="str">
        <f>VLOOKUP(A1020,Table1[[Customer ID]:[Date Of Birth]],5,FALSE)</f>
        <v>25-Oct-1989</v>
      </c>
      <c r="M1020" s="24">
        <f>VLOOKUP(A1020,Table1[[Customer ID]:[charges]],8,FALSE)</f>
        <v>11037.51</v>
      </c>
      <c r="N1020" s="24" t="str">
        <f>VLOOKUP(Healthcare!A1020,Table1[[Customer ID]:[Hospital tier]],9,FALSE)</f>
        <v>tier - 3</v>
      </c>
      <c r="O1020" s="24" t="str">
        <f>VLOOKUP(A1020,Table1[[Customer ID]:[City tier]],10,FALSE)</f>
        <v>tier - 1</v>
      </c>
      <c r="P1020" s="24" t="str">
        <f>VLOOKUP(Healthcare!A1020,Table1[],11,FALSE)</f>
        <v>R1012</v>
      </c>
      <c r="Q1020" s="24">
        <f>VLOOKUP(Healthcare!A1020,Table1[[Customer ID]:[Age]],6,FALSE)</f>
        <v>33</v>
      </c>
    </row>
    <row r="1021" spans="1:17" ht="15.4" x14ac:dyDescent="0.45">
      <c r="A1021" s="25" t="s">
        <v>1020</v>
      </c>
      <c r="B1021" s="24" t="str">
        <f>VLOOKUP('Customer Names'!A1021,'Customer Names'!A1021:C3355,3,FALSE)</f>
        <v>Howard</v>
      </c>
      <c r="C1021" s="24">
        <f>VLOOKUP(Table8[[#This Row],[Customer ID]],Table8[[Customer ID]:[BMI]],2,FALSE)</f>
        <v>41.23</v>
      </c>
      <c r="D1021" s="24">
        <f>VLOOKUP(Table8[[#This Row],[Customer ID]],Table8[[Customer ID]:[HBA1C]],4,FALSE)</f>
        <v>6.94</v>
      </c>
      <c r="E1021" s="24" t="str">
        <f>VLOOKUP(Table8[[#This Row],[Customer ID]],Table8[[Customer ID]:[Heart Issues]],6,FALSE)</f>
        <v>No</v>
      </c>
      <c r="F1021" s="24" t="str">
        <f>VLOOKUP(Table8[[#This Row],[Customer ID]],Table8[[Customer ID]:[Any Transplants]],7,FALSE)</f>
        <v>No</v>
      </c>
      <c r="G1021" s="24" t="str">
        <f>VLOOKUP(Table8[[#This Row],[Customer ID]],Table8[[Customer ID]:[Cancer history]],8,FALSE)</f>
        <v>No</v>
      </c>
      <c r="H1021" s="24">
        <f>VLOOKUP(Table8[[#This Row],[Customer ID]],Table8[[Customer ID]:[NumberOfMajorSurgeries]],9,FALSE)</f>
        <v>0</v>
      </c>
      <c r="I1021" s="24" t="str">
        <f>VLOOKUP(Table8[[#This Row],[Customer ID]],Table8[],10,FALSE)</f>
        <v>No</v>
      </c>
      <c r="J1021" s="24" t="str">
        <f>VLOOKUP(Table8[[#This Row],[Customer ID]],Table8[[Customer ID]:[Wight Status]],3,FALSE)</f>
        <v>Obesity</v>
      </c>
      <c r="K1021" s="24" t="str">
        <f>VLOOKUP(Table8[[#This Row],[Customer ID]],Table8[[Customer ID]:[Diabetes Status]],5,FALSE)</f>
        <v>Diabetes</v>
      </c>
      <c r="L1021" s="24" t="str">
        <f>VLOOKUP(A1021,Table1[[Customer ID]:[Date Of Birth]],5,FALSE)</f>
        <v>10-Dec-1974</v>
      </c>
      <c r="M1021" s="24">
        <f>VLOOKUP(A1021,Table1[[Customer ID]:[charges]],8,FALSE)</f>
        <v>11033.66</v>
      </c>
      <c r="N1021" s="24" t="str">
        <f>VLOOKUP(Healthcare!A1021,Table1[[Customer ID]:[Hospital tier]],9,FALSE)</f>
        <v>tier - 3</v>
      </c>
      <c r="O1021" s="24" t="str">
        <f>VLOOKUP(A1021,Table1[[Customer ID]:[City tier]],10,FALSE)</f>
        <v>tier - 3</v>
      </c>
      <c r="P1021" s="24" t="str">
        <f>VLOOKUP(Healthcare!A1021,Table1[],11,FALSE)</f>
        <v>R1012</v>
      </c>
      <c r="Q1021" s="24">
        <f>VLOOKUP(Healthcare!A1021,Table1[[Customer ID]:[Age]],6,FALSE)</f>
        <v>48</v>
      </c>
    </row>
    <row r="1022" spans="1:17" ht="15.4" x14ac:dyDescent="0.45">
      <c r="A1022" s="25" t="s">
        <v>1021</v>
      </c>
      <c r="B1022" s="24" t="str">
        <f>VLOOKUP('Customer Names'!A1022,'Customer Names'!A1022:C3356,3,FALSE)</f>
        <v>Kallay</v>
      </c>
      <c r="C1022" s="24">
        <f>VLOOKUP(Table8[[#This Row],[Customer ID]],Table8[[Customer ID]:[BMI]],2,FALSE)</f>
        <v>49.45</v>
      </c>
      <c r="D1022" s="24">
        <f>VLOOKUP(Table8[[#This Row],[Customer ID]],Table8[[Customer ID]:[HBA1C]],4,FALSE)</f>
        <v>4.2</v>
      </c>
      <c r="E1022" s="24" t="str">
        <f>VLOOKUP(Table8[[#This Row],[Customer ID]],Table8[[Customer ID]:[Heart Issues]],6,FALSE)</f>
        <v>Yes</v>
      </c>
      <c r="F1022" s="24" t="str">
        <f>VLOOKUP(Table8[[#This Row],[Customer ID]],Table8[[Customer ID]:[Any Transplants]],7,FALSE)</f>
        <v>No</v>
      </c>
      <c r="G1022" s="24" t="str">
        <f>VLOOKUP(Table8[[#This Row],[Customer ID]],Table8[[Customer ID]:[Cancer history]],8,FALSE)</f>
        <v>No</v>
      </c>
      <c r="H1022" s="24">
        <f>VLOOKUP(Table8[[#This Row],[Customer ID]],Table8[[Customer ID]:[NumberOfMajorSurgeries]],9,FALSE)</f>
        <v>0</v>
      </c>
      <c r="I1022" s="24" t="str">
        <f>VLOOKUP(Table8[[#This Row],[Customer ID]],Table8[],10,FALSE)</f>
        <v>No</v>
      </c>
      <c r="J1022" s="24" t="str">
        <f>VLOOKUP(Table8[[#This Row],[Customer ID]],Table8[[Customer ID]:[Wight Status]],3,FALSE)</f>
        <v>Obesity</v>
      </c>
      <c r="K1022" s="24" t="str">
        <f>VLOOKUP(Table8[[#This Row],[Customer ID]],Table8[[Customer ID]:[Diabetes Status]],5,FALSE)</f>
        <v>Normal</v>
      </c>
      <c r="L1022" s="24" t="str">
        <f>VLOOKUP(A1022,Table1[[Customer ID]:[Date Of Birth]],5,FALSE)</f>
        <v>21-Jul-1996</v>
      </c>
      <c r="M1022" s="24">
        <f>VLOOKUP(A1022,Table1[[Customer ID]:[charges]],8,FALSE)</f>
        <v>11028.56</v>
      </c>
      <c r="N1022" s="24" t="str">
        <f>VLOOKUP(Healthcare!A1022,Table1[[Customer ID]:[Hospital tier]],9,FALSE)</f>
        <v>tier - 3</v>
      </c>
      <c r="O1022" s="24" t="str">
        <f>VLOOKUP(A1022,Table1[[Customer ID]:[City tier]],10,FALSE)</f>
        <v>tier - 3</v>
      </c>
      <c r="P1022" s="24" t="str">
        <f>VLOOKUP(Healthcare!A1022,Table1[],11,FALSE)</f>
        <v>R1012</v>
      </c>
      <c r="Q1022" s="24">
        <f>VLOOKUP(Healthcare!A1022,Table1[[Customer ID]:[Age]],6,FALSE)</f>
        <v>26</v>
      </c>
    </row>
    <row r="1023" spans="1:17" ht="15.4" x14ac:dyDescent="0.45">
      <c r="A1023" s="25" t="s">
        <v>1022</v>
      </c>
      <c r="B1023" s="24" t="str">
        <f>VLOOKUP('Customer Names'!A1023,'Customer Names'!A1023:C3357,3,FALSE)</f>
        <v>Leguizamo</v>
      </c>
      <c r="C1023" s="24">
        <f>VLOOKUP(Table8[[#This Row],[Customer ID]],Table8[[Customer ID]:[BMI]],2,FALSE)</f>
        <v>41.04</v>
      </c>
      <c r="D1023" s="24">
        <f>VLOOKUP(Table8[[#This Row],[Customer ID]],Table8[[Customer ID]:[HBA1C]],4,FALSE)</f>
        <v>5.59</v>
      </c>
      <c r="E1023" s="24" t="str">
        <f>VLOOKUP(Table8[[#This Row],[Customer ID]],Table8[[Customer ID]:[Heart Issues]],6,FALSE)</f>
        <v>No</v>
      </c>
      <c r="F1023" s="24" t="str">
        <f>VLOOKUP(Table8[[#This Row],[Customer ID]],Table8[[Customer ID]:[Any Transplants]],7,FALSE)</f>
        <v>No</v>
      </c>
      <c r="G1023" s="24" t="str">
        <f>VLOOKUP(Table8[[#This Row],[Customer ID]],Table8[[Customer ID]:[Cancer history]],8,FALSE)</f>
        <v>No</v>
      </c>
      <c r="H1023" s="24">
        <f>VLOOKUP(Table8[[#This Row],[Customer ID]],Table8[[Customer ID]:[NumberOfMajorSurgeries]],9,FALSE)</f>
        <v>0</v>
      </c>
      <c r="I1023" s="24" t="str">
        <f>VLOOKUP(Table8[[#This Row],[Customer ID]],Table8[],10,FALSE)</f>
        <v>No</v>
      </c>
      <c r="J1023" s="24" t="str">
        <f>VLOOKUP(Table8[[#This Row],[Customer ID]],Table8[[Customer ID]:[Wight Status]],3,FALSE)</f>
        <v>Obesity</v>
      </c>
      <c r="K1023" s="24" t="str">
        <f>VLOOKUP(Table8[[#This Row],[Customer ID]],Table8[[Customer ID]:[Diabetes Status]],5,FALSE)</f>
        <v>Normal</v>
      </c>
      <c r="L1023" s="24" t="str">
        <f>VLOOKUP(A1023,Table1[[Customer ID]:[Date Of Birth]],5,FALSE)</f>
        <v>26-Jun-1991</v>
      </c>
      <c r="M1023" s="24">
        <f>VLOOKUP(A1023,Table1[[Customer ID]:[charges]],8,FALSE)</f>
        <v>11018.05</v>
      </c>
      <c r="N1023" s="24" t="str">
        <f>VLOOKUP(Healthcare!A1023,Table1[[Customer ID]:[Hospital tier]],9,FALSE)</f>
        <v>tier - 3</v>
      </c>
      <c r="O1023" s="24" t="str">
        <f>VLOOKUP(A1023,Table1[[Customer ID]:[City tier]],10,FALSE)</f>
        <v>tier - 2</v>
      </c>
      <c r="P1023" s="24" t="str">
        <f>VLOOKUP(Healthcare!A1023,Table1[],11,FALSE)</f>
        <v>R1012</v>
      </c>
      <c r="Q1023" s="24">
        <f>VLOOKUP(Healthcare!A1023,Table1[[Customer ID]:[Age]],6,FALSE)</f>
        <v>31</v>
      </c>
    </row>
    <row r="1024" spans="1:17" ht="15.4" x14ac:dyDescent="0.45">
      <c r="A1024" s="25" t="s">
        <v>1023</v>
      </c>
      <c r="B1024" s="24" t="str">
        <f>VLOOKUP('Customer Names'!A1024,'Customer Names'!A1024:C3358,3,FALSE)</f>
        <v>Escartin</v>
      </c>
      <c r="C1024" s="24">
        <f>VLOOKUP(Table8[[#This Row],[Customer ID]],Table8[[Customer ID]:[BMI]],2,FALSE)</f>
        <v>27.93</v>
      </c>
      <c r="D1024" s="24">
        <f>VLOOKUP(Table8[[#This Row],[Customer ID]],Table8[[Customer ID]:[HBA1C]],4,FALSE)</f>
        <v>9.9600000000000009</v>
      </c>
      <c r="E1024" s="24" t="str">
        <f>VLOOKUP(Table8[[#This Row],[Customer ID]],Table8[[Customer ID]:[Heart Issues]],6,FALSE)</f>
        <v>No</v>
      </c>
      <c r="F1024" s="24" t="str">
        <f>VLOOKUP(Table8[[#This Row],[Customer ID]],Table8[[Customer ID]:[Any Transplants]],7,FALSE)</f>
        <v>No</v>
      </c>
      <c r="G1024" s="24" t="str">
        <f>VLOOKUP(Table8[[#This Row],[Customer ID]],Table8[[Customer ID]:[Cancer history]],8,FALSE)</f>
        <v>No</v>
      </c>
      <c r="H1024" s="24">
        <f>VLOOKUP(Table8[[#This Row],[Customer ID]],Table8[[Customer ID]:[NumberOfMajorSurgeries]],9,FALSE)</f>
        <v>0</v>
      </c>
      <c r="I1024" s="24" t="str">
        <f>VLOOKUP(Table8[[#This Row],[Customer ID]],Table8[],10,FALSE)</f>
        <v>No</v>
      </c>
      <c r="J1024" s="24" t="str">
        <f>VLOOKUP(Table8[[#This Row],[Customer ID]],Table8[[Customer ID]:[Wight Status]],3,FALSE)</f>
        <v>Over Weight</v>
      </c>
      <c r="K1024" s="24" t="str">
        <f>VLOOKUP(Table8[[#This Row],[Customer ID]],Table8[[Customer ID]:[Diabetes Status]],5,FALSE)</f>
        <v>Diabetes</v>
      </c>
      <c r="L1024" s="24" t="str">
        <f>VLOOKUP(A1024,Table1[[Customer ID]:[Date Of Birth]],5,FALSE)</f>
        <v>15-Dec-1974</v>
      </c>
      <c r="M1024" s="24">
        <f>VLOOKUP(A1024,Table1[[Customer ID]:[charges]],8,FALSE)</f>
        <v>11015.17</v>
      </c>
      <c r="N1024" s="24" t="str">
        <f>VLOOKUP(Healthcare!A1024,Table1[[Customer ID]:[Hospital tier]],9,FALSE)</f>
        <v>tier - 3</v>
      </c>
      <c r="O1024" s="24" t="str">
        <f>VLOOKUP(A1024,Table1[[Customer ID]:[City tier]],10,FALSE)</f>
        <v>tier - 1</v>
      </c>
      <c r="P1024" s="24" t="str">
        <f>VLOOKUP(Healthcare!A1024,Table1[],11,FALSE)</f>
        <v>R1012</v>
      </c>
      <c r="Q1024" s="24">
        <f>VLOOKUP(Healthcare!A1024,Table1[[Customer ID]:[Age]],6,FALSE)</f>
        <v>48</v>
      </c>
    </row>
    <row r="1025" spans="1:17" ht="15.4" x14ac:dyDescent="0.45">
      <c r="A1025" s="25" t="s">
        <v>1024</v>
      </c>
      <c r="B1025" s="24" t="str">
        <f>VLOOKUP('Customer Names'!A1025,'Customer Names'!A1025:C3359,3,FALSE)</f>
        <v>Chorey</v>
      </c>
      <c r="C1025" s="24">
        <f>VLOOKUP(Table8[[#This Row],[Customer ID]],Table8[[Customer ID]:[BMI]],2,FALSE)</f>
        <v>21.01</v>
      </c>
      <c r="D1025" s="24">
        <f>VLOOKUP(Table8[[#This Row],[Customer ID]],Table8[[Customer ID]:[HBA1C]],4,FALSE)</f>
        <v>7.37</v>
      </c>
      <c r="E1025" s="24" t="str">
        <f>VLOOKUP(Table8[[#This Row],[Customer ID]],Table8[[Customer ID]:[Heart Issues]],6,FALSE)</f>
        <v>No</v>
      </c>
      <c r="F1025" s="24" t="str">
        <f>VLOOKUP(Table8[[#This Row],[Customer ID]],Table8[[Customer ID]:[Any Transplants]],7,FALSE)</f>
        <v>No</v>
      </c>
      <c r="G1025" s="24" t="str">
        <f>VLOOKUP(Table8[[#This Row],[Customer ID]],Table8[[Customer ID]:[Cancer history]],8,FALSE)</f>
        <v>No</v>
      </c>
      <c r="H1025" s="24">
        <f>VLOOKUP(Table8[[#This Row],[Customer ID]],Table8[[Customer ID]:[NumberOfMajorSurgeries]],9,FALSE)</f>
        <v>0</v>
      </c>
      <c r="I1025" s="24" t="str">
        <f>VLOOKUP(Table8[[#This Row],[Customer ID]],Table8[],10,FALSE)</f>
        <v>No</v>
      </c>
      <c r="J1025" s="24" t="str">
        <f>VLOOKUP(Table8[[#This Row],[Customer ID]],Table8[[Customer ID]:[Wight Status]],3,FALSE)</f>
        <v>Normal Weight</v>
      </c>
      <c r="K1025" s="24" t="str">
        <f>VLOOKUP(Table8[[#This Row],[Customer ID]],Table8[[Customer ID]:[Diabetes Status]],5,FALSE)</f>
        <v>Diabetes</v>
      </c>
      <c r="L1025" s="24" t="str">
        <f>VLOOKUP(A1025,Table1[[Customer ID]:[Date Of Birth]],5,FALSE)</f>
        <v>24-Oct-1968</v>
      </c>
      <c r="M1025" s="24">
        <f>VLOOKUP(A1025,Table1[[Customer ID]:[charges]],8,FALSE)</f>
        <v>11013.71</v>
      </c>
      <c r="N1025" s="24" t="str">
        <f>VLOOKUP(Healthcare!A1025,Table1[[Customer ID]:[Hospital tier]],9,FALSE)</f>
        <v>tier - 3</v>
      </c>
      <c r="O1025" s="24" t="str">
        <f>VLOOKUP(A1025,Table1[[Customer ID]:[City tier]],10,FALSE)</f>
        <v>tier - 1</v>
      </c>
      <c r="P1025" s="24" t="str">
        <f>VLOOKUP(Healthcare!A1025,Table1[],11,FALSE)</f>
        <v>R1013</v>
      </c>
      <c r="Q1025" s="24">
        <f>VLOOKUP(Healthcare!A1025,Table1[[Customer ID]:[Age]],6,FALSE)</f>
        <v>54</v>
      </c>
    </row>
    <row r="1026" spans="1:17" ht="15.4" x14ac:dyDescent="0.45">
      <c r="A1026" s="25" t="s">
        <v>1025</v>
      </c>
      <c r="B1026" s="24" t="str">
        <f>VLOOKUP('Customer Names'!A1026,'Customer Names'!A1026:C3360,3,FALSE)</f>
        <v>McVay</v>
      </c>
      <c r="C1026" s="24">
        <f>VLOOKUP(Table8[[#This Row],[Customer ID]],Table8[[Customer ID]:[BMI]],2,FALSE)</f>
        <v>52.37</v>
      </c>
      <c r="D1026" s="24">
        <f>VLOOKUP(Table8[[#This Row],[Customer ID]],Table8[[Customer ID]:[HBA1C]],4,FALSE)</f>
        <v>5.0599999999999996</v>
      </c>
      <c r="E1026" s="24" t="str">
        <f>VLOOKUP(Table8[[#This Row],[Customer ID]],Table8[[Customer ID]:[Heart Issues]],6,FALSE)</f>
        <v>Yes</v>
      </c>
      <c r="F1026" s="24" t="str">
        <f>VLOOKUP(Table8[[#This Row],[Customer ID]],Table8[[Customer ID]:[Any Transplants]],7,FALSE)</f>
        <v>Yes</v>
      </c>
      <c r="G1026" s="24" t="str">
        <f>VLOOKUP(Table8[[#This Row],[Customer ID]],Table8[[Customer ID]:[Cancer history]],8,FALSE)</f>
        <v>No</v>
      </c>
      <c r="H1026" s="24">
        <f>VLOOKUP(Table8[[#This Row],[Customer ID]],Table8[[Customer ID]:[NumberOfMajorSurgeries]],9,FALSE)</f>
        <v>2</v>
      </c>
      <c r="I1026" s="24" t="str">
        <f>VLOOKUP(Table8[[#This Row],[Customer ID]],Table8[],10,FALSE)</f>
        <v>No</v>
      </c>
      <c r="J1026" s="24" t="str">
        <f>VLOOKUP(Table8[[#This Row],[Customer ID]],Table8[[Customer ID]:[Wight Status]],3,FALSE)</f>
        <v>Obesity</v>
      </c>
      <c r="K1026" s="24" t="str">
        <f>VLOOKUP(Table8[[#This Row],[Customer ID]],Table8[[Customer ID]:[Diabetes Status]],5,FALSE)</f>
        <v>Normal</v>
      </c>
      <c r="L1026" s="24" t="str">
        <f>VLOOKUP(A1026,Table1[[Customer ID]:[Date Of Birth]],5,FALSE)</f>
        <v>17-Sep-2000</v>
      </c>
      <c r="M1026" s="24">
        <f>VLOOKUP(A1026,Table1[[Customer ID]:[charges]],8,FALSE)</f>
        <v>10991.58</v>
      </c>
      <c r="N1026" s="24" t="str">
        <f>VLOOKUP(Healthcare!A1026,Table1[[Customer ID]:[Hospital tier]],9,FALSE)</f>
        <v>tier - 3</v>
      </c>
      <c r="O1026" s="24" t="str">
        <f>VLOOKUP(A1026,Table1[[Customer ID]:[City tier]],10,FALSE)</f>
        <v>tier - 3</v>
      </c>
      <c r="P1026" s="24" t="str">
        <f>VLOOKUP(Healthcare!A1026,Table1[],11,FALSE)</f>
        <v>R1012</v>
      </c>
      <c r="Q1026" s="24">
        <f>VLOOKUP(Healthcare!A1026,Table1[[Customer ID]:[Age]],6,FALSE)</f>
        <v>22</v>
      </c>
    </row>
    <row r="1027" spans="1:17" ht="15.4" x14ac:dyDescent="0.45">
      <c r="A1027" s="25" t="s">
        <v>1026</v>
      </c>
      <c r="B1027" s="24" t="str">
        <f>VLOOKUP('Customer Names'!A1027,'Customer Names'!A1027:C3361,3,FALSE)</f>
        <v>Vinson</v>
      </c>
      <c r="C1027" s="24">
        <f>VLOOKUP(Table8[[#This Row],[Customer ID]],Table8[[Customer ID]:[BMI]],2,FALSE)</f>
        <v>40.369999999999997</v>
      </c>
      <c r="D1027" s="24">
        <f>VLOOKUP(Table8[[#This Row],[Customer ID]],Table8[[Customer ID]:[HBA1C]],4,FALSE)</f>
        <v>8.2100000000000009</v>
      </c>
      <c r="E1027" s="24" t="str">
        <f>VLOOKUP(Table8[[#This Row],[Customer ID]],Table8[[Customer ID]:[Heart Issues]],6,FALSE)</f>
        <v>No</v>
      </c>
      <c r="F1027" s="24" t="str">
        <f>VLOOKUP(Table8[[#This Row],[Customer ID]],Table8[[Customer ID]:[Any Transplants]],7,FALSE)</f>
        <v>No</v>
      </c>
      <c r="G1027" s="24" t="str">
        <f>VLOOKUP(Table8[[#This Row],[Customer ID]],Table8[[Customer ID]:[Cancer history]],8,FALSE)</f>
        <v>No</v>
      </c>
      <c r="H1027" s="24">
        <f>VLOOKUP(Table8[[#This Row],[Customer ID]],Table8[[Customer ID]:[NumberOfMajorSurgeries]],9,FALSE)</f>
        <v>0</v>
      </c>
      <c r="I1027" s="24" t="str">
        <f>VLOOKUP(Table8[[#This Row],[Customer ID]],Table8[],10,FALSE)</f>
        <v>No</v>
      </c>
      <c r="J1027" s="24" t="str">
        <f>VLOOKUP(Table8[[#This Row],[Customer ID]],Table8[[Customer ID]:[Wight Status]],3,FALSE)</f>
        <v>Obesity</v>
      </c>
      <c r="K1027" s="24" t="str">
        <f>VLOOKUP(Table8[[#This Row],[Customer ID]],Table8[[Customer ID]:[Diabetes Status]],5,FALSE)</f>
        <v>Diabetes</v>
      </c>
      <c r="L1027" s="24" t="str">
        <f>VLOOKUP(A1027,Table1[[Customer ID]:[Date Of Birth]],5,FALSE)</f>
        <v>18-Dec-1965</v>
      </c>
      <c r="M1027" s="24">
        <f>VLOOKUP(A1027,Table1[[Customer ID]:[charges]],8,FALSE)</f>
        <v>10982.5</v>
      </c>
      <c r="N1027" s="24" t="str">
        <f>VLOOKUP(Healthcare!A1027,Table1[[Customer ID]:[Hospital tier]],9,FALSE)</f>
        <v>tier - 3</v>
      </c>
      <c r="O1027" s="24" t="str">
        <f>VLOOKUP(A1027,Table1[[Customer ID]:[City tier]],10,FALSE)</f>
        <v>tier - 3</v>
      </c>
      <c r="P1027" s="24" t="str">
        <f>VLOOKUP(Healthcare!A1027,Table1[],11,FALSE)</f>
        <v>R1013</v>
      </c>
      <c r="Q1027" s="24">
        <f>VLOOKUP(Healthcare!A1027,Table1[[Customer ID]:[Age]],6,FALSE)</f>
        <v>57</v>
      </c>
    </row>
    <row r="1028" spans="1:17" ht="15.4" x14ac:dyDescent="0.45">
      <c r="A1028" s="25" t="s">
        <v>1027</v>
      </c>
      <c r="B1028" s="24" t="str">
        <f>VLOOKUP('Customer Names'!A1028,'Customer Names'!A1028:C3362,3,FALSE)</f>
        <v>Astrike-Davis</v>
      </c>
      <c r="C1028" s="24">
        <f>VLOOKUP(Table8[[#This Row],[Customer ID]],Table8[[Customer ID]:[BMI]],2,FALSE)</f>
        <v>41.47</v>
      </c>
      <c r="D1028" s="24">
        <f>VLOOKUP(Table8[[#This Row],[Customer ID]],Table8[[Customer ID]:[HBA1C]],4,FALSE)</f>
        <v>10.34</v>
      </c>
      <c r="E1028" s="24" t="str">
        <f>VLOOKUP(Table8[[#This Row],[Customer ID]],Table8[[Customer ID]:[Heart Issues]],6,FALSE)</f>
        <v>No</v>
      </c>
      <c r="F1028" s="24" t="str">
        <f>VLOOKUP(Table8[[#This Row],[Customer ID]],Table8[[Customer ID]:[Any Transplants]],7,FALSE)</f>
        <v>No</v>
      </c>
      <c r="G1028" s="24" t="str">
        <f>VLOOKUP(Table8[[#This Row],[Customer ID]],Table8[[Customer ID]:[Cancer history]],8,FALSE)</f>
        <v>No</v>
      </c>
      <c r="H1028" s="24">
        <f>VLOOKUP(Table8[[#This Row],[Customer ID]],Table8[[Customer ID]:[NumberOfMajorSurgeries]],9,FALSE)</f>
        <v>2</v>
      </c>
      <c r="I1028" s="24" t="str">
        <f>VLOOKUP(Table8[[#This Row],[Customer ID]],Table8[],10,FALSE)</f>
        <v>No</v>
      </c>
      <c r="J1028" s="24" t="str">
        <f>VLOOKUP(Table8[[#This Row],[Customer ID]],Table8[[Customer ID]:[Wight Status]],3,FALSE)</f>
        <v>Obesity</v>
      </c>
      <c r="K1028" s="24" t="str">
        <f>VLOOKUP(Table8[[#This Row],[Customer ID]],Table8[[Customer ID]:[Diabetes Status]],5,FALSE)</f>
        <v>Diabetes</v>
      </c>
      <c r="L1028" s="24" t="str">
        <f>VLOOKUP(A1028,Table1[[Customer ID]:[Date Of Birth]],5,FALSE)</f>
        <v>21-Oct-1973</v>
      </c>
      <c r="M1028" s="24">
        <f>VLOOKUP(A1028,Table1[[Customer ID]:[charges]],8,FALSE)</f>
        <v>10977.21</v>
      </c>
      <c r="N1028" s="24" t="str">
        <f>VLOOKUP(Healthcare!A1028,Table1[[Customer ID]:[Hospital tier]],9,FALSE)</f>
        <v>tier - 3</v>
      </c>
      <c r="O1028" s="24" t="str">
        <f>VLOOKUP(A1028,Table1[[Customer ID]:[City tier]],10,FALSE)</f>
        <v>tier - 1</v>
      </c>
      <c r="P1028" s="24" t="str">
        <f>VLOOKUP(Healthcare!A1028,Table1[],11,FALSE)</f>
        <v>R1013</v>
      </c>
      <c r="Q1028" s="24">
        <f>VLOOKUP(Healthcare!A1028,Table1[[Customer ID]:[Age]],6,FALSE)</f>
        <v>49</v>
      </c>
    </row>
    <row r="1029" spans="1:17" ht="15.4" x14ac:dyDescent="0.45">
      <c r="A1029" s="25" t="s">
        <v>1028</v>
      </c>
      <c r="B1029" s="24" t="str">
        <f>VLOOKUP('Customer Names'!A1029,'Customer Names'!A1029:C3363,3,FALSE)</f>
        <v>Harder</v>
      </c>
      <c r="C1029" s="24">
        <f>VLOOKUP(Table8[[#This Row],[Customer ID]],Table8[[Customer ID]:[BMI]],2,FALSE)</f>
        <v>33.725000000000001</v>
      </c>
      <c r="D1029" s="24">
        <f>VLOOKUP(Table8[[#This Row],[Customer ID]],Table8[[Customer ID]:[HBA1C]],4,FALSE)</f>
        <v>5.51</v>
      </c>
      <c r="E1029" s="24" t="str">
        <f>VLOOKUP(Table8[[#This Row],[Customer ID]],Table8[[Customer ID]:[Heart Issues]],6,FALSE)</f>
        <v>Yes</v>
      </c>
      <c r="F1029" s="24" t="str">
        <f>VLOOKUP(Table8[[#This Row],[Customer ID]],Table8[[Customer ID]:[Any Transplants]],7,FALSE)</f>
        <v>No</v>
      </c>
      <c r="G1029" s="24" t="str">
        <f>VLOOKUP(Table8[[#This Row],[Customer ID]],Table8[[Customer ID]:[Cancer history]],8,FALSE)</f>
        <v>No</v>
      </c>
      <c r="H1029" s="24">
        <f>VLOOKUP(Table8[[#This Row],[Customer ID]],Table8[[Customer ID]:[NumberOfMajorSurgeries]],9,FALSE)</f>
        <v>2</v>
      </c>
      <c r="I1029" s="24" t="str">
        <f>VLOOKUP(Table8[[#This Row],[Customer ID]],Table8[],10,FALSE)</f>
        <v>No</v>
      </c>
      <c r="J1029" s="24" t="str">
        <f>VLOOKUP(Table8[[#This Row],[Customer ID]],Table8[[Customer ID]:[Wight Status]],3,FALSE)</f>
        <v>Obesity</v>
      </c>
      <c r="K1029" s="24" t="str">
        <f>VLOOKUP(Table8[[#This Row],[Customer ID]],Table8[[Customer ID]:[Diabetes Status]],5,FALSE)</f>
        <v>Normal</v>
      </c>
      <c r="L1029" s="24" t="str">
        <f>VLOOKUP(A1029,Table1[[Customer ID]:[Date Of Birth]],5,FALSE)</f>
        <v>9-Jul-1966</v>
      </c>
      <c r="M1029" s="24">
        <f>VLOOKUP(A1029,Table1[[Customer ID]:[charges]],8,FALSE)</f>
        <v>10976.25</v>
      </c>
      <c r="N1029" s="24" t="str">
        <f>VLOOKUP(Healthcare!A1029,Table1[[Customer ID]:[Hospital tier]],9,FALSE)</f>
        <v>tier - 3</v>
      </c>
      <c r="O1029" s="24" t="str">
        <f>VLOOKUP(A1029,Table1[[Customer ID]:[City tier]],10,FALSE)</f>
        <v>tier - 2</v>
      </c>
      <c r="P1029" s="24" t="str">
        <f>VLOOKUP(Healthcare!A1029,Table1[],11,FALSE)</f>
        <v>R1012</v>
      </c>
      <c r="Q1029" s="24">
        <f>VLOOKUP(Healthcare!A1029,Table1[[Customer ID]:[Age]],6,FALSE)</f>
        <v>56</v>
      </c>
    </row>
    <row r="1030" spans="1:17" ht="15.4" x14ac:dyDescent="0.45">
      <c r="A1030" s="25" t="s">
        <v>1029</v>
      </c>
      <c r="B1030" s="24" t="str">
        <f>VLOOKUP('Customer Names'!A1030,'Customer Names'!A1030:C3364,3,FALSE)</f>
        <v>Bell</v>
      </c>
      <c r="C1030" s="24">
        <f>VLOOKUP(Table8[[#This Row],[Customer ID]],Table8[[Customer ID]:[BMI]],2,FALSE)</f>
        <v>28.1</v>
      </c>
      <c r="D1030" s="24">
        <f>VLOOKUP(Table8[[#This Row],[Customer ID]],Table8[[Customer ID]:[HBA1C]],4,FALSE)</f>
        <v>11.2</v>
      </c>
      <c r="E1030" s="24" t="str">
        <f>VLOOKUP(Table8[[#This Row],[Customer ID]],Table8[[Customer ID]:[Heart Issues]],6,FALSE)</f>
        <v>No</v>
      </c>
      <c r="F1030" s="24" t="str">
        <f>VLOOKUP(Table8[[#This Row],[Customer ID]],Table8[[Customer ID]:[Any Transplants]],7,FALSE)</f>
        <v>No</v>
      </c>
      <c r="G1030" s="24" t="str">
        <f>VLOOKUP(Table8[[#This Row],[Customer ID]],Table8[[Customer ID]:[Cancer history]],8,FALSE)</f>
        <v>No</v>
      </c>
      <c r="H1030" s="24">
        <f>VLOOKUP(Table8[[#This Row],[Customer ID]],Table8[[Customer ID]:[NumberOfMajorSurgeries]],9,FALSE)</f>
        <v>0</v>
      </c>
      <c r="I1030" s="24" t="str">
        <f>VLOOKUP(Table8[[#This Row],[Customer ID]],Table8[],10,FALSE)</f>
        <v>No</v>
      </c>
      <c r="J1030" s="24" t="str">
        <f>VLOOKUP(Table8[[#This Row],[Customer ID]],Table8[[Customer ID]:[Wight Status]],3,FALSE)</f>
        <v>Over Weight</v>
      </c>
      <c r="K1030" s="24" t="str">
        <f>VLOOKUP(Table8[[#This Row],[Customer ID]],Table8[[Customer ID]:[Diabetes Status]],5,FALSE)</f>
        <v>Diabetes</v>
      </c>
      <c r="L1030" s="24" t="str">
        <f>VLOOKUP(A1030,Table1[[Customer ID]:[Date Of Birth]],5,FALSE)</f>
        <v>19-Jun-1965</v>
      </c>
      <c r="M1030" s="24">
        <f>VLOOKUP(A1030,Table1[[Customer ID]:[charges]],8,FALSE)</f>
        <v>10965.45</v>
      </c>
      <c r="N1030" s="24" t="str">
        <f>VLOOKUP(Healthcare!A1030,Table1[[Customer ID]:[Hospital tier]],9,FALSE)</f>
        <v>tier - 3</v>
      </c>
      <c r="O1030" s="24" t="str">
        <f>VLOOKUP(A1030,Table1[[Customer ID]:[City tier]],10,FALSE)</f>
        <v>tier - 2</v>
      </c>
      <c r="P1030" s="24" t="str">
        <f>VLOOKUP(Healthcare!A1030,Table1[],11,FALSE)</f>
        <v>R1011</v>
      </c>
      <c r="Q1030" s="24">
        <f>VLOOKUP(Healthcare!A1030,Table1[[Customer ID]:[Age]],6,FALSE)</f>
        <v>57</v>
      </c>
    </row>
    <row r="1031" spans="1:17" ht="15.4" x14ac:dyDescent="0.45">
      <c r="A1031" s="25" t="s">
        <v>1030</v>
      </c>
      <c r="B1031" s="24" t="str">
        <f>VLOOKUP('Customer Names'!A1031,'Customer Names'!A1031:C3365,3,FALSE)</f>
        <v>Dawes</v>
      </c>
      <c r="C1031" s="24">
        <f>VLOOKUP(Table8[[#This Row],[Customer ID]],Table8[[Customer ID]:[BMI]],2,FALSE)</f>
        <v>37.43</v>
      </c>
      <c r="D1031" s="24">
        <f>VLOOKUP(Table8[[#This Row],[Customer ID]],Table8[[Customer ID]:[HBA1C]],4,FALSE)</f>
        <v>4.3499999999999996</v>
      </c>
      <c r="E1031" s="24" t="str">
        <f>VLOOKUP(Table8[[#This Row],[Customer ID]],Table8[[Customer ID]:[Heart Issues]],6,FALSE)</f>
        <v>Yes</v>
      </c>
      <c r="F1031" s="24" t="str">
        <f>VLOOKUP(Table8[[#This Row],[Customer ID]],Table8[[Customer ID]:[Any Transplants]],7,FALSE)</f>
        <v>No</v>
      </c>
      <c r="G1031" s="24" t="str">
        <f>VLOOKUP(Table8[[#This Row],[Customer ID]],Table8[[Customer ID]:[Cancer history]],8,FALSE)</f>
        <v>Yes</v>
      </c>
      <c r="H1031" s="24">
        <f>VLOOKUP(Table8[[#This Row],[Customer ID]],Table8[[Customer ID]:[NumberOfMajorSurgeries]],9,FALSE)</f>
        <v>1</v>
      </c>
      <c r="I1031" s="24" t="str">
        <f>VLOOKUP(Table8[[#This Row],[Customer ID]],Table8[],10,FALSE)</f>
        <v>No</v>
      </c>
      <c r="J1031" s="24" t="str">
        <f>VLOOKUP(Table8[[#This Row],[Customer ID]],Table8[[Customer ID]:[Wight Status]],3,FALSE)</f>
        <v>Obesity</v>
      </c>
      <c r="K1031" s="24" t="str">
        <f>VLOOKUP(Table8[[#This Row],[Customer ID]],Table8[[Customer ID]:[Diabetes Status]],5,FALSE)</f>
        <v>Normal</v>
      </c>
      <c r="L1031" s="24" t="str">
        <f>VLOOKUP(A1031,Table1[[Customer ID]:[Date Of Birth]],5,FALSE)</f>
        <v>14-Aug-1969</v>
      </c>
      <c r="M1031" s="24">
        <f>VLOOKUP(A1031,Table1[[Customer ID]:[charges]],8,FALSE)</f>
        <v>10959.69</v>
      </c>
      <c r="N1031" s="24" t="str">
        <f>VLOOKUP(Healthcare!A1031,Table1[[Customer ID]:[Hospital tier]],9,FALSE)</f>
        <v>tier - 3</v>
      </c>
      <c r="O1031" s="24" t="str">
        <f>VLOOKUP(A1031,Table1[[Customer ID]:[City tier]],10,FALSE)</f>
        <v>tier - 3</v>
      </c>
      <c r="P1031" s="24" t="str">
        <f>VLOOKUP(Healthcare!A1031,Table1[],11,FALSE)</f>
        <v>R1012</v>
      </c>
      <c r="Q1031" s="24">
        <f>VLOOKUP(Healthcare!A1031,Table1[[Customer ID]:[Age]],6,FALSE)</f>
        <v>53</v>
      </c>
    </row>
    <row r="1032" spans="1:17" ht="15.4" x14ac:dyDescent="0.45">
      <c r="A1032" s="25" t="s">
        <v>1031</v>
      </c>
      <c r="B1032" s="24" t="str">
        <f>VLOOKUP('Customer Names'!A1032,'Customer Names'!A1032:C3366,3,FALSE)</f>
        <v>Larios</v>
      </c>
      <c r="C1032" s="24">
        <f>VLOOKUP(Table8[[#This Row],[Customer ID]],Table8[[Customer ID]:[BMI]],2,FALSE)</f>
        <v>23.7</v>
      </c>
      <c r="D1032" s="24">
        <f>VLOOKUP(Table8[[#This Row],[Customer ID]],Table8[[Customer ID]:[HBA1C]],4,FALSE)</f>
        <v>10.45</v>
      </c>
      <c r="E1032" s="24" t="str">
        <f>VLOOKUP(Table8[[#This Row],[Customer ID]],Table8[[Customer ID]:[Heart Issues]],6,FALSE)</f>
        <v>No</v>
      </c>
      <c r="F1032" s="24" t="str">
        <f>VLOOKUP(Table8[[#This Row],[Customer ID]],Table8[[Customer ID]:[Any Transplants]],7,FALSE)</f>
        <v>No</v>
      </c>
      <c r="G1032" s="24" t="str">
        <f>VLOOKUP(Table8[[#This Row],[Customer ID]],Table8[[Customer ID]:[Cancer history]],8,FALSE)</f>
        <v>No</v>
      </c>
      <c r="H1032" s="24">
        <f>VLOOKUP(Table8[[#This Row],[Customer ID]],Table8[[Customer ID]:[NumberOfMajorSurgeries]],9,FALSE)</f>
        <v>0</v>
      </c>
      <c r="I1032" s="24" t="str">
        <f>VLOOKUP(Table8[[#This Row],[Customer ID]],Table8[],10,FALSE)</f>
        <v>No</v>
      </c>
      <c r="J1032" s="24" t="str">
        <f>VLOOKUP(Table8[[#This Row],[Customer ID]],Table8[[Customer ID]:[Wight Status]],3,FALSE)</f>
        <v>Normal Weight</v>
      </c>
      <c r="K1032" s="24" t="str">
        <f>VLOOKUP(Table8[[#This Row],[Customer ID]],Table8[[Customer ID]:[Diabetes Status]],5,FALSE)</f>
        <v>Diabetes</v>
      </c>
      <c r="L1032" s="24" t="str">
        <f>VLOOKUP(A1032,Table1[[Customer ID]:[Date Of Birth]],5,FALSE)</f>
        <v>4-Dec-1965</v>
      </c>
      <c r="M1032" s="24">
        <f>VLOOKUP(A1032,Table1[[Customer ID]:[charges]],8,FALSE)</f>
        <v>10959.33</v>
      </c>
      <c r="N1032" s="24" t="str">
        <f>VLOOKUP(Healthcare!A1032,Table1[[Customer ID]:[Hospital tier]],9,FALSE)</f>
        <v>tier - 3</v>
      </c>
      <c r="O1032" s="24" t="str">
        <f>VLOOKUP(A1032,Table1[[Customer ID]:[City tier]],10,FALSE)</f>
        <v>tier - 3</v>
      </c>
      <c r="P1032" s="24" t="str">
        <f>VLOOKUP(Healthcare!A1032,Table1[],11,FALSE)</f>
        <v>R1011</v>
      </c>
      <c r="Q1032" s="24">
        <f>VLOOKUP(Healthcare!A1032,Table1[[Customer ID]:[Age]],6,FALSE)</f>
        <v>57</v>
      </c>
    </row>
    <row r="1033" spans="1:17" ht="15.4" x14ac:dyDescent="0.45">
      <c r="A1033" s="25" t="s">
        <v>1032</v>
      </c>
      <c r="B1033" s="24" t="str">
        <f>VLOOKUP('Customer Names'!A1033,'Customer Names'!A1033:C3367,3,FALSE)</f>
        <v>Yaremczuk</v>
      </c>
      <c r="C1033" s="24">
        <f>VLOOKUP(Table8[[#This Row],[Customer ID]],Table8[[Customer ID]:[BMI]],2,FALSE)</f>
        <v>24.795000000000002</v>
      </c>
      <c r="D1033" s="24">
        <f>VLOOKUP(Table8[[#This Row],[Customer ID]],Table8[[Customer ID]:[HBA1C]],4,FALSE)</f>
        <v>4.07</v>
      </c>
      <c r="E1033" s="24" t="str">
        <f>VLOOKUP(Table8[[#This Row],[Customer ID]],Table8[[Customer ID]:[Heart Issues]],6,FALSE)</f>
        <v>Yes</v>
      </c>
      <c r="F1033" s="24" t="str">
        <f>VLOOKUP(Table8[[#This Row],[Customer ID]],Table8[[Customer ID]:[Any Transplants]],7,FALSE)</f>
        <v>No</v>
      </c>
      <c r="G1033" s="24" t="str">
        <f>VLOOKUP(Table8[[#This Row],[Customer ID]],Table8[[Customer ID]:[Cancer history]],8,FALSE)</f>
        <v>Yes</v>
      </c>
      <c r="H1033" s="24">
        <f>VLOOKUP(Table8[[#This Row],[Customer ID]],Table8[[Customer ID]:[NumberOfMajorSurgeries]],9,FALSE)</f>
        <v>1</v>
      </c>
      <c r="I1033" s="24" t="str">
        <f>VLOOKUP(Table8[[#This Row],[Customer ID]],Table8[],10,FALSE)</f>
        <v>No</v>
      </c>
      <c r="J1033" s="24" t="str">
        <f>VLOOKUP(Table8[[#This Row],[Customer ID]],Table8[[Customer ID]:[Wight Status]],3,FALSE)</f>
        <v>Normal Weight</v>
      </c>
      <c r="K1033" s="24" t="str">
        <f>VLOOKUP(Table8[[#This Row],[Customer ID]],Table8[[Customer ID]:[Diabetes Status]],5,FALSE)</f>
        <v>Normal</v>
      </c>
      <c r="L1033" s="24" t="str">
        <f>VLOOKUP(A1033,Table1[[Customer ID]:[Date Of Birth]],5,FALSE)</f>
        <v>10-Nov-1969</v>
      </c>
      <c r="M1033" s="24">
        <f>VLOOKUP(A1033,Table1[[Customer ID]:[charges]],8,FALSE)</f>
        <v>10942.13</v>
      </c>
      <c r="N1033" s="24" t="str">
        <f>VLOOKUP(Healthcare!A1033,Table1[[Customer ID]:[Hospital tier]],9,FALSE)</f>
        <v>tier - 3</v>
      </c>
      <c r="O1033" s="24" t="str">
        <f>VLOOKUP(A1033,Table1[[Customer ID]:[City tier]],10,FALSE)</f>
        <v>tier - 3</v>
      </c>
      <c r="P1033" s="24" t="str">
        <f>VLOOKUP(Healthcare!A1033,Table1[],11,FALSE)</f>
        <v>R1012</v>
      </c>
      <c r="Q1033" s="24">
        <f>VLOOKUP(Healthcare!A1033,Table1[[Customer ID]:[Age]],6,FALSE)</f>
        <v>53</v>
      </c>
    </row>
    <row r="1034" spans="1:17" ht="15.4" x14ac:dyDescent="0.45">
      <c r="A1034" s="25" t="s">
        <v>1033</v>
      </c>
      <c r="B1034" s="24" t="str">
        <f>VLOOKUP('Customer Names'!A1034,'Customer Names'!A1034:C3368,3,FALSE)</f>
        <v>Knight</v>
      </c>
      <c r="C1034" s="24">
        <f>VLOOKUP(Table8[[#This Row],[Customer ID]],Table8[[Customer ID]:[BMI]],2,FALSE)</f>
        <v>31.9</v>
      </c>
      <c r="D1034" s="24">
        <f>VLOOKUP(Table8[[#This Row],[Customer ID]],Table8[[Customer ID]:[HBA1C]],4,FALSE)</f>
        <v>8.34</v>
      </c>
      <c r="E1034" s="24" t="str">
        <f>VLOOKUP(Table8[[#This Row],[Customer ID]],Table8[[Customer ID]:[Heart Issues]],6,FALSE)</f>
        <v>No</v>
      </c>
      <c r="F1034" s="24" t="str">
        <f>VLOOKUP(Table8[[#This Row],[Customer ID]],Table8[[Customer ID]:[Any Transplants]],7,FALSE)</f>
        <v>No</v>
      </c>
      <c r="G1034" s="24" t="str">
        <f>VLOOKUP(Table8[[#This Row],[Customer ID]],Table8[[Customer ID]:[Cancer history]],8,FALSE)</f>
        <v>No</v>
      </c>
      <c r="H1034" s="24">
        <f>VLOOKUP(Table8[[#This Row],[Customer ID]],Table8[[Customer ID]:[NumberOfMajorSurgeries]],9,FALSE)</f>
        <v>0</v>
      </c>
      <c r="I1034" s="24" t="str">
        <f>VLOOKUP(Table8[[#This Row],[Customer ID]],Table8[],10,FALSE)</f>
        <v>No</v>
      </c>
      <c r="J1034" s="24" t="str">
        <f>VLOOKUP(Table8[[#This Row],[Customer ID]],Table8[[Customer ID]:[Wight Status]],3,FALSE)</f>
        <v>Obesity</v>
      </c>
      <c r="K1034" s="24" t="str">
        <f>VLOOKUP(Table8[[#This Row],[Customer ID]],Table8[[Customer ID]:[Diabetes Status]],5,FALSE)</f>
        <v>Diabetes</v>
      </c>
      <c r="L1034" s="24" t="str">
        <f>VLOOKUP(A1034,Table1[[Customer ID]:[Date Of Birth]],5,FALSE)</f>
        <v>12-Nov-1968</v>
      </c>
      <c r="M1034" s="24">
        <f>VLOOKUP(A1034,Table1[[Customer ID]:[charges]],8,FALSE)</f>
        <v>10928.85</v>
      </c>
      <c r="N1034" s="24" t="str">
        <f>VLOOKUP(Healthcare!A1034,Table1[[Customer ID]:[Hospital tier]],9,FALSE)</f>
        <v>tier - 3</v>
      </c>
      <c r="O1034" s="24" t="str">
        <f>VLOOKUP(A1034,Table1[[Customer ID]:[City tier]],10,FALSE)</f>
        <v>tier - 3</v>
      </c>
      <c r="P1034" s="24" t="str">
        <f>VLOOKUP(Healthcare!A1034,Table1[],11,FALSE)</f>
        <v>R1013</v>
      </c>
      <c r="Q1034" s="24">
        <f>VLOOKUP(Healthcare!A1034,Table1[[Customer ID]:[Age]],6,FALSE)</f>
        <v>54</v>
      </c>
    </row>
    <row r="1035" spans="1:17" ht="15.4" x14ac:dyDescent="0.45">
      <c r="A1035" s="25" t="s">
        <v>1034</v>
      </c>
      <c r="B1035" s="24" t="str">
        <f>VLOOKUP('Customer Names'!A1035,'Customer Names'!A1035:C3369,3,FALSE)</f>
        <v>Eversman</v>
      </c>
      <c r="C1035" s="24">
        <f>VLOOKUP(Table8[[#This Row],[Customer ID]],Table8[[Customer ID]:[BMI]],2,FALSE)</f>
        <v>32.68</v>
      </c>
      <c r="D1035" s="24">
        <f>VLOOKUP(Table8[[#This Row],[Customer ID]],Table8[[Customer ID]:[HBA1C]],4,FALSE)</f>
        <v>7.41</v>
      </c>
      <c r="E1035" s="24" t="str">
        <f>VLOOKUP(Table8[[#This Row],[Customer ID]],Table8[[Customer ID]:[Heart Issues]],6,FALSE)</f>
        <v>No</v>
      </c>
      <c r="F1035" s="24" t="str">
        <f>VLOOKUP(Table8[[#This Row],[Customer ID]],Table8[[Customer ID]:[Any Transplants]],7,FALSE)</f>
        <v>No</v>
      </c>
      <c r="G1035" s="24" t="str">
        <f>VLOOKUP(Table8[[#This Row],[Customer ID]],Table8[[Customer ID]:[Cancer history]],8,FALSE)</f>
        <v>No</v>
      </c>
      <c r="H1035" s="24">
        <f>VLOOKUP(Table8[[#This Row],[Customer ID]],Table8[[Customer ID]:[NumberOfMajorSurgeries]],9,FALSE)</f>
        <v>0</v>
      </c>
      <c r="I1035" s="24" t="str">
        <f>VLOOKUP(Table8[[#This Row],[Customer ID]],Table8[],10,FALSE)</f>
        <v>No</v>
      </c>
      <c r="J1035" s="24" t="str">
        <f>VLOOKUP(Table8[[#This Row],[Customer ID]],Table8[[Customer ID]:[Wight Status]],3,FALSE)</f>
        <v>Obesity</v>
      </c>
      <c r="K1035" s="24" t="str">
        <f>VLOOKUP(Table8[[#This Row],[Customer ID]],Table8[[Customer ID]:[Diabetes Status]],5,FALSE)</f>
        <v>Diabetes</v>
      </c>
      <c r="L1035" s="24" t="str">
        <f>VLOOKUP(A1035,Table1[[Customer ID]:[Date Of Birth]],5,FALSE)</f>
        <v>13-Nov-1968</v>
      </c>
      <c r="M1035" s="24">
        <f>VLOOKUP(A1035,Table1[[Customer ID]:[charges]],8,FALSE)</f>
        <v>10923.93</v>
      </c>
      <c r="N1035" s="24" t="str">
        <f>VLOOKUP(Healthcare!A1035,Table1[[Customer ID]:[Hospital tier]],9,FALSE)</f>
        <v>tier - 3</v>
      </c>
      <c r="O1035" s="24" t="str">
        <f>VLOOKUP(A1035,Table1[[Customer ID]:[City tier]],10,FALSE)</f>
        <v>tier - 1</v>
      </c>
      <c r="P1035" s="24" t="str">
        <f>VLOOKUP(Healthcare!A1035,Table1[],11,FALSE)</f>
        <v>R1024</v>
      </c>
      <c r="Q1035" s="24">
        <f>VLOOKUP(Healthcare!A1035,Table1[[Customer ID]:[Age]],6,FALSE)</f>
        <v>54</v>
      </c>
    </row>
    <row r="1036" spans="1:17" ht="15.4" x14ac:dyDescent="0.45">
      <c r="A1036" s="25" t="s">
        <v>1035</v>
      </c>
      <c r="B1036" s="24" t="str">
        <f>VLOOKUP('Customer Names'!A1036,'Customer Names'!A1036:C3370,3,FALSE)</f>
        <v>Hickory</v>
      </c>
      <c r="C1036" s="24">
        <f>VLOOKUP(Table8[[#This Row],[Customer ID]],Table8[[Customer ID]:[BMI]],2,FALSE)</f>
        <v>47.13</v>
      </c>
      <c r="D1036" s="24">
        <f>VLOOKUP(Table8[[#This Row],[Customer ID]],Table8[[Customer ID]:[HBA1C]],4,FALSE)</f>
        <v>4.3099999999999996</v>
      </c>
      <c r="E1036" s="24" t="str">
        <f>VLOOKUP(Table8[[#This Row],[Customer ID]],Table8[[Customer ID]:[Heart Issues]],6,FALSE)</f>
        <v>No</v>
      </c>
      <c r="F1036" s="24" t="str">
        <f>VLOOKUP(Table8[[#This Row],[Customer ID]],Table8[[Customer ID]:[Any Transplants]],7,FALSE)</f>
        <v>No</v>
      </c>
      <c r="G1036" s="24" t="str">
        <f>VLOOKUP(Table8[[#This Row],[Customer ID]],Table8[[Customer ID]:[Cancer history]],8,FALSE)</f>
        <v>No</v>
      </c>
      <c r="H1036" s="24">
        <f>VLOOKUP(Table8[[#This Row],[Customer ID]],Table8[[Customer ID]:[NumberOfMajorSurgeries]],9,FALSE)</f>
        <v>0</v>
      </c>
      <c r="I1036" s="24" t="str">
        <f>VLOOKUP(Table8[[#This Row],[Customer ID]],Table8[],10,FALSE)</f>
        <v>No</v>
      </c>
      <c r="J1036" s="24" t="str">
        <f>VLOOKUP(Table8[[#This Row],[Customer ID]],Table8[[Customer ID]:[Wight Status]],3,FALSE)</f>
        <v>Obesity</v>
      </c>
      <c r="K1036" s="24" t="str">
        <f>VLOOKUP(Table8[[#This Row],[Customer ID]],Table8[[Customer ID]:[Diabetes Status]],5,FALSE)</f>
        <v>Normal</v>
      </c>
      <c r="L1036" s="24" t="str">
        <f>VLOOKUP(A1036,Table1[[Customer ID]:[Date Of Birth]],5,FALSE)</f>
        <v>6-Sep-1994</v>
      </c>
      <c r="M1036" s="24">
        <f>VLOOKUP(A1036,Table1[[Customer ID]:[charges]],8,FALSE)</f>
        <v>10886.66</v>
      </c>
      <c r="N1036" s="24" t="str">
        <f>VLOOKUP(Healthcare!A1036,Table1[[Customer ID]:[Hospital tier]],9,FALSE)</f>
        <v>tier - 3</v>
      </c>
      <c r="O1036" s="24" t="str">
        <f>VLOOKUP(A1036,Table1[[Customer ID]:[City tier]],10,FALSE)</f>
        <v>tier - 3</v>
      </c>
      <c r="P1036" s="24" t="str">
        <f>VLOOKUP(Healthcare!A1036,Table1[],11,FALSE)</f>
        <v>R1012</v>
      </c>
      <c r="Q1036" s="24">
        <f>VLOOKUP(Healthcare!A1036,Table1[[Customer ID]:[Age]],6,FALSE)</f>
        <v>28</v>
      </c>
    </row>
    <row r="1037" spans="1:17" ht="15.4" x14ac:dyDescent="0.45">
      <c r="A1037" s="25" t="s">
        <v>1036</v>
      </c>
      <c r="B1037" s="24" t="str">
        <f>VLOOKUP('Customer Names'!A1037,'Customer Names'!A1037:C3371,3,FALSE)</f>
        <v>Mooney</v>
      </c>
      <c r="C1037" s="24">
        <f>VLOOKUP(Table8[[#This Row],[Customer ID]],Table8[[Customer ID]:[BMI]],2,FALSE)</f>
        <v>36.67</v>
      </c>
      <c r="D1037" s="24">
        <f>VLOOKUP(Table8[[#This Row],[Customer ID]],Table8[[Customer ID]:[HBA1C]],4,FALSE)</f>
        <v>10.83</v>
      </c>
      <c r="E1037" s="24" t="str">
        <f>VLOOKUP(Table8[[#This Row],[Customer ID]],Table8[[Customer ID]:[Heart Issues]],6,FALSE)</f>
        <v>No</v>
      </c>
      <c r="F1037" s="24" t="str">
        <f>VLOOKUP(Table8[[#This Row],[Customer ID]],Table8[[Customer ID]:[Any Transplants]],7,FALSE)</f>
        <v>No</v>
      </c>
      <c r="G1037" s="24" t="str">
        <f>VLOOKUP(Table8[[#This Row],[Customer ID]],Table8[[Customer ID]:[Cancer history]],8,FALSE)</f>
        <v>No</v>
      </c>
      <c r="H1037" s="24">
        <f>VLOOKUP(Table8[[#This Row],[Customer ID]],Table8[[Customer ID]:[NumberOfMajorSurgeries]],9,FALSE)</f>
        <v>0</v>
      </c>
      <c r="I1037" s="24" t="str">
        <f>VLOOKUP(Table8[[#This Row],[Customer ID]],Table8[],10,FALSE)</f>
        <v>No</v>
      </c>
      <c r="J1037" s="24" t="str">
        <f>VLOOKUP(Table8[[#This Row],[Customer ID]],Table8[[Customer ID]:[Wight Status]],3,FALSE)</f>
        <v>Obesity</v>
      </c>
      <c r="K1037" s="24" t="str">
        <f>VLOOKUP(Table8[[#This Row],[Customer ID]],Table8[[Customer ID]:[Diabetes Status]],5,FALSE)</f>
        <v>Diabetes</v>
      </c>
      <c r="L1037" s="24" t="str">
        <f>VLOOKUP(A1037,Table1[[Customer ID]:[Date Of Birth]],5,FALSE)</f>
        <v>20-Dec-1971</v>
      </c>
      <c r="M1037" s="24">
        <f>VLOOKUP(A1037,Table1[[Customer ID]:[charges]],8,FALSE)</f>
        <v>10848.13</v>
      </c>
      <c r="N1037" s="24" t="str">
        <f>VLOOKUP(Healthcare!A1037,Table1[[Customer ID]:[Hospital tier]],9,FALSE)</f>
        <v>tier - 3</v>
      </c>
      <c r="O1037" s="24" t="str">
        <f>VLOOKUP(A1037,Table1[[Customer ID]:[City tier]],10,FALSE)</f>
        <v>tier - 3</v>
      </c>
      <c r="P1037" s="24" t="str">
        <f>VLOOKUP(Healthcare!A1037,Table1[],11,FALSE)</f>
        <v>R1012</v>
      </c>
      <c r="Q1037" s="24">
        <f>VLOOKUP(Healthcare!A1037,Table1[[Customer ID]:[Age]],6,FALSE)</f>
        <v>51</v>
      </c>
    </row>
    <row r="1038" spans="1:17" ht="15.4" x14ac:dyDescent="0.45">
      <c r="A1038" s="25" t="s">
        <v>1037</v>
      </c>
      <c r="B1038" s="24" t="str">
        <f>VLOOKUP('Customer Names'!A1038,'Customer Names'!A1038:C3372,3,FALSE)</f>
        <v>Craighead</v>
      </c>
      <c r="C1038" s="24">
        <f>VLOOKUP(Table8[[#This Row],[Customer ID]],Table8[[Customer ID]:[BMI]],2,FALSE)</f>
        <v>33.630000000000003</v>
      </c>
      <c r="D1038" s="24">
        <f>VLOOKUP(Table8[[#This Row],[Customer ID]],Table8[[Customer ID]:[HBA1C]],4,FALSE)</f>
        <v>11.31</v>
      </c>
      <c r="E1038" s="24" t="str">
        <f>VLOOKUP(Table8[[#This Row],[Customer ID]],Table8[[Customer ID]:[Heart Issues]],6,FALSE)</f>
        <v>No</v>
      </c>
      <c r="F1038" s="24" t="str">
        <f>VLOOKUP(Table8[[#This Row],[Customer ID]],Table8[[Customer ID]:[Any Transplants]],7,FALSE)</f>
        <v>No</v>
      </c>
      <c r="G1038" s="24" t="str">
        <f>VLOOKUP(Table8[[#This Row],[Customer ID]],Table8[[Customer ID]:[Cancer history]],8,FALSE)</f>
        <v>No</v>
      </c>
      <c r="H1038" s="24">
        <f>VLOOKUP(Table8[[#This Row],[Customer ID]],Table8[[Customer ID]:[NumberOfMajorSurgeries]],9,FALSE)</f>
        <v>0</v>
      </c>
      <c r="I1038" s="24" t="str">
        <f>VLOOKUP(Table8[[#This Row],[Customer ID]],Table8[],10,FALSE)</f>
        <v>No</v>
      </c>
      <c r="J1038" s="24" t="str">
        <f>VLOOKUP(Table8[[#This Row],[Customer ID]],Table8[[Customer ID]:[Wight Status]],3,FALSE)</f>
        <v>Obesity</v>
      </c>
      <c r="K1038" s="24" t="str">
        <f>VLOOKUP(Table8[[#This Row],[Customer ID]],Table8[[Customer ID]:[Diabetes Status]],5,FALSE)</f>
        <v>Diabetes</v>
      </c>
      <c r="L1038" s="24" t="str">
        <f>VLOOKUP(A1038,Table1[[Customer ID]:[Date Of Birth]],5,FALSE)</f>
        <v>28-Jul-1968</v>
      </c>
      <c r="M1038" s="24">
        <f>VLOOKUP(A1038,Table1[[Customer ID]:[charges]],8,FALSE)</f>
        <v>10825.25</v>
      </c>
      <c r="N1038" s="24" t="str">
        <f>VLOOKUP(Healthcare!A1038,Table1[[Customer ID]:[Hospital tier]],9,FALSE)</f>
        <v>tier - 3</v>
      </c>
      <c r="O1038" s="24" t="str">
        <f>VLOOKUP(A1038,Table1[[Customer ID]:[City tier]],10,FALSE)</f>
        <v>tier - 3</v>
      </c>
      <c r="P1038" s="24" t="str">
        <f>VLOOKUP(Healthcare!A1038,Table1[],11,FALSE)</f>
        <v>R1012</v>
      </c>
      <c r="Q1038" s="24">
        <f>VLOOKUP(Healthcare!A1038,Table1[[Customer ID]:[Age]],6,FALSE)</f>
        <v>54</v>
      </c>
    </row>
    <row r="1039" spans="1:17" ht="15.4" x14ac:dyDescent="0.45">
      <c r="A1039" s="25" t="s">
        <v>1038</v>
      </c>
      <c r="B1039" s="24" t="str">
        <f>VLOOKUP('Customer Names'!A1039,'Customer Names'!A1039:C3373,3,FALSE)</f>
        <v>Gardner</v>
      </c>
      <c r="C1039" s="24">
        <f>VLOOKUP(Table8[[#This Row],[Customer ID]],Table8[[Customer ID]:[BMI]],2,FALSE)</f>
        <v>32.67</v>
      </c>
      <c r="D1039" s="24">
        <f>VLOOKUP(Table8[[#This Row],[Customer ID]],Table8[[Customer ID]:[HBA1C]],4,FALSE)</f>
        <v>11.81</v>
      </c>
      <c r="E1039" s="24" t="str">
        <f>VLOOKUP(Table8[[#This Row],[Customer ID]],Table8[[Customer ID]:[Heart Issues]],6,FALSE)</f>
        <v>Yes</v>
      </c>
      <c r="F1039" s="24" t="str">
        <f>VLOOKUP(Table8[[#This Row],[Customer ID]],Table8[[Customer ID]:[Any Transplants]],7,FALSE)</f>
        <v>No</v>
      </c>
      <c r="G1039" s="24" t="str">
        <f>VLOOKUP(Table8[[#This Row],[Customer ID]],Table8[[Customer ID]:[Cancer history]],8,FALSE)</f>
        <v>No</v>
      </c>
      <c r="H1039" s="24">
        <f>VLOOKUP(Table8[[#This Row],[Customer ID]],Table8[[Customer ID]:[NumberOfMajorSurgeries]],9,FALSE)</f>
        <v>0</v>
      </c>
      <c r="I1039" s="24" t="str">
        <f>VLOOKUP(Table8[[#This Row],[Customer ID]],Table8[],10,FALSE)</f>
        <v>No</v>
      </c>
      <c r="J1039" s="24" t="str">
        <f>VLOOKUP(Table8[[#This Row],[Customer ID]],Table8[[Customer ID]:[Wight Status]],3,FALSE)</f>
        <v>Obesity</v>
      </c>
      <c r="K1039" s="24" t="str">
        <f>VLOOKUP(Table8[[#This Row],[Customer ID]],Table8[[Customer ID]:[Diabetes Status]],5,FALSE)</f>
        <v>Diabetes</v>
      </c>
      <c r="L1039" s="24" t="str">
        <f>VLOOKUP(A1039,Table1[[Customer ID]:[Date Of Birth]],5,FALSE)</f>
        <v>2-Oct-1967</v>
      </c>
      <c r="M1039" s="24">
        <f>VLOOKUP(A1039,Table1[[Customer ID]:[charges]],8,FALSE)</f>
        <v>10807.49</v>
      </c>
      <c r="N1039" s="24" t="str">
        <f>VLOOKUP(Healthcare!A1039,Table1[[Customer ID]:[Hospital tier]],9,FALSE)</f>
        <v>tier - 3</v>
      </c>
      <c r="O1039" s="24" t="str">
        <f>VLOOKUP(A1039,Table1[[Customer ID]:[City tier]],10,FALSE)</f>
        <v>tier - 2</v>
      </c>
      <c r="P1039" s="24" t="str">
        <f>VLOOKUP(Healthcare!A1039,Table1[],11,FALSE)</f>
        <v>R1013</v>
      </c>
      <c r="Q1039" s="24">
        <f>VLOOKUP(Healthcare!A1039,Table1[[Customer ID]:[Age]],6,FALSE)</f>
        <v>55</v>
      </c>
    </row>
    <row r="1040" spans="1:17" ht="15.4" x14ac:dyDescent="0.45">
      <c r="A1040" s="25" t="s">
        <v>1039</v>
      </c>
      <c r="B1040" s="24" t="str">
        <f>VLOOKUP('Customer Names'!A1040,'Customer Names'!A1040:C3374,3,FALSE)</f>
        <v>Lohrenz</v>
      </c>
      <c r="C1040" s="24">
        <f>VLOOKUP(Table8[[#This Row],[Customer ID]],Table8[[Customer ID]:[BMI]],2,FALSE)</f>
        <v>33.299999999999997</v>
      </c>
      <c r="D1040" s="24">
        <f>VLOOKUP(Table8[[#This Row],[Customer ID]],Table8[[Customer ID]:[HBA1C]],4,FALSE)</f>
        <v>8.26</v>
      </c>
      <c r="E1040" s="24" t="str">
        <f>VLOOKUP(Table8[[#This Row],[Customer ID]],Table8[[Customer ID]:[Heart Issues]],6,FALSE)</f>
        <v>Yes</v>
      </c>
      <c r="F1040" s="24" t="str">
        <f>VLOOKUP(Table8[[#This Row],[Customer ID]],Table8[[Customer ID]:[Any Transplants]],7,FALSE)</f>
        <v>No</v>
      </c>
      <c r="G1040" s="24" t="str">
        <f>VLOOKUP(Table8[[#This Row],[Customer ID]],Table8[[Customer ID]:[Cancer history]],8,FALSE)</f>
        <v>No</v>
      </c>
      <c r="H1040" s="24">
        <f>VLOOKUP(Table8[[#This Row],[Customer ID]],Table8[[Customer ID]:[NumberOfMajorSurgeries]],9,FALSE)</f>
        <v>2</v>
      </c>
      <c r="I1040" s="24" t="str">
        <f>VLOOKUP(Table8[[#This Row],[Customer ID]],Table8[],10,FALSE)</f>
        <v>No</v>
      </c>
      <c r="J1040" s="24" t="str">
        <f>VLOOKUP(Table8[[#This Row],[Customer ID]],Table8[[Customer ID]:[Wight Status]],3,FALSE)</f>
        <v>Obesity</v>
      </c>
      <c r="K1040" s="24" t="str">
        <f>VLOOKUP(Table8[[#This Row],[Customer ID]],Table8[[Customer ID]:[Diabetes Status]],5,FALSE)</f>
        <v>Diabetes</v>
      </c>
      <c r="L1040" s="24" t="str">
        <f>VLOOKUP(A1040,Table1[[Customer ID]:[Date Of Birth]],5,FALSE)</f>
        <v>18-Dec-1970</v>
      </c>
      <c r="M1040" s="24">
        <f>VLOOKUP(A1040,Table1[[Customer ID]:[charges]],8,FALSE)</f>
        <v>10806.84</v>
      </c>
      <c r="N1040" s="24" t="str">
        <f>VLOOKUP(Healthcare!A1040,Table1[[Customer ID]:[Hospital tier]],9,FALSE)</f>
        <v>tier - 3</v>
      </c>
      <c r="O1040" s="24" t="str">
        <f>VLOOKUP(A1040,Table1[[Customer ID]:[City tier]],10,FALSE)</f>
        <v>tier - 2</v>
      </c>
      <c r="P1040" s="24" t="str">
        <f>VLOOKUP(Healthcare!A1040,Table1[],11,FALSE)</f>
        <v>R1011</v>
      </c>
      <c r="Q1040" s="24">
        <f>VLOOKUP(Healthcare!A1040,Table1[[Customer ID]:[Age]],6,FALSE)</f>
        <v>52</v>
      </c>
    </row>
    <row r="1041" spans="1:17" ht="15.4" x14ac:dyDescent="0.45">
      <c r="A1041" s="25" t="s">
        <v>1040</v>
      </c>
      <c r="B1041" s="24" t="str">
        <f>VLOOKUP('Customer Names'!A1041,'Customer Names'!A1041:C3375,3,FALSE)</f>
        <v>Demise</v>
      </c>
      <c r="C1041" s="24">
        <f>VLOOKUP(Table8[[#This Row],[Customer ID]],Table8[[Customer ID]:[BMI]],2,FALSE)</f>
        <v>30.78</v>
      </c>
      <c r="D1041" s="24">
        <f>VLOOKUP(Table8[[#This Row],[Customer ID]],Table8[[Customer ID]:[HBA1C]],4,FALSE)</f>
        <v>10.74</v>
      </c>
      <c r="E1041" s="24" t="str">
        <f>VLOOKUP(Table8[[#This Row],[Customer ID]],Table8[[Customer ID]:[Heart Issues]],6,FALSE)</f>
        <v>Yes</v>
      </c>
      <c r="F1041" s="24" t="str">
        <f>VLOOKUP(Table8[[#This Row],[Customer ID]],Table8[[Customer ID]:[Any Transplants]],7,FALSE)</f>
        <v>No</v>
      </c>
      <c r="G1041" s="24" t="str">
        <f>VLOOKUP(Table8[[#This Row],[Customer ID]],Table8[[Customer ID]:[Cancer history]],8,FALSE)</f>
        <v>No</v>
      </c>
      <c r="H1041" s="24">
        <f>VLOOKUP(Table8[[#This Row],[Customer ID]],Table8[[Customer ID]:[NumberOfMajorSurgeries]],9,FALSE)</f>
        <v>2</v>
      </c>
      <c r="I1041" s="24" t="str">
        <f>VLOOKUP(Table8[[#This Row],[Customer ID]],Table8[],10,FALSE)</f>
        <v>No</v>
      </c>
      <c r="J1041" s="24" t="str">
        <f>VLOOKUP(Table8[[#This Row],[Customer ID]],Table8[[Customer ID]:[Wight Status]],3,FALSE)</f>
        <v>Obesity</v>
      </c>
      <c r="K1041" s="24" t="str">
        <f>VLOOKUP(Table8[[#This Row],[Customer ID]],Table8[[Customer ID]:[Diabetes Status]],5,FALSE)</f>
        <v>Diabetes</v>
      </c>
      <c r="L1041" s="24" t="str">
        <f>VLOOKUP(A1041,Table1[[Customer ID]:[Date Of Birth]],5,FALSE)</f>
        <v>28-Oct-1970</v>
      </c>
      <c r="M1041" s="24">
        <f>VLOOKUP(A1041,Table1[[Customer ID]:[charges]],8,FALSE)</f>
        <v>10797.34</v>
      </c>
      <c r="N1041" s="24" t="str">
        <f>VLOOKUP(Healthcare!A1041,Table1[[Customer ID]:[Hospital tier]],9,FALSE)</f>
        <v>tier - 3</v>
      </c>
      <c r="O1041" s="24" t="str">
        <f>VLOOKUP(A1041,Table1[[Customer ID]:[City tier]],10,FALSE)</f>
        <v>tier - 2</v>
      </c>
      <c r="P1041" s="24" t="str">
        <f>VLOOKUP(Healthcare!A1041,Table1[],11,FALSE)</f>
        <v>R1023</v>
      </c>
      <c r="Q1041" s="24">
        <f>VLOOKUP(Healthcare!A1041,Table1[[Customer ID]:[Age]],6,FALSE)</f>
        <v>52</v>
      </c>
    </row>
    <row r="1042" spans="1:17" ht="15.4" x14ac:dyDescent="0.45">
      <c r="A1042" s="25" t="s">
        <v>1041</v>
      </c>
      <c r="B1042" s="24" t="str">
        <f>VLOOKUP('Customer Names'!A1042,'Customer Names'!A1042:C3376,3,FALSE)</f>
        <v>Nelson</v>
      </c>
      <c r="C1042" s="24">
        <f>VLOOKUP(Table8[[#This Row],[Customer ID]],Table8[[Customer ID]:[BMI]],2,FALSE)</f>
        <v>28.975000000000001</v>
      </c>
      <c r="D1042" s="24">
        <f>VLOOKUP(Table8[[#This Row],[Customer ID]],Table8[[Customer ID]:[HBA1C]],4,FALSE)</f>
        <v>7.69</v>
      </c>
      <c r="E1042" s="24" t="str">
        <f>VLOOKUP(Table8[[#This Row],[Customer ID]],Table8[[Customer ID]:[Heart Issues]],6,FALSE)</f>
        <v>Yes</v>
      </c>
      <c r="F1042" s="24" t="str">
        <f>VLOOKUP(Table8[[#This Row],[Customer ID]],Table8[[Customer ID]:[Any Transplants]],7,FALSE)</f>
        <v>No</v>
      </c>
      <c r="G1042" s="24" t="str">
        <f>VLOOKUP(Table8[[#This Row],[Customer ID]],Table8[[Customer ID]:[Cancer history]],8,FALSE)</f>
        <v>No</v>
      </c>
      <c r="H1042" s="24">
        <f>VLOOKUP(Table8[[#This Row],[Customer ID]],Table8[[Customer ID]:[NumberOfMajorSurgeries]],9,FALSE)</f>
        <v>0</v>
      </c>
      <c r="I1042" s="24" t="str">
        <f>VLOOKUP(Table8[[#This Row],[Customer ID]],Table8[],10,FALSE)</f>
        <v>No</v>
      </c>
      <c r="J1042" s="24" t="str">
        <f>VLOOKUP(Table8[[#This Row],[Customer ID]],Table8[[Customer ID]:[Wight Status]],3,FALSE)</f>
        <v>Over Weight</v>
      </c>
      <c r="K1042" s="24" t="str">
        <f>VLOOKUP(Table8[[#This Row],[Customer ID]],Table8[[Customer ID]:[Diabetes Status]],5,FALSE)</f>
        <v>Diabetes</v>
      </c>
      <c r="L1042" s="24" t="str">
        <f>VLOOKUP(A1042,Table1[[Customer ID]:[Date Of Birth]],5,FALSE)</f>
        <v>23-Oct-1967</v>
      </c>
      <c r="M1042" s="24">
        <f>VLOOKUP(A1042,Table1[[Customer ID]:[charges]],8,FALSE)</f>
        <v>10796.35</v>
      </c>
      <c r="N1042" s="24" t="str">
        <f>VLOOKUP(Healthcare!A1042,Table1[[Customer ID]:[Hospital tier]],9,FALSE)</f>
        <v>tier - 3</v>
      </c>
      <c r="O1042" s="24" t="str">
        <f>VLOOKUP(A1042,Table1[[Customer ID]:[City tier]],10,FALSE)</f>
        <v>tier - 1</v>
      </c>
      <c r="P1042" s="24" t="str">
        <f>VLOOKUP(Healthcare!A1042,Table1[],11,FALSE)</f>
        <v>R1019</v>
      </c>
      <c r="Q1042" s="24">
        <f>VLOOKUP(Healthcare!A1042,Table1[[Customer ID]:[Age]],6,FALSE)</f>
        <v>55</v>
      </c>
    </row>
    <row r="1043" spans="1:17" ht="15.4" x14ac:dyDescent="0.45">
      <c r="A1043" s="25" t="s">
        <v>1042</v>
      </c>
      <c r="B1043" s="24" t="str">
        <f>VLOOKUP('Customer Names'!A1043,'Customer Names'!A1043:C3377,3,FALSE)</f>
        <v>Guitard</v>
      </c>
      <c r="C1043" s="24">
        <f>VLOOKUP(Table8[[#This Row],[Customer ID]],Table8[[Customer ID]:[BMI]],2,FALSE)</f>
        <v>33.4</v>
      </c>
      <c r="D1043" s="24">
        <f>VLOOKUP(Table8[[#This Row],[Customer ID]],Table8[[Customer ID]:[HBA1C]],4,FALSE)</f>
        <v>4.84</v>
      </c>
      <c r="E1043" s="24" t="str">
        <f>VLOOKUP(Table8[[#This Row],[Customer ID]],Table8[[Customer ID]:[Heart Issues]],6,FALSE)</f>
        <v>No</v>
      </c>
      <c r="F1043" s="24" t="str">
        <f>VLOOKUP(Table8[[#This Row],[Customer ID]],Table8[[Customer ID]:[Any Transplants]],7,FALSE)</f>
        <v>No</v>
      </c>
      <c r="G1043" s="24" t="str">
        <f>VLOOKUP(Table8[[#This Row],[Customer ID]],Table8[[Customer ID]:[Cancer history]],8,FALSE)</f>
        <v>No</v>
      </c>
      <c r="H1043" s="24">
        <f>VLOOKUP(Table8[[#This Row],[Customer ID]],Table8[[Customer ID]:[NumberOfMajorSurgeries]],9,FALSE)</f>
        <v>0</v>
      </c>
      <c r="I1043" s="24" t="str">
        <f>VLOOKUP(Table8[[#This Row],[Customer ID]],Table8[],10,FALSE)</f>
        <v>No</v>
      </c>
      <c r="J1043" s="24" t="str">
        <f>VLOOKUP(Table8[[#This Row],[Customer ID]],Table8[[Customer ID]:[Wight Status]],3,FALSE)</f>
        <v>Obesity</v>
      </c>
      <c r="K1043" s="24" t="str">
        <f>VLOOKUP(Table8[[#This Row],[Customer ID]],Table8[[Customer ID]:[Diabetes Status]],5,FALSE)</f>
        <v>Normal</v>
      </c>
      <c r="L1043" s="24" t="str">
        <f>VLOOKUP(A1043,Table1[[Customer ID]:[Date Of Birth]],5,FALSE)</f>
        <v>24-Dec-1999</v>
      </c>
      <c r="M1043" s="24">
        <f>VLOOKUP(A1043,Table1[[Customer ID]:[charges]],8,FALSE)</f>
        <v>10795.94</v>
      </c>
      <c r="N1043" s="24" t="str">
        <f>VLOOKUP(Healthcare!A1043,Table1[[Customer ID]:[Hospital tier]],9,FALSE)</f>
        <v>tier - 3</v>
      </c>
      <c r="O1043" s="24" t="str">
        <f>VLOOKUP(A1043,Table1[[Customer ID]:[City tier]],10,FALSE)</f>
        <v>tier - 1</v>
      </c>
      <c r="P1043" s="24" t="str">
        <f>VLOOKUP(Healthcare!A1043,Table1[],11,FALSE)</f>
        <v>R1011</v>
      </c>
      <c r="Q1043" s="24">
        <f>VLOOKUP(Healthcare!A1043,Table1[[Customer ID]:[Age]],6,FALSE)</f>
        <v>23</v>
      </c>
    </row>
    <row r="1044" spans="1:17" ht="15.4" x14ac:dyDescent="0.45">
      <c r="A1044" s="25" t="s">
        <v>1043</v>
      </c>
      <c r="B1044" s="24" t="str">
        <f>VLOOKUP('Customer Names'!A1044,'Customer Names'!A1044:C3378,3,FALSE)</f>
        <v>Navas</v>
      </c>
      <c r="C1044" s="24">
        <f>VLOOKUP(Table8[[#This Row],[Customer ID]],Table8[[Customer ID]:[BMI]],2,FALSE)</f>
        <v>21.5</v>
      </c>
      <c r="D1044" s="24">
        <f>VLOOKUP(Table8[[#This Row],[Customer ID]],Table8[[Customer ID]:[HBA1C]],4,FALSE)</f>
        <v>9.77</v>
      </c>
      <c r="E1044" s="24" t="str">
        <f>VLOOKUP(Table8[[#This Row],[Customer ID]],Table8[[Customer ID]:[Heart Issues]],6,FALSE)</f>
        <v>Yes</v>
      </c>
      <c r="F1044" s="24" t="str">
        <f>VLOOKUP(Table8[[#This Row],[Customer ID]],Table8[[Customer ID]:[Any Transplants]],7,FALSE)</f>
        <v>No</v>
      </c>
      <c r="G1044" s="24" t="str">
        <f>VLOOKUP(Table8[[#This Row],[Customer ID]],Table8[[Customer ID]:[Cancer history]],8,FALSE)</f>
        <v>No</v>
      </c>
      <c r="H1044" s="24">
        <f>VLOOKUP(Table8[[#This Row],[Customer ID]],Table8[[Customer ID]:[NumberOfMajorSurgeries]],9,FALSE)</f>
        <v>0</v>
      </c>
      <c r="I1044" s="24" t="str">
        <f>VLOOKUP(Table8[[#This Row],[Customer ID]],Table8[],10,FALSE)</f>
        <v>No</v>
      </c>
      <c r="J1044" s="24" t="str">
        <f>VLOOKUP(Table8[[#This Row],[Customer ID]],Table8[[Customer ID]:[Wight Status]],3,FALSE)</f>
        <v>Normal Weight</v>
      </c>
      <c r="K1044" s="24" t="str">
        <f>VLOOKUP(Table8[[#This Row],[Customer ID]],Table8[[Customer ID]:[Diabetes Status]],5,FALSE)</f>
        <v>Diabetes</v>
      </c>
      <c r="L1044" s="24" t="str">
        <f>VLOOKUP(A1044,Table1[[Customer ID]:[Date Of Birth]],5,FALSE)</f>
        <v>11-Nov-1967</v>
      </c>
      <c r="M1044" s="24">
        <f>VLOOKUP(A1044,Table1[[Customer ID]:[charges]],8,FALSE)</f>
        <v>10791.96</v>
      </c>
      <c r="N1044" s="24" t="str">
        <f>VLOOKUP(Healthcare!A1044,Table1[[Customer ID]:[Hospital tier]],9,FALSE)</f>
        <v>tier - 3</v>
      </c>
      <c r="O1044" s="24" t="str">
        <f>VLOOKUP(A1044,Table1[[Customer ID]:[City tier]],10,FALSE)</f>
        <v>tier - 2</v>
      </c>
      <c r="P1044" s="24" t="str">
        <f>VLOOKUP(Healthcare!A1044,Table1[],11,FALSE)</f>
        <v>R1011</v>
      </c>
      <c r="Q1044" s="24">
        <f>VLOOKUP(Healthcare!A1044,Table1[[Customer ID]:[Age]],6,FALSE)</f>
        <v>55</v>
      </c>
    </row>
    <row r="1045" spans="1:17" ht="15.4" x14ac:dyDescent="0.45">
      <c r="A1045" s="25" t="s">
        <v>1044</v>
      </c>
      <c r="B1045" s="24" t="str">
        <f>VLOOKUP('Customer Names'!A1045,'Customer Names'!A1045:C3379,3,FALSE)</f>
        <v>Ptucha</v>
      </c>
      <c r="C1045" s="24">
        <f>VLOOKUP(Table8[[#This Row],[Customer ID]],Table8[[Customer ID]:[BMI]],2,FALSE)</f>
        <v>38.14</v>
      </c>
      <c r="D1045" s="24">
        <f>VLOOKUP(Table8[[#This Row],[Customer ID]],Table8[[Customer ID]:[HBA1C]],4,FALSE)</f>
        <v>5.84</v>
      </c>
      <c r="E1045" s="24" t="str">
        <f>VLOOKUP(Table8[[#This Row],[Customer ID]],Table8[[Customer ID]:[Heart Issues]],6,FALSE)</f>
        <v>No</v>
      </c>
      <c r="F1045" s="24" t="str">
        <f>VLOOKUP(Table8[[#This Row],[Customer ID]],Table8[[Customer ID]:[Any Transplants]],7,FALSE)</f>
        <v>No</v>
      </c>
      <c r="G1045" s="24" t="str">
        <f>VLOOKUP(Table8[[#This Row],[Customer ID]],Table8[[Customer ID]:[Cancer history]],8,FALSE)</f>
        <v>No</v>
      </c>
      <c r="H1045" s="24">
        <f>VLOOKUP(Table8[[#This Row],[Customer ID]],Table8[[Customer ID]:[NumberOfMajorSurgeries]],9,FALSE)</f>
        <v>0</v>
      </c>
      <c r="I1045" s="24" t="str">
        <f>VLOOKUP(Table8[[#This Row],[Customer ID]],Table8[],10,FALSE)</f>
        <v>No</v>
      </c>
      <c r="J1045" s="24" t="str">
        <f>VLOOKUP(Table8[[#This Row],[Customer ID]],Table8[[Customer ID]:[Wight Status]],3,FALSE)</f>
        <v>Obesity</v>
      </c>
      <c r="K1045" s="24" t="str">
        <f>VLOOKUP(Table8[[#This Row],[Customer ID]],Table8[[Customer ID]:[Diabetes Status]],5,FALSE)</f>
        <v>Prediabetes</v>
      </c>
      <c r="L1045" s="24" t="str">
        <f>VLOOKUP(A1045,Table1[[Customer ID]:[Date Of Birth]],5,FALSE)</f>
        <v>25-Nov-1989</v>
      </c>
      <c r="M1045" s="24">
        <f>VLOOKUP(A1045,Table1[[Customer ID]:[charges]],8,FALSE)</f>
        <v>10769.75</v>
      </c>
      <c r="N1045" s="24" t="str">
        <f>VLOOKUP(Healthcare!A1045,Table1[[Customer ID]:[Hospital tier]],9,FALSE)</f>
        <v>tier - 3</v>
      </c>
      <c r="O1045" s="24" t="str">
        <f>VLOOKUP(A1045,Table1[[Customer ID]:[City tier]],10,FALSE)</f>
        <v>tier - 2</v>
      </c>
      <c r="P1045" s="24" t="str">
        <f>VLOOKUP(Healthcare!A1045,Table1[],11,FALSE)</f>
        <v>R1022</v>
      </c>
      <c r="Q1045" s="24">
        <f>VLOOKUP(Healthcare!A1045,Table1[[Customer ID]:[Age]],6,FALSE)</f>
        <v>33</v>
      </c>
    </row>
    <row r="1046" spans="1:17" ht="15.4" x14ac:dyDescent="0.45">
      <c r="A1046" s="25" t="s">
        <v>1045</v>
      </c>
      <c r="B1046" s="24" t="str">
        <f>VLOOKUP('Customer Names'!A1046,'Customer Names'!A1046:C3380,3,FALSE)</f>
        <v>Kirouac</v>
      </c>
      <c r="C1046" s="24">
        <f>VLOOKUP(Table8[[#This Row],[Customer ID]],Table8[[Customer ID]:[BMI]],2,FALSE)</f>
        <v>35.42</v>
      </c>
      <c r="D1046" s="24">
        <f>VLOOKUP(Table8[[#This Row],[Customer ID]],Table8[[Customer ID]:[HBA1C]],4,FALSE)</f>
        <v>8.6999999999999993</v>
      </c>
      <c r="E1046" s="24" t="str">
        <f>VLOOKUP(Table8[[#This Row],[Customer ID]],Table8[[Customer ID]:[Heart Issues]],6,FALSE)</f>
        <v>Yes</v>
      </c>
      <c r="F1046" s="24" t="str">
        <f>VLOOKUP(Table8[[#This Row],[Customer ID]],Table8[[Customer ID]:[Any Transplants]],7,FALSE)</f>
        <v>No</v>
      </c>
      <c r="G1046" s="24" t="str">
        <f>VLOOKUP(Table8[[#This Row],[Customer ID]],Table8[[Customer ID]:[Cancer history]],8,FALSE)</f>
        <v>No</v>
      </c>
      <c r="H1046" s="24">
        <f>VLOOKUP(Table8[[#This Row],[Customer ID]],Table8[[Customer ID]:[NumberOfMajorSurgeries]],9,FALSE)</f>
        <v>1</v>
      </c>
      <c r="I1046" s="24" t="str">
        <f>VLOOKUP(Table8[[#This Row],[Customer ID]],Table8[],10,FALSE)</f>
        <v>No</v>
      </c>
      <c r="J1046" s="24" t="str">
        <f>VLOOKUP(Table8[[#This Row],[Customer ID]],Table8[[Customer ID]:[Wight Status]],3,FALSE)</f>
        <v>Obesity</v>
      </c>
      <c r="K1046" s="24" t="str">
        <f>VLOOKUP(Table8[[#This Row],[Customer ID]],Table8[[Customer ID]:[Diabetes Status]],5,FALSE)</f>
        <v>Diabetes</v>
      </c>
      <c r="L1046" s="24" t="str">
        <f>VLOOKUP(A1046,Table1[[Customer ID]:[Date Of Birth]],5,FALSE)</f>
        <v>29-Aug-1986</v>
      </c>
      <c r="M1046" s="24">
        <f>VLOOKUP(A1046,Table1[[Customer ID]:[charges]],8,FALSE)</f>
        <v>10749.02</v>
      </c>
      <c r="N1046" s="24" t="str">
        <f>VLOOKUP(Healthcare!A1046,Table1[[Customer ID]:[Hospital tier]],9,FALSE)</f>
        <v>tier - 3</v>
      </c>
      <c r="O1046" s="24" t="str">
        <f>VLOOKUP(A1046,Table1[[Customer ID]:[City tier]],10,FALSE)</f>
        <v>tier - 1</v>
      </c>
      <c r="P1046" s="24" t="str">
        <f>VLOOKUP(Healthcare!A1046,Table1[],11,FALSE)</f>
        <v>R1026</v>
      </c>
      <c r="Q1046" s="24">
        <f>VLOOKUP(Healthcare!A1046,Table1[[Customer ID]:[Age]],6,FALSE)</f>
        <v>36</v>
      </c>
    </row>
    <row r="1047" spans="1:17" ht="15.4" x14ac:dyDescent="0.45">
      <c r="A1047" s="25" t="s">
        <v>1046</v>
      </c>
      <c r="B1047" s="24" t="str">
        <f>VLOOKUP('Customer Names'!A1047,'Customer Names'!A1047:C3381,3,FALSE)</f>
        <v>Toews</v>
      </c>
      <c r="C1047" s="24">
        <f>VLOOKUP(Table8[[#This Row],[Customer ID]],Table8[[Customer ID]:[BMI]],2,FALSE)</f>
        <v>35.625</v>
      </c>
      <c r="D1047" s="24">
        <f>VLOOKUP(Table8[[#This Row],[Customer ID]],Table8[[Customer ID]:[HBA1C]],4,FALSE)</f>
        <v>10.79</v>
      </c>
      <c r="E1047" s="24" t="str">
        <f>VLOOKUP(Table8[[#This Row],[Customer ID]],Table8[[Customer ID]:[Heart Issues]],6,FALSE)</f>
        <v>No</v>
      </c>
      <c r="F1047" s="24" t="str">
        <f>VLOOKUP(Table8[[#This Row],[Customer ID]],Table8[[Customer ID]:[Any Transplants]],7,FALSE)</f>
        <v>No</v>
      </c>
      <c r="G1047" s="24" t="str">
        <f>VLOOKUP(Table8[[#This Row],[Customer ID]],Table8[[Customer ID]:[Cancer history]],8,FALSE)</f>
        <v>No</v>
      </c>
      <c r="H1047" s="24">
        <f>VLOOKUP(Table8[[#This Row],[Customer ID]],Table8[[Customer ID]:[NumberOfMajorSurgeries]],9,FALSE)</f>
        <v>0</v>
      </c>
      <c r="I1047" s="24" t="str">
        <f>VLOOKUP(Table8[[#This Row],[Customer ID]],Table8[],10,FALSE)</f>
        <v>No</v>
      </c>
      <c r="J1047" s="24" t="str">
        <f>VLOOKUP(Table8[[#This Row],[Customer ID]],Table8[[Customer ID]:[Wight Status]],3,FALSE)</f>
        <v>Obesity</v>
      </c>
      <c r="K1047" s="24" t="str">
        <f>VLOOKUP(Table8[[#This Row],[Customer ID]],Table8[[Customer ID]:[Diabetes Status]],5,FALSE)</f>
        <v>Diabetes</v>
      </c>
      <c r="L1047" s="24" t="str">
        <f>VLOOKUP(A1047,Table1[[Customer ID]:[Date Of Birth]],5,FALSE)</f>
        <v>9-Dec-1974</v>
      </c>
      <c r="M1047" s="24">
        <f>VLOOKUP(A1047,Table1[[Customer ID]:[charges]],8,FALSE)</f>
        <v>10736.87</v>
      </c>
      <c r="N1047" s="24" t="str">
        <f>VLOOKUP(Healthcare!A1047,Table1[[Customer ID]:[Hospital tier]],9,FALSE)</f>
        <v>tier - 3</v>
      </c>
      <c r="O1047" s="24" t="str">
        <f>VLOOKUP(A1047,Table1[[Customer ID]:[City tier]],10,FALSE)</f>
        <v>tier - 1</v>
      </c>
      <c r="P1047" s="24" t="str">
        <f>VLOOKUP(Healthcare!A1047,Table1[],11,FALSE)</f>
        <v>R1016</v>
      </c>
      <c r="Q1047" s="24">
        <f>VLOOKUP(Healthcare!A1047,Table1[[Customer ID]:[Age]],6,FALSE)</f>
        <v>48</v>
      </c>
    </row>
    <row r="1048" spans="1:17" ht="15.4" x14ac:dyDescent="0.45">
      <c r="A1048" s="25" t="s">
        <v>1047</v>
      </c>
      <c r="B1048" s="24" t="str">
        <f>VLOOKUP('Customer Names'!A1048,'Customer Names'!A1048:C3382,3,FALSE)</f>
        <v>Perry</v>
      </c>
      <c r="C1048" s="24">
        <f>VLOOKUP(Table8[[#This Row],[Customer ID]],Table8[[Customer ID]:[BMI]],2,FALSE)</f>
        <v>45.51</v>
      </c>
      <c r="D1048" s="24">
        <f>VLOOKUP(Table8[[#This Row],[Customer ID]],Table8[[Customer ID]:[HBA1C]],4,FALSE)</f>
        <v>4.32</v>
      </c>
      <c r="E1048" s="24" t="str">
        <f>VLOOKUP(Table8[[#This Row],[Customer ID]],Table8[[Customer ID]:[Heart Issues]],6,FALSE)</f>
        <v>No</v>
      </c>
      <c r="F1048" s="24" t="str">
        <f>VLOOKUP(Table8[[#This Row],[Customer ID]],Table8[[Customer ID]:[Any Transplants]],7,FALSE)</f>
        <v>No</v>
      </c>
      <c r="G1048" s="24" t="str">
        <f>VLOOKUP(Table8[[#This Row],[Customer ID]],Table8[[Customer ID]:[Cancer history]],8,FALSE)</f>
        <v>No</v>
      </c>
      <c r="H1048" s="24">
        <f>VLOOKUP(Table8[[#This Row],[Customer ID]],Table8[[Customer ID]:[NumberOfMajorSurgeries]],9,FALSE)</f>
        <v>1</v>
      </c>
      <c r="I1048" s="24" t="str">
        <f>VLOOKUP(Table8[[#This Row],[Customer ID]],Table8[],10,FALSE)</f>
        <v>No</v>
      </c>
      <c r="J1048" s="24" t="str">
        <f>VLOOKUP(Table8[[#This Row],[Customer ID]],Table8[[Customer ID]:[Wight Status]],3,FALSE)</f>
        <v>Obesity</v>
      </c>
      <c r="K1048" s="24" t="str">
        <f>VLOOKUP(Table8[[#This Row],[Customer ID]],Table8[[Customer ID]:[Diabetes Status]],5,FALSE)</f>
        <v>Normal</v>
      </c>
      <c r="L1048" s="24" t="str">
        <f>VLOOKUP(A1048,Table1[[Customer ID]:[Date Of Birth]],5,FALSE)</f>
        <v>25-Jun-1992</v>
      </c>
      <c r="M1048" s="24">
        <f>VLOOKUP(A1048,Table1[[Customer ID]:[charges]],8,FALSE)</f>
        <v>10719.57</v>
      </c>
      <c r="N1048" s="24" t="str">
        <f>VLOOKUP(Healthcare!A1048,Table1[[Customer ID]:[Hospital tier]],9,FALSE)</f>
        <v>tier - 3</v>
      </c>
      <c r="O1048" s="24" t="str">
        <f>VLOOKUP(A1048,Table1[[Customer ID]:[City tier]],10,FALSE)</f>
        <v>tier - 1</v>
      </c>
      <c r="P1048" s="24" t="str">
        <f>VLOOKUP(Healthcare!A1048,Table1[],11,FALSE)</f>
        <v>R1012</v>
      </c>
      <c r="Q1048" s="24">
        <f>VLOOKUP(Healthcare!A1048,Table1[[Customer ID]:[Age]],6,FALSE)</f>
        <v>30</v>
      </c>
    </row>
    <row r="1049" spans="1:17" ht="15.4" x14ac:dyDescent="0.45">
      <c r="A1049" s="25" t="s">
        <v>1048</v>
      </c>
      <c r="B1049" s="24" t="str">
        <f>VLOOKUP('Customer Names'!A1049,'Customer Names'!A1049:C3383,3,FALSE)</f>
        <v>Kretz</v>
      </c>
      <c r="C1049" s="24">
        <f>VLOOKUP(Table8[[#This Row],[Customer ID]],Table8[[Customer ID]:[BMI]],2,FALSE)</f>
        <v>37.1</v>
      </c>
      <c r="D1049" s="24">
        <f>VLOOKUP(Table8[[#This Row],[Customer ID]],Table8[[Customer ID]:[HBA1C]],4,FALSE)</f>
        <v>7.19</v>
      </c>
      <c r="E1049" s="24" t="str">
        <f>VLOOKUP(Table8[[#This Row],[Customer ID]],Table8[[Customer ID]:[Heart Issues]],6,FALSE)</f>
        <v>Yes</v>
      </c>
      <c r="F1049" s="24" t="str">
        <f>VLOOKUP(Table8[[#This Row],[Customer ID]],Table8[[Customer ID]:[Any Transplants]],7,FALSE)</f>
        <v>No</v>
      </c>
      <c r="G1049" s="24" t="str">
        <f>VLOOKUP(Table8[[#This Row],[Customer ID]],Table8[[Customer ID]:[Cancer history]],8,FALSE)</f>
        <v>No</v>
      </c>
      <c r="H1049" s="24">
        <f>VLOOKUP(Table8[[#This Row],[Customer ID]],Table8[[Customer ID]:[NumberOfMajorSurgeries]],9,FALSE)</f>
        <v>0</v>
      </c>
      <c r="I1049" s="24" t="str">
        <f>VLOOKUP(Table8[[#This Row],[Customer ID]],Table8[],10,FALSE)</f>
        <v>No</v>
      </c>
      <c r="J1049" s="24" t="str">
        <f>VLOOKUP(Table8[[#This Row],[Customer ID]],Table8[[Customer ID]:[Wight Status]],3,FALSE)</f>
        <v>Obesity</v>
      </c>
      <c r="K1049" s="24" t="str">
        <f>VLOOKUP(Table8[[#This Row],[Customer ID]],Table8[[Customer ID]:[Diabetes Status]],5,FALSE)</f>
        <v>Diabetes</v>
      </c>
      <c r="L1049" s="24" t="str">
        <f>VLOOKUP(A1049,Table1[[Customer ID]:[Date Of Birth]],5,FALSE)</f>
        <v>5-Oct-1967</v>
      </c>
      <c r="M1049" s="24">
        <f>VLOOKUP(A1049,Table1[[Customer ID]:[charges]],8,FALSE)</f>
        <v>10713.64</v>
      </c>
      <c r="N1049" s="24" t="str">
        <f>VLOOKUP(Healthcare!A1049,Table1[[Customer ID]:[Hospital tier]],9,FALSE)</f>
        <v>tier - 3</v>
      </c>
      <c r="O1049" s="24" t="str">
        <f>VLOOKUP(A1049,Table1[[Customer ID]:[City tier]],10,FALSE)</f>
        <v>tier - 3</v>
      </c>
      <c r="P1049" s="24" t="str">
        <f>VLOOKUP(Healthcare!A1049,Table1[],11,FALSE)</f>
        <v>R1011</v>
      </c>
      <c r="Q1049" s="24">
        <f>VLOOKUP(Healthcare!A1049,Table1[[Customer ID]:[Age]],6,FALSE)</f>
        <v>55</v>
      </c>
    </row>
    <row r="1050" spans="1:17" ht="15.4" x14ac:dyDescent="0.45">
      <c r="A1050" s="25" t="s">
        <v>1049</v>
      </c>
      <c r="B1050" s="24" t="str">
        <f>VLOOKUP('Customer Names'!A1050,'Customer Names'!A1050:C3384,3,FALSE)</f>
        <v>Hempel</v>
      </c>
      <c r="C1050" s="24">
        <f>VLOOKUP(Table8[[#This Row],[Customer ID]],Table8[[Customer ID]:[BMI]],2,FALSE)</f>
        <v>30.5</v>
      </c>
      <c r="D1050" s="24">
        <f>VLOOKUP(Table8[[#This Row],[Customer ID]],Table8[[Customer ID]:[HBA1C]],4,FALSE)</f>
        <v>11.94</v>
      </c>
      <c r="E1050" s="24" t="str">
        <f>VLOOKUP(Table8[[#This Row],[Customer ID]],Table8[[Customer ID]:[Heart Issues]],6,FALSE)</f>
        <v>Yes</v>
      </c>
      <c r="F1050" s="24" t="str">
        <f>VLOOKUP(Table8[[#This Row],[Customer ID]],Table8[[Customer ID]:[Any Transplants]],7,FALSE)</f>
        <v>No</v>
      </c>
      <c r="G1050" s="24" t="str">
        <f>VLOOKUP(Table8[[#This Row],[Customer ID]],Table8[[Customer ID]:[Cancer history]],8,FALSE)</f>
        <v>No</v>
      </c>
      <c r="H1050" s="24">
        <f>VLOOKUP(Table8[[#This Row],[Customer ID]],Table8[[Customer ID]:[NumberOfMajorSurgeries]],9,FALSE)</f>
        <v>0</v>
      </c>
      <c r="I1050" s="24" t="str">
        <f>VLOOKUP(Table8[[#This Row],[Customer ID]],Table8[],10,FALSE)</f>
        <v>No</v>
      </c>
      <c r="J1050" s="24" t="str">
        <f>VLOOKUP(Table8[[#This Row],[Customer ID]],Table8[[Customer ID]:[Wight Status]],3,FALSE)</f>
        <v>Obesity</v>
      </c>
      <c r="K1050" s="24" t="str">
        <f>VLOOKUP(Table8[[#This Row],[Customer ID]],Table8[[Customer ID]:[Diabetes Status]],5,FALSE)</f>
        <v>Diabetes</v>
      </c>
      <c r="L1050" s="24" t="str">
        <f>VLOOKUP(A1050,Table1[[Customer ID]:[Date Of Birth]],5,FALSE)</f>
        <v>30-Jul-1967</v>
      </c>
      <c r="M1050" s="24">
        <f>VLOOKUP(A1050,Table1[[Customer ID]:[charges]],8,FALSE)</f>
        <v>10704.47</v>
      </c>
      <c r="N1050" s="24" t="str">
        <f>VLOOKUP(Healthcare!A1050,Table1[[Customer ID]:[Hospital tier]],9,FALSE)</f>
        <v>tier - 3</v>
      </c>
      <c r="O1050" s="24" t="str">
        <f>VLOOKUP(A1050,Table1[[Customer ID]:[City tier]],10,FALSE)</f>
        <v>tier - 2</v>
      </c>
      <c r="P1050" s="24" t="str">
        <f>VLOOKUP(Healthcare!A1050,Table1[],11,FALSE)</f>
        <v>R1011</v>
      </c>
      <c r="Q1050" s="24">
        <f>VLOOKUP(Healthcare!A1050,Table1[[Customer ID]:[Age]],6,FALSE)</f>
        <v>55</v>
      </c>
    </row>
    <row r="1051" spans="1:17" ht="15.4" x14ac:dyDescent="0.45">
      <c r="A1051" s="25" t="s">
        <v>1050</v>
      </c>
      <c r="B1051" s="24" t="str">
        <f>VLOOKUP('Customer Names'!A1051,'Customer Names'!A1051:C3385,3,FALSE)</f>
        <v>McBroom</v>
      </c>
      <c r="C1051" s="24">
        <f>VLOOKUP(Table8[[#This Row],[Customer ID]],Table8[[Customer ID]:[BMI]],2,FALSE)</f>
        <v>28.16</v>
      </c>
      <c r="D1051" s="24">
        <f>VLOOKUP(Table8[[#This Row],[Customer ID]],Table8[[Customer ID]:[HBA1C]],4,FALSE)</f>
        <v>5.56</v>
      </c>
      <c r="E1051" s="24" t="str">
        <f>VLOOKUP(Table8[[#This Row],[Customer ID]],Table8[[Customer ID]:[Heart Issues]],6,FALSE)</f>
        <v>No</v>
      </c>
      <c r="F1051" s="24" t="str">
        <f>VLOOKUP(Table8[[#This Row],[Customer ID]],Table8[[Customer ID]:[Any Transplants]],7,FALSE)</f>
        <v>No</v>
      </c>
      <c r="G1051" s="24" t="str">
        <f>VLOOKUP(Table8[[#This Row],[Customer ID]],Table8[[Customer ID]:[Cancer history]],8,FALSE)</f>
        <v>No</v>
      </c>
      <c r="H1051" s="24">
        <f>VLOOKUP(Table8[[#This Row],[Customer ID]],Table8[[Customer ID]:[NumberOfMajorSurgeries]],9,FALSE)</f>
        <v>2</v>
      </c>
      <c r="I1051" s="24" t="str">
        <f>VLOOKUP(Table8[[#This Row],[Customer ID]],Table8[],10,FALSE)</f>
        <v>No</v>
      </c>
      <c r="J1051" s="24" t="str">
        <f>VLOOKUP(Table8[[#This Row],[Customer ID]],Table8[[Customer ID]:[Wight Status]],3,FALSE)</f>
        <v>Over Weight</v>
      </c>
      <c r="K1051" s="24" t="str">
        <f>VLOOKUP(Table8[[#This Row],[Customer ID]],Table8[[Customer ID]:[Diabetes Status]],5,FALSE)</f>
        <v>Normal</v>
      </c>
      <c r="L1051" s="24" t="str">
        <f>VLOOKUP(A1051,Table1[[Customer ID]:[Date Of Birth]],5,FALSE)</f>
        <v>24-Oct-1972</v>
      </c>
      <c r="M1051" s="24">
        <f>VLOOKUP(A1051,Table1[[Customer ID]:[charges]],8,FALSE)</f>
        <v>10702.64</v>
      </c>
      <c r="N1051" s="24" t="str">
        <f>VLOOKUP(Healthcare!A1051,Table1[[Customer ID]:[Hospital tier]],9,FALSE)</f>
        <v>tier - 3</v>
      </c>
      <c r="O1051" s="24" t="str">
        <f>VLOOKUP(A1051,Table1[[Customer ID]:[City tier]],10,FALSE)</f>
        <v>tier - 3</v>
      </c>
      <c r="P1051" s="24" t="str">
        <f>VLOOKUP(Healthcare!A1051,Table1[],11,FALSE)</f>
        <v>R1013</v>
      </c>
      <c r="Q1051" s="24">
        <f>VLOOKUP(Healthcare!A1051,Table1[[Customer ID]:[Age]],6,FALSE)</f>
        <v>50</v>
      </c>
    </row>
    <row r="1052" spans="1:17" ht="15.4" x14ac:dyDescent="0.45">
      <c r="A1052" s="25" t="s">
        <v>1051</v>
      </c>
      <c r="B1052" s="24" t="str">
        <f>VLOOKUP('Customer Names'!A1052,'Customer Names'!A1052:C3386,3,FALSE)</f>
        <v>Yoo</v>
      </c>
      <c r="C1052" s="24">
        <f>VLOOKUP(Table8[[#This Row],[Customer ID]],Table8[[Customer ID]:[BMI]],2,FALSE)</f>
        <v>29.1</v>
      </c>
      <c r="D1052" s="24">
        <f>VLOOKUP(Table8[[#This Row],[Customer ID]],Table8[[Customer ID]:[HBA1C]],4,FALSE)</f>
        <v>5.64</v>
      </c>
      <c r="E1052" s="24" t="str">
        <f>VLOOKUP(Table8[[#This Row],[Customer ID]],Table8[[Customer ID]:[Heart Issues]],6,FALSE)</f>
        <v>Yes</v>
      </c>
      <c r="F1052" s="24" t="str">
        <f>VLOOKUP(Table8[[#This Row],[Customer ID]],Table8[[Customer ID]:[Any Transplants]],7,FALSE)</f>
        <v>No</v>
      </c>
      <c r="G1052" s="24" t="str">
        <f>VLOOKUP(Table8[[#This Row],[Customer ID]],Table8[[Customer ID]:[Cancer history]],8,FALSE)</f>
        <v>No</v>
      </c>
      <c r="H1052" s="24">
        <f>VLOOKUP(Table8[[#This Row],[Customer ID]],Table8[[Customer ID]:[NumberOfMajorSurgeries]],9,FALSE)</f>
        <v>0</v>
      </c>
      <c r="I1052" s="24" t="str">
        <f>VLOOKUP(Table8[[#This Row],[Customer ID]],Table8[],10,FALSE)</f>
        <v>No</v>
      </c>
      <c r="J1052" s="24" t="str">
        <f>VLOOKUP(Table8[[#This Row],[Customer ID]],Table8[[Customer ID]:[Wight Status]],3,FALSE)</f>
        <v>Over Weight</v>
      </c>
      <c r="K1052" s="24" t="str">
        <f>VLOOKUP(Table8[[#This Row],[Customer ID]],Table8[[Customer ID]:[Diabetes Status]],5,FALSE)</f>
        <v>Normal</v>
      </c>
      <c r="L1052" s="24" t="str">
        <f>VLOOKUP(A1052,Table1[[Customer ID]:[Date Of Birth]],5,FALSE)</f>
        <v>30-Sep-1976</v>
      </c>
      <c r="M1052" s="24">
        <f>VLOOKUP(A1052,Table1[[Customer ID]:[charges]],8,FALSE)</f>
        <v>10698.38</v>
      </c>
      <c r="N1052" s="24" t="str">
        <f>VLOOKUP(Healthcare!A1052,Table1[[Customer ID]:[Hospital tier]],9,FALSE)</f>
        <v>tier - 3</v>
      </c>
      <c r="O1052" s="24" t="str">
        <f>VLOOKUP(A1052,Table1[[Customer ID]:[City tier]],10,FALSE)</f>
        <v>tier - 1</v>
      </c>
      <c r="P1052" s="24" t="str">
        <f>VLOOKUP(Healthcare!A1052,Table1[],11,FALSE)</f>
        <v>R1025</v>
      </c>
      <c r="Q1052" s="24">
        <f>VLOOKUP(Healthcare!A1052,Table1[[Customer ID]:[Age]],6,FALSE)</f>
        <v>46</v>
      </c>
    </row>
    <row r="1053" spans="1:17" ht="15.4" x14ac:dyDescent="0.45">
      <c r="A1053" s="25" t="s">
        <v>1052</v>
      </c>
      <c r="B1053" s="24" t="str">
        <f>VLOOKUP('Customer Names'!A1053,'Customer Names'!A1053:C3387,3,FALSE)</f>
        <v>Rand</v>
      </c>
      <c r="C1053" s="24">
        <f>VLOOKUP(Table8[[#This Row],[Customer ID]],Table8[[Customer ID]:[BMI]],2,FALSE)</f>
        <v>30.22</v>
      </c>
      <c r="D1053" s="24">
        <f>VLOOKUP(Table8[[#This Row],[Customer ID]],Table8[[Customer ID]:[HBA1C]],4,FALSE)</f>
        <v>4.6500000000000004</v>
      </c>
      <c r="E1053" s="24" t="str">
        <f>VLOOKUP(Table8[[#This Row],[Customer ID]],Table8[[Customer ID]:[Heart Issues]],6,FALSE)</f>
        <v>No</v>
      </c>
      <c r="F1053" s="24" t="str">
        <f>VLOOKUP(Table8[[#This Row],[Customer ID]],Table8[[Customer ID]:[Any Transplants]],7,FALSE)</f>
        <v>No</v>
      </c>
      <c r="G1053" s="24" t="str">
        <f>VLOOKUP(Table8[[#This Row],[Customer ID]],Table8[[Customer ID]:[Cancer history]],8,FALSE)</f>
        <v>No</v>
      </c>
      <c r="H1053" s="24">
        <f>VLOOKUP(Table8[[#This Row],[Customer ID]],Table8[[Customer ID]:[NumberOfMajorSurgeries]],9,FALSE)</f>
        <v>0</v>
      </c>
      <c r="I1053" s="24" t="str">
        <f>VLOOKUP(Table8[[#This Row],[Customer ID]],Table8[],10,FALSE)</f>
        <v>No</v>
      </c>
      <c r="J1053" s="24" t="str">
        <f>VLOOKUP(Table8[[#This Row],[Customer ID]],Table8[[Customer ID]:[Wight Status]],3,FALSE)</f>
        <v>Obesity</v>
      </c>
      <c r="K1053" s="24" t="str">
        <f>VLOOKUP(Table8[[#This Row],[Customer ID]],Table8[[Customer ID]:[Diabetes Status]],5,FALSE)</f>
        <v>Normal</v>
      </c>
      <c r="L1053" s="24" t="str">
        <f>VLOOKUP(A1053,Table1[[Customer ID]:[Date Of Birth]],5,FALSE)</f>
        <v>2-Aug-1977</v>
      </c>
      <c r="M1053" s="24">
        <f>VLOOKUP(A1053,Table1[[Customer ID]:[charges]],8,FALSE)</f>
        <v>10690.11</v>
      </c>
      <c r="N1053" s="24" t="str">
        <f>VLOOKUP(Healthcare!A1053,Table1[[Customer ID]:[Hospital tier]],9,FALSE)</f>
        <v>tier - 3</v>
      </c>
      <c r="O1053" s="24" t="str">
        <f>VLOOKUP(A1053,Table1[[Customer ID]:[City tier]],10,FALSE)</f>
        <v>tier - 2</v>
      </c>
      <c r="P1053" s="24" t="str">
        <f>VLOOKUP(Healthcare!A1053,Table1[],11,FALSE)</f>
        <v>R1021</v>
      </c>
      <c r="Q1053" s="24">
        <f>VLOOKUP(Healthcare!A1053,Table1[[Customer ID]:[Age]],6,FALSE)</f>
        <v>45</v>
      </c>
    </row>
    <row r="1054" spans="1:17" ht="15.4" x14ac:dyDescent="0.45">
      <c r="A1054" s="25" t="s">
        <v>1053</v>
      </c>
      <c r="B1054" s="24" t="str">
        <f>VLOOKUP('Customer Names'!A1054,'Customer Names'!A1054:C3388,3,FALSE)</f>
        <v>Wolfe</v>
      </c>
      <c r="C1054" s="24">
        <f>VLOOKUP(Table8[[#This Row],[Customer ID]],Table8[[Customer ID]:[BMI]],2,FALSE)</f>
        <v>24.29</v>
      </c>
      <c r="D1054" s="24">
        <f>VLOOKUP(Table8[[#This Row],[Customer ID]],Table8[[Customer ID]:[HBA1C]],4,FALSE)</f>
        <v>9.0500000000000007</v>
      </c>
      <c r="E1054" s="24" t="str">
        <f>VLOOKUP(Table8[[#This Row],[Customer ID]],Table8[[Customer ID]:[Heart Issues]],6,FALSE)</f>
        <v>No</v>
      </c>
      <c r="F1054" s="24" t="str">
        <f>VLOOKUP(Table8[[#This Row],[Customer ID]],Table8[[Customer ID]:[Any Transplants]],7,FALSE)</f>
        <v>No</v>
      </c>
      <c r="G1054" s="24" t="str">
        <f>VLOOKUP(Table8[[#This Row],[Customer ID]],Table8[[Customer ID]:[Cancer history]],8,FALSE)</f>
        <v>No</v>
      </c>
      <c r="H1054" s="24">
        <f>VLOOKUP(Table8[[#This Row],[Customer ID]],Table8[[Customer ID]:[NumberOfMajorSurgeries]],9,FALSE)</f>
        <v>0</v>
      </c>
      <c r="I1054" s="24" t="str">
        <f>VLOOKUP(Table8[[#This Row],[Customer ID]],Table8[],10,FALSE)</f>
        <v>No</v>
      </c>
      <c r="J1054" s="24" t="str">
        <f>VLOOKUP(Table8[[#This Row],[Customer ID]],Table8[[Customer ID]:[Wight Status]],3,FALSE)</f>
        <v>Normal Weight</v>
      </c>
      <c r="K1054" s="24" t="str">
        <f>VLOOKUP(Table8[[#This Row],[Customer ID]],Table8[[Customer ID]:[Diabetes Status]],5,FALSE)</f>
        <v>Diabetes</v>
      </c>
      <c r="L1054" s="24" t="str">
        <f>VLOOKUP(A1054,Table1[[Customer ID]:[Date Of Birth]],5,FALSE)</f>
        <v>7-Sep-1962</v>
      </c>
      <c r="M1054" s="24">
        <f>VLOOKUP(A1054,Table1[[Customer ID]:[charges]],8,FALSE)</f>
        <v>10676.83</v>
      </c>
      <c r="N1054" s="24" t="str">
        <f>VLOOKUP(Healthcare!A1054,Table1[[Customer ID]:[Hospital tier]],9,FALSE)</f>
        <v>tier - 3</v>
      </c>
      <c r="O1054" s="24" t="str">
        <f>VLOOKUP(A1054,Table1[[Customer ID]:[City tier]],10,FALSE)</f>
        <v>tier - 3</v>
      </c>
      <c r="P1054" s="24" t="str">
        <f>VLOOKUP(Healthcare!A1054,Table1[],11,FALSE)</f>
        <v>R1013</v>
      </c>
      <c r="Q1054" s="24">
        <f>VLOOKUP(Healthcare!A1054,Table1[[Customer ID]:[Age]],6,FALSE)</f>
        <v>60</v>
      </c>
    </row>
    <row r="1055" spans="1:17" ht="15.4" x14ac:dyDescent="0.45">
      <c r="A1055" s="25" t="s">
        <v>1054</v>
      </c>
      <c r="B1055" s="24" t="str">
        <f>VLOOKUP('Customer Names'!A1055,'Customer Names'!A1055:C3389,3,FALSE)</f>
        <v>Vance</v>
      </c>
      <c r="C1055" s="24">
        <f>VLOOKUP(Table8[[#This Row],[Customer ID]],Table8[[Customer ID]:[BMI]],2,FALSE)</f>
        <v>29.39</v>
      </c>
      <c r="D1055" s="24">
        <f>VLOOKUP(Table8[[#This Row],[Customer ID]],Table8[[Customer ID]:[HBA1C]],4,FALSE)</f>
        <v>4.5199999999999996</v>
      </c>
      <c r="E1055" s="24" t="str">
        <f>VLOOKUP(Table8[[#This Row],[Customer ID]],Table8[[Customer ID]:[Heart Issues]],6,FALSE)</f>
        <v>Yes</v>
      </c>
      <c r="F1055" s="24" t="str">
        <f>VLOOKUP(Table8[[#This Row],[Customer ID]],Table8[[Customer ID]:[Any Transplants]],7,FALSE)</f>
        <v>No</v>
      </c>
      <c r="G1055" s="24" t="str">
        <f>VLOOKUP(Table8[[#This Row],[Customer ID]],Table8[[Customer ID]:[Cancer history]],8,FALSE)</f>
        <v>No</v>
      </c>
      <c r="H1055" s="24">
        <f>VLOOKUP(Table8[[#This Row],[Customer ID]],Table8[[Customer ID]:[NumberOfMajorSurgeries]],9,FALSE)</f>
        <v>0</v>
      </c>
      <c r="I1055" s="24" t="str">
        <f>VLOOKUP(Table8[[#This Row],[Customer ID]],Table8[],10,FALSE)</f>
        <v>No</v>
      </c>
      <c r="J1055" s="24" t="str">
        <f>VLOOKUP(Table8[[#This Row],[Customer ID]],Table8[[Customer ID]:[Wight Status]],3,FALSE)</f>
        <v>Over Weight</v>
      </c>
      <c r="K1055" s="24" t="str">
        <f>VLOOKUP(Table8[[#This Row],[Customer ID]],Table8[[Customer ID]:[Diabetes Status]],5,FALSE)</f>
        <v>Normal</v>
      </c>
      <c r="L1055" s="24" t="str">
        <f>VLOOKUP(A1055,Table1[[Customer ID]:[Date Of Birth]],5,FALSE)</f>
        <v>22-Nov-1976</v>
      </c>
      <c r="M1055" s="24">
        <f>VLOOKUP(A1055,Table1[[Customer ID]:[charges]],8,FALSE)</f>
        <v>10665.44</v>
      </c>
      <c r="N1055" s="24" t="str">
        <f>VLOOKUP(Healthcare!A1055,Table1[[Customer ID]:[Hospital tier]],9,FALSE)</f>
        <v>tier - 3</v>
      </c>
      <c r="O1055" s="24" t="str">
        <f>VLOOKUP(A1055,Table1[[Customer ID]:[City tier]],10,FALSE)</f>
        <v>tier - 2</v>
      </c>
      <c r="P1055" s="24" t="str">
        <f>VLOOKUP(Healthcare!A1055,Table1[],11,FALSE)</f>
        <v>R1021</v>
      </c>
      <c r="Q1055" s="24">
        <f>VLOOKUP(Healthcare!A1055,Table1[[Customer ID]:[Age]],6,FALSE)</f>
        <v>46</v>
      </c>
    </row>
    <row r="1056" spans="1:17" ht="15.4" x14ac:dyDescent="0.45">
      <c r="A1056" s="25" t="s">
        <v>1055</v>
      </c>
      <c r="B1056" s="24" t="str">
        <f>VLOOKUP('Customer Names'!A1056,'Customer Names'!A1056:C3390,3,FALSE)</f>
        <v>Burnett</v>
      </c>
      <c r="C1056" s="24">
        <f>VLOOKUP(Table8[[#This Row],[Customer ID]],Table8[[Customer ID]:[BMI]],2,FALSE)</f>
        <v>25.66</v>
      </c>
      <c r="D1056" s="24">
        <f>VLOOKUP(Table8[[#This Row],[Customer ID]],Table8[[Customer ID]:[HBA1C]],4,FALSE)</f>
        <v>4.62</v>
      </c>
      <c r="E1056" s="24" t="str">
        <f>VLOOKUP(Table8[[#This Row],[Customer ID]],Table8[[Customer ID]:[Heart Issues]],6,FALSE)</f>
        <v>Yes</v>
      </c>
      <c r="F1056" s="24" t="str">
        <f>VLOOKUP(Table8[[#This Row],[Customer ID]],Table8[[Customer ID]:[Any Transplants]],7,FALSE)</f>
        <v>No</v>
      </c>
      <c r="G1056" s="24" t="str">
        <f>VLOOKUP(Table8[[#This Row],[Customer ID]],Table8[[Customer ID]:[Cancer history]],8,FALSE)</f>
        <v>No</v>
      </c>
      <c r="H1056" s="24">
        <f>VLOOKUP(Table8[[#This Row],[Customer ID]],Table8[[Customer ID]:[NumberOfMajorSurgeries]],9,FALSE)</f>
        <v>1</v>
      </c>
      <c r="I1056" s="24" t="str">
        <f>VLOOKUP(Table8[[#This Row],[Customer ID]],Table8[],10,FALSE)</f>
        <v>No</v>
      </c>
      <c r="J1056" s="24" t="str">
        <f>VLOOKUP(Table8[[#This Row],[Customer ID]],Table8[[Customer ID]:[Wight Status]],3,FALSE)</f>
        <v>Over Weight</v>
      </c>
      <c r="K1056" s="24" t="str">
        <f>VLOOKUP(Table8[[#This Row],[Customer ID]],Table8[[Customer ID]:[Diabetes Status]],5,FALSE)</f>
        <v>Normal</v>
      </c>
      <c r="L1056" s="24" t="str">
        <f>VLOOKUP(A1056,Table1[[Customer ID]:[Date Of Birth]],5,FALSE)</f>
        <v>8-Aug-1964</v>
      </c>
      <c r="M1056" s="24">
        <f>VLOOKUP(A1056,Table1[[Customer ID]:[charges]],8,FALSE)</f>
        <v>10627.81</v>
      </c>
      <c r="N1056" s="24" t="str">
        <f>VLOOKUP(Healthcare!A1056,Table1[[Customer ID]:[Hospital tier]],9,FALSE)</f>
        <v>tier - 3</v>
      </c>
      <c r="O1056" s="24" t="str">
        <f>VLOOKUP(A1056,Table1[[Customer ID]:[City tier]],10,FALSE)</f>
        <v>tier - 3</v>
      </c>
      <c r="P1056" s="24" t="str">
        <f>VLOOKUP(Healthcare!A1056,Table1[],11,FALSE)</f>
        <v>R1013</v>
      </c>
      <c r="Q1056" s="24">
        <f>VLOOKUP(Healthcare!A1056,Table1[[Customer ID]:[Age]],6,FALSE)</f>
        <v>58</v>
      </c>
    </row>
    <row r="1057" spans="1:17" ht="15.4" x14ac:dyDescent="0.45">
      <c r="A1057" s="25" t="s">
        <v>1056</v>
      </c>
      <c r="B1057" s="24" t="str">
        <f>VLOOKUP('Customer Names'!A1057,'Customer Names'!A1057:C3391,3,FALSE)</f>
        <v>Clason</v>
      </c>
      <c r="C1057" s="24">
        <f>VLOOKUP(Table8[[#This Row],[Customer ID]],Table8[[Customer ID]:[BMI]],2,FALSE)</f>
        <v>39.11</v>
      </c>
      <c r="D1057" s="24">
        <f>VLOOKUP(Table8[[#This Row],[Customer ID]],Table8[[Customer ID]:[HBA1C]],4,FALSE)</f>
        <v>5.87</v>
      </c>
      <c r="E1057" s="24" t="str">
        <f>VLOOKUP(Table8[[#This Row],[Customer ID]],Table8[[Customer ID]:[Heart Issues]],6,FALSE)</f>
        <v>No</v>
      </c>
      <c r="F1057" s="24" t="str">
        <f>VLOOKUP(Table8[[#This Row],[Customer ID]],Table8[[Customer ID]:[Any Transplants]],7,FALSE)</f>
        <v>No</v>
      </c>
      <c r="G1057" s="24" t="str">
        <f>VLOOKUP(Table8[[#This Row],[Customer ID]],Table8[[Customer ID]:[Cancer history]],8,FALSE)</f>
        <v>No</v>
      </c>
      <c r="H1057" s="24">
        <f>VLOOKUP(Table8[[#This Row],[Customer ID]],Table8[[Customer ID]:[NumberOfMajorSurgeries]],9,FALSE)</f>
        <v>0</v>
      </c>
      <c r="I1057" s="24" t="str">
        <f>VLOOKUP(Table8[[#This Row],[Customer ID]],Table8[],10,FALSE)</f>
        <v>No</v>
      </c>
      <c r="J1057" s="24" t="str">
        <f>VLOOKUP(Table8[[#This Row],[Customer ID]],Table8[[Customer ID]:[Wight Status]],3,FALSE)</f>
        <v>Obesity</v>
      </c>
      <c r="K1057" s="24" t="str">
        <f>VLOOKUP(Table8[[#This Row],[Customer ID]],Table8[[Customer ID]:[Diabetes Status]],5,FALSE)</f>
        <v>Prediabetes</v>
      </c>
      <c r="L1057" s="24" t="str">
        <f>VLOOKUP(A1057,Table1[[Customer ID]:[Date Of Birth]],5,FALSE)</f>
        <v>6-Jul-1990</v>
      </c>
      <c r="M1057" s="24">
        <f>VLOOKUP(A1057,Table1[[Customer ID]:[charges]],8,FALSE)</f>
        <v>10620.26</v>
      </c>
      <c r="N1057" s="24" t="str">
        <f>VLOOKUP(Healthcare!A1057,Table1[[Customer ID]:[Hospital tier]],9,FALSE)</f>
        <v>tier - 3</v>
      </c>
      <c r="O1057" s="24" t="str">
        <f>VLOOKUP(A1057,Table1[[Customer ID]:[City tier]],10,FALSE)</f>
        <v>tier - 3</v>
      </c>
      <c r="P1057" s="24" t="str">
        <f>VLOOKUP(Healthcare!A1057,Table1[],11,FALSE)</f>
        <v>R1012</v>
      </c>
      <c r="Q1057" s="24">
        <f>VLOOKUP(Healthcare!A1057,Table1[[Customer ID]:[Age]],6,FALSE)</f>
        <v>32</v>
      </c>
    </row>
    <row r="1058" spans="1:17" ht="15.4" x14ac:dyDescent="0.45">
      <c r="A1058" s="25" t="s">
        <v>1057</v>
      </c>
      <c r="B1058" s="24" t="str">
        <f>VLOOKUP('Customer Names'!A1058,'Customer Names'!A1058:C3392,3,FALSE)</f>
        <v>Donnelly</v>
      </c>
      <c r="C1058" s="24">
        <f>VLOOKUP(Table8[[#This Row],[Customer ID]],Table8[[Customer ID]:[BMI]],2,FALSE)</f>
        <v>43.78</v>
      </c>
      <c r="D1058" s="24">
        <f>VLOOKUP(Table8[[#This Row],[Customer ID]],Table8[[Customer ID]:[HBA1C]],4,FALSE)</f>
        <v>5.71</v>
      </c>
      <c r="E1058" s="24" t="str">
        <f>VLOOKUP(Table8[[#This Row],[Customer ID]],Table8[[Customer ID]:[Heart Issues]],6,FALSE)</f>
        <v>No</v>
      </c>
      <c r="F1058" s="24" t="str">
        <f>VLOOKUP(Table8[[#This Row],[Customer ID]],Table8[[Customer ID]:[Any Transplants]],7,FALSE)</f>
        <v>No</v>
      </c>
      <c r="G1058" s="24" t="str">
        <f>VLOOKUP(Table8[[#This Row],[Customer ID]],Table8[[Customer ID]:[Cancer history]],8,FALSE)</f>
        <v>No</v>
      </c>
      <c r="H1058" s="24">
        <f>VLOOKUP(Table8[[#This Row],[Customer ID]],Table8[[Customer ID]:[NumberOfMajorSurgeries]],9,FALSE)</f>
        <v>1</v>
      </c>
      <c r="I1058" s="24" t="str">
        <f>VLOOKUP(Table8[[#This Row],[Customer ID]],Table8[],10,FALSE)</f>
        <v>No</v>
      </c>
      <c r="J1058" s="24" t="str">
        <f>VLOOKUP(Table8[[#This Row],[Customer ID]],Table8[[Customer ID]:[Wight Status]],3,FALSE)</f>
        <v>Obesity</v>
      </c>
      <c r="K1058" s="24" t="str">
        <f>VLOOKUP(Table8[[#This Row],[Customer ID]],Table8[[Customer ID]:[Diabetes Status]],5,FALSE)</f>
        <v>Prediabetes</v>
      </c>
      <c r="L1058" s="24" t="str">
        <f>VLOOKUP(A1058,Table1[[Customer ID]:[Date Of Birth]],5,FALSE)</f>
        <v>23-Jul-1992</v>
      </c>
      <c r="M1058" s="24">
        <f>VLOOKUP(A1058,Table1[[Customer ID]:[charges]],8,FALSE)</f>
        <v>10617.04</v>
      </c>
      <c r="N1058" s="24" t="str">
        <f>VLOOKUP(Healthcare!A1058,Table1[[Customer ID]:[Hospital tier]],9,FALSE)</f>
        <v>tier - 3</v>
      </c>
      <c r="O1058" s="24" t="str">
        <f>VLOOKUP(A1058,Table1[[Customer ID]:[City tier]],10,FALSE)</f>
        <v>tier - 3</v>
      </c>
      <c r="P1058" s="24" t="str">
        <f>VLOOKUP(Healthcare!A1058,Table1[],11,FALSE)</f>
        <v>R1026</v>
      </c>
      <c r="Q1058" s="24">
        <f>VLOOKUP(Healthcare!A1058,Table1[[Customer ID]:[Age]],6,FALSE)</f>
        <v>30</v>
      </c>
    </row>
    <row r="1059" spans="1:17" ht="15.4" x14ac:dyDescent="0.45">
      <c r="A1059" s="25" t="s">
        <v>1058</v>
      </c>
      <c r="B1059" s="24" t="str">
        <f>VLOOKUP('Customer Names'!A1059,'Customer Names'!A1059:C3393,3,FALSE)</f>
        <v>Pietz</v>
      </c>
      <c r="C1059" s="24">
        <f>VLOOKUP(Table8[[#This Row],[Customer ID]],Table8[[Customer ID]:[BMI]],2,FALSE)</f>
        <v>24.35</v>
      </c>
      <c r="D1059" s="24">
        <f>VLOOKUP(Table8[[#This Row],[Customer ID]],Table8[[Customer ID]:[HBA1C]],4,FALSE)</f>
        <v>9.08</v>
      </c>
      <c r="E1059" s="24" t="str">
        <f>VLOOKUP(Table8[[#This Row],[Customer ID]],Table8[[Customer ID]:[Heart Issues]],6,FALSE)</f>
        <v>No</v>
      </c>
      <c r="F1059" s="24" t="str">
        <f>VLOOKUP(Table8[[#This Row],[Customer ID]],Table8[[Customer ID]:[Any Transplants]],7,FALSE)</f>
        <v>No</v>
      </c>
      <c r="G1059" s="24" t="str">
        <f>VLOOKUP(Table8[[#This Row],[Customer ID]],Table8[[Customer ID]:[Cancer history]],8,FALSE)</f>
        <v>No</v>
      </c>
      <c r="H1059" s="24">
        <f>VLOOKUP(Table8[[#This Row],[Customer ID]],Table8[[Customer ID]:[NumberOfMajorSurgeries]],9,FALSE)</f>
        <v>0</v>
      </c>
      <c r="I1059" s="24" t="str">
        <f>VLOOKUP(Table8[[#This Row],[Customer ID]],Table8[],10,FALSE)</f>
        <v>No</v>
      </c>
      <c r="J1059" s="24" t="str">
        <f>VLOOKUP(Table8[[#This Row],[Customer ID]],Table8[[Customer ID]:[Wight Status]],3,FALSE)</f>
        <v>Normal Weight</v>
      </c>
      <c r="K1059" s="24" t="str">
        <f>VLOOKUP(Table8[[#This Row],[Customer ID]],Table8[[Customer ID]:[Diabetes Status]],5,FALSE)</f>
        <v>Diabetes</v>
      </c>
      <c r="L1059" s="24" t="str">
        <f>VLOOKUP(A1059,Table1[[Customer ID]:[Date Of Birth]],5,FALSE)</f>
        <v>27-Jun-1965</v>
      </c>
      <c r="M1059" s="24">
        <f>VLOOKUP(A1059,Table1[[Customer ID]:[charges]],8,FALSE)</f>
        <v>10608.67</v>
      </c>
      <c r="N1059" s="24" t="str">
        <f>VLOOKUP(Healthcare!A1059,Table1[[Customer ID]:[Hospital tier]],9,FALSE)</f>
        <v>tier - 3</v>
      </c>
      <c r="O1059" s="24" t="str">
        <f>VLOOKUP(A1059,Table1[[Customer ID]:[City tier]],10,FALSE)</f>
        <v>tier - 3</v>
      </c>
      <c r="P1059" s="24" t="str">
        <f>VLOOKUP(Healthcare!A1059,Table1[],11,FALSE)</f>
        <v>R1012</v>
      </c>
      <c r="Q1059" s="24">
        <f>VLOOKUP(Healthcare!A1059,Table1[[Customer ID]:[Age]],6,FALSE)</f>
        <v>57</v>
      </c>
    </row>
    <row r="1060" spans="1:17" ht="15.4" x14ac:dyDescent="0.45">
      <c r="A1060" s="25" t="s">
        <v>1059</v>
      </c>
      <c r="B1060" s="24" t="str">
        <f>VLOOKUP('Customer Names'!A1060,'Customer Names'!A1060:C3394,3,FALSE)</f>
        <v>Tegenkamp</v>
      </c>
      <c r="C1060" s="24">
        <f>VLOOKUP(Table8[[#This Row],[Customer ID]],Table8[[Customer ID]:[BMI]],2,FALSE)</f>
        <v>40.299999999999997</v>
      </c>
      <c r="D1060" s="24">
        <f>VLOOKUP(Table8[[#This Row],[Customer ID]],Table8[[Customer ID]:[HBA1C]],4,FALSE)</f>
        <v>5.3</v>
      </c>
      <c r="E1060" s="24" t="str">
        <f>VLOOKUP(Table8[[#This Row],[Customer ID]],Table8[[Customer ID]:[Heart Issues]],6,FALSE)</f>
        <v>Yes</v>
      </c>
      <c r="F1060" s="24" t="str">
        <f>VLOOKUP(Table8[[#This Row],[Customer ID]],Table8[[Customer ID]:[Any Transplants]],7,FALSE)</f>
        <v>No</v>
      </c>
      <c r="G1060" s="24" t="str">
        <f>VLOOKUP(Table8[[#This Row],[Customer ID]],Table8[[Customer ID]:[Cancer history]],8,FALSE)</f>
        <v>No</v>
      </c>
      <c r="H1060" s="24">
        <f>VLOOKUP(Table8[[#This Row],[Customer ID]],Table8[[Customer ID]:[NumberOfMajorSurgeries]],9,FALSE)</f>
        <v>2</v>
      </c>
      <c r="I1060" s="24" t="str">
        <f>VLOOKUP(Table8[[#This Row],[Customer ID]],Table8[],10,FALSE)</f>
        <v>No</v>
      </c>
      <c r="J1060" s="24" t="str">
        <f>VLOOKUP(Table8[[#This Row],[Customer ID]],Table8[[Customer ID]:[Wight Status]],3,FALSE)</f>
        <v>Obesity</v>
      </c>
      <c r="K1060" s="24" t="str">
        <f>VLOOKUP(Table8[[#This Row],[Customer ID]],Table8[[Customer ID]:[Diabetes Status]],5,FALSE)</f>
        <v>Normal</v>
      </c>
      <c r="L1060" s="24" t="str">
        <f>VLOOKUP(A1060,Table1[[Customer ID]:[Date Of Birth]],5,FALSE)</f>
        <v>2-Jul-1966</v>
      </c>
      <c r="M1060" s="24">
        <f>VLOOKUP(A1060,Table1[[Customer ID]:[charges]],8,FALSE)</f>
        <v>10602.39</v>
      </c>
      <c r="N1060" s="24" t="str">
        <f>VLOOKUP(Healthcare!A1060,Table1[[Customer ID]:[Hospital tier]],9,FALSE)</f>
        <v>tier - 3</v>
      </c>
      <c r="O1060" s="24" t="str">
        <f>VLOOKUP(A1060,Table1[[Customer ID]:[City tier]],10,FALSE)</f>
        <v>tier - 3</v>
      </c>
      <c r="P1060" s="24" t="str">
        <f>VLOOKUP(Healthcare!A1060,Table1[],11,FALSE)</f>
        <v>R1011</v>
      </c>
      <c r="Q1060" s="24">
        <f>VLOOKUP(Healthcare!A1060,Table1[[Customer ID]:[Age]],6,FALSE)</f>
        <v>56</v>
      </c>
    </row>
    <row r="1061" spans="1:17" ht="15.4" x14ac:dyDescent="0.45">
      <c r="A1061" s="25" t="s">
        <v>1060</v>
      </c>
      <c r="B1061" s="24" t="str">
        <f>VLOOKUP('Customer Names'!A1061,'Customer Names'!A1061:C3395,3,FALSE)</f>
        <v>Dover</v>
      </c>
      <c r="C1061" s="24">
        <f>VLOOKUP(Table8[[#This Row],[Customer ID]],Table8[[Customer ID]:[BMI]],2,FALSE)</f>
        <v>32.774999999999999</v>
      </c>
      <c r="D1061" s="24">
        <f>VLOOKUP(Table8[[#This Row],[Customer ID]],Table8[[Customer ID]:[HBA1C]],4,FALSE)</f>
        <v>11.76</v>
      </c>
      <c r="E1061" s="24" t="str">
        <f>VLOOKUP(Table8[[#This Row],[Customer ID]],Table8[[Customer ID]:[Heart Issues]],6,FALSE)</f>
        <v>Yes</v>
      </c>
      <c r="F1061" s="24" t="str">
        <f>VLOOKUP(Table8[[#This Row],[Customer ID]],Table8[[Customer ID]:[Any Transplants]],7,FALSE)</f>
        <v>No</v>
      </c>
      <c r="G1061" s="24" t="str">
        <f>VLOOKUP(Table8[[#This Row],[Customer ID]],Table8[[Customer ID]:[Cancer history]],8,FALSE)</f>
        <v>No</v>
      </c>
      <c r="H1061" s="24">
        <f>VLOOKUP(Table8[[#This Row],[Customer ID]],Table8[[Customer ID]:[NumberOfMajorSurgeries]],9,FALSE)</f>
        <v>0</v>
      </c>
      <c r="I1061" s="24" t="str">
        <f>VLOOKUP(Table8[[#This Row],[Customer ID]],Table8[],10,FALSE)</f>
        <v>No</v>
      </c>
      <c r="J1061" s="24" t="str">
        <f>VLOOKUP(Table8[[#This Row],[Customer ID]],Table8[[Customer ID]:[Wight Status]],3,FALSE)</f>
        <v>Obesity</v>
      </c>
      <c r="K1061" s="24" t="str">
        <f>VLOOKUP(Table8[[#This Row],[Customer ID]],Table8[[Customer ID]:[Diabetes Status]],5,FALSE)</f>
        <v>Diabetes</v>
      </c>
      <c r="L1061" s="24" t="str">
        <f>VLOOKUP(A1061,Table1[[Customer ID]:[Date Of Birth]],5,FALSE)</f>
        <v>23-Jun-1967</v>
      </c>
      <c r="M1061" s="24">
        <f>VLOOKUP(A1061,Table1[[Customer ID]:[charges]],8,FALSE)</f>
        <v>10601.63</v>
      </c>
      <c r="N1061" s="24" t="str">
        <f>VLOOKUP(Healthcare!A1061,Table1[[Customer ID]:[Hospital tier]],9,FALSE)</f>
        <v>tier - 3</v>
      </c>
      <c r="O1061" s="24" t="str">
        <f>VLOOKUP(A1061,Table1[[Customer ID]:[City tier]],10,FALSE)</f>
        <v>tier - 2</v>
      </c>
      <c r="P1061" s="24" t="str">
        <f>VLOOKUP(Healthcare!A1061,Table1[],11,FALSE)</f>
        <v>R1012</v>
      </c>
      <c r="Q1061" s="24">
        <f>VLOOKUP(Healthcare!A1061,Table1[[Customer ID]:[Age]],6,FALSE)</f>
        <v>55</v>
      </c>
    </row>
    <row r="1062" spans="1:17" ht="15.4" x14ac:dyDescent="0.45">
      <c r="A1062" s="25" t="s">
        <v>1061</v>
      </c>
      <c r="B1062" s="24" t="str">
        <f>VLOOKUP('Customer Names'!A1062,'Customer Names'!A1062:C3396,3,FALSE)</f>
        <v>Dockemeyer</v>
      </c>
      <c r="C1062" s="24">
        <f>VLOOKUP(Table8[[#This Row],[Customer ID]],Table8[[Customer ID]:[BMI]],2,FALSE)</f>
        <v>39.6</v>
      </c>
      <c r="D1062" s="24">
        <f>VLOOKUP(Table8[[#This Row],[Customer ID]],Table8[[Customer ID]:[HBA1C]],4,FALSE)</f>
        <v>5.1100000000000003</v>
      </c>
      <c r="E1062" s="24" t="str">
        <f>VLOOKUP(Table8[[#This Row],[Customer ID]],Table8[[Customer ID]:[Heart Issues]],6,FALSE)</f>
        <v>Yes</v>
      </c>
      <c r="F1062" s="24" t="str">
        <f>VLOOKUP(Table8[[#This Row],[Customer ID]],Table8[[Customer ID]:[Any Transplants]],7,FALSE)</f>
        <v>No</v>
      </c>
      <c r="G1062" s="24" t="str">
        <f>VLOOKUP(Table8[[#This Row],[Customer ID]],Table8[[Customer ID]:[Cancer history]],8,FALSE)</f>
        <v>No</v>
      </c>
      <c r="H1062" s="24">
        <f>VLOOKUP(Table8[[#This Row],[Customer ID]],Table8[[Customer ID]:[NumberOfMajorSurgeries]],9,FALSE)</f>
        <v>2</v>
      </c>
      <c r="I1062" s="24" t="str">
        <f>VLOOKUP(Table8[[#This Row],[Customer ID]],Table8[],10,FALSE)</f>
        <v>No</v>
      </c>
      <c r="J1062" s="24" t="str">
        <f>VLOOKUP(Table8[[#This Row],[Customer ID]],Table8[[Customer ID]:[Wight Status]],3,FALSE)</f>
        <v>Obesity</v>
      </c>
      <c r="K1062" s="24" t="str">
        <f>VLOOKUP(Table8[[#This Row],[Customer ID]],Table8[[Customer ID]:[Diabetes Status]],5,FALSE)</f>
        <v>Normal</v>
      </c>
      <c r="L1062" s="24" t="str">
        <f>VLOOKUP(A1062,Table1[[Customer ID]:[Date Of Birth]],5,FALSE)</f>
        <v>20-Jul-1966</v>
      </c>
      <c r="M1062" s="24">
        <f>VLOOKUP(A1062,Table1[[Customer ID]:[charges]],8,FALSE)</f>
        <v>10601.41</v>
      </c>
      <c r="N1062" s="24" t="str">
        <f>VLOOKUP(Healthcare!A1062,Table1[[Customer ID]:[Hospital tier]],9,FALSE)</f>
        <v>tier - 3</v>
      </c>
      <c r="O1062" s="24" t="str">
        <f>VLOOKUP(A1062,Table1[[Customer ID]:[City tier]],10,FALSE)</f>
        <v>tier - 2</v>
      </c>
      <c r="P1062" s="24" t="str">
        <f>VLOOKUP(Healthcare!A1062,Table1[],11,FALSE)</f>
        <v>R1011</v>
      </c>
      <c r="Q1062" s="24">
        <f>VLOOKUP(Healthcare!A1062,Table1[[Customer ID]:[Age]],6,FALSE)</f>
        <v>56</v>
      </c>
    </row>
    <row r="1063" spans="1:17" ht="15.4" x14ac:dyDescent="0.45">
      <c r="A1063" s="25" t="s">
        <v>1062</v>
      </c>
      <c r="B1063" s="24" t="str">
        <f>VLOOKUP('Customer Names'!A1063,'Customer Names'!A1063:C3397,3,FALSE)</f>
        <v>Steele</v>
      </c>
      <c r="C1063" s="24">
        <f>VLOOKUP(Table8[[#This Row],[Customer ID]],Table8[[Customer ID]:[BMI]],2,FALSE)</f>
        <v>30.97</v>
      </c>
      <c r="D1063" s="24">
        <f>VLOOKUP(Table8[[#This Row],[Customer ID]],Table8[[Customer ID]:[HBA1C]],4,FALSE)</f>
        <v>5.54</v>
      </c>
      <c r="E1063" s="24" t="str">
        <f>VLOOKUP(Table8[[#This Row],[Customer ID]],Table8[[Customer ID]:[Heart Issues]],6,FALSE)</f>
        <v>No</v>
      </c>
      <c r="F1063" s="24" t="str">
        <f>VLOOKUP(Table8[[#This Row],[Customer ID]],Table8[[Customer ID]:[Any Transplants]],7,FALSE)</f>
        <v>No</v>
      </c>
      <c r="G1063" s="24" t="str">
        <f>VLOOKUP(Table8[[#This Row],[Customer ID]],Table8[[Customer ID]:[Cancer history]],8,FALSE)</f>
        <v>No</v>
      </c>
      <c r="H1063" s="24">
        <f>VLOOKUP(Table8[[#This Row],[Customer ID]],Table8[[Customer ID]:[NumberOfMajorSurgeries]],9,FALSE)</f>
        <v>2</v>
      </c>
      <c r="I1063" s="24" t="str">
        <f>VLOOKUP(Table8[[#This Row],[Customer ID]],Table8[],10,FALSE)</f>
        <v>No</v>
      </c>
      <c r="J1063" s="24" t="str">
        <f>VLOOKUP(Table8[[#This Row],[Customer ID]],Table8[[Customer ID]:[Wight Status]],3,FALSE)</f>
        <v>Obesity</v>
      </c>
      <c r="K1063" s="24" t="str">
        <f>VLOOKUP(Table8[[#This Row],[Customer ID]],Table8[[Customer ID]:[Diabetes Status]],5,FALSE)</f>
        <v>Normal</v>
      </c>
      <c r="L1063" s="24" t="str">
        <f>VLOOKUP(A1063,Table1[[Customer ID]:[Date Of Birth]],5,FALSE)</f>
        <v>14-Dec-1972</v>
      </c>
      <c r="M1063" s="24">
        <f>VLOOKUP(A1063,Table1[[Customer ID]:[charges]],8,FALSE)</f>
        <v>10600.55</v>
      </c>
      <c r="N1063" s="24" t="str">
        <f>VLOOKUP(Healthcare!A1063,Table1[[Customer ID]:[Hospital tier]],9,FALSE)</f>
        <v>tier - 3</v>
      </c>
      <c r="O1063" s="24" t="str">
        <f>VLOOKUP(A1063,Table1[[Customer ID]:[City tier]],10,FALSE)</f>
        <v>tier - 1</v>
      </c>
      <c r="P1063" s="24" t="str">
        <f>VLOOKUP(Healthcare!A1063,Table1[],11,FALSE)</f>
        <v>R1012</v>
      </c>
      <c r="Q1063" s="24">
        <f>VLOOKUP(Healthcare!A1063,Table1[[Customer ID]:[Age]],6,FALSE)</f>
        <v>50</v>
      </c>
    </row>
    <row r="1064" spans="1:17" ht="15.4" x14ac:dyDescent="0.45">
      <c r="A1064" s="25" t="s">
        <v>1063</v>
      </c>
      <c r="B1064" s="24" t="str">
        <f>VLOOKUP('Customer Names'!A1064,'Customer Names'!A1064:C3398,3,FALSE)</f>
        <v>Harel</v>
      </c>
      <c r="C1064" s="24">
        <f>VLOOKUP(Table8[[#This Row],[Customer ID]],Table8[[Customer ID]:[BMI]],2,FALSE)</f>
        <v>27.645</v>
      </c>
      <c r="D1064" s="24">
        <f>VLOOKUP(Table8[[#This Row],[Customer ID]],Table8[[Customer ID]:[HBA1C]],4,FALSE)</f>
        <v>8.8699999999999992</v>
      </c>
      <c r="E1064" s="24" t="str">
        <f>VLOOKUP(Table8[[#This Row],[Customer ID]],Table8[[Customer ID]:[Heart Issues]],6,FALSE)</f>
        <v>Yes</v>
      </c>
      <c r="F1064" s="24" t="str">
        <f>VLOOKUP(Table8[[#This Row],[Customer ID]],Table8[[Customer ID]:[Any Transplants]],7,FALSE)</f>
        <v>No</v>
      </c>
      <c r="G1064" s="24" t="str">
        <f>VLOOKUP(Table8[[#This Row],[Customer ID]],Table8[[Customer ID]:[Cancer history]],8,FALSE)</f>
        <v>No</v>
      </c>
      <c r="H1064" s="24">
        <f>VLOOKUP(Table8[[#This Row],[Customer ID]],Table8[[Customer ID]:[NumberOfMajorSurgeries]],9,FALSE)</f>
        <v>0</v>
      </c>
      <c r="I1064" s="24" t="str">
        <f>VLOOKUP(Table8[[#This Row],[Customer ID]],Table8[],10,FALSE)</f>
        <v>No</v>
      </c>
      <c r="J1064" s="24" t="str">
        <f>VLOOKUP(Table8[[#This Row],[Customer ID]],Table8[[Customer ID]:[Wight Status]],3,FALSE)</f>
        <v>Over Weight</v>
      </c>
      <c r="K1064" s="24" t="str">
        <f>VLOOKUP(Table8[[#This Row],[Customer ID]],Table8[[Customer ID]:[Diabetes Status]],5,FALSE)</f>
        <v>Diabetes</v>
      </c>
      <c r="L1064" s="24" t="str">
        <f>VLOOKUP(A1064,Table1[[Customer ID]:[Date Of Birth]],5,FALSE)</f>
        <v>29-Nov-1967</v>
      </c>
      <c r="M1064" s="24">
        <f>VLOOKUP(A1064,Table1[[Customer ID]:[charges]],8,FALSE)</f>
        <v>10594.5</v>
      </c>
      <c r="N1064" s="24" t="str">
        <f>VLOOKUP(Healthcare!A1064,Table1[[Customer ID]:[Hospital tier]],9,FALSE)</f>
        <v>tier - 3</v>
      </c>
      <c r="O1064" s="24" t="str">
        <f>VLOOKUP(A1064,Table1[[Customer ID]:[City tier]],10,FALSE)</f>
        <v>tier - 1</v>
      </c>
      <c r="P1064" s="24" t="str">
        <f>VLOOKUP(Healthcare!A1064,Table1[],11,FALSE)</f>
        <v>R1012</v>
      </c>
      <c r="Q1064" s="24">
        <f>VLOOKUP(Healthcare!A1064,Table1[[Customer ID]:[Age]],6,FALSE)</f>
        <v>55</v>
      </c>
    </row>
    <row r="1065" spans="1:17" ht="15.4" x14ac:dyDescent="0.45">
      <c r="A1065" s="25" t="s">
        <v>1064</v>
      </c>
      <c r="B1065" s="24" t="str">
        <f>VLOOKUP('Customer Names'!A1065,'Customer Names'!A1065:C3399,3,FALSE)</f>
        <v>Aguila</v>
      </c>
      <c r="C1065" s="24">
        <f>VLOOKUP(Table8[[#This Row],[Customer ID]],Table8[[Customer ID]:[BMI]],2,FALSE)</f>
        <v>34.43</v>
      </c>
      <c r="D1065" s="24">
        <f>VLOOKUP(Table8[[#This Row],[Customer ID]],Table8[[Customer ID]:[HBA1C]],4,FALSE)</f>
        <v>5.96</v>
      </c>
      <c r="E1065" s="24" t="str">
        <f>VLOOKUP(Table8[[#This Row],[Customer ID]],Table8[[Customer ID]:[Heart Issues]],6,FALSE)</f>
        <v>Yes</v>
      </c>
      <c r="F1065" s="24" t="str">
        <f>VLOOKUP(Table8[[#This Row],[Customer ID]],Table8[[Customer ID]:[Any Transplants]],7,FALSE)</f>
        <v>No</v>
      </c>
      <c r="G1065" s="24" t="str">
        <f>VLOOKUP(Table8[[#This Row],[Customer ID]],Table8[[Customer ID]:[Cancer history]],8,FALSE)</f>
        <v>No</v>
      </c>
      <c r="H1065" s="24">
        <f>VLOOKUP(Table8[[#This Row],[Customer ID]],Table8[[Customer ID]:[NumberOfMajorSurgeries]],9,FALSE)</f>
        <v>2</v>
      </c>
      <c r="I1065" s="24" t="str">
        <f>VLOOKUP(Table8[[#This Row],[Customer ID]],Table8[],10,FALSE)</f>
        <v>No</v>
      </c>
      <c r="J1065" s="24" t="str">
        <f>VLOOKUP(Table8[[#This Row],[Customer ID]],Table8[[Customer ID]:[Wight Status]],3,FALSE)</f>
        <v>Obesity</v>
      </c>
      <c r="K1065" s="24" t="str">
        <f>VLOOKUP(Table8[[#This Row],[Customer ID]],Table8[[Customer ID]:[Diabetes Status]],5,FALSE)</f>
        <v>Prediabetes</v>
      </c>
      <c r="L1065" s="24" t="str">
        <f>VLOOKUP(A1065,Table1[[Customer ID]:[Date Of Birth]],5,FALSE)</f>
        <v>3-Nov-1966</v>
      </c>
      <c r="M1065" s="24">
        <f>VLOOKUP(A1065,Table1[[Customer ID]:[charges]],8,FALSE)</f>
        <v>10594.23</v>
      </c>
      <c r="N1065" s="24" t="str">
        <f>VLOOKUP(Healthcare!A1065,Table1[[Customer ID]:[Hospital tier]],9,FALSE)</f>
        <v>tier - 3</v>
      </c>
      <c r="O1065" s="24" t="str">
        <f>VLOOKUP(A1065,Table1[[Customer ID]:[City tier]],10,FALSE)</f>
        <v>tier - 3</v>
      </c>
      <c r="P1065" s="24" t="str">
        <f>VLOOKUP(Healthcare!A1065,Table1[],11,FALSE)</f>
        <v>R1013</v>
      </c>
      <c r="Q1065" s="24">
        <f>VLOOKUP(Healthcare!A1065,Table1[[Customer ID]:[Age]],6,FALSE)</f>
        <v>56</v>
      </c>
    </row>
    <row r="1066" spans="1:17" ht="15.4" x14ac:dyDescent="0.45">
      <c r="A1066" s="25" t="s">
        <v>1065</v>
      </c>
      <c r="B1066" s="24" t="str">
        <f>VLOOKUP('Customer Names'!A1066,'Customer Names'!A1066:C3400,3,FALSE)</f>
        <v>Vallejo Sarmiento</v>
      </c>
      <c r="C1066" s="24">
        <f>VLOOKUP(Table8[[#This Row],[Customer ID]],Table8[[Customer ID]:[BMI]],2,FALSE)</f>
        <v>39.6</v>
      </c>
      <c r="D1066" s="24">
        <f>VLOOKUP(Table8[[#This Row],[Customer ID]],Table8[[Customer ID]:[HBA1C]],4,FALSE)</f>
        <v>4.4400000000000004</v>
      </c>
      <c r="E1066" s="24" t="str">
        <f>VLOOKUP(Table8[[#This Row],[Customer ID]],Table8[[Customer ID]:[Heart Issues]],6,FALSE)</f>
        <v>Yes</v>
      </c>
      <c r="F1066" s="24" t="str">
        <f>VLOOKUP(Table8[[#This Row],[Customer ID]],Table8[[Customer ID]:[Any Transplants]],7,FALSE)</f>
        <v>No</v>
      </c>
      <c r="G1066" s="24" t="str">
        <f>VLOOKUP(Table8[[#This Row],[Customer ID]],Table8[[Customer ID]:[Cancer history]],8,FALSE)</f>
        <v>Yes</v>
      </c>
      <c r="H1066" s="24">
        <f>VLOOKUP(Table8[[#This Row],[Customer ID]],Table8[[Customer ID]:[NumberOfMajorSurgeries]],9,FALSE)</f>
        <v>1</v>
      </c>
      <c r="I1066" s="24" t="str">
        <f>VLOOKUP(Table8[[#This Row],[Customer ID]],Table8[],10,FALSE)</f>
        <v>No</v>
      </c>
      <c r="J1066" s="24" t="str">
        <f>VLOOKUP(Table8[[#This Row],[Customer ID]],Table8[[Customer ID]:[Wight Status]],3,FALSE)</f>
        <v>Obesity</v>
      </c>
      <c r="K1066" s="24" t="str">
        <f>VLOOKUP(Table8[[#This Row],[Customer ID]],Table8[[Customer ID]:[Diabetes Status]],5,FALSE)</f>
        <v>Normal</v>
      </c>
      <c r="L1066" s="24" t="str">
        <f>VLOOKUP(A1066,Table1[[Customer ID]:[Date Of Birth]],5,FALSE)</f>
        <v>25-Dec-1969</v>
      </c>
      <c r="M1066" s="24">
        <f>VLOOKUP(A1066,Table1[[Customer ID]:[charges]],8,FALSE)</f>
        <v>10579.71</v>
      </c>
      <c r="N1066" s="24" t="str">
        <f>VLOOKUP(Healthcare!A1066,Table1[[Customer ID]:[Hospital tier]],9,FALSE)</f>
        <v>tier - 3</v>
      </c>
      <c r="O1066" s="24" t="str">
        <f>VLOOKUP(A1066,Table1[[Customer ID]:[City tier]],10,FALSE)</f>
        <v>tier - 3</v>
      </c>
      <c r="P1066" s="24" t="str">
        <f>VLOOKUP(Healthcare!A1066,Table1[],11,FALSE)</f>
        <v>R1013</v>
      </c>
      <c r="Q1066" s="24">
        <f>VLOOKUP(Healthcare!A1066,Table1[[Customer ID]:[Age]],6,FALSE)</f>
        <v>53</v>
      </c>
    </row>
    <row r="1067" spans="1:17" ht="15.4" x14ac:dyDescent="0.45">
      <c r="A1067" s="25" t="s">
        <v>1066</v>
      </c>
      <c r="B1067" s="24" t="str">
        <f>VLOOKUP('Customer Names'!A1067,'Customer Names'!A1067:C3401,3,FALSE)</f>
        <v>Beisheim</v>
      </c>
      <c r="C1067" s="24">
        <f>VLOOKUP(Table8[[#This Row],[Customer ID]],Table8[[Customer ID]:[BMI]],2,FALSE)</f>
        <v>22.1</v>
      </c>
      <c r="D1067" s="24">
        <f>VLOOKUP(Table8[[#This Row],[Customer ID]],Table8[[Customer ID]:[HBA1C]],4,FALSE)</f>
        <v>4.6500000000000004</v>
      </c>
      <c r="E1067" s="24" t="str">
        <f>VLOOKUP(Table8[[#This Row],[Customer ID]],Table8[[Customer ID]:[Heart Issues]],6,FALSE)</f>
        <v>Yes</v>
      </c>
      <c r="F1067" s="24" t="str">
        <f>VLOOKUP(Table8[[#This Row],[Customer ID]],Table8[[Customer ID]:[Any Transplants]],7,FALSE)</f>
        <v>No</v>
      </c>
      <c r="G1067" s="24" t="str">
        <f>VLOOKUP(Table8[[#This Row],[Customer ID]],Table8[[Customer ID]:[Cancer history]],8,FALSE)</f>
        <v>No</v>
      </c>
      <c r="H1067" s="24">
        <f>VLOOKUP(Table8[[#This Row],[Customer ID]],Table8[[Customer ID]:[NumberOfMajorSurgeries]],9,FALSE)</f>
        <v>2</v>
      </c>
      <c r="I1067" s="24" t="str">
        <f>VLOOKUP(Table8[[#This Row],[Customer ID]],Table8[],10,FALSE)</f>
        <v>No</v>
      </c>
      <c r="J1067" s="24" t="str">
        <f>VLOOKUP(Table8[[#This Row],[Customer ID]],Table8[[Customer ID]:[Wight Status]],3,FALSE)</f>
        <v>Normal Weight</v>
      </c>
      <c r="K1067" s="24" t="str">
        <f>VLOOKUP(Table8[[#This Row],[Customer ID]],Table8[[Customer ID]:[Diabetes Status]],5,FALSE)</f>
        <v>Normal</v>
      </c>
      <c r="L1067" s="24" t="str">
        <f>VLOOKUP(A1067,Table1[[Customer ID]:[Date Of Birth]],5,FALSE)</f>
        <v>11-Dec-1966</v>
      </c>
      <c r="M1067" s="24">
        <f>VLOOKUP(A1067,Table1[[Customer ID]:[charges]],8,FALSE)</f>
        <v>10577.09</v>
      </c>
      <c r="N1067" s="24" t="str">
        <f>VLOOKUP(Healthcare!A1067,Table1[[Customer ID]:[Hospital tier]],9,FALSE)</f>
        <v>tier - 3</v>
      </c>
      <c r="O1067" s="24" t="str">
        <f>VLOOKUP(A1067,Table1[[Customer ID]:[City tier]],10,FALSE)</f>
        <v>tier - 3</v>
      </c>
      <c r="P1067" s="24" t="str">
        <f>VLOOKUP(Healthcare!A1067,Table1[],11,FALSE)</f>
        <v>R1011</v>
      </c>
      <c r="Q1067" s="24">
        <f>VLOOKUP(Healthcare!A1067,Table1[[Customer ID]:[Age]],6,FALSE)</f>
        <v>56</v>
      </c>
    </row>
    <row r="1068" spans="1:17" ht="15.4" x14ac:dyDescent="0.45">
      <c r="A1068" s="25" t="s">
        <v>1067</v>
      </c>
      <c r="B1068" s="24" t="str">
        <f>VLOOKUP('Customer Names'!A1068,'Customer Names'!A1068:C3402,3,FALSE)</f>
        <v>Lenhoff</v>
      </c>
      <c r="C1068" s="24">
        <f>VLOOKUP(Table8[[#This Row],[Customer ID]],Table8[[Customer ID]:[BMI]],2,FALSE)</f>
        <v>33.25</v>
      </c>
      <c r="D1068" s="24">
        <f>VLOOKUP(Table8[[#This Row],[Customer ID]],Table8[[Customer ID]:[HBA1C]],4,FALSE)</f>
        <v>5.64</v>
      </c>
      <c r="E1068" s="24" t="str">
        <f>VLOOKUP(Table8[[#This Row],[Customer ID]],Table8[[Customer ID]:[Heart Issues]],6,FALSE)</f>
        <v>Yes</v>
      </c>
      <c r="F1068" s="24" t="str">
        <f>VLOOKUP(Table8[[#This Row],[Customer ID]],Table8[[Customer ID]:[Any Transplants]],7,FALSE)</f>
        <v>No</v>
      </c>
      <c r="G1068" s="24" t="str">
        <f>VLOOKUP(Table8[[#This Row],[Customer ID]],Table8[[Customer ID]:[Cancer history]],8,FALSE)</f>
        <v>Yes</v>
      </c>
      <c r="H1068" s="24">
        <f>VLOOKUP(Table8[[#This Row],[Customer ID]],Table8[[Customer ID]:[NumberOfMajorSurgeries]],9,FALSE)</f>
        <v>1</v>
      </c>
      <c r="I1068" s="24" t="str">
        <f>VLOOKUP(Table8[[#This Row],[Customer ID]],Table8[],10,FALSE)</f>
        <v>No</v>
      </c>
      <c r="J1068" s="24" t="str">
        <f>VLOOKUP(Table8[[#This Row],[Customer ID]],Table8[[Customer ID]:[Wight Status]],3,FALSE)</f>
        <v>Obesity</v>
      </c>
      <c r="K1068" s="24" t="str">
        <f>VLOOKUP(Table8[[#This Row],[Customer ID]],Table8[[Customer ID]:[Diabetes Status]],5,FALSE)</f>
        <v>Normal</v>
      </c>
      <c r="L1068" s="24" t="str">
        <f>VLOOKUP(A1068,Table1[[Customer ID]:[Date Of Birth]],5,FALSE)</f>
        <v>17-Jul-1969</v>
      </c>
      <c r="M1068" s="24">
        <f>VLOOKUP(A1068,Table1[[Customer ID]:[charges]],8,FALSE)</f>
        <v>10564.88</v>
      </c>
      <c r="N1068" s="24" t="str">
        <f>VLOOKUP(Healthcare!A1068,Table1[[Customer ID]:[Hospital tier]],9,FALSE)</f>
        <v>tier - 3</v>
      </c>
      <c r="O1068" s="24" t="str">
        <f>VLOOKUP(A1068,Table1[[Customer ID]:[City tier]],10,FALSE)</f>
        <v>tier - 1</v>
      </c>
      <c r="P1068" s="24" t="str">
        <f>VLOOKUP(Healthcare!A1068,Table1[],11,FALSE)</f>
        <v>R1024</v>
      </c>
      <c r="Q1068" s="24">
        <f>VLOOKUP(Healthcare!A1068,Table1[[Customer ID]:[Age]],6,FALSE)</f>
        <v>53</v>
      </c>
    </row>
    <row r="1069" spans="1:17" ht="15.4" x14ac:dyDescent="0.45">
      <c r="A1069" s="25" t="s">
        <v>1068</v>
      </c>
      <c r="B1069" s="24" t="str">
        <f>VLOOKUP('Customer Names'!A1069,'Customer Names'!A1069:C3403,3,FALSE)</f>
        <v>Wehrwein</v>
      </c>
      <c r="C1069" s="24">
        <f>VLOOKUP(Table8[[#This Row],[Customer ID]],Table8[[Customer ID]:[BMI]],2,FALSE)</f>
        <v>33.33</v>
      </c>
      <c r="D1069" s="24">
        <f>VLOOKUP(Table8[[#This Row],[Customer ID]],Table8[[Customer ID]:[HBA1C]],4,FALSE)</f>
        <v>10.19</v>
      </c>
      <c r="E1069" s="24" t="str">
        <f>VLOOKUP(Table8[[#This Row],[Customer ID]],Table8[[Customer ID]:[Heart Issues]],6,FALSE)</f>
        <v>No</v>
      </c>
      <c r="F1069" s="24" t="str">
        <f>VLOOKUP(Table8[[#This Row],[Customer ID]],Table8[[Customer ID]:[Any Transplants]],7,FALSE)</f>
        <v>No</v>
      </c>
      <c r="G1069" s="24" t="str">
        <f>VLOOKUP(Table8[[#This Row],[Customer ID]],Table8[[Customer ID]:[Cancer history]],8,FALSE)</f>
        <v>No</v>
      </c>
      <c r="H1069" s="24">
        <f>VLOOKUP(Table8[[#This Row],[Customer ID]],Table8[[Customer ID]:[NumberOfMajorSurgeries]],9,FALSE)</f>
        <v>0</v>
      </c>
      <c r="I1069" s="24" t="str">
        <f>VLOOKUP(Table8[[#This Row],[Customer ID]],Table8[],10,FALSE)</f>
        <v>No</v>
      </c>
      <c r="J1069" s="24" t="str">
        <f>VLOOKUP(Table8[[#This Row],[Customer ID]],Table8[[Customer ID]:[Wight Status]],3,FALSE)</f>
        <v>Obesity</v>
      </c>
      <c r="K1069" s="24" t="str">
        <f>VLOOKUP(Table8[[#This Row],[Customer ID]],Table8[[Customer ID]:[Diabetes Status]],5,FALSE)</f>
        <v>Diabetes</v>
      </c>
      <c r="L1069" s="24" t="str">
        <f>VLOOKUP(A1069,Table1[[Customer ID]:[Date Of Birth]],5,FALSE)</f>
        <v>29-Jun-1971</v>
      </c>
      <c r="M1069" s="24">
        <f>VLOOKUP(A1069,Table1[[Customer ID]:[charges]],8,FALSE)</f>
        <v>10560.49</v>
      </c>
      <c r="N1069" s="24" t="str">
        <f>VLOOKUP(Healthcare!A1069,Table1[[Customer ID]:[Hospital tier]],9,FALSE)</f>
        <v>tier - 3</v>
      </c>
      <c r="O1069" s="24" t="str">
        <f>VLOOKUP(A1069,Table1[[Customer ID]:[City tier]],10,FALSE)</f>
        <v>tier - 2</v>
      </c>
      <c r="P1069" s="24" t="str">
        <f>VLOOKUP(Healthcare!A1069,Table1[],11,FALSE)</f>
        <v>R1013</v>
      </c>
      <c r="Q1069" s="24">
        <f>VLOOKUP(Healthcare!A1069,Table1[[Customer ID]:[Age]],6,FALSE)</f>
        <v>51</v>
      </c>
    </row>
    <row r="1070" spans="1:17" ht="15.4" x14ac:dyDescent="0.45">
      <c r="A1070" s="25" t="s">
        <v>1069</v>
      </c>
      <c r="B1070" s="24" t="str">
        <f>VLOOKUP('Customer Names'!A1070,'Customer Names'!A1070:C3404,3,FALSE)</f>
        <v>Wallace</v>
      </c>
      <c r="C1070" s="24">
        <f>VLOOKUP(Table8[[#This Row],[Customer ID]],Table8[[Customer ID]:[BMI]],2,FALSE)</f>
        <v>30.5</v>
      </c>
      <c r="D1070" s="24">
        <f>VLOOKUP(Table8[[#This Row],[Customer ID]],Table8[[Customer ID]:[HBA1C]],4,FALSE)</f>
        <v>10.79</v>
      </c>
      <c r="E1070" s="24" t="str">
        <f>VLOOKUP(Table8[[#This Row],[Customer ID]],Table8[[Customer ID]:[Heart Issues]],6,FALSE)</f>
        <v>No</v>
      </c>
      <c r="F1070" s="24" t="str">
        <f>VLOOKUP(Table8[[#This Row],[Customer ID]],Table8[[Customer ID]:[Any Transplants]],7,FALSE)</f>
        <v>No</v>
      </c>
      <c r="G1070" s="24" t="str">
        <f>VLOOKUP(Table8[[#This Row],[Customer ID]],Table8[[Customer ID]:[Cancer history]],8,FALSE)</f>
        <v>No</v>
      </c>
      <c r="H1070" s="24">
        <f>VLOOKUP(Table8[[#This Row],[Customer ID]],Table8[[Customer ID]:[NumberOfMajorSurgeries]],9,FALSE)</f>
        <v>0</v>
      </c>
      <c r="I1070" s="24" t="str">
        <f>VLOOKUP(Table8[[#This Row],[Customer ID]],Table8[],10,FALSE)</f>
        <v>No</v>
      </c>
      <c r="J1070" s="24" t="str">
        <f>VLOOKUP(Table8[[#This Row],[Customer ID]],Table8[[Customer ID]:[Wight Status]],3,FALSE)</f>
        <v>Obesity</v>
      </c>
      <c r="K1070" s="24" t="str">
        <f>VLOOKUP(Table8[[#This Row],[Customer ID]],Table8[[Customer ID]:[Diabetes Status]],5,FALSE)</f>
        <v>Diabetes</v>
      </c>
      <c r="L1070" s="24" t="str">
        <f>VLOOKUP(A1070,Table1[[Customer ID]:[Date Of Birth]],5,FALSE)</f>
        <v>26-Sep-1971</v>
      </c>
      <c r="M1070" s="24">
        <f>VLOOKUP(A1070,Table1[[Customer ID]:[charges]],8,FALSE)</f>
        <v>10546.48</v>
      </c>
      <c r="N1070" s="24" t="str">
        <f>VLOOKUP(Healthcare!A1070,Table1[[Customer ID]:[Hospital tier]],9,FALSE)</f>
        <v>tier - 3</v>
      </c>
      <c r="O1070" s="24" t="str">
        <f>VLOOKUP(A1070,Table1[[Customer ID]:[City tier]],10,FALSE)</f>
        <v>tier - 3</v>
      </c>
      <c r="P1070" s="24" t="str">
        <f>VLOOKUP(Healthcare!A1070,Table1[],11,FALSE)</f>
        <v>R1011</v>
      </c>
      <c r="Q1070" s="24">
        <f>VLOOKUP(Healthcare!A1070,Table1[[Customer ID]:[Age]],6,FALSE)</f>
        <v>51</v>
      </c>
    </row>
    <row r="1071" spans="1:17" ht="15.4" x14ac:dyDescent="0.45">
      <c r="A1071" s="25" t="s">
        <v>1070</v>
      </c>
      <c r="B1071" s="24" t="str">
        <f>VLOOKUP('Customer Names'!A1071,'Customer Names'!A1071:C3405,3,FALSE)</f>
        <v>Markowitz</v>
      </c>
      <c r="C1071" s="24">
        <f>VLOOKUP(Table8[[#This Row],[Customer ID]],Table8[[Customer ID]:[BMI]],2,FALSE)</f>
        <v>30.3</v>
      </c>
      <c r="D1071" s="24">
        <f>VLOOKUP(Table8[[#This Row],[Customer ID]],Table8[[Customer ID]:[HBA1C]],4,FALSE)</f>
        <v>4.24</v>
      </c>
      <c r="E1071" s="24" t="str">
        <f>VLOOKUP(Table8[[#This Row],[Customer ID]],Table8[[Customer ID]:[Heart Issues]],6,FALSE)</f>
        <v>No</v>
      </c>
      <c r="F1071" s="24" t="str">
        <f>VLOOKUP(Table8[[#This Row],[Customer ID]],Table8[[Customer ID]:[Any Transplants]],7,FALSE)</f>
        <v>No</v>
      </c>
      <c r="G1071" s="24" t="str">
        <f>VLOOKUP(Table8[[#This Row],[Customer ID]],Table8[[Customer ID]:[Cancer history]],8,FALSE)</f>
        <v>No</v>
      </c>
      <c r="H1071" s="24">
        <f>VLOOKUP(Table8[[#This Row],[Customer ID]],Table8[[Customer ID]:[NumberOfMajorSurgeries]],9,FALSE)</f>
        <v>0</v>
      </c>
      <c r="I1071" s="24" t="str">
        <f>VLOOKUP(Table8[[#This Row],[Customer ID]],Table8[],10,FALSE)</f>
        <v>No</v>
      </c>
      <c r="J1071" s="24" t="str">
        <f>VLOOKUP(Table8[[#This Row],[Customer ID]],Table8[[Customer ID]:[Wight Status]],3,FALSE)</f>
        <v>Obesity</v>
      </c>
      <c r="K1071" s="24" t="str">
        <f>VLOOKUP(Table8[[#This Row],[Customer ID]],Table8[[Customer ID]:[Diabetes Status]],5,FALSE)</f>
        <v>Normal</v>
      </c>
      <c r="L1071" s="24" t="str">
        <f>VLOOKUP(A1071,Table1[[Customer ID]:[Date Of Birth]],5,FALSE)</f>
        <v>25-Oct-1977</v>
      </c>
      <c r="M1071" s="24">
        <f>VLOOKUP(A1071,Table1[[Customer ID]:[charges]],8,FALSE)</f>
        <v>10495.6</v>
      </c>
      <c r="N1071" s="24" t="str">
        <f>VLOOKUP(Healthcare!A1071,Table1[[Customer ID]:[Hospital tier]],9,FALSE)</f>
        <v>tier - 3</v>
      </c>
      <c r="O1071" s="24" t="str">
        <f>VLOOKUP(A1071,Table1[[Customer ID]:[City tier]],10,FALSE)</f>
        <v>tier - 1</v>
      </c>
      <c r="P1071" s="24" t="str">
        <f>VLOOKUP(Healthcare!A1071,Table1[],11,FALSE)</f>
        <v>R1012</v>
      </c>
      <c r="Q1071" s="24">
        <f>VLOOKUP(Healthcare!A1071,Table1[[Customer ID]:[Age]],6,FALSE)</f>
        <v>45</v>
      </c>
    </row>
    <row r="1072" spans="1:17" ht="15.4" x14ac:dyDescent="0.45">
      <c r="A1072" s="25" t="s">
        <v>1071</v>
      </c>
      <c r="B1072" s="24" t="str">
        <f>VLOOKUP('Customer Names'!A1072,'Customer Names'!A1072:C3406,3,FALSE)</f>
        <v>Vos</v>
      </c>
      <c r="C1072" s="24">
        <f>VLOOKUP(Table8[[#This Row],[Customer ID]],Table8[[Customer ID]:[BMI]],2,FALSE)</f>
        <v>26.22</v>
      </c>
      <c r="D1072" s="24">
        <f>VLOOKUP(Table8[[#This Row],[Customer ID]],Table8[[Customer ID]:[HBA1C]],4,FALSE)</f>
        <v>5.83</v>
      </c>
      <c r="E1072" s="24" t="str">
        <f>VLOOKUP(Table8[[#This Row],[Customer ID]],Table8[[Customer ID]:[Heart Issues]],6,FALSE)</f>
        <v>No</v>
      </c>
      <c r="F1072" s="24" t="str">
        <f>VLOOKUP(Table8[[#This Row],[Customer ID]],Table8[[Customer ID]:[Any Transplants]],7,FALSE)</f>
        <v>No</v>
      </c>
      <c r="G1072" s="24" t="str">
        <f>VLOOKUP(Table8[[#This Row],[Customer ID]],Table8[[Customer ID]:[Cancer history]],8,FALSE)</f>
        <v>No</v>
      </c>
      <c r="H1072" s="24">
        <f>VLOOKUP(Table8[[#This Row],[Customer ID]],Table8[[Customer ID]:[NumberOfMajorSurgeries]],9,FALSE)</f>
        <v>2</v>
      </c>
      <c r="I1072" s="24" t="str">
        <f>VLOOKUP(Table8[[#This Row],[Customer ID]],Table8[],10,FALSE)</f>
        <v>No</v>
      </c>
      <c r="J1072" s="24" t="str">
        <f>VLOOKUP(Table8[[#This Row],[Customer ID]],Table8[[Customer ID]:[Wight Status]],3,FALSE)</f>
        <v>Over Weight</v>
      </c>
      <c r="K1072" s="24" t="str">
        <f>VLOOKUP(Table8[[#This Row],[Customer ID]],Table8[[Customer ID]:[Diabetes Status]],5,FALSE)</f>
        <v>Prediabetes</v>
      </c>
      <c r="L1072" s="24" t="str">
        <f>VLOOKUP(A1072,Table1[[Customer ID]:[Date Of Birth]],5,FALSE)</f>
        <v>19-Oct-1972</v>
      </c>
      <c r="M1072" s="24">
        <f>VLOOKUP(A1072,Table1[[Customer ID]:[charges]],8,FALSE)</f>
        <v>10493.95</v>
      </c>
      <c r="N1072" s="24" t="str">
        <f>VLOOKUP(Healthcare!A1072,Table1[[Customer ID]:[Hospital tier]],9,FALSE)</f>
        <v>tier - 3</v>
      </c>
      <c r="O1072" s="24" t="str">
        <f>VLOOKUP(A1072,Table1[[Customer ID]:[City tier]],10,FALSE)</f>
        <v>tier - 1</v>
      </c>
      <c r="P1072" s="24" t="str">
        <f>VLOOKUP(Healthcare!A1072,Table1[],11,FALSE)</f>
        <v>R1012</v>
      </c>
      <c r="Q1072" s="24">
        <f>VLOOKUP(Healthcare!A1072,Table1[[Customer ID]:[Age]],6,FALSE)</f>
        <v>50</v>
      </c>
    </row>
    <row r="1073" spans="1:17" ht="15.4" x14ac:dyDescent="0.45">
      <c r="A1073" s="25" t="s">
        <v>1072</v>
      </c>
      <c r="B1073" s="24" t="str">
        <f>VLOOKUP('Customer Names'!A1073,'Customer Names'!A1073:C3407,3,FALSE)</f>
        <v>McLeod</v>
      </c>
      <c r="C1073" s="24">
        <f>VLOOKUP(Table8[[#This Row],[Customer ID]],Table8[[Customer ID]:[BMI]],2,FALSE)</f>
        <v>29.99</v>
      </c>
      <c r="D1073" s="24">
        <f>VLOOKUP(Table8[[#This Row],[Customer ID]],Table8[[Customer ID]:[HBA1C]],4,FALSE)</f>
        <v>11.85</v>
      </c>
      <c r="E1073" s="24" t="str">
        <f>VLOOKUP(Table8[[#This Row],[Customer ID]],Table8[[Customer ID]:[Heart Issues]],6,FALSE)</f>
        <v>No</v>
      </c>
      <c r="F1073" s="24" t="str">
        <f>VLOOKUP(Table8[[#This Row],[Customer ID]],Table8[[Customer ID]:[Any Transplants]],7,FALSE)</f>
        <v>No</v>
      </c>
      <c r="G1073" s="24" t="str">
        <f>VLOOKUP(Table8[[#This Row],[Customer ID]],Table8[[Customer ID]:[Cancer history]],8,FALSE)</f>
        <v>No</v>
      </c>
      <c r="H1073" s="24">
        <f>VLOOKUP(Table8[[#This Row],[Customer ID]],Table8[[Customer ID]:[NumberOfMajorSurgeries]],9,FALSE)</f>
        <v>0</v>
      </c>
      <c r="I1073" s="24" t="str">
        <f>VLOOKUP(Table8[[#This Row],[Customer ID]],Table8[],10,FALSE)</f>
        <v>No</v>
      </c>
      <c r="J1073" s="24" t="str">
        <f>VLOOKUP(Table8[[#This Row],[Customer ID]],Table8[[Customer ID]:[Wight Status]],3,FALSE)</f>
        <v>Over Weight</v>
      </c>
      <c r="K1073" s="24" t="str">
        <f>VLOOKUP(Table8[[#This Row],[Customer ID]],Table8[[Customer ID]:[Diabetes Status]],5,FALSE)</f>
        <v>Diabetes</v>
      </c>
      <c r="L1073" s="24" t="str">
        <f>VLOOKUP(A1073,Table1[[Customer ID]:[Date Of Birth]],5,FALSE)</f>
        <v>21-Aug-1978</v>
      </c>
      <c r="M1073" s="24">
        <f>VLOOKUP(A1073,Table1[[Customer ID]:[charges]],8,FALSE)</f>
        <v>10486.55</v>
      </c>
      <c r="N1073" s="24" t="str">
        <f>VLOOKUP(Healthcare!A1073,Table1[[Customer ID]:[Hospital tier]],9,FALSE)</f>
        <v>tier - 3</v>
      </c>
      <c r="O1073" s="24" t="str">
        <f>VLOOKUP(A1073,Table1[[Customer ID]:[City tier]],10,FALSE)</f>
        <v>tier - 3</v>
      </c>
      <c r="P1073" s="24" t="str">
        <f>VLOOKUP(Healthcare!A1073,Table1[],11,FALSE)</f>
        <v>R1025</v>
      </c>
      <c r="Q1073" s="24">
        <f>VLOOKUP(Healthcare!A1073,Table1[[Customer ID]:[Age]],6,FALSE)</f>
        <v>44</v>
      </c>
    </row>
    <row r="1074" spans="1:17" ht="15.4" x14ac:dyDescent="0.45">
      <c r="A1074" s="25" t="s">
        <v>1073</v>
      </c>
      <c r="B1074" s="24" t="str">
        <f>VLOOKUP('Customer Names'!A1074,'Customer Names'!A1074:C3408,3,FALSE)</f>
        <v>Balcom</v>
      </c>
      <c r="C1074" s="24">
        <f>VLOOKUP(Table8[[#This Row],[Customer ID]],Table8[[Customer ID]:[BMI]],2,FALSE)</f>
        <v>36.380000000000003</v>
      </c>
      <c r="D1074" s="24">
        <f>VLOOKUP(Table8[[#This Row],[Customer ID]],Table8[[Customer ID]:[HBA1C]],4,FALSE)</f>
        <v>5.98</v>
      </c>
      <c r="E1074" s="24" t="str">
        <f>VLOOKUP(Table8[[#This Row],[Customer ID]],Table8[[Customer ID]:[Heart Issues]],6,FALSE)</f>
        <v>No</v>
      </c>
      <c r="F1074" s="24" t="str">
        <f>VLOOKUP(Table8[[#This Row],[Customer ID]],Table8[[Customer ID]:[Any Transplants]],7,FALSE)</f>
        <v>No</v>
      </c>
      <c r="G1074" s="24" t="str">
        <f>VLOOKUP(Table8[[#This Row],[Customer ID]],Table8[[Customer ID]:[Cancer history]],8,FALSE)</f>
        <v>No</v>
      </c>
      <c r="H1074" s="24">
        <f>VLOOKUP(Table8[[#This Row],[Customer ID]],Table8[[Customer ID]:[NumberOfMajorSurgeries]],9,FALSE)</f>
        <v>1</v>
      </c>
      <c r="I1074" s="24" t="str">
        <f>VLOOKUP(Table8[[#This Row],[Customer ID]],Table8[],10,FALSE)</f>
        <v>No</v>
      </c>
      <c r="J1074" s="24" t="str">
        <f>VLOOKUP(Table8[[#This Row],[Customer ID]],Table8[[Customer ID]:[Wight Status]],3,FALSE)</f>
        <v>Obesity</v>
      </c>
      <c r="K1074" s="24" t="str">
        <f>VLOOKUP(Table8[[#This Row],[Customer ID]],Table8[[Customer ID]:[Diabetes Status]],5,FALSE)</f>
        <v>Prediabetes</v>
      </c>
      <c r="L1074" s="24" t="str">
        <f>VLOOKUP(A1074,Table1[[Customer ID]:[Date Of Birth]],5,FALSE)</f>
        <v>28-Jun-1987</v>
      </c>
      <c r="M1074" s="24">
        <f>VLOOKUP(A1074,Table1[[Customer ID]:[charges]],8,FALSE)</f>
        <v>10464.83</v>
      </c>
      <c r="N1074" s="24" t="str">
        <f>VLOOKUP(Healthcare!A1074,Table1[[Customer ID]:[Hospital tier]],9,FALSE)</f>
        <v>tier - 3</v>
      </c>
      <c r="O1074" s="24" t="str">
        <f>VLOOKUP(A1074,Table1[[Customer ID]:[City tier]],10,FALSE)</f>
        <v>tier - 1</v>
      </c>
      <c r="P1074" s="24" t="str">
        <f>VLOOKUP(Healthcare!A1074,Table1[],11,FALSE)</f>
        <v>R1012</v>
      </c>
      <c r="Q1074" s="24">
        <f>VLOOKUP(Healthcare!A1074,Table1[[Customer ID]:[Age]],6,FALSE)</f>
        <v>35</v>
      </c>
    </row>
    <row r="1075" spans="1:17" ht="15.4" x14ac:dyDescent="0.45">
      <c r="A1075" s="25" t="s">
        <v>1074</v>
      </c>
      <c r="B1075" s="24" t="str">
        <f>VLOOKUP('Customer Names'!A1075,'Customer Names'!A1075:C3409,3,FALSE)</f>
        <v>Dirth</v>
      </c>
      <c r="C1075" s="24">
        <f>VLOOKUP(Table8[[#This Row],[Customer ID]],Table8[[Customer ID]:[BMI]],2,FALSE)</f>
        <v>31.16</v>
      </c>
      <c r="D1075" s="24">
        <f>VLOOKUP(Table8[[#This Row],[Customer ID]],Table8[[Customer ID]:[HBA1C]],4,FALSE)</f>
        <v>4.26</v>
      </c>
      <c r="E1075" s="24" t="str">
        <f>VLOOKUP(Table8[[#This Row],[Customer ID]],Table8[[Customer ID]:[Heart Issues]],6,FALSE)</f>
        <v>Yes</v>
      </c>
      <c r="F1075" s="24" t="str">
        <f>VLOOKUP(Table8[[#This Row],[Customer ID]],Table8[[Customer ID]:[Any Transplants]],7,FALSE)</f>
        <v>No</v>
      </c>
      <c r="G1075" s="24" t="str">
        <f>VLOOKUP(Table8[[#This Row],[Customer ID]],Table8[[Customer ID]:[Cancer history]],8,FALSE)</f>
        <v>Yes</v>
      </c>
      <c r="H1075" s="24">
        <f>VLOOKUP(Table8[[#This Row],[Customer ID]],Table8[[Customer ID]:[NumberOfMajorSurgeries]],9,FALSE)</f>
        <v>1</v>
      </c>
      <c r="I1075" s="24" t="str">
        <f>VLOOKUP(Table8[[#This Row],[Customer ID]],Table8[],10,FALSE)</f>
        <v>No</v>
      </c>
      <c r="J1075" s="24" t="str">
        <f>VLOOKUP(Table8[[#This Row],[Customer ID]],Table8[[Customer ID]:[Wight Status]],3,FALSE)</f>
        <v>Obesity</v>
      </c>
      <c r="K1075" s="24" t="str">
        <f>VLOOKUP(Table8[[#This Row],[Customer ID]],Table8[[Customer ID]:[Diabetes Status]],5,FALSE)</f>
        <v>Normal</v>
      </c>
      <c r="L1075" s="24" t="str">
        <f>VLOOKUP(A1075,Table1[[Customer ID]:[Date Of Birth]],5,FALSE)</f>
        <v>22-Sep-1969</v>
      </c>
      <c r="M1075" s="24">
        <f>VLOOKUP(A1075,Table1[[Customer ID]:[charges]],8,FALSE)</f>
        <v>10461.98</v>
      </c>
      <c r="N1075" s="24" t="str">
        <f>VLOOKUP(Healthcare!A1075,Table1[[Customer ID]:[Hospital tier]],9,FALSE)</f>
        <v>tier - 3</v>
      </c>
      <c r="O1075" s="24" t="str">
        <f>VLOOKUP(A1075,Table1[[Customer ID]:[City tier]],10,FALSE)</f>
        <v>tier - 1</v>
      </c>
      <c r="P1075" s="24" t="str">
        <f>VLOOKUP(Healthcare!A1075,Table1[],11,FALSE)</f>
        <v>R1012</v>
      </c>
      <c r="Q1075" s="24">
        <f>VLOOKUP(Healthcare!A1075,Table1[[Customer ID]:[Age]],6,FALSE)</f>
        <v>53</v>
      </c>
    </row>
    <row r="1076" spans="1:17" ht="15.4" x14ac:dyDescent="0.45">
      <c r="A1076" s="25" t="s">
        <v>1075</v>
      </c>
      <c r="B1076" s="24" t="str">
        <f>VLOOKUP('Customer Names'!A1076,'Customer Names'!A1076:C3410,3,FALSE)</f>
        <v>Inglish</v>
      </c>
      <c r="C1076" s="24">
        <f>VLOOKUP(Table8[[#This Row],[Customer ID]],Table8[[Customer ID]:[BMI]],2,FALSE)</f>
        <v>25.55</v>
      </c>
      <c r="D1076" s="24">
        <f>VLOOKUP(Table8[[#This Row],[Customer ID]],Table8[[Customer ID]:[HBA1C]],4,FALSE)</f>
        <v>4.96</v>
      </c>
      <c r="E1076" s="24" t="str">
        <f>VLOOKUP(Table8[[#This Row],[Customer ID]],Table8[[Customer ID]:[Heart Issues]],6,FALSE)</f>
        <v>Yes</v>
      </c>
      <c r="F1076" s="24" t="str">
        <f>VLOOKUP(Table8[[#This Row],[Customer ID]],Table8[[Customer ID]:[Any Transplants]],7,FALSE)</f>
        <v>No</v>
      </c>
      <c r="G1076" s="24" t="str">
        <f>VLOOKUP(Table8[[#This Row],[Customer ID]],Table8[[Customer ID]:[Cancer history]],8,FALSE)</f>
        <v>No</v>
      </c>
      <c r="H1076" s="24">
        <f>VLOOKUP(Table8[[#This Row],[Customer ID]],Table8[[Customer ID]:[NumberOfMajorSurgeries]],9,FALSE)</f>
        <v>1</v>
      </c>
      <c r="I1076" s="24" t="str">
        <f>VLOOKUP(Table8[[#This Row],[Customer ID]],Table8[],10,FALSE)</f>
        <v>No</v>
      </c>
      <c r="J1076" s="24" t="str">
        <f>VLOOKUP(Table8[[#This Row],[Customer ID]],Table8[[Customer ID]:[Wight Status]],3,FALSE)</f>
        <v>Over Weight</v>
      </c>
      <c r="K1076" s="24" t="str">
        <f>VLOOKUP(Table8[[#This Row],[Customer ID]],Table8[[Customer ID]:[Diabetes Status]],5,FALSE)</f>
        <v>Normal</v>
      </c>
      <c r="L1076" s="24" t="str">
        <f>VLOOKUP(A1076,Table1[[Customer ID]:[Date Of Birth]],5,FALSE)</f>
        <v>27-Jul-1964</v>
      </c>
      <c r="M1076" s="24">
        <f>VLOOKUP(A1076,Table1[[Customer ID]:[charges]],8,FALSE)</f>
        <v>10459.19</v>
      </c>
      <c r="N1076" s="24" t="str">
        <f>VLOOKUP(Healthcare!A1076,Table1[[Customer ID]:[Hospital tier]],9,FALSE)</f>
        <v>tier - 3</v>
      </c>
      <c r="O1076" s="24" t="str">
        <f>VLOOKUP(A1076,Table1[[Customer ID]:[City tier]],10,FALSE)</f>
        <v>tier - 1</v>
      </c>
      <c r="P1076" s="24" t="str">
        <f>VLOOKUP(Healthcare!A1076,Table1[],11,FALSE)</f>
        <v>R1013</v>
      </c>
      <c r="Q1076" s="24">
        <f>VLOOKUP(Healthcare!A1076,Table1[[Customer ID]:[Age]],6,FALSE)</f>
        <v>58</v>
      </c>
    </row>
    <row r="1077" spans="1:17" ht="15.4" x14ac:dyDescent="0.45">
      <c r="A1077" s="25" t="s">
        <v>1076</v>
      </c>
      <c r="B1077" s="24" t="str">
        <f>VLOOKUP('Customer Names'!A1077,'Customer Names'!A1077:C3411,3,FALSE)</f>
        <v>Matthews</v>
      </c>
      <c r="C1077" s="24">
        <f>VLOOKUP(Table8[[#This Row],[Customer ID]],Table8[[Customer ID]:[BMI]],2,FALSE)</f>
        <v>28.77</v>
      </c>
      <c r="D1077" s="24">
        <f>VLOOKUP(Table8[[#This Row],[Customer ID]],Table8[[Customer ID]:[HBA1C]],4,FALSE)</f>
        <v>4</v>
      </c>
      <c r="E1077" s="24" t="str">
        <f>VLOOKUP(Table8[[#This Row],[Customer ID]],Table8[[Customer ID]:[Heart Issues]],6,FALSE)</f>
        <v>Yes</v>
      </c>
      <c r="F1077" s="24" t="str">
        <f>VLOOKUP(Table8[[#This Row],[Customer ID]],Table8[[Customer ID]:[Any Transplants]],7,FALSE)</f>
        <v>No</v>
      </c>
      <c r="G1077" s="24" t="str">
        <f>VLOOKUP(Table8[[#This Row],[Customer ID]],Table8[[Customer ID]:[Cancer history]],8,FALSE)</f>
        <v>No</v>
      </c>
      <c r="H1077" s="24">
        <f>VLOOKUP(Table8[[#This Row],[Customer ID]],Table8[[Customer ID]:[NumberOfMajorSurgeries]],9,FALSE)</f>
        <v>0</v>
      </c>
      <c r="I1077" s="24" t="str">
        <f>VLOOKUP(Table8[[#This Row],[Customer ID]],Table8[],10,FALSE)</f>
        <v>No</v>
      </c>
      <c r="J1077" s="24" t="str">
        <f>VLOOKUP(Table8[[#This Row],[Customer ID]],Table8[[Customer ID]:[Wight Status]],3,FALSE)</f>
        <v>Over Weight</v>
      </c>
      <c r="K1077" s="24" t="str">
        <f>VLOOKUP(Table8[[#This Row],[Customer ID]],Table8[[Customer ID]:[Diabetes Status]],5,FALSE)</f>
        <v>Normal</v>
      </c>
      <c r="L1077" s="24" t="str">
        <f>VLOOKUP(A1077,Table1[[Customer ID]:[Date Of Birth]],5,FALSE)</f>
        <v>3-Aug-1976</v>
      </c>
      <c r="M1077" s="24">
        <f>VLOOKUP(A1077,Table1[[Customer ID]:[charges]],8,FALSE)</f>
        <v>10455.14</v>
      </c>
      <c r="N1077" s="24" t="str">
        <f>VLOOKUP(Healthcare!A1077,Table1[[Customer ID]:[Hospital tier]],9,FALSE)</f>
        <v>tier - 3</v>
      </c>
      <c r="O1077" s="24" t="str">
        <f>VLOOKUP(A1077,Table1[[Customer ID]:[City tier]],10,FALSE)</f>
        <v>tier - 2</v>
      </c>
      <c r="P1077" s="24" t="str">
        <f>VLOOKUP(Healthcare!A1077,Table1[],11,FALSE)</f>
        <v>R1021</v>
      </c>
      <c r="Q1077" s="24">
        <f>VLOOKUP(Healthcare!A1077,Table1[[Customer ID]:[Age]],6,FALSE)</f>
        <v>46</v>
      </c>
    </row>
    <row r="1078" spans="1:17" ht="15.4" x14ac:dyDescent="0.45">
      <c r="A1078" s="25" t="s">
        <v>1077</v>
      </c>
      <c r="B1078" s="24" t="str">
        <f>VLOOKUP('Customer Names'!A1078,'Customer Names'!A1078:C3412,3,FALSE)</f>
        <v>Massa-Musiak</v>
      </c>
      <c r="C1078" s="24">
        <f>VLOOKUP(Table8[[#This Row],[Customer ID]],Table8[[Customer ID]:[BMI]],2,FALSE)</f>
        <v>23.14</v>
      </c>
      <c r="D1078" s="24">
        <f>VLOOKUP(Table8[[#This Row],[Customer ID]],Table8[[Customer ID]:[HBA1C]],4,FALSE)</f>
        <v>4.1500000000000004</v>
      </c>
      <c r="E1078" s="24" t="str">
        <f>VLOOKUP(Table8[[#This Row],[Customer ID]],Table8[[Customer ID]:[Heart Issues]],6,FALSE)</f>
        <v>Yes</v>
      </c>
      <c r="F1078" s="24" t="str">
        <f>VLOOKUP(Table8[[#This Row],[Customer ID]],Table8[[Customer ID]:[Any Transplants]],7,FALSE)</f>
        <v>No</v>
      </c>
      <c r="G1078" s="24" t="str">
        <f>VLOOKUP(Table8[[#This Row],[Customer ID]],Table8[[Customer ID]:[Cancer history]],8,FALSE)</f>
        <v>No</v>
      </c>
      <c r="H1078" s="24">
        <f>VLOOKUP(Table8[[#This Row],[Customer ID]],Table8[[Customer ID]:[NumberOfMajorSurgeries]],9,FALSE)</f>
        <v>1</v>
      </c>
      <c r="I1078" s="24" t="str">
        <f>VLOOKUP(Table8[[#This Row],[Customer ID]],Table8[],10,FALSE)</f>
        <v>No</v>
      </c>
      <c r="J1078" s="24" t="str">
        <f>VLOOKUP(Table8[[#This Row],[Customer ID]],Table8[[Customer ID]:[Wight Status]],3,FALSE)</f>
        <v>Normal Weight</v>
      </c>
      <c r="K1078" s="24" t="str">
        <f>VLOOKUP(Table8[[#This Row],[Customer ID]],Table8[[Customer ID]:[Diabetes Status]],5,FALSE)</f>
        <v>Normal</v>
      </c>
      <c r="L1078" s="24" t="str">
        <f>VLOOKUP(A1078,Table1[[Customer ID]:[Date Of Birth]],5,FALSE)</f>
        <v>14-Oct-1964</v>
      </c>
      <c r="M1078" s="24">
        <f>VLOOKUP(A1078,Table1[[Customer ID]:[charges]],8,FALSE)</f>
        <v>10455.1</v>
      </c>
      <c r="N1078" s="24" t="str">
        <f>VLOOKUP(Healthcare!A1078,Table1[[Customer ID]:[Hospital tier]],9,FALSE)</f>
        <v>tier - 3</v>
      </c>
      <c r="O1078" s="24" t="str">
        <f>VLOOKUP(A1078,Table1[[Customer ID]:[City tier]],10,FALSE)</f>
        <v>tier - 1</v>
      </c>
      <c r="P1078" s="24" t="str">
        <f>VLOOKUP(Healthcare!A1078,Table1[],11,FALSE)</f>
        <v>R1012</v>
      </c>
      <c r="Q1078" s="24">
        <f>VLOOKUP(Healthcare!A1078,Table1[[Customer ID]:[Age]],6,FALSE)</f>
        <v>58</v>
      </c>
    </row>
    <row r="1079" spans="1:17" ht="15.4" x14ac:dyDescent="0.45">
      <c r="A1079" s="25" t="s">
        <v>1078</v>
      </c>
      <c r="B1079" s="24" t="str">
        <f>VLOOKUP('Customer Names'!A1079,'Customer Names'!A1079:C3413,3,FALSE)</f>
        <v>Bailey</v>
      </c>
      <c r="C1079" s="24">
        <f>VLOOKUP(Table8[[#This Row],[Customer ID]],Table8[[Customer ID]:[BMI]],2,FALSE)</f>
        <v>39.6</v>
      </c>
      <c r="D1079" s="24">
        <f>VLOOKUP(Table8[[#This Row],[Customer ID]],Table8[[Customer ID]:[HBA1C]],4,FALSE)</f>
        <v>11.36</v>
      </c>
      <c r="E1079" s="24" t="str">
        <f>VLOOKUP(Table8[[#This Row],[Customer ID]],Table8[[Customer ID]:[Heart Issues]],6,FALSE)</f>
        <v>No</v>
      </c>
      <c r="F1079" s="24" t="str">
        <f>VLOOKUP(Table8[[#This Row],[Customer ID]],Table8[[Customer ID]:[Any Transplants]],7,FALSE)</f>
        <v>No</v>
      </c>
      <c r="G1079" s="24" t="str">
        <f>VLOOKUP(Table8[[#This Row],[Customer ID]],Table8[[Customer ID]:[Cancer history]],8,FALSE)</f>
        <v>No</v>
      </c>
      <c r="H1079" s="24">
        <f>VLOOKUP(Table8[[#This Row],[Customer ID]],Table8[[Customer ID]:[NumberOfMajorSurgeries]],9,FALSE)</f>
        <v>0</v>
      </c>
      <c r="I1079" s="24" t="str">
        <f>VLOOKUP(Table8[[#This Row],[Customer ID]],Table8[],10,FALSE)</f>
        <v>No</v>
      </c>
      <c r="J1079" s="24" t="str">
        <f>VLOOKUP(Table8[[#This Row],[Customer ID]],Table8[[Customer ID]:[Wight Status]],3,FALSE)</f>
        <v>Obesity</v>
      </c>
      <c r="K1079" s="24" t="str">
        <f>VLOOKUP(Table8[[#This Row],[Customer ID]],Table8[[Customer ID]:[Diabetes Status]],5,FALSE)</f>
        <v>Diabetes</v>
      </c>
      <c r="L1079" s="24" t="str">
        <f>VLOOKUP(A1079,Table1[[Customer ID]:[Date Of Birth]],5,FALSE)</f>
        <v>8-Nov-1968</v>
      </c>
      <c r="M1079" s="24">
        <f>VLOOKUP(A1079,Table1[[Customer ID]:[charges]],8,FALSE)</f>
        <v>10450.549999999999</v>
      </c>
      <c r="N1079" s="24" t="str">
        <f>VLOOKUP(Healthcare!A1079,Table1[[Customer ID]:[Hospital tier]],9,FALSE)</f>
        <v>tier - 3</v>
      </c>
      <c r="O1079" s="24" t="str">
        <f>VLOOKUP(A1079,Table1[[Customer ID]:[City tier]],10,FALSE)</f>
        <v>tier - 1</v>
      </c>
      <c r="P1079" s="24" t="str">
        <f>VLOOKUP(Healthcare!A1079,Table1[],11,FALSE)</f>
        <v>R1011</v>
      </c>
      <c r="Q1079" s="24">
        <f>VLOOKUP(Healthcare!A1079,Table1[[Customer ID]:[Age]],6,FALSE)</f>
        <v>54</v>
      </c>
    </row>
    <row r="1080" spans="1:17" ht="15.4" x14ac:dyDescent="0.45">
      <c r="A1080" s="25" t="s">
        <v>1079</v>
      </c>
      <c r="B1080" s="24" t="str">
        <f>VLOOKUP('Customer Names'!A1080,'Customer Names'!A1080:C3414,3,FALSE)</f>
        <v>Jacoby</v>
      </c>
      <c r="C1080" s="24">
        <f>VLOOKUP(Table8[[#This Row],[Customer ID]],Table8[[Customer ID]:[BMI]],2,FALSE)</f>
        <v>29.2</v>
      </c>
      <c r="D1080" s="24">
        <f>VLOOKUP(Table8[[#This Row],[Customer ID]],Table8[[Customer ID]:[HBA1C]],4,FALSE)</f>
        <v>7.53</v>
      </c>
      <c r="E1080" s="24" t="str">
        <f>VLOOKUP(Table8[[#This Row],[Customer ID]],Table8[[Customer ID]:[Heart Issues]],6,FALSE)</f>
        <v>No</v>
      </c>
      <c r="F1080" s="24" t="str">
        <f>VLOOKUP(Table8[[#This Row],[Customer ID]],Table8[[Customer ID]:[Any Transplants]],7,FALSE)</f>
        <v>No</v>
      </c>
      <c r="G1080" s="24" t="str">
        <f>VLOOKUP(Table8[[#This Row],[Customer ID]],Table8[[Customer ID]:[Cancer history]],8,FALSE)</f>
        <v>No</v>
      </c>
      <c r="H1080" s="24">
        <f>VLOOKUP(Table8[[#This Row],[Customer ID]],Table8[[Customer ID]:[NumberOfMajorSurgeries]],9,FALSE)</f>
        <v>0</v>
      </c>
      <c r="I1080" s="24" t="str">
        <f>VLOOKUP(Table8[[#This Row],[Customer ID]],Table8[],10,FALSE)</f>
        <v>No</v>
      </c>
      <c r="J1080" s="24" t="str">
        <f>VLOOKUP(Table8[[#This Row],[Customer ID]],Table8[[Customer ID]:[Wight Status]],3,FALSE)</f>
        <v>Over Weight</v>
      </c>
      <c r="K1080" s="24" t="str">
        <f>VLOOKUP(Table8[[#This Row],[Customer ID]],Table8[[Customer ID]:[Diabetes Status]],5,FALSE)</f>
        <v>Diabetes</v>
      </c>
      <c r="L1080" s="24" t="str">
        <f>VLOOKUP(A1080,Table1[[Customer ID]:[Date Of Birth]],5,FALSE)</f>
        <v>29-Aug-1968</v>
      </c>
      <c r="M1080" s="24">
        <f>VLOOKUP(A1080,Table1[[Customer ID]:[charges]],8,FALSE)</f>
        <v>10436.1</v>
      </c>
      <c r="N1080" s="24" t="str">
        <f>VLOOKUP(Healthcare!A1080,Table1[[Customer ID]:[Hospital tier]],9,FALSE)</f>
        <v>tier - 3</v>
      </c>
      <c r="O1080" s="24" t="str">
        <f>VLOOKUP(A1080,Table1[[Customer ID]:[City tier]],10,FALSE)</f>
        <v>tier - 3</v>
      </c>
      <c r="P1080" s="24" t="str">
        <f>VLOOKUP(Healthcare!A1080,Table1[],11,FALSE)</f>
        <v>R1011</v>
      </c>
      <c r="Q1080" s="24">
        <f>VLOOKUP(Healthcare!A1080,Table1[[Customer ID]:[Age]],6,FALSE)</f>
        <v>54</v>
      </c>
    </row>
    <row r="1081" spans="1:17" ht="15.4" x14ac:dyDescent="0.45">
      <c r="A1081" s="25" t="s">
        <v>1080</v>
      </c>
      <c r="B1081" s="24" t="str">
        <f>VLOOKUP('Customer Names'!A1081,'Customer Names'!A1081:C3415,3,FALSE)</f>
        <v>Crimmings</v>
      </c>
      <c r="C1081" s="24">
        <f>VLOOKUP(Table8[[#This Row],[Customer ID]],Table8[[Customer ID]:[BMI]],2,FALSE)</f>
        <v>32.774999999999999</v>
      </c>
      <c r="D1081" s="24">
        <f>VLOOKUP(Table8[[#This Row],[Customer ID]],Table8[[Customer ID]:[HBA1C]],4,FALSE)</f>
        <v>7.95</v>
      </c>
      <c r="E1081" s="24" t="str">
        <f>VLOOKUP(Table8[[#This Row],[Customer ID]],Table8[[Customer ID]:[Heart Issues]],6,FALSE)</f>
        <v>No</v>
      </c>
      <c r="F1081" s="24" t="str">
        <f>VLOOKUP(Table8[[#This Row],[Customer ID]],Table8[[Customer ID]:[Any Transplants]],7,FALSE)</f>
        <v>No</v>
      </c>
      <c r="G1081" s="24" t="str">
        <f>VLOOKUP(Table8[[#This Row],[Customer ID]],Table8[[Customer ID]:[Cancer history]],8,FALSE)</f>
        <v>No</v>
      </c>
      <c r="H1081" s="24">
        <f>VLOOKUP(Table8[[#This Row],[Customer ID]],Table8[[Customer ID]:[NumberOfMajorSurgeries]],9,FALSE)</f>
        <v>0</v>
      </c>
      <c r="I1081" s="24" t="str">
        <f>VLOOKUP(Table8[[#This Row],[Customer ID]],Table8[],10,FALSE)</f>
        <v>No</v>
      </c>
      <c r="J1081" s="24" t="str">
        <f>VLOOKUP(Table8[[#This Row],[Customer ID]],Table8[[Customer ID]:[Wight Status]],3,FALSE)</f>
        <v>Obesity</v>
      </c>
      <c r="K1081" s="24" t="str">
        <f>VLOOKUP(Table8[[#This Row],[Customer ID]],Table8[[Customer ID]:[Diabetes Status]],5,FALSE)</f>
        <v>Diabetes</v>
      </c>
      <c r="L1081" s="24" t="str">
        <f>VLOOKUP(A1081,Table1[[Customer ID]:[Date Of Birth]],5,FALSE)</f>
        <v>23-Aug-1968</v>
      </c>
      <c r="M1081" s="24">
        <f>VLOOKUP(A1081,Table1[[Customer ID]:[charges]],8,FALSE)</f>
        <v>10435.07</v>
      </c>
      <c r="N1081" s="24" t="str">
        <f>VLOOKUP(Healthcare!A1081,Table1[[Customer ID]:[Hospital tier]],9,FALSE)</f>
        <v>tier - 3</v>
      </c>
      <c r="O1081" s="24" t="str">
        <f>VLOOKUP(A1081,Table1[[Customer ID]:[City tier]],10,FALSE)</f>
        <v>tier - 1</v>
      </c>
      <c r="P1081" s="24" t="str">
        <f>VLOOKUP(Healthcare!A1081,Table1[],11,FALSE)</f>
        <v>R1016</v>
      </c>
      <c r="Q1081" s="24">
        <f>VLOOKUP(Healthcare!A1081,Table1[[Customer ID]:[Age]],6,FALSE)</f>
        <v>54</v>
      </c>
    </row>
    <row r="1082" spans="1:17" ht="15.4" x14ac:dyDescent="0.45">
      <c r="A1082" s="25" t="s">
        <v>1081</v>
      </c>
      <c r="B1082" s="24" t="str">
        <f>VLOOKUP('Customer Names'!A1082,'Customer Names'!A1082:C3416,3,FALSE)</f>
        <v>Crane</v>
      </c>
      <c r="C1082" s="24">
        <f>VLOOKUP(Table8[[#This Row],[Customer ID]],Table8[[Customer ID]:[BMI]],2,FALSE)</f>
        <v>24.035</v>
      </c>
      <c r="D1082" s="24">
        <f>VLOOKUP(Table8[[#This Row],[Customer ID]],Table8[[Customer ID]:[HBA1C]],4,FALSE)</f>
        <v>8.5</v>
      </c>
      <c r="E1082" s="24" t="str">
        <f>VLOOKUP(Table8[[#This Row],[Customer ID]],Table8[[Customer ID]:[Heart Issues]],6,FALSE)</f>
        <v>No</v>
      </c>
      <c r="F1082" s="24" t="str">
        <f>VLOOKUP(Table8[[#This Row],[Customer ID]],Table8[[Customer ID]:[Any Transplants]],7,FALSE)</f>
        <v>No</v>
      </c>
      <c r="G1082" s="24" t="str">
        <f>VLOOKUP(Table8[[#This Row],[Customer ID]],Table8[[Customer ID]:[Cancer history]],8,FALSE)</f>
        <v>No</v>
      </c>
      <c r="H1082" s="24">
        <f>VLOOKUP(Table8[[#This Row],[Customer ID]],Table8[[Customer ID]:[NumberOfMajorSurgeries]],9,FALSE)</f>
        <v>0</v>
      </c>
      <c r="I1082" s="24" t="str">
        <f>VLOOKUP(Table8[[#This Row],[Customer ID]],Table8[],10,FALSE)</f>
        <v>No</v>
      </c>
      <c r="J1082" s="24" t="str">
        <f>VLOOKUP(Table8[[#This Row],[Customer ID]],Table8[[Customer ID]:[Wight Status]],3,FALSE)</f>
        <v>Normal Weight</v>
      </c>
      <c r="K1082" s="24" t="str">
        <f>VLOOKUP(Table8[[#This Row],[Customer ID]],Table8[[Customer ID]:[Diabetes Status]],5,FALSE)</f>
        <v>Diabetes</v>
      </c>
      <c r="L1082" s="24" t="str">
        <f>VLOOKUP(A1082,Table1[[Customer ID]:[Date Of Birth]],5,FALSE)</f>
        <v>27-Dec-1968</v>
      </c>
      <c r="M1082" s="24">
        <f>VLOOKUP(A1082,Table1[[Customer ID]:[charges]],8,FALSE)</f>
        <v>10422.92</v>
      </c>
      <c r="N1082" s="24" t="str">
        <f>VLOOKUP(Healthcare!A1082,Table1[[Customer ID]:[Hospital tier]],9,FALSE)</f>
        <v>tier - 3</v>
      </c>
      <c r="O1082" s="24" t="str">
        <f>VLOOKUP(A1082,Table1[[Customer ID]:[City tier]],10,FALSE)</f>
        <v>tier - 1</v>
      </c>
      <c r="P1082" s="24" t="str">
        <f>VLOOKUP(Healthcare!A1082,Table1[],11,FALSE)</f>
        <v>R1017</v>
      </c>
      <c r="Q1082" s="24">
        <f>VLOOKUP(Healthcare!A1082,Table1[[Customer ID]:[Age]],6,FALSE)</f>
        <v>54</v>
      </c>
    </row>
    <row r="1083" spans="1:17" ht="15.4" x14ac:dyDescent="0.45">
      <c r="A1083" s="25" t="s">
        <v>1082</v>
      </c>
      <c r="B1083" s="24" t="str">
        <f>VLOOKUP('Customer Names'!A1083,'Customer Names'!A1083:C3417,3,FALSE)</f>
        <v>Swartzfager</v>
      </c>
      <c r="C1083" s="24">
        <f>VLOOKUP(Table8[[#This Row],[Customer ID]],Table8[[Customer ID]:[BMI]],2,FALSE)</f>
        <v>30.55</v>
      </c>
      <c r="D1083" s="24">
        <f>VLOOKUP(Table8[[#This Row],[Customer ID]],Table8[[Customer ID]:[HBA1C]],4,FALSE)</f>
        <v>5.89</v>
      </c>
      <c r="E1083" s="24" t="str">
        <f>VLOOKUP(Table8[[#This Row],[Customer ID]],Table8[[Customer ID]:[Heart Issues]],6,FALSE)</f>
        <v>No</v>
      </c>
      <c r="F1083" s="24" t="str">
        <f>VLOOKUP(Table8[[#This Row],[Customer ID]],Table8[[Customer ID]:[Any Transplants]],7,FALSE)</f>
        <v>No</v>
      </c>
      <c r="G1083" s="24" t="str">
        <f>VLOOKUP(Table8[[#This Row],[Customer ID]],Table8[[Customer ID]:[Cancer history]],8,FALSE)</f>
        <v>Yes</v>
      </c>
      <c r="H1083" s="24">
        <f>VLOOKUP(Table8[[#This Row],[Customer ID]],Table8[[Customer ID]:[NumberOfMajorSurgeries]],9,FALSE)</f>
        <v>1</v>
      </c>
      <c r="I1083" s="24" t="str">
        <f>VLOOKUP(Table8[[#This Row],[Customer ID]],Table8[],10,FALSE)</f>
        <v>No</v>
      </c>
      <c r="J1083" s="24" t="str">
        <f>VLOOKUP(Table8[[#This Row],[Customer ID]],Table8[[Customer ID]:[Wight Status]],3,FALSE)</f>
        <v>Obesity</v>
      </c>
      <c r="K1083" s="24" t="str">
        <f>VLOOKUP(Table8[[#This Row],[Customer ID]],Table8[[Customer ID]:[Diabetes Status]],5,FALSE)</f>
        <v>Prediabetes</v>
      </c>
      <c r="L1083" s="24" t="str">
        <f>VLOOKUP(A1083,Table1[[Customer ID]:[Date Of Birth]],5,FALSE)</f>
        <v>25-Nov-1979</v>
      </c>
      <c r="M1083" s="24">
        <f>VLOOKUP(A1083,Table1[[Customer ID]:[charges]],8,FALSE)</f>
        <v>10419.65</v>
      </c>
      <c r="N1083" s="24" t="str">
        <f>VLOOKUP(Healthcare!A1083,Table1[[Customer ID]:[Hospital tier]],9,FALSE)</f>
        <v>tier - 3</v>
      </c>
      <c r="O1083" s="24" t="str">
        <f>VLOOKUP(A1083,Table1[[Customer ID]:[City tier]],10,FALSE)</f>
        <v>tier - 2</v>
      </c>
      <c r="P1083" s="24" t="str">
        <f>VLOOKUP(Healthcare!A1083,Table1[],11,FALSE)</f>
        <v>R1025</v>
      </c>
      <c r="Q1083" s="24">
        <f>VLOOKUP(Healthcare!A1083,Table1[[Customer ID]:[Age]],6,FALSE)</f>
        <v>43</v>
      </c>
    </row>
    <row r="1084" spans="1:17" ht="15.4" x14ac:dyDescent="0.45">
      <c r="A1084" s="25" t="s">
        <v>1083</v>
      </c>
      <c r="B1084" s="24" t="str">
        <f>VLOOKUP('Customer Names'!A1084,'Customer Names'!A1084:C3418,3,FALSE)</f>
        <v>Clevenger</v>
      </c>
      <c r="C1084" s="24">
        <f>VLOOKUP(Table8[[#This Row],[Customer ID]],Table8[[Customer ID]:[BMI]],2,FALSE)</f>
        <v>28.81</v>
      </c>
      <c r="D1084" s="24">
        <f>VLOOKUP(Table8[[#This Row],[Customer ID]],Table8[[Customer ID]:[HBA1C]],4,FALSE)</f>
        <v>8.76</v>
      </c>
      <c r="E1084" s="24" t="str">
        <f>VLOOKUP(Table8[[#This Row],[Customer ID]],Table8[[Customer ID]:[Heart Issues]],6,FALSE)</f>
        <v>No</v>
      </c>
      <c r="F1084" s="24" t="str">
        <f>VLOOKUP(Table8[[#This Row],[Customer ID]],Table8[[Customer ID]:[Any Transplants]],7,FALSE)</f>
        <v>No</v>
      </c>
      <c r="G1084" s="24" t="str">
        <f>VLOOKUP(Table8[[#This Row],[Customer ID]],Table8[[Customer ID]:[Cancer history]],8,FALSE)</f>
        <v>No</v>
      </c>
      <c r="H1084" s="24">
        <f>VLOOKUP(Table8[[#This Row],[Customer ID]],Table8[[Customer ID]:[NumberOfMajorSurgeries]],9,FALSE)</f>
        <v>2</v>
      </c>
      <c r="I1084" s="24" t="str">
        <f>VLOOKUP(Table8[[#This Row],[Customer ID]],Table8[],10,FALSE)</f>
        <v>No</v>
      </c>
      <c r="J1084" s="24" t="str">
        <f>VLOOKUP(Table8[[#This Row],[Customer ID]],Table8[[Customer ID]:[Wight Status]],3,FALSE)</f>
        <v>Over Weight</v>
      </c>
      <c r="K1084" s="24" t="str">
        <f>VLOOKUP(Table8[[#This Row],[Customer ID]],Table8[[Customer ID]:[Diabetes Status]],5,FALSE)</f>
        <v>Diabetes</v>
      </c>
      <c r="L1084" s="24" t="str">
        <f>VLOOKUP(A1084,Table1[[Customer ID]:[Date Of Birth]],5,FALSE)</f>
        <v>11-Oct-1973</v>
      </c>
      <c r="M1084" s="24">
        <f>VLOOKUP(A1084,Table1[[Customer ID]:[charges]],8,FALSE)</f>
        <v>10419.59</v>
      </c>
      <c r="N1084" s="24" t="str">
        <f>VLOOKUP(Healthcare!A1084,Table1[[Customer ID]:[Hospital tier]],9,FALSE)</f>
        <v>tier - 3</v>
      </c>
      <c r="O1084" s="24" t="str">
        <f>VLOOKUP(A1084,Table1[[Customer ID]:[City tier]],10,FALSE)</f>
        <v>tier - 2</v>
      </c>
      <c r="P1084" s="24" t="str">
        <f>VLOOKUP(Healthcare!A1084,Table1[],11,FALSE)</f>
        <v>R1025</v>
      </c>
      <c r="Q1084" s="24">
        <f>VLOOKUP(Healthcare!A1084,Table1[[Customer ID]:[Age]],6,FALSE)</f>
        <v>49</v>
      </c>
    </row>
    <row r="1085" spans="1:17" ht="15.4" x14ac:dyDescent="0.45">
      <c r="A1085" s="25" t="s">
        <v>1084</v>
      </c>
      <c r="B1085" s="24" t="str">
        <f>VLOOKUP('Customer Names'!A1085,'Customer Names'!A1085:C3419,3,FALSE)</f>
        <v>Reichardt</v>
      </c>
      <c r="C1085" s="24">
        <f>VLOOKUP(Table8[[#This Row],[Customer ID]],Table8[[Customer ID]:[BMI]],2,FALSE)</f>
        <v>31.66</v>
      </c>
      <c r="D1085" s="24">
        <f>VLOOKUP(Table8[[#This Row],[Customer ID]],Table8[[Customer ID]:[HBA1C]],4,FALSE)</f>
        <v>4.1100000000000003</v>
      </c>
      <c r="E1085" s="24" t="str">
        <f>VLOOKUP(Table8[[#This Row],[Customer ID]],Table8[[Customer ID]:[Heart Issues]],6,FALSE)</f>
        <v>No</v>
      </c>
      <c r="F1085" s="24" t="str">
        <f>VLOOKUP(Table8[[#This Row],[Customer ID]],Table8[[Customer ID]:[Any Transplants]],7,FALSE)</f>
        <v>No</v>
      </c>
      <c r="G1085" s="24" t="str">
        <f>VLOOKUP(Table8[[#This Row],[Customer ID]],Table8[[Customer ID]:[Cancer history]],8,FALSE)</f>
        <v>No</v>
      </c>
      <c r="H1085" s="24">
        <f>VLOOKUP(Table8[[#This Row],[Customer ID]],Table8[[Customer ID]:[NumberOfMajorSurgeries]],9,FALSE)</f>
        <v>0</v>
      </c>
      <c r="I1085" s="24" t="str">
        <f>VLOOKUP(Table8[[#This Row],[Customer ID]],Table8[],10,FALSE)</f>
        <v>No</v>
      </c>
      <c r="J1085" s="24" t="str">
        <f>VLOOKUP(Table8[[#This Row],[Customer ID]],Table8[[Customer ID]:[Wight Status]],3,FALSE)</f>
        <v>Obesity</v>
      </c>
      <c r="K1085" s="24" t="str">
        <f>VLOOKUP(Table8[[#This Row],[Customer ID]],Table8[[Customer ID]:[Diabetes Status]],5,FALSE)</f>
        <v>Normal</v>
      </c>
      <c r="L1085" s="24" t="str">
        <f>VLOOKUP(A1085,Table1[[Customer ID]:[Date Of Birth]],5,FALSE)</f>
        <v>24-Oct-1980</v>
      </c>
      <c r="M1085" s="24">
        <f>VLOOKUP(A1085,Table1[[Customer ID]:[charges]],8,FALSE)</f>
        <v>10407.98</v>
      </c>
      <c r="N1085" s="24" t="str">
        <f>VLOOKUP(Healthcare!A1085,Table1[[Customer ID]:[Hospital tier]],9,FALSE)</f>
        <v>tier - 3</v>
      </c>
      <c r="O1085" s="24" t="str">
        <f>VLOOKUP(A1085,Table1[[Customer ID]:[City tier]],10,FALSE)</f>
        <v>tier - 1</v>
      </c>
      <c r="P1085" s="24" t="str">
        <f>VLOOKUP(Healthcare!A1085,Table1[],11,FALSE)</f>
        <v>R1021</v>
      </c>
      <c r="Q1085" s="24">
        <f>VLOOKUP(Healthcare!A1085,Table1[[Customer ID]:[Age]],6,FALSE)</f>
        <v>42</v>
      </c>
    </row>
    <row r="1086" spans="1:17" ht="15.4" x14ac:dyDescent="0.45">
      <c r="A1086" s="25" t="s">
        <v>1085</v>
      </c>
      <c r="B1086" s="24" t="str">
        <f>VLOOKUP('Customer Names'!A1086,'Customer Names'!A1086:C3420,3,FALSE)</f>
        <v>Morton</v>
      </c>
      <c r="C1086" s="24">
        <f>VLOOKUP(Table8[[#This Row],[Customer ID]],Table8[[Customer ID]:[BMI]],2,FALSE)</f>
        <v>28.215</v>
      </c>
      <c r="D1086" s="24">
        <f>VLOOKUP(Table8[[#This Row],[Customer ID]],Table8[[Customer ID]:[HBA1C]],4,FALSE)</f>
        <v>7.56</v>
      </c>
      <c r="E1086" s="24" t="str">
        <f>VLOOKUP(Table8[[#This Row],[Customer ID]],Table8[[Customer ID]:[Heart Issues]],6,FALSE)</f>
        <v>Yes</v>
      </c>
      <c r="F1086" s="24" t="str">
        <f>VLOOKUP(Table8[[#This Row],[Customer ID]],Table8[[Customer ID]:[Any Transplants]],7,FALSE)</f>
        <v>No</v>
      </c>
      <c r="G1086" s="24" t="str">
        <f>VLOOKUP(Table8[[#This Row],[Customer ID]],Table8[[Customer ID]:[Cancer history]],8,FALSE)</f>
        <v>No</v>
      </c>
      <c r="H1086" s="24">
        <f>VLOOKUP(Table8[[#This Row],[Customer ID]],Table8[[Customer ID]:[NumberOfMajorSurgeries]],9,FALSE)</f>
        <v>1</v>
      </c>
      <c r="I1086" s="24" t="str">
        <f>VLOOKUP(Table8[[#This Row],[Customer ID]],Table8[],10,FALSE)</f>
        <v>No</v>
      </c>
      <c r="J1086" s="24" t="str">
        <f>VLOOKUP(Table8[[#This Row],[Customer ID]],Table8[[Customer ID]:[Wight Status]],3,FALSE)</f>
        <v>Over Weight</v>
      </c>
      <c r="K1086" s="24" t="str">
        <f>VLOOKUP(Table8[[#This Row],[Customer ID]],Table8[[Customer ID]:[Diabetes Status]],5,FALSE)</f>
        <v>Diabetes</v>
      </c>
      <c r="L1086" s="24" t="str">
        <f>VLOOKUP(A1086,Table1[[Customer ID]:[Date Of Birth]],5,FALSE)</f>
        <v>5-Jun-1975</v>
      </c>
      <c r="M1086" s="24">
        <f>VLOOKUP(A1086,Table1[[Customer ID]:[charges]],8,FALSE)</f>
        <v>10407.09</v>
      </c>
      <c r="N1086" s="24" t="str">
        <f>VLOOKUP(Healthcare!A1086,Table1[[Customer ID]:[Hospital tier]],9,FALSE)</f>
        <v>tier - 3</v>
      </c>
      <c r="O1086" s="24" t="str">
        <f>VLOOKUP(A1086,Table1[[Customer ID]:[City tier]],10,FALSE)</f>
        <v>tier - 1</v>
      </c>
      <c r="P1086" s="24" t="str">
        <f>VLOOKUP(Healthcare!A1086,Table1[],11,FALSE)</f>
        <v>R1015</v>
      </c>
      <c r="Q1086" s="24">
        <f>VLOOKUP(Healthcare!A1086,Table1[[Customer ID]:[Age]],6,FALSE)</f>
        <v>48</v>
      </c>
    </row>
    <row r="1087" spans="1:17" ht="15.4" x14ac:dyDescent="0.45">
      <c r="A1087" s="25" t="s">
        <v>1086</v>
      </c>
      <c r="B1087" s="24" t="str">
        <f>VLOOKUP('Customer Names'!A1087,'Customer Names'!A1087:C3421,3,FALSE)</f>
        <v>Sunstrum</v>
      </c>
      <c r="C1087" s="24">
        <f>VLOOKUP(Table8[[#This Row],[Customer ID]],Table8[[Customer ID]:[BMI]],2,FALSE)</f>
        <v>26.12</v>
      </c>
      <c r="D1087" s="24">
        <f>VLOOKUP(Table8[[#This Row],[Customer ID]],Table8[[Customer ID]:[HBA1C]],4,FALSE)</f>
        <v>4.17</v>
      </c>
      <c r="E1087" s="24" t="str">
        <f>VLOOKUP(Table8[[#This Row],[Customer ID]],Table8[[Customer ID]:[Heart Issues]],6,FALSE)</f>
        <v>Yes</v>
      </c>
      <c r="F1087" s="24" t="str">
        <f>VLOOKUP(Table8[[#This Row],[Customer ID]],Table8[[Customer ID]:[Any Transplants]],7,FALSE)</f>
        <v>No</v>
      </c>
      <c r="G1087" s="24" t="str">
        <f>VLOOKUP(Table8[[#This Row],[Customer ID]],Table8[[Customer ID]:[Cancer history]],8,FALSE)</f>
        <v>Yes</v>
      </c>
      <c r="H1087" s="24">
        <f>VLOOKUP(Table8[[#This Row],[Customer ID]],Table8[[Customer ID]:[NumberOfMajorSurgeries]],9,FALSE)</f>
        <v>1</v>
      </c>
      <c r="I1087" s="24" t="str">
        <f>VLOOKUP(Table8[[#This Row],[Customer ID]],Table8[],10,FALSE)</f>
        <v>No</v>
      </c>
      <c r="J1087" s="24" t="str">
        <f>VLOOKUP(Table8[[#This Row],[Customer ID]],Table8[[Customer ID]:[Wight Status]],3,FALSE)</f>
        <v>Over Weight</v>
      </c>
      <c r="K1087" s="24" t="str">
        <f>VLOOKUP(Table8[[#This Row],[Customer ID]],Table8[[Customer ID]:[Diabetes Status]],5,FALSE)</f>
        <v>Normal</v>
      </c>
      <c r="L1087" s="24" t="str">
        <f>VLOOKUP(A1087,Table1[[Customer ID]:[Date Of Birth]],5,FALSE)</f>
        <v>7-Jul-1969</v>
      </c>
      <c r="M1087" s="24">
        <f>VLOOKUP(A1087,Table1[[Customer ID]:[charges]],8,FALSE)</f>
        <v>10403.27</v>
      </c>
      <c r="N1087" s="24" t="str">
        <f>VLOOKUP(Healthcare!A1087,Table1[[Customer ID]:[Hospital tier]],9,FALSE)</f>
        <v>tier - 3</v>
      </c>
      <c r="O1087" s="24" t="str">
        <f>VLOOKUP(A1087,Table1[[Customer ID]:[City tier]],10,FALSE)</f>
        <v>tier - 2</v>
      </c>
      <c r="P1087" s="24" t="str">
        <f>VLOOKUP(Healthcare!A1087,Table1[],11,FALSE)</f>
        <v>R1020</v>
      </c>
      <c r="Q1087" s="24">
        <f>VLOOKUP(Healthcare!A1087,Table1[[Customer ID]:[Age]],6,FALSE)</f>
        <v>53</v>
      </c>
    </row>
    <row r="1088" spans="1:17" ht="15.4" x14ac:dyDescent="0.45">
      <c r="A1088" s="25" t="s">
        <v>1087</v>
      </c>
      <c r="B1088" s="24" t="str">
        <f>VLOOKUP('Customer Names'!A1088,'Customer Names'!A1088:C3422,3,FALSE)</f>
        <v>Frownfelter</v>
      </c>
      <c r="C1088" s="24">
        <f>VLOOKUP(Table8[[#This Row],[Customer ID]],Table8[[Customer ID]:[BMI]],2,FALSE)</f>
        <v>36.630000000000003</v>
      </c>
      <c r="D1088" s="24">
        <f>VLOOKUP(Table8[[#This Row],[Customer ID]],Table8[[Customer ID]:[HBA1C]],4,FALSE)</f>
        <v>11.42</v>
      </c>
      <c r="E1088" s="24" t="str">
        <f>VLOOKUP(Table8[[#This Row],[Customer ID]],Table8[[Customer ID]:[Heart Issues]],6,FALSE)</f>
        <v>No</v>
      </c>
      <c r="F1088" s="24" t="str">
        <f>VLOOKUP(Table8[[#This Row],[Customer ID]],Table8[[Customer ID]:[Any Transplants]],7,FALSE)</f>
        <v>No</v>
      </c>
      <c r="G1088" s="24" t="str">
        <f>VLOOKUP(Table8[[#This Row],[Customer ID]],Table8[[Customer ID]:[Cancer history]],8,FALSE)</f>
        <v>No</v>
      </c>
      <c r="H1088" s="24">
        <f>VLOOKUP(Table8[[#This Row],[Customer ID]],Table8[[Customer ID]:[NumberOfMajorSurgeries]],9,FALSE)</f>
        <v>2</v>
      </c>
      <c r="I1088" s="24" t="str">
        <f>VLOOKUP(Table8[[#This Row],[Customer ID]],Table8[],10,FALSE)</f>
        <v>No</v>
      </c>
      <c r="J1088" s="24" t="str">
        <f>VLOOKUP(Table8[[#This Row],[Customer ID]],Table8[[Customer ID]:[Wight Status]],3,FALSE)</f>
        <v>Obesity</v>
      </c>
      <c r="K1088" s="24" t="str">
        <f>VLOOKUP(Table8[[#This Row],[Customer ID]],Table8[[Customer ID]:[Diabetes Status]],5,FALSE)</f>
        <v>Diabetes</v>
      </c>
      <c r="L1088" s="24" t="str">
        <f>VLOOKUP(A1088,Table1[[Customer ID]:[Date Of Birth]],5,FALSE)</f>
        <v>19-Sep-1973</v>
      </c>
      <c r="M1088" s="24">
        <f>VLOOKUP(A1088,Table1[[Customer ID]:[charges]],8,FALSE)</f>
        <v>10381.48</v>
      </c>
      <c r="N1088" s="24" t="str">
        <f>VLOOKUP(Healthcare!A1088,Table1[[Customer ID]:[Hospital tier]],9,FALSE)</f>
        <v>tier - 3</v>
      </c>
      <c r="O1088" s="24" t="str">
        <f>VLOOKUP(A1088,Table1[[Customer ID]:[City tier]],10,FALSE)</f>
        <v>tier - 3</v>
      </c>
      <c r="P1088" s="24" t="str">
        <f>VLOOKUP(Healthcare!A1088,Table1[],11,FALSE)</f>
        <v>R1013</v>
      </c>
      <c r="Q1088" s="24">
        <f>VLOOKUP(Healthcare!A1088,Table1[[Customer ID]:[Age]],6,FALSE)</f>
        <v>49</v>
      </c>
    </row>
    <row r="1089" spans="1:17" ht="15.4" x14ac:dyDescent="0.45">
      <c r="A1089" s="25" t="s">
        <v>1088</v>
      </c>
      <c r="B1089" s="24" t="str">
        <f>VLOOKUP('Customer Names'!A1089,'Customer Names'!A1089:C3423,3,FALSE)</f>
        <v>Richter</v>
      </c>
      <c r="C1089" s="24">
        <f>VLOOKUP(Table8[[#This Row],[Customer ID]],Table8[[Customer ID]:[BMI]],2,FALSE)</f>
        <v>33.344999999999999</v>
      </c>
      <c r="D1089" s="24">
        <f>VLOOKUP(Table8[[#This Row],[Customer ID]],Table8[[Customer ID]:[HBA1C]],4,FALSE)</f>
        <v>7.33</v>
      </c>
      <c r="E1089" s="24" t="str">
        <f>VLOOKUP(Table8[[#This Row],[Customer ID]],Table8[[Customer ID]:[Heart Issues]],6,FALSE)</f>
        <v>No</v>
      </c>
      <c r="F1089" s="24" t="str">
        <f>VLOOKUP(Table8[[#This Row],[Customer ID]],Table8[[Customer ID]:[Any Transplants]],7,FALSE)</f>
        <v>No</v>
      </c>
      <c r="G1089" s="24" t="str">
        <f>VLOOKUP(Table8[[#This Row],[Customer ID]],Table8[[Customer ID]:[Cancer history]],8,FALSE)</f>
        <v>No</v>
      </c>
      <c r="H1089" s="24">
        <f>VLOOKUP(Table8[[#This Row],[Customer ID]],Table8[[Customer ID]:[NumberOfMajorSurgeries]],9,FALSE)</f>
        <v>2</v>
      </c>
      <c r="I1089" s="24" t="str">
        <f>VLOOKUP(Table8[[#This Row],[Customer ID]],Table8[],10,FALSE)</f>
        <v>No</v>
      </c>
      <c r="J1089" s="24" t="str">
        <f>VLOOKUP(Table8[[#This Row],[Customer ID]],Table8[[Customer ID]:[Wight Status]],3,FALSE)</f>
        <v>Obesity</v>
      </c>
      <c r="K1089" s="24" t="str">
        <f>VLOOKUP(Table8[[#This Row],[Customer ID]],Table8[[Customer ID]:[Diabetes Status]],5,FALSE)</f>
        <v>Diabetes</v>
      </c>
      <c r="L1089" s="24" t="str">
        <f>VLOOKUP(A1089,Table1[[Customer ID]:[Date Of Birth]],5,FALSE)</f>
        <v>29-Sep-1973</v>
      </c>
      <c r="M1089" s="24">
        <f>VLOOKUP(A1089,Table1[[Customer ID]:[charges]],8,FALSE)</f>
        <v>10370.91</v>
      </c>
      <c r="N1089" s="24" t="str">
        <f>VLOOKUP(Healthcare!A1089,Table1[[Customer ID]:[Hospital tier]],9,FALSE)</f>
        <v>tier - 3</v>
      </c>
      <c r="O1089" s="24" t="str">
        <f>VLOOKUP(A1089,Table1[[Customer ID]:[City tier]],10,FALSE)</f>
        <v>tier - 3</v>
      </c>
      <c r="P1089" s="24" t="str">
        <f>VLOOKUP(Healthcare!A1089,Table1[],11,FALSE)</f>
        <v>R1024</v>
      </c>
      <c r="Q1089" s="24">
        <f>VLOOKUP(Healthcare!A1089,Table1[[Customer ID]:[Age]],6,FALSE)</f>
        <v>49</v>
      </c>
    </row>
    <row r="1090" spans="1:17" ht="15.4" x14ac:dyDescent="0.45">
      <c r="A1090" s="25" t="s">
        <v>1089</v>
      </c>
      <c r="B1090" s="24" t="str">
        <f>VLOOKUP('Customer Names'!A1090,'Customer Names'!A1090:C3424,3,FALSE)</f>
        <v>England</v>
      </c>
      <c r="C1090" s="24">
        <f>VLOOKUP(Table8[[#This Row],[Customer ID]],Table8[[Customer ID]:[BMI]],2,FALSE)</f>
        <v>27.11</v>
      </c>
      <c r="D1090" s="24">
        <f>VLOOKUP(Table8[[#This Row],[Customer ID]],Table8[[Customer ID]:[HBA1C]],4,FALSE)</f>
        <v>6.7</v>
      </c>
      <c r="E1090" s="24" t="str">
        <f>VLOOKUP(Table8[[#This Row],[Customer ID]],Table8[[Customer ID]:[Heart Issues]],6,FALSE)</f>
        <v>No</v>
      </c>
      <c r="F1090" s="24" t="str">
        <f>VLOOKUP(Table8[[#This Row],[Customer ID]],Table8[[Customer ID]:[Any Transplants]],7,FALSE)</f>
        <v>No</v>
      </c>
      <c r="G1090" s="24" t="str">
        <f>VLOOKUP(Table8[[#This Row],[Customer ID]],Table8[[Customer ID]:[Cancer history]],8,FALSE)</f>
        <v>No</v>
      </c>
      <c r="H1090" s="24">
        <f>VLOOKUP(Table8[[#This Row],[Customer ID]],Table8[[Customer ID]:[NumberOfMajorSurgeries]],9,FALSE)</f>
        <v>0</v>
      </c>
      <c r="I1090" s="24" t="str">
        <f>VLOOKUP(Table8[[#This Row],[Customer ID]],Table8[],10,FALSE)</f>
        <v>No</v>
      </c>
      <c r="J1090" s="24" t="str">
        <f>VLOOKUP(Table8[[#This Row],[Customer ID]],Table8[[Customer ID]:[Wight Status]],3,FALSE)</f>
        <v>Over Weight</v>
      </c>
      <c r="K1090" s="24" t="str">
        <f>VLOOKUP(Table8[[#This Row],[Customer ID]],Table8[[Customer ID]:[Diabetes Status]],5,FALSE)</f>
        <v>Diabetes</v>
      </c>
      <c r="L1090" s="24" t="str">
        <f>VLOOKUP(A1090,Table1[[Customer ID]:[Date Of Birth]],5,FALSE)</f>
        <v>6-Sep-1971</v>
      </c>
      <c r="M1090" s="24">
        <f>VLOOKUP(A1090,Table1[[Customer ID]:[charges]],8,FALSE)</f>
        <v>10356.67</v>
      </c>
      <c r="N1090" s="24" t="str">
        <f>VLOOKUP(Healthcare!A1090,Table1[[Customer ID]:[Hospital tier]],9,FALSE)</f>
        <v>tier - 3</v>
      </c>
      <c r="O1090" s="24" t="str">
        <f>VLOOKUP(A1090,Table1[[Customer ID]:[City tier]],10,FALSE)</f>
        <v>tier - 1</v>
      </c>
      <c r="P1090" s="24" t="str">
        <f>VLOOKUP(Healthcare!A1090,Table1[],11,FALSE)</f>
        <v>R1025</v>
      </c>
      <c r="Q1090" s="24">
        <f>VLOOKUP(Healthcare!A1090,Table1[[Customer ID]:[Age]],6,FALSE)</f>
        <v>51</v>
      </c>
    </row>
    <row r="1091" spans="1:17" ht="15.4" x14ac:dyDescent="0.45">
      <c r="A1091" s="25" t="s">
        <v>1090</v>
      </c>
      <c r="B1091" s="24" t="str">
        <f>VLOOKUP('Customer Names'!A1091,'Customer Names'!A1091:C3425,3,FALSE)</f>
        <v>McLean</v>
      </c>
      <c r="C1091" s="24">
        <f>VLOOKUP(Table8[[#This Row],[Customer ID]],Table8[[Customer ID]:[BMI]],2,FALSE)</f>
        <v>26.6</v>
      </c>
      <c r="D1091" s="24">
        <f>VLOOKUP(Table8[[#This Row],[Customer ID]],Table8[[Customer ID]:[HBA1C]],4,FALSE)</f>
        <v>5.27</v>
      </c>
      <c r="E1091" s="24" t="str">
        <f>VLOOKUP(Table8[[#This Row],[Customer ID]],Table8[[Customer ID]:[Heart Issues]],6,FALSE)</f>
        <v>Yes</v>
      </c>
      <c r="F1091" s="24" t="str">
        <f>VLOOKUP(Table8[[#This Row],[Customer ID]],Table8[[Customer ID]:[Any Transplants]],7,FALSE)</f>
        <v>No</v>
      </c>
      <c r="G1091" s="24" t="str">
        <f>VLOOKUP(Table8[[#This Row],[Customer ID]],Table8[[Customer ID]:[Cancer history]],8,FALSE)</f>
        <v>Yes</v>
      </c>
      <c r="H1091" s="24">
        <f>VLOOKUP(Table8[[#This Row],[Customer ID]],Table8[[Customer ID]:[NumberOfMajorSurgeries]],9,FALSE)</f>
        <v>1</v>
      </c>
      <c r="I1091" s="24" t="str">
        <f>VLOOKUP(Table8[[#This Row],[Customer ID]],Table8[],10,FALSE)</f>
        <v>No</v>
      </c>
      <c r="J1091" s="24" t="str">
        <f>VLOOKUP(Table8[[#This Row],[Customer ID]],Table8[[Customer ID]:[Wight Status]],3,FALSE)</f>
        <v>Over Weight</v>
      </c>
      <c r="K1091" s="24" t="str">
        <f>VLOOKUP(Table8[[#This Row],[Customer ID]],Table8[[Customer ID]:[Diabetes Status]],5,FALSE)</f>
        <v>Normal</v>
      </c>
      <c r="L1091" s="24" t="str">
        <f>VLOOKUP(A1091,Table1[[Customer ID]:[Date Of Birth]],5,FALSE)</f>
        <v>17-Jun-1969</v>
      </c>
      <c r="M1091" s="24">
        <f>VLOOKUP(A1091,Table1[[Customer ID]:[charges]],8,FALSE)</f>
        <v>10355.64</v>
      </c>
      <c r="N1091" s="24" t="str">
        <f>VLOOKUP(Healthcare!A1091,Table1[[Customer ID]:[Hospital tier]],9,FALSE)</f>
        <v>tier - 3</v>
      </c>
      <c r="O1091" s="24" t="str">
        <f>VLOOKUP(A1091,Table1[[Customer ID]:[City tier]],10,FALSE)</f>
        <v>tier - 1</v>
      </c>
      <c r="P1091" s="24" t="str">
        <f>VLOOKUP(Healthcare!A1091,Table1[],11,FALSE)</f>
        <v>R1012</v>
      </c>
      <c r="Q1091" s="24">
        <f>VLOOKUP(Healthcare!A1091,Table1[[Customer ID]:[Age]],6,FALSE)</f>
        <v>53</v>
      </c>
    </row>
    <row r="1092" spans="1:17" ht="15.4" x14ac:dyDescent="0.45">
      <c r="A1092" s="25" t="s">
        <v>1091</v>
      </c>
      <c r="B1092" s="24" t="str">
        <f>VLOOKUP('Customer Names'!A1092,'Customer Names'!A1092:C3426,3,FALSE)</f>
        <v>Gardner</v>
      </c>
      <c r="C1092" s="24">
        <f>VLOOKUP(Table8[[#This Row],[Customer ID]],Table8[[Customer ID]:[BMI]],2,FALSE)</f>
        <v>30.41</v>
      </c>
      <c r="D1092" s="24">
        <f>VLOOKUP(Table8[[#This Row],[Customer ID]],Table8[[Customer ID]:[HBA1C]],4,FALSE)</f>
        <v>7.72</v>
      </c>
      <c r="E1092" s="24" t="str">
        <f>VLOOKUP(Table8[[#This Row],[Customer ID]],Table8[[Customer ID]:[Heart Issues]],6,FALSE)</f>
        <v>No</v>
      </c>
      <c r="F1092" s="24" t="str">
        <f>VLOOKUP(Table8[[#This Row],[Customer ID]],Table8[[Customer ID]:[Any Transplants]],7,FALSE)</f>
        <v>No</v>
      </c>
      <c r="G1092" s="24" t="str">
        <f>VLOOKUP(Table8[[#This Row],[Customer ID]],Table8[[Customer ID]:[Cancer history]],8,FALSE)</f>
        <v>No</v>
      </c>
      <c r="H1092" s="24">
        <f>VLOOKUP(Table8[[#This Row],[Customer ID]],Table8[[Customer ID]:[NumberOfMajorSurgeries]],9,FALSE)</f>
        <v>0</v>
      </c>
      <c r="I1092" s="24" t="str">
        <f>VLOOKUP(Table8[[#This Row],[Customer ID]],Table8[],10,FALSE)</f>
        <v>No</v>
      </c>
      <c r="J1092" s="24" t="str">
        <f>VLOOKUP(Table8[[#This Row],[Customer ID]],Table8[[Customer ID]:[Wight Status]],3,FALSE)</f>
        <v>Obesity</v>
      </c>
      <c r="K1092" s="24" t="str">
        <f>VLOOKUP(Table8[[#This Row],[Customer ID]],Table8[[Customer ID]:[Diabetes Status]],5,FALSE)</f>
        <v>Diabetes</v>
      </c>
      <c r="L1092" s="24" t="str">
        <f>VLOOKUP(A1092,Table1[[Customer ID]:[Date Of Birth]],5,FALSE)</f>
        <v>29-Sep-1974</v>
      </c>
      <c r="M1092" s="24">
        <f>VLOOKUP(A1092,Table1[[Customer ID]:[charges]],8,FALSE)</f>
        <v>10352.48</v>
      </c>
      <c r="N1092" s="24" t="str">
        <f>VLOOKUP(Healthcare!A1092,Table1[[Customer ID]:[Hospital tier]],9,FALSE)</f>
        <v>tier - 3</v>
      </c>
      <c r="O1092" s="24" t="str">
        <f>VLOOKUP(A1092,Table1[[Customer ID]:[City tier]],10,FALSE)</f>
        <v>tier - 1</v>
      </c>
      <c r="P1092" s="24" t="str">
        <f>VLOOKUP(Healthcare!A1092,Table1[],11,FALSE)</f>
        <v>R1012</v>
      </c>
      <c r="Q1092" s="24">
        <f>VLOOKUP(Healthcare!A1092,Table1[[Customer ID]:[Age]],6,FALSE)</f>
        <v>48</v>
      </c>
    </row>
    <row r="1093" spans="1:17" ht="15.4" x14ac:dyDescent="0.45">
      <c r="A1093" s="25" t="s">
        <v>1092</v>
      </c>
      <c r="B1093" s="24" t="str">
        <f>VLOOKUP('Customer Names'!A1093,'Customer Names'!A1093:C3427,3,FALSE)</f>
        <v>Lane</v>
      </c>
      <c r="C1093" s="24">
        <f>VLOOKUP(Table8[[#This Row],[Customer ID]],Table8[[Customer ID]:[BMI]],2,FALSE)</f>
        <v>28.98</v>
      </c>
      <c r="D1093" s="24">
        <f>VLOOKUP(Table8[[#This Row],[Customer ID]],Table8[[Customer ID]:[HBA1C]],4,FALSE)</f>
        <v>8.68</v>
      </c>
      <c r="E1093" s="24" t="str">
        <f>VLOOKUP(Table8[[#This Row],[Customer ID]],Table8[[Customer ID]:[Heart Issues]],6,FALSE)</f>
        <v>No</v>
      </c>
      <c r="F1093" s="24" t="str">
        <f>VLOOKUP(Table8[[#This Row],[Customer ID]],Table8[[Customer ID]:[Any Transplants]],7,FALSE)</f>
        <v>No</v>
      </c>
      <c r="G1093" s="24" t="str">
        <f>VLOOKUP(Table8[[#This Row],[Customer ID]],Table8[[Customer ID]:[Cancer history]],8,FALSE)</f>
        <v>No</v>
      </c>
      <c r="H1093" s="24">
        <f>VLOOKUP(Table8[[#This Row],[Customer ID]],Table8[[Customer ID]:[NumberOfMajorSurgeries]],9,FALSE)</f>
        <v>2</v>
      </c>
      <c r="I1093" s="24" t="str">
        <f>VLOOKUP(Table8[[#This Row],[Customer ID]],Table8[],10,FALSE)</f>
        <v>No</v>
      </c>
      <c r="J1093" s="24" t="str">
        <f>VLOOKUP(Table8[[#This Row],[Customer ID]],Table8[[Customer ID]:[Wight Status]],3,FALSE)</f>
        <v>Over Weight</v>
      </c>
      <c r="K1093" s="24" t="str">
        <f>VLOOKUP(Table8[[#This Row],[Customer ID]],Table8[[Customer ID]:[Diabetes Status]],5,FALSE)</f>
        <v>Diabetes</v>
      </c>
      <c r="L1093" s="24" t="str">
        <f>VLOOKUP(A1093,Table1[[Customer ID]:[Date Of Birth]],5,FALSE)</f>
        <v>8-Aug-1973</v>
      </c>
      <c r="M1093" s="24">
        <f>VLOOKUP(A1093,Table1[[Customer ID]:[charges]],8,FALSE)</f>
        <v>10345.93</v>
      </c>
      <c r="N1093" s="24" t="str">
        <f>VLOOKUP(Healthcare!A1093,Table1[[Customer ID]:[Hospital tier]],9,FALSE)</f>
        <v>tier - 3</v>
      </c>
      <c r="O1093" s="24" t="str">
        <f>VLOOKUP(A1093,Table1[[Customer ID]:[City tier]],10,FALSE)</f>
        <v>tier - 2</v>
      </c>
      <c r="P1093" s="24" t="str">
        <f>VLOOKUP(Healthcare!A1093,Table1[],11,FALSE)</f>
        <v>R1021</v>
      </c>
      <c r="Q1093" s="24">
        <f>VLOOKUP(Healthcare!A1093,Table1[[Customer ID]:[Age]],6,FALSE)</f>
        <v>49</v>
      </c>
    </row>
    <row r="1094" spans="1:17" ht="15.4" x14ac:dyDescent="0.45">
      <c r="A1094" s="25" t="s">
        <v>1093</v>
      </c>
      <c r="B1094" s="24" t="str">
        <f>VLOOKUP('Customer Names'!A1094,'Customer Names'!A1094:C3428,3,FALSE)</f>
        <v>Vonachen</v>
      </c>
      <c r="C1094" s="24">
        <f>VLOOKUP(Table8[[#This Row],[Customer ID]],Table8[[Customer ID]:[BMI]],2,FALSE)</f>
        <v>31.24</v>
      </c>
      <c r="D1094" s="24">
        <f>VLOOKUP(Table8[[#This Row],[Customer ID]],Table8[[Customer ID]:[HBA1C]],4,FALSE)</f>
        <v>9.8000000000000007</v>
      </c>
      <c r="E1094" s="24" t="str">
        <f>VLOOKUP(Table8[[#This Row],[Customer ID]],Table8[[Customer ID]:[Heart Issues]],6,FALSE)</f>
        <v>No</v>
      </c>
      <c r="F1094" s="24" t="str">
        <f>VLOOKUP(Table8[[#This Row],[Customer ID]],Table8[[Customer ID]:[Any Transplants]],7,FALSE)</f>
        <v>No</v>
      </c>
      <c r="G1094" s="24" t="str">
        <f>VLOOKUP(Table8[[#This Row],[Customer ID]],Table8[[Customer ID]:[Cancer history]],8,FALSE)</f>
        <v>No</v>
      </c>
      <c r="H1094" s="24">
        <f>VLOOKUP(Table8[[#This Row],[Customer ID]],Table8[[Customer ID]:[NumberOfMajorSurgeries]],9,FALSE)</f>
        <v>0</v>
      </c>
      <c r="I1094" s="24" t="str">
        <f>VLOOKUP(Table8[[#This Row],[Customer ID]],Table8[],10,FALSE)</f>
        <v>No</v>
      </c>
      <c r="J1094" s="24" t="str">
        <f>VLOOKUP(Table8[[#This Row],[Customer ID]],Table8[[Customer ID]:[Wight Status]],3,FALSE)</f>
        <v>Obesity</v>
      </c>
      <c r="K1094" s="24" t="str">
        <f>VLOOKUP(Table8[[#This Row],[Customer ID]],Table8[[Customer ID]:[Diabetes Status]],5,FALSE)</f>
        <v>Diabetes</v>
      </c>
      <c r="L1094" s="24" t="str">
        <f>VLOOKUP(A1094,Table1[[Customer ID]:[Date Of Birth]],5,FALSE)</f>
        <v>19-Jul-1968</v>
      </c>
      <c r="M1094" s="24">
        <f>VLOOKUP(A1094,Table1[[Customer ID]:[charges]],8,FALSE)</f>
        <v>10338.93</v>
      </c>
      <c r="N1094" s="24" t="str">
        <f>VLOOKUP(Healthcare!A1094,Table1[[Customer ID]:[Hospital tier]],9,FALSE)</f>
        <v>tier - 3</v>
      </c>
      <c r="O1094" s="24" t="str">
        <f>VLOOKUP(A1094,Table1[[Customer ID]:[City tier]],10,FALSE)</f>
        <v>tier - 1</v>
      </c>
      <c r="P1094" s="24" t="str">
        <f>VLOOKUP(Healthcare!A1094,Table1[],11,FALSE)</f>
        <v>R1013</v>
      </c>
      <c r="Q1094" s="24">
        <f>VLOOKUP(Healthcare!A1094,Table1[[Customer ID]:[Age]],6,FALSE)</f>
        <v>54</v>
      </c>
    </row>
    <row r="1095" spans="1:17" ht="15.4" x14ac:dyDescent="0.45">
      <c r="A1095" s="25" t="s">
        <v>1094</v>
      </c>
      <c r="B1095" s="24" t="str">
        <f>VLOOKUP('Customer Names'!A1095,'Customer Names'!A1095:C3429,3,FALSE)</f>
        <v>Smith</v>
      </c>
      <c r="C1095" s="24">
        <f>VLOOKUP(Table8[[#This Row],[Customer ID]],Table8[[Customer ID]:[BMI]],2,FALSE)</f>
        <v>31.54</v>
      </c>
      <c r="D1095" s="24">
        <f>VLOOKUP(Table8[[#This Row],[Customer ID]],Table8[[Customer ID]:[HBA1C]],4,FALSE)</f>
        <v>4.4400000000000004</v>
      </c>
      <c r="E1095" s="24" t="str">
        <f>VLOOKUP(Table8[[#This Row],[Customer ID]],Table8[[Customer ID]:[Heart Issues]],6,FALSE)</f>
        <v>No</v>
      </c>
      <c r="F1095" s="24" t="str">
        <f>VLOOKUP(Table8[[#This Row],[Customer ID]],Table8[[Customer ID]:[Any Transplants]],7,FALSE)</f>
        <v>No</v>
      </c>
      <c r="G1095" s="24" t="str">
        <f>VLOOKUP(Table8[[#This Row],[Customer ID]],Table8[[Customer ID]:[Cancer history]],8,FALSE)</f>
        <v>No</v>
      </c>
      <c r="H1095" s="24">
        <f>VLOOKUP(Table8[[#This Row],[Customer ID]],Table8[[Customer ID]:[NumberOfMajorSurgeries]],9,FALSE)</f>
        <v>0</v>
      </c>
      <c r="I1095" s="24" t="str">
        <f>VLOOKUP(Table8[[#This Row],[Customer ID]],Table8[],10,FALSE)</f>
        <v>No</v>
      </c>
      <c r="J1095" s="24" t="str">
        <f>VLOOKUP(Table8[[#This Row],[Customer ID]],Table8[[Customer ID]:[Wight Status]],3,FALSE)</f>
        <v>Obesity</v>
      </c>
      <c r="K1095" s="24" t="str">
        <f>VLOOKUP(Table8[[#This Row],[Customer ID]],Table8[[Customer ID]:[Diabetes Status]],5,FALSE)</f>
        <v>Normal</v>
      </c>
      <c r="L1095" s="24" t="str">
        <f>VLOOKUP(A1095,Table1[[Customer ID]:[Date Of Birth]],5,FALSE)</f>
        <v>21-Jul-1982</v>
      </c>
      <c r="M1095" s="24">
        <f>VLOOKUP(A1095,Table1[[Customer ID]:[charges]],8,FALSE)</f>
        <v>10329.06</v>
      </c>
      <c r="N1095" s="24" t="str">
        <f>VLOOKUP(Healthcare!A1095,Table1[[Customer ID]:[Hospital tier]],9,FALSE)</f>
        <v>tier - 3</v>
      </c>
      <c r="O1095" s="24" t="str">
        <f>VLOOKUP(A1095,Table1[[Customer ID]:[City tier]],10,FALSE)</f>
        <v>tier - 1</v>
      </c>
      <c r="P1095" s="24" t="str">
        <f>VLOOKUP(Healthcare!A1095,Table1[],11,FALSE)</f>
        <v>R1021</v>
      </c>
      <c r="Q1095" s="24">
        <f>VLOOKUP(Healthcare!A1095,Table1[[Customer ID]:[Age]],6,FALSE)</f>
        <v>40</v>
      </c>
    </row>
    <row r="1096" spans="1:17" ht="15.4" x14ac:dyDescent="0.45">
      <c r="A1096" s="25" t="s">
        <v>1095</v>
      </c>
      <c r="B1096" s="24" t="str">
        <f>VLOOKUP('Customer Names'!A1096,'Customer Names'!A1096:C3430,3,FALSE)</f>
        <v>Kidwell</v>
      </c>
      <c r="C1096" s="24">
        <f>VLOOKUP(Table8[[#This Row],[Customer ID]],Table8[[Customer ID]:[BMI]],2,FALSE)</f>
        <v>38.6</v>
      </c>
      <c r="D1096" s="24">
        <f>VLOOKUP(Table8[[#This Row],[Customer ID]],Table8[[Customer ID]:[HBA1C]],4,FALSE)</f>
        <v>7.19</v>
      </c>
      <c r="E1096" s="24" t="str">
        <f>VLOOKUP(Table8[[#This Row],[Customer ID]],Table8[[Customer ID]:[Heart Issues]],6,FALSE)</f>
        <v>Yes</v>
      </c>
      <c r="F1096" s="24" t="str">
        <f>VLOOKUP(Table8[[#This Row],[Customer ID]],Table8[[Customer ID]:[Any Transplants]],7,FALSE)</f>
        <v>No</v>
      </c>
      <c r="G1096" s="24" t="str">
        <f>VLOOKUP(Table8[[#This Row],[Customer ID]],Table8[[Customer ID]:[Cancer history]],8,FALSE)</f>
        <v>No</v>
      </c>
      <c r="H1096" s="24">
        <f>VLOOKUP(Table8[[#This Row],[Customer ID]],Table8[[Customer ID]:[NumberOfMajorSurgeries]],9,FALSE)</f>
        <v>2</v>
      </c>
      <c r="I1096" s="24" t="str">
        <f>VLOOKUP(Table8[[#This Row],[Customer ID]],Table8[],10,FALSE)</f>
        <v>No</v>
      </c>
      <c r="J1096" s="24" t="str">
        <f>VLOOKUP(Table8[[#This Row],[Customer ID]],Table8[[Customer ID]:[Wight Status]],3,FALSE)</f>
        <v>Obesity</v>
      </c>
      <c r="K1096" s="24" t="str">
        <f>VLOOKUP(Table8[[#This Row],[Customer ID]],Table8[[Customer ID]:[Diabetes Status]],5,FALSE)</f>
        <v>Diabetes</v>
      </c>
      <c r="L1096" s="24" t="str">
        <f>VLOOKUP(A1096,Table1[[Customer ID]:[Date Of Birth]],5,FALSE)</f>
        <v>1-Dec-1970</v>
      </c>
      <c r="M1096" s="24">
        <f>VLOOKUP(A1096,Table1[[Customer ID]:[charges]],8,FALSE)</f>
        <v>10325.209999999999</v>
      </c>
      <c r="N1096" s="24" t="str">
        <f>VLOOKUP(Healthcare!A1096,Table1[[Customer ID]:[Hospital tier]],9,FALSE)</f>
        <v>tier - 3</v>
      </c>
      <c r="O1096" s="24" t="str">
        <f>VLOOKUP(A1096,Table1[[Customer ID]:[City tier]],10,FALSE)</f>
        <v>tier - 3</v>
      </c>
      <c r="P1096" s="24" t="str">
        <f>VLOOKUP(Healthcare!A1096,Table1[],11,FALSE)</f>
        <v>R1011</v>
      </c>
      <c r="Q1096" s="24">
        <f>VLOOKUP(Healthcare!A1096,Table1[[Customer ID]:[Age]],6,FALSE)</f>
        <v>52</v>
      </c>
    </row>
    <row r="1097" spans="1:17" ht="15.4" x14ac:dyDescent="0.45">
      <c r="A1097" s="25" t="s">
        <v>1096</v>
      </c>
      <c r="B1097" s="24" t="str">
        <f>VLOOKUP('Customer Names'!A1097,'Customer Names'!A1097:C3431,3,FALSE)</f>
        <v>Betancourth</v>
      </c>
      <c r="C1097" s="24">
        <f>VLOOKUP(Table8[[#This Row],[Customer ID]],Table8[[Customer ID]:[BMI]],2,FALSE)</f>
        <v>37.950000000000003</v>
      </c>
      <c r="D1097" s="24">
        <f>VLOOKUP(Table8[[#This Row],[Customer ID]],Table8[[Customer ID]:[HBA1C]],4,FALSE)</f>
        <v>6.06</v>
      </c>
      <c r="E1097" s="24" t="str">
        <f>VLOOKUP(Table8[[#This Row],[Customer ID]],Table8[[Customer ID]:[Heart Issues]],6,FALSE)</f>
        <v>No</v>
      </c>
      <c r="F1097" s="24" t="str">
        <f>VLOOKUP(Table8[[#This Row],[Customer ID]],Table8[[Customer ID]:[Any Transplants]],7,FALSE)</f>
        <v>No</v>
      </c>
      <c r="G1097" s="24" t="str">
        <f>VLOOKUP(Table8[[#This Row],[Customer ID]],Table8[[Customer ID]:[Cancer history]],8,FALSE)</f>
        <v>No</v>
      </c>
      <c r="H1097" s="24">
        <f>VLOOKUP(Table8[[#This Row],[Customer ID]],Table8[[Customer ID]:[NumberOfMajorSurgeries]],9,FALSE)</f>
        <v>0</v>
      </c>
      <c r="I1097" s="24" t="str">
        <f>VLOOKUP(Table8[[#This Row],[Customer ID]],Table8[],10,FALSE)</f>
        <v>No</v>
      </c>
      <c r="J1097" s="24" t="str">
        <f>VLOOKUP(Table8[[#This Row],[Customer ID]],Table8[[Customer ID]:[Wight Status]],3,FALSE)</f>
        <v>Obesity</v>
      </c>
      <c r="K1097" s="24" t="str">
        <f>VLOOKUP(Table8[[#This Row],[Customer ID]],Table8[[Customer ID]:[Diabetes Status]],5,FALSE)</f>
        <v>Prediabetes</v>
      </c>
      <c r="L1097" s="24" t="str">
        <f>VLOOKUP(A1097,Table1[[Customer ID]:[Date Of Birth]],5,FALSE)</f>
        <v>21-Aug-1991</v>
      </c>
      <c r="M1097" s="24">
        <f>VLOOKUP(A1097,Table1[[Customer ID]:[charges]],8,FALSE)</f>
        <v>10322.9</v>
      </c>
      <c r="N1097" s="24" t="str">
        <f>VLOOKUP(Healthcare!A1097,Table1[[Customer ID]:[Hospital tier]],9,FALSE)</f>
        <v>tier - 3</v>
      </c>
      <c r="O1097" s="24" t="str">
        <f>VLOOKUP(A1097,Table1[[Customer ID]:[City tier]],10,FALSE)</f>
        <v>tier - 1</v>
      </c>
      <c r="P1097" s="24" t="str">
        <f>VLOOKUP(Healthcare!A1097,Table1[],11,FALSE)</f>
        <v>R1026</v>
      </c>
      <c r="Q1097" s="24">
        <f>VLOOKUP(Healthcare!A1097,Table1[[Customer ID]:[Age]],6,FALSE)</f>
        <v>31</v>
      </c>
    </row>
    <row r="1098" spans="1:17" ht="15.4" x14ac:dyDescent="0.45">
      <c r="A1098" s="25" t="s">
        <v>1097</v>
      </c>
      <c r="B1098" s="24" t="str">
        <f>VLOOKUP('Customer Names'!A1098,'Customer Names'!A1098:C3432,3,FALSE)</f>
        <v>Henstrom</v>
      </c>
      <c r="C1098" s="24">
        <f>VLOOKUP(Table8[[#This Row],[Customer ID]],Table8[[Customer ID]:[BMI]],2,FALSE)</f>
        <v>38.97</v>
      </c>
      <c r="D1098" s="24">
        <f>VLOOKUP(Table8[[#This Row],[Customer ID]],Table8[[Customer ID]:[HBA1C]],4,FALSE)</f>
        <v>5.12</v>
      </c>
      <c r="E1098" s="24" t="str">
        <f>VLOOKUP(Table8[[#This Row],[Customer ID]],Table8[[Customer ID]:[Heart Issues]],6,FALSE)</f>
        <v>No</v>
      </c>
      <c r="F1098" s="24" t="str">
        <f>VLOOKUP(Table8[[#This Row],[Customer ID]],Table8[[Customer ID]:[Any Transplants]],7,FALSE)</f>
        <v>No</v>
      </c>
      <c r="G1098" s="24" t="str">
        <f>VLOOKUP(Table8[[#This Row],[Customer ID]],Table8[[Customer ID]:[Cancer history]],8,FALSE)</f>
        <v>No</v>
      </c>
      <c r="H1098" s="24">
        <f>VLOOKUP(Table8[[#This Row],[Customer ID]],Table8[[Customer ID]:[NumberOfMajorSurgeries]],9,FALSE)</f>
        <v>0</v>
      </c>
      <c r="I1098" s="24" t="str">
        <f>VLOOKUP(Table8[[#This Row],[Customer ID]],Table8[],10,FALSE)</f>
        <v>No</v>
      </c>
      <c r="J1098" s="24" t="str">
        <f>VLOOKUP(Table8[[#This Row],[Customer ID]],Table8[[Customer ID]:[Wight Status]],3,FALSE)</f>
        <v>Obesity</v>
      </c>
      <c r="K1098" s="24" t="str">
        <f>VLOOKUP(Table8[[#This Row],[Customer ID]],Table8[[Customer ID]:[Diabetes Status]],5,FALSE)</f>
        <v>Normal</v>
      </c>
      <c r="L1098" s="24" t="str">
        <f>VLOOKUP(A1098,Table1[[Customer ID]:[Date Of Birth]],5,FALSE)</f>
        <v>17-Nov-1991</v>
      </c>
      <c r="M1098" s="24">
        <f>VLOOKUP(A1098,Table1[[Customer ID]:[charges]],8,FALSE)</f>
        <v>10315.91</v>
      </c>
      <c r="N1098" s="24" t="str">
        <f>VLOOKUP(Healthcare!A1098,Table1[[Customer ID]:[Hospital tier]],9,FALSE)</f>
        <v>tier - 3</v>
      </c>
      <c r="O1098" s="24" t="str">
        <f>VLOOKUP(A1098,Table1[[Customer ID]:[City tier]],10,FALSE)</f>
        <v>tier - 2</v>
      </c>
      <c r="P1098" s="24" t="str">
        <f>VLOOKUP(Healthcare!A1098,Table1[],11,FALSE)</f>
        <v>R1012</v>
      </c>
      <c r="Q1098" s="24">
        <f>VLOOKUP(Healthcare!A1098,Table1[[Customer ID]:[Age]],6,FALSE)</f>
        <v>31</v>
      </c>
    </row>
    <row r="1099" spans="1:17" ht="15.4" x14ac:dyDescent="0.45">
      <c r="A1099" s="25" t="s">
        <v>1098</v>
      </c>
      <c r="B1099" s="24" t="str">
        <f>VLOOKUP('Customer Names'!A1099,'Customer Names'!A1099:C3433,3,FALSE)</f>
        <v>Pereira</v>
      </c>
      <c r="C1099" s="24">
        <f>VLOOKUP(Table8[[#This Row],[Customer ID]],Table8[[Customer ID]:[BMI]],2,FALSE)</f>
        <v>21.2</v>
      </c>
      <c r="D1099" s="24">
        <f>VLOOKUP(Table8[[#This Row],[Customer ID]],Table8[[Customer ID]:[HBA1C]],4,FALSE)</f>
        <v>10.72</v>
      </c>
      <c r="E1099" s="24" t="str">
        <f>VLOOKUP(Table8[[#This Row],[Customer ID]],Table8[[Customer ID]:[Heart Issues]],6,FALSE)</f>
        <v>No</v>
      </c>
      <c r="F1099" s="24" t="str">
        <f>VLOOKUP(Table8[[#This Row],[Customer ID]],Table8[[Customer ID]:[Any Transplants]],7,FALSE)</f>
        <v>No</v>
      </c>
      <c r="G1099" s="24" t="str">
        <f>VLOOKUP(Table8[[#This Row],[Customer ID]],Table8[[Customer ID]:[Cancer history]],8,FALSE)</f>
        <v>No</v>
      </c>
      <c r="H1099" s="24">
        <f>VLOOKUP(Table8[[#This Row],[Customer ID]],Table8[[Customer ID]:[NumberOfMajorSurgeries]],9,FALSE)</f>
        <v>0</v>
      </c>
      <c r="I1099" s="24" t="str">
        <f>VLOOKUP(Table8[[#This Row],[Customer ID]],Table8[],10,FALSE)</f>
        <v>No</v>
      </c>
      <c r="J1099" s="24" t="str">
        <f>VLOOKUP(Table8[[#This Row],[Customer ID]],Table8[[Customer ID]:[Wight Status]],3,FALSE)</f>
        <v>Normal Weight</v>
      </c>
      <c r="K1099" s="24" t="str">
        <f>VLOOKUP(Table8[[#This Row],[Customer ID]],Table8[[Customer ID]:[Diabetes Status]],5,FALSE)</f>
        <v>Diabetes</v>
      </c>
      <c r="L1099" s="24" t="str">
        <f>VLOOKUP(A1099,Table1[[Customer ID]:[Date Of Birth]],5,FALSE)</f>
        <v>12-Jul-1962</v>
      </c>
      <c r="M1099" s="24">
        <f>VLOOKUP(A1099,Table1[[Customer ID]:[charges]],8,FALSE)</f>
        <v>10310.780000000001</v>
      </c>
      <c r="N1099" s="24" t="str">
        <f>VLOOKUP(Healthcare!A1099,Table1[[Customer ID]:[Hospital tier]],9,FALSE)</f>
        <v>tier - 3</v>
      </c>
      <c r="O1099" s="24" t="str">
        <f>VLOOKUP(A1099,Table1[[Customer ID]:[City tier]],10,FALSE)</f>
        <v>tier - 3</v>
      </c>
      <c r="P1099" s="24" t="str">
        <f>VLOOKUP(Healthcare!A1099,Table1[],11,FALSE)</f>
        <v>R1012</v>
      </c>
      <c r="Q1099" s="24">
        <f>VLOOKUP(Healthcare!A1099,Table1[[Customer ID]:[Age]],6,FALSE)</f>
        <v>60</v>
      </c>
    </row>
    <row r="1100" spans="1:17" ht="15.4" x14ac:dyDescent="0.45">
      <c r="A1100" s="25" t="s">
        <v>1099</v>
      </c>
      <c r="B1100" s="24" t="str">
        <f>VLOOKUP('Customer Names'!A1100,'Customer Names'!A1100:C3434,3,FALSE)</f>
        <v>Black</v>
      </c>
      <c r="C1100" s="24">
        <f>VLOOKUP(Table8[[#This Row],[Customer ID]],Table8[[Customer ID]:[BMI]],2,FALSE)</f>
        <v>23.96</v>
      </c>
      <c r="D1100" s="24">
        <f>VLOOKUP(Table8[[#This Row],[Customer ID]],Table8[[Customer ID]:[HBA1C]],4,FALSE)</f>
        <v>9.58</v>
      </c>
      <c r="E1100" s="24" t="str">
        <f>VLOOKUP(Table8[[#This Row],[Customer ID]],Table8[[Customer ID]:[Heart Issues]],6,FALSE)</f>
        <v>Yes</v>
      </c>
      <c r="F1100" s="24" t="str">
        <f>VLOOKUP(Table8[[#This Row],[Customer ID]],Table8[[Customer ID]:[Any Transplants]],7,FALSE)</f>
        <v>No</v>
      </c>
      <c r="G1100" s="24" t="str">
        <f>VLOOKUP(Table8[[#This Row],[Customer ID]],Table8[[Customer ID]:[Cancer history]],8,FALSE)</f>
        <v>Yes</v>
      </c>
      <c r="H1100" s="24">
        <f>VLOOKUP(Table8[[#This Row],[Customer ID]],Table8[[Customer ID]:[NumberOfMajorSurgeries]],9,FALSE)</f>
        <v>1</v>
      </c>
      <c r="I1100" s="24" t="str">
        <f>VLOOKUP(Table8[[#This Row],[Customer ID]],Table8[],10,FALSE)</f>
        <v>No</v>
      </c>
      <c r="J1100" s="24" t="str">
        <f>VLOOKUP(Table8[[#This Row],[Customer ID]],Table8[[Customer ID]:[Wight Status]],3,FALSE)</f>
        <v>Normal Weight</v>
      </c>
      <c r="K1100" s="24" t="str">
        <f>VLOOKUP(Table8[[#This Row],[Customer ID]],Table8[[Customer ID]:[Diabetes Status]],5,FALSE)</f>
        <v>Diabetes</v>
      </c>
      <c r="L1100" s="24" t="str">
        <f>VLOOKUP(A1100,Table1[[Customer ID]:[Date Of Birth]],5,FALSE)</f>
        <v>24-Sep-1963</v>
      </c>
      <c r="M1100" s="24">
        <f>VLOOKUP(A1100,Table1[[Customer ID]:[charges]],8,FALSE)</f>
        <v>10308.040000000001</v>
      </c>
      <c r="N1100" s="24" t="str">
        <f>VLOOKUP(Healthcare!A1100,Table1[[Customer ID]:[Hospital tier]],9,FALSE)</f>
        <v>tier - 3</v>
      </c>
      <c r="O1100" s="24" t="str">
        <f>VLOOKUP(A1100,Table1[[Customer ID]:[City tier]],10,FALSE)</f>
        <v>tier - 1</v>
      </c>
      <c r="P1100" s="24" t="str">
        <f>VLOOKUP(Healthcare!A1100,Table1[],11,FALSE)</f>
        <v>R1013</v>
      </c>
      <c r="Q1100" s="24">
        <f>VLOOKUP(Healthcare!A1100,Table1[[Customer ID]:[Age]],6,FALSE)</f>
        <v>59</v>
      </c>
    </row>
    <row r="1101" spans="1:17" ht="15.4" x14ac:dyDescent="0.45">
      <c r="A1101" s="25" t="s">
        <v>1100</v>
      </c>
      <c r="B1101" s="24" t="str">
        <f>VLOOKUP('Customer Names'!A1101,'Customer Names'!A1101:C3435,3,FALSE)</f>
        <v>Brown</v>
      </c>
      <c r="C1101" s="24">
        <f>VLOOKUP(Table8[[#This Row],[Customer ID]],Table8[[Customer ID]:[BMI]],2,FALSE)</f>
        <v>35.93</v>
      </c>
      <c r="D1101" s="24">
        <f>VLOOKUP(Table8[[#This Row],[Customer ID]],Table8[[Customer ID]:[HBA1C]],4,FALSE)</f>
        <v>6.4</v>
      </c>
      <c r="E1101" s="24" t="str">
        <f>VLOOKUP(Table8[[#This Row],[Customer ID]],Table8[[Customer ID]:[Heart Issues]],6,FALSE)</f>
        <v>Yes</v>
      </c>
      <c r="F1101" s="24" t="str">
        <f>VLOOKUP(Table8[[#This Row],[Customer ID]],Table8[[Customer ID]:[Any Transplants]],7,FALSE)</f>
        <v>No</v>
      </c>
      <c r="G1101" s="24" t="str">
        <f>VLOOKUP(Table8[[#This Row],[Customer ID]],Table8[[Customer ID]:[Cancer history]],8,FALSE)</f>
        <v>No</v>
      </c>
      <c r="H1101" s="24">
        <f>VLOOKUP(Table8[[#This Row],[Customer ID]],Table8[[Customer ID]:[NumberOfMajorSurgeries]],9,FALSE)</f>
        <v>1</v>
      </c>
      <c r="I1101" s="24" t="str">
        <f>VLOOKUP(Table8[[#This Row],[Customer ID]],Table8[],10,FALSE)</f>
        <v>No</v>
      </c>
      <c r="J1101" s="24" t="str">
        <f>VLOOKUP(Table8[[#This Row],[Customer ID]],Table8[[Customer ID]:[Wight Status]],3,FALSE)</f>
        <v>Obesity</v>
      </c>
      <c r="K1101" s="24" t="str">
        <f>VLOOKUP(Table8[[#This Row],[Customer ID]],Table8[[Customer ID]:[Diabetes Status]],5,FALSE)</f>
        <v>Prediabetes</v>
      </c>
      <c r="L1101" s="24" t="str">
        <f>VLOOKUP(A1101,Table1[[Customer ID]:[Date Of Birth]],5,FALSE)</f>
        <v>14-Sep-1988</v>
      </c>
      <c r="M1101" s="24">
        <f>VLOOKUP(A1101,Table1[[Customer ID]:[charges]],8,FALSE)</f>
        <v>10276.99</v>
      </c>
      <c r="N1101" s="24" t="str">
        <f>VLOOKUP(Healthcare!A1101,Table1[[Customer ID]:[Hospital tier]],9,FALSE)</f>
        <v>tier - 3</v>
      </c>
      <c r="O1101" s="24" t="str">
        <f>VLOOKUP(A1101,Table1[[Customer ID]:[City tier]],10,FALSE)</f>
        <v>tier - 1</v>
      </c>
      <c r="P1101" s="24" t="str">
        <f>VLOOKUP(Healthcare!A1101,Table1[],11,FALSE)</f>
        <v>R1021</v>
      </c>
      <c r="Q1101" s="24">
        <f>VLOOKUP(Healthcare!A1101,Table1[[Customer ID]:[Age]],6,FALSE)</f>
        <v>34</v>
      </c>
    </row>
    <row r="1102" spans="1:17" ht="15.4" x14ac:dyDescent="0.45">
      <c r="A1102" s="25" t="s">
        <v>1101</v>
      </c>
      <c r="B1102" s="24" t="str">
        <f>VLOOKUP('Customer Names'!A1102,'Customer Names'!A1102:C3436,3,FALSE)</f>
        <v>Reasoner</v>
      </c>
      <c r="C1102" s="24">
        <f>VLOOKUP(Table8[[#This Row],[Customer ID]],Table8[[Customer ID]:[BMI]],2,FALSE)</f>
        <v>26.11</v>
      </c>
      <c r="D1102" s="24">
        <f>VLOOKUP(Table8[[#This Row],[Customer ID]],Table8[[Customer ID]:[HBA1C]],4,FALSE)</f>
        <v>6.8</v>
      </c>
      <c r="E1102" s="24" t="str">
        <f>VLOOKUP(Table8[[#This Row],[Customer ID]],Table8[[Customer ID]:[Heart Issues]],6,FALSE)</f>
        <v>Yes</v>
      </c>
      <c r="F1102" s="24" t="str">
        <f>VLOOKUP(Table8[[#This Row],[Customer ID]],Table8[[Customer ID]:[Any Transplants]],7,FALSE)</f>
        <v>No</v>
      </c>
      <c r="G1102" s="24" t="str">
        <f>VLOOKUP(Table8[[#This Row],[Customer ID]],Table8[[Customer ID]:[Cancer history]],8,FALSE)</f>
        <v>No</v>
      </c>
      <c r="H1102" s="24">
        <f>VLOOKUP(Table8[[#This Row],[Customer ID]],Table8[[Customer ID]:[NumberOfMajorSurgeries]],9,FALSE)</f>
        <v>2</v>
      </c>
      <c r="I1102" s="24" t="str">
        <f>VLOOKUP(Table8[[#This Row],[Customer ID]],Table8[],10,FALSE)</f>
        <v>No</v>
      </c>
      <c r="J1102" s="24" t="str">
        <f>VLOOKUP(Table8[[#This Row],[Customer ID]],Table8[[Customer ID]:[Wight Status]],3,FALSE)</f>
        <v>Over Weight</v>
      </c>
      <c r="K1102" s="24" t="str">
        <f>VLOOKUP(Table8[[#This Row],[Customer ID]],Table8[[Customer ID]:[Diabetes Status]],5,FALSE)</f>
        <v>Diabetes</v>
      </c>
      <c r="L1102" s="24" t="str">
        <f>VLOOKUP(A1102,Table1[[Customer ID]:[Date Of Birth]],5,FALSE)</f>
        <v>21-Jun-1970</v>
      </c>
      <c r="M1102" s="24">
        <f>VLOOKUP(A1102,Table1[[Customer ID]:[charges]],8,FALSE)</f>
        <v>10274.33</v>
      </c>
      <c r="N1102" s="24" t="str">
        <f>VLOOKUP(Healthcare!A1102,Table1[[Customer ID]:[Hospital tier]],9,FALSE)</f>
        <v>tier - 3</v>
      </c>
      <c r="O1102" s="24" t="str">
        <f>VLOOKUP(A1102,Table1[[Customer ID]:[City tier]],10,FALSE)</f>
        <v>tier - 1</v>
      </c>
      <c r="P1102" s="24" t="str">
        <f>VLOOKUP(Healthcare!A1102,Table1[],11,FALSE)</f>
        <v>R1024</v>
      </c>
      <c r="Q1102" s="24">
        <f>VLOOKUP(Healthcare!A1102,Table1[[Customer ID]:[Age]],6,FALSE)</f>
        <v>52</v>
      </c>
    </row>
    <row r="1103" spans="1:17" ht="15.4" x14ac:dyDescent="0.45">
      <c r="A1103" s="25" t="s">
        <v>1102</v>
      </c>
      <c r="B1103" s="24" t="str">
        <f>VLOOKUP('Customer Names'!A1103,'Customer Names'!A1103:C3437,3,FALSE)</f>
        <v>Wandzilak</v>
      </c>
      <c r="C1103" s="24">
        <f>VLOOKUP(Table8[[#This Row],[Customer ID]],Table8[[Customer ID]:[BMI]],2,FALSE)</f>
        <v>32.299999999999997</v>
      </c>
      <c r="D1103" s="24">
        <f>VLOOKUP(Table8[[#This Row],[Customer ID]],Table8[[Customer ID]:[HBA1C]],4,FALSE)</f>
        <v>9.48</v>
      </c>
      <c r="E1103" s="24" t="str">
        <f>VLOOKUP(Table8[[#This Row],[Customer ID]],Table8[[Customer ID]:[Heart Issues]],6,FALSE)</f>
        <v>No</v>
      </c>
      <c r="F1103" s="24" t="str">
        <f>VLOOKUP(Table8[[#This Row],[Customer ID]],Table8[[Customer ID]:[Any Transplants]],7,FALSE)</f>
        <v>No</v>
      </c>
      <c r="G1103" s="24" t="str">
        <f>VLOOKUP(Table8[[#This Row],[Customer ID]],Table8[[Customer ID]:[Cancer history]],8,FALSE)</f>
        <v>No</v>
      </c>
      <c r="H1103" s="24">
        <f>VLOOKUP(Table8[[#This Row],[Customer ID]],Table8[[Customer ID]:[NumberOfMajorSurgeries]],9,FALSE)</f>
        <v>2</v>
      </c>
      <c r="I1103" s="24" t="str">
        <f>VLOOKUP(Table8[[#This Row],[Customer ID]],Table8[],10,FALSE)</f>
        <v>No</v>
      </c>
      <c r="J1103" s="24" t="str">
        <f>VLOOKUP(Table8[[#This Row],[Customer ID]],Table8[[Customer ID]:[Wight Status]],3,FALSE)</f>
        <v>Obesity</v>
      </c>
      <c r="K1103" s="24" t="str">
        <f>VLOOKUP(Table8[[#This Row],[Customer ID]],Table8[[Customer ID]:[Diabetes Status]],5,FALSE)</f>
        <v>Diabetes</v>
      </c>
      <c r="L1103" s="24" t="str">
        <f>VLOOKUP(A1103,Table1[[Customer ID]:[Date Of Birth]],5,FALSE)</f>
        <v>27-Nov-1973</v>
      </c>
      <c r="M1103" s="24">
        <f>VLOOKUP(A1103,Table1[[Customer ID]:[charges]],8,FALSE)</f>
        <v>10269.459999999999</v>
      </c>
      <c r="N1103" s="24" t="str">
        <f>VLOOKUP(Healthcare!A1103,Table1[[Customer ID]:[Hospital tier]],9,FALSE)</f>
        <v>tier - 3</v>
      </c>
      <c r="O1103" s="24" t="str">
        <f>VLOOKUP(A1103,Table1[[Customer ID]:[City tier]],10,FALSE)</f>
        <v>tier - 3</v>
      </c>
      <c r="P1103" s="24" t="str">
        <f>VLOOKUP(Healthcare!A1103,Table1[],11,FALSE)</f>
        <v>R1012</v>
      </c>
      <c r="Q1103" s="24">
        <f>VLOOKUP(Healthcare!A1103,Table1[[Customer ID]:[Age]],6,FALSE)</f>
        <v>49</v>
      </c>
    </row>
    <row r="1104" spans="1:17" ht="15.4" x14ac:dyDescent="0.45">
      <c r="A1104" s="25" t="s">
        <v>1103</v>
      </c>
      <c r="B1104" s="24" t="str">
        <f>VLOOKUP('Customer Names'!A1104,'Customer Names'!A1104:C3438,3,FALSE)</f>
        <v>Carver</v>
      </c>
      <c r="C1104" s="24">
        <f>VLOOKUP(Table8[[#This Row],[Customer ID]],Table8[[Customer ID]:[BMI]],2,FALSE)</f>
        <v>28.69</v>
      </c>
      <c r="D1104" s="24">
        <f>VLOOKUP(Table8[[#This Row],[Customer ID]],Table8[[Customer ID]:[HBA1C]],4,FALSE)</f>
        <v>7.45</v>
      </c>
      <c r="E1104" s="24" t="str">
        <f>VLOOKUP(Table8[[#This Row],[Customer ID]],Table8[[Customer ID]:[Heart Issues]],6,FALSE)</f>
        <v>No</v>
      </c>
      <c r="F1104" s="24" t="str">
        <f>VLOOKUP(Table8[[#This Row],[Customer ID]],Table8[[Customer ID]:[Any Transplants]],7,FALSE)</f>
        <v>No</v>
      </c>
      <c r="G1104" s="24" t="str">
        <f>VLOOKUP(Table8[[#This Row],[Customer ID]],Table8[[Customer ID]:[Cancer history]],8,FALSE)</f>
        <v>No</v>
      </c>
      <c r="H1104" s="24">
        <f>VLOOKUP(Table8[[#This Row],[Customer ID]],Table8[[Customer ID]:[NumberOfMajorSurgeries]],9,FALSE)</f>
        <v>2</v>
      </c>
      <c r="I1104" s="24" t="str">
        <f>VLOOKUP(Table8[[#This Row],[Customer ID]],Table8[],10,FALSE)</f>
        <v>No</v>
      </c>
      <c r="J1104" s="24" t="str">
        <f>VLOOKUP(Table8[[#This Row],[Customer ID]],Table8[[Customer ID]:[Wight Status]],3,FALSE)</f>
        <v>Over Weight</v>
      </c>
      <c r="K1104" s="24" t="str">
        <f>VLOOKUP(Table8[[#This Row],[Customer ID]],Table8[[Customer ID]:[Diabetes Status]],5,FALSE)</f>
        <v>Diabetes</v>
      </c>
      <c r="L1104" s="24" t="str">
        <f>VLOOKUP(A1104,Table1[[Customer ID]:[Date Of Birth]],5,FALSE)</f>
        <v>5-Sep-1973</v>
      </c>
      <c r="M1104" s="24">
        <f>VLOOKUP(A1104,Table1[[Customer ID]:[charges]],8,FALSE)</f>
        <v>10264.44</v>
      </c>
      <c r="N1104" s="24" t="str">
        <f>VLOOKUP(Healthcare!A1104,Table1[[Customer ID]:[Hospital tier]],9,FALSE)</f>
        <v>tier - 3</v>
      </c>
      <c r="O1104" s="24" t="str">
        <f>VLOOKUP(A1104,Table1[[Customer ID]:[City tier]],10,FALSE)</f>
        <v>tier - 2</v>
      </c>
      <c r="P1104" s="24" t="str">
        <f>VLOOKUP(Healthcare!A1104,Table1[],11,FALSE)</f>
        <v>R1012</v>
      </c>
      <c r="Q1104" s="24">
        <f>VLOOKUP(Healthcare!A1104,Table1[[Customer ID]:[Age]],6,FALSE)</f>
        <v>49</v>
      </c>
    </row>
    <row r="1105" spans="1:17" ht="15.4" x14ac:dyDescent="0.45">
      <c r="A1105" s="25" t="s">
        <v>1104</v>
      </c>
      <c r="B1105" s="24" t="str">
        <f>VLOOKUP('Customer Names'!A1105,'Customer Names'!A1105:C3439,3,FALSE)</f>
        <v>Borror</v>
      </c>
      <c r="C1105" s="24">
        <f>VLOOKUP(Table8[[#This Row],[Customer ID]],Table8[[Customer ID]:[BMI]],2,FALSE)</f>
        <v>31.28</v>
      </c>
      <c r="D1105" s="24">
        <f>VLOOKUP(Table8[[#This Row],[Customer ID]],Table8[[Customer ID]:[HBA1C]],4,FALSE)</f>
        <v>6.94</v>
      </c>
      <c r="E1105" s="24" t="str">
        <f>VLOOKUP(Table8[[#This Row],[Customer ID]],Table8[[Customer ID]:[Heart Issues]],6,FALSE)</f>
        <v>Yes</v>
      </c>
      <c r="F1105" s="24" t="str">
        <f>VLOOKUP(Table8[[#This Row],[Customer ID]],Table8[[Customer ID]:[Any Transplants]],7,FALSE)</f>
        <v>No</v>
      </c>
      <c r="G1105" s="24" t="str">
        <f>VLOOKUP(Table8[[#This Row],[Customer ID]],Table8[[Customer ID]:[Cancer history]],8,FALSE)</f>
        <v>No</v>
      </c>
      <c r="H1105" s="24">
        <f>VLOOKUP(Table8[[#This Row],[Customer ID]],Table8[[Customer ID]:[NumberOfMajorSurgeries]],9,FALSE)</f>
        <v>1</v>
      </c>
      <c r="I1105" s="24" t="str">
        <f>VLOOKUP(Table8[[#This Row],[Customer ID]],Table8[],10,FALSE)</f>
        <v>No</v>
      </c>
      <c r="J1105" s="24" t="str">
        <f>VLOOKUP(Table8[[#This Row],[Customer ID]],Table8[[Customer ID]:[Wight Status]],3,FALSE)</f>
        <v>Obesity</v>
      </c>
      <c r="K1105" s="24" t="str">
        <f>VLOOKUP(Table8[[#This Row],[Customer ID]],Table8[[Customer ID]:[Diabetes Status]],5,FALSE)</f>
        <v>Diabetes</v>
      </c>
      <c r="L1105" s="24" t="str">
        <f>VLOOKUP(A1105,Table1[[Customer ID]:[Date Of Birth]],5,FALSE)</f>
        <v>15-Aug-1975</v>
      </c>
      <c r="M1105" s="24">
        <f>VLOOKUP(A1105,Table1[[Customer ID]:[charges]],8,FALSE)</f>
        <v>10259.129999999999</v>
      </c>
      <c r="N1105" s="24" t="str">
        <f>VLOOKUP(Healthcare!A1105,Table1[[Customer ID]:[Hospital tier]],9,FALSE)</f>
        <v>tier - 3</v>
      </c>
      <c r="O1105" s="24" t="str">
        <f>VLOOKUP(A1105,Table1[[Customer ID]:[City tier]],10,FALSE)</f>
        <v>tier - 2</v>
      </c>
      <c r="P1105" s="24" t="str">
        <f>VLOOKUP(Healthcare!A1105,Table1[],11,FALSE)</f>
        <v>R1011</v>
      </c>
      <c r="Q1105" s="24">
        <f>VLOOKUP(Healthcare!A1105,Table1[[Customer ID]:[Age]],6,FALSE)</f>
        <v>47</v>
      </c>
    </row>
    <row r="1106" spans="1:17" ht="15.4" x14ac:dyDescent="0.45">
      <c r="A1106" s="25" t="s">
        <v>1105</v>
      </c>
      <c r="B1106" s="24" t="str">
        <f>VLOOKUP('Customer Names'!A1106,'Customer Names'!A1106:C3440,3,FALSE)</f>
        <v>Saad</v>
      </c>
      <c r="C1106" s="24">
        <f>VLOOKUP(Table8[[#This Row],[Customer ID]],Table8[[Customer ID]:[BMI]],2,FALSE)</f>
        <v>30.21</v>
      </c>
      <c r="D1106" s="24">
        <f>VLOOKUP(Table8[[#This Row],[Customer ID]],Table8[[Customer ID]:[HBA1C]],4,FALSE)</f>
        <v>7.83</v>
      </c>
      <c r="E1106" s="24" t="str">
        <f>VLOOKUP(Table8[[#This Row],[Customer ID]],Table8[[Customer ID]:[Heart Issues]],6,FALSE)</f>
        <v>No</v>
      </c>
      <c r="F1106" s="24" t="str">
        <f>VLOOKUP(Table8[[#This Row],[Customer ID]],Table8[[Customer ID]:[Any Transplants]],7,FALSE)</f>
        <v>No</v>
      </c>
      <c r="G1106" s="24" t="str">
        <f>VLOOKUP(Table8[[#This Row],[Customer ID]],Table8[[Customer ID]:[Cancer history]],8,FALSE)</f>
        <v>No</v>
      </c>
      <c r="H1106" s="24">
        <f>VLOOKUP(Table8[[#This Row],[Customer ID]],Table8[[Customer ID]:[NumberOfMajorSurgeries]],9,FALSE)</f>
        <v>0</v>
      </c>
      <c r="I1106" s="24" t="str">
        <f>VLOOKUP(Table8[[#This Row],[Customer ID]],Table8[],10,FALSE)</f>
        <v>No</v>
      </c>
      <c r="J1106" s="24" t="str">
        <f>VLOOKUP(Table8[[#This Row],[Customer ID]],Table8[[Customer ID]:[Wight Status]],3,FALSE)</f>
        <v>Obesity</v>
      </c>
      <c r="K1106" s="24" t="str">
        <f>VLOOKUP(Table8[[#This Row],[Customer ID]],Table8[[Customer ID]:[Diabetes Status]],5,FALSE)</f>
        <v>Diabetes</v>
      </c>
      <c r="L1106" s="24" t="str">
        <f>VLOOKUP(A1106,Table1[[Customer ID]:[Date Of Birth]],5,FALSE)</f>
        <v>23-Sep-1968</v>
      </c>
      <c r="M1106" s="24">
        <f>VLOOKUP(A1106,Table1[[Customer ID]:[charges]],8,FALSE)</f>
        <v>10231.5</v>
      </c>
      <c r="N1106" s="24" t="str">
        <f>VLOOKUP(Healthcare!A1106,Table1[[Customer ID]:[Hospital tier]],9,FALSE)</f>
        <v>tier - 3</v>
      </c>
      <c r="O1106" s="24" t="str">
        <f>VLOOKUP(A1106,Table1[[Customer ID]:[City tier]],10,FALSE)</f>
        <v>tier - 1</v>
      </c>
      <c r="P1106" s="24" t="str">
        <f>VLOOKUP(Healthcare!A1106,Table1[],11,FALSE)</f>
        <v>R1012</v>
      </c>
      <c r="Q1106" s="24">
        <f>VLOOKUP(Healthcare!A1106,Table1[[Customer ID]:[Age]],6,FALSE)</f>
        <v>54</v>
      </c>
    </row>
    <row r="1107" spans="1:17" ht="15.4" x14ac:dyDescent="0.45">
      <c r="A1107" s="25" t="s">
        <v>1106</v>
      </c>
      <c r="B1107" s="24" t="str">
        <f>VLOOKUP('Customer Names'!A1107,'Customer Names'!A1107:C3441,3,FALSE)</f>
        <v>Paul</v>
      </c>
      <c r="C1107" s="24">
        <f>VLOOKUP(Table8[[#This Row],[Customer ID]],Table8[[Customer ID]:[BMI]],2,FALSE)</f>
        <v>38.28</v>
      </c>
      <c r="D1107" s="24">
        <f>VLOOKUP(Table8[[#This Row],[Customer ID]],Table8[[Customer ID]:[HBA1C]],4,FALSE)</f>
        <v>10.17</v>
      </c>
      <c r="E1107" s="24" t="str">
        <f>VLOOKUP(Table8[[#This Row],[Customer ID]],Table8[[Customer ID]:[Heart Issues]],6,FALSE)</f>
        <v>Yes</v>
      </c>
      <c r="F1107" s="24" t="str">
        <f>VLOOKUP(Table8[[#This Row],[Customer ID]],Table8[[Customer ID]:[Any Transplants]],7,FALSE)</f>
        <v>No</v>
      </c>
      <c r="G1107" s="24" t="str">
        <f>VLOOKUP(Table8[[#This Row],[Customer ID]],Table8[[Customer ID]:[Cancer history]],8,FALSE)</f>
        <v>No</v>
      </c>
      <c r="H1107" s="24">
        <f>VLOOKUP(Table8[[#This Row],[Customer ID]],Table8[[Customer ID]:[NumberOfMajorSurgeries]],9,FALSE)</f>
        <v>0</v>
      </c>
      <c r="I1107" s="24" t="str">
        <f>VLOOKUP(Table8[[#This Row],[Customer ID]],Table8[],10,FALSE)</f>
        <v>No</v>
      </c>
      <c r="J1107" s="24" t="str">
        <f>VLOOKUP(Table8[[#This Row],[Customer ID]],Table8[[Customer ID]:[Wight Status]],3,FALSE)</f>
        <v>Obesity</v>
      </c>
      <c r="K1107" s="24" t="str">
        <f>VLOOKUP(Table8[[#This Row],[Customer ID]],Table8[[Customer ID]:[Diabetes Status]],5,FALSE)</f>
        <v>Diabetes</v>
      </c>
      <c r="L1107" s="24" t="str">
        <f>VLOOKUP(A1107,Table1[[Customer ID]:[Date Of Birth]],5,FALSE)</f>
        <v>28-Jun-1967</v>
      </c>
      <c r="M1107" s="24">
        <f>VLOOKUP(A1107,Table1[[Customer ID]:[charges]],8,FALSE)</f>
        <v>10226.280000000001</v>
      </c>
      <c r="N1107" s="24" t="str">
        <f>VLOOKUP(Healthcare!A1107,Table1[[Customer ID]:[Hospital tier]],9,FALSE)</f>
        <v>tier - 3</v>
      </c>
      <c r="O1107" s="24" t="str">
        <f>VLOOKUP(A1107,Table1[[Customer ID]:[City tier]],10,FALSE)</f>
        <v>tier - 3</v>
      </c>
      <c r="P1107" s="24" t="str">
        <f>VLOOKUP(Healthcare!A1107,Table1[],11,FALSE)</f>
        <v>R1013</v>
      </c>
      <c r="Q1107" s="24">
        <f>VLOOKUP(Healthcare!A1107,Table1[[Customer ID]:[Age]],6,FALSE)</f>
        <v>55</v>
      </c>
    </row>
    <row r="1108" spans="1:17" ht="15.4" x14ac:dyDescent="0.45">
      <c r="A1108" s="25" t="s">
        <v>1107</v>
      </c>
      <c r="B1108" s="24" t="str">
        <f>VLOOKUP('Customer Names'!A1108,'Customer Names'!A1108:C3442,3,FALSE)</f>
        <v>Trail</v>
      </c>
      <c r="C1108" s="24">
        <f>VLOOKUP(Table8[[#This Row],[Customer ID]],Table8[[Customer ID]:[BMI]],2,FALSE)</f>
        <v>29.9</v>
      </c>
      <c r="D1108" s="24">
        <f>VLOOKUP(Table8[[#This Row],[Customer ID]],Table8[[Customer ID]:[HBA1C]],4,FALSE)</f>
        <v>8.9600000000000009</v>
      </c>
      <c r="E1108" s="24" t="str">
        <f>VLOOKUP(Table8[[#This Row],[Customer ID]],Table8[[Customer ID]:[Heart Issues]],6,FALSE)</f>
        <v>Yes</v>
      </c>
      <c r="F1108" s="24" t="str">
        <f>VLOOKUP(Table8[[#This Row],[Customer ID]],Table8[[Customer ID]:[Any Transplants]],7,FALSE)</f>
        <v>No</v>
      </c>
      <c r="G1108" s="24" t="str">
        <f>VLOOKUP(Table8[[#This Row],[Customer ID]],Table8[[Customer ID]:[Cancer history]],8,FALSE)</f>
        <v>No</v>
      </c>
      <c r="H1108" s="24">
        <f>VLOOKUP(Table8[[#This Row],[Customer ID]],Table8[[Customer ID]:[NumberOfMajorSurgeries]],9,FALSE)</f>
        <v>0</v>
      </c>
      <c r="I1108" s="24" t="str">
        <f>VLOOKUP(Table8[[#This Row],[Customer ID]],Table8[],10,FALSE)</f>
        <v>No</v>
      </c>
      <c r="J1108" s="24" t="str">
        <f>VLOOKUP(Table8[[#This Row],[Customer ID]],Table8[[Customer ID]:[Wight Status]],3,FALSE)</f>
        <v>Over Weight</v>
      </c>
      <c r="K1108" s="24" t="str">
        <f>VLOOKUP(Table8[[#This Row],[Customer ID]],Table8[[Customer ID]:[Diabetes Status]],5,FALSE)</f>
        <v>Diabetes</v>
      </c>
      <c r="L1108" s="24" t="str">
        <f>VLOOKUP(A1108,Table1[[Customer ID]:[Date Of Birth]],5,FALSE)</f>
        <v>26-Sep-1967</v>
      </c>
      <c r="M1108" s="24">
        <f>VLOOKUP(A1108,Table1[[Customer ID]:[charges]],8,FALSE)</f>
        <v>10214.64</v>
      </c>
      <c r="N1108" s="24" t="str">
        <f>VLOOKUP(Healthcare!A1108,Table1[[Customer ID]:[Hospital tier]],9,FALSE)</f>
        <v>tier - 3</v>
      </c>
      <c r="O1108" s="24" t="str">
        <f>VLOOKUP(A1108,Table1[[Customer ID]:[City tier]],10,FALSE)</f>
        <v>tier - 2</v>
      </c>
      <c r="P1108" s="24" t="str">
        <f>VLOOKUP(Healthcare!A1108,Table1[],11,FALSE)</f>
        <v>R1011</v>
      </c>
      <c r="Q1108" s="24">
        <f>VLOOKUP(Healthcare!A1108,Table1[[Customer ID]:[Age]],6,FALSE)</f>
        <v>55</v>
      </c>
    </row>
    <row r="1109" spans="1:17" ht="15.4" x14ac:dyDescent="0.45">
      <c r="A1109" s="25" t="s">
        <v>1108</v>
      </c>
      <c r="B1109" s="24" t="str">
        <f>VLOOKUP('Customer Names'!A1109,'Customer Names'!A1109:C3443,3,FALSE)</f>
        <v>Benton</v>
      </c>
      <c r="C1109" s="24">
        <f>VLOOKUP(Table8[[#This Row],[Customer ID]],Table8[[Customer ID]:[BMI]],2,FALSE)</f>
        <v>23.18</v>
      </c>
      <c r="D1109" s="24">
        <f>VLOOKUP(Table8[[#This Row],[Customer ID]],Table8[[Customer ID]:[HBA1C]],4,FALSE)</f>
        <v>6.96</v>
      </c>
      <c r="E1109" s="24" t="str">
        <f>VLOOKUP(Table8[[#This Row],[Customer ID]],Table8[[Customer ID]:[Heart Issues]],6,FALSE)</f>
        <v>Yes</v>
      </c>
      <c r="F1109" s="24" t="str">
        <f>VLOOKUP(Table8[[#This Row],[Customer ID]],Table8[[Customer ID]:[Any Transplants]],7,FALSE)</f>
        <v>No</v>
      </c>
      <c r="G1109" s="24" t="str">
        <f>VLOOKUP(Table8[[#This Row],[Customer ID]],Table8[[Customer ID]:[Cancer history]],8,FALSE)</f>
        <v>No</v>
      </c>
      <c r="H1109" s="24">
        <f>VLOOKUP(Table8[[#This Row],[Customer ID]],Table8[[Customer ID]:[NumberOfMajorSurgeries]],9,FALSE)</f>
        <v>2</v>
      </c>
      <c r="I1109" s="24" t="str">
        <f>VLOOKUP(Table8[[#This Row],[Customer ID]],Table8[],10,FALSE)</f>
        <v>No</v>
      </c>
      <c r="J1109" s="24" t="str">
        <f>VLOOKUP(Table8[[#This Row],[Customer ID]],Table8[[Customer ID]:[Wight Status]],3,FALSE)</f>
        <v>Normal Weight</v>
      </c>
      <c r="K1109" s="24" t="str">
        <f>VLOOKUP(Table8[[#This Row],[Customer ID]],Table8[[Customer ID]:[Diabetes Status]],5,FALSE)</f>
        <v>Diabetes</v>
      </c>
      <c r="L1109" s="24" t="str">
        <f>VLOOKUP(A1109,Table1[[Customer ID]:[Date Of Birth]],5,FALSE)</f>
        <v>24-Dec-1970</v>
      </c>
      <c r="M1109" s="24">
        <f>VLOOKUP(A1109,Table1[[Customer ID]:[charges]],8,FALSE)</f>
        <v>10197.77</v>
      </c>
      <c r="N1109" s="24" t="str">
        <f>VLOOKUP(Healthcare!A1109,Table1[[Customer ID]:[Hospital tier]],9,FALSE)</f>
        <v>tier - 3</v>
      </c>
      <c r="O1109" s="24" t="str">
        <f>VLOOKUP(A1109,Table1[[Customer ID]:[City tier]],10,FALSE)</f>
        <v>tier - 1</v>
      </c>
      <c r="P1109" s="24" t="str">
        <f>VLOOKUP(Healthcare!A1109,Table1[],11,FALSE)</f>
        <v>R1024</v>
      </c>
      <c r="Q1109" s="24">
        <f>VLOOKUP(Healthcare!A1109,Table1[[Customer ID]:[Age]],6,FALSE)</f>
        <v>52</v>
      </c>
    </row>
    <row r="1110" spans="1:17" ht="15.4" x14ac:dyDescent="0.45">
      <c r="A1110" s="25" t="s">
        <v>1109</v>
      </c>
      <c r="B1110" s="24" t="str">
        <f>VLOOKUP('Customer Names'!A1110,'Customer Names'!A1110:C3444,3,FALSE)</f>
        <v>Bauman</v>
      </c>
      <c r="C1110" s="24">
        <f>VLOOKUP(Table8[[#This Row],[Customer ID]],Table8[[Customer ID]:[BMI]],2,FALSE)</f>
        <v>33.020000000000003</v>
      </c>
      <c r="D1110" s="24">
        <f>VLOOKUP(Table8[[#This Row],[Customer ID]],Table8[[Customer ID]:[HBA1C]],4,FALSE)</f>
        <v>5.07</v>
      </c>
      <c r="E1110" s="24" t="str">
        <f>VLOOKUP(Table8[[#This Row],[Customer ID]],Table8[[Customer ID]:[Heart Issues]],6,FALSE)</f>
        <v>Yes</v>
      </c>
      <c r="F1110" s="24" t="str">
        <f>VLOOKUP(Table8[[#This Row],[Customer ID]],Table8[[Customer ID]:[Any Transplants]],7,FALSE)</f>
        <v>No</v>
      </c>
      <c r="G1110" s="24" t="str">
        <f>VLOOKUP(Table8[[#This Row],[Customer ID]],Table8[[Customer ID]:[Cancer history]],8,FALSE)</f>
        <v>No</v>
      </c>
      <c r="H1110" s="24">
        <f>VLOOKUP(Table8[[#This Row],[Customer ID]],Table8[[Customer ID]:[NumberOfMajorSurgeries]],9,FALSE)</f>
        <v>0</v>
      </c>
      <c r="I1110" s="24" t="str">
        <f>VLOOKUP(Table8[[#This Row],[Customer ID]],Table8[],10,FALSE)</f>
        <v>No</v>
      </c>
      <c r="J1110" s="24" t="str">
        <f>VLOOKUP(Table8[[#This Row],[Customer ID]],Table8[[Customer ID]:[Wight Status]],3,FALSE)</f>
        <v>Obesity</v>
      </c>
      <c r="K1110" s="24" t="str">
        <f>VLOOKUP(Table8[[#This Row],[Customer ID]],Table8[[Customer ID]:[Diabetes Status]],5,FALSE)</f>
        <v>Normal</v>
      </c>
      <c r="L1110" s="24" t="str">
        <f>VLOOKUP(A1110,Table1[[Customer ID]:[Date Of Birth]],5,FALSE)</f>
        <v>16-Oct-1985</v>
      </c>
      <c r="M1110" s="24">
        <f>VLOOKUP(A1110,Table1[[Customer ID]:[charges]],8,FALSE)</f>
        <v>10191.82</v>
      </c>
      <c r="N1110" s="24" t="str">
        <f>VLOOKUP(Healthcare!A1110,Table1[[Customer ID]:[Hospital tier]],9,FALSE)</f>
        <v>tier - 3</v>
      </c>
      <c r="O1110" s="24" t="str">
        <f>VLOOKUP(A1110,Table1[[Customer ID]:[City tier]],10,FALSE)</f>
        <v>tier - 2</v>
      </c>
      <c r="P1110" s="24" t="str">
        <f>VLOOKUP(Healthcare!A1110,Table1[],11,FALSE)</f>
        <v>R1026</v>
      </c>
      <c r="Q1110" s="24">
        <f>VLOOKUP(Healthcare!A1110,Table1[[Customer ID]:[Age]],6,FALSE)</f>
        <v>37</v>
      </c>
    </row>
    <row r="1111" spans="1:17" ht="15.4" x14ac:dyDescent="0.45">
      <c r="A1111" s="25" t="s">
        <v>1110</v>
      </c>
      <c r="B1111" s="24" t="str">
        <f>VLOOKUP('Customer Names'!A1111,'Customer Names'!A1111:C3445,3,FALSE)</f>
        <v>Bakula</v>
      </c>
      <c r="C1111" s="24">
        <f>VLOOKUP(Table8[[#This Row],[Customer ID]],Table8[[Customer ID]:[BMI]],2,FALSE)</f>
        <v>27.29</v>
      </c>
      <c r="D1111" s="24">
        <f>VLOOKUP(Table8[[#This Row],[Customer ID]],Table8[[Customer ID]:[HBA1C]],4,FALSE)</f>
        <v>5.85</v>
      </c>
      <c r="E1111" s="24" t="str">
        <f>VLOOKUP(Table8[[#This Row],[Customer ID]],Table8[[Customer ID]:[Heart Issues]],6,FALSE)</f>
        <v>No</v>
      </c>
      <c r="F1111" s="24" t="str">
        <f>VLOOKUP(Table8[[#This Row],[Customer ID]],Table8[[Customer ID]:[Any Transplants]],7,FALSE)</f>
        <v>No</v>
      </c>
      <c r="G1111" s="24" t="str">
        <f>VLOOKUP(Table8[[#This Row],[Customer ID]],Table8[[Customer ID]:[Cancer history]],8,FALSE)</f>
        <v>No</v>
      </c>
      <c r="H1111" s="24">
        <f>VLOOKUP(Table8[[#This Row],[Customer ID]],Table8[[Customer ID]:[NumberOfMajorSurgeries]],9,FALSE)</f>
        <v>2</v>
      </c>
      <c r="I1111" s="24" t="str">
        <f>VLOOKUP(Table8[[#This Row],[Customer ID]],Table8[],10,FALSE)</f>
        <v>No</v>
      </c>
      <c r="J1111" s="24" t="str">
        <f>VLOOKUP(Table8[[#This Row],[Customer ID]],Table8[[Customer ID]:[Wight Status]],3,FALSE)</f>
        <v>Over Weight</v>
      </c>
      <c r="K1111" s="24" t="str">
        <f>VLOOKUP(Table8[[#This Row],[Customer ID]],Table8[[Customer ID]:[Diabetes Status]],5,FALSE)</f>
        <v>Prediabetes</v>
      </c>
      <c r="L1111" s="24" t="str">
        <f>VLOOKUP(A1111,Table1[[Customer ID]:[Date Of Birth]],5,FALSE)</f>
        <v>10-Jul-1972</v>
      </c>
      <c r="M1111" s="24">
        <f>VLOOKUP(A1111,Table1[[Customer ID]:[charges]],8,FALSE)</f>
        <v>10160.870000000001</v>
      </c>
      <c r="N1111" s="24" t="str">
        <f>VLOOKUP(Healthcare!A1111,Table1[[Customer ID]:[Hospital tier]],9,FALSE)</f>
        <v>tier - 3</v>
      </c>
      <c r="O1111" s="24" t="str">
        <f>VLOOKUP(A1111,Table1[[Customer ID]:[City tier]],10,FALSE)</f>
        <v>tier - 3</v>
      </c>
      <c r="P1111" s="24" t="str">
        <f>VLOOKUP(Healthcare!A1111,Table1[],11,FALSE)</f>
        <v>R1025</v>
      </c>
      <c r="Q1111" s="24">
        <f>VLOOKUP(Healthcare!A1111,Table1[[Customer ID]:[Age]],6,FALSE)</f>
        <v>50</v>
      </c>
    </row>
    <row r="1112" spans="1:17" ht="15.4" x14ac:dyDescent="0.45">
      <c r="A1112" s="25" t="s">
        <v>1111</v>
      </c>
      <c r="B1112" s="24" t="str">
        <f>VLOOKUP('Customer Names'!A1112,'Customer Names'!A1112:C3446,3,FALSE)</f>
        <v>Edwards</v>
      </c>
      <c r="C1112" s="24">
        <f>VLOOKUP(Table8[[#This Row],[Customer ID]],Table8[[Customer ID]:[BMI]],2,FALSE)</f>
        <v>23.18</v>
      </c>
      <c r="D1112" s="24">
        <f>VLOOKUP(Table8[[#This Row],[Customer ID]],Table8[[Customer ID]:[HBA1C]],4,FALSE)</f>
        <v>10.56</v>
      </c>
      <c r="E1112" s="24" t="str">
        <f>VLOOKUP(Table8[[#This Row],[Customer ID]],Table8[[Customer ID]:[Heart Issues]],6,FALSE)</f>
        <v>No</v>
      </c>
      <c r="F1112" s="24" t="str">
        <f>VLOOKUP(Table8[[#This Row],[Customer ID]],Table8[[Customer ID]:[Any Transplants]],7,FALSE)</f>
        <v>No</v>
      </c>
      <c r="G1112" s="24" t="str">
        <f>VLOOKUP(Table8[[#This Row],[Customer ID]],Table8[[Customer ID]:[Cancer history]],8,FALSE)</f>
        <v>No</v>
      </c>
      <c r="H1112" s="24">
        <f>VLOOKUP(Table8[[#This Row],[Customer ID]],Table8[[Customer ID]:[NumberOfMajorSurgeries]],9,FALSE)</f>
        <v>2</v>
      </c>
      <c r="I1112" s="24" t="str">
        <f>VLOOKUP(Table8[[#This Row],[Customer ID]],Table8[],10,FALSE)</f>
        <v>No</v>
      </c>
      <c r="J1112" s="24" t="str">
        <f>VLOOKUP(Table8[[#This Row],[Customer ID]],Table8[[Customer ID]:[Wight Status]],3,FALSE)</f>
        <v>Normal Weight</v>
      </c>
      <c r="K1112" s="24" t="str">
        <f>VLOOKUP(Table8[[#This Row],[Customer ID]],Table8[[Customer ID]:[Diabetes Status]],5,FALSE)</f>
        <v>Diabetes</v>
      </c>
      <c r="L1112" s="24" t="str">
        <f>VLOOKUP(A1112,Table1[[Customer ID]:[Date Of Birth]],5,FALSE)</f>
        <v>13-Oct-1973</v>
      </c>
      <c r="M1112" s="24">
        <f>VLOOKUP(A1112,Table1[[Customer ID]:[charges]],8,FALSE)</f>
        <v>10156.780000000001</v>
      </c>
      <c r="N1112" s="24" t="str">
        <f>VLOOKUP(Healthcare!A1112,Table1[[Customer ID]:[Hospital tier]],9,FALSE)</f>
        <v>tier - 3</v>
      </c>
      <c r="O1112" s="24" t="str">
        <f>VLOOKUP(A1112,Table1[[Customer ID]:[City tier]],10,FALSE)</f>
        <v>tier - 2</v>
      </c>
      <c r="P1112" s="24" t="str">
        <f>VLOOKUP(Healthcare!A1112,Table1[],11,FALSE)</f>
        <v>R1012</v>
      </c>
      <c r="Q1112" s="24">
        <f>VLOOKUP(Healthcare!A1112,Table1[[Customer ID]:[Age]],6,FALSE)</f>
        <v>49</v>
      </c>
    </row>
    <row r="1113" spans="1:17" ht="15.4" x14ac:dyDescent="0.45">
      <c r="A1113" s="25" t="s">
        <v>1112</v>
      </c>
      <c r="B1113" s="24" t="str">
        <f>VLOOKUP('Customer Names'!A1113,'Customer Names'!A1113:C3447,3,FALSE)</f>
        <v>Davis</v>
      </c>
      <c r="C1113" s="24">
        <f>VLOOKUP(Table8[[#This Row],[Customer ID]],Table8[[Customer ID]:[BMI]],2,FALSE)</f>
        <v>32.659999999999997</v>
      </c>
      <c r="D1113" s="24">
        <f>VLOOKUP(Table8[[#This Row],[Customer ID]],Table8[[Customer ID]:[HBA1C]],4,FALSE)</f>
        <v>8.92</v>
      </c>
      <c r="E1113" s="24" t="str">
        <f>VLOOKUP(Table8[[#This Row],[Customer ID]],Table8[[Customer ID]:[Heart Issues]],6,FALSE)</f>
        <v>Yes</v>
      </c>
      <c r="F1113" s="24" t="str">
        <f>VLOOKUP(Table8[[#This Row],[Customer ID]],Table8[[Customer ID]:[Any Transplants]],7,FALSE)</f>
        <v>No</v>
      </c>
      <c r="G1113" s="24" t="str">
        <f>VLOOKUP(Table8[[#This Row],[Customer ID]],Table8[[Customer ID]:[Cancer history]],8,FALSE)</f>
        <v>No</v>
      </c>
      <c r="H1113" s="24">
        <f>VLOOKUP(Table8[[#This Row],[Customer ID]],Table8[[Customer ID]:[NumberOfMajorSurgeries]],9,FALSE)</f>
        <v>0</v>
      </c>
      <c r="I1113" s="24" t="str">
        <f>VLOOKUP(Table8[[#This Row],[Customer ID]],Table8[],10,FALSE)</f>
        <v>No</v>
      </c>
      <c r="J1113" s="24" t="str">
        <f>VLOOKUP(Table8[[#This Row],[Customer ID]],Table8[[Customer ID]:[Wight Status]],3,FALSE)</f>
        <v>Obesity</v>
      </c>
      <c r="K1113" s="24" t="str">
        <f>VLOOKUP(Table8[[#This Row],[Customer ID]],Table8[[Customer ID]:[Diabetes Status]],5,FALSE)</f>
        <v>Diabetes</v>
      </c>
      <c r="L1113" s="24" t="str">
        <f>VLOOKUP(A1113,Table1[[Customer ID]:[Date Of Birth]],5,FALSE)</f>
        <v>12-Jun-1981</v>
      </c>
      <c r="M1113" s="24">
        <f>VLOOKUP(A1113,Table1[[Customer ID]:[charges]],8,FALSE)</f>
        <v>10146.129999999999</v>
      </c>
      <c r="N1113" s="24" t="str">
        <f>VLOOKUP(Healthcare!A1113,Table1[[Customer ID]:[Hospital tier]],9,FALSE)</f>
        <v>tier - 3</v>
      </c>
      <c r="O1113" s="24" t="str">
        <f>VLOOKUP(A1113,Table1[[Customer ID]:[City tier]],10,FALSE)</f>
        <v>tier - 1</v>
      </c>
      <c r="P1113" s="24" t="str">
        <f>VLOOKUP(Healthcare!A1113,Table1[],11,FALSE)</f>
        <v>R1025</v>
      </c>
      <c r="Q1113" s="24">
        <f>VLOOKUP(Healthcare!A1113,Table1[[Customer ID]:[Age]],6,FALSE)</f>
        <v>41</v>
      </c>
    </row>
    <row r="1114" spans="1:17" ht="15.4" x14ac:dyDescent="0.45">
      <c r="A1114" s="25" t="s">
        <v>1113</v>
      </c>
      <c r="B1114" s="24" t="str">
        <f>VLOOKUP('Customer Names'!A1114,'Customer Names'!A1114:C3448,3,FALSE)</f>
        <v>Weiler</v>
      </c>
      <c r="C1114" s="24">
        <f>VLOOKUP(Table8[[#This Row],[Customer ID]],Table8[[Customer ID]:[BMI]],2,FALSE)</f>
        <v>30.78</v>
      </c>
      <c r="D1114" s="24">
        <f>VLOOKUP(Table8[[#This Row],[Customer ID]],Table8[[Customer ID]:[HBA1C]],4,FALSE)</f>
        <v>8.6300000000000008</v>
      </c>
      <c r="E1114" s="24" t="str">
        <f>VLOOKUP(Table8[[#This Row],[Customer ID]],Table8[[Customer ID]:[Heart Issues]],6,FALSE)</f>
        <v>No</v>
      </c>
      <c r="F1114" s="24" t="str">
        <f>VLOOKUP(Table8[[#This Row],[Customer ID]],Table8[[Customer ID]:[Any Transplants]],7,FALSE)</f>
        <v>No</v>
      </c>
      <c r="G1114" s="24" t="str">
        <f>VLOOKUP(Table8[[#This Row],[Customer ID]],Table8[[Customer ID]:[Cancer history]],8,FALSE)</f>
        <v>No</v>
      </c>
      <c r="H1114" s="24">
        <f>VLOOKUP(Table8[[#This Row],[Customer ID]],Table8[[Customer ID]:[NumberOfMajorSurgeries]],9,FALSE)</f>
        <v>0</v>
      </c>
      <c r="I1114" s="24" t="str">
        <f>VLOOKUP(Table8[[#This Row],[Customer ID]],Table8[],10,FALSE)</f>
        <v>No</v>
      </c>
      <c r="J1114" s="24" t="str">
        <f>VLOOKUP(Table8[[#This Row],[Customer ID]],Table8[[Customer ID]:[Wight Status]],3,FALSE)</f>
        <v>Obesity</v>
      </c>
      <c r="K1114" s="24" t="str">
        <f>VLOOKUP(Table8[[#This Row],[Customer ID]],Table8[[Customer ID]:[Diabetes Status]],5,FALSE)</f>
        <v>Diabetes</v>
      </c>
      <c r="L1114" s="24" t="str">
        <f>VLOOKUP(A1114,Table1[[Customer ID]:[Date Of Birth]],5,FALSE)</f>
        <v>30-Dec-1974</v>
      </c>
      <c r="M1114" s="24">
        <f>VLOOKUP(A1114,Table1[[Customer ID]:[charges]],8,FALSE)</f>
        <v>10141.14</v>
      </c>
      <c r="N1114" s="24" t="str">
        <f>VLOOKUP(Healthcare!A1114,Table1[[Customer ID]:[Hospital tier]],9,FALSE)</f>
        <v>tier - 3</v>
      </c>
      <c r="O1114" s="24" t="str">
        <f>VLOOKUP(A1114,Table1[[Customer ID]:[City tier]],10,FALSE)</f>
        <v>tier - 1</v>
      </c>
      <c r="P1114" s="24" t="str">
        <f>VLOOKUP(Healthcare!A1114,Table1[],11,FALSE)</f>
        <v>R1016</v>
      </c>
      <c r="Q1114" s="24">
        <f>VLOOKUP(Healthcare!A1114,Table1[[Customer ID]:[Age]],6,FALSE)</f>
        <v>48</v>
      </c>
    </row>
    <row r="1115" spans="1:17" ht="15.4" x14ac:dyDescent="0.45">
      <c r="A1115" s="25" t="s">
        <v>1114</v>
      </c>
      <c r="B1115" s="24" t="str">
        <f>VLOOKUP('Customer Names'!A1115,'Customer Names'!A1115:C3449,3,FALSE)</f>
        <v>Schaaf</v>
      </c>
      <c r="C1115" s="24">
        <f>VLOOKUP(Table8[[#This Row],[Customer ID]],Table8[[Customer ID]:[BMI]],2,FALSE)</f>
        <v>47.2</v>
      </c>
      <c r="D1115" s="24">
        <f>VLOOKUP(Table8[[#This Row],[Customer ID]],Table8[[Customer ID]:[HBA1C]],4,FALSE)</f>
        <v>6.29</v>
      </c>
      <c r="E1115" s="24" t="str">
        <f>VLOOKUP(Table8[[#This Row],[Customer ID]],Table8[[Customer ID]:[Heart Issues]],6,FALSE)</f>
        <v>Yes</v>
      </c>
      <c r="F1115" s="24" t="str">
        <f>VLOOKUP(Table8[[#This Row],[Customer ID]],Table8[[Customer ID]:[Any Transplants]],7,FALSE)</f>
        <v>No</v>
      </c>
      <c r="G1115" s="24" t="str">
        <f>VLOOKUP(Table8[[#This Row],[Customer ID]],Table8[[Customer ID]:[Cancer history]],8,FALSE)</f>
        <v>Yes</v>
      </c>
      <c r="H1115" s="24">
        <f>VLOOKUP(Table8[[#This Row],[Customer ID]],Table8[[Customer ID]:[NumberOfMajorSurgeries]],9,FALSE)</f>
        <v>1</v>
      </c>
      <c r="I1115" s="24" t="str">
        <f>VLOOKUP(Table8[[#This Row],[Customer ID]],Table8[],10,FALSE)</f>
        <v>No</v>
      </c>
      <c r="J1115" s="24" t="str">
        <f>VLOOKUP(Table8[[#This Row],[Customer ID]],Table8[[Customer ID]:[Wight Status]],3,FALSE)</f>
        <v>Obesity</v>
      </c>
      <c r="K1115" s="24" t="str">
        <f>VLOOKUP(Table8[[#This Row],[Customer ID]],Table8[[Customer ID]:[Diabetes Status]],5,FALSE)</f>
        <v>Prediabetes</v>
      </c>
      <c r="L1115" s="24" t="str">
        <f>VLOOKUP(A1115,Table1[[Customer ID]:[Date Of Birth]],5,FALSE)</f>
        <v>5-Sep-1997</v>
      </c>
      <c r="M1115" s="24">
        <f>VLOOKUP(A1115,Table1[[Customer ID]:[charges]],8,FALSE)</f>
        <v>10139.84</v>
      </c>
      <c r="N1115" s="24" t="str">
        <f>VLOOKUP(Healthcare!A1115,Table1[[Customer ID]:[Hospital tier]],9,FALSE)</f>
        <v>tier - 3</v>
      </c>
      <c r="O1115" s="24" t="str">
        <f>VLOOKUP(A1115,Table1[[Customer ID]:[City tier]],10,FALSE)</f>
        <v>tier - 2</v>
      </c>
      <c r="P1115" s="24" t="str">
        <f>VLOOKUP(Healthcare!A1115,Table1[],11,FALSE)</f>
        <v>R1012</v>
      </c>
      <c r="Q1115" s="24">
        <f>VLOOKUP(Healthcare!A1115,Table1[[Customer ID]:[Age]],6,FALSE)</f>
        <v>25</v>
      </c>
    </row>
    <row r="1116" spans="1:17" ht="15.4" x14ac:dyDescent="0.45">
      <c r="A1116" s="25" t="s">
        <v>1115</v>
      </c>
      <c r="B1116" s="24" t="str">
        <f>VLOOKUP('Customer Names'!A1116,'Customer Names'!A1116:C3450,3,FALSE)</f>
        <v>Sack</v>
      </c>
      <c r="C1116" s="24">
        <f>VLOOKUP(Table8[[#This Row],[Customer ID]],Table8[[Customer ID]:[BMI]],2,FALSE)</f>
        <v>31.6</v>
      </c>
      <c r="D1116" s="24">
        <f>VLOOKUP(Table8[[#This Row],[Customer ID]],Table8[[Customer ID]:[HBA1C]],4,FALSE)</f>
        <v>5.75</v>
      </c>
      <c r="E1116" s="24" t="str">
        <f>VLOOKUP(Table8[[#This Row],[Customer ID]],Table8[[Customer ID]:[Heart Issues]],6,FALSE)</f>
        <v>No</v>
      </c>
      <c r="F1116" s="24" t="str">
        <f>VLOOKUP(Table8[[#This Row],[Customer ID]],Table8[[Customer ID]:[Any Transplants]],7,FALSE)</f>
        <v>No</v>
      </c>
      <c r="G1116" s="24" t="str">
        <f>VLOOKUP(Table8[[#This Row],[Customer ID]],Table8[[Customer ID]:[Cancer history]],8,FALSE)</f>
        <v>No</v>
      </c>
      <c r="H1116" s="24">
        <f>VLOOKUP(Table8[[#This Row],[Customer ID]],Table8[[Customer ID]:[NumberOfMajorSurgeries]],9,FALSE)</f>
        <v>2</v>
      </c>
      <c r="I1116" s="24" t="str">
        <f>VLOOKUP(Table8[[#This Row],[Customer ID]],Table8[],10,FALSE)</f>
        <v>No</v>
      </c>
      <c r="J1116" s="24" t="str">
        <f>VLOOKUP(Table8[[#This Row],[Customer ID]],Table8[[Customer ID]:[Wight Status]],3,FALSE)</f>
        <v>Obesity</v>
      </c>
      <c r="K1116" s="24" t="str">
        <f>VLOOKUP(Table8[[#This Row],[Customer ID]],Table8[[Customer ID]:[Diabetes Status]],5,FALSE)</f>
        <v>Prediabetes</v>
      </c>
      <c r="L1116" s="24" t="str">
        <f>VLOOKUP(A1116,Table1[[Customer ID]:[Date Of Birth]],5,FALSE)</f>
        <v>16-Nov-1972</v>
      </c>
      <c r="M1116" s="24">
        <f>VLOOKUP(A1116,Table1[[Customer ID]:[charges]],8,FALSE)</f>
        <v>10118.42</v>
      </c>
      <c r="N1116" s="24" t="str">
        <f>VLOOKUP(Healthcare!A1116,Table1[[Customer ID]:[Hospital tier]],9,FALSE)</f>
        <v>tier - 3</v>
      </c>
      <c r="O1116" s="24" t="str">
        <f>VLOOKUP(A1116,Table1[[Customer ID]:[City tier]],10,FALSE)</f>
        <v>tier - 3</v>
      </c>
      <c r="P1116" s="24" t="str">
        <f>VLOOKUP(Healthcare!A1116,Table1[],11,FALSE)</f>
        <v>R1011</v>
      </c>
      <c r="Q1116" s="24">
        <f>VLOOKUP(Healthcare!A1116,Table1[[Customer ID]:[Age]],6,FALSE)</f>
        <v>50</v>
      </c>
    </row>
    <row r="1117" spans="1:17" ht="15.4" x14ac:dyDescent="0.45">
      <c r="A1117" s="25" t="s">
        <v>1116</v>
      </c>
      <c r="B1117" s="24" t="str">
        <f>VLOOKUP('Customer Names'!A1117,'Customer Names'!A1117:C3451,3,FALSE)</f>
        <v>Chenard</v>
      </c>
      <c r="C1117" s="24">
        <f>VLOOKUP(Table8[[#This Row],[Customer ID]],Table8[[Customer ID]:[BMI]],2,FALSE)</f>
        <v>33.914999999999999</v>
      </c>
      <c r="D1117" s="24">
        <f>VLOOKUP(Table8[[#This Row],[Customer ID]],Table8[[Customer ID]:[HBA1C]],4,FALSE)</f>
        <v>6.66</v>
      </c>
      <c r="E1117" s="24" t="str">
        <f>VLOOKUP(Table8[[#This Row],[Customer ID]],Table8[[Customer ID]:[Heart Issues]],6,FALSE)</f>
        <v>Yes</v>
      </c>
      <c r="F1117" s="24" t="str">
        <f>VLOOKUP(Table8[[#This Row],[Customer ID]],Table8[[Customer ID]:[Any Transplants]],7,FALSE)</f>
        <v>No</v>
      </c>
      <c r="G1117" s="24" t="str">
        <f>VLOOKUP(Table8[[#This Row],[Customer ID]],Table8[[Customer ID]:[Cancer history]],8,FALSE)</f>
        <v>No</v>
      </c>
      <c r="H1117" s="24">
        <f>VLOOKUP(Table8[[#This Row],[Customer ID]],Table8[[Customer ID]:[NumberOfMajorSurgeries]],9,FALSE)</f>
        <v>1</v>
      </c>
      <c r="I1117" s="24" t="str">
        <f>VLOOKUP(Table8[[#This Row],[Customer ID]],Table8[],10,FALSE)</f>
        <v>No</v>
      </c>
      <c r="J1117" s="24" t="str">
        <f>VLOOKUP(Table8[[#This Row],[Customer ID]],Table8[[Customer ID]:[Wight Status]],3,FALSE)</f>
        <v>Obesity</v>
      </c>
      <c r="K1117" s="24" t="str">
        <f>VLOOKUP(Table8[[#This Row],[Customer ID]],Table8[[Customer ID]:[Diabetes Status]],5,FALSE)</f>
        <v>Diabetes</v>
      </c>
      <c r="L1117" s="24" t="str">
        <f>VLOOKUP(A1117,Table1[[Customer ID]:[Date Of Birth]],5,FALSE)</f>
        <v>2-Jul-1975</v>
      </c>
      <c r="M1117" s="24">
        <f>VLOOKUP(A1117,Table1[[Customer ID]:[charges]],8,FALSE)</f>
        <v>10115.01</v>
      </c>
      <c r="N1117" s="24" t="str">
        <f>VLOOKUP(Healthcare!A1117,Table1[[Customer ID]:[Hospital tier]],9,FALSE)</f>
        <v>tier - 3</v>
      </c>
      <c r="O1117" s="24" t="str">
        <f>VLOOKUP(A1117,Table1[[Customer ID]:[City tier]],10,FALSE)</f>
        <v>tier - 3</v>
      </c>
      <c r="P1117" s="24" t="str">
        <f>VLOOKUP(Healthcare!A1117,Table1[],11,FALSE)</f>
        <v>R1012</v>
      </c>
      <c r="Q1117" s="24">
        <f>VLOOKUP(Healthcare!A1117,Table1[[Customer ID]:[Age]],6,FALSE)</f>
        <v>47</v>
      </c>
    </row>
    <row r="1118" spans="1:17" ht="15.4" x14ac:dyDescent="0.45">
      <c r="A1118" s="25" t="s">
        <v>1117</v>
      </c>
      <c r="B1118" s="24" t="str">
        <f>VLOOKUP('Customer Names'!A1118,'Customer Names'!A1118:C3452,3,FALSE)</f>
        <v>Williamson</v>
      </c>
      <c r="C1118" s="24">
        <f>VLOOKUP(Table8[[#This Row],[Customer ID]],Table8[[Customer ID]:[BMI]],2,FALSE)</f>
        <v>23.54</v>
      </c>
      <c r="D1118" s="24">
        <f>VLOOKUP(Table8[[#This Row],[Customer ID]],Table8[[Customer ID]:[HBA1C]],4,FALSE)</f>
        <v>5.0999999999999996</v>
      </c>
      <c r="E1118" s="24" t="str">
        <f>VLOOKUP(Table8[[#This Row],[Customer ID]],Table8[[Customer ID]:[Heart Issues]],6,FALSE)</f>
        <v>No</v>
      </c>
      <c r="F1118" s="24" t="str">
        <f>VLOOKUP(Table8[[#This Row],[Customer ID]],Table8[[Customer ID]:[Any Transplants]],7,FALSE)</f>
        <v>No</v>
      </c>
      <c r="G1118" s="24" t="str">
        <f>VLOOKUP(Table8[[#This Row],[Customer ID]],Table8[[Customer ID]:[Cancer history]],8,FALSE)</f>
        <v>No</v>
      </c>
      <c r="H1118" s="24">
        <f>VLOOKUP(Table8[[#This Row],[Customer ID]],Table8[[Customer ID]:[NumberOfMajorSurgeries]],9,FALSE)</f>
        <v>2</v>
      </c>
      <c r="I1118" s="24" t="str">
        <f>VLOOKUP(Table8[[#This Row],[Customer ID]],Table8[],10,FALSE)</f>
        <v>No</v>
      </c>
      <c r="J1118" s="24" t="str">
        <f>VLOOKUP(Table8[[#This Row],[Customer ID]],Table8[[Customer ID]:[Wight Status]],3,FALSE)</f>
        <v>Normal Weight</v>
      </c>
      <c r="K1118" s="24" t="str">
        <f>VLOOKUP(Table8[[#This Row],[Customer ID]],Table8[[Customer ID]:[Diabetes Status]],5,FALSE)</f>
        <v>Normal</v>
      </c>
      <c r="L1118" s="24" t="str">
        <f>VLOOKUP(A1118,Table1[[Customer ID]:[Date Of Birth]],5,FALSE)</f>
        <v>8-Aug-1972</v>
      </c>
      <c r="M1118" s="24">
        <f>VLOOKUP(A1118,Table1[[Customer ID]:[charges]],8,FALSE)</f>
        <v>10107.219999999999</v>
      </c>
      <c r="N1118" s="24" t="str">
        <f>VLOOKUP(Healthcare!A1118,Table1[[Customer ID]:[Hospital tier]],9,FALSE)</f>
        <v>tier - 3</v>
      </c>
      <c r="O1118" s="24" t="str">
        <f>VLOOKUP(A1118,Table1[[Customer ID]:[City tier]],10,FALSE)</f>
        <v>tier - 1</v>
      </c>
      <c r="P1118" s="24" t="str">
        <f>VLOOKUP(Healthcare!A1118,Table1[],11,FALSE)</f>
        <v>R1013</v>
      </c>
      <c r="Q1118" s="24">
        <f>VLOOKUP(Healthcare!A1118,Table1[[Customer ID]:[Age]],6,FALSE)</f>
        <v>50</v>
      </c>
    </row>
    <row r="1119" spans="1:17" ht="15.4" x14ac:dyDescent="0.45">
      <c r="A1119" s="25" t="s">
        <v>1118</v>
      </c>
      <c r="B1119" s="24" t="str">
        <f>VLOOKUP('Customer Names'!A1119,'Customer Names'!A1119:C3453,3,FALSE)</f>
        <v>Dollas</v>
      </c>
      <c r="C1119" s="24">
        <f>VLOOKUP(Table8[[#This Row],[Customer ID]],Table8[[Customer ID]:[BMI]],2,FALSE)</f>
        <v>27.074999999999999</v>
      </c>
      <c r="D1119" s="24">
        <f>VLOOKUP(Table8[[#This Row],[Customer ID]],Table8[[Customer ID]:[HBA1C]],4,FALSE)</f>
        <v>4.41</v>
      </c>
      <c r="E1119" s="24" t="str">
        <f>VLOOKUP(Table8[[#This Row],[Customer ID]],Table8[[Customer ID]:[Heart Issues]],6,FALSE)</f>
        <v>No</v>
      </c>
      <c r="F1119" s="24" t="str">
        <f>VLOOKUP(Table8[[#This Row],[Customer ID]],Table8[[Customer ID]:[Any Transplants]],7,FALSE)</f>
        <v>No</v>
      </c>
      <c r="G1119" s="24" t="str">
        <f>VLOOKUP(Table8[[#This Row],[Customer ID]],Table8[[Customer ID]:[Cancer history]],8,FALSE)</f>
        <v>No</v>
      </c>
      <c r="H1119" s="24">
        <f>VLOOKUP(Table8[[#This Row],[Customer ID]],Table8[[Customer ID]:[NumberOfMajorSurgeries]],9,FALSE)</f>
        <v>2</v>
      </c>
      <c r="I1119" s="24" t="str">
        <f>VLOOKUP(Table8[[#This Row],[Customer ID]],Table8[],10,FALSE)</f>
        <v>No</v>
      </c>
      <c r="J1119" s="24" t="str">
        <f>VLOOKUP(Table8[[#This Row],[Customer ID]],Table8[[Customer ID]:[Wight Status]],3,FALSE)</f>
        <v>Over Weight</v>
      </c>
      <c r="K1119" s="24" t="str">
        <f>VLOOKUP(Table8[[#This Row],[Customer ID]],Table8[[Customer ID]:[Diabetes Status]],5,FALSE)</f>
        <v>Normal</v>
      </c>
      <c r="L1119" s="24" t="str">
        <f>VLOOKUP(A1119,Table1[[Customer ID]:[Date Of Birth]],5,FALSE)</f>
        <v>19-Oct-1972</v>
      </c>
      <c r="M1119" s="24">
        <f>VLOOKUP(A1119,Table1[[Customer ID]:[charges]],8,FALSE)</f>
        <v>10106.129999999999</v>
      </c>
      <c r="N1119" s="24" t="str">
        <f>VLOOKUP(Healthcare!A1119,Table1[[Customer ID]:[Hospital tier]],9,FALSE)</f>
        <v>tier - 3</v>
      </c>
      <c r="O1119" s="24" t="str">
        <f>VLOOKUP(A1119,Table1[[Customer ID]:[City tier]],10,FALSE)</f>
        <v>tier - 1</v>
      </c>
      <c r="P1119" s="24" t="str">
        <f>VLOOKUP(Healthcare!A1119,Table1[],11,FALSE)</f>
        <v>R1024</v>
      </c>
      <c r="Q1119" s="24">
        <f>VLOOKUP(Healthcare!A1119,Table1[[Customer ID]:[Age]],6,FALSE)</f>
        <v>50</v>
      </c>
    </row>
    <row r="1120" spans="1:17" ht="15.4" x14ac:dyDescent="0.45">
      <c r="A1120" s="25" t="s">
        <v>1119</v>
      </c>
      <c r="B1120" s="24" t="str">
        <f>VLOOKUP('Customer Names'!A1120,'Customer Names'!A1120:C3454,3,FALSE)</f>
        <v>Sprague</v>
      </c>
      <c r="C1120" s="24">
        <f>VLOOKUP(Table8[[#This Row],[Customer ID]],Table8[[Customer ID]:[BMI]],2,FALSE)</f>
        <v>25.8</v>
      </c>
      <c r="D1120" s="24">
        <f>VLOOKUP(Table8[[#This Row],[Customer ID]],Table8[[Customer ID]:[HBA1C]],4,FALSE)</f>
        <v>5.52</v>
      </c>
      <c r="E1120" s="24" t="str">
        <f>VLOOKUP(Table8[[#This Row],[Customer ID]],Table8[[Customer ID]:[Heart Issues]],6,FALSE)</f>
        <v>Yes</v>
      </c>
      <c r="F1120" s="24" t="str">
        <f>VLOOKUP(Table8[[#This Row],[Customer ID]],Table8[[Customer ID]:[Any Transplants]],7,FALSE)</f>
        <v>No</v>
      </c>
      <c r="G1120" s="24" t="str">
        <f>VLOOKUP(Table8[[#This Row],[Customer ID]],Table8[[Customer ID]:[Cancer history]],8,FALSE)</f>
        <v>No</v>
      </c>
      <c r="H1120" s="24">
        <f>VLOOKUP(Table8[[#This Row],[Customer ID]],Table8[[Customer ID]:[NumberOfMajorSurgeries]],9,FALSE)</f>
        <v>0</v>
      </c>
      <c r="I1120" s="24" t="str">
        <f>VLOOKUP(Table8[[#This Row],[Customer ID]],Table8[],10,FALSE)</f>
        <v>No</v>
      </c>
      <c r="J1120" s="24" t="str">
        <f>VLOOKUP(Table8[[#This Row],[Customer ID]],Table8[[Customer ID]:[Wight Status]],3,FALSE)</f>
        <v>Over Weight</v>
      </c>
      <c r="K1120" s="24" t="str">
        <f>VLOOKUP(Table8[[#This Row],[Customer ID]],Table8[[Customer ID]:[Diabetes Status]],5,FALSE)</f>
        <v>Normal</v>
      </c>
      <c r="L1120" s="24" t="str">
        <f>VLOOKUP(A1120,Table1[[Customer ID]:[Date Of Birth]],5,FALSE)</f>
        <v>19-Dec-1976</v>
      </c>
      <c r="M1120" s="24">
        <f>VLOOKUP(A1120,Table1[[Customer ID]:[charges]],8,FALSE)</f>
        <v>10096.969999999999</v>
      </c>
      <c r="N1120" s="24" t="str">
        <f>VLOOKUP(Healthcare!A1120,Table1[[Customer ID]:[Hospital tier]],9,FALSE)</f>
        <v>tier - 3</v>
      </c>
      <c r="O1120" s="24" t="str">
        <f>VLOOKUP(A1120,Table1[[Customer ID]:[City tier]],10,FALSE)</f>
        <v>tier - 2</v>
      </c>
      <c r="P1120" s="24" t="str">
        <f>VLOOKUP(Healthcare!A1120,Table1[],11,FALSE)</f>
        <v>R1011</v>
      </c>
      <c r="Q1120" s="24">
        <f>VLOOKUP(Healthcare!A1120,Table1[[Customer ID]:[Age]],6,FALSE)</f>
        <v>46</v>
      </c>
    </row>
    <row r="1121" spans="1:17" ht="15.4" x14ac:dyDescent="0.45">
      <c r="A1121" s="25" t="s">
        <v>1120</v>
      </c>
      <c r="B1121" s="24" t="str">
        <f>VLOOKUP('Customer Names'!A1121,'Customer Names'!A1121:C3455,3,FALSE)</f>
        <v>Michell</v>
      </c>
      <c r="C1121" s="24">
        <f>VLOOKUP(Table8[[#This Row],[Customer ID]],Table8[[Customer ID]:[BMI]],2,FALSE)</f>
        <v>36.1</v>
      </c>
      <c r="D1121" s="24">
        <f>VLOOKUP(Table8[[#This Row],[Customer ID]],Table8[[Customer ID]:[HBA1C]],4,FALSE)</f>
        <v>4.62</v>
      </c>
      <c r="E1121" s="24" t="str">
        <f>VLOOKUP(Table8[[#This Row],[Customer ID]],Table8[[Customer ID]:[Heart Issues]],6,FALSE)</f>
        <v>Yes</v>
      </c>
      <c r="F1121" s="24" t="str">
        <f>VLOOKUP(Table8[[#This Row],[Customer ID]],Table8[[Customer ID]:[Any Transplants]],7,FALSE)</f>
        <v>No</v>
      </c>
      <c r="G1121" s="24" t="str">
        <f>VLOOKUP(Table8[[#This Row],[Customer ID]],Table8[[Customer ID]:[Cancer history]],8,FALSE)</f>
        <v>Yes</v>
      </c>
      <c r="H1121" s="24">
        <f>VLOOKUP(Table8[[#This Row],[Customer ID]],Table8[[Customer ID]:[NumberOfMajorSurgeries]],9,FALSE)</f>
        <v>1</v>
      </c>
      <c r="I1121" s="24" t="str">
        <f>VLOOKUP(Table8[[#This Row],[Customer ID]],Table8[],10,FALSE)</f>
        <v>No</v>
      </c>
      <c r="J1121" s="24" t="str">
        <f>VLOOKUP(Table8[[#This Row],[Customer ID]],Table8[[Customer ID]:[Wight Status]],3,FALSE)</f>
        <v>Obesity</v>
      </c>
      <c r="K1121" s="24" t="str">
        <f>VLOOKUP(Table8[[#This Row],[Customer ID]],Table8[[Customer ID]:[Diabetes Status]],5,FALSE)</f>
        <v>Normal</v>
      </c>
      <c r="L1121" s="24" t="str">
        <f>VLOOKUP(A1121,Table1[[Customer ID]:[Date Of Birth]],5,FALSE)</f>
        <v>3-Jul-1969</v>
      </c>
      <c r="M1121" s="24">
        <f>VLOOKUP(A1121,Table1[[Customer ID]:[charges]],8,FALSE)</f>
        <v>10085.85</v>
      </c>
      <c r="N1121" s="24" t="str">
        <f>VLOOKUP(Healthcare!A1121,Table1[[Customer ID]:[Hospital tier]],9,FALSE)</f>
        <v>tier - 3</v>
      </c>
      <c r="O1121" s="24" t="str">
        <f>VLOOKUP(A1121,Table1[[Customer ID]:[City tier]],10,FALSE)</f>
        <v>tier - 3</v>
      </c>
      <c r="P1121" s="24" t="str">
        <f>VLOOKUP(Healthcare!A1121,Table1[],11,FALSE)</f>
        <v>R1011</v>
      </c>
      <c r="Q1121" s="24">
        <f>VLOOKUP(Healthcare!A1121,Table1[[Customer ID]:[Age]],6,FALSE)</f>
        <v>53</v>
      </c>
    </row>
    <row r="1122" spans="1:17" ht="15.4" x14ac:dyDescent="0.45">
      <c r="A1122" s="25" t="s">
        <v>1121</v>
      </c>
      <c r="B1122" s="24" t="str">
        <f>VLOOKUP('Customer Names'!A1122,'Customer Names'!A1122:C3456,3,FALSE)</f>
        <v>Datwyler</v>
      </c>
      <c r="C1122" s="24">
        <f>VLOOKUP(Table8[[#This Row],[Customer ID]],Table8[[Customer ID]:[BMI]],2,FALSE)</f>
        <v>30.495000000000001</v>
      </c>
      <c r="D1122" s="24">
        <f>VLOOKUP(Table8[[#This Row],[Customer ID]],Table8[[Customer ID]:[HBA1C]],4,FALSE)</f>
        <v>5.74</v>
      </c>
      <c r="E1122" s="24" t="str">
        <f>VLOOKUP(Table8[[#This Row],[Customer ID]],Table8[[Customer ID]:[Heart Issues]],6,FALSE)</f>
        <v>Yes</v>
      </c>
      <c r="F1122" s="24" t="str">
        <f>VLOOKUP(Table8[[#This Row],[Customer ID]],Table8[[Customer ID]:[Any Transplants]],7,FALSE)</f>
        <v>No</v>
      </c>
      <c r="G1122" s="24" t="str">
        <f>VLOOKUP(Table8[[#This Row],[Customer ID]],Table8[[Customer ID]:[Cancer history]],8,FALSE)</f>
        <v>Yes</v>
      </c>
      <c r="H1122" s="24">
        <f>VLOOKUP(Table8[[#This Row],[Customer ID]],Table8[[Customer ID]:[NumberOfMajorSurgeries]],9,FALSE)</f>
        <v>1</v>
      </c>
      <c r="I1122" s="24" t="str">
        <f>VLOOKUP(Table8[[#This Row],[Customer ID]],Table8[],10,FALSE)</f>
        <v>No</v>
      </c>
      <c r="J1122" s="24" t="str">
        <f>VLOOKUP(Table8[[#This Row],[Customer ID]],Table8[[Customer ID]:[Wight Status]],3,FALSE)</f>
        <v>Obesity</v>
      </c>
      <c r="K1122" s="24" t="str">
        <f>VLOOKUP(Table8[[#This Row],[Customer ID]],Table8[[Customer ID]:[Diabetes Status]],5,FALSE)</f>
        <v>Prediabetes</v>
      </c>
      <c r="L1122" s="24" t="str">
        <f>VLOOKUP(A1122,Table1[[Customer ID]:[Date Of Birth]],5,FALSE)</f>
        <v>27-Oct-1969</v>
      </c>
      <c r="M1122" s="24">
        <f>VLOOKUP(A1122,Table1[[Customer ID]:[charges]],8,FALSE)</f>
        <v>10072.06</v>
      </c>
      <c r="N1122" s="24" t="str">
        <f>VLOOKUP(Healthcare!A1122,Table1[[Customer ID]:[Hospital tier]],9,FALSE)</f>
        <v>tier - 3</v>
      </c>
      <c r="O1122" s="24" t="str">
        <f>VLOOKUP(A1122,Table1[[Customer ID]:[City tier]],10,FALSE)</f>
        <v>tier - 1</v>
      </c>
      <c r="P1122" s="24" t="str">
        <f>VLOOKUP(Healthcare!A1122,Table1[],11,FALSE)</f>
        <v>R1017</v>
      </c>
      <c r="Q1122" s="24">
        <f>VLOOKUP(Healthcare!A1122,Table1[[Customer ID]:[Age]],6,FALSE)</f>
        <v>53</v>
      </c>
    </row>
    <row r="1123" spans="1:17" ht="15.4" x14ac:dyDescent="0.45">
      <c r="A1123" s="25" t="s">
        <v>1122</v>
      </c>
      <c r="B1123" s="24" t="str">
        <f>VLOOKUP('Customer Names'!A1123,'Customer Names'!A1123:C3457,3,FALSE)</f>
        <v>Mead</v>
      </c>
      <c r="C1123" s="24">
        <f>VLOOKUP(Table8[[#This Row],[Customer ID]],Table8[[Customer ID]:[BMI]],2,FALSE)</f>
        <v>21.4</v>
      </c>
      <c r="D1123" s="24">
        <f>VLOOKUP(Table8[[#This Row],[Customer ID]],Table8[[Customer ID]:[HBA1C]],4,FALSE)</f>
        <v>6.3</v>
      </c>
      <c r="E1123" s="24" t="str">
        <f>VLOOKUP(Table8[[#This Row],[Customer ID]],Table8[[Customer ID]:[Heart Issues]],6,FALSE)</f>
        <v>Yes</v>
      </c>
      <c r="F1123" s="24" t="str">
        <f>VLOOKUP(Table8[[#This Row],[Customer ID]],Table8[[Customer ID]:[Any Transplants]],7,FALSE)</f>
        <v>No</v>
      </c>
      <c r="G1123" s="24" t="str">
        <f>VLOOKUP(Table8[[#This Row],[Customer ID]],Table8[[Customer ID]:[Cancer history]],8,FALSE)</f>
        <v>Yes</v>
      </c>
      <c r="H1123" s="24">
        <f>VLOOKUP(Table8[[#This Row],[Customer ID]],Table8[[Customer ID]:[NumberOfMajorSurgeries]],9,FALSE)</f>
        <v>1</v>
      </c>
      <c r="I1123" s="24" t="str">
        <f>VLOOKUP(Table8[[#This Row],[Customer ID]],Table8[],10,FALSE)</f>
        <v>No</v>
      </c>
      <c r="J1123" s="24" t="str">
        <f>VLOOKUP(Table8[[#This Row],[Customer ID]],Table8[[Customer ID]:[Wight Status]],3,FALSE)</f>
        <v>Normal Weight</v>
      </c>
      <c r="K1123" s="24" t="str">
        <f>VLOOKUP(Table8[[#This Row],[Customer ID]],Table8[[Customer ID]:[Diabetes Status]],5,FALSE)</f>
        <v>Prediabetes</v>
      </c>
      <c r="L1123" s="24" t="str">
        <f>VLOOKUP(A1123,Table1[[Customer ID]:[Date Of Birth]],5,FALSE)</f>
        <v>22-Aug-1969</v>
      </c>
      <c r="M1123" s="24">
        <f>VLOOKUP(A1123,Table1[[Customer ID]:[charges]],8,FALSE)</f>
        <v>10065.41</v>
      </c>
      <c r="N1123" s="24" t="str">
        <f>VLOOKUP(Healthcare!A1123,Table1[[Customer ID]:[Hospital tier]],9,FALSE)</f>
        <v>tier - 3</v>
      </c>
      <c r="O1123" s="24" t="str">
        <f>VLOOKUP(A1123,Table1[[Customer ID]:[City tier]],10,FALSE)</f>
        <v>tier - 2</v>
      </c>
      <c r="P1123" s="24" t="str">
        <f>VLOOKUP(Healthcare!A1123,Table1[],11,FALSE)</f>
        <v>R1011</v>
      </c>
      <c r="Q1123" s="24">
        <f>VLOOKUP(Healthcare!A1123,Table1[[Customer ID]:[Age]],6,FALSE)</f>
        <v>53</v>
      </c>
    </row>
    <row r="1124" spans="1:17" ht="15.4" x14ac:dyDescent="0.45">
      <c r="A1124" s="25" t="s">
        <v>1123</v>
      </c>
      <c r="B1124" s="24" t="str">
        <f>VLOOKUP('Customer Names'!A1124,'Customer Names'!A1124:C3458,3,FALSE)</f>
        <v>Kennedy</v>
      </c>
      <c r="C1124" s="24">
        <f>VLOOKUP(Table8[[#This Row],[Customer ID]],Table8[[Customer ID]:[BMI]],2,FALSE)</f>
        <v>32.299999999999997</v>
      </c>
      <c r="D1124" s="24">
        <f>VLOOKUP(Table8[[#This Row],[Customer ID]],Table8[[Customer ID]:[HBA1C]],4,FALSE)</f>
        <v>10.27</v>
      </c>
      <c r="E1124" s="24" t="str">
        <f>VLOOKUP(Table8[[#This Row],[Customer ID]],Table8[[Customer ID]:[Heart Issues]],6,FALSE)</f>
        <v>No</v>
      </c>
      <c r="F1124" s="24" t="str">
        <f>VLOOKUP(Table8[[#This Row],[Customer ID]],Table8[[Customer ID]:[Any Transplants]],7,FALSE)</f>
        <v>No</v>
      </c>
      <c r="G1124" s="24" t="str">
        <f>VLOOKUP(Table8[[#This Row],[Customer ID]],Table8[[Customer ID]:[Cancer history]],8,FALSE)</f>
        <v>No</v>
      </c>
      <c r="H1124" s="24">
        <f>VLOOKUP(Table8[[#This Row],[Customer ID]],Table8[[Customer ID]:[NumberOfMajorSurgeries]],9,FALSE)</f>
        <v>0</v>
      </c>
      <c r="I1124" s="24" t="str">
        <f>VLOOKUP(Table8[[#This Row],[Customer ID]],Table8[],10,FALSE)</f>
        <v>No</v>
      </c>
      <c r="J1124" s="24" t="str">
        <f>VLOOKUP(Table8[[#This Row],[Customer ID]],Table8[[Customer ID]:[Wight Status]],3,FALSE)</f>
        <v>Obesity</v>
      </c>
      <c r="K1124" s="24" t="str">
        <f>VLOOKUP(Table8[[#This Row],[Customer ID]],Table8[[Customer ID]:[Diabetes Status]],5,FALSE)</f>
        <v>Diabetes</v>
      </c>
      <c r="L1124" s="24" t="str">
        <f>VLOOKUP(A1124,Table1[[Customer ID]:[Date Of Birth]],5,FALSE)</f>
        <v>30-Aug-1974</v>
      </c>
      <c r="M1124" s="24">
        <f>VLOOKUP(A1124,Table1[[Customer ID]:[charges]],8,FALSE)</f>
        <v>10043.25</v>
      </c>
      <c r="N1124" s="24" t="str">
        <f>VLOOKUP(Healthcare!A1124,Table1[[Customer ID]:[Hospital tier]],9,FALSE)</f>
        <v>tier - 3</v>
      </c>
      <c r="O1124" s="24" t="str">
        <f>VLOOKUP(A1124,Table1[[Customer ID]:[City tier]],10,FALSE)</f>
        <v>tier - 2</v>
      </c>
      <c r="P1124" s="24" t="str">
        <f>VLOOKUP(Healthcare!A1124,Table1[],11,FALSE)</f>
        <v>R1024</v>
      </c>
      <c r="Q1124" s="24">
        <f>VLOOKUP(Healthcare!A1124,Table1[[Customer ID]:[Age]],6,FALSE)</f>
        <v>48</v>
      </c>
    </row>
    <row r="1125" spans="1:17" ht="15.4" x14ac:dyDescent="0.45">
      <c r="A1125" s="25" t="s">
        <v>1124</v>
      </c>
      <c r="B1125" s="24" t="str">
        <f>VLOOKUP('Customer Names'!A1125,'Customer Names'!A1125:C3459,3,FALSE)</f>
        <v>Czech</v>
      </c>
      <c r="C1125" s="24">
        <f>VLOOKUP(Table8[[#This Row],[Customer ID]],Table8[[Customer ID]:[BMI]],2,FALSE)</f>
        <v>29.78</v>
      </c>
      <c r="D1125" s="24">
        <f>VLOOKUP(Table8[[#This Row],[Customer ID]],Table8[[Customer ID]:[HBA1C]],4,FALSE)</f>
        <v>5.85</v>
      </c>
      <c r="E1125" s="24" t="str">
        <f>VLOOKUP(Table8[[#This Row],[Customer ID]],Table8[[Customer ID]:[Heart Issues]],6,FALSE)</f>
        <v>No</v>
      </c>
      <c r="F1125" s="24" t="str">
        <f>VLOOKUP(Table8[[#This Row],[Customer ID]],Table8[[Customer ID]:[Any Transplants]],7,FALSE)</f>
        <v>No</v>
      </c>
      <c r="G1125" s="24" t="str">
        <f>VLOOKUP(Table8[[#This Row],[Customer ID]],Table8[[Customer ID]:[Cancer history]],8,FALSE)</f>
        <v>Yes</v>
      </c>
      <c r="H1125" s="24">
        <f>VLOOKUP(Table8[[#This Row],[Customer ID]],Table8[[Customer ID]:[NumberOfMajorSurgeries]],9,FALSE)</f>
        <v>1</v>
      </c>
      <c r="I1125" s="24" t="str">
        <f>VLOOKUP(Table8[[#This Row],[Customer ID]],Table8[],10,FALSE)</f>
        <v>No</v>
      </c>
      <c r="J1125" s="24" t="str">
        <f>VLOOKUP(Table8[[#This Row],[Customer ID]],Table8[[Customer ID]:[Wight Status]],3,FALSE)</f>
        <v>Over Weight</v>
      </c>
      <c r="K1125" s="24" t="str">
        <f>VLOOKUP(Table8[[#This Row],[Customer ID]],Table8[[Customer ID]:[Diabetes Status]],5,FALSE)</f>
        <v>Prediabetes</v>
      </c>
      <c r="L1125" s="24" t="str">
        <f>VLOOKUP(A1125,Table1[[Customer ID]:[Date Of Birth]],5,FALSE)</f>
        <v>28-Dec-1979</v>
      </c>
      <c r="M1125" s="24">
        <f>VLOOKUP(A1125,Table1[[Customer ID]:[charges]],8,FALSE)</f>
        <v>10027.15</v>
      </c>
      <c r="N1125" s="24" t="str">
        <f>VLOOKUP(Healthcare!A1125,Table1[[Customer ID]:[Hospital tier]],9,FALSE)</f>
        <v>tier - 3</v>
      </c>
      <c r="O1125" s="24" t="str">
        <f>VLOOKUP(A1125,Table1[[Customer ID]:[City tier]],10,FALSE)</f>
        <v>tier - 1</v>
      </c>
      <c r="P1125" s="24" t="str">
        <f>VLOOKUP(Healthcare!A1125,Table1[],11,FALSE)</f>
        <v>R1021</v>
      </c>
      <c r="Q1125" s="24">
        <f>VLOOKUP(Healthcare!A1125,Table1[[Customer ID]:[Age]],6,FALSE)</f>
        <v>43</v>
      </c>
    </row>
    <row r="1126" spans="1:17" ht="15.4" x14ac:dyDescent="0.45">
      <c r="A1126" s="25" t="s">
        <v>1125</v>
      </c>
      <c r="B1126" s="24" t="str">
        <f>VLOOKUP('Customer Names'!A1126,'Customer Names'!A1126:C3460,3,FALSE)</f>
        <v>O'Brien</v>
      </c>
      <c r="C1126" s="24">
        <f>VLOOKUP(Table8[[#This Row],[Customer ID]],Table8[[Customer ID]:[BMI]],2,FALSE)</f>
        <v>34.76</v>
      </c>
      <c r="D1126" s="24">
        <f>VLOOKUP(Table8[[#This Row],[Customer ID]],Table8[[Customer ID]:[HBA1C]],4,FALSE)</f>
        <v>5.92</v>
      </c>
      <c r="E1126" s="24" t="str">
        <f>VLOOKUP(Table8[[#This Row],[Customer ID]],Table8[[Customer ID]:[Heart Issues]],6,FALSE)</f>
        <v>Yes</v>
      </c>
      <c r="F1126" s="24" t="str">
        <f>VLOOKUP(Table8[[#This Row],[Customer ID]],Table8[[Customer ID]:[Any Transplants]],7,FALSE)</f>
        <v>No</v>
      </c>
      <c r="G1126" s="24" t="str">
        <f>VLOOKUP(Table8[[#This Row],[Customer ID]],Table8[[Customer ID]:[Cancer history]],8,FALSE)</f>
        <v>No</v>
      </c>
      <c r="H1126" s="24">
        <f>VLOOKUP(Table8[[#This Row],[Customer ID]],Table8[[Customer ID]:[NumberOfMajorSurgeries]],9,FALSE)</f>
        <v>1</v>
      </c>
      <c r="I1126" s="24" t="str">
        <f>VLOOKUP(Table8[[#This Row],[Customer ID]],Table8[],10,FALSE)</f>
        <v>No</v>
      </c>
      <c r="J1126" s="24" t="str">
        <f>VLOOKUP(Table8[[#This Row],[Customer ID]],Table8[[Customer ID]:[Wight Status]],3,FALSE)</f>
        <v>Obesity</v>
      </c>
      <c r="K1126" s="24" t="str">
        <f>VLOOKUP(Table8[[#This Row],[Customer ID]],Table8[[Customer ID]:[Diabetes Status]],5,FALSE)</f>
        <v>Prediabetes</v>
      </c>
      <c r="L1126" s="24" t="str">
        <f>VLOOKUP(A1126,Table1[[Customer ID]:[Date Of Birth]],5,FALSE)</f>
        <v>3-Jul-1988</v>
      </c>
      <c r="M1126" s="24">
        <f>VLOOKUP(A1126,Table1[[Customer ID]:[charges]],8,FALSE)</f>
        <v>10011.44</v>
      </c>
      <c r="N1126" s="24" t="str">
        <f>VLOOKUP(Healthcare!A1126,Table1[[Customer ID]:[Hospital tier]],9,FALSE)</f>
        <v>tier - 3</v>
      </c>
      <c r="O1126" s="24" t="str">
        <f>VLOOKUP(A1126,Table1[[Customer ID]:[City tier]],10,FALSE)</f>
        <v>tier - 3</v>
      </c>
      <c r="P1126" s="24" t="str">
        <f>VLOOKUP(Healthcare!A1126,Table1[],11,FALSE)</f>
        <v>R1026</v>
      </c>
      <c r="Q1126" s="24">
        <f>VLOOKUP(Healthcare!A1126,Table1[[Customer ID]:[Age]],6,FALSE)</f>
        <v>34</v>
      </c>
    </row>
    <row r="1127" spans="1:17" ht="15.4" x14ac:dyDescent="0.45">
      <c r="A1127" s="25" t="s">
        <v>1126</v>
      </c>
      <c r="B1127" s="24" t="str">
        <f>VLOOKUP('Customer Names'!A1127,'Customer Names'!A1127:C3461,3,FALSE)</f>
        <v>Bachman</v>
      </c>
      <c r="C1127" s="24">
        <f>VLOOKUP(Table8[[#This Row],[Customer ID]],Table8[[Customer ID]:[BMI]],2,FALSE)</f>
        <v>18.335000000000001</v>
      </c>
      <c r="D1127" s="24">
        <f>VLOOKUP(Table8[[#This Row],[Customer ID]],Table8[[Customer ID]:[HBA1C]],4,FALSE)</f>
        <v>10.01</v>
      </c>
      <c r="E1127" s="24" t="str">
        <f>VLOOKUP(Table8[[#This Row],[Customer ID]],Table8[[Customer ID]:[Heart Issues]],6,FALSE)</f>
        <v>Yes</v>
      </c>
      <c r="F1127" s="24" t="str">
        <f>VLOOKUP(Table8[[#This Row],[Customer ID]],Table8[[Customer ID]:[Any Transplants]],7,FALSE)</f>
        <v>No</v>
      </c>
      <c r="G1127" s="24" t="str">
        <f>VLOOKUP(Table8[[#This Row],[Customer ID]],Table8[[Customer ID]:[Cancer history]],8,FALSE)</f>
        <v>No</v>
      </c>
      <c r="H1127" s="24">
        <f>VLOOKUP(Table8[[#This Row],[Customer ID]],Table8[[Customer ID]:[NumberOfMajorSurgeries]],9,FALSE)</f>
        <v>2</v>
      </c>
      <c r="I1127" s="24" t="str">
        <f>VLOOKUP(Table8[[#This Row],[Customer ID]],Table8[],10,FALSE)</f>
        <v>No</v>
      </c>
      <c r="J1127" s="24" t="str">
        <f>VLOOKUP(Table8[[#This Row],[Customer ID]],Table8[[Customer ID]:[Wight Status]],3,FALSE)</f>
        <v>Under Weight</v>
      </c>
      <c r="K1127" s="24" t="str">
        <f>VLOOKUP(Table8[[#This Row],[Customer ID]],Table8[[Customer ID]:[Diabetes Status]],5,FALSE)</f>
        <v>Diabetes</v>
      </c>
      <c r="L1127" s="24" t="str">
        <f>VLOOKUP(A1127,Table1[[Customer ID]:[Date Of Birth]],5,FALSE)</f>
        <v>11-Aug-1970</v>
      </c>
      <c r="M1127" s="24">
        <f>VLOOKUP(A1127,Table1[[Customer ID]:[charges]],8,FALSE)</f>
        <v>9991.0400000000009</v>
      </c>
      <c r="N1127" s="24" t="str">
        <f>VLOOKUP(Healthcare!A1127,Table1[[Customer ID]:[Hospital tier]],9,FALSE)</f>
        <v>tier - 2</v>
      </c>
      <c r="O1127" s="24" t="str">
        <f>VLOOKUP(A1127,Table1[[Customer ID]:[City tier]],10,FALSE)</f>
        <v>tier - 3</v>
      </c>
      <c r="P1127" s="24" t="str">
        <f>VLOOKUP(Healthcare!A1127,Table1[],11,FALSE)</f>
        <v>R1012</v>
      </c>
      <c r="Q1127" s="24">
        <f>VLOOKUP(Healthcare!A1127,Table1[[Customer ID]:[Age]],6,FALSE)</f>
        <v>52</v>
      </c>
    </row>
    <row r="1128" spans="1:17" ht="15.4" x14ac:dyDescent="0.45">
      <c r="A1128" s="25" t="s">
        <v>1127</v>
      </c>
      <c r="B1128" s="24" t="str">
        <f>VLOOKUP('Customer Names'!A1128,'Customer Names'!A1128:C3462,3,FALSE)</f>
        <v>Bednar</v>
      </c>
      <c r="C1128" s="24">
        <f>VLOOKUP(Table8[[#This Row],[Customer ID]],Table8[[Customer ID]:[BMI]],2,FALSE)</f>
        <v>32.299999999999997</v>
      </c>
      <c r="D1128" s="24">
        <f>VLOOKUP(Table8[[#This Row],[Customer ID]],Table8[[Customer ID]:[HBA1C]],4,FALSE)</f>
        <v>9.59</v>
      </c>
      <c r="E1128" s="24" t="str">
        <f>VLOOKUP(Table8[[#This Row],[Customer ID]],Table8[[Customer ID]:[Heart Issues]],6,FALSE)</f>
        <v>No</v>
      </c>
      <c r="F1128" s="24" t="str">
        <f>VLOOKUP(Table8[[#This Row],[Customer ID]],Table8[[Customer ID]:[Any Transplants]],7,FALSE)</f>
        <v>No</v>
      </c>
      <c r="G1128" s="24" t="str">
        <f>VLOOKUP(Table8[[#This Row],[Customer ID]],Table8[[Customer ID]:[Cancer history]],8,FALSE)</f>
        <v>No</v>
      </c>
      <c r="H1128" s="24">
        <f>VLOOKUP(Table8[[#This Row],[Customer ID]],Table8[[Customer ID]:[NumberOfMajorSurgeries]],9,FALSE)</f>
        <v>0</v>
      </c>
      <c r="I1128" s="24" t="str">
        <f>VLOOKUP(Table8[[#This Row],[Customer ID]],Table8[],10,FALSE)</f>
        <v>No</v>
      </c>
      <c r="J1128" s="24" t="str">
        <f>VLOOKUP(Table8[[#This Row],[Customer ID]],Table8[[Customer ID]:[Wight Status]],3,FALSE)</f>
        <v>Obesity</v>
      </c>
      <c r="K1128" s="24" t="str">
        <f>VLOOKUP(Table8[[#This Row],[Customer ID]],Table8[[Customer ID]:[Diabetes Status]],5,FALSE)</f>
        <v>Diabetes</v>
      </c>
      <c r="L1128" s="24" t="str">
        <f>VLOOKUP(A1128,Table1[[Customer ID]:[Date Of Birth]],5,FALSE)</f>
        <v>6-Oct-1971</v>
      </c>
      <c r="M1128" s="24">
        <f>VLOOKUP(A1128,Table1[[Customer ID]:[charges]],8,FALSE)</f>
        <v>9964.06</v>
      </c>
      <c r="N1128" s="24" t="str">
        <f>VLOOKUP(Healthcare!A1128,Table1[[Customer ID]:[Hospital tier]],9,FALSE)</f>
        <v>tier - 2</v>
      </c>
      <c r="O1128" s="24" t="str">
        <f>VLOOKUP(A1128,Table1[[Customer ID]:[City tier]],10,FALSE)</f>
        <v>tier - 2</v>
      </c>
      <c r="P1128" s="24" t="str">
        <f>VLOOKUP(Healthcare!A1128,Table1[],11,FALSE)</f>
        <v>R1019</v>
      </c>
      <c r="Q1128" s="24">
        <f>VLOOKUP(Healthcare!A1128,Table1[[Customer ID]:[Age]],6,FALSE)</f>
        <v>51</v>
      </c>
    </row>
    <row r="1129" spans="1:17" ht="15.4" x14ac:dyDescent="0.45">
      <c r="A1129" s="25" t="s">
        <v>1128</v>
      </c>
      <c r="B1129" s="24" t="str">
        <f>VLOOKUP('Customer Names'!A1129,'Customer Names'!A1129:C3463,3,FALSE)</f>
        <v>Daye</v>
      </c>
      <c r="C1129" s="24">
        <f>VLOOKUP(Table8[[#This Row],[Customer ID]],Table8[[Customer ID]:[BMI]],2,FALSE)</f>
        <v>27.74</v>
      </c>
      <c r="D1129" s="24">
        <f>VLOOKUP(Table8[[#This Row],[Customer ID]],Table8[[Customer ID]:[HBA1C]],4,FALSE)</f>
        <v>10.37</v>
      </c>
      <c r="E1129" s="24" t="str">
        <f>VLOOKUP(Table8[[#This Row],[Customer ID]],Table8[[Customer ID]:[Heart Issues]],6,FALSE)</f>
        <v>No</v>
      </c>
      <c r="F1129" s="24" t="str">
        <f>VLOOKUP(Table8[[#This Row],[Customer ID]],Table8[[Customer ID]:[Any Transplants]],7,FALSE)</f>
        <v>No</v>
      </c>
      <c r="G1129" s="24" t="str">
        <f>VLOOKUP(Table8[[#This Row],[Customer ID]],Table8[[Customer ID]:[Cancer history]],8,FALSE)</f>
        <v>No</v>
      </c>
      <c r="H1129" s="24">
        <f>VLOOKUP(Table8[[#This Row],[Customer ID]],Table8[[Customer ID]:[NumberOfMajorSurgeries]],9,FALSE)</f>
        <v>0</v>
      </c>
      <c r="I1129" s="24" t="str">
        <f>VLOOKUP(Table8[[#This Row],[Customer ID]],Table8[],10,FALSE)</f>
        <v>No</v>
      </c>
      <c r="J1129" s="24" t="str">
        <f>VLOOKUP(Table8[[#This Row],[Customer ID]],Table8[[Customer ID]:[Wight Status]],3,FALSE)</f>
        <v>Over Weight</v>
      </c>
      <c r="K1129" s="24" t="str">
        <f>VLOOKUP(Table8[[#This Row],[Customer ID]],Table8[[Customer ID]:[Diabetes Status]],5,FALSE)</f>
        <v>Diabetes</v>
      </c>
      <c r="L1129" s="24" t="str">
        <f>VLOOKUP(A1129,Table1[[Customer ID]:[Date Of Birth]],5,FALSE)</f>
        <v>26-Dec-1971</v>
      </c>
      <c r="M1129" s="24">
        <f>VLOOKUP(A1129,Table1[[Customer ID]:[charges]],8,FALSE)</f>
        <v>9957.7199999999993</v>
      </c>
      <c r="N1129" s="24" t="str">
        <f>VLOOKUP(Healthcare!A1129,Table1[[Customer ID]:[Hospital tier]],9,FALSE)</f>
        <v>tier - 2</v>
      </c>
      <c r="O1129" s="24" t="str">
        <f>VLOOKUP(A1129,Table1[[Customer ID]:[City tier]],10,FALSE)</f>
        <v>tier - 3</v>
      </c>
      <c r="P1129" s="24" t="str">
        <f>VLOOKUP(Healthcare!A1129,Table1[],11,FALSE)</f>
        <v>R1018</v>
      </c>
      <c r="Q1129" s="24">
        <f>VLOOKUP(Healthcare!A1129,Table1[[Customer ID]:[Age]],6,FALSE)</f>
        <v>51</v>
      </c>
    </row>
    <row r="1130" spans="1:17" ht="15.4" x14ac:dyDescent="0.45">
      <c r="A1130" s="25" t="s">
        <v>1129</v>
      </c>
      <c r="B1130" s="24" t="str">
        <f>VLOOKUP('Customer Names'!A1130,'Customer Names'!A1130:C3464,3,FALSE)</f>
        <v>Clarke</v>
      </c>
      <c r="C1130" s="24">
        <f>VLOOKUP(Table8[[#This Row],[Customer ID]],Table8[[Customer ID]:[BMI]],2,FALSE)</f>
        <v>24</v>
      </c>
      <c r="D1130" s="24">
        <f>VLOOKUP(Table8[[#This Row],[Customer ID]],Table8[[Customer ID]:[HBA1C]],4,FALSE)</f>
        <v>4.01</v>
      </c>
      <c r="E1130" s="24" t="str">
        <f>VLOOKUP(Table8[[#This Row],[Customer ID]],Table8[[Customer ID]:[Heart Issues]],6,FALSE)</f>
        <v>Yes</v>
      </c>
      <c r="F1130" s="24" t="str">
        <f>VLOOKUP(Table8[[#This Row],[Customer ID]],Table8[[Customer ID]:[Any Transplants]],7,FALSE)</f>
        <v>No</v>
      </c>
      <c r="G1130" s="24" t="str">
        <f>VLOOKUP(Table8[[#This Row],[Customer ID]],Table8[[Customer ID]:[Cancer history]],8,FALSE)</f>
        <v>No</v>
      </c>
      <c r="H1130" s="24">
        <f>VLOOKUP(Table8[[#This Row],[Customer ID]],Table8[[Customer ID]:[NumberOfMajorSurgeries]],9,FALSE)</f>
        <v>1</v>
      </c>
      <c r="I1130" s="24" t="str">
        <f>VLOOKUP(Table8[[#This Row],[Customer ID]],Table8[],10,FALSE)</f>
        <v>No</v>
      </c>
      <c r="J1130" s="24" t="str">
        <f>VLOOKUP(Table8[[#This Row],[Customer ID]],Table8[[Customer ID]:[Wight Status]],3,FALSE)</f>
        <v>Normal Weight</v>
      </c>
      <c r="K1130" s="24" t="str">
        <f>VLOOKUP(Table8[[#This Row],[Customer ID]],Table8[[Customer ID]:[Diabetes Status]],5,FALSE)</f>
        <v>Normal</v>
      </c>
      <c r="L1130" s="24" t="str">
        <f>VLOOKUP(A1130,Table1[[Customer ID]:[Date Of Birth]],5,FALSE)</f>
        <v>11-Sep-1964</v>
      </c>
      <c r="M1130" s="24">
        <f>VLOOKUP(A1130,Table1[[Customer ID]:[charges]],8,FALSE)</f>
        <v>9933.44</v>
      </c>
      <c r="N1130" s="24" t="str">
        <f>VLOOKUP(Healthcare!A1130,Table1[[Customer ID]:[Hospital tier]],9,FALSE)</f>
        <v>tier - 3</v>
      </c>
      <c r="O1130" s="24" t="str">
        <f>VLOOKUP(A1130,Table1[[Customer ID]:[City tier]],10,FALSE)</f>
        <v>tier - 3</v>
      </c>
      <c r="P1130" s="24" t="str">
        <f>VLOOKUP(Healthcare!A1130,Table1[],11,FALSE)</f>
        <v>R1013</v>
      </c>
      <c r="Q1130" s="24">
        <f>VLOOKUP(Healthcare!A1130,Table1[[Customer ID]:[Age]],6,FALSE)</f>
        <v>58</v>
      </c>
    </row>
    <row r="1131" spans="1:17" ht="15.4" x14ac:dyDescent="0.45">
      <c r="A1131" s="25" t="s">
        <v>1130</v>
      </c>
      <c r="B1131" s="24" t="str">
        <f>VLOOKUP('Customer Names'!A1131,'Customer Names'!A1131:C3465,3,FALSE)</f>
        <v>Koren</v>
      </c>
      <c r="C1131" s="24">
        <f>VLOOKUP(Table8[[#This Row],[Customer ID]],Table8[[Customer ID]:[BMI]],2,FALSE)</f>
        <v>31.78</v>
      </c>
      <c r="D1131" s="24">
        <f>VLOOKUP(Table8[[#This Row],[Customer ID]],Table8[[Customer ID]:[HBA1C]],4,FALSE)</f>
        <v>4.24</v>
      </c>
      <c r="E1131" s="24" t="str">
        <f>VLOOKUP(Table8[[#This Row],[Customer ID]],Table8[[Customer ID]:[Heart Issues]],6,FALSE)</f>
        <v>Yes</v>
      </c>
      <c r="F1131" s="24" t="str">
        <f>VLOOKUP(Table8[[#This Row],[Customer ID]],Table8[[Customer ID]:[Any Transplants]],7,FALSE)</f>
        <v>No</v>
      </c>
      <c r="G1131" s="24" t="str">
        <f>VLOOKUP(Table8[[#This Row],[Customer ID]],Table8[[Customer ID]:[Cancer history]],8,FALSE)</f>
        <v>Yes</v>
      </c>
      <c r="H1131" s="24">
        <f>VLOOKUP(Table8[[#This Row],[Customer ID]],Table8[[Customer ID]:[NumberOfMajorSurgeries]],9,FALSE)</f>
        <v>1</v>
      </c>
      <c r="I1131" s="24" t="str">
        <f>VLOOKUP(Table8[[#This Row],[Customer ID]],Table8[],10,FALSE)</f>
        <v>No</v>
      </c>
      <c r="J1131" s="24" t="str">
        <f>VLOOKUP(Table8[[#This Row],[Customer ID]],Table8[[Customer ID]:[Wight Status]],3,FALSE)</f>
        <v>Obesity</v>
      </c>
      <c r="K1131" s="24" t="str">
        <f>VLOOKUP(Table8[[#This Row],[Customer ID]],Table8[[Customer ID]:[Diabetes Status]],5,FALSE)</f>
        <v>Normal</v>
      </c>
      <c r="L1131" s="24" t="str">
        <f>VLOOKUP(A1131,Table1[[Customer ID]:[Date Of Birth]],5,FALSE)</f>
        <v>3-Dec-1983</v>
      </c>
      <c r="M1131" s="24">
        <f>VLOOKUP(A1131,Table1[[Customer ID]:[charges]],8,FALSE)</f>
        <v>9931.9599999999991</v>
      </c>
      <c r="N1131" s="24" t="str">
        <f>VLOOKUP(Healthcare!A1131,Table1[[Customer ID]:[Hospital tier]],9,FALSE)</f>
        <v>tier - 2</v>
      </c>
      <c r="O1131" s="24" t="str">
        <f>VLOOKUP(A1131,Table1[[Customer ID]:[City tier]],10,FALSE)</f>
        <v>tier - 2</v>
      </c>
      <c r="P1131" s="24" t="str">
        <f>VLOOKUP(Healthcare!A1131,Table1[],11,FALSE)</f>
        <v>R1012</v>
      </c>
      <c r="Q1131" s="24">
        <f>VLOOKUP(Healthcare!A1131,Table1[[Customer ID]:[Age]],6,FALSE)</f>
        <v>39</v>
      </c>
    </row>
    <row r="1132" spans="1:17" ht="15.4" x14ac:dyDescent="0.45">
      <c r="A1132" s="25" t="s">
        <v>1131</v>
      </c>
      <c r="B1132" s="24" t="str">
        <f>VLOOKUP('Customer Names'!A1132,'Customer Names'!A1132:C3466,3,FALSE)</f>
        <v>Kuramoto</v>
      </c>
      <c r="C1132" s="24">
        <f>VLOOKUP(Table8[[#This Row],[Customer ID]],Table8[[Customer ID]:[BMI]],2,FALSE)</f>
        <v>32.25</v>
      </c>
      <c r="D1132" s="24">
        <f>VLOOKUP(Table8[[#This Row],[Customer ID]],Table8[[Customer ID]:[HBA1C]],4,FALSE)</f>
        <v>5.36</v>
      </c>
      <c r="E1132" s="24" t="str">
        <f>VLOOKUP(Table8[[#This Row],[Customer ID]],Table8[[Customer ID]:[Heart Issues]],6,FALSE)</f>
        <v>Yes</v>
      </c>
      <c r="F1132" s="24" t="str">
        <f>VLOOKUP(Table8[[#This Row],[Customer ID]],Table8[[Customer ID]:[Any Transplants]],7,FALSE)</f>
        <v>No</v>
      </c>
      <c r="G1132" s="24" t="str">
        <f>VLOOKUP(Table8[[#This Row],[Customer ID]],Table8[[Customer ID]:[Cancer history]],8,FALSE)</f>
        <v>No</v>
      </c>
      <c r="H1132" s="24">
        <f>VLOOKUP(Table8[[#This Row],[Customer ID]],Table8[[Customer ID]:[NumberOfMajorSurgeries]],9,FALSE)</f>
        <v>0</v>
      </c>
      <c r="I1132" s="24" t="str">
        <f>VLOOKUP(Table8[[#This Row],[Customer ID]],Table8[],10,FALSE)</f>
        <v>No</v>
      </c>
      <c r="J1132" s="24" t="str">
        <f>VLOOKUP(Table8[[#This Row],[Customer ID]],Table8[[Customer ID]:[Wight Status]],3,FALSE)</f>
        <v>Obesity</v>
      </c>
      <c r="K1132" s="24" t="str">
        <f>VLOOKUP(Table8[[#This Row],[Customer ID]],Table8[[Customer ID]:[Diabetes Status]],5,FALSE)</f>
        <v>Normal</v>
      </c>
      <c r="L1132" s="24" t="str">
        <f>VLOOKUP(A1132,Table1[[Customer ID]:[Date Of Birth]],5,FALSE)</f>
        <v>19-Aug-1985</v>
      </c>
      <c r="M1132" s="24">
        <f>VLOOKUP(A1132,Table1[[Customer ID]:[charges]],8,FALSE)</f>
        <v>9930.64</v>
      </c>
      <c r="N1132" s="24" t="str">
        <f>VLOOKUP(Healthcare!A1132,Table1[[Customer ID]:[Hospital tier]],9,FALSE)</f>
        <v>tier - 2</v>
      </c>
      <c r="O1132" s="24" t="str">
        <f>VLOOKUP(A1132,Table1[[Customer ID]:[City tier]],10,FALSE)</f>
        <v>tier - 3</v>
      </c>
      <c r="P1132" s="24" t="str">
        <f>VLOOKUP(Healthcare!A1132,Table1[],11,FALSE)</f>
        <v>R1025</v>
      </c>
      <c r="Q1132" s="24">
        <f>VLOOKUP(Healthcare!A1132,Table1[[Customer ID]:[Age]],6,FALSE)</f>
        <v>37</v>
      </c>
    </row>
    <row r="1133" spans="1:17" ht="15.4" x14ac:dyDescent="0.45">
      <c r="A1133" s="25" t="s">
        <v>1132</v>
      </c>
      <c r="B1133" s="24" t="str">
        <f>VLOOKUP('Customer Names'!A1133,'Customer Names'!A1133:C3467,3,FALSE)</f>
        <v>Lynn</v>
      </c>
      <c r="C1133" s="24">
        <f>VLOOKUP(Table8[[#This Row],[Customer ID]],Table8[[Customer ID]:[BMI]],2,FALSE)</f>
        <v>30.114999999999998</v>
      </c>
      <c r="D1133" s="24">
        <f>VLOOKUP(Table8[[#This Row],[Customer ID]],Table8[[Customer ID]:[HBA1C]],4,FALSE)</f>
        <v>4.99</v>
      </c>
      <c r="E1133" s="24" t="str">
        <f>VLOOKUP(Table8[[#This Row],[Customer ID]],Table8[[Customer ID]:[Heart Issues]],6,FALSE)</f>
        <v>No</v>
      </c>
      <c r="F1133" s="24" t="str">
        <f>VLOOKUP(Table8[[#This Row],[Customer ID]],Table8[[Customer ID]:[Any Transplants]],7,FALSE)</f>
        <v>No</v>
      </c>
      <c r="G1133" s="24" t="str">
        <f>VLOOKUP(Table8[[#This Row],[Customer ID]],Table8[[Customer ID]:[Cancer history]],8,FALSE)</f>
        <v>No</v>
      </c>
      <c r="H1133" s="24">
        <f>VLOOKUP(Table8[[#This Row],[Customer ID]],Table8[[Customer ID]:[NumberOfMajorSurgeries]],9,FALSE)</f>
        <v>2</v>
      </c>
      <c r="I1133" s="24" t="str">
        <f>VLOOKUP(Table8[[#This Row],[Customer ID]],Table8[],10,FALSE)</f>
        <v>No</v>
      </c>
      <c r="J1133" s="24" t="str">
        <f>VLOOKUP(Table8[[#This Row],[Customer ID]],Table8[[Customer ID]:[Wight Status]],3,FALSE)</f>
        <v>Obesity</v>
      </c>
      <c r="K1133" s="24" t="str">
        <f>VLOOKUP(Table8[[#This Row],[Customer ID]],Table8[[Customer ID]:[Diabetes Status]],5,FALSE)</f>
        <v>Normal</v>
      </c>
      <c r="L1133" s="24" t="str">
        <f>VLOOKUP(A1133,Table1[[Customer ID]:[Date Of Birth]],5,FALSE)</f>
        <v>14-Sep-1972</v>
      </c>
      <c r="M1133" s="24">
        <f>VLOOKUP(A1133,Table1[[Customer ID]:[charges]],8,FALSE)</f>
        <v>9910.36</v>
      </c>
      <c r="N1133" s="24" t="str">
        <f>VLOOKUP(Healthcare!A1133,Table1[[Customer ID]:[Hospital tier]],9,FALSE)</f>
        <v>tier - 2</v>
      </c>
      <c r="O1133" s="24" t="str">
        <f>VLOOKUP(A1133,Table1[[Customer ID]:[City tier]],10,FALSE)</f>
        <v>tier - 3</v>
      </c>
      <c r="P1133" s="24" t="str">
        <f>VLOOKUP(Healthcare!A1133,Table1[],11,FALSE)</f>
        <v>R1012</v>
      </c>
      <c r="Q1133" s="24">
        <f>VLOOKUP(Healthcare!A1133,Table1[[Customer ID]:[Age]],6,FALSE)</f>
        <v>50</v>
      </c>
    </row>
    <row r="1134" spans="1:17" ht="15.4" x14ac:dyDescent="0.45">
      <c r="A1134" s="25" t="s">
        <v>1133</v>
      </c>
      <c r="B1134" s="24" t="str">
        <f>VLOOKUP('Customer Names'!A1134,'Customer Names'!A1134:C3468,3,FALSE)</f>
        <v>Dierksen</v>
      </c>
      <c r="C1134" s="24">
        <f>VLOOKUP(Table8[[#This Row],[Customer ID]],Table8[[Customer ID]:[BMI]],2,FALSE)</f>
        <v>22.41</v>
      </c>
      <c r="D1134" s="24">
        <f>VLOOKUP(Table8[[#This Row],[Customer ID]],Table8[[Customer ID]:[HBA1C]],4,FALSE)</f>
        <v>8.68</v>
      </c>
      <c r="E1134" s="24" t="str">
        <f>VLOOKUP(Table8[[#This Row],[Customer ID]],Table8[[Customer ID]:[Heart Issues]],6,FALSE)</f>
        <v>No</v>
      </c>
      <c r="F1134" s="24" t="str">
        <f>VLOOKUP(Table8[[#This Row],[Customer ID]],Table8[[Customer ID]:[Any Transplants]],7,FALSE)</f>
        <v>No</v>
      </c>
      <c r="G1134" s="24" t="str">
        <f>VLOOKUP(Table8[[#This Row],[Customer ID]],Table8[[Customer ID]:[Cancer history]],8,FALSE)</f>
        <v>No</v>
      </c>
      <c r="H1134" s="24">
        <f>VLOOKUP(Table8[[#This Row],[Customer ID]],Table8[[Customer ID]:[NumberOfMajorSurgeries]],9,FALSE)</f>
        <v>0</v>
      </c>
      <c r="I1134" s="24" t="str">
        <f>VLOOKUP(Table8[[#This Row],[Customer ID]],Table8[],10,FALSE)</f>
        <v>No</v>
      </c>
      <c r="J1134" s="24" t="str">
        <f>VLOOKUP(Table8[[#This Row],[Customer ID]],Table8[[Customer ID]:[Wight Status]],3,FALSE)</f>
        <v>Normal Weight</v>
      </c>
      <c r="K1134" s="24" t="str">
        <f>VLOOKUP(Table8[[#This Row],[Customer ID]],Table8[[Customer ID]:[Diabetes Status]],5,FALSE)</f>
        <v>Diabetes</v>
      </c>
      <c r="L1134" s="24" t="str">
        <f>VLOOKUP(A1134,Table1[[Customer ID]:[Date Of Birth]],5,FALSE)</f>
        <v>17-Aug-1962</v>
      </c>
      <c r="M1134" s="24">
        <f>VLOOKUP(A1134,Table1[[Customer ID]:[charges]],8,FALSE)</f>
        <v>9907.83</v>
      </c>
      <c r="N1134" s="24" t="str">
        <f>VLOOKUP(Healthcare!A1134,Table1[[Customer ID]:[Hospital tier]],9,FALSE)</f>
        <v>tier - 3</v>
      </c>
      <c r="O1134" s="24" t="str">
        <f>VLOOKUP(A1134,Table1[[Customer ID]:[City tier]],10,FALSE)</f>
        <v>tier - 2</v>
      </c>
      <c r="P1134" s="24" t="str">
        <f>VLOOKUP(Healthcare!A1134,Table1[],11,FALSE)</f>
        <v>R1013</v>
      </c>
      <c r="Q1134" s="24">
        <f>VLOOKUP(Healthcare!A1134,Table1[[Customer ID]:[Age]],6,FALSE)</f>
        <v>60</v>
      </c>
    </row>
    <row r="1135" spans="1:17" ht="15.4" x14ac:dyDescent="0.45">
      <c r="A1135" s="25" t="s">
        <v>1134</v>
      </c>
      <c r="B1135" s="24" t="str">
        <f>VLOOKUP('Customer Names'!A1135,'Customer Names'!A1135:C3469,3,FALSE)</f>
        <v>Zoeller</v>
      </c>
      <c r="C1135" s="24">
        <f>VLOOKUP(Table8[[#This Row],[Customer ID]],Table8[[Customer ID]:[BMI]],2,FALSE)</f>
        <v>45.72</v>
      </c>
      <c r="D1135" s="24">
        <f>VLOOKUP(Table8[[#This Row],[Customer ID]],Table8[[Customer ID]:[HBA1C]],4,FALSE)</f>
        <v>4.2300000000000004</v>
      </c>
      <c r="E1135" s="24" t="str">
        <f>VLOOKUP(Table8[[#This Row],[Customer ID]],Table8[[Customer ID]:[Heart Issues]],6,FALSE)</f>
        <v>Yes</v>
      </c>
      <c r="F1135" s="24" t="str">
        <f>VLOOKUP(Table8[[#This Row],[Customer ID]],Table8[[Customer ID]:[Any Transplants]],7,FALSE)</f>
        <v>No</v>
      </c>
      <c r="G1135" s="24" t="str">
        <f>VLOOKUP(Table8[[#This Row],[Customer ID]],Table8[[Customer ID]:[Cancer history]],8,FALSE)</f>
        <v>No</v>
      </c>
      <c r="H1135" s="24">
        <f>VLOOKUP(Table8[[#This Row],[Customer ID]],Table8[[Customer ID]:[NumberOfMajorSurgeries]],9,FALSE)</f>
        <v>0</v>
      </c>
      <c r="I1135" s="24" t="str">
        <f>VLOOKUP(Table8[[#This Row],[Customer ID]],Table8[],10,FALSE)</f>
        <v>No</v>
      </c>
      <c r="J1135" s="24" t="str">
        <f>VLOOKUP(Table8[[#This Row],[Customer ID]],Table8[[Customer ID]:[Wight Status]],3,FALSE)</f>
        <v>Obesity</v>
      </c>
      <c r="K1135" s="24" t="str">
        <f>VLOOKUP(Table8[[#This Row],[Customer ID]],Table8[[Customer ID]:[Diabetes Status]],5,FALSE)</f>
        <v>Normal</v>
      </c>
      <c r="L1135" s="24" t="str">
        <f>VLOOKUP(A1135,Table1[[Customer ID]:[Date Of Birth]],5,FALSE)</f>
        <v>8-Jul-1996</v>
      </c>
      <c r="M1135" s="24">
        <f>VLOOKUP(A1135,Table1[[Customer ID]:[charges]],8,FALSE)</f>
        <v>9894.69</v>
      </c>
      <c r="N1135" s="24" t="str">
        <f>VLOOKUP(Healthcare!A1135,Table1[[Customer ID]:[Hospital tier]],9,FALSE)</f>
        <v>tier - 2</v>
      </c>
      <c r="O1135" s="24" t="str">
        <f>VLOOKUP(A1135,Table1[[Customer ID]:[City tier]],10,FALSE)</f>
        <v>tier - 3</v>
      </c>
      <c r="P1135" s="24" t="str">
        <f>VLOOKUP(Healthcare!A1135,Table1[],11,FALSE)</f>
        <v>R1012</v>
      </c>
      <c r="Q1135" s="24">
        <f>VLOOKUP(Healthcare!A1135,Table1[[Customer ID]:[Age]],6,FALSE)</f>
        <v>26</v>
      </c>
    </row>
    <row r="1136" spans="1:17" ht="15.4" x14ac:dyDescent="0.45">
      <c r="A1136" s="25" t="s">
        <v>1135</v>
      </c>
      <c r="B1136" s="24" t="str">
        <f>VLOOKUP('Customer Names'!A1136,'Customer Names'!A1136:C3470,3,FALSE)</f>
        <v>Flesch</v>
      </c>
      <c r="C1136" s="24">
        <f>VLOOKUP(Table8[[#This Row],[Customer ID]],Table8[[Customer ID]:[BMI]],2,FALSE)</f>
        <v>25</v>
      </c>
      <c r="D1136" s="24">
        <f>VLOOKUP(Table8[[#This Row],[Customer ID]],Table8[[Customer ID]:[HBA1C]],4,FALSE)</f>
        <v>5.32</v>
      </c>
      <c r="E1136" s="24" t="str">
        <f>VLOOKUP(Table8[[#This Row],[Customer ID]],Table8[[Customer ID]:[Heart Issues]],6,FALSE)</f>
        <v>Yes</v>
      </c>
      <c r="F1136" s="24" t="str">
        <f>VLOOKUP(Table8[[#This Row],[Customer ID]],Table8[[Customer ID]:[Any Transplants]],7,FALSE)</f>
        <v>No</v>
      </c>
      <c r="G1136" s="24" t="str">
        <f>VLOOKUP(Table8[[#This Row],[Customer ID]],Table8[[Customer ID]:[Cancer history]],8,FALSE)</f>
        <v>No</v>
      </c>
      <c r="H1136" s="24">
        <f>VLOOKUP(Table8[[#This Row],[Customer ID]],Table8[[Customer ID]:[NumberOfMajorSurgeries]],9,FALSE)</f>
        <v>2</v>
      </c>
      <c r="I1136" s="24" t="str">
        <f>VLOOKUP(Table8[[#This Row],[Customer ID]],Table8[],10,FALSE)</f>
        <v>No</v>
      </c>
      <c r="J1136" s="24" t="str">
        <f>VLOOKUP(Table8[[#This Row],[Customer ID]],Table8[[Customer ID]:[Wight Status]],3,FALSE)</f>
        <v>Over Weight</v>
      </c>
      <c r="K1136" s="24" t="str">
        <f>VLOOKUP(Table8[[#This Row],[Customer ID]],Table8[[Customer ID]:[Diabetes Status]],5,FALSE)</f>
        <v>Normal</v>
      </c>
      <c r="L1136" s="24" t="str">
        <f>VLOOKUP(A1136,Table1[[Customer ID]:[Date Of Birth]],5,FALSE)</f>
        <v>5-Nov-1966</v>
      </c>
      <c r="M1136" s="24">
        <f>VLOOKUP(A1136,Table1[[Customer ID]:[charges]],8,FALSE)</f>
        <v>9890.23</v>
      </c>
      <c r="N1136" s="24" t="str">
        <f>VLOOKUP(Healthcare!A1136,Table1[[Customer ID]:[Hospital tier]],9,FALSE)</f>
        <v>tier - 3</v>
      </c>
      <c r="O1136" s="24" t="str">
        <f>VLOOKUP(A1136,Table1[[Customer ID]:[City tier]],10,FALSE)</f>
        <v>tier - 3</v>
      </c>
      <c r="P1136" s="24" t="str">
        <f>VLOOKUP(Healthcare!A1136,Table1[],11,FALSE)</f>
        <v>R1013</v>
      </c>
      <c r="Q1136" s="24">
        <f>VLOOKUP(Healthcare!A1136,Table1[[Customer ID]:[Age]],6,FALSE)</f>
        <v>56</v>
      </c>
    </row>
    <row r="1137" spans="1:17" ht="15.4" x14ac:dyDescent="0.45">
      <c r="A1137" s="25" t="s">
        <v>1136</v>
      </c>
      <c r="B1137" s="24" t="str">
        <f>VLOOKUP('Customer Names'!A1137,'Customer Names'!A1137:C3471,3,FALSE)</f>
        <v>Maltby</v>
      </c>
      <c r="C1137" s="24">
        <f>VLOOKUP(Table8[[#This Row],[Customer ID]],Table8[[Customer ID]:[BMI]],2,FALSE)</f>
        <v>39.5</v>
      </c>
      <c r="D1137" s="24">
        <f>VLOOKUP(Table8[[#This Row],[Customer ID]],Table8[[Customer ID]:[HBA1C]],4,FALSE)</f>
        <v>6.66</v>
      </c>
      <c r="E1137" s="24" t="str">
        <f>VLOOKUP(Table8[[#This Row],[Customer ID]],Table8[[Customer ID]:[Heart Issues]],6,FALSE)</f>
        <v>No</v>
      </c>
      <c r="F1137" s="24" t="str">
        <f>VLOOKUP(Table8[[#This Row],[Customer ID]],Table8[[Customer ID]:[Any Transplants]],7,FALSE)</f>
        <v>No</v>
      </c>
      <c r="G1137" s="24" t="str">
        <f>VLOOKUP(Table8[[#This Row],[Customer ID]],Table8[[Customer ID]:[Cancer history]],8,FALSE)</f>
        <v>No</v>
      </c>
      <c r="H1137" s="24">
        <f>VLOOKUP(Table8[[#This Row],[Customer ID]],Table8[[Customer ID]:[NumberOfMajorSurgeries]],9,FALSE)</f>
        <v>0</v>
      </c>
      <c r="I1137" s="24" t="str">
        <f>VLOOKUP(Table8[[#This Row],[Customer ID]],Table8[],10,FALSE)</f>
        <v>No</v>
      </c>
      <c r="J1137" s="24" t="str">
        <f>VLOOKUP(Table8[[#This Row],[Customer ID]],Table8[[Customer ID]:[Wight Status]],3,FALSE)</f>
        <v>Obesity</v>
      </c>
      <c r="K1137" s="24" t="str">
        <f>VLOOKUP(Table8[[#This Row],[Customer ID]],Table8[[Customer ID]:[Diabetes Status]],5,FALSE)</f>
        <v>Diabetes</v>
      </c>
      <c r="L1137" s="24" t="str">
        <f>VLOOKUP(A1137,Table1[[Customer ID]:[Date Of Birth]],5,FALSE)</f>
        <v>8-Nov-1971</v>
      </c>
      <c r="M1137" s="24">
        <f>VLOOKUP(A1137,Table1[[Customer ID]:[charges]],8,FALSE)</f>
        <v>9880.07</v>
      </c>
      <c r="N1137" s="24" t="str">
        <f>VLOOKUP(Healthcare!A1137,Table1[[Customer ID]:[Hospital tier]],9,FALSE)</f>
        <v>tier - 2</v>
      </c>
      <c r="O1137" s="24" t="str">
        <f>VLOOKUP(A1137,Table1[[Customer ID]:[City tier]],10,FALSE)</f>
        <v>tier - 3</v>
      </c>
      <c r="P1137" s="24" t="str">
        <f>VLOOKUP(Healthcare!A1137,Table1[],11,FALSE)</f>
        <v>R1011</v>
      </c>
      <c r="Q1137" s="24">
        <f>VLOOKUP(Healthcare!A1137,Table1[[Customer ID]:[Age]],6,FALSE)</f>
        <v>51</v>
      </c>
    </row>
    <row r="1138" spans="1:17" ht="15.4" x14ac:dyDescent="0.45">
      <c r="A1138" s="25" t="s">
        <v>1137</v>
      </c>
      <c r="B1138" s="24" t="str">
        <f>VLOOKUP('Customer Names'!A1138,'Customer Names'!A1138:C3472,3,FALSE)</f>
        <v>Custance</v>
      </c>
      <c r="C1138" s="24">
        <f>VLOOKUP(Table8[[#This Row],[Customer ID]],Table8[[Customer ID]:[BMI]],2,FALSE)</f>
        <v>37.729999999999997</v>
      </c>
      <c r="D1138" s="24">
        <f>VLOOKUP(Table8[[#This Row],[Customer ID]],Table8[[Customer ID]:[HBA1C]],4,FALSE)</f>
        <v>7.4</v>
      </c>
      <c r="E1138" s="24" t="str">
        <f>VLOOKUP(Table8[[#This Row],[Customer ID]],Table8[[Customer ID]:[Heart Issues]],6,FALSE)</f>
        <v>No</v>
      </c>
      <c r="F1138" s="24" t="str">
        <f>VLOOKUP(Table8[[#This Row],[Customer ID]],Table8[[Customer ID]:[Any Transplants]],7,FALSE)</f>
        <v>No</v>
      </c>
      <c r="G1138" s="24" t="str">
        <f>VLOOKUP(Table8[[#This Row],[Customer ID]],Table8[[Customer ID]:[Cancer history]],8,FALSE)</f>
        <v>No</v>
      </c>
      <c r="H1138" s="24">
        <f>VLOOKUP(Table8[[#This Row],[Customer ID]],Table8[[Customer ID]:[NumberOfMajorSurgeries]],9,FALSE)</f>
        <v>0</v>
      </c>
      <c r="I1138" s="24" t="str">
        <f>VLOOKUP(Table8[[#This Row],[Customer ID]],Table8[],10,FALSE)</f>
        <v>No</v>
      </c>
      <c r="J1138" s="24" t="str">
        <f>VLOOKUP(Table8[[#This Row],[Customer ID]],Table8[[Customer ID]:[Wight Status]],3,FALSE)</f>
        <v>Obesity</v>
      </c>
      <c r="K1138" s="24" t="str">
        <f>VLOOKUP(Table8[[#This Row],[Customer ID]],Table8[[Customer ID]:[Diabetes Status]],5,FALSE)</f>
        <v>Diabetes</v>
      </c>
      <c r="L1138" s="24" t="str">
        <f>VLOOKUP(A1138,Table1[[Customer ID]:[Date Of Birth]],5,FALSE)</f>
        <v>3-Oct-1971</v>
      </c>
      <c r="M1138" s="24">
        <f>VLOOKUP(A1138,Table1[[Customer ID]:[charges]],8,FALSE)</f>
        <v>9877.61</v>
      </c>
      <c r="N1138" s="24" t="str">
        <f>VLOOKUP(Healthcare!A1138,Table1[[Customer ID]:[Hospital tier]],9,FALSE)</f>
        <v>tier - 2</v>
      </c>
      <c r="O1138" s="24" t="str">
        <f>VLOOKUP(A1138,Table1[[Customer ID]:[City tier]],10,FALSE)</f>
        <v>tier - 1</v>
      </c>
      <c r="P1138" s="24" t="str">
        <f>VLOOKUP(Healthcare!A1138,Table1[],11,FALSE)</f>
        <v>R1013</v>
      </c>
      <c r="Q1138" s="24">
        <f>VLOOKUP(Healthcare!A1138,Table1[[Customer ID]:[Age]],6,FALSE)</f>
        <v>51</v>
      </c>
    </row>
    <row r="1139" spans="1:17" ht="15.4" x14ac:dyDescent="0.45">
      <c r="A1139" s="25" t="s">
        <v>1138</v>
      </c>
      <c r="B1139" s="24" t="str">
        <f>VLOOKUP('Customer Names'!A1139,'Customer Names'!A1139:C3473,3,FALSE)</f>
        <v>Choi</v>
      </c>
      <c r="C1139" s="24">
        <f>VLOOKUP(Table8[[#This Row],[Customer ID]],Table8[[Customer ID]:[BMI]],2,FALSE)</f>
        <v>40.659999999999997</v>
      </c>
      <c r="D1139" s="24">
        <f>VLOOKUP(Table8[[#This Row],[Customer ID]],Table8[[Customer ID]:[HBA1C]],4,FALSE)</f>
        <v>10.08</v>
      </c>
      <c r="E1139" s="24" t="str">
        <f>VLOOKUP(Table8[[#This Row],[Customer ID]],Table8[[Customer ID]:[Heart Issues]],6,FALSE)</f>
        <v>No</v>
      </c>
      <c r="F1139" s="24" t="str">
        <f>VLOOKUP(Table8[[#This Row],[Customer ID]],Table8[[Customer ID]:[Any Transplants]],7,FALSE)</f>
        <v>No</v>
      </c>
      <c r="G1139" s="24" t="str">
        <f>VLOOKUP(Table8[[#This Row],[Customer ID]],Table8[[Customer ID]:[Cancer history]],8,FALSE)</f>
        <v>No</v>
      </c>
      <c r="H1139" s="24">
        <f>VLOOKUP(Table8[[#This Row],[Customer ID]],Table8[[Customer ID]:[NumberOfMajorSurgeries]],9,FALSE)</f>
        <v>0</v>
      </c>
      <c r="I1139" s="24" t="str">
        <f>VLOOKUP(Table8[[#This Row],[Customer ID]],Table8[],10,FALSE)</f>
        <v>No</v>
      </c>
      <c r="J1139" s="24" t="str">
        <f>VLOOKUP(Table8[[#This Row],[Customer ID]],Table8[[Customer ID]:[Wight Status]],3,FALSE)</f>
        <v>Obesity</v>
      </c>
      <c r="K1139" s="24" t="str">
        <f>VLOOKUP(Table8[[#This Row],[Customer ID]],Table8[[Customer ID]:[Diabetes Status]],5,FALSE)</f>
        <v>Diabetes</v>
      </c>
      <c r="L1139" s="24" t="str">
        <f>VLOOKUP(A1139,Table1[[Customer ID]:[Date Of Birth]],5,FALSE)</f>
        <v>3-Jul-1971</v>
      </c>
      <c r="M1139" s="24">
        <f>VLOOKUP(A1139,Table1[[Customer ID]:[charges]],8,FALSE)</f>
        <v>9875.68</v>
      </c>
      <c r="N1139" s="24" t="str">
        <f>VLOOKUP(Healthcare!A1139,Table1[[Customer ID]:[Hospital tier]],9,FALSE)</f>
        <v>tier - 2</v>
      </c>
      <c r="O1139" s="24" t="str">
        <f>VLOOKUP(A1139,Table1[[Customer ID]:[City tier]],10,FALSE)</f>
        <v>tier - 3</v>
      </c>
      <c r="P1139" s="24" t="str">
        <f>VLOOKUP(Healthcare!A1139,Table1[],11,FALSE)</f>
        <v>R1024</v>
      </c>
      <c r="Q1139" s="24">
        <f>VLOOKUP(Healthcare!A1139,Table1[[Customer ID]:[Age]],6,FALSE)</f>
        <v>51</v>
      </c>
    </row>
    <row r="1140" spans="1:17" ht="15.4" x14ac:dyDescent="0.45">
      <c r="A1140" s="25" t="s">
        <v>1139</v>
      </c>
      <c r="B1140" s="24" t="str">
        <f>VLOOKUP('Customer Names'!A1140,'Customer Names'!A1140:C3474,3,FALSE)</f>
        <v>Barnett</v>
      </c>
      <c r="C1140" s="24">
        <f>VLOOKUP(Table8[[#This Row],[Customer ID]],Table8[[Customer ID]:[BMI]],2,FALSE)</f>
        <v>34.200000000000003</v>
      </c>
      <c r="D1140" s="24">
        <f>VLOOKUP(Table8[[#This Row],[Customer ID]],Table8[[Customer ID]:[HBA1C]],4,FALSE)</f>
        <v>8.58</v>
      </c>
      <c r="E1140" s="24" t="str">
        <f>VLOOKUP(Table8[[#This Row],[Customer ID]],Table8[[Customer ID]:[Heart Issues]],6,FALSE)</f>
        <v>No</v>
      </c>
      <c r="F1140" s="24" t="str">
        <f>VLOOKUP(Table8[[#This Row],[Customer ID]],Table8[[Customer ID]:[Any Transplants]],7,FALSE)</f>
        <v>No</v>
      </c>
      <c r="G1140" s="24" t="str">
        <f>VLOOKUP(Table8[[#This Row],[Customer ID]],Table8[[Customer ID]:[Cancer history]],8,FALSE)</f>
        <v>No</v>
      </c>
      <c r="H1140" s="24">
        <f>VLOOKUP(Table8[[#This Row],[Customer ID]],Table8[[Customer ID]:[NumberOfMajorSurgeries]],9,FALSE)</f>
        <v>0</v>
      </c>
      <c r="I1140" s="24" t="str">
        <f>VLOOKUP(Table8[[#This Row],[Customer ID]],Table8[],10,FALSE)</f>
        <v>No</v>
      </c>
      <c r="J1140" s="24" t="str">
        <f>VLOOKUP(Table8[[#This Row],[Customer ID]],Table8[[Customer ID]:[Wight Status]],3,FALSE)</f>
        <v>Obesity</v>
      </c>
      <c r="K1140" s="24" t="str">
        <f>VLOOKUP(Table8[[#This Row],[Customer ID]],Table8[[Customer ID]:[Diabetes Status]],5,FALSE)</f>
        <v>Diabetes</v>
      </c>
      <c r="L1140" s="24" t="str">
        <f>VLOOKUP(A1140,Table1[[Customer ID]:[Date Of Birth]],5,FALSE)</f>
        <v>22-Dec-1971</v>
      </c>
      <c r="M1140" s="24">
        <f>VLOOKUP(A1140,Table1[[Customer ID]:[charges]],8,FALSE)</f>
        <v>9872.7000000000007</v>
      </c>
      <c r="N1140" s="24" t="str">
        <f>VLOOKUP(Healthcare!A1140,Table1[[Customer ID]:[Hospital tier]],9,FALSE)</f>
        <v>tier - 2</v>
      </c>
      <c r="O1140" s="24" t="str">
        <f>VLOOKUP(A1140,Table1[[Customer ID]:[City tier]],10,FALSE)</f>
        <v>tier - 2</v>
      </c>
      <c r="P1140" s="24" t="str">
        <f>VLOOKUP(Healthcare!A1140,Table1[],11,FALSE)</f>
        <v>R1011</v>
      </c>
      <c r="Q1140" s="24">
        <f>VLOOKUP(Healthcare!A1140,Table1[[Customer ID]:[Age]],6,FALSE)</f>
        <v>51</v>
      </c>
    </row>
    <row r="1141" spans="1:17" ht="15.4" x14ac:dyDescent="0.45">
      <c r="A1141" s="25" t="s">
        <v>1140</v>
      </c>
      <c r="B1141" s="24" t="str">
        <f>VLOOKUP('Customer Names'!A1141,'Customer Names'!A1141:C3475,3,FALSE)</f>
        <v>Proulx</v>
      </c>
      <c r="C1141" s="24">
        <f>VLOOKUP(Table8[[#This Row],[Customer ID]],Table8[[Customer ID]:[BMI]],2,FALSE)</f>
        <v>46.51</v>
      </c>
      <c r="D1141" s="24">
        <f>VLOOKUP(Table8[[#This Row],[Customer ID]],Table8[[Customer ID]:[HBA1C]],4,FALSE)</f>
        <v>5.84</v>
      </c>
      <c r="E1141" s="24" t="str">
        <f>VLOOKUP(Table8[[#This Row],[Customer ID]],Table8[[Customer ID]:[Heart Issues]],6,FALSE)</f>
        <v>No</v>
      </c>
      <c r="F1141" s="24" t="str">
        <f>VLOOKUP(Table8[[#This Row],[Customer ID]],Table8[[Customer ID]:[Any Transplants]],7,FALSE)</f>
        <v>No</v>
      </c>
      <c r="G1141" s="24" t="str">
        <f>VLOOKUP(Table8[[#This Row],[Customer ID]],Table8[[Customer ID]:[Cancer history]],8,FALSE)</f>
        <v>No</v>
      </c>
      <c r="H1141" s="24">
        <f>VLOOKUP(Table8[[#This Row],[Customer ID]],Table8[[Customer ID]:[NumberOfMajorSurgeries]],9,FALSE)</f>
        <v>1</v>
      </c>
      <c r="I1141" s="24" t="str">
        <f>VLOOKUP(Table8[[#This Row],[Customer ID]],Table8[],10,FALSE)</f>
        <v>No</v>
      </c>
      <c r="J1141" s="24" t="str">
        <f>VLOOKUP(Table8[[#This Row],[Customer ID]],Table8[[Customer ID]:[Wight Status]],3,FALSE)</f>
        <v>Obesity</v>
      </c>
      <c r="K1141" s="24" t="str">
        <f>VLOOKUP(Table8[[#This Row],[Customer ID]],Table8[[Customer ID]:[Diabetes Status]],5,FALSE)</f>
        <v>Prediabetes</v>
      </c>
      <c r="L1141" s="24" t="str">
        <f>VLOOKUP(A1141,Table1[[Customer ID]:[Date Of Birth]],5,FALSE)</f>
        <v>6-Jul-1998</v>
      </c>
      <c r="M1141" s="24">
        <f>VLOOKUP(A1141,Table1[[Customer ID]:[charges]],8,FALSE)</f>
        <v>9870.59</v>
      </c>
      <c r="N1141" s="24" t="str">
        <f>VLOOKUP(Healthcare!A1141,Table1[[Customer ID]:[Hospital tier]],9,FALSE)</f>
        <v>tier - 2</v>
      </c>
      <c r="O1141" s="24" t="str">
        <f>VLOOKUP(A1141,Table1[[Customer ID]:[City tier]],10,FALSE)</f>
        <v>tier - 2</v>
      </c>
      <c r="P1141" s="24" t="str">
        <f>VLOOKUP(Healthcare!A1141,Table1[],11,FALSE)</f>
        <v>R1023</v>
      </c>
      <c r="Q1141" s="24">
        <f>VLOOKUP(Healthcare!A1141,Table1[[Customer ID]:[Age]],6,FALSE)</f>
        <v>24</v>
      </c>
    </row>
    <row r="1142" spans="1:17" ht="15.4" x14ac:dyDescent="0.45">
      <c r="A1142" s="25" t="s">
        <v>1141</v>
      </c>
      <c r="B1142" s="24" t="str">
        <f>VLOOKUP('Customer Names'!A1142,'Customer Names'!A1142:C3476,3,FALSE)</f>
        <v>Hamilton</v>
      </c>
      <c r="C1142" s="24">
        <f>VLOOKUP(Table8[[#This Row],[Customer ID]],Table8[[Customer ID]:[BMI]],2,FALSE)</f>
        <v>28.88</v>
      </c>
      <c r="D1142" s="24">
        <f>VLOOKUP(Table8[[#This Row],[Customer ID]],Table8[[Customer ID]:[HBA1C]],4,FALSE)</f>
        <v>4.8600000000000003</v>
      </c>
      <c r="E1142" s="24" t="str">
        <f>VLOOKUP(Table8[[#This Row],[Customer ID]],Table8[[Customer ID]:[Heart Issues]],6,FALSE)</f>
        <v>Yes</v>
      </c>
      <c r="F1142" s="24" t="str">
        <f>VLOOKUP(Table8[[#This Row],[Customer ID]],Table8[[Customer ID]:[Any Transplants]],7,FALSE)</f>
        <v>No</v>
      </c>
      <c r="G1142" s="24" t="str">
        <f>VLOOKUP(Table8[[#This Row],[Customer ID]],Table8[[Customer ID]:[Cancer history]],8,FALSE)</f>
        <v>Yes</v>
      </c>
      <c r="H1142" s="24">
        <f>VLOOKUP(Table8[[#This Row],[Customer ID]],Table8[[Customer ID]:[NumberOfMajorSurgeries]],9,FALSE)</f>
        <v>1</v>
      </c>
      <c r="I1142" s="24" t="str">
        <f>VLOOKUP(Table8[[#This Row],[Customer ID]],Table8[],10,FALSE)</f>
        <v>No</v>
      </c>
      <c r="J1142" s="24" t="str">
        <f>VLOOKUP(Table8[[#This Row],[Customer ID]],Table8[[Customer ID]:[Wight Status]],3,FALSE)</f>
        <v>Over Weight</v>
      </c>
      <c r="K1142" s="24" t="str">
        <f>VLOOKUP(Table8[[#This Row],[Customer ID]],Table8[[Customer ID]:[Diabetes Status]],5,FALSE)</f>
        <v>Normal</v>
      </c>
      <c r="L1142" s="24" t="str">
        <f>VLOOKUP(A1142,Table1[[Customer ID]:[Date Of Birth]],5,FALSE)</f>
        <v>13-Aug-1969</v>
      </c>
      <c r="M1142" s="24">
        <f>VLOOKUP(A1142,Table1[[Customer ID]:[charges]],8,FALSE)</f>
        <v>9869.81</v>
      </c>
      <c r="N1142" s="24" t="str">
        <f>VLOOKUP(Healthcare!A1142,Table1[[Customer ID]:[Hospital tier]],9,FALSE)</f>
        <v>tier - 3</v>
      </c>
      <c r="O1142" s="24" t="str">
        <f>VLOOKUP(A1142,Table1[[Customer ID]:[City tier]],10,FALSE)</f>
        <v>tier - 3</v>
      </c>
      <c r="P1142" s="24" t="str">
        <f>VLOOKUP(Healthcare!A1142,Table1[],11,FALSE)</f>
        <v>R1012</v>
      </c>
      <c r="Q1142" s="24">
        <f>VLOOKUP(Healthcare!A1142,Table1[[Customer ID]:[Age]],6,FALSE)</f>
        <v>53</v>
      </c>
    </row>
    <row r="1143" spans="1:17" ht="15.4" x14ac:dyDescent="0.45">
      <c r="A1143" s="25" t="s">
        <v>1142</v>
      </c>
      <c r="B1143" s="24" t="str">
        <f>VLOOKUP('Customer Names'!A1143,'Customer Names'!A1143:C3477,3,FALSE)</f>
        <v>Lundine</v>
      </c>
      <c r="C1143" s="24">
        <f>VLOOKUP(Table8[[#This Row],[Customer ID]],Table8[[Customer ID]:[BMI]],2,FALSE)</f>
        <v>33.914999999999999</v>
      </c>
      <c r="D1143" s="24">
        <f>VLOOKUP(Table8[[#This Row],[Customer ID]],Table8[[Customer ID]:[HBA1C]],4,FALSE)</f>
        <v>11.52</v>
      </c>
      <c r="E1143" s="24" t="str">
        <f>VLOOKUP(Table8[[#This Row],[Customer ID]],Table8[[Customer ID]:[Heart Issues]],6,FALSE)</f>
        <v>No</v>
      </c>
      <c r="F1143" s="24" t="str">
        <f>VLOOKUP(Table8[[#This Row],[Customer ID]],Table8[[Customer ID]:[Any Transplants]],7,FALSE)</f>
        <v>No</v>
      </c>
      <c r="G1143" s="24" t="str">
        <f>VLOOKUP(Table8[[#This Row],[Customer ID]],Table8[[Customer ID]:[Cancer history]],8,FALSE)</f>
        <v>No</v>
      </c>
      <c r="H1143" s="24">
        <f>VLOOKUP(Table8[[#This Row],[Customer ID]],Table8[[Customer ID]:[NumberOfMajorSurgeries]],9,FALSE)</f>
        <v>0</v>
      </c>
      <c r="I1143" s="24" t="str">
        <f>VLOOKUP(Table8[[#This Row],[Customer ID]],Table8[],10,FALSE)</f>
        <v>No</v>
      </c>
      <c r="J1143" s="24" t="str">
        <f>VLOOKUP(Table8[[#This Row],[Customer ID]],Table8[[Customer ID]:[Wight Status]],3,FALSE)</f>
        <v>Obesity</v>
      </c>
      <c r="K1143" s="24" t="str">
        <f>VLOOKUP(Table8[[#This Row],[Customer ID]],Table8[[Customer ID]:[Diabetes Status]],5,FALSE)</f>
        <v>Diabetes</v>
      </c>
      <c r="L1143" s="24" t="str">
        <f>VLOOKUP(A1143,Table1[[Customer ID]:[Date Of Birth]],5,FALSE)</f>
        <v>9-Nov-1971</v>
      </c>
      <c r="M1143" s="24">
        <f>VLOOKUP(A1143,Table1[[Customer ID]:[charges]],8,FALSE)</f>
        <v>9866.2999999999993</v>
      </c>
      <c r="N1143" s="24" t="str">
        <f>VLOOKUP(Healthcare!A1143,Table1[[Customer ID]:[Hospital tier]],9,FALSE)</f>
        <v>tier - 2</v>
      </c>
      <c r="O1143" s="24" t="str">
        <f>VLOOKUP(A1143,Table1[[Customer ID]:[City tier]],10,FALSE)</f>
        <v>tier - 3</v>
      </c>
      <c r="P1143" s="24" t="str">
        <f>VLOOKUP(Healthcare!A1143,Table1[],11,FALSE)</f>
        <v>R1024</v>
      </c>
      <c r="Q1143" s="24">
        <f>VLOOKUP(Healthcare!A1143,Table1[[Customer ID]:[Age]],6,FALSE)</f>
        <v>51</v>
      </c>
    </row>
    <row r="1144" spans="1:17" ht="15.4" x14ac:dyDescent="0.45">
      <c r="A1144" s="25" t="s">
        <v>1143</v>
      </c>
      <c r="B1144" s="24" t="str">
        <f>VLOOKUP('Customer Names'!A1144,'Customer Names'!A1144:C3478,3,FALSE)</f>
        <v>Paullin</v>
      </c>
      <c r="C1144" s="24">
        <f>VLOOKUP(Table8[[#This Row],[Customer ID]],Table8[[Customer ID]:[BMI]],2,FALSE)</f>
        <v>24.32</v>
      </c>
      <c r="D1144" s="24">
        <f>VLOOKUP(Table8[[#This Row],[Customer ID]],Table8[[Customer ID]:[HBA1C]],4,FALSE)</f>
        <v>6.15</v>
      </c>
      <c r="E1144" s="24" t="str">
        <f>VLOOKUP(Table8[[#This Row],[Customer ID]],Table8[[Customer ID]:[Heart Issues]],6,FALSE)</f>
        <v>Yes</v>
      </c>
      <c r="F1144" s="24" t="str">
        <f>VLOOKUP(Table8[[#This Row],[Customer ID]],Table8[[Customer ID]:[Any Transplants]],7,FALSE)</f>
        <v>No</v>
      </c>
      <c r="G1144" s="24" t="str">
        <f>VLOOKUP(Table8[[#This Row],[Customer ID]],Table8[[Customer ID]:[Cancer history]],8,FALSE)</f>
        <v>Yes</v>
      </c>
      <c r="H1144" s="24">
        <f>VLOOKUP(Table8[[#This Row],[Customer ID]],Table8[[Customer ID]:[NumberOfMajorSurgeries]],9,FALSE)</f>
        <v>1</v>
      </c>
      <c r="I1144" s="24" t="str">
        <f>VLOOKUP(Table8[[#This Row],[Customer ID]],Table8[],10,FALSE)</f>
        <v>No</v>
      </c>
      <c r="J1144" s="24" t="str">
        <f>VLOOKUP(Table8[[#This Row],[Customer ID]],Table8[[Customer ID]:[Wight Status]],3,FALSE)</f>
        <v>Normal Weight</v>
      </c>
      <c r="K1144" s="24" t="str">
        <f>VLOOKUP(Table8[[#This Row],[Customer ID]],Table8[[Customer ID]:[Diabetes Status]],5,FALSE)</f>
        <v>Prediabetes</v>
      </c>
      <c r="L1144" s="24" t="str">
        <f>VLOOKUP(A1144,Table1[[Customer ID]:[Date Of Birth]],5,FALSE)</f>
        <v>20-Oct-1969</v>
      </c>
      <c r="M1144" s="24">
        <f>VLOOKUP(A1144,Table1[[Customer ID]:[charges]],8,FALSE)</f>
        <v>9863.4699999999993</v>
      </c>
      <c r="N1144" s="24" t="str">
        <f>VLOOKUP(Healthcare!A1144,Table1[[Customer ID]:[Hospital tier]],9,FALSE)</f>
        <v>tier - 3</v>
      </c>
      <c r="O1144" s="24" t="str">
        <f>VLOOKUP(A1144,Table1[[Customer ID]:[City tier]],10,FALSE)</f>
        <v>tier - 3</v>
      </c>
      <c r="P1144" s="24" t="str">
        <f>VLOOKUP(Healthcare!A1144,Table1[],11,FALSE)</f>
        <v>R1012</v>
      </c>
      <c r="Q1144" s="24">
        <f>VLOOKUP(Healthcare!A1144,Table1[[Customer ID]:[Age]],6,FALSE)</f>
        <v>53</v>
      </c>
    </row>
    <row r="1145" spans="1:17" ht="15.4" x14ac:dyDescent="0.45">
      <c r="A1145" s="25" t="s">
        <v>1144</v>
      </c>
      <c r="B1145" s="24" t="str">
        <f>VLOOKUP('Customer Names'!A1145,'Customer Names'!A1145:C3479,3,FALSE)</f>
        <v>Delucia</v>
      </c>
      <c r="C1145" s="24">
        <f>VLOOKUP(Table8[[#This Row],[Customer ID]],Table8[[Customer ID]:[BMI]],2,FALSE)</f>
        <v>25.8</v>
      </c>
      <c r="D1145" s="24">
        <f>VLOOKUP(Table8[[#This Row],[Customer ID]],Table8[[Customer ID]:[HBA1C]],4,FALSE)</f>
        <v>9.94</v>
      </c>
      <c r="E1145" s="24" t="str">
        <f>VLOOKUP(Table8[[#This Row],[Customer ID]],Table8[[Customer ID]:[Heart Issues]],6,FALSE)</f>
        <v>No</v>
      </c>
      <c r="F1145" s="24" t="str">
        <f>VLOOKUP(Table8[[#This Row],[Customer ID]],Table8[[Customer ID]:[Any Transplants]],7,FALSE)</f>
        <v>No</v>
      </c>
      <c r="G1145" s="24" t="str">
        <f>VLOOKUP(Table8[[#This Row],[Customer ID]],Table8[[Customer ID]:[Cancer history]],8,FALSE)</f>
        <v>No</v>
      </c>
      <c r="H1145" s="24">
        <f>VLOOKUP(Table8[[#This Row],[Customer ID]],Table8[[Customer ID]:[NumberOfMajorSurgeries]],9,FALSE)</f>
        <v>0</v>
      </c>
      <c r="I1145" s="24" t="str">
        <f>VLOOKUP(Table8[[#This Row],[Customer ID]],Table8[],10,FALSE)</f>
        <v>No</v>
      </c>
      <c r="J1145" s="24" t="str">
        <f>VLOOKUP(Table8[[#This Row],[Customer ID]],Table8[[Customer ID]:[Wight Status]],3,FALSE)</f>
        <v>Over Weight</v>
      </c>
      <c r="K1145" s="24" t="str">
        <f>VLOOKUP(Table8[[#This Row],[Customer ID]],Table8[[Customer ID]:[Diabetes Status]],5,FALSE)</f>
        <v>Diabetes</v>
      </c>
      <c r="L1145" s="24" t="str">
        <f>VLOOKUP(A1145,Table1[[Customer ID]:[Date Of Birth]],5,FALSE)</f>
        <v>17-Jul-1971</v>
      </c>
      <c r="M1145" s="24">
        <f>VLOOKUP(A1145,Table1[[Customer ID]:[charges]],8,FALSE)</f>
        <v>9861.0300000000007</v>
      </c>
      <c r="N1145" s="24" t="str">
        <f>VLOOKUP(Healthcare!A1145,Table1[[Customer ID]:[Hospital tier]],9,FALSE)</f>
        <v>tier - 2</v>
      </c>
      <c r="O1145" s="24" t="str">
        <f>VLOOKUP(A1145,Table1[[Customer ID]:[City tier]],10,FALSE)</f>
        <v>tier - 2</v>
      </c>
      <c r="P1145" s="24" t="str">
        <f>VLOOKUP(Healthcare!A1145,Table1[],11,FALSE)</f>
        <v>R1011</v>
      </c>
      <c r="Q1145" s="24">
        <f>VLOOKUP(Healthcare!A1145,Table1[[Customer ID]:[Age]],6,FALSE)</f>
        <v>51</v>
      </c>
    </row>
    <row r="1146" spans="1:17" ht="15.4" x14ac:dyDescent="0.45">
      <c r="A1146" s="25" t="s">
        <v>1145</v>
      </c>
      <c r="B1146" s="24" t="str">
        <f>VLOOKUP('Customer Names'!A1146,'Customer Names'!A1146:C3480,3,FALSE)</f>
        <v>Valentine</v>
      </c>
      <c r="C1146" s="24">
        <f>VLOOKUP(Table8[[#This Row],[Customer ID]],Table8[[Customer ID]:[BMI]],2,FALSE)</f>
        <v>21.56</v>
      </c>
      <c r="D1146" s="24">
        <f>VLOOKUP(Table8[[#This Row],[Customer ID]],Table8[[Customer ID]:[HBA1C]],4,FALSE)</f>
        <v>10.56</v>
      </c>
      <c r="E1146" s="24" t="str">
        <f>VLOOKUP(Table8[[#This Row],[Customer ID]],Table8[[Customer ID]:[Heart Issues]],6,FALSE)</f>
        <v>No</v>
      </c>
      <c r="F1146" s="24" t="str">
        <f>VLOOKUP(Table8[[#This Row],[Customer ID]],Table8[[Customer ID]:[Any Transplants]],7,FALSE)</f>
        <v>No</v>
      </c>
      <c r="G1146" s="24" t="str">
        <f>VLOOKUP(Table8[[#This Row],[Customer ID]],Table8[[Customer ID]:[Cancer history]],8,FALSE)</f>
        <v>No</v>
      </c>
      <c r="H1146" s="24">
        <f>VLOOKUP(Table8[[#This Row],[Customer ID]],Table8[[Customer ID]:[NumberOfMajorSurgeries]],9,FALSE)</f>
        <v>0</v>
      </c>
      <c r="I1146" s="24" t="str">
        <f>VLOOKUP(Table8[[#This Row],[Customer ID]],Table8[],10,FALSE)</f>
        <v>No</v>
      </c>
      <c r="J1146" s="24" t="str">
        <f>VLOOKUP(Table8[[#This Row],[Customer ID]],Table8[[Customer ID]:[Wight Status]],3,FALSE)</f>
        <v>Normal Weight</v>
      </c>
      <c r="K1146" s="24" t="str">
        <f>VLOOKUP(Table8[[#This Row],[Customer ID]],Table8[[Customer ID]:[Diabetes Status]],5,FALSE)</f>
        <v>Diabetes</v>
      </c>
      <c r="L1146" s="24" t="str">
        <f>VLOOKUP(A1146,Table1[[Customer ID]:[Date Of Birth]],5,FALSE)</f>
        <v>23-Oct-1971</v>
      </c>
      <c r="M1146" s="24">
        <f>VLOOKUP(A1146,Table1[[Customer ID]:[charges]],8,FALSE)</f>
        <v>9855.1299999999992</v>
      </c>
      <c r="N1146" s="24" t="str">
        <f>VLOOKUP(Healthcare!A1146,Table1[[Customer ID]:[Hospital tier]],9,FALSE)</f>
        <v>tier - 2</v>
      </c>
      <c r="O1146" s="24" t="str">
        <f>VLOOKUP(A1146,Table1[[Customer ID]:[City tier]],10,FALSE)</f>
        <v>tier - 3</v>
      </c>
      <c r="P1146" s="24" t="str">
        <f>VLOOKUP(Healthcare!A1146,Table1[],11,FALSE)</f>
        <v>R1013</v>
      </c>
      <c r="Q1146" s="24">
        <f>VLOOKUP(Healthcare!A1146,Table1[[Customer ID]:[Age]],6,FALSE)</f>
        <v>51</v>
      </c>
    </row>
    <row r="1147" spans="1:17" ht="15.4" x14ac:dyDescent="0.45">
      <c r="A1147" s="25" t="s">
        <v>1146</v>
      </c>
      <c r="B1147" s="24" t="str">
        <f>VLOOKUP('Customer Names'!A1147,'Customer Names'!A1147:C3481,3,FALSE)</f>
        <v>Mohara</v>
      </c>
      <c r="C1147" s="24">
        <f>VLOOKUP(Table8[[#This Row],[Customer ID]],Table8[[Customer ID]:[BMI]],2,FALSE)</f>
        <v>31.6</v>
      </c>
      <c r="D1147" s="24">
        <f>VLOOKUP(Table8[[#This Row],[Customer ID]],Table8[[Customer ID]:[HBA1C]],4,FALSE)</f>
        <v>6.79</v>
      </c>
      <c r="E1147" s="24" t="str">
        <f>VLOOKUP(Table8[[#This Row],[Customer ID]],Table8[[Customer ID]:[Heart Issues]],6,FALSE)</f>
        <v>No</v>
      </c>
      <c r="F1147" s="24" t="str">
        <f>VLOOKUP(Table8[[#This Row],[Customer ID]],Table8[[Customer ID]:[Any Transplants]],7,FALSE)</f>
        <v>No</v>
      </c>
      <c r="G1147" s="24" t="str">
        <f>VLOOKUP(Table8[[#This Row],[Customer ID]],Table8[[Customer ID]:[Cancer history]],8,FALSE)</f>
        <v>No</v>
      </c>
      <c r="H1147" s="24">
        <f>VLOOKUP(Table8[[#This Row],[Customer ID]],Table8[[Customer ID]:[NumberOfMajorSurgeries]],9,FALSE)</f>
        <v>0</v>
      </c>
      <c r="I1147" s="24" t="str">
        <f>VLOOKUP(Table8[[#This Row],[Customer ID]],Table8[],10,FALSE)</f>
        <v>No</v>
      </c>
      <c r="J1147" s="24" t="str">
        <f>VLOOKUP(Table8[[#This Row],[Customer ID]],Table8[[Customer ID]:[Wight Status]],3,FALSE)</f>
        <v>Obesity</v>
      </c>
      <c r="K1147" s="24" t="str">
        <f>VLOOKUP(Table8[[#This Row],[Customer ID]],Table8[[Customer ID]:[Diabetes Status]],5,FALSE)</f>
        <v>Diabetes</v>
      </c>
      <c r="L1147" s="24" t="str">
        <f>VLOOKUP(A1147,Table1[[Customer ID]:[Date Of Birth]],5,FALSE)</f>
        <v>4-Nov-1968</v>
      </c>
      <c r="M1147" s="24">
        <f>VLOOKUP(A1147,Table1[[Customer ID]:[charges]],8,FALSE)</f>
        <v>9850.43</v>
      </c>
      <c r="N1147" s="24" t="str">
        <f>VLOOKUP(Healthcare!A1147,Table1[[Customer ID]:[Hospital tier]],9,FALSE)</f>
        <v>tier - 3</v>
      </c>
      <c r="O1147" s="24" t="str">
        <f>VLOOKUP(A1147,Table1[[Customer ID]:[City tier]],10,FALSE)</f>
        <v>tier - 3</v>
      </c>
      <c r="P1147" s="24" t="str">
        <f>VLOOKUP(Healthcare!A1147,Table1[],11,FALSE)</f>
        <v>R1011</v>
      </c>
      <c r="Q1147" s="24">
        <f>VLOOKUP(Healthcare!A1147,Table1[[Customer ID]:[Age]],6,FALSE)</f>
        <v>54</v>
      </c>
    </row>
    <row r="1148" spans="1:17" ht="15.4" x14ac:dyDescent="0.45">
      <c r="A1148" s="25" t="s">
        <v>1147</v>
      </c>
      <c r="B1148" s="24" t="str">
        <f>VLOOKUP('Customer Names'!A1148,'Customer Names'!A1148:C3482,3,FALSE)</f>
        <v>Fairbrother</v>
      </c>
      <c r="C1148" s="24">
        <f>VLOOKUP(Table8[[#This Row],[Customer ID]],Table8[[Customer ID]:[BMI]],2,FALSE)</f>
        <v>42.93</v>
      </c>
      <c r="D1148" s="24">
        <f>VLOOKUP(Table8[[#This Row],[Customer ID]],Table8[[Customer ID]:[HBA1C]],4,FALSE)</f>
        <v>4.8</v>
      </c>
      <c r="E1148" s="24" t="str">
        <f>VLOOKUP(Table8[[#This Row],[Customer ID]],Table8[[Customer ID]:[Heart Issues]],6,FALSE)</f>
        <v>No</v>
      </c>
      <c r="F1148" s="24" t="str">
        <f>VLOOKUP(Table8[[#This Row],[Customer ID]],Table8[[Customer ID]:[Any Transplants]],7,FALSE)</f>
        <v>No</v>
      </c>
      <c r="G1148" s="24" t="str">
        <f>VLOOKUP(Table8[[#This Row],[Customer ID]],Table8[[Customer ID]:[Cancer history]],8,FALSE)</f>
        <v>No</v>
      </c>
      <c r="H1148" s="24">
        <f>VLOOKUP(Table8[[#This Row],[Customer ID]],Table8[[Customer ID]:[NumberOfMajorSurgeries]],9,FALSE)</f>
        <v>1</v>
      </c>
      <c r="I1148" s="24" t="str">
        <f>VLOOKUP(Table8[[#This Row],[Customer ID]],Table8[],10,FALSE)</f>
        <v>No</v>
      </c>
      <c r="J1148" s="24" t="str">
        <f>VLOOKUP(Table8[[#This Row],[Customer ID]],Table8[[Customer ID]:[Wight Status]],3,FALSE)</f>
        <v>Obesity</v>
      </c>
      <c r="K1148" s="24" t="str">
        <f>VLOOKUP(Table8[[#This Row],[Customer ID]],Table8[[Customer ID]:[Diabetes Status]],5,FALSE)</f>
        <v>Normal</v>
      </c>
      <c r="L1148" s="24" t="str">
        <f>VLOOKUP(A1148,Table1[[Customer ID]:[Date Of Birth]],5,FALSE)</f>
        <v>13-Aug-1992</v>
      </c>
      <c r="M1148" s="24">
        <f>VLOOKUP(A1148,Table1[[Customer ID]:[charges]],8,FALSE)</f>
        <v>9844.4500000000007</v>
      </c>
      <c r="N1148" s="24" t="str">
        <f>VLOOKUP(Healthcare!A1148,Table1[[Customer ID]:[Hospital tier]],9,FALSE)</f>
        <v>tier - 2</v>
      </c>
      <c r="O1148" s="24" t="str">
        <f>VLOOKUP(A1148,Table1[[Customer ID]:[City tier]],10,FALSE)</f>
        <v>tier - 1</v>
      </c>
      <c r="P1148" s="24" t="str">
        <f>VLOOKUP(Healthcare!A1148,Table1[],11,FALSE)</f>
        <v>R1012</v>
      </c>
      <c r="Q1148" s="24">
        <f>VLOOKUP(Healthcare!A1148,Table1[[Customer ID]:[Age]],6,FALSE)</f>
        <v>30</v>
      </c>
    </row>
    <row r="1149" spans="1:17" ht="15.4" x14ac:dyDescent="0.45">
      <c r="A1149" s="25" t="s">
        <v>1148</v>
      </c>
      <c r="B1149" s="24" t="str">
        <f>VLOOKUP('Customer Names'!A1149,'Customer Names'!A1149:C3483,3,FALSE)</f>
        <v>Fagan</v>
      </c>
      <c r="C1149" s="24">
        <f>VLOOKUP(Table8[[#This Row],[Customer ID]],Table8[[Customer ID]:[BMI]],2,FALSE)</f>
        <v>26.72</v>
      </c>
      <c r="D1149" s="24">
        <f>VLOOKUP(Table8[[#This Row],[Customer ID]],Table8[[Customer ID]:[HBA1C]],4,FALSE)</f>
        <v>5.75</v>
      </c>
      <c r="E1149" s="24" t="str">
        <f>VLOOKUP(Table8[[#This Row],[Customer ID]],Table8[[Customer ID]:[Heart Issues]],6,FALSE)</f>
        <v>No</v>
      </c>
      <c r="F1149" s="24" t="str">
        <f>VLOOKUP(Table8[[#This Row],[Customer ID]],Table8[[Customer ID]:[Any Transplants]],7,FALSE)</f>
        <v>No</v>
      </c>
      <c r="G1149" s="24" t="str">
        <f>VLOOKUP(Table8[[#This Row],[Customer ID]],Table8[[Customer ID]:[Cancer history]],8,FALSE)</f>
        <v>No</v>
      </c>
      <c r="H1149" s="24">
        <f>VLOOKUP(Table8[[#This Row],[Customer ID]],Table8[[Customer ID]:[NumberOfMajorSurgeries]],9,FALSE)</f>
        <v>2</v>
      </c>
      <c r="I1149" s="24" t="str">
        <f>VLOOKUP(Table8[[#This Row],[Customer ID]],Table8[],10,FALSE)</f>
        <v>No</v>
      </c>
      <c r="J1149" s="24" t="str">
        <f>VLOOKUP(Table8[[#This Row],[Customer ID]],Table8[[Customer ID]:[Wight Status]],3,FALSE)</f>
        <v>Over Weight</v>
      </c>
      <c r="K1149" s="24" t="str">
        <f>VLOOKUP(Table8[[#This Row],[Customer ID]],Table8[[Customer ID]:[Diabetes Status]],5,FALSE)</f>
        <v>Prediabetes</v>
      </c>
      <c r="L1149" s="24" t="str">
        <f>VLOOKUP(A1149,Table1[[Customer ID]:[Date Of Birth]],5,FALSE)</f>
        <v>26-Sep-1972</v>
      </c>
      <c r="M1149" s="24">
        <f>VLOOKUP(A1149,Table1[[Customer ID]:[charges]],8,FALSE)</f>
        <v>9836.2099999999991</v>
      </c>
      <c r="N1149" s="24" t="str">
        <f>VLOOKUP(Healthcare!A1149,Table1[[Customer ID]:[Hospital tier]],9,FALSE)</f>
        <v>tier - 2</v>
      </c>
      <c r="O1149" s="24" t="str">
        <f>VLOOKUP(A1149,Table1[[Customer ID]:[City tier]],10,FALSE)</f>
        <v>tier - 3</v>
      </c>
      <c r="P1149" s="24" t="str">
        <f>VLOOKUP(Healthcare!A1149,Table1[],11,FALSE)</f>
        <v>R1021</v>
      </c>
      <c r="Q1149" s="24">
        <f>VLOOKUP(Healthcare!A1149,Table1[[Customer ID]:[Age]],6,FALSE)</f>
        <v>50</v>
      </c>
    </row>
    <row r="1150" spans="1:17" ht="15.4" x14ac:dyDescent="0.45">
      <c r="A1150" s="25" t="s">
        <v>1149</v>
      </c>
      <c r="B1150" s="24" t="str">
        <f>VLOOKUP('Customer Names'!A1150,'Customer Names'!A1150:C3484,3,FALSE)</f>
        <v>Toth</v>
      </c>
      <c r="C1150" s="24">
        <f>VLOOKUP(Table8[[#This Row],[Customer ID]],Table8[[Customer ID]:[BMI]],2,FALSE)</f>
        <v>26.67</v>
      </c>
      <c r="D1150" s="24">
        <f>VLOOKUP(Table8[[#This Row],[Customer ID]],Table8[[Customer ID]:[HBA1C]],4,FALSE)</f>
        <v>5.81</v>
      </c>
      <c r="E1150" s="24" t="str">
        <f>VLOOKUP(Table8[[#This Row],[Customer ID]],Table8[[Customer ID]:[Heart Issues]],6,FALSE)</f>
        <v>No</v>
      </c>
      <c r="F1150" s="24" t="str">
        <f>VLOOKUP(Table8[[#This Row],[Customer ID]],Table8[[Customer ID]:[Any Transplants]],7,FALSE)</f>
        <v>No</v>
      </c>
      <c r="G1150" s="24" t="str">
        <f>VLOOKUP(Table8[[#This Row],[Customer ID]],Table8[[Customer ID]:[Cancer history]],8,FALSE)</f>
        <v>No</v>
      </c>
      <c r="H1150" s="24">
        <f>VLOOKUP(Table8[[#This Row],[Customer ID]],Table8[[Customer ID]:[NumberOfMajorSurgeries]],9,FALSE)</f>
        <v>2</v>
      </c>
      <c r="I1150" s="24" t="str">
        <f>VLOOKUP(Table8[[#This Row],[Customer ID]],Table8[],10,FALSE)</f>
        <v>No</v>
      </c>
      <c r="J1150" s="24" t="str">
        <f>VLOOKUP(Table8[[#This Row],[Customer ID]],Table8[[Customer ID]:[Wight Status]],3,FALSE)</f>
        <v>Over Weight</v>
      </c>
      <c r="K1150" s="24" t="str">
        <f>VLOOKUP(Table8[[#This Row],[Customer ID]],Table8[[Customer ID]:[Diabetes Status]],5,FALSE)</f>
        <v>Prediabetes</v>
      </c>
      <c r="L1150" s="24" t="str">
        <f>VLOOKUP(A1150,Table1[[Customer ID]:[Date Of Birth]],5,FALSE)</f>
        <v>28-Jun-1972</v>
      </c>
      <c r="M1150" s="24">
        <f>VLOOKUP(A1150,Table1[[Customer ID]:[charges]],8,FALSE)</f>
        <v>9819.25</v>
      </c>
      <c r="N1150" s="24" t="str">
        <f>VLOOKUP(Healthcare!A1150,Table1[[Customer ID]:[Hospital tier]],9,FALSE)</f>
        <v>tier - 2</v>
      </c>
      <c r="O1150" s="24" t="str">
        <f>VLOOKUP(A1150,Table1[[Customer ID]:[City tier]],10,FALSE)</f>
        <v>tier - 2</v>
      </c>
      <c r="P1150" s="24" t="str">
        <f>VLOOKUP(Healthcare!A1150,Table1[],11,FALSE)</f>
        <v>R1021</v>
      </c>
      <c r="Q1150" s="24">
        <f>VLOOKUP(Healthcare!A1150,Table1[[Customer ID]:[Age]],6,FALSE)</f>
        <v>50</v>
      </c>
    </row>
    <row r="1151" spans="1:17" ht="15.4" x14ac:dyDescent="0.45">
      <c r="A1151" s="25" t="s">
        <v>1150</v>
      </c>
      <c r="B1151" s="24" t="str">
        <f>VLOOKUP('Customer Names'!A1151,'Customer Names'!A1151:C3485,3,FALSE)</f>
        <v>Guinn</v>
      </c>
      <c r="C1151" s="24">
        <f>VLOOKUP(Table8[[#This Row],[Customer ID]],Table8[[Customer ID]:[BMI]],2,FALSE)</f>
        <v>42.68</v>
      </c>
      <c r="D1151" s="24">
        <f>VLOOKUP(Table8[[#This Row],[Customer ID]],Table8[[Customer ID]:[HBA1C]],4,FALSE)</f>
        <v>9.2799999999999994</v>
      </c>
      <c r="E1151" s="24" t="str">
        <f>VLOOKUP(Table8[[#This Row],[Customer ID]],Table8[[Customer ID]:[Heart Issues]],6,FALSE)</f>
        <v>No</v>
      </c>
      <c r="F1151" s="24" t="str">
        <f>VLOOKUP(Table8[[#This Row],[Customer ID]],Table8[[Customer ID]:[Any Transplants]],7,FALSE)</f>
        <v>No</v>
      </c>
      <c r="G1151" s="24" t="str">
        <f>VLOOKUP(Table8[[#This Row],[Customer ID]],Table8[[Customer ID]:[Cancer history]],8,FALSE)</f>
        <v>No</v>
      </c>
      <c r="H1151" s="24">
        <f>VLOOKUP(Table8[[#This Row],[Customer ID]],Table8[[Customer ID]:[NumberOfMajorSurgeries]],9,FALSE)</f>
        <v>2</v>
      </c>
      <c r="I1151" s="24" t="str">
        <f>VLOOKUP(Table8[[#This Row],[Customer ID]],Table8[],10,FALSE)</f>
        <v>No</v>
      </c>
      <c r="J1151" s="24" t="str">
        <f>VLOOKUP(Table8[[#This Row],[Customer ID]],Table8[[Customer ID]:[Wight Status]],3,FALSE)</f>
        <v>Obesity</v>
      </c>
      <c r="K1151" s="24" t="str">
        <f>VLOOKUP(Table8[[#This Row],[Customer ID]],Table8[[Customer ID]:[Diabetes Status]],5,FALSE)</f>
        <v>Diabetes</v>
      </c>
      <c r="L1151" s="24" t="str">
        <f>VLOOKUP(A1151,Table1[[Customer ID]:[Date Of Birth]],5,FALSE)</f>
        <v>17-Sep-1973</v>
      </c>
      <c r="M1151" s="24">
        <f>VLOOKUP(A1151,Table1[[Customer ID]:[charges]],8,FALSE)</f>
        <v>9800.89</v>
      </c>
      <c r="N1151" s="24" t="str">
        <f>VLOOKUP(Healthcare!A1151,Table1[[Customer ID]:[Hospital tier]],9,FALSE)</f>
        <v>tier - 2</v>
      </c>
      <c r="O1151" s="24" t="str">
        <f>VLOOKUP(A1151,Table1[[Customer ID]:[City tier]],10,FALSE)</f>
        <v>tier - 1</v>
      </c>
      <c r="P1151" s="24" t="str">
        <f>VLOOKUP(Healthcare!A1151,Table1[],11,FALSE)</f>
        <v>R1013</v>
      </c>
      <c r="Q1151" s="24">
        <f>VLOOKUP(Healthcare!A1151,Table1[[Customer ID]:[Age]],6,FALSE)</f>
        <v>49</v>
      </c>
    </row>
    <row r="1152" spans="1:17" ht="15.4" x14ac:dyDescent="0.45">
      <c r="A1152" s="25" t="s">
        <v>1151</v>
      </c>
      <c r="B1152" s="24" t="str">
        <f>VLOOKUP('Customer Names'!A1152,'Customer Names'!A1152:C3486,3,FALSE)</f>
        <v>Rogers</v>
      </c>
      <c r="C1152" s="24">
        <f>VLOOKUP(Table8[[#This Row],[Customer ID]],Table8[[Customer ID]:[BMI]],2,FALSE)</f>
        <v>24.31</v>
      </c>
      <c r="D1152" s="24">
        <f>VLOOKUP(Table8[[#This Row],[Customer ID]],Table8[[Customer ID]:[HBA1C]],4,FALSE)</f>
        <v>6.37</v>
      </c>
      <c r="E1152" s="24" t="str">
        <f>VLOOKUP(Table8[[#This Row],[Customer ID]],Table8[[Customer ID]:[Heart Issues]],6,FALSE)</f>
        <v>No</v>
      </c>
      <c r="F1152" s="24" t="str">
        <f>VLOOKUP(Table8[[#This Row],[Customer ID]],Table8[[Customer ID]:[Any Transplants]],7,FALSE)</f>
        <v>No</v>
      </c>
      <c r="G1152" s="24" t="str">
        <f>VLOOKUP(Table8[[#This Row],[Customer ID]],Table8[[Customer ID]:[Cancer history]],8,FALSE)</f>
        <v>No</v>
      </c>
      <c r="H1152" s="24">
        <f>VLOOKUP(Table8[[#This Row],[Customer ID]],Table8[[Customer ID]:[NumberOfMajorSurgeries]],9,FALSE)</f>
        <v>0</v>
      </c>
      <c r="I1152" s="24" t="str">
        <f>VLOOKUP(Table8[[#This Row],[Customer ID]],Table8[],10,FALSE)</f>
        <v>No</v>
      </c>
      <c r="J1152" s="24" t="str">
        <f>VLOOKUP(Table8[[#This Row],[Customer ID]],Table8[[Customer ID]:[Wight Status]],3,FALSE)</f>
        <v>Normal Weight</v>
      </c>
      <c r="K1152" s="24" t="str">
        <f>VLOOKUP(Table8[[#This Row],[Customer ID]],Table8[[Customer ID]:[Diabetes Status]],5,FALSE)</f>
        <v>Prediabetes</v>
      </c>
      <c r="L1152" s="24" t="str">
        <f>VLOOKUP(A1152,Table1[[Customer ID]:[Date Of Birth]],5,FALSE)</f>
        <v>7-Jun-1977</v>
      </c>
      <c r="M1152" s="24">
        <f>VLOOKUP(A1152,Table1[[Customer ID]:[charges]],8,FALSE)</f>
        <v>9788.8700000000008</v>
      </c>
      <c r="N1152" s="24" t="str">
        <f>VLOOKUP(Healthcare!A1152,Table1[[Customer ID]:[Hospital tier]],9,FALSE)</f>
        <v>tier - 3</v>
      </c>
      <c r="O1152" s="24" t="str">
        <f>VLOOKUP(A1152,Table1[[Customer ID]:[City tier]],10,FALSE)</f>
        <v>tier - 2</v>
      </c>
      <c r="P1152" s="24" t="str">
        <f>VLOOKUP(Healthcare!A1152,Table1[],11,FALSE)</f>
        <v>R1013</v>
      </c>
      <c r="Q1152" s="24">
        <f>VLOOKUP(Healthcare!A1152,Table1[[Customer ID]:[Age]],6,FALSE)</f>
        <v>46</v>
      </c>
    </row>
    <row r="1153" spans="1:17" ht="15.4" x14ac:dyDescent="0.45">
      <c r="A1153" s="25" t="s">
        <v>1152</v>
      </c>
      <c r="B1153" s="24" t="str">
        <f>VLOOKUP('Customer Names'!A1153,'Customer Names'!A1153:C3487,3,FALSE)</f>
        <v>Diviney</v>
      </c>
      <c r="C1153" s="24">
        <f>VLOOKUP(Table8[[#This Row],[Customer ID]],Table8[[Customer ID]:[BMI]],2,FALSE)</f>
        <v>44.75</v>
      </c>
      <c r="D1153" s="24">
        <f>VLOOKUP(Table8[[#This Row],[Customer ID]],Table8[[Customer ID]:[HBA1C]],4,FALSE)</f>
        <v>5.09</v>
      </c>
      <c r="E1153" s="24" t="str">
        <f>VLOOKUP(Table8[[#This Row],[Customer ID]],Table8[[Customer ID]:[Heart Issues]],6,FALSE)</f>
        <v>Yes</v>
      </c>
      <c r="F1153" s="24" t="str">
        <f>VLOOKUP(Table8[[#This Row],[Customer ID]],Table8[[Customer ID]:[Any Transplants]],7,FALSE)</f>
        <v>No</v>
      </c>
      <c r="G1153" s="24" t="str">
        <f>VLOOKUP(Table8[[#This Row],[Customer ID]],Table8[[Customer ID]:[Cancer history]],8,FALSE)</f>
        <v>No</v>
      </c>
      <c r="H1153" s="24">
        <f>VLOOKUP(Table8[[#This Row],[Customer ID]],Table8[[Customer ID]:[NumberOfMajorSurgeries]],9,FALSE)</f>
        <v>0</v>
      </c>
      <c r="I1153" s="24" t="str">
        <f>VLOOKUP(Table8[[#This Row],[Customer ID]],Table8[],10,FALSE)</f>
        <v>No</v>
      </c>
      <c r="J1153" s="24" t="str">
        <f>VLOOKUP(Table8[[#This Row],[Customer ID]],Table8[[Customer ID]:[Wight Status]],3,FALSE)</f>
        <v>Obesity</v>
      </c>
      <c r="K1153" s="24" t="str">
        <f>VLOOKUP(Table8[[#This Row],[Customer ID]],Table8[[Customer ID]:[Diabetes Status]],5,FALSE)</f>
        <v>Normal</v>
      </c>
      <c r="L1153" s="24" t="str">
        <f>VLOOKUP(A1153,Table1[[Customer ID]:[Date Of Birth]],5,FALSE)</f>
        <v>8-Aug-1996</v>
      </c>
      <c r="M1153" s="24">
        <f>VLOOKUP(A1153,Table1[[Customer ID]:[charges]],8,FALSE)</f>
        <v>9787.32</v>
      </c>
      <c r="N1153" s="24" t="str">
        <f>VLOOKUP(Healthcare!A1153,Table1[[Customer ID]:[Hospital tier]],9,FALSE)</f>
        <v>tier - 2</v>
      </c>
      <c r="O1153" s="24" t="str">
        <f>VLOOKUP(A1153,Table1[[Customer ID]:[City tier]],10,FALSE)</f>
        <v>tier - 3</v>
      </c>
      <c r="P1153" s="24" t="str">
        <f>VLOOKUP(Healthcare!A1153,Table1[],11,FALSE)</f>
        <v>R1023</v>
      </c>
      <c r="Q1153" s="24">
        <f>VLOOKUP(Healthcare!A1153,Table1[[Customer ID]:[Age]],6,FALSE)</f>
        <v>26</v>
      </c>
    </row>
    <row r="1154" spans="1:17" ht="15.4" x14ac:dyDescent="0.45">
      <c r="A1154" s="25" t="s">
        <v>1153</v>
      </c>
      <c r="B1154" s="24" t="str">
        <f>VLOOKUP('Customer Names'!A1154,'Customer Names'!A1154:C3488,3,FALSE)</f>
        <v>Marlatt</v>
      </c>
      <c r="C1154" s="24">
        <f>VLOOKUP(Table8[[#This Row],[Customer ID]],Table8[[Customer ID]:[BMI]],2,FALSE)</f>
        <v>30.78</v>
      </c>
      <c r="D1154" s="24">
        <f>VLOOKUP(Table8[[#This Row],[Customer ID]],Table8[[Customer ID]:[HBA1C]],4,FALSE)</f>
        <v>7.94</v>
      </c>
      <c r="E1154" s="24" t="str">
        <f>VLOOKUP(Table8[[#This Row],[Customer ID]],Table8[[Customer ID]:[Heart Issues]],6,FALSE)</f>
        <v>No</v>
      </c>
      <c r="F1154" s="24" t="str">
        <f>VLOOKUP(Table8[[#This Row],[Customer ID]],Table8[[Customer ID]:[Any Transplants]],7,FALSE)</f>
        <v>No</v>
      </c>
      <c r="G1154" s="24" t="str">
        <f>VLOOKUP(Table8[[#This Row],[Customer ID]],Table8[[Customer ID]:[Cancer history]],8,FALSE)</f>
        <v>No</v>
      </c>
      <c r="H1154" s="24">
        <f>VLOOKUP(Table8[[#This Row],[Customer ID]],Table8[[Customer ID]:[NumberOfMajorSurgeries]],9,FALSE)</f>
        <v>2</v>
      </c>
      <c r="I1154" s="24" t="str">
        <f>VLOOKUP(Table8[[#This Row],[Customer ID]],Table8[],10,FALSE)</f>
        <v>No</v>
      </c>
      <c r="J1154" s="24" t="str">
        <f>VLOOKUP(Table8[[#This Row],[Customer ID]],Table8[[Customer ID]:[Wight Status]],3,FALSE)</f>
        <v>Obesity</v>
      </c>
      <c r="K1154" s="24" t="str">
        <f>VLOOKUP(Table8[[#This Row],[Customer ID]],Table8[[Customer ID]:[Diabetes Status]],5,FALSE)</f>
        <v>Diabetes</v>
      </c>
      <c r="L1154" s="24" t="str">
        <f>VLOOKUP(A1154,Table1[[Customer ID]:[Date Of Birth]],5,FALSE)</f>
        <v>7-Jul-1973</v>
      </c>
      <c r="M1154" s="24">
        <f>VLOOKUP(A1154,Table1[[Customer ID]:[charges]],8,FALSE)</f>
        <v>9778.35</v>
      </c>
      <c r="N1154" s="24" t="str">
        <f>VLOOKUP(Healthcare!A1154,Table1[[Customer ID]:[Hospital tier]],9,FALSE)</f>
        <v>tier - 2</v>
      </c>
      <c r="O1154" s="24" t="str">
        <f>VLOOKUP(A1154,Table1[[Customer ID]:[City tier]],10,FALSE)</f>
        <v>tier - 2</v>
      </c>
      <c r="P1154" s="24" t="str">
        <f>VLOOKUP(Healthcare!A1154,Table1[],11,FALSE)</f>
        <v>R1024</v>
      </c>
      <c r="Q1154" s="24">
        <f>VLOOKUP(Healthcare!A1154,Table1[[Customer ID]:[Age]],6,FALSE)</f>
        <v>49</v>
      </c>
    </row>
    <row r="1155" spans="1:17" ht="15.4" x14ac:dyDescent="0.45">
      <c r="A1155" s="25" t="s">
        <v>1154</v>
      </c>
      <c r="B1155" s="24" t="str">
        <f>VLOOKUP('Customer Names'!A1155,'Customer Names'!A1155:C3489,3,FALSE)</f>
        <v>Ohler</v>
      </c>
      <c r="C1155" s="24">
        <f>VLOOKUP(Table8[[#This Row],[Customer ID]],Table8[[Customer ID]:[BMI]],2,FALSE)</f>
        <v>21.86</v>
      </c>
      <c r="D1155" s="24">
        <f>VLOOKUP(Table8[[#This Row],[Customer ID]],Table8[[Customer ID]:[HBA1C]],4,FALSE)</f>
        <v>10.95</v>
      </c>
      <c r="E1155" s="24" t="str">
        <f>VLOOKUP(Table8[[#This Row],[Customer ID]],Table8[[Customer ID]:[Heart Issues]],6,FALSE)</f>
        <v>No</v>
      </c>
      <c r="F1155" s="24" t="str">
        <f>VLOOKUP(Table8[[#This Row],[Customer ID]],Table8[[Customer ID]:[Any Transplants]],7,FALSE)</f>
        <v>No</v>
      </c>
      <c r="G1155" s="24" t="str">
        <f>VLOOKUP(Table8[[#This Row],[Customer ID]],Table8[[Customer ID]:[Cancer history]],8,FALSE)</f>
        <v>No</v>
      </c>
      <c r="H1155" s="24">
        <f>VLOOKUP(Table8[[#This Row],[Customer ID]],Table8[[Customer ID]:[NumberOfMajorSurgeries]],9,FALSE)</f>
        <v>0</v>
      </c>
      <c r="I1155" s="24" t="str">
        <f>VLOOKUP(Table8[[#This Row],[Customer ID]],Table8[],10,FALSE)</f>
        <v>No</v>
      </c>
      <c r="J1155" s="24" t="str">
        <f>VLOOKUP(Table8[[#This Row],[Customer ID]],Table8[[Customer ID]:[Wight Status]],3,FALSE)</f>
        <v>Normal Weight</v>
      </c>
      <c r="K1155" s="24" t="str">
        <f>VLOOKUP(Table8[[#This Row],[Customer ID]],Table8[[Customer ID]:[Diabetes Status]],5,FALSE)</f>
        <v>Diabetes</v>
      </c>
      <c r="L1155" s="24" t="str">
        <f>VLOOKUP(A1155,Table1[[Customer ID]:[Date Of Birth]],5,FALSE)</f>
        <v>5-Sep-1965</v>
      </c>
      <c r="M1155" s="24">
        <f>VLOOKUP(A1155,Table1[[Customer ID]:[charges]],8,FALSE)</f>
        <v>9764.08</v>
      </c>
      <c r="N1155" s="24" t="str">
        <f>VLOOKUP(Healthcare!A1155,Table1[[Customer ID]:[Hospital tier]],9,FALSE)</f>
        <v>tier - 3</v>
      </c>
      <c r="O1155" s="24" t="str">
        <f>VLOOKUP(A1155,Table1[[Customer ID]:[City tier]],10,FALSE)</f>
        <v>tier - 1</v>
      </c>
      <c r="P1155" s="24" t="str">
        <f>VLOOKUP(Healthcare!A1155,Table1[],11,FALSE)</f>
        <v>R1012</v>
      </c>
      <c r="Q1155" s="24">
        <f>VLOOKUP(Healthcare!A1155,Table1[[Customer ID]:[Age]],6,FALSE)</f>
        <v>57</v>
      </c>
    </row>
    <row r="1156" spans="1:17" ht="15.4" x14ac:dyDescent="0.45">
      <c r="A1156" s="25" t="s">
        <v>1155</v>
      </c>
      <c r="B1156" s="24" t="str">
        <f>VLOOKUP('Customer Names'!A1156,'Customer Names'!A1156:C3490,3,FALSE)</f>
        <v>Mossler</v>
      </c>
      <c r="C1156" s="24">
        <f>VLOOKUP(Table8[[#This Row],[Customer ID]],Table8[[Customer ID]:[BMI]],2,FALSE)</f>
        <v>49.09</v>
      </c>
      <c r="D1156" s="24">
        <f>VLOOKUP(Table8[[#This Row],[Customer ID]],Table8[[Customer ID]:[HBA1C]],4,FALSE)</f>
        <v>6.3</v>
      </c>
      <c r="E1156" s="24" t="str">
        <f>VLOOKUP(Table8[[#This Row],[Customer ID]],Table8[[Customer ID]:[Heart Issues]],6,FALSE)</f>
        <v>Yes</v>
      </c>
      <c r="F1156" s="24" t="str">
        <f>VLOOKUP(Table8[[#This Row],[Customer ID]],Table8[[Customer ID]:[Any Transplants]],7,FALSE)</f>
        <v>No</v>
      </c>
      <c r="G1156" s="24" t="str">
        <f>VLOOKUP(Table8[[#This Row],[Customer ID]],Table8[[Customer ID]:[Cancer history]],8,FALSE)</f>
        <v>No</v>
      </c>
      <c r="H1156" s="24">
        <f>VLOOKUP(Table8[[#This Row],[Customer ID]],Table8[[Customer ID]:[NumberOfMajorSurgeries]],9,FALSE)</f>
        <v>0</v>
      </c>
      <c r="I1156" s="24" t="str">
        <f>VLOOKUP(Table8[[#This Row],[Customer ID]],Table8[],10,FALSE)</f>
        <v>No</v>
      </c>
      <c r="J1156" s="24" t="str">
        <f>VLOOKUP(Table8[[#This Row],[Customer ID]],Table8[[Customer ID]:[Wight Status]],3,FALSE)</f>
        <v>Obesity</v>
      </c>
      <c r="K1156" s="24" t="str">
        <f>VLOOKUP(Table8[[#This Row],[Customer ID]],Table8[[Customer ID]:[Diabetes Status]],5,FALSE)</f>
        <v>Prediabetes</v>
      </c>
      <c r="L1156" s="24" t="str">
        <f>VLOOKUP(A1156,Table1[[Customer ID]:[Date Of Birth]],5,FALSE)</f>
        <v>14-Jul-2001</v>
      </c>
      <c r="M1156" s="24">
        <f>VLOOKUP(A1156,Table1[[Customer ID]:[charges]],8,FALSE)</f>
        <v>9753.49</v>
      </c>
      <c r="N1156" s="24" t="str">
        <f>VLOOKUP(Healthcare!A1156,Table1[[Customer ID]:[Hospital tier]],9,FALSE)</f>
        <v>tier - 2</v>
      </c>
      <c r="O1156" s="24" t="str">
        <f>VLOOKUP(A1156,Table1[[Customer ID]:[City tier]],10,FALSE)</f>
        <v>tier - 2</v>
      </c>
      <c r="P1156" s="24" t="str">
        <f>VLOOKUP(Healthcare!A1156,Table1[],11,FALSE)</f>
        <v>R1012</v>
      </c>
      <c r="Q1156" s="24">
        <f>VLOOKUP(Healthcare!A1156,Table1[[Customer ID]:[Age]],6,FALSE)</f>
        <v>21</v>
      </c>
    </row>
    <row r="1157" spans="1:17" ht="15.4" x14ac:dyDescent="0.45">
      <c r="A1157" s="25" t="s">
        <v>1156</v>
      </c>
      <c r="B1157" s="24" t="str">
        <f>VLOOKUP('Customer Names'!A1157,'Customer Names'!A1157:C3491,3,FALSE)</f>
        <v>Segall</v>
      </c>
      <c r="C1157" s="24">
        <f>VLOOKUP(Table8[[#This Row],[Customer ID]],Table8[[Customer ID]:[BMI]],2,FALSE)</f>
        <v>47.74</v>
      </c>
      <c r="D1157" s="24">
        <f>VLOOKUP(Table8[[#This Row],[Customer ID]],Table8[[Customer ID]:[HBA1C]],4,FALSE)</f>
        <v>8.0500000000000007</v>
      </c>
      <c r="E1157" s="24" t="str">
        <f>VLOOKUP(Table8[[#This Row],[Customer ID]],Table8[[Customer ID]:[Heart Issues]],6,FALSE)</f>
        <v>Yes</v>
      </c>
      <c r="F1157" s="24" t="str">
        <f>VLOOKUP(Table8[[#This Row],[Customer ID]],Table8[[Customer ID]:[Any Transplants]],7,FALSE)</f>
        <v>No</v>
      </c>
      <c r="G1157" s="24" t="str">
        <f>VLOOKUP(Table8[[#This Row],[Customer ID]],Table8[[Customer ID]:[Cancer history]],8,FALSE)</f>
        <v>No</v>
      </c>
      <c r="H1157" s="24">
        <f>VLOOKUP(Table8[[#This Row],[Customer ID]],Table8[[Customer ID]:[NumberOfMajorSurgeries]],9,FALSE)</f>
        <v>2</v>
      </c>
      <c r="I1157" s="24" t="str">
        <f>VLOOKUP(Table8[[#This Row],[Customer ID]],Table8[],10,FALSE)</f>
        <v>No</v>
      </c>
      <c r="J1157" s="24" t="str">
        <f>VLOOKUP(Table8[[#This Row],[Customer ID]],Table8[[Customer ID]:[Wight Status]],3,FALSE)</f>
        <v>Obesity</v>
      </c>
      <c r="K1157" s="24" t="str">
        <f>VLOOKUP(Table8[[#This Row],[Customer ID]],Table8[[Customer ID]:[Diabetes Status]],5,FALSE)</f>
        <v>Diabetes</v>
      </c>
      <c r="L1157" s="24" t="str">
        <f>VLOOKUP(A1157,Table1[[Customer ID]:[Date Of Birth]],5,FALSE)</f>
        <v>4-Jul-1970</v>
      </c>
      <c r="M1157" s="24">
        <f>VLOOKUP(A1157,Table1[[Customer ID]:[charges]],8,FALSE)</f>
        <v>9748.91</v>
      </c>
      <c r="N1157" s="24" t="str">
        <f>VLOOKUP(Healthcare!A1157,Table1[[Customer ID]:[Hospital tier]],9,FALSE)</f>
        <v>tier - 2</v>
      </c>
      <c r="O1157" s="24" t="str">
        <f>VLOOKUP(A1157,Table1[[Customer ID]:[City tier]],10,FALSE)</f>
        <v>tier - 1</v>
      </c>
      <c r="P1157" s="24" t="str">
        <f>VLOOKUP(Healthcare!A1157,Table1[],11,FALSE)</f>
        <v>R1013</v>
      </c>
      <c r="Q1157" s="24">
        <f>VLOOKUP(Healthcare!A1157,Table1[[Customer ID]:[Age]],6,FALSE)</f>
        <v>52</v>
      </c>
    </row>
    <row r="1158" spans="1:17" ht="15.4" x14ac:dyDescent="0.45">
      <c r="A1158" s="25" t="s">
        <v>1157</v>
      </c>
      <c r="B1158" s="24" t="str">
        <f>VLOOKUP('Customer Names'!A1158,'Customer Names'!A1158:C3492,3,FALSE)</f>
        <v>Sprieser</v>
      </c>
      <c r="C1158" s="24">
        <f>VLOOKUP(Table8[[#This Row],[Customer ID]],Table8[[Customer ID]:[BMI]],2,FALSE)</f>
        <v>30.2</v>
      </c>
      <c r="D1158" s="24">
        <f>VLOOKUP(Table8[[#This Row],[Customer ID]],Table8[[Customer ID]:[HBA1C]],4,FALSE)</f>
        <v>9.8800000000000008</v>
      </c>
      <c r="E1158" s="24" t="str">
        <f>VLOOKUP(Table8[[#This Row],[Customer ID]],Table8[[Customer ID]:[Heart Issues]],6,FALSE)</f>
        <v>Yes</v>
      </c>
      <c r="F1158" s="24" t="str">
        <f>VLOOKUP(Table8[[#This Row],[Customer ID]],Table8[[Customer ID]:[Any Transplants]],7,FALSE)</f>
        <v>No</v>
      </c>
      <c r="G1158" s="24" t="str">
        <f>VLOOKUP(Table8[[#This Row],[Customer ID]],Table8[[Customer ID]:[Cancer history]],8,FALSE)</f>
        <v>No</v>
      </c>
      <c r="H1158" s="24">
        <f>VLOOKUP(Table8[[#This Row],[Customer ID]],Table8[[Customer ID]:[NumberOfMajorSurgeries]],9,FALSE)</f>
        <v>2</v>
      </c>
      <c r="I1158" s="24" t="str">
        <f>VLOOKUP(Table8[[#This Row],[Customer ID]],Table8[],10,FALSE)</f>
        <v>No</v>
      </c>
      <c r="J1158" s="24" t="str">
        <f>VLOOKUP(Table8[[#This Row],[Customer ID]],Table8[[Customer ID]:[Wight Status]],3,FALSE)</f>
        <v>Obesity</v>
      </c>
      <c r="K1158" s="24" t="str">
        <f>VLOOKUP(Table8[[#This Row],[Customer ID]],Table8[[Customer ID]:[Diabetes Status]],5,FALSE)</f>
        <v>Diabetes</v>
      </c>
      <c r="L1158" s="24" t="str">
        <f>VLOOKUP(A1158,Table1[[Customer ID]:[Date Of Birth]],5,FALSE)</f>
        <v>18-Aug-1970</v>
      </c>
      <c r="M1158" s="24">
        <f>VLOOKUP(A1158,Table1[[Customer ID]:[charges]],8,FALSE)</f>
        <v>9724.5300000000007</v>
      </c>
      <c r="N1158" s="24" t="str">
        <f>VLOOKUP(Healthcare!A1158,Table1[[Customer ID]:[Hospital tier]],9,FALSE)</f>
        <v>tier - 3</v>
      </c>
      <c r="O1158" s="24" t="str">
        <f>VLOOKUP(A1158,Table1[[Customer ID]:[City tier]],10,FALSE)</f>
        <v>tier - 1</v>
      </c>
      <c r="P1158" s="24" t="str">
        <f>VLOOKUP(Healthcare!A1158,Table1[],11,FALSE)</f>
        <v>R1011</v>
      </c>
      <c r="Q1158" s="24">
        <f>VLOOKUP(Healthcare!A1158,Table1[[Customer ID]:[Age]],6,FALSE)</f>
        <v>52</v>
      </c>
    </row>
    <row r="1159" spans="1:17" ht="15.4" x14ac:dyDescent="0.45">
      <c r="A1159" s="25" t="s">
        <v>1158</v>
      </c>
      <c r="B1159" s="24" t="str">
        <f>VLOOKUP('Customer Names'!A1159,'Customer Names'!A1159:C3493,3,FALSE)</f>
        <v>Blanco</v>
      </c>
      <c r="C1159" s="24">
        <f>VLOOKUP(Table8[[#This Row],[Customer ID]],Table8[[Customer ID]:[BMI]],2,FALSE)</f>
        <v>33.25</v>
      </c>
      <c r="D1159" s="24">
        <f>VLOOKUP(Table8[[#This Row],[Customer ID]],Table8[[Customer ID]:[HBA1C]],4,FALSE)</f>
        <v>7.42</v>
      </c>
      <c r="E1159" s="24" t="str">
        <f>VLOOKUP(Table8[[#This Row],[Customer ID]],Table8[[Customer ID]:[Heart Issues]],6,FALSE)</f>
        <v>Yes</v>
      </c>
      <c r="F1159" s="24" t="str">
        <f>VLOOKUP(Table8[[#This Row],[Customer ID]],Table8[[Customer ID]:[Any Transplants]],7,FALSE)</f>
        <v>No</v>
      </c>
      <c r="G1159" s="24" t="str">
        <f>VLOOKUP(Table8[[#This Row],[Customer ID]],Table8[[Customer ID]:[Cancer history]],8,FALSE)</f>
        <v>No</v>
      </c>
      <c r="H1159" s="24">
        <f>VLOOKUP(Table8[[#This Row],[Customer ID]],Table8[[Customer ID]:[NumberOfMajorSurgeries]],9,FALSE)</f>
        <v>2</v>
      </c>
      <c r="I1159" s="24" t="str">
        <f>VLOOKUP(Table8[[#This Row],[Customer ID]],Table8[],10,FALSE)</f>
        <v>No</v>
      </c>
      <c r="J1159" s="24" t="str">
        <f>VLOOKUP(Table8[[#This Row],[Customer ID]],Table8[[Customer ID]:[Wight Status]],3,FALSE)</f>
        <v>Obesity</v>
      </c>
      <c r="K1159" s="24" t="str">
        <f>VLOOKUP(Table8[[#This Row],[Customer ID]],Table8[[Customer ID]:[Diabetes Status]],5,FALSE)</f>
        <v>Diabetes</v>
      </c>
      <c r="L1159" s="24" t="str">
        <f>VLOOKUP(A1159,Table1[[Customer ID]:[Date Of Birth]],5,FALSE)</f>
        <v>12-Sep-1970</v>
      </c>
      <c r="M1159" s="24">
        <f>VLOOKUP(A1159,Table1[[Customer ID]:[charges]],8,FALSE)</f>
        <v>9722.77</v>
      </c>
      <c r="N1159" s="24" t="str">
        <f>VLOOKUP(Healthcare!A1159,Table1[[Customer ID]:[Hospital tier]],9,FALSE)</f>
        <v>tier - 3</v>
      </c>
      <c r="O1159" s="24" t="str">
        <f>VLOOKUP(A1159,Table1[[Customer ID]:[City tier]],10,FALSE)</f>
        <v>tier - 1</v>
      </c>
      <c r="P1159" s="24" t="str">
        <f>VLOOKUP(Healthcare!A1159,Table1[],11,FALSE)</f>
        <v>R1016</v>
      </c>
      <c r="Q1159" s="24">
        <f>VLOOKUP(Healthcare!A1159,Table1[[Customer ID]:[Age]],6,FALSE)</f>
        <v>52</v>
      </c>
    </row>
    <row r="1160" spans="1:17" ht="15.4" x14ac:dyDescent="0.45">
      <c r="A1160" s="25" t="s">
        <v>1159</v>
      </c>
      <c r="B1160" s="24" t="str">
        <f>VLOOKUP('Customer Names'!A1160,'Customer Names'!A1160:C3494,3,FALSE)</f>
        <v>Sheptock</v>
      </c>
      <c r="C1160" s="24">
        <f>VLOOKUP(Table8[[#This Row],[Customer ID]],Table8[[Customer ID]:[BMI]],2,FALSE)</f>
        <v>26.6</v>
      </c>
      <c r="D1160" s="24">
        <f>VLOOKUP(Table8[[#This Row],[Customer ID]],Table8[[Customer ID]:[HBA1C]],4,FALSE)</f>
        <v>8.4499999999999993</v>
      </c>
      <c r="E1160" s="24" t="str">
        <f>VLOOKUP(Table8[[#This Row],[Customer ID]],Table8[[Customer ID]:[Heart Issues]],6,FALSE)</f>
        <v>Yes</v>
      </c>
      <c r="F1160" s="24" t="str">
        <f>VLOOKUP(Table8[[#This Row],[Customer ID]],Table8[[Customer ID]:[Any Transplants]],7,FALSE)</f>
        <v>No</v>
      </c>
      <c r="G1160" s="24" t="str">
        <f>VLOOKUP(Table8[[#This Row],[Customer ID]],Table8[[Customer ID]:[Cancer history]],8,FALSE)</f>
        <v>No</v>
      </c>
      <c r="H1160" s="24">
        <f>VLOOKUP(Table8[[#This Row],[Customer ID]],Table8[[Customer ID]:[NumberOfMajorSurgeries]],9,FALSE)</f>
        <v>1</v>
      </c>
      <c r="I1160" s="24" t="str">
        <f>VLOOKUP(Table8[[#This Row],[Customer ID]],Table8[],10,FALSE)</f>
        <v>No</v>
      </c>
      <c r="J1160" s="24" t="str">
        <f>VLOOKUP(Table8[[#This Row],[Customer ID]],Table8[[Customer ID]:[Wight Status]],3,FALSE)</f>
        <v>Over Weight</v>
      </c>
      <c r="K1160" s="24" t="str">
        <f>VLOOKUP(Table8[[#This Row],[Customer ID]],Table8[[Customer ID]:[Diabetes Status]],5,FALSE)</f>
        <v>Diabetes</v>
      </c>
      <c r="L1160" s="24" t="str">
        <f>VLOOKUP(A1160,Table1[[Customer ID]:[Date Of Birth]],5,FALSE)</f>
        <v>27-Jun-1975</v>
      </c>
      <c r="M1160" s="24">
        <f>VLOOKUP(A1160,Table1[[Customer ID]:[charges]],8,FALSE)</f>
        <v>9715.84</v>
      </c>
      <c r="N1160" s="24" t="str">
        <f>VLOOKUP(Healthcare!A1160,Table1[[Customer ID]:[Hospital tier]],9,FALSE)</f>
        <v>tier - 2</v>
      </c>
      <c r="O1160" s="24" t="str">
        <f>VLOOKUP(A1160,Table1[[Customer ID]:[City tier]],10,FALSE)</f>
        <v>tier - 1</v>
      </c>
      <c r="P1160" s="24" t="str">
        <f>VLOOKUP(Healthcare!A1160,Table1[],11,FALSE)</f>
        <v>R1024</v>
      </c>
      <c r="Q1160" s="24">
        <f>VLOOKUP(Healthcare!A1160,Table1[[Customer ID]:[Age]],6,FALSE)</f>
        <v>47</v>
      </c>
    </row>
    <row r="1161" spans="1:17" ht="15.4" x14ac:dyDescent="0.45">
      <c r="A1161" s="25" t="s">
        <v>1160</v>
      </c>
      <c r="B1161" s="24" t="str">
        <f>VLOOKUP('Customer Names'!A1161,'Customer Names'!A1161:C3495,3,FALSE)</f>
        <v>Chruniak</v>
      </c>
      <c r="C1161" s="24">
        <f>VLOOKUP(Table8[[#This Row],[Customer ID]],Table8[[Customer ID]:[BMI]],2,FALSE)</f>
        <v>26.35</v>
      </c>
      <c r="D1161" s="24">
        <f>VLOOKUP(Table8[[#This Row],[Customer ID]],Table8[[Customer ID]:[HBA1C]],4,FALSE)</f>
        <v>6.21</v>
      </c>
      <c r="E1161" s="24" t="str">
        <f>VLOOKUP(Table8[[#This Row],[Customer ID]],Table8[[Customer ID]:[Heart Issues]],6,FALSE)</f>
        <v>No</v>
      </c>
      <c r="F1161" s="24" t="str">
        <f>VLOOKUP(Table8[[#This Row],[Customer ID]],Table8[[Customer ID]:[Any Transplants]],7,FALSE)</f>
        <v>No</v>
      </c>
      <c r="G1161" s="24" t="str">
        <f>VLOOKUP(Table8[[#This Row],[Customer ID]],Table8[[Customer ID]:[Cancer history]],8,FALSE)</f>
        <v>No</v>
      </c>
      <c r="H1161" s="24">
        <f>VLOOKUP(Table8[[#This Row],[Customer ID]],Table8[[Customer ID]:[NumberOfMajorSurgeries]],9,FALSE)</f>
        <v>2</v>
      </c>
      <c r="I1161" s="24" t="str">
        <f>VLOOKUP(Table8[[#This Row],[Customer ID]],Table8[],10,FALSE)</f>
        <v>No</v>
      </c>
      <c r="J1161" s="24" t="str">
        <f>VLOOKUP(Table8[[#This Row],[Customer ID]],Table8[[Customer ID]:[Wight Status]],3,FALSE)</f>
        <v>Over Weight</v>
      </c>
      <c r="K1161" s="24" t="str">
        <f>VLOOKUP(Table8[[#This Row],[Customer ID]],Table8[[Customer ID]:[Diabetes Status]],5,FALSE)</f>
        <v>Prediabetes</v>
      </c>
      <c r="L1161" s="24" t="str">
        <f>VLOOKUP(A1161,Table1[[Customer ID]:[Date Of Birth]],5,FALSE)</f>
        <v>10-Jul-1972</v>
      </c>
      <c r="M1161" s="24">
        <f>VLOOKUP(A1161,Table1[[Customer ID]:[charges]],8,FALSE)</f>
        <v>9710.7099999999991</v>
      </c>
      <c r="N1161" s="24" t="str">
        <f>VLOOKUP(Healthcare!A1161,Table1[[Customer ID]:[Hospital tier]],9,FALSE)</f>
        <v>tier - 2</v>
      </c>
      <c r="O1161" s="24" t="str">
        <f>VLOOKUP(A1161,Table1[[Customer ID]:[City tier]],10,FALSE)</f>
        <v>tier - 1</v>
      </c>
      <c r="P1161" s="24" t="str">
        <f>VLOOKUP(Healthcare!A1161,Table1[],11,FALSE)</f>
        <v>R1021</v>
      </c>
      <c r="Q1161" s="24">
        <f>VLOOKUP(Healthcare!A1161,Table1[[Customer ID]:[Age]],6,FALSE)</f>
        <v>50</v>
      </c>
    </row>
    <row r="1162" spans="1:17" ht="15.4" x14ac:dyDescent="0.45">
      <c r="A1162" s="25" t="s">
        <v>1161</v>
      </c>
      <c r="B1162" s="24" t="str">
        <f>VLOOKUP('Customer Names'!A1162,'Customer Names'!A1162:C3496,3,FALSE)</f>
        <v>Miller</v>
      </c>
      <c r="C1162" s="24">
        <f>VLOOKUP(Table8[[#This Row],[Customer ID]],Table8[[Customer ID]:[BMI]],2,FALSE)</f>
        <v>39.994999999999997</v>
      </c>
      <c r="D1162" s="24">
        <f>VLOOKUP(Table8[[#This Row],[Customer ID]],Table8[[Customer ID]:[HBA1C]],4,FALSE)</f>
        <v>4.6500000000000004</v>
      </c>
      <c r="E1162" s="24" t="str">
        <f>VLOOKUP(Table8[[#This Row],[Customer ID]],Table8[[Customer ID]:[Heart Issues]],6,FALSE)</f>
        <v>No</v>
      </c>
      <c r="F1162" s="24" t="str">
        <f>VLOOKUP(Table8[[#This Row],[Customer ID]],Table8[[Customer ID]:[Any Transplants]],7,FALSE)</f>
        <v>No</v>
      </c>
      <c r="G1162" s="24" t="str">
        <f>VLOOKUP(Table8[[#This Row],[Customer ID]],Table8[[Customer ID]:[Cancer history]],8,FALSE)</f>
        <v>No</v>
      </c>
      <c r="H1162" s="24">
        <f>VLOOKUP(Table8[[#This Row],[Customer ID]],Table8[[Customer ID]:[NumberOfMajorSurgeries]],9,FALSE)</f>
        <v>0</v>
      </c>
      <c r="I1162" s="24" t="str">
        <f>VLOOKUP(Table8[[#This Row],[Customer ID]],Table8[],10,FALSE)</f>
        <v>No</v>
      </c>
      <c r="J1162" s="24" t="str">
        <f>VLOOKUP(Table8[[#This Row],[Customer ID]],Table8[[Customer ID]:[Wight Status]],3,FALSE)</f>
        <v>Obesity</v>
      </c>
      <c r="K1162" s="24" t="str">
        <f>VLOOKUP(Table8[[#This Row],[Customer ID]],Table8[[Customer ID]:[Diabetes Status]],5,FALSE)</f>
        <v>Normal</v>
      </c>
      <c r="L1162" s="24" t="str">
        <f>VLOOKUP(A1162,Table1[[Customer ID]:[Date Of Birth]],5,FALSE)</f>
        <v>19-Sep-1977</v>
      </c>
      <c r="M1162" s="24">
        <f>VLOOKUP(A1162,Table1[[Customer ID]:[charges]],8,FALSE)</f>
        <v>9704.67</v>
      </c>
      <c r="N1162" s="24" t="str">
        <f>VLOOKUP(Healthcare!A1162,Table1[[Customer ID]:[Hospital tier]],9,FALSE)</f>
        <v>tier - 2</v>
      </c>
      <c r="O1162" s="24" t="str">
        <f>VLOOKUP(A1162,Table1[[Customer ID]:[City tier]],10,FALSE)</f>
        <v>tier - 3</v>
      </c>
      <c r="P1162" s="24" t="str">
        <f>VLOOKUP(Healthcare!A1162,Table1[],11,FALSE)</f>
        <v>R1024</v>
      </c>
      <c r="Q1162" s="24">
        <f>VLOOKUP(Healthcare!A1162,Table1[[Customer ID]:[Age]],6,FALSE)</f>
        <v>45</v>
      </c>
    </row>
    <row r="1163" spans="1:17" ht="15.4" x14ac:dyDescent="0.45">
      <c r="A1163" s="25" t="s">
        <v>1162</v>
      </c>
      <c r="B1163" s="24" t="str">
        <f>VLOOKUP('Customer Names'!A1163,'Customer Names'!A1163:C3497,3,FALSE)</f>
        <v>Theis</v>
      </c>
      <c r="C1163" s="24">
        <f>VLOOKUP(Table8[[#This Row],[Customer ID]],Table8[[Customer ID]:[BMI]],2,FALSE)</f>
        <v>22.92</v>
      </c>
      <c r="D1163" s="24">
        <f>VLOOKUP(Table8[[#This Row],[Customer ID]],Table8[[Customer ID]:[HBA1C]],4,FALSE)</f>
        <v>5.87</v>
      </c>
      <c r="E1163" s="24" t="str">
        <f>VLOOKUP(Table8[[#This Row],[Customer ID]],Table8[[Customer ID]:[Heart Issues]],6,FALSE)</f>
        <v>Yes</v>
      </c>
      <c r="F1163" s="24" t="str">
        <f>VLOOKUP(Table8[[#This Row],[Customer ID]],Table8[[Customer ID]:[Any Transplants]],7,FALSE)</f>
        <v>No</v>
      </c>
      <c r="G1163" s="24" t="str">
        <f>VLOOKUP(Table8[[#This Row],[Customer ID]],Table8[[Customer ID]:[Cancer history]],8,FALSE)</f>
        <v>No</v>
      </c>
      <c r="H1163" s="24">
        <f>VLOOKUP(Table8[[#This Row],[Customer ID]],Table8[[Customer ID]:[NumberOfMajorSurgeries]],9,FALSE)</f>
        <v>1</v>
      </c>
      <c r="I1163" s="24" t="str">
        <f>VLOOKUP(Table8[[#This Row],[Customer ID]],Table8[],10,FALSE)</f>
        <v>No</v>
      </c>
      <c r="J1163" s="24" t="str">
        <f>VLOOKUP(Table8[[#This Row],[Customer ID]],Table8[[Customer ID]:[Wight Status]],3,FALSE)</f>
        <v>Normal Weight</v>
      </c>
      <c r="K1163" s="24" t="str">
        <f>VLOOKUP(Table8[[#This Row],[Customer ID]],Table8[[Customer ID]:[Diabetes Status]],5,FALSE)</f>
        <v>Prediabetes</v>
      </c>
      <c r="L1163" s="24" t="str">
        <f>VLOOKUP(A1163,Table1[[Customer ID]:[Date Of Birth]],5,FALSE)</f>
        <v>7-Nov-1964</v>
      </c>
      <c r="M1163" s="24">
        <f>VLOOKUP(A1163,Table1[[Customer ID]:[charges]],8,FALSE)</f>
        <v>9698.42</v>
      </c>
      <c r="N1163" s="24" t="str">
        <f>VLOOKUP(Healthcare!A1163,Table1[[Customer ID]:[Hospital tier]],9,FALSE)</f>
        <v>tier - 3</v>
      </c>
      <c r="O1163" s="24" t="str">
        <f>VLOOKUP(A1163,Table1[[Customer ID]:[City tier]],10,FALSE)</f>
        <v>tier - 3</v>
      </c>
      <c r="P1163" s="24" t="str">
        <f>VLOOKUP(Healthcare!A1163,Table1[],11,FALSE)</f>
        <v>R1013</v>
      </c>
      <c r="Q1163" s="24">
        <f>VLOOKUP(Healthcare!A1163,Table1[[Customer ID]:[Age]],6,FALSE)</f>
        <v>58</v>
      </c>
    </row>
    <row r="1164" spans="1:17" ht="15.4" x14ac:dyDescent="0.45">
      <c r="A1164" s="25" t="s">
        <v>1163</v>
      </c>
      <c r="B1164" s="24" t="str">
        <f>VLOOKUP('Customer Names'!A1164,'Customer Names'!A1164:C3498,3,FALSE)</f>
        <v>Sadler</v>
      </c>
      <c r="C1164" s="24">
        <f>VLOOKUP(Table8[[#This Row],[Customer ID]],Table8[[Customer ID]:[BMI]],2,FALSE)</f>
        <v>24.78</v>
      </c>
      <c r="D1164" s="24">
        <f>VLOOKUP(Table8[[#This Row],[Customer ID]],Table8[[Customer ID]:[HBA1C]],4,FALSE)</f>
        <v>4.24</v>
      </c>
      <c r="E1164" s="24" t="str">
        <f>VLOOKUP(Table8[[#This Row],[Customer ID]],Table8[[Customer ID]:[Heart Issues]],6,FALSE)</f>
        <v>Yes</v>
      </c>
      <c r="F1164" s="24" t="str">
        <f>VLOOKUP(Table8[[#This Row],[Customer ID]],Table8[[Customer ID]:[Any Transplants]],7,FALSE)</f>
        <v>No</v>
      </c>
      <c r="G1164" s="24" t="str">
        <f>VLOOKUP(Table8[[#This Row],[Customer ID]],Table8[[Customer ID]:[Cancer history]],8,FALSE)</f>
        <v>No</v>
      </c>
      <c r="H1164" s="24">
        <f>VLOOKUP(Table8[[#This Row],[Customer ID]],Table8[[Customer ID]:[NumberOfMajorSurgeries]],9,FALSE)</f>
        <v>2</v>
      </c>
      <c r="I1164" s="24" t="str">
        <f>VLOOKUP(Table8[[#This Row],[Customer ID]],Table8[],10,FALSE)</f>
        <v>No</v>
      </c>
      <c r="J1164" s="24" t="str">
        <f>VLOOKUP(Table8[[#This Row],[Customer ID]],Table8[[Customer ID]:[Wight Status]],3,FALSE)</f>
        <v>Normal Weight</v>
      </c>
      <c r="K1164" s="24" t="str">
        <f>VLOOKUP(Table8[[#This Row],[Customer ID]],Table8[[Customer ID]:[Diabetes Status]],5,FALSE)</f>
        <v>Normal</v>
      </c>
      <c r="L1164" s="24" t="str">
        <f>VLOOKUP(A1164,Table1[[Customer ID]:[Date Of Birth]],5,FALSE)</f>
        <v>16-Sep-1966</v>
      </c>
      <c r="M1164" s="24">
        <f>VLOOKUP(A1164,Table1[[Customer ID]:[charges]],8,FALSE)</f>
        <v>9684.2900000000009</v>
      </c>
      <c r="N1164" s="24" t="str">
        <f>VLOOKUP(Healthcare!A1164,Table1[[Customer ID]:[Hospital tier]],9,FALSE)</f>
        <v>tier - 3</v>
      </c>
      <c r="O1164" s="24" t="str">
        <f>VLOOKUP(A1164,Table1[[Customer ID]:[City tier]],10,FALSE)</f>
        <v>tier - 2</v>
      </c>
      <c r="P1164" s="24" t="str">
        <f>VLOOKUP(Healthcare!A1164,Table1[],11,FALSE)</f>
        <v>R1013</v>
      </c>
      <c r="Q1164" s="24">
        <f>VLOOKUP(Healthcare!A1164,Table1[[Customer ID]:[Age]],6,FALSE)</f>
        <v>56</v>
      </c>
    </row>
    <row r="1165" spans="1:17" ht="15.4" x14ac:dyDescent="0.45">
      <c r="A1165" s="25" t="s">
        <v>1164</v>
      </c>
      <c r="B1165" s="24" t="str">
        <f>VLOOKUP('Customer Names'!A1165,'Customer Names'!A1165:C3499,3,FALSE)</f>
        <v>Auger</v>
      </c>
      <c r="C1165" s="24">
        <f>VLOOKUP(Table8[[#This Row],[Customer ID]],Table8[[Customer ID]:[BMI]],2,FALSE)</f>
        <v>34.07</v>
      </c>
      <c r="D1165" s="24">
        <f>VLOOKUP(Table8[[#This Row],[Customer ID]],Table8[[Customer ID]:[HBA1C]],4,FALSE)</f>
        <v>7.81</v>
      </c>
      <c r="E1165" s="24" t="str">
        <f>VLOOKUP(Table8[[#This Row],[Customer ID]],Table8[[Customer ID]:[Heart Issues]],6,FALSE)</f>
        <v>Yes</v>
      </c>
      <c r="F1165" s="24" t="str">
        <f>VLOOKUP(Table8[[#This Row],[Customer ID]],Table8[[Customer ID]:[Any Transplants]],7,FALSE)</f>
        <v>No</v>
      </c>
      <c r="G1165" s="24" t="str">
        <f>VLOOKUP(Table8[[#This Row],[Customer ID]],Table8[[Customer ID]:[Cancer history]],8,FALSE)</f>
        <v>No</v>
      </c>
      <c r="H1165" s="24">
        <f>VLOOKUP(Table8[[#This Row],[Customer ID]],Table8[[Customer ID]:[NumberOfMajorSurgeries]],9,FALSE)</f>
        <v>0</v>
      </c>
      <c r="I1165" s="24" t="str">
        <f>VLOOKUP(Table8[[#This Row],[Customer ID]],Table8[],10,FALSE)</f>
        <v>No</v>
      </c>
      <c r="J1165" s="24" t="str">
        <f>VLOOKUP(Table8[[#This Row],[Customer ID]],Table8[[Customer ID]:[Wight Status]],3,FALSE)</f>
        <v>Obesity</v>
      </c>
      <c r="K1165" s="24" t="str">
        <f>VLOOKUP(Table8[[#This Row],[Customer ID]],Table8[[Customer ID]:[Diabetes Status]],5,FALSE)</f>
        <v>Diabetes</v>
      </c>
      <c r="L1165" s="24" t="str">
        <f>VLOOKUP(A1165,Table1[[Customer ID]:[Date Of Birth]],5,FALSE)</f>
        <v>8-Aug-1981</v>
      </c>
      <c r="M1165" s="24">
        <f>VLOOKUP(A1165,Table1[[Customer ID]:[charges]],8,FALSE)</f>
        <v>9664.34</v>
      </c>
      <c r="N1165" s="24" t="str">
        <f>VLOOKUP(Healthcare!A1165,Table1[[Customer ID]:[Hospital tier]],9,FALSE)</f>
        <v>tier - 2</v>
      </c>
      <c r="O1165" s="24" t="str">
        <f>VLOOKUP(A1165,Table1[[Customer ID]:[City tier]],10,FALSE)</f>
        <v>tier - 3</v>
      </c>
      <c r="P1165" s="24" t="str">
        <f>VLOOKUP(Healthcare!A1165,Table1[],11,FALSE)</f>
        <v>R1011</v>
      </c>
      <c r="Q1165" s="24">
        <f>VLOOKUP(Healthcare!A1165,Table1[[Customer ID]:[Age]],6,FALSE)</f>
        <v>41</v>
      </c>
    </row>
    <row r="1166" spans="1:17" ht="15.4" x14ac:dyDescent="0.45">
      <c r="A1166" s="25" t="s">
        <v>1165</v>
      </c>
      <c r="B1166" s="24" t="str">
        <f>VLOOKUP('Customer Names'!A1166,'Customer Names'!A1166:C3500,3,FALSE)</f>
        <v>Steadman</v>
      </c>
      <c r="C1166" s="24">
        <f>VLOOKUP(Table8[[#This Row],[Customer ID]],Table8[[Customer ID]:[BMI]],2,FALSE)</f>
        <v>30.14</v>
      </c>
      <c r="D1166" s="24">
        <f>VLOOKUP(Table8[[#This Row],[Customer ID]],Table8[[Customer ID]:[HBA1C]],4,FALSE)</f>
        <v>9.85</v>
      </c>
      <c r="E1166" s="24" t="str">
        <f>VLOOKUP(Table8[[#This Row],[Customer ID]],Table8[[Customer ID]:[Heart Issues]],6,FALSE)</f>
        <v>No</v>
      </c>
      <c r="F1166" s="24" t="str">
        <f>VLOOKUP(Table8[[#This Row],[Customer ID]],Table8[[Customer ID]:[Any Transplants]],7,FALSE)</f>
        <v>No</v>
      </c>
      <c r="G1166" s="24" t="str">
        <f>VLOOKUP(Table8[[#This Row],[Customer ID]],Table8[[Customer ID]:[Cancer history]],8,FALSE)</f>
        <v>No</v>
      </c>
      <c r="H1166" s="24">
        <f>VLOOKUP(Table8[[#This Row],[Customer ID]],Table8[[Customer ID]:[NumberOfMajorSurgeries]],9,FALSE)</f>
        <v>0</v>
      </c>
      <c r="I1166" s="24" t="str">
        <f>VLOOKUP(Table8[[#This Row],[Customer ID]],Table8[],10,FALSE)</f>
        <v>No</v>
      </c>
      <c r="J1166" s="24" t="str">
        <f>VLOOKUP(Table8[[#This Row],[Customer ID]],Table8[[Customer ID]:[Wight Status]],3,FALSE)</f>
        <v>Obesity</v>
      </c>
      <c r="K1166" s="24" t="str">
        <f>VLOOKUP(Table8[[#This Row],[Customer ID]],Table8[[Customer ID]:[Diabetes Status]],5,FALSE)</f>
        <v>Diabetes</v>
      </c>
      <c r="L1166" s="24" t="str">
        <f>VLOOKUP(A1166,Table1[[Customer ID]:[Date Of Birth]],5,FALSE)</f>
        <v>8-Jul-1974</v>
      </c>
      <c r="M1166" s="24">
        <f>VLOOKUP(A1166,Table1[[Customer ID]:[charges]],8,FALSE)</f>
        <v>9653.81</v>
      </c>
      <c r="N1166" s="24" t="str">
        <f>VLOOKUP(Healthcare!A1166,Table1[[Customer ID]:[Hospital tier]],9,FALSE)</f>
        <v>tier - 2</v>
      </c>
      <c r="O1166" s="24" t="str">
        <f>VLOOKUP(A1166,Table1[[Customer ID]:[City tier]],10,FALSE)</f>
        <v>tier - 2</v>
      </c>
      <c r="P1166" s="24" t="str">
        <f>VLOOKUP(Healthcare!A1166,Table1[],11,FALSE)</f>
        <v>R1011</v>
      </c>
      <c r="Q1166" s="24">
        <f>VLOOKUP(Healthcare!A1166,Table1[[Customer ID]:[Age]],6,FALSE)</f>
        <v>48</v>
      </c>
    </row>
    <row r="1167" spans="1:17" ht="15.4" x14ac:dyDescent="0.45">
      <c r="A1167" s="25" t="s">
        <v>1166</v>
      </c>
      <c r="B1167" s="24" t="str">
        <f>VLOOKUP('Customer Names'!A1167,'Customer Names'!A1167:C3501,3,FALSE)</f>
        <v>McCarron</v>
      </c>
      <c r="C1167" s="24">
        <f>VLOOKUP(Table8[[#This Row],[Customer ID]],Table8[[Customer ID]:[BMI]],2,FALSE)</f>
        <v>18.05</v>
      </c>
      <c r="D1167" s="24">
        <f>VLOOKUP(Table8[[#This Row],[Customer ID]],Table8[[Customer ID]:[HBA1C]],4,FALSE)</f>
        <v>6.94</v>
      </c>
      <c r="E1167" s="24" t="str">
        <f>VLOOKUP(Table8[[#This Row],[Customer ID]],Table8[[Customer ID]:[Heart Issues]],6,FALSE)</f>
        <v>No</v>
      </c>
      <c r="F1167" s="24" t="str">
        <f>VLOOKUP(Table8[[#This Row],[Customer ID]],Table8[[Customer ID]:[Any Transplants]],7,FALSE)</f>
        <v>No</v>
      </c>
      <c r="G1167" s="24" t="str">
        <f>VLOOKUP(Table8[[#This Row],[Customer ID]],Table8[[Customer ID]:[Cancer history]],8,FALSE)</f>
        <v>No</v>
      </c>
      <c r="H1167" s="24">
        <f>VLOOKUP(Table8[[#This Row],[Customer ID]],Table8[[Customer ID]:[NumberOfMajorSurgeries]],9,FALSE)</f>
        <v>0</v>
      </c>
      <c r="I1167" s="24" t="str">
        <f>VLOOKUP(Table8[[#This Row],[Customer ID]],Table8[],10,FALSE)</f>
        <v>No</v>
      </c>
      <c r="J1167" s="24" t="str">
        <f>VLOOKUP(Table8[[#This Row],[Customer ID]],Table8[[Customer ID]:[Wight Status]],3,FALSE)</f>
        <v>Under Weight</v>
      </c>
      <c r="K1167" s="24" t="str">
        <f>VLOOKUP(Table8[[#This Row],[Customer ID]],Table8[[Customer ID]:[Diabetes Status]],5,FALSE)</f>
        <v>Diabetes</v>
      </c>
      <c r="L1167" s="24" t="str">
        <f>VLOOKUP(A1167,Table1[[Customer ID]:[Date Of Birth]],5,FALSE)</f>
        <v>19-Jul-1971</v>
      </c>
      <c r="M1167" s="24">
        <f>VLOOKUP(A1167,Table1[[Customer ID]:[charges]],8,FALSE)</f>
        <v>9644.25</v>
      </c>
      <c r="N1167" s="24" t="str">
        <f>VLOOKUP(Healthcare!A1167,Table1[[Customer ID]:[Hospital tier]],9,FALSE)</f>
        <v>tier - 2</v>
      </c>
      <c r="O1167" s="24" t="str">
        <f>VLOOKUP(A1167,Table1[[Customer ID]:[City tier]],10,FALSE)</f>
        <v>tier - 1</v>
      </c>
      <c r="P1167" s="24" t="str">
        <f>VLOOKUP(Healthcare!A1167,Table1[],11,FALSE)</f>
        <v>R1012</v>
      </c>
      <c r="Q1167" s="24">
        <f>VLOOKUP(Healthcare!A1167,Table1[[Customer ID]:[Age]],6,FALSE)</f>
        <v>51</v>
      </c>
    </row>
    <row r="1168" spans="1:17" ht="15.4" x14ac:dyDescent="0.45">
      <c r="A1168" s="25" t="s">
        <v>1167</v>
      </c>
      <c r="B1168" s="24" t="str">
        <f>VLOOKUP('Customer Names'!A1168,'Customer Names'!A1168:C3502,3,FALSE)</f>
        <v>Roecker</v>
      </c>
      <c r="C1168" s="24">
        <f>VLOOKUP(Table8[[#This Row],[Customer ID]],Table8[[Customer ID]:[BMI]],2,FALSE)</f>
        <v>37.4</v>
      </c>
      <c r="D1168" s="24">
        <f>VLOOKUP(Table8[[#This Row],[Customer ID]],Table8[[Customer ID]:[HBA1C]],4,FALSE)</f>
        <v>11.3</v>
      </c>
      <c r="E1168" s="24" t="str">
        <f>VLOOKUP(Table8[[#This Row],[Customer ID]],Table8[[Customer ID]:[Heart Issues]],6,FALSE)</f>
        <v>Yes</v>
      </c>
      <c r="F1168" s="24" t="str">
        <f>VLOOKUP(Table8[[#This Row],[Customer ID]],Table8[[Customer ID]:[Any Transplants]],7,FALSE)</f>
        <v>No</v>
      </c>
      <c r="G1168" s="24" t="str">
        <f>VLOOKUP(Table8[[#This Row],[Customer ID]],Table8[[Customer ID]:[Cancer history]],8,FALSE)</f>
        <v>No</v>
      </c>
      <c r="H1168" s="24">
        <f>VLOOKUP(Table8[[#This Row],[Customer ID]],Table8[[Customer ID]:[NumberOfMajorSurgeries]],9,FALSE)</f>
        <v>2</v>
      </c>
      <c r="I1168" s="24" t="str">
        <f>VLOOKUP(Table8[[#This Row],[Customer ID]],Table8[],10,FALSE)</f>
        <v>No</v>
      </c>
      <c r="J1168" s="24" t="str">
        <f>VLOOKUP(Table8[[#This Row],[Customer ID]],Table8[[Customer ID]:[Wight Status]],3,FALSE)</f>
        <v>Obesity</v>
      </c>
      <c r="K1168" s="24" t="str">
        <f>VLOOKUP(Table8[[#This Row],[Customer ID]],Table8[[Customer ID]:[Diabetes Status]],5,FALSE)</f>
        <v>Diabetes</v>
      </c>
      <c r="L1168" s="24" t="str">
        <f>VLOOKUP(A1168,Table1[[Customer ID]:[Date Of Birth]],5,FALSE)</f>
        <v>30-Sep-1970</v>
      </c>
      <c r="M1168" s="24">
        <f>VLOOKUP(A1168,Table1[[Customer ID]:[charges]],8,FALSE)</f>
        <v>9634.5400000000009</v>
      </c>
      <c r="N1168" s="24" t="str">
        <f>VLOOKUP(Healthcare!A1168,Table1[[Customer ID]:[Hospital tier]],9,FALSE)</f>
        <v>tier - 2</v>
      </c>
      <c r="O1168" s="24" t="str">
        <f>VLOOKUP(A1168,Table1[[Customer ID]:[City tier]],10,FALSE)</f>
        <v>tier - 2</v>
      </c>
      <c r="P1168" s="24" t="str">
        <f>VLOOKUP(Healthcare!A1168,Table1[],11,FALSE)</f>
        <v>R1011</v>
      </c>
      <c r="Q1168" s="24">
        <f>VLOOKUP(Healthcare!A1168,Table1[[Customer ID]:[Age]],6,FALSE)</f>
        <v>52</v>
      </c>
    </row>
    <row r="1169" spans="1:17" ht="15.4" x14ac:dyDescent="0.45">
      <c r="A1169" s="25" t="s">
        <v>1168</v>
      </c>
      <c r="B1169" s="24" t="str">
        <f>VLOOKUP('Customer Names'!A1169,'Customer Names'!A1169:C3503,3,FALSE)</f>
        <v>Giumarra</v>
      </c>
      <c r="C1169" s="24">
        <f>VLOOKUP(Table8[[#This Row],[Customer ID]],Table8[[Customer ID]:[BMI]],2,FALSE)</f>
        <v>25.75</v>
      </c>
      <c r="D1169" s="24">
        <f>VLOOKUP(Table8[[#This Row],[Customer ID]],Table8[[Customer ID]:[HBA1C]],4,FALSE)</f>
        <v>9.23</v>
      </c>
      <c r="E1169" s="24" t="str">
        <f>VLOOKUP(Table8[[#This Row],[Customer ID]],Table8[[Customer ID]:[Heart Issues]],6,FALSE)</f>
        <v>No</v>
      </c>
      <c r="F1169" s="24" t="str">
        <f>VLOOKUP(Table8[[#This Row],[Customer ID]],Table8[[Customer ID]:[Any Transplants]],7,FALSE)</f>
        <v>No</v>
      </c>
      <c r="G1169" s="24" t="str">
        <f>VLOOKUP(Table8[[#This Row],[Customer ID]],Table8[[Customer ID]:[Cancer history]],8,FALSE)</f>
        <v>No</v>
      </c>
      <c r="H1169" s="24">
        <f>VLOOKUP(Table8[[#This Row],[Customer ID]],Table8[[Customer ID]:[NumberOfMajorSurgeries]],9,FALSE)</f>
        <v>0</v>
      </c>
      <c r="I1169" s="24" t="str">
        <f>VLOOKUP(Table8[[#This Row],[Customer ID]],Table8[],10,FALSE)</f>
        <v>No</v>
      </c>
      <c r="J1169" s="24" t="str">
        <f>VLOOKUP(Table8[[#This Row],[Customer ID]],Table8[[Customer ID]:[Wight Status]],3,FALSE)</f>
        <v>Over Weight</v>
      </c>
      <c r="K1169" s="24" t="str">
        <f>VLOOKUP(Table8[[#This Row],[Customer ID]],Table8[[Customer ID]:[Diabetes Status]],5,FALSE)</f>
        <v>Diabetes</v>
      </c>
      <c r="L1169" s="24" t="str">
        <f>VLOOKUP(A1169,Table1[[Customer ID]:[Date Of Birth]],5,FALSE)</f>
        <v>22-Jun-1968</v>
      </c>
      <c r="M1169" s="24">
        <f>VLOOKUP(A1169,Table1[[Customer ID]:[charges]],8,FALSE)</f>
        <v>9630.91</v>
      </c>
      <c r="N1169" s="24" t="str">
        <f>VLOOKUP(Healthcare!A1169,Table1[[Customer ID]:[Hospital tier]],9,FALSE)</f>
        <v>tier - 3</v>
      </c>
      <c r="O1169" s="24" t="str">
        <f>VLOOKUP(A1169,Table1[[Customer ID]:[City tier]],10,FALSE)</f>
        <v>tier - 2</v>
      </c>
      <c r="P1169" s="24" t="str">
        <f>VLOOKUP(Healthcare!A1169,Table1[],11,FALSE)</f>
        <v>R1013</v>
      </c>
      <c r="Q1169" s="24">
        <f>VLOOKUP(Healthcare!A1169,Table1[[Customer ID]:[Age]],6,FALSE)</f>
        <v>54</v>
      </c>
    </row>
    <row r="1170" spans="1:17" ht="15.4" x14ac:dyDescent="0.45">
      <c r="A1170" s="25" t="s">
        <v>1169</v>
      </c>
      <c r="B1170" s="24" t="str">
        <f>VLOOKUP('Customer Names'!A1170,'Customer Names'!A1170:C3504,3,FALSE)</f>
        <v>Peters</v>
      </c>
      <c r="C1170" s="24">
        <f>VLOOKUP(Table8[[#This Row],[Customer ID]],Table8[[Customer ID]:[BMI]],2,FALSE)</f>
        <v>32.299999999999997</v>
      </c>
      <c r="D1170" s="24">
        <f>VLOOKUP(Table8[[#This Row],[Customer ID]],Table8[[Customer ID]:[HBA1C]],4,FALSE)</f>
        <v>4.37</v>
      </c>
      <c r="E1170" s="24" t="str">
        <f>VLOOKUP(Table8[[#This Row],[Customer ID]],Table8[[Customer ID]:[Heart Issues]],6,FALSE)</f>
        <v>No</v>
      </c>
      <c r="F1170" s="24" t="str">
        <f>VLOOKUP(Table8[[#This Row],[Customer ID]],Table8[[Customer ID]:[Any Transplants]],7,FALSE)</f>
        <v>No</v>
      </c>
      <c r="G1170" s="24" t="str">
        <f>VLOOKUP(Table8[[#This Row],[Customer ID]],Table8[[Customer ID]:[Cancer history]],8,FALSE)</f>
        <v>No</v>
      </c>
      <c r="H1170" s="24">
        <f>VLOOKUP(Table8[[#This Row],[Customer ID]],Table8[[Customer ID]:[NumberOfMajorSurgeries]],9,FALSE)</f>
        <v>2</v>
      </c>
      <c r="I1170" s="24" t="str">
        <f>VLOOKUP(Table8[[#This Row],[Customer ID]],Table8[],10,FALSE)</f>
        <v>No</v>
      </c>
      <c r="J1170" s="24" t="str">
        <f>VLOOKUP(Table8[[#This Row],[Customer ID]],Table8[[Customer ID]:[Wight Status]],3,FALSE)</f>
        <v>Obesity</v>
      </c>
      <c r="K1170" s="24" t="str">
        <f>VLOOKUP(Table8[[#This Row],[Customer ID]],Table8[[Customer ID]:[Diabetes Status]],5,FALSE)</f>
        <v>Normal</v>
      </c>
      <c r="L1170" s="24" t="str">
        <f>VLOOKUP(A1170,Table1[[Customer ID]:[Date Of Birth]],5,FALSE)</f>
        <v>23-Oct-1972</v>
      </c>
      <c r="M1170" s="24">
        <f>VLOOKUP(A1170,Table1[[Customer ID]:[charges]],8,FALSE)</f>
        <v>9630.4</v>
      </c>
      <c r="N1170" s="24" t="str">
        <f>VLOOKUP(Healthcare!A1170,Table1[[Customer ID]:[Hospital tier]],9,FALSE)</f>
        <v>tier - 2</v>
      </c>
      <c r="O1170" s="24" t="str">
        <f>VLOOKUP(A1170,Table1[[Customer ID]:[City tier]],10,FALSE)</f>
        <v>tier - 2</v>
      </c>
      <c r="P1170" s="24" t="str">
        <f>VLOOKUP(Healthcare!A1170,Table1[],11,FALSE)</f>
        <v>R1011</v>
      </c>
      <c r="Q1170" s="24">
        <f>VLOOKUP(Healthcare!A1170,Table1[[Customer ID]:[Age]],6,FALSE)</f>
        <v>50</v>
      </c>
    </row>
    <row r="1171" spans="1:17" ht="15.4" x14ac:dyDescent="0.45">
      <c r="A1171" s="25" t="s">
        <v>1170</v>
      </c>
      <c r="B1171" s="24" t="str">
        <f>VLOOKUP('Customer Names'!A1171,'Customer Names'!A1171:C3505,3,FALSE)</f>
        <v>Bower</v>
      </c>
      <c r="C1171" s="24">
        <f>VLOOKUP(Table8[[#This Row],[Customer ID]],Table8[[Customer ID]:[BMI]],2,FALSE)</f>
        <v>28.61</v>
      </c>
      <c r="D1171" s="24">
        <f>VLOOKUP(Table8[[#This Row],[Customer ID]],Table8[[Customer ID]:[HBA1C]],4,FALSE)</f>
        <v>5.76</v>
      </c>
      <c r="E1171" s="24" t="str">
        <f>VLOOKUP(Table8[[#This Row],[Customer ID]],Table8[[Customer ID]:[Heart Issues]],6,FALSE)</f>
        <v>No</v>
      </c>
      <c r="F1171" s="24" t="str">
        <f>VLOOKUP(Table8[[#This Row],[Customer ID]],Table8[[Customer ID]:[Any Transplants]],7,FALSE)</f>
        <v>No</v>
      </c>
      <c r="G1171" s="24" t="str">
        <f>VLOOKUP(Table8[[#This Row],[Customer ID]],Table8[[Customer ID]:[Cancer history]],8,FALSE)</f>
        <v>Yes</v>
      </c>
      <c r="H1171" s="24">
        <f>VLOOKUP(Table8[[#This Row],[Customer ID]],Table8[[Customer ID]:[NumberOfMajorSurgeries]],9,FALSE)</f>
        <v>1</v>
      </c>
      <c r="I1171" s="24" t="str">
        <f>VLOOKUP(Table8[[#This Row],[Customer ID]],Table8[],10,FALSE)</f>
        <v>No</v>
      </c>
      <c r="J1171" s="24" t="str">
        <f>VLOOKUP(Table8[[#This Row],[Customer ID]],Table8[[Customer ID]:[Wight Status]],3,FALSE)</f>
        <v>Over Weight</v>
      </c>
      <c r="K1171" s="24" t="str">
        <f>VLOOKUP(Table8[[#This Row],[Customer ID]],Table8[[Customer ID]:[Diabetes Status]],5,FALSE)</f>
        <v>Prediabetes</v>
      </c>
      <c r="L1171" s="24" t="str">
        <f>VLOOKUP(A1171,Table1[[Customer ID]:[Date Of Birth]],5,FALSE)</f>
        <v>19-Dec-1979</v>
      </c>
      <c r="M1171" s="24">
        <f>VLOOKUP(A1171,Table1[[Customer ID]:[charges]],8,FALSE)</f>
        <v>9630.2999999999993</v>
      </c>
      <c r="N1171" s="24" t="str">
        <f>VLOOKUP(Healthcare!A1171,Table1[[Customer ID]:[Hospital tier]],9,FALSE)</f>
        <v>tier - 2</v>
      </c>
      <c r="O1171" s="24" t="str">
        <f>VLOOKUP(A1171,Table1[[Customer ID]:[City tier]],10,FALSE)</f>
        <v>tier - 2</v>
      </c>
      <c r="P1171" s="24" t="str">
        <f>VLOOKUP(Healthcare!A1171,Table1[],11,FALSE)</f>
        <v>R1021</v>
      </c>
      <c r="Q1171" s="24">
        <f>VLOOKUP(Healthcare!A1171,Table1[[Customer ID]:[Age]],6,FALSE)</f>
        <v>43</v>
      </c>
    </row>
    <row r="1172" spans="1:17" ht="15.4" x14ac:dyDescent="0.45">
      <c r="A1172" s="25" t="s">
        <v>1171</v>
      </c>
      <c r="B1172" s="24" t="str">
        <f>VLOOKUP('Customer Names'!A1172,'Customer Names'!A1172:C3506,3,FALSE)</f>
        <v>Chen</v>
      </c>
      <c r="C1172" s="24">
        <f>VLOOKUP(Table8[[#This Row],[Customer ID]],Table8[[Customer ID]:[BMI]],2,FALSE)</f>
        <v>45.41</v>
      </c>
      <c r="D1172" s="24">
        <f>VLOOKUP(Table8[[#This Row],[Customer ID]],Table8[[Customer ID]:[HBA1C]],4,FALSE)</f>
        <v>4.96</v>
      </c>
      <c r="E1172" s="24" t="str">
        <f>VLOOKUP(Table8[[#This Row],[Customer ID]],Table8[[Customer ID]:[Heart Issues]],6,FALSE)</f>
        <v>No</v>
      </c>
      <c r="F1172" s="24" t="str">
        <f>VLOOKUP(Table8[[#This Row],[Customer ID]],Table8[[Customer ID]:[Any Transplants]],7,FALSE)</f>
        <v>No</v>
      </c>
      <c r="G1172" s="24" t="str">
        <f>VLOOKUP(Table8[[#This Row],[Customer ID]],Table8[[Customer ID]:[Cancer history]],8,FALSE)</f>
        <v>No</v>
      </c>
      <c r="H1172" s="24">
        <f>VLOOKUP(Table8[[#This Row],[Customer ID]],Table8[[Customer ID]:[NumberOfMajorSurgeries]],9,FALSE)</f>
        <v>1</v>
      </c>
      <c r="I1172" s="24" t="str">
        <f>VLOOKUP(Table8[[#This Row],[Customer ID]],Table8[],10,FALSE)</f>
        <v>No</v>
      </c>
      <c r="J1172" s="24" t="str">
        <f>VLOOKUP(Table8[[#This Row],[Customer ID]],Table8[[Customer ID]:[Wight Status]],3,FALSE)</f>
        <v>Obesity</v>
      </c>
      <c r="K1172" s="24" t="str">
        <f>VLOOKUP(Table8[[#This Row],[Customer ID]],Table8[[Customer ID]:[Diabetes Status]],5,FALSE)</f>
        <v>Normal</v>
      </c>
      <c r="L1172" s="24" t="str">
        <f>VLOOKUP(A1172,Table1[[Customer ID]:[Date Of Birth]],5,FALSE)</f>
        <v>23-Jun-1998</v>
      </c>
      <c r="M1172" s="24">
        <f>VLOOKUP(A1172,Table1[[Customer ID]:[charges]],8,FALSE)</f>
        <v>9628.7900000000009</v>
      </c>
      <c r="N1172" s="24" t="str">
        <f>VLOOKUP(Healthcare!A1172,Table1[[Customer ID]:[Hospital tier]],9,FALSE)</f>
        <v>tier - 2</v>
      </c>
      <c r="O1172" s="24" t="str">
        <f>VLOOKUP(A1172,Table1[[Customer ID]:[City tier]],10,FALSE)</f>
        <v>tier - 2</v>
      </c>
      <c r="P1172" s="24" t="str">
        <f>VLOOKUP(Healthcare!A1172,Table1[],11,FALSE)</f>
        <v>R1026</v>
      </c>
      <c r="Q1172" s="24">
        <f>VLOOKUP(Healthcare!A1172,Table1[[Customer ID]:[Age]],6,FALSE)</f>
        <v>24</v>
      </c>
    </row>
    <row r="1173" spans="1:17" ht="15.4" x14ac:dyDescent="0.45">
      <c r="A1173" s="25" t="s">
        <v>1172</v>
      </c>
      <c r="B1173" s="24" t="str">
        <f>VLOOKUP('Customer Names'!A1173,'Customer Names'!A1173:C3507,3,FALSE)</f>
        <v>Capriccioso</v>
      </c>
      <c r="C1173" s="24">
        <f>VLOOKUP(Table8[[#This Row],[Customer ID]],Table8[[Customer ID]:[BMI]],2,FALSE)</f>
        <v>31.2</v>
      </c>
      <c r="D1173" s="24">
        <f>VLOOKUP(Table8[[#This Row],[Customer ID]],Table8[[Customer ID]:[HBA1C]],4,FALSE)</f>
        <v>11.04</v>
      </c>
      <c r="E1173" s="24" t="str">
        <f>VLOOKUP(Table8[[#This Row],[Customer ID]],Table8[[Customer ID]:[Heart Issues]],6,FALSE)</f>
        <v>Yes</v>
      </c>
      <c r="F1173" s="24" t="str">
        <f>VLOOKUP(Table8[[#This Row],[Customer ID]],Table8[[Customer ID]:[Any Transplants]],7,FALSE)</f>
        <v>No</v>
      </c>
      <c r="G1173" s="24" t="str">
        <f>VLOOKUP(Table8[[#This Row],[Customer ID]],Table8[[Customer ID]:[Cancer history]],8,FALSE)</f>
        <v>No</v>
      </c>
      <c r="H1173" s="24">
        <f>VLOOKUP(Table8[[#This Row],[Customer ID]],Table8[[Customer ID]:[NumberOfMajorSurgeries]],9,FALSE)</f>
        <v>2</v>
      </c>
      <c r="I1173" s="24" t="str">
        <f>VLOOKUP(Table8[[#This Row],[Customer ID]],Table8[],10,FALSE)</f>
        <v>No</v>
      </c>
      <c r="J1173" s="24" t="str">
        <f>VLOOKUP(Table8[[#This Row],[Customer ID]],Table8[[Customer ID]:[Wight Status]],3,FALSE)</f>
        <v>Obesity</v>
      </c>
      <c r="K1173" s="24" t="str">
        <f>VLOOKUP(Table8[[#This Row],[Customer ID]],Table8[[Customer ID]:[Diabetes Status]],5,FALSE)</f>
        <v>Diabetes</v>
      </c>
      <c r="L1173" s="24" t="str">
        <f>VLOOKUP(A1173,Table1[[Customer ID]:[Date Of Birth]],5,FALSE)</f>
        <v>16-Dec-1970</v>
      </c>
      <c r="M1173" s="24">
        <f>VLOOKUP(A1173,Table1[[Customer ID]:[charges]],8,FALSE)</f>
        <v>9625.92</v>
      </c>
      <c r="N1173" s="24" t="str">
        <f>VLOOKUP(Healthcare!A1173,Table1[[Customer ID]:[Hospital tier]],9,FALSE)</f>
        <v>tier - 2</v>
      </c>
      <c r="O1173" s="24" t="str">
        <f>VLOOKUP(A1173,Table1[[Customer ID]:[City tier]],10,FALSE)</f>
        <v>tier - 3</v>
      </c>
      <c r="P1173" s="24" t="str">
        <f>VLOOKUP(Healthcare!A1173,Table1[],11,FALSE)</f>
        <v>R1011</v>
      </c>
      <c r="Q1173" s="24">
        <f>VLOOKUP(Healthcare!A1173,Table1[[Customer ID]:[Age]],6,FALSE)</f>
        <v>52</v>
      </c>
    </row>
    <row r="1174" spans="1:17" ht="15.4" x14ac:dyDescent="0.45">
      <c r="A1174" s="25" t="s">
        <v>1173</v>
      </c>
      <c r="B1174" s="24" t="str">
        <f>VLOOKUP('Customer Names'!A1174,'Customer Names'!A1174:C3508,3,FALSE)</f>
        <v>Starbuck</v>
      </c>
      <c r="C1174" s="24">
        <f>VLOOKUP(Table8[[#This Row],[Customer ID]],Table8[[Customer ID]:[BMI]],2,FALSE)</f>
        <v>29.83</v>
      </c>
      <c r="D1174" s="24">
        <f>VLOOKUP(Table8[[#This Row],[Customer ID]],Table8[[Customer ID]:[HBA1C]],4,FALSE)</f>
        <v>7.81</v>
      </c>
      <c r="E1174" s="24" t="str">
        <f>VLOOKUP(Table8[[#This Row],[Customer ID]],Table8[[Customer ID]:[Heart Issues]],6,FALSE)</f>
        <v>Yes</v>
      </c>
      <c r="F1174" s="24" t="str">
        <f>VLOOKUP(Table8[[#This Row],[Customer ID]],Table8[[Customer ID]:[Any Transplants]],7,FALSE)</f>
        <v>No</v>
      </c>
      <c r="G1174" s="24" t="str">
        <f>VLOOKUP(Table8[[#This Row],[Customer ID]],Table8[[Customer ID]:[Cancer history]],8,FALSE)</f>
        <v>No</v>
      </c>
      <c r="H1174" s="24">
        <f>VLOOKUP(Table8[[#This Row],[Customer ID]],Table8[[Customer ID]:[NumberOfMajorSurgeries]],9,FALSE)</f>
        <v>1</v>
      </c>
      <c r="I1174" s="24" t="str">
        <f>VLOOKUP(Table8[[#This Row],[Customer ID]],Table8[],10,FALSE)</f>
        <v>No</v>
      </c>
      <c r="J1174" s="24" t="str">
        <f>VLOOKUP(Table8[[#This Row],[Customer ID]],Table8[[Customer ID]:[Wight Status]],3,FALSE)</f>
        <v>Over Weight</v>
      </c>
      <c r="K1174" s="24" t="str">
        <f>VLOOKUP(Table8[[#This Row],[Customer ID]],Table8[[Customer ID]:[Diabetes Status]],5,FALSE)</f>
        <v>Diabetes</v>
      </c>
      <c r="L1174" s="24" t="str">
        <f>VLOOKUP(A1174,Table1[[Customer ID]:[Date Of Birth]],5,FALSE)</f>
        <v>29-Oct-1975</v>
      </c>
      <c r="M1174" s="24">
        <f>VLOOKUP(A1174,Table1[[Customer ID]:[charges]],8,FALSE)</f>
        <v>9620.33</v>
      </c>
      <c r="N1174" s="24" t="str">
        <f>VLOOKUP(Healthcare!A1174,Table1[[Customer ID]:[Hospital tier]],9,FALSE)</f>
        <v>tier - 3</v>
      </c>
      <c r="O1174" s="24" t="str">
        <f>VLOOKUP(A1174,Table1[[Customer ID]:[City tier]],10,FALSE)</f>
        <v>tier - 3</v>
      </c>
      <c r="P1174" s="24" t="str">
        <f>VLOOKUP(Healthcare!A1174,Table1[],11,FALSE)</f>
        <v>R1012</v>
      </c>
      <c r="Q1174" s="24">
        <f>VLOOKUP(Healthcare!A1174,Table1[[Customer ID]:[Age]],6,FALSE)</f>
        <v>47</v>
      </c>
    </row>
    <row r="1175" spans="1:17" ht="15.4" x14ac:dyDescent="0.45">
      <c r="A1175" s="25" t="s">
        <v>1174</v>
      </c>
      <c r="B1175" s="24" t="str">
        <f>VLOOKUP('Customer Names'!A1175,'Customer Names'!A1175:C3509,3,FALSE)</f>
        <v>McMahon</v>
      </c>
      <c r="C1175" s="24">
        <f>VLOOKUP(Table8[[#This Row],[Customer ID]],Table8[[Customer ID]:[BMI]],2,FALSE)</f>
        <v>29.06</v>
      </c>
      <c r="D1175" s="24">
        <f>VLOOKUP(Table8[[#This Row],[Customer ID]],Table8[[Customer ID]:[HBA1C]],4,FALSE)</f>
        <v>4.55</v>
      </c>
      <c r="E1175" s="24" t="str">
        <f>VLOOKUP(Table8[[#This Row],[Customer ID]],Table8[[Customer ID]:[Heart Issues]],6,FALSE)</f>
        <v>No</v>
      </c>
      <c r="F1175" s="24" t="str">
        <f>VLOOKUP(Table8[[#This Row],[Customer ID]],Table8[[Customer ID]:[Any Transplants]],7,FALSE)</f>
        <v>No</v>
      </c>
      <c r="G1175" s="24" t="str">
        <f>VLOOKUP(Table8[[#This Row],[Customer ID]],Table8[[Customer ID]:[Cancer history]],8,FALSE)</f>
        <v>No</v>
      </c>
      <c r="H1175" s="24">
        <f>VLOOKUP(Table8[[#This Row],[Customer ID]],Table8[[Customer ID]:[NumberOfMajorSurgeries]],9,FALSE)</f>
        <v>0</v>
      </c>
      <c r="I1175" s="24" t="str">
        <f>VLOOKUP(Table8[[#This Row],[Customer ID]],Table8[],10,FALSE)</f>
        <v>No</v>
      </c>
      <c r="J1175" s="24" t="str">
        <f>VLOOKUP(Table8[[#This Row],[Customer ID]],Table8[[Customer ID]:[Wight Status]],3,FALSE)</f>
        <v>Over Weight</v>
      </c>
      <c r="K1175" s="24" t="str">
        <f>VLOOKUP(Table8[[#This Row],[Customer ID]],Table8[[Customer ID]:[Diabetes Status]],5,FALSE)</f>
        <v>Normal</v>
      </c>
      <c r="L1175" s="24" t="str">
        <f>VLOOKUP(A1175,Table1[[Customer ID]:[Date Of Birth]],5,FALSE)</f>
        <v>29-Aug-1982</v>
      </c>
      <c r="M1175" s="24">
        <f>VLOOKUP(A1175,Table1[[Customer ID]:[charges]],8,FALSE)</f>
        <v>9619.18</v>
      </c>
      <c r="N1175" s="24" t="str">
        <f>VLOOKUP(Healthcare!A1175,Table1[[Customer ID]:[Hospital tier]],9,FALSE)</f>
        <v>tier - 2</v>
      </c>
      <c r="O1175" s="24" t="str">
        <f>VLOOKUP(A1175,Table1[[Customer ID]:[City tier]],10,FALSE)</f>
        <v>tier - 1</v>
      </c>
      <c r="P1175" s="24" t="str">
        <f>VLOOKUP(Healthcare!A1175,Table1[],11,FALSE)</f>
        <v>R1025</v>
      </c>
      <c r="Q1175" s="24">
        <f>VLOOKUP(Healthcare!A1175,Table1[[Customer ID]:[Age]],6,FALSE)</f>
        <v>40</v>
      </c>
    </row>
    <row r="1176" spans="1:17" ht="15.4" x14ac:dyDescent="0.45">
      <c r="A1176" s="25" t="s">
        <v>1175</v>
      </c>
      <c r="B1176" s="24" t="str">
        <f>VLOOKUP('Customer Names'!A1176,'Customer Names'!A1176:C3510,3,FALSE)</f>
        <v>Rissell</v>
      </c>
      <c r="C1176" s="24">
        <f>VLOOKUP(Table8[[#This Row],[Customer ID]],Table8[[Customer ID]:[BMI]],2,FALSE)</f>
        <v>27.454999999999998</v>
      </c>
      <c r="D1176" s="24">
        <f>VLOOKUP(Table8[[#This Row],[Customer ID]],Table8[[Customer ID]:[HBA1C]],4,FALSE)</f>
        <v>6.13</v>
      </c>
      <c r="E1176" s="24" t="str">
        <f>VLOOKUP(Table8[[#This Row],[Customer ID]],Table8[[Customer ID]:[Heart Issues]],6,FALSE)</f>
        <v>No</v>
      </c>
      <c r="F1176" s="24" t="str">
        <f>VLOOKUP(Table8[[#This Row],[Customer ID]],Table8[[Customer ID]:[Any Transplants]],7,FALSE)</f>
        <v>No</v>
      </c>
      <c r="G1176" s="24" t="str">
        <f>VLOOKUP(Table8[[#This Row],[Customer ID]],Table8[[Customer ID]:[Cancer history]],8,FALSE)</f>
        <v>No</v>
      </c>
      <c r="H1176" s="24">
        <f>VLOOKUP(Table8[[#This Row],[Customer ID]],Table8[[Customer ID]:[NumberOfMajorSurgeries]],9,FALSE)</f>
        <v>2</v>
      </c>
      <c r="I1176" s="24" t="str">
        <f>VLOOKUP(Table8[[#This Row],[Customer ID]],Table8[],10,FALSE)</f>
        <v>No</v>
      </c>
      <c r="J1176" s="24" t="str">
        <f>VLOOKUP(Table8[[#This Row],[Customer ID]],Table8[[Customer ID]:[Wight Status]],3,FALSE)</f>
        <v>Over Weight</v>
      </c>
      <c r="K1176" s="24" t="str">
        <f>VLOOKUP(Table8[[#This Row],[Customer ID]],Table8[[Customer ID]:[Diabetes Status]],5,FALSE)</f>
        <v>Prediabetes</v>
      </c>
      <c r="L1176" s="24" t="str">
        <f>VLOOKUP(A1176,Table1[[Customer ID]:[Date Of Birth]],5,FALSE)</f>
        <v>27-Dec-1972</v>
      </c>
      <c r="M1176" s="24">
        <f>VLOOKUP(A1176,Table1[[Customer ID]:[charges]],8,FALSE)</f>
        <v>9617.66</v>
      </c>
      <c r="N1176" s="24" t="str">
        <f>VLOOKUP(Healthcare!A1176,Table1[[Customer ID]:[Hospital tier]],9,FALSE)</f>
        <v>tier - 3</v>
      </c>
      <c r="O1176" s="24" t="str">
        <f>VLOOKUP(A1176,Table1[[Customer ID]:[City tier]],10,FALSE)</f>
        <v>tier - 3</v>
      </c>
      <c r="P1176" s="24" t="str">
        <f>VLOOKUP(Healthcare!A1176,Table1[],11,FALSE)</f>
        <v>R1016</v>
      </c>
      <c r="Q1176" s="24">
        <f>VLOOKUP(Healthcare!A1176,Table1[[Customer ID]:[Age]],6,FALSE)</f>
        <v>50</v>
      </c>
    </row>
    <row r="1177" spans="1:17" ht="15.4" x14ac:dyDescent="0.45">
      <c r="A1177" s="25" t="s">
        <v>1176</v>
      </c>
      <c r="B1177" s="24" t="str">
        <f>VLOOKUP('Customer Names'!A1177,'Customer Names'!A1177:C3511,3,FALSE)</f>
        <v>Kromroy</v>
      </c>
      <c r="C1177" s="24">
        <f>VLOOKUP(Table8[[#This Row],[Customer ID]],Table8[[Customer ID]:[BMI]],2,FALSE)</f>
        <v>23.01</v>
      </c>
      <c r="D1177" s="24">
        <f>VLOOKUP(Table8[[#This Row],[Customer ID]],Table8[[Customer ID]:[HBA1C]],4,FALSE)</f>
        <v>6.04</v>
      </c>
      <c r="E1177" s="24" t="str">
        <f>VLOOKUP(Table8[[#This Row],[Customer ID]],Table8[[Customer ID]:[Heart Issues]],6,FALSE)</f>
        <v>Yes</v>
      </c>
      <c r="F1177" s="24" t="str">
        <f>VLOOKUP(Table8[[#This Row],[Customer ID]],Table8[[Customer ID]:[Any Transplants]],7,FALSE)</f>
        <v>No</v>
      </c>
      <c r="G1177" s="24" t="str">
        <f>VLOOKUP(Table8[[#This Row],[Customer ID]],Table8[[Customer ID]:[Cancer history]],8,FALSE)</f>
        <v>No</v>
      </c>
      <c r="H1177" s="24">
        <f>VLOOKUP(Table8[[#This Row],[Customer ID]],Table8[[Customer ID]:[NumberOfMajorSurgeries]],9,FALSE)</f>
        <v>1</v>
      </c>
      <c r="I1177" s="24" t="str">
        <f>VLOOKUP(Table8[[#This Row],[Customer ID]],Table8[],10,FALSE)</f>
        <v>No</v>
      </c>
      <c r="J1177" s="24" t="str">
        <f>VLOOKUP(Table8[[#This Row],[Customer ID]],Table8[[Customer ID]:[Wight Status]],3,FALSE)</f>
        <v>Normal Weight</v>
      </c>
      <c r="K1177" s="24" t="str">
        <f>VLOOKUP(Table8[[#This Row],[Customer ID]],Table8[[Customer ID]:[Diabetes Status]],5,FALSE)</f>
        <v>Prediabetes</v>
      </c>
      <c r="L1177" s="24" t="str">
        <f>VLOOKUP(A1177,Table1[[Customer ID]:[Date Of Birth]],5,FALSE)</f>
        <v>15-Dec-1964</v>
      </c>
      <c r="M1177" s="24">
        <f>VLOOKUP(A1177,Table1[[Customer ID]:[charges]],8,FALSE)</f>
        <v>9597.6299999999992</v>
      </c>
      <c r="N1177" s="24" t="str">
        <f>VLOOKUP(Healthcare!A1177,Table1[[Customer ID]:[Hospital tier]],9,FALSE)</f>
        <v>tier - 3</v>
      </c>
      <c r="O1177" s="24" t="str">
        <f>VLOOKUP(A1177,Table1[[Customer ID]:[City tier]],10,FALSE)</f>
        <v>tier - 3</v>
      </c>
      <c r="P1177" s="24" t="str">
        <f>VLOOKUP(Healthcare!A1177,Table1[],11,FALSE)</f>
        <v>R1013</v>
      </c>
      <c r="Q1177" s="24">
        <f>VLOOKUP(Healthcare!A1177,Table1[[Customer ID]:[Age]],6,FALSE)</f>
        <v>58</v>
      </c>
    </row>
    <row r="1178" spans="1:17" ht="15.4" x14ac:dyDescent="0.45">
      <c r="A1178" s="25" t="s">
        <v>1177</v>
      </c>
      <c r="B1178" s="24" t="str">
        <f>VLOOKUP('Customer Names'!A1178,'Customer Names'!A1178:C3512,3,FALSE)</f>
        <v>Manfredi</v>
      </c>
      <c r="C1178" s="24">
        <f>VLOOKUP(Table8[[#This Row],[Customer ID]],Table8[[Customer ID]:[BMI]],2,FALSE)</f>
        <v>31.39</v>
      </c>
      <c r="D1178" s="24">
        <f>VLOOKUP(Table8[[#This Row],[Customer ID]],Table8[[Customer ID]:[HBA1C]],4,FALSE)</f>
        <v>8.85</v>
      </c>
      <c r="E1178" s="24" t="str">
        <f>VLOOKUP(Table8[[#This Row],[Customer ID]],Table8[[Customer ID]:[Heart Issues]],6,FALSE)</f>
        <v>Yes</v>
      </c>
      <c r="F1178" s="24" t="str">
        <f>VLOOKUP(Table8[[#This Row],[Customer ID]],Table8[[Customer ID]:[Any Transplants]],7,FALSE)</f>
        <v>No</v>
      </c>
      <c r="G1178" s="24" t="str">
        <f>VLOOKUP(Table8[[#This Row],[Customer ID]],Table8[[Customer ID]:[Cancer history]],8,FALSE)</f>
        <v>No</v>
      </c>
      <c r="H1178" s="24">
        <f>VLOOKUP(Table8[[#This Row],[Customer ID]],Table8[[Customer ID]:[NumberOfMajorSurgeries]],9,FALSE)</f>
        <v>0</v>
      </c>
      <c r="I1178" s="24" t="str">
        <f>VLOOKUP(Table8[[#This Row],[Customer ID]],Table8[],10,FALSE)</f>
        <v>No</v>
      </c>
      <c r="J1178" s="24" t="str">
        <f>VLOOKUP(Table8[[#This Row],[Customer ID]],Table8[[Customer ID]:[Wight Status]],3,FALSE)</f>
        <v>Obesity</v>
      </c>
      <c r="K1178" s="24" t="str">
        <f>VLOOKUP(Table8[[#This Row],[Customer ID]],Table8[[Customer ID]:[Diabetes Status]],5,FALSE)</f>
        <v>Diabetes</v>
      </c>
      <c r="L1178" s="24" t="str">
        <f>VLOOKUP(A1178,Table1[[Customer ID]:[Date Of Birth]],5,FALSE)</f>
        <v>18-Oct-1981</v>
      </c>
      <c r="M1178" s="24">
        <f>VLOOKUP(A1178,Table1[[Customer ID]:[charges]],8,FALSE)</f>
        <v>9584.0400000000009</v>
      </c>
      <c r="N1178" s="24" t="str">
        <f>VLOOKUP(Healthcare!A1178,Table1[[Customer ID]:[Hospital tier]],9,FALSE)</f>
        <v>tier - 2</v>
      </c>
      <c r="O1178" s="24" t="str">
        <f>VLOOKUP(A1178,Table1[[Customer ID]:[City tier]],10,FALSE)</f>
        <v>tier - 1</v>
      </c>
      <c r="P1178" s="24" t="str">
        <f>VLOOKUP(Healthcare!A1178,Table1[],11,FALSE)</f>
        <v>R1021</v>
      </c>
      <c r="Q1178" s="24">
        <f>VLOOKUP(Healthcare!A1178,Table1[[Customer ID]:[Age]],6,FALSE)</f>
        <v>41</v>
      </c>
    </row>
    <row r="1179" spans="1:17" ht="15.4" x14ac:dyDescent="0.45">
      <c r="A1179" s="25" t="s">
        <v>1178</v>
      </c>
      <c r="B1179" s="24" t="str">
        <f>VLOOKUP('Customer Names'!A1179,'Customer Names'!A1179:C3513,3,FALSE)</f>
        <v>Manwaring</v>
      </c>
      <c r="C1179" s="24">
        <f>VLOOKUP(Table8[[#This Row],[Customer ID]],Table8[[Customer ID]:[BMI]],2,FALSE)</f>
        <v>34.770000000000003</v>
      </c>
      <c r="D1179" s="24">
        <f>VLOOKUP(Table8[[#This Row],[Customer ID]],Table8[[Customer ID]:[HBA1C]],4,FALSE)</f>
        <v>10.54</v>
      </c>
      <c r="E1179" s="24" t="str">
        <f>VLOOKUP(Table8[[#This Row],[Customer ID]],Table8[[Customer ID]:[Heart Issues]],6,FALSE)</f>
        <v>No</v>
      </c>
      <c r="F1179" s="24" t="str">
        <f>VLOOKUP(Table8[[#This Row],[Customer ID]],Table8[[Customer ID]:[Any Transplants]],7,FALSE)</f>
        <v>No</v>
      </c>
      <c r="G1179" s="24" t="str">
        <f>VLOOKUP(Table8[[#This Row],[Customer ID]],Table8[[Customer ID]:[Cancer history]],8,FALSE)</f>
        <v>No</v>
      </c>
      <c r="H1179" s="24">
        <f>VLOOKUP(Table8[[#This Row],[Customer ID]],Table8[[Customer ID]:[NumberOfMajorSurgeries]],9,FALSE)</f>
        <v>2</v>
      </c>
      <c r="I1179" s="24" t="str">
        <f>VLOOKUP(Table8[[#This Row],[Customer ID]],Table8[],10,FALSE)</f>
        <v>No</v>
      </c>
      <c r="J1179" s="24" t="str">
        <f>VLOOKUP(Table8[[#This Row],[Customer ID]],Table8[[Customer ID]:[Wight Status]],3,FALSE)</f>
        <v>Obesity</v>
      </c>
      <c r="K1179" s="24" t="str">
        <f>VLOOKUP(Table8[[#This Row],[Customer ID]],Table8[[Customer ID]:[Diabetes Status]],5,FALSE)</f>
        <v>Diabetes</v>
      </c>
      <c r="L1179" s="24" t="str">
        <f>VLOOKUP(A1179,Table1[[Customer ID]:[Date Of Birth]],5,FALSE)</f>
        <v>28-Nov-1973</v>
      </c>
      <c r="M1179" s="24">
        <f>VLOOKUP(A1179,Table1[[Customer ID]:[charges]],8,FALSE)</f>
        <v>9583.89</v>
      </c>
      <c r="N1179" s="24" t="str">
        <f>VLOOKUP(Healthcare!A1179,Table1[[Customer ID]:[Hospital tier]],9,FALSE)</f>
        <v>tier - 2</v>
      </c>
      <c r="O1179" s="24" t="str">
        <f>VLOOKUP(A1179,Table1[[Customer ID]:[City tier]],10,FALSE)</f>
        <v>tier - 3</v>
      </c>
      <c r="P1179" s="24" t="str">
        <f>VLOOKUP(Healthcare!A1179,Table1[],11,FALSE)</f>
        <v>R1012</v>
      </c>
      <c r="Q1179" s="24">
        <f>VLOOKUP(Healthcare!A1179,Table1[[Customer ID]:[Age]],6,FALSE)</f>
        <v>49</v>
      </c>
    </row>
    <row r="1180" spans="1:17" ht="15.4" x14ac:dyDescent="0.45">
      <c r="A1180" s="25" t="s">
        <v>1179</v>
      </c>
      <c r="B1180" s="24" t="str">
        <f>VLOOKUP('Customer Names'!A1180,'Customer Names'!A1180:C3514,3,FALSE)</f>
        <v>Tomaszewski</v>
      </c>
      <c r="C1180" s="24">
        <f>VLOOKUP(Table8[[#This Row],[Customer ID]],Table8[[Customer ID]:[BMI]],2,FALSE)</f>
        <v>24.48</v>
      </c>
      <c r="D1180" s="24">
        <f>VLOOKUP(Table8[[#This Row],[Customer ID]],Table8[[Customer ID]:[HBA1C]],4,FALSE)</f>
        <v>4.37</v>
      </c>
      <c r="E1180" s="24" t="str">
        <f>VLOOKUP(Table8[[#This Row],[Customer ID]],Table8[[Customer ID]:[Heart Issues]],6,FALSE)</f>
        <v>Yes</v>
      </c>
      <c r="F1180" s="24" t="str">
        <f>VLOOKUP(Table8[[#This Row],[Customer ID]],Table8[[Customer ID]:[Any Transplants]],7,FALSE)</f>
        <v>No</v>
      </c>
      <c r="G1180" s="24" t="str">
        <f>VLOOKUP(Table8[[#This Row],[Customer ID]],Table8[[Customer ID]:[Cancer history]],8,FALSE)</f>
        <v>No</v>
      </c>
      <c r="H1180" s="24">
        <f>VLOOKUP(Table8[[#This Row],[Customer ID]],Table8[[Customer ID]:[NumberOfMajorSurgeries]],9,FALSE)</f>
        <v>2</v>
      </c>
      <c r="I1180" s="24" t="str">
        <f>VLOOKUP(Table8[[#This Row],[Customer ID]],Table8[],10,FALSE)</f>
        <v>No</v>
      </c>
      <c r="J1180" s="24" t="str">
        <f>VLOOKUP(Table8[[#This Row],[Customer ID]],Table8[[Customer ID]:[Wight Status]],3,FALSE)</f>
        <v>Normal Weight</v>
      </c>
      <c r="K1180" s="24" t="str">
        <f>VLOOKUP(Table8[[#This Row],[Customer ID]],Table8[[Customer ID]:[Diabetes Status]],5,FALSE)</f>
        <v>Normal</v>
      </c>
      <c r="L1180" s="24" t="str">
        <f>VLOOKUP(A1180,Table1[[Customer ID]:[Date Of Birth]],5,FALSE)</f>
        <v>4-Dec-1966</v>
      </c>
      <c r="M1180" s="24">
        <f>VLOOKUP(A1180,Table1[[Customer ID]:[charges]],8,FALSE)</f>
        <v>9582.5400000000009</v>
      </c>
      <c r="N1180" s="24" t="str">
        <f>VLOOKUP(Healthcare!A1180,Table1[[Customer ID]:[Hospital tier]],9,FALSE)</f>
        <v>tier - 3</v>
      </c>
      <c r="O1180" s="24" t="str">
        <f>VLOOKUP(A1180,Table1[[Customer ID]:[City tier]],10,FALSE)</f>
        <v>tier - 2</v>
      </c>
      <c r="P1180" s="24" t="str">
        <f>VLOOKUP(Healthcare!A1180,Table1[],11,FALSE)</f>
        <v>R1013</v>
      </c>
      <c r="Q1180" s="24">
        <f>VLOOKUP(Healthcare!A1180,Table1[[Customer ID]:[Age]],6,FALSE)</f>
        <v>56</v>
      </c>
    </row>
    <row r="1181" spans="1:17" ht="15.4" x14ac:dyDescent="0.45">
      <c r="A1181" s="25" t="s">
        <v>1180</v>
      </c>
      <c r="B1181" s="24" t="str">
        <f>VLOOKUP('Customer Names'!A1181,'Customer Names'!A1181:C3515,3,FALSE)</f>
        <v>Gannon</v>
      </c>
      <c r="C1181" s="24">
        <f>VLOOKUP(Table8[[#This Row],[Customer ID]],Table8[[Customer ID]:[BMI]],2,FALSE)</f>
        <v>22.61</v>
      </c>
      <c r="D1181" s="24">
        <f>VLOOKUP(Table8[[#This Row],[Customer ID]],Table8[[Customer ID]:[HBA1C]],4,FALSE)</f>
        <v>9.6300000000000008</v>
      </c>
      <c r="E1181" s="24" t="str">
        <f>VLOOKUP(Table8[[#This Row],[Customer ID]],Table8[[Customer ID]:[Heart Issues]],6,FALSE)</f>
        <v>No</v>
      </c>
      <c r="F1181" s="24" t="str">
        <f>VLOOKUP(Table8[[#This Row],[Customer ID]],Table8[[Customer ID]:[Any Transplants]],7,FALSE)</f>
        <v>No</v>
      </c>
      <c r="G1181" s="24" t="str">
        <f>VLOOKUP(Table8[[#This Row],[Customer ID]],Table8[[Customer ID]:[Cancer history]],8,FALSE)</f>
        <v>No</v>
      </c>
      <c r="H1181" s="24">
        <f>VLOOKUP(Table8[[#This Row],[Customer ID]],Table8[[Customer ID]:[NumberOfMajorSurgeries]],9,FALSE)</f>
        <v>2</v>
      </c>
      <c r="I1181" s="24" t="str">
        <f>VLOOKUP(Table8[[#This Row],[Customer ID]],Table8[],10,FALSE)</f>
        <v>No</v>
      </c>
      <c r="J1181" s="24" t="str">
        <f>VLOOKUP(Table8[[#This Row],[Customer ID]],Table8[[Customer ID]:[Wight Status]],3,FALSE)</f>
        <v>Normal Weight</v>
      </c>
      <c r="K1181" s="24" t="str">
        <f>VLOOKUP(Table8[[#This Row],[Customer ID]],Table8[[Customer ID]:[Diabetes Status]],5,FALSE)</f>
        <v>Diabetes</v>
      </c>
      <c r="L1181" s="24" t="str">
        <f>VLOOKUP(A1181,Table1[[Customer ID]:[Date Of Birth]],5,FALSE)</f>
        <v>1-Dec-1973</v>
      </c>
      <c r="M1181" s="24">
        <f>VLOOKUP(A1181,Table1[[Customer ID]:[charges]],8,FALSE)</f>
        <v>9566.99</v>
      </c>
      <c r="N1181" s="24" t="str">
        <f>VLOOKUP(Healthcare!A1181,Table1[[Customer ID]:[Hospital tier]],9,FALSE)</f>
        <v>tier - 2</v>
      </c>
      <c r="O1181" s="24" t="str">
        <f>VLOOKUP(A1181,Table1[[Customer ID]:[City tier]],10,FALSE)</f>
        <v>tier - 1</v>
      </c>
      <c r="P1181" s="24" t="str">
        <f>VLOOKUP(Healthcare!A1181,Table1[],11,FALSE)</f>
        <v>R1012</v>
      </c>
      <c r="Q1181" s="24">
        <f>VLOOKUP(Healthcare!A1181,Table1[[Customer ID]:[Age]],6,FALSE)</f>
        <v>49</v>
      </c>
    </row>
    <row r="1182" spans="1:17" ht="15.4" x14ac:dyDescent="0.45">
      <c r="A1182" s="25" t="s">
        <v>1181</v>
      </c>
      <c r="B1182" s="24" t="str">
        <f>VLOOKUP('Customer Names'!A1182,'Customer Names'!A1182:C3516,3,FALSE)</f>
        <v>Frye</v>
      </c>
      <c r="C1182" s="24">
        <f>VLOOKUP(Table8[[#This Row],[Customer ID]],Table8[[Customer ID]:[BMI]],2,FALSE)</f>
        <v>34.299999999999997</v>
      </c>
      <c r="D1182" s="24">
        <f>VLOOKUP(Table8[[#This Row],[Customer ID]],Table8[[Customer ID]:[HBA1C]],4,FALSE)</f>
        <v>10.37</v>
      </c>
      <c r="E1182" s="24" t="str">
        <f>VLOOKUP(Table8[[#This Row],[Customer ID]],Table8[[Customer ID]:[Heart Issues]],6,FALSE)</f>
        <v>No</v>
      </c>
      <c r="F1182" s="24" t="str">
        <f>VLOOKUP(Table8[[#This Row],[Customer ID]],Table8[[Customer ID]:[Any Transplants]],7,FALSE)</f>
        <v>No</v>
      </c>
      <c r="G1182" s="24" t="str">
        <f>VLOOKUP(Table8[[#This Row],[Customer ID]],Table8[[Customer ID]:[Cancer history]],8,FALSE)</f>
        <v>No</v>
      </c>
      <c r="H1182" s="24">
        <f>VLOOKUP(Table8[[#This Row],[Customer ID]],Table8[[Customer ID]:[NumberOfMajorSurgeries]],9,FALSE)</f>
        <v>0</v>
      </c>
      <c r="I1182" s="24" t="str">
        <f>VLOOKUP(Table8[[#This Row],[Customer ID]],Table8[],10,FALSE)</f>
        <v>No</v>
      </c>
      <c r="J1182" s="24" t="str">
        <f>VLOOKUP(Table8[[#This Row],[Customer ID]],Table8[[Customer ID]:[Wight Status]],3,FALSE)</f>
        <v>Obesity</v>
      </c>
      <c r="K1182" s="24" t="str">
        <f>VLOOKUP(Table8[[#This Row],[Customer ID]],Table8[[Customer ID]:[Diabetes Status]],5,FALSE)</f>
        <v>Diabetes</v>
      </c>
      <c r="L1182" s="24" t="str">
        <f>VLOOKUP(A1182,Table1[[Customer ID]:[Date Of Birth]],5,FALSE)</f>
        <v>14-Aug-1974</v>
      </c>
      <c r="M1182" s="24">
        <f>VLOOKUP(A1182,Table1[[Customer ID]:[charges]],8,FALSE)</f>
        <v>9563.0300000000007</v>
      </c>
      <c r="N1182" s="24" t="str">
        <f>VLOOKUP(Healthcare!A1182,Table1[[Customer ID]:[Hospital tier]],9,FALSE)</f>
        <v>tier - 3</v>
      </c>
      <c r="O1182" s="24" t="str">
        <f>VLOOKUP(A1182,Table1[[Customer ID]:[City tier]],10,FALSE)</f>
        <v>tier - 1</v>
      </c>
      <c r="P1182" s="24" t="str">
        <f>VLOOKUP(Healthcare!A1182,Table1[],11,FALSE)</f>
        <v>R1011</v>
      </c>
      <c r="Q1182" s="24">
        <f>VLOOKUP(Healthcare!A1182,Table1[[Customer ID]:[Age]],6,FALSE)</f>
        <v>48</v>
      </c>
    </row>
    <row r="1183" spans="1:17" ht="15.4" x14ac:dyDescent="0.45">
      <c r="A1183" s="25" t="s">
        <v>1182</v>
      </c>
      <c r="B1183" s="24" t="str">
        <f>VLOOKUP('Customer Names'!A1183,'Customer Names'!A1183:C3517,3,FALSE)</f>
        <v>Jenkins</v>
      </c>
      <c r="C1183" s="24">
        <f>VLOOKUP(Table8[[#This Row],[Customer ID]],Table8[[Customer ID]:[BMI]],2,FALSE)</f>
        <v>46.09</v>
      </c>
      <c r="D1183" s="24">
        <f>VLOOKUP(Table8[[#This Row],[Customer ID]],Table8[[Customer ID]:[HBA1C]],4,FALSE)</f>
        <v>5.44</v>
      </c>
      <c r="E1183" s="24" t="str">
        <f>VLOOKUP(Table8[[#This Row],[Customer ID]],Table8[[Customer ID]:[Heart Issues]],6,FALSE)</f>
        <v>No</v>
      </c>
      <c r="F1183" s="24" t="str">
        <f>VLOOKUP(Table8[[#This Row],[Customer ID]],Table8[[Customer ID]:[Any Transplants]],7,FALSE)</f>
        <v>No</v>
      </c>
      <c r="G1183" s="24" t="str">
        <f>VLOOKUP(Table8[[#This Row],[Customer ID]],Table8[[Customer ID]:[Cancer history]],8,FALSE)</f>
        <v>No</v>
      </c>
      <c r="H1183" s="24">
        <f>VLOOKUP(Table8[[#This Row],[Customer ID]],Table8[[Customer ID]:[NumberOfMajorSurgeries]],9,FALSE)</f>
        <v>2</v>
      </c>
      <c r="I1183" s="24" t="str">
        <f>VLOOKUP(Table8[[#This Row],[Customer ID]],Table8[],10,FALSE)</f>
        <v>No</v>
      </c>
      <c r="J1183" s="24" t="str">
        <f>VLOOKUP(Table8[[#This Row],[Customer ID]],Table8[[Customer ID]:[Wight Status]],3,FALSE)</f>
        <v>Obesity</v>
      </c>
      <c r="K1183" s="24" t="str">
        <f>VLOOKUP(Table8[[#This Row],[Customer ID]],Table8[[Customer ID]:[Diabetes Status]],5,FALSE)</f>
        <v>Normal</v>
      </c>
      <c r="L1183" s="24" t="str">
        <f>VLOOKUP(A1183,Table1[[Customer ID]:[Date Of Birth]],5,FALSE)</f>
        <v>22-Sep-1972</v>
      </c>
      <c r="M1183" s="24">
        <f>VLOOKUP(A1183,Table1[[Customer ID]:[charges]],8,FALSE)</f>
        <v>9549.57</v>
      </c>
      <c r="N1183" s="24" t="str">
        <f>VLOOKUP(Healthcare!A1183,Table1[[Customer ID]:[Hospital tier]],9,FALSE)</f>
        <v>tier - 2</v>
      </c>
      <c r="O1183" s="24" t="str">
        <f>VLOOKUP(A1183,Table1[[Customer ID]:[City tier]],10,FALSE)</f>
        <v>tier - 1</v>
      </c>
      <c r="P1183" s="24" t="str">
        <f>VLOOKUP(Healthcare!A1183,Table1[],11,FALSE)</f>
        <v>R1013</v>
      </c>
      <c r="Q1183" s="24">
        <f>VLOOKUP(Healthcare!A1183,Table1[[Customer ID]:[Age]],6,FALSE)</f>
        <v>50</v>
      </c>
    </row>
    <row r="1184" spans="1:17" ht="15.4" x14ac:dyDescent="0.45">
      <c r="A1184" s="25" t="s">
        <v>1183</v>
      </c>
      <c r="B1184" s="24" t="str">
        <f>VLOOKUP('Customer Names'!A1184,'Customer Names'!A1184:C3518,3,FALSE)</f>
        <v>Currier</v>
      </c>
      <c r="C1184" s="24">
        <f>VLOOKUP(Table8[[#This Row],[Customer ID]],Table8[[Customer ID]:[BMI]],2,FALSE)</f>
        <v>44.744999999999997</v>
      </c>
      <c r="D1184" s="24">
        <f>VLOOKUP(Table8[[#This Row],[Customer ID]],Table8[[Customer ID]:[HBA1C]],4,FALSE)</f>
        <v>5.19</v>
      </c>
      <c r="E1184" s="24" t="str">
        <f>VLOOKUP(Table8[[#This Row],[Customer ID]],Table8[[Customer ID]:[Heart Issues]],6,FALSE)</f>
        <v>No</v>
      </c>
      <c r="F1184" s="24" t="str">
        <f>VLOOKUP(Table8[[#This Row],[Customer ID]],Table8[[Customer ID]:[Any Transplants]],7,FALSE)</f>
        <v>No</v>
      </c>
      <c r="G1184" s="24" t="str">
        <f>VLOOKUP(Table8[[#This Row],[Customer ID]],Table8[[Customer ID]:[Cancer history]],8,FALSE)</f>
        <v>No</v>
      </c>
      <c r="H1184" s="24">
        <f>VLOOKUP(Table8[[#This Row],[Customer ID]],Table8[[Customer ID]:[NumberOfMajorSurgeries]],9,FALSE)</f>
        <v>2</v>
      </c>
      <c r="I1184" s="24" t="str">
        <f>VLOOKUP(Table8[[#This Row],[Customer ID]],Table8[],10,FALSE)</f>
        <v>No</v>
      </c>
      <c r="J1184" s="24" t="str">
        <f>VLOOKUP(Table8[[#This Row],[Customer ID]],Table8[[Customer ID]:[Wight Status]],3,FALSE)</f>
        <v>Obesity</v>
      </c>
      <c r="K1184" s="24" t="str">
        <f>VLOOKUP(Table8[[#This Row],[Customer ID]],Table8[[Customer ID]:[Diabetes Status]],5,FALSE)</f>
        <v>Normal</v>
      </c>
      <c r="L1184" s="24" t="str">
        <f>VLOOKUP(A1184,Table1[[Customer ID]:[Date Of Birth]],5,FALSE)</f>
        <v>22-Sep-1972</v>
      </c>
      <c r="M1184" s="24">
        <f>VLOOKUP(A1184,Table1[[Customer ID]:[charges]],8,FALSE)</f>
        <v>9541.7000000000007</v>
      </c>
      <c r="N1184" s="24" t="str">
        <f>VLOOKUP(Healthcare!A1184,Table1[[Customer ID]:[Hospital tier]],9,FALSE)</f>
        <v>tier - 2</v>
      </c>
      <c r="O1184" s="24" t="str">
        <f>VLOOKUP(A1184,Table1[[Customer ID]:[City tier]],10,FALSE)</f>
        <v>tier - 1</v>
      </c>
      <c r="P1184" s="24" t="str">
        <f>VLOOKUP(Healthcare!A1184,Table1[],11,FALSE)</f>
        <v>R1024</v>
      </c>
      <c r="Q1184" s="24">
        <f>VLOOKUP(Healthcare!A1184,Table1[[Customer ID]:[Age]],6,FALSE)</f>
        <v>50</v>
      </c>
    </row>
    <row r="1185" spans="1:17" ht="15.4" x14ac:dyDescent="0.45">
      <c r="A1185" s="25" t="s">
        <v>1184</v>
      </c>
      <c r="B1185" s="24" t="str">
        <f>VLOOKUP('Customer Names'!A1185,'Customer Names'!A1185:C3519,3,FALSE)</f>
        <v>Whittendale</v>
      </c>
      <c r="C1185" s="24">
        <f>VLOOKUP(Table8[[#This Row],[Customer ID]],Table8[[Customer ID]:[BMI]],2,FALSE)</f>
        <v>26.33</v>
      </c>
      <c r="D1185" s="24">
        <f>VLOOKUP(Table8[[#This Row],[Customer ID]],Table8[[Customer ID]:[HBA1C]],4,FALSE)</f>
        <v>11.8</v>
      </c>
      <c r="E1185" s="24" t="str">
        <f>VLOOKUP(Table8[[#This Row],[Customer ID]],Table8[[Customer ID]:[Heart Issues]],6,FALSE)</f>
        <v>Yes</v>
      </c>
      <c r="F1185" s="24" t="str">
        <f>VLOOKUP(Table8[[#This Row],[Customer ID]],Table8[[Customer ID]:[Any Transplants]],7,FALSE)</f>
        <v>No</v>
      </c>
      <c r="G1185" s="24" t="str">
        <f>VLOOKUP(Table8[[#This Row],[Customer ID]],Table8[[Customer ID]:[Cancer history]],8,FALSE)</f>
        <v>No</v>
      </c>
      <c r="H1185" s="24">
        <f>VLOOKUP(Table8[[#This Row],[Customer ID]],Table8[[Customer ID]:[NumberOfMajorSurgeries]],9,FALSE)</f>
        <v>1</v>
      </c>
      <c r="I1185" s="24" t="str">
        <f>VLOOKUP(Table8[[#This Row],[Customer ID]],Table8[],10,FALSE)</f>
        <v>No</v>
      </c>
      <c r="J1185" s="24" t="str">
        <f>VLOOKUP(Table8[[#This Row],[Customer ID]],Table8[[Customer ID]:[Wight Status]],3,FALSE)</f>
        <v>Over Weight</v>
      </c>
      <c r="K1185" s="24" t="str">
        <f>VLOOKUP(Table8[[#This Row],[Customer ID]],Table8[[Customer ID]:[Diabetes Status]],5,FALSE)</f>
        <v>Diabetes</v>
      </c>
      <c r="L1185" s="24" t="str">
        <f>VLOOKUP(A1185,Table1[[Customer ID]:[Date Of Birth]],5,FALSE)</f>
        <v>28-Jul-1975</v>
      </c>
      <c r="M1185" s="24">
        <f>VLOOKUP(A1185,Table1[[Customer ID]:[charges]],8,FALSE)</f>
        <v>9540.17</v>
      </c>
      <c r="N1185" s="24" t="str">
        <f>VLOOKUP(Healthcare!A1185,Table1[[Customer ID]:[Hospital tier]],9,FALSE)</f>
        <v>tier - 2</v>
      </c>
      <c r="O1185" s="24" t="str">
        <f>VLOOKUP(A1185,Table1[[Customer ID]:[City tier]],10,FALSE)</f>
        <v>tier - 2</v>
      </c>
      <c r="P1185" s="24" t="str">
        <f>VLOOKUP(Healthcare!A1185,Table1[],11,FALSE)</f>
        <v>R1024</v>
      </c>
      <c r="Q1185" s="24">
        <f>VLOOKUP(Healthcare!A1185,Table1[[Customer ID]:[Age]],6,FALSE)</f>
        <v>47</v>
      </c>
    </row>
    <row r="1186" spans="1:17" ht="15.4" x14ac:dyDescent="0.45">
      <c r="A1186" s="25" t="s">
        <v>1185</v>
      </c>
      <c r="B1186" s="24" t="str">
        <f>VLOOKUP('Customer Names'!A1186,'Customer Names'!A1186:C3520,3,FALSE)</f>
        <v>Rixe</v>
      </c>
      <c r="C1186" s="24">
        <f>VLOOKUP(Table8[[#This Row],[Customer ID]],Table8[[Customer ID]:[BMI]],2,FALSE)</f>
        <v>26.6</v>
      </c>
      <c r="D1186" s="24">
        <f>VLOOKUP(Table8[[#This Row],[Customer ID]],Table8[[Customer ID]:[HBA1C]],4,FALSE)</f>
        <v>8.3800000000000008</v>
      </c>
      <c r="E1186" s="24" t="str">
        <f>VLOOKUP(Table8[[#This Row],[Customer ID]],Table8[[Customer ID]:[Heart Issues]],6,FALSE)</f>
        <v>No</v>
      </c>
      <c r="F1186" s="24" t="str">
        <f>VLOOKUP(Table8[[#This Row],[Customer ID]],Table8[[Customer ID]:[Any Transplants]],7,FALSE)</f>
        <v>No</v>
      </c>
      <c r="G1186" s="24" t="str">
        <f>VLOOKUP(Table8[[#This Row],[Customer ID]],Table8[[Customer ID]:[Cancer history]],8,FALSE)</f>
        <v>No</v>
      </c>
      <c r="H1186" s="24">
        <f>VLOOKUP(Table8[[#This Row],[Customer ID]],Table8[[Customer ID]:[NumberOfMajorSurgeries]],9,FALSE)</f>
        <v>2</v>
      </c>
      <c r="I1186" s="24" t="str">
        <f>VLOOKUP(Table8[[#This Row],[Customer ID]],Table8[],10,FALSE)</f>
        <v>No</v>
      </c>
      <c r="J1186" s="24" t="str">
        <f>VLOOKUP(Table8[[#This Row],[Customer ID]],Table8[[Customer ID]:[Wight Status]],3,FALSE)</f>
        <v>Over Weight</v>
      </c>
      <c r="K1186" s="24" t="str">
        <f>VLOOKUP(Table8[[#This Row],[Customer ID]],Table8[[Customer ID]:[Diabetes Status]],5,FALSE)</f>
        <v>Diabetes</v>
      </c>
      <c r="L1186" s="24" t="str">
        <f>VLOOKUP(A1186,Table1[[Customer ID]:[Date Of Birth]],5,FALSE)</f>
        <v>21-Dec-1973</v>
      </c>
      <c r="M1186" s="24">
        <f>VLOOKUP(A1186,Table1[[Customer ID]:[charges]],8,FALSE)</f>
        <v>9538.65</v>
      </c>
      <c r="N1186" s="24" t="str">
        <f>VLOOKUP(Healthcare!A1186,Table1[[Customer ID]:[Hospital tier]],9,FALSE)</f>
        <v>tier - 2</v>
      </c>
      <c r="O1186" s="24" t="str">
        <f>VLOOKUP(A1186,Table1[[Customer ID]:[City tier]],10,FALSE)</f>
        <v>tier - 3</v>
      </c>
      <c r="P1186" s="24" t="str">
        <f>VLOOKUP(Healthcare!A1186,Table1[],11,FALSE)</f>
        <v>R1021</v>
      </c>
      <c r="Q1186" s="24">
        <f>VLOOKUP(Healthcare!A1186,Table1[[Customer ID]:[Age]],6,FALSE)</f>
        <v>49</v>
      </c>
    </row>
    <row r="1187" spans="1:17" ht="15.4" x14ac:dyDescent="0.45">
      <c r="A1187" s="25" t="s">
        <v>1186</v>
      </c>
      <c r="B1187" s="24" t="str">
        <f>VLOOKUP('Customer Names'!A1187,'Customer Names'!A1187:C3521,3,FALSE)</f>
        <v>Ballon-Landa</v>
      </c>
      <c r="C1187" s="24">
        <f>VLOOKUP(Table8[[#This Row],[Customer ID]],Table8[[Customer ID]:[BMI]],2,FALSE)</f>
        <v>27.5</v>
      </c>
      <c r="D1187" s="24">
        <f>VLOOKUP(Table8[[#This Row],[Customer ID]],Table8[[Customer ID]:[HBA1C]],4,FALSE)</f>
        <v>7.58</v>
      </c>
      <c r="E1187" s="24" t="str">
        <f>VLOOKUP(Table8[[#This Row],[Customer ID]],Table8[[Customer ID]:[Heart Issues]],6,FALSE)</f>
        <v>No</v>
      </c>
      <c r="F1187" s="24" t="str">
        <f>VLOOKUP(Table8[[#This Row],[Customer ID]],Table8[[Customer ID]:[Any Transplants]],7,FALSE)</f>
        <v>No</v>
      </c>
      <c r="G1187" s="24" t="str">
        <f>VLOOKUP(Table8[[#This Row],[Customer ID]],Table8[[Customer ID]:[Cancer history]],8,FALSE)</f>
        <v>No</v>
      </c>
      <c r="H1187" s="24">
        <f>VLOOKUP(Table8[[#This Row],[Customer ID]],Table8[[Customer ID]:[NumberOfMajorSurgeries]],9,FALSE)</f>
        <v>0</v>
      </c>
      <c r="I1187" s="24" t="str">
        <f>VLOOKUP(Table8[[#This Row],[Customer ID]],Table8[],10,FALSE)</f>
        <v>No</v>
      </c>
      <c r="J1187" s="24" t="str">
        <f>VLOOKUP(Table8[[#This Row],[Customer ID]],Table8[[Customer ID]:[Wight Status]],3,FALSE)</f>
        <v>Over Weight</v>
      </c>
      <c r="K1187" s="24" t="str">
        <f>VLOOKUP(Table8[[#This Row],[Customer ID]],Table8[[Customer ID]:[Diabetes Status]],5,FALSE)</f>
        <v>Diabetes</v>
      </c>
      <c r="L1187" s="24" t="str">
        <f>VLOOKUP(A1187,Table1[[Customer ID]:[Date Of Birth]],5,FALSE)</f>
        <v>29-Nov-1971</v>
      </c>
      <c r="M1187" s="24">
        <f>VLOOKUP(A1187,Table1[[Customer ID]:[charges]],8,FALSE)</f>
        <v>9528.9</v>
      </c>
      <c r="N1187" s="24" t="str">
        <f>VLOOKUP(Healthcare!A1187,Table1[[Customer ID]:[Hospital tier]],9,FALSE)</f>
        <v>tier - 2</v>
      </c>
      <c r="O1187" s="24" t="str">
        <f>VLOOKUP(A1187,Table1[[Customer ID]:[City tier]],10,FALSE)</f>
        <v>tier - 2</v>
      </c>
      <c r="P1187" s="24" t="str">
        <f>VLOOKUP(Healthcare!A1187,Table1[],11,FALSE)</f>
        <v>R1011</v>
      </c>
      <c r="Q1187" s="24">
        <f>VLOOKUP(Healthcare!A1187,Table1[[Customer ID]:[Age]],6,FALSE)</f>
        <v>51</v>
      </c>
    </row>
    <row r="1188" spans="1:17" ht="15.4" x14ac:dyDescent="0.45">
      <c r="A1188" s="25" t="s">
        <v>1187</v>
      </c>
      <c r="B1188" s="24" t="str">
        <f>VLOOKUP('Customer Names'!A1188,'Customer Names'!A1188:C3522,3,FALSE)</f>
        <v>Zaferos</v>
      </c>
      <c r="C1188" s="24">
        <f>VLOOKUP(Table8[[#This Row],[Customer ID]],Table8[[Customer ID]:[BMI]],2,FALSE)</f>
        <v>41.55</v>
      </c>
      <c r="D1188" s="24">
        <f>VLOOKUP(Table8[[#This Row],[Customer ID]],Table8[[Customer ID]:[HBA1C]],4,FALSE)</f>
        <v>4.6100000000000003</v>
      </c>
      <c r="E1188" s="24" t="str">
        <f>VLOOKUP(Table8[[#This Row],[Customer ID]],Table8[[Customer ID]:[Heart Issues]],6,FALSE)</f>
        <v>No</v>
      </c>
      <c r="F1188" s="24" t="str">
        <f>VLOOKUP(Table8[[#This Row],[Customer ID]],Table8[[Customer ID]:[Any Transplants]],7,FALSE)</f>
        <v>No</v>
      </c>
      <c r="G1188" s="24" t="str">
        <f>VLOOKUP(Table8[[#This Row],[Customer ID]],Table8[[Customer ID]:[Cancer history]],8,FALSE)</f>
        <v>No</v>
      </c>
      <c r="H1188" s="24">
        <f>VLOOKUP(Table8[[#This Row],[Customer ID]],Table8[[Customer ID]:[NumberOfMajorSurgeries]],9,FALSE)</f>
        <v>1</v>
      </c>
      <c r="I1188" s="24" t="str">
        <f>VLOOKUP(Table8[[#This Row],[Customer ID]],Table8[],10,FALSE)</f>
        <v>No</v>
      </c>
      <c r="J1188" s="24" t="str">
        <f>VLOOKUP(Table8[[#This Row],[Customer ID]],Table8[[Customer ID]:[Wight Status]],3,FALSE)</f>
        <v>Obesity</v>
      </c>
      <c r="K1188" s="24" t="str">
        <f>VLOOKUP(Table8[[#This Row],[Customer ID]],Table8[[Customer ID]:[Diabetes Status]],5,FALSE)</f>
        <v>Normal</v>
      </c>
      <c r="L1188" s="24" t="str">
        <f>VLOOKUP(A1188,Table1[[Customer ID]:[Date Of Birth]],5,FALSE)</f>
        <v>22-Aug-1992</v>
      </c>
      <c r="M1188" s="24">
        <f>VLOOKUP(A1188,Table1[[Customer ID]:[charges]],8,FALSE)</f>
        <v>9507.68</v>
      </c>
      <c r="N1188" s="24" t="str">
        <f>VLOOKUP(Healthcare!A1188,Table1[[Customer ID]:[Hospital tier]],9,FALSE)</f>
        <v>tier - 2</v>
      </c>
      <c r="O1188" s="24" t="str">
        <f>VLOOKUP(A1188,Table1[[Customer ID]:[City tier]],10,FALSE)</f>
        <v>tier - 1</v>
      </c>
      <c r="P1188" s="24" t="str">
        <f>VLOOKUP(Healthcare!A1188,Table1[],11,FALSE)</f>
        <v>R1012</v>
      </c>
      <c r="Q1188" s="24">
        <f>VLOOKUP(Healthcare!A1188,Table1[[Customer ID]:[Age]],6,FALSE)</f>
        <v>30</v>
      </c>
    </row>
    <row r="1189" spans="1:17" ht="15.4" x14ac:dyDescent="0.45">
      <c r="A1189" s="25" t="s">
        <v>1188</v>
      </c>
      <c r="B1189" s="24" t="str">
        <f>VLOOKUP('Customer Names'!A1189,'Customer Names'!A1189:C3523,3,FALSE)</f>
        <v>Jackson</v>
      </c>
      <c r="C1189" s="24">
        <f>VLOOKUP(Table8[[#This Row],[Customer ID]],Table8[[Customer ID]:[BMI]],2,FALSE)</f>
        <v>41.47</v>
      </c>
      <c r="D1189" s="24">
        <f>VLOOKUP(Table8[[#This Row],[Customer ID]],Table8[[Customer ID]:[HBA1C]],4,FALSE)</f>
        <v>4.7</v>
      </c>
      <c r="E1189" s="24" t="str">
        <f>VLOOKUP(Table8[[#This Row],[Customer ID]],Table8[[Customer ID]:[Heart Issues]],6,FALSE)</f>
        <v>Yes</v>
      </c>
      <c r="F1189" s="24" t="str">
        <f>VLOOKUP(Table8[[#This Row],[Customer ID]],Table8[[Customer ID]:[Any Transplants]],7,FALSE)</f>
        <v>No</v>
      </c>
      <c r="G1189" s="24" t="str">
        <f>VLOOKUP(Table8[[#This Row],[Customer ID]],Table8[[Customer ID]:[Cancer history]],8,FALSE)</f>
        <v>Yes</v>
      </c>
      <c r="H1189" s="24">
        <f>VLOOKUP(Table8[[#This Row],[Customer ID]],Table8[[Customer ID]:[NumberOfMajorSurgeries]],9,FALSE)</f>
        <v>1</v>
      </c>
      <c r="I1189" s="24" t="str">
        <f>VLOOKUP(Table8[[#This Row],[Customer ID]],Table8[],10,FALSE)</f>
        <v>No</v>
      </c>
      <c r="J1189" s="24" t="str">
        <f>VLOOKUP(Table8[[#This Row],[Customer ID]],Table8[[Customer ID]:[Wight Status]],3,FALSE)</f>
        <v>Obesity</v>
      </c>
      <c r="K1189" s="24" t="str">
        <f>VLOOKUP(Table8[[#This Row],[Customer ID]],Table8[[Customer ID]:[Diabetes Status]],5,FALSE)</f>
        <v>Normal</v>
      </c>
      <c r="L1189" s="24" t="str">
        <f>VLOOKUP(A1189,Table1[[Customer ID]:[Date Of Birth]],5,FALSE)</f>
        <v>24-Aug-1969</v>
      </c>
      <c r="M1189" s="24">
        <f>VLOOKUP(A1189,Table1[[Customer ID]:[charges]],8,FALSE)</f>
        <v>9504.31</v>
      </c>
      <c r="N1189" s="24" t="str">
        <f>VLOOKUP(Healthcare!A1189,Table1[[Customer ID]:[Hospital tier]],9,FALSE)</f>
        <v>tier - 3</v>
      </c>
      <c r="O1189" s="24" t="str">
        <f>VLOOKUP(A1189,Table1[[Customer ID]:[City tier]],10,FALSE)</f>
        <v>tier - 2</v>
      </c>
      <c r="P1189" s="24" t="str">
        <f>VLOOKUP(Healthcare!A1189,Table1[],11,FALSE)</f>
        <v>R1013</v>
      </c>
      <c r="Q1189" s="24">
        <f>VLOOKUP(Healthcare!A1189,Table1[[Customer ID]:[Age]],6,FALSE)</f>
        <v>53</v>
      </c>
    </row>
    <row r="1190" spans="1:17" ht="15.4" x14ac:dyDescent="0.45">
      <c r="A1190" s="25" t="s">
        <v>1189</v>
      </c>
      <c r="B1190" s="24" t="str">
        <f>VLOOKUP('Customer Names'!A1190,'Customer Names'!A1190:C3524,3,FALSE)</f>
        <v>Evans Marke</v>
      </c>
      <c r="C1190" s="24">
        <f>VLOOKUP(Table8[[#This Row],[Customer ID]],Table8[[Customer ID]:[BMI]],2,FALSE)</f>
        <v>24.795000000000002</v>
      </c>
      <c r="D1190" s="24">
        <f>VLOOKUP(Table8[[#This Row],[Customer ID]],Table8[[Customer ID]:[HBA1C]],4,FALSE)</f>
        <v>6.05</v>
      </c>
      <c r="E1190" s="24" t="str">
        <f>VLOOKUP(Table8[[#This Row],[Customer ID]],Table8[[Customer ID]:[Heart Issues]],6,FALSE)</f>
        <v>Yes</v>
      </c>
      <c r="F1190" s="24" t="str">
        <f>VLOOKUP(Table8[[#This Row],[Customer ID]],Table8[[Customer ID]:[Any Transplants]],7,FALSE)</f>
        <v>No</v>
      </c>
      <c r="G1190" s="24" t="str">
        <f>VLOOKUP(Table8[[#This Row],[Customer ID]],Table8[[Customer ID]:[Cancer history]],8,FALSE)</f>
        <v>No</v>
      </c>
      <c r="H1190" s="24">
        <f>VLOOKUP(Table8[[#This Row],[Customer ID]],Table8[[Customer ID]:[NumberOfMajorSurgeries]],9,FALSE)</f>
        <v>0</v>
      </c>
      <c r="I1190" s="24" t="str">
        <f>VLOOKUP(Table8[[#This Row],[Customer ID]],Table8[],10,FALSE)</f>
        <v>No</v>
      </c>
      <c r="J1190" s="24" t="str">
        <f>VLOOKUP(Table8[[#This Row],[Customer ID]],Table8[[Customer ID]:[Wight Status]],3,FALSE)</f>
        <v>Normal Weight</v>
      </c>
      <c r="K1190" s="24" t="str">
        <f>VLOOKUP(Table8[[#This Row],[Customer ID]],Table8[[Customer ID]:[Diabetes Status]],5,FALSE)</f>
        <v>Prediabetes</v>
      </c>
      <c r="L1190" s="24" t="str">
        <f>VLOOKUP(A1190,Table1[[Customer ID]:[Date Of Birth]],5,FALSE)</f>
        <v>28-Nov-1976</v>
      </c>
      <c r="M1190" s="24">
        <f>VLOOKUP(A1190,Table1[[Customer ID]:[charges]],8,FALSE)</f>
        <v>9500.57</v>
      </c>
      <c r="N1190" s="24" t="str">
        <f>VLOOKUP(Healthcare!A1190,Table1[[Customer ID]:[Hospital tier]],9,FALSE)</f>
        <v>tier - 2</v>
      </c>
      <c r="O1190" s="24" t="str">
        <f>VLOOKUP(A1190,Table1[[Customer ID]:[City tier]],10,FALSE)</f>
        <v>tier - 3</v>
      </c>
      <c r="P1190" s="24" t="str">
        <f>VLOOKUP(Healthcare!A1190,Table1[],11,FALSE)</f>
        <v>R1017</v>
      </c>
      <c r="Q1190" s="24">
        <f>VLOOKUP(Healthcare!A1190,Table1[[Customer ID]:[Age]],6,FALSE)</f>
        <v>46</v>
      </c>
    </row>
    <row r="1191" spans="1:17" ht="15.4" x14ac:dyDescent="0.45">
      <c r="A1191" s="25" t="s">
        <v>1190</v>
      </c>
      <c r="B1191" s="24" t="str">
        <f>VLOOKUP('Customer Names'!A1191,'Customer Names'!A1191:C3525,3,FALSE)</f>
        <v>Samland</v>
      </c>
      <c r="C1191" s="24">
        <f>VLOOKUP(Table8[[#This Row],[Customer ID]],Table8[[Customer ID]:[BMI]],2,FALSE)</f>
        <v>29.48</v>
      </c>
      <c r="D1191" s="24">
        <f>VLOOKUP(Table8[[#This Row],[Customer ID]],Table8[[Customer ID]:[HBA1C]],4,FALSE)</f>
        <v>5.63</v>
      </c>
      <c r="E1191" s="24" t="str">
        <f>VLOOKUP(Table8[[#This Row],[Customer ID]],Table8[[Customer ID]:[Heart Issues]],6,FALSE)</f>
        <v>Yes</v>
      </c>
      <c r="F1191" s="24" t="str">
        <f>VLOOKUP(Table8[[#This Row],[Customer ID]],Table8[[Customer ID]:[Any Transplants]],7,FALSE)</f>
        <v>No</v>
      </c>
      <c r="G1191" s="24" t="str">
        <f>VLOOKUP(Table8[[#This Row],[Customer ID]],Table8[[Customer ID]:[Cancer history]],8,FALSE)</f>
        <v>Yes</v>
      </c>
      <c r="H1191" s="24">
        <f>VLOOKUP(Table8[[#This Row],[Customer ID]],Table8[[Customer ID]:[NumberOfMajorSurgeries]],9,FALSE)</f>
        <v>1</v>
      </c>
      <c r="I1191" s="24" t="str">
        <f>VLOOKUP(Table8[[#This Row],[Customer ID]],Table8[],10,FALSE)</f>
        <v>No</v>
      </c>
      <c r="J1191" s="24" t="str">
        <f>VLOOKUP(Table8[[#This Row],[Customer ID]],Table8[[Customer ID]:[Wight Status]],3,FALSE)</f>
        <v>Over Weight</v>
      </c>
      <c r="K1191" s="24" t="str">
        <f>VLOOKUP(Table8[[#This Row],[Customer ID]],Table8[[Customer ID]:[Diabetes Status]],5,FALSE)</f>
        <v>Normal</v>
      </c>
      <c r="L1191" s="24" t="str">
        <f>VLOOKUP(A1191,Table1[[Customer ID]:[Date Of Birth]],5,FALSE)</f>
        <v>4-Jun-1969</v>
      </c>
      <c r="M1191" s="24">
        <f>VLOOKUP(A1191,Table1[[Customer ID]:[charges]],8,FALSE)</f>
        <v>9487.64</v>
      </c>
      <c r="N1191" s="24" t="str">
        <f>VLOOKUP(Healthcare!A1191,Table1[[Customer ID]:[Hospital tier]],9,FALSE)</f>
        <v>tier - 2</v>
      </c>
      <c r="O1191" s="24" t="str">
        <f>VLOOKUP(A1191,Table1[[Customer ID]:[City tier]],10,FALSE)</f>
        <v>tier - 2</v>
      </c>
      <c r="P1191" s="24" t="str">
        <f>VLOOKUP(Healthcare!A1191,Table1[],11,FALSE)</f>
        <v>R1013</v>
      </c>
      <c r="Q1191" s="24">
        <f>VLOOKUP(Healthcare!A1191,Table1[[Customer ID]:[Age]],6,FALSE)</f>
        <v>54</v>
      </c>
    </row>
    <row r="1192" spans="1:17" ht="15.4" x14ac:dyDescent="0.45">
      <c r="A1192" s="25" t="s">
        <v>1191</v>
      </c>
      <c r="B1192" s="24" t="str">
        <f>VLOOKUP('Customer Names'!A1192,'Customer Names'!A1192:C3526,3,FALSE)</f>
        <v>Shapiro</v>
      </c>
      <c r="C1192" s="24">
        <f>VLOOKUP(Table8[[#This Row],[Customer ID]],Table8[[Customer ID]:[BMI]],2,FALSE)</f>
        <v>28.09</v>
      </c>
      <c r="D1192" s="24">
        <f>VLOOKUP(Table8[[#This Row],[Customer ID]],Table8[[Customer ID]:[HBA1C]],4,FALSE)</f>
        <v>6.06</v>
      </c>
      <c r="E1192" s="24" t="str">
        <f>VLOOKUP(Table8[[#This Row],[Customer ID]],Table8[[Customer ID]:[Heart Issues]],6,FALSE)</f>
        <v>No</v>
      </c>
      <c r="F1192" s="24" t="str">
        <f>VLOOKUP(Table8[[#This Row],[Customer ID]],Table8[[Customer ID]:[Any Transplants]],7,FALSE)</f>
        <v>No</v>
      </c>
      <c r="G1192" s="24" t="str">
        <f>VLOOKUP(Table8[[#This Row],[Customer ID]],Table8[[Customer ID]:[Cancer history]],8,FALSE)</f>
        <v>Yes</v>
      </c>
      <c r="H1192" s="24">
        <f>VLOOKUP(Table8[[#This Row],[Customer ID]],Table8[[Customer ID]:[NumberOfMajorSurgeries]],9,FALSE)</f>
        <v>1</v>
      </c>
      <c r="I1192" s="24" t="str">
        <f>VLOOKUP(Table8[[#This Row],[Customer ID]],Table8[],10,FALSE)</f>
        <v>No</v>
      </c>
      <c r="J1192" s="24" t="str">
        <f>VLOOKUP(Table8[[#This Row],[Customer ID]],Table8[[Customer ID]:[Wight Status]],3,FALSE)</f>
        <v>Over Weight</v>
      </c>
      <c r="K1192" s="24" t="str">
        <f>VLOOKUP(Table8[[#This Row],[Customer ID]],Table8[[Customer ID]:[Diabetes Status]],5,FALSE)</f>
        <v>Prediabetes</v>
      </c>
      <c r="L1192" s="24" t="str">
        <f>VLOOKUP(A1192,Table1[[Customer ID]:[Date Of Birth]],5,FALSE)</f>
        <v>17-Jul-1979</v>
      </c>
      <c r="M1192" s="24">
        <f>VLOOKUP(A1192,Table1[[Customer ID]:[charges]],8,FALSE)</f>
        <v>9453.92</v>
      </c>
      <c r="N1192" s="24" t="str">
        <f>VLOOKUP(Healthcare!A1192,Table1[[Customer ID]:[Hospital tier]],9,FALSE)</f>
        <v>tier - 2</v>
      </c>
      <c r="O1192" s="24" t="str">
        <f>VLOOKUP(A1192,Table1[[Customer ID]:[City tier]],10,FALSE)</f>
        <v>tier - 2</v>
      </c>
      <c r="P1192" s="24" t="str">
        <f>VLOOKUP(Healthcare!A1192,Table1[],11,FALSE)</f>
        <v>R1021</v>
      </c>
      <c r="Q1192" s="24">
        <f>VLOOKUP(Healthcare!A1192,Table1[[Customer ID]:[Age]],6,FALSE)</f>
        <v>43</v>
      </c>
    </row>
    <row r="1193" spans="1:17" ht="15.4" x14ac:dyDescent="0.45">
      <c r="A1193" s="25" t="s">
        <v>1192</v>
      </c>
      <c r="B1193" s="24" t="str">
        <f>VLOOKUP('Customer Names'!A1193,'Customer Names'!A1193:C3527,3,FALSE)</f>
        <v>Snitzer</v>
      </c>
      <c r="C1193" s="24">
        <f>VLOOKUP(Table8[[#This Row],[Customer ID]],Table8[[Customer ID]:[BMI]],2,FALSE)</f>
        <v>32.729999999999997</v>
      </c>
      <c r="D1193" s="24">
        <f>VLOOKUP(Table8[[#This Row],[Customer ID]],Table8[[Customer ID]:[HBA1C]],4,FALSE)</f>
        <v>5.19</v>
      </c>
      <c r="E1193" s="24" t="str">
        <f>VLOOKUP(Table8[[#This Row],[Customer ID]],Table8[[Customer ID]:[Heart Issues]],6,FALSE)</f>
        <v>No</v>
      </c>
      <c r="F1193" s="24" t="str">
        <f>VLOOKUP(Table8[[#This Row],[Customer ID]],Table8[[Customer ID]:[Any Transplants]],7,FALSE)</f>
        <v>No</v>
      </c>
      <c r="G1193" s="24" t="str">
        <f>VLOOKUP(Table8[[#This Row],[Customer ID]],Table8[[Customer ID]:[Cancer history]],8,FALSE)</f>
        <v>No</v>
      </c>
      <c r="H1193" s="24">
        <f>VLOOKUP(Table8[[#This Row],[Customer ID]],Table8[[Customer ID]:[NumberOfMajorSurgeries]],9,FALSE)</f>
        <v>1</v>
      </c>
      <c r="I1193" s="24" t="str">
        <f>VLOOKUP(Table8[[#This Row],[Customer ID]],Table8[],10,FALSE)</f>
        <v>No</v>
      </c>
      <c r="J1193" s="24" t="str">
        <f>VLOOKUP(Table8[[#This Row],[Customer ID]],Table8[[Customer ID]:[Wight Status]],3,FALSE)</f>
        <v>Obesity</v>
      </c>
      <c r="K1193" s="24" t="str">
        <f>VLOOKUP(Table8[[#This Row],[Customer ID]],Table8[[Customer ID]:[Diabetes Status]],5,FALSE)</f>
        <v>Normal</v>
      </c>
      <c r="L1193" s="24" t="str">
        <f>VLOOKUP(A1193,Table1[[Customer ID]:[Date Of Birth]],5,FALSE)</f>
        <v>14-Nov-1987</v>
      </c>
      <c r="M1193" s="24">
        <f>VLOOKUP(A1193,Table1[[Customer ID]:[charges]],8,FALSE)</f>
        <v>9448.42</v>
      </c>
      <c r="N1193" s="24" t="str">
        <f>VLOOKUP(Healthcare!A1193,Table1[[Customer ID]:[Hospital tier]],9,FALSE)</f>
        <v>tier - 2</v>
      </c>
      <c r="O1193" s="24" t="str">
        <f>VLOOKUP(A1193,Table1[[Customer ID]:[City tier]],10,FALSE)</f>
        <v>tier - 3</v>
      </c>
      <c r="P1193" s="24" t="str">
        <f>VLOOKUP(Healthcare!A1193,Table1[],11,FALSE)</f>
        <v>R1021</v>
      </c>
      <c r="Q1193" s="24">
        <f>VLOOKUP(Healthcare!A1193,Table1[[Customer ID]:[Age]],6,FALSE)</f>
        <v>35</v>
      </c>
    </row>
    <row r="1194" spans="1:17" ht="15.4" x14ac:dyDescent="0.45">
      <c r="A1194" s="25" t="s">
        <v>1193</v>
      </c>
      <c r="B1194" s="24" t="str">
        <f>VLOOKUP('Customer Names'!A1194,'Customer Names'!A1194:C3528,3,FALSE)</f>
        <v>Herra Arroyo</v>
      </c>
      <c r="C1194" s="24">
        <f>VLOOKUP(Table8[[#This Row],[Customer ID]],Table8[[Customer ID]:[BMI]],2,FALSE)</f>
        <v>27.36</v>
      </c>
      <c r="D1194" s="24">
        <f>VLOOKUP(Table8[[#This Row],[Customer ID]],Table8[[Customer ID]:[HBA1C]],4,FALSE)</f>
        <v>8.9600000000000009</v>
      </c>
      <c r="E1194" s="24" t="str">
        <f>VLOOKUP(Table8[[#This Row],[Customer ID]],Table8[[Customer ID]:[Heart Issues]],6,FALSE)</f>
        <v>No</v>
      </c>
      <c r="F1194" s="24" t="str">
        <f>VLOOKUP(Table8[[#This Row],[Customer ID]],Table8[[Customer ID]:[Any Transplants]],7,FALSE)</f>
        <v>No</v>
      </c>
      <c r="G1194" s="24" t="str">
        <f>VLOOKUP(Table8[[#This Row],[Customer ID]],Table8[[Customer ID]:[Cancer history]],8,FALSE)</f>
        <v>No</v>
      </c>
      <c r="H1194" s="24">
        <f>VLOOKUP(Table8[[#This Row],[Customer ID]],Table8[[Customer ID]:[NumberOfMajorSurgeries]],9,FALSE)</f>
        <v>0</v>
      </c>
      <c r="I1194" s="24" t="str">
        <f>VLOOKUP(Table8[[#This Row],[Customer ID]],Table8[],10,FALSE)</f>
        <v>No</v>
      </c>
      <c r="J1194" s="24" t="str">
        <f>VLOOKUP(Table8[[#This Row],[Customer ID]],Table8[[Customer ID]:[Wight Status]],3,FALSE)</f>
        <v>Over Weight</v>
      </c>
      <c r="K1194" s="24" t="str">
        <f>VLOOKUP(Table8[[#This Row],[Customer ID]],Table8[[Customer ID]:[Diabetes Status]],5,FALSE)</f>
        <v>Diabetes</v>
      </c>
      <c r="L1194" s="24" t="str">
        <f>VLOOKUP(A1194,Table1[[Customer ID]:[Date Of Birth]],5,FALSE)</f>
        <v>8-Jun-1974</v>
      </c>
      <c r="M1194" s="24">
        <f>VLOOKUP(A1194,Table1[[Customer ID]:[charges]],8,FALSE)</f>
        <v>9447.3799999999992</v>
      </c>
      <c r="N1194" s="24" t="str">
        <f>VLOOKUP(Healthcare!A1194,Table1[[Customer ID]:[Hospital tier]],9,FALSE)</f>
        <v>tier - 2</v>
      </c>
      <c r="O1194" s="24" t="str">
        <f>VLOOKUP(A1194,Table1[[Customer ID]:[City tier]],10,FALSE)</f>
        <v>tier - 3</v>
      </c>
      <c r="P1194" s="24" t="str">
        <f>VLOOKUP(Healthcare!A1194,Table1[],11,FALSE)</f>
        <v>R1024</v>
      </c>
      <c r="Q1194" s="24">
        <f>VLOOKUP(Healthcare!A1194,Table1[[Customer ID]:[Age]],6,FALSE)</f>
        <v>49</v>
      </c>
    </row>
    <row r="1195" spans="1:17" ht="15.4" x14ac:dyDescent="0.45">
      <c r="A1195" s="25" t="s">
        <v>1194</v>
      </c>
      <c r="B1195" s="24" t="str">
        <f>VLOOKUP('Customer Names'!A1195,'Customer Names'!A1195:C3529,3,FALSE)</f>
        <v>Watters</v>
      </c>
      <c r="C1195" s="24">
        <f>VLOOKUP(Table8[[#This Row],[Customer ID]],Table8[[Customer ID]:[BMI]],2,FALSE)</f>
        <v>27.265000000000001</v>
      </c>
      <c r="D1195" s="24">
        <f>VLOOKUP(Table8[[#This Row],[Customer ID]],Table8[[Customer ID]:[HBA1C]],4,FALSE)</f>
        <v>11.39</v>
      </c>
      <c r="E1195" s="24" t="str">
        <f>VLOOKUP(Table8[[#This Row],[Customer ID]],Table8[[Customer ID]:[Heart Issues]],6,FALSE)</f>
        <v>No</v>
      </c>
      <c r="F1195" s="24" t="str">
        <f>VLOOKUP(Table8[[#This Row],[Customer ID]],Table8[[Customer ID]:[Any Transplants]],7,FALSE)</f>
        <v>No</v>
      </c>
      <c r="G1195" s="24" t="str">
        <f>VLOOKUP(Table8[[#This Row],[Customer ID]],Table8[[Customer ID]:[Cancer history]],8,FALSE)</f>
        <v>No</v>
      </c>
      <c r="H1195" s="24">
        <f>VLOOKUP(Table8[[#This Row],[Customer ID]],Table8[[Customer ID]:[NumberOfMajorSurgeries]],9,FALSE)</f>
        <v>0</v>
      </c>
      <c r="I1195" s="24" t="str">
        <f>VLOOKUP(Table8[[#This Row],[Customer ID]],Table8[],10,FALSE)</f>
        <v>No</v>
      </c>
      <c r="J1195" s="24" t="str">
        <f>VLOOKUP(Table8[[#This Row],[Customer ID]],Table8[[Customer ID]:[Wight Status]],3,FALSE)</f>
        <v>Over Weight</v>
      </c>
      <c r="K1195" s="24" t="str">
        <f>VLOOKUP(Table8[[#This Row],[Customer ID]],Table8[[Customer ID]:[Diabetes Status]],5,FALSE)</f>
        <v>Diabetes</v>
      </c>
      <c r="L1195" s="24" t="str">
        <f>VLOOKUP(A1195,Table1[[Customer ID]:[Date Of Birth]],5,FALSE)</f>
        <v>27-Nov-1974</v>
      </c>
      <c r="M1195" s="24">
        <f>VLOOKUP(A1195,Table1[[Customer ID]:[charges]],8,FALSE)</f>
        <v>9447.25</v>
      </c>
      <c r="N1195" s="24" t="str">
        <f>VLOOKUP(Healthcare!A1195,Table1[[Customer ID]:[Hospital tier]],9,FALSE)</f>
        <v>tier - 2</v>
      </c>
      <c r="O1195" s="24" t="str">
        <f>VLOOKUP(A1195,Table1[[Customer ID]:[City tier]],10,FALSE)</f>
        <v>tier - 1</v>
      </c>
      <c r="P1195" s="24" t="str">
        <f>VLOOKUP(Healthcare!A1195,Table1[],11,FALSE)</f>
        <v>R1024</v>
      </c>
      <c r="Q1195" s="24">
        <f>VLOOKUP(Healthcare!A1195,Table1[[Customer ID]:[Age]],6,FALSE)</f>
        <v>48</v>
      </c>
    </row>
    <row r="1196" spans="1:17" ht="15.4" x14ac:dyDescent="0.45">
      <c r="A1196" s="25" t="s">
        <v>1195</v>
      </c>
      <c r="B1196" s="24" t="str">
        <f>VLOOKUP('Customer Names'!A1196,'Customer Names'!A1196:C3530,3,FALSE)</f>
        <v>Steele-Belkin</v>
      </c>
      <c r="C1196" s="24">
        <f>VLOOKUP(Table8[[#This Row],[Customer ID]],Table8[[Customer ID]:[BMI]],2,FALSE)</f>
        <v>48.07</v>
      </c>
      <c r="D1196" s="24">
        <f>VLOOKUP(Table8[[#This Row],[Customer ID]],Table8[[Customer ID]:[HBA1C]],4,FALSE)</f>
        <v>4.0599999999999996</v>
      </c>
      <c r="E1196" s="24" t="str">
        <f>VLOOKUP(Table8[[#This Row],[Customer ID]],Table8[[Customer ID]:[Heart Issues]],6,FALSE)</f>
        <v>Yes</v>
      </c>
      <c r="F1196" s="24" t="str">
        <f>VLOOKUP(Table8[[#This Row],[Customer ID]],Table8[[Customer ID]:[Any Transplants]],7,FALSE)</f>
        <v>No</v>
      </c>
      <c r="G1196" s="24" t="str">
        <f>VLOOKUP(Table8[[#This Row],[Customer ID]],Table8[[Customer ID]:[Cancer history]],8,FALSE)</f>
        <v>No</v>
      </c>
      <c r="H1196" s="24">
        <f>VLOOKUP(Table8[[#This Row],[Customer ID]],Table8[[Customer ID]:[NumberOfMajorSurgeries]],9,FALSE)</f>
        <v>0</v>
      </c>
      <c r="I1196" s="24" t="str">
        <f>VLOOKUP(Table8[[#This Row],[Customer ID]],Table8[],10,FALSE)</f>
        <v>No</v>
      </c>
      <c r="J1196" s="24" t="str">
        <f>VLOOKUP(Table8[[#This Row],[Customer ID]],Table8[[Customer ID]:[Wight Status]],3,FALSE)</f>
        <v>Obesity</v>
      </c>
      <c r="K1196" s="24" t="str">
        <f>VLOOKUP(Table8[[#This Row],[Customer ID]],Table8[[Customer ID]:[Diabetes Status]],5,FALSE)</f>
        <v>Normal</v>
      </c>
      <c r="L1196" s="24" t="str">
        <f>VLOOKUP(A1196,Table1[[Customer ID]:[Date Of Birth]],5,FALSE)</f>
        <v>3-Nov-1976</v>
      </c>
      <c r="M1196" s="24">
        <f>VLOOKUP(A1196,Table1[[Customer ID]:[charges]],8,FALSE)</f>
        <v>9432.93</v>
      </c>
      <c r="N1196" s="24" t="str">
        <f>VLOOKUP(Healthcare!A1196,Table1[[Customer ID]:[Hospital tier]],9,FALSE)</f>
        <v>tier - 2</v>
      </c>
      <c r="O1196" s="24" t="str">
        <f>VLOOKUP(A1196,Table1[[Customer ID]:[City tier]],10,FALSE)</f>
        <v>tier - 1</v>
      </c>
      <c r="P1196" s="24" t="str">
        <f>VLOOKUP(Healthcare!A1196,Table1[],11,FALSE)</f>
        <v>R1024</v>
      </c>
      <c r="Q1196" s="24">
        <f>VLOOKUP(Healthcare!A1196,Table1[[Customer ID]:[Age]],6,FALSE)</f>
        <v>46</v>
      </c>
    </row>
    <row r="1197" spans="1:17" ht="15.4" x14ac:dyDescent="0.45">
      <c r="A1197" s="25" t="s">
        <v>1196</v>
      </c>
      <c r="B1197" s="24" t="str">
        <f>VLOOKUP('Customer Names'!A1197,'Customer Names'!A1197:C3531,3,FALSE)</f>
        <v>Christensen</v>
      </c>
      <c r="C1197" s="24">
        <f>VLOOKUP(Table8[[#This Row],[Customer ID]],Table8[[Customer ID]:[BMI]],2,FALSE)</f>
        <v>30.8</v>
      </c>
      <c r="D1197" s="24">
        <f>VLOOKUP(Table8[[#This Row],[Customer ID]],Table8[[Customer ID]:[HBA1C]],4,FALSE)</f>
        <v>5.23</v>
      </c>
      <c r="E1197" s="24" t="str">
        <f>VLOOKUP(Table8[[#This Row],[Customer ID]],Table8[[Customer ID]:[Heart Issues]],6,FALSE)</f>
        <v>Yes</v>
      </c>
      <c r="F1197" s="24" t="str">
        <f>VLOOKUP(Table8[[#This Row],[Customer ID]],Table8[[Customer ID]:[Any Transplants]],7,FALSE)</f>
        <v>No</v>
      </c>
      <c r="G1197" s="24" t="str">
        <f>VLOOKUP(Table8[[#This Row],[Customer ID]],Table8[[Customer ID]:[Cancer history]],8,FALSE)</f>
        <v>No</v>
      </c>
      <c r="H1197" s="24">
        <f>VLOOKUP(Table8[[#This Row],[Customer ID]],Table8[[Customer ID]:[NumberOfMajorSurgeries]],9,FALSE)</f>
        <v>0</v>
      </c>
      <c r="I1197" s="24" t="str">
        <f>VLOOKUP(Table8[[#This Row],[Customer ID]],Table8[],10,FALSE)</f>
        <v>No</v>
      </c>
      <c r="J1197" s="24" t="str">
        <f>VLOOKUP(Table8[[#This Row],[Customer ID]],Table8[[Customer ID]:[Wight Status]],3,FALSE)</f>
        <v>Obesity</v>
      </c>
      <c r="K1197" s="24" t="str">
        <f>VLOOKUP(Table8[[#This Row],[Customer ID]],Table8[[Customer ID]:[Diabetes Status]],5,FALSE)</f>
        <v>Normal</v>
      </c>
      <c r="L1197" s="24" t="str">
        <f>VLOOKUP(A1197,Table1[[Customer ID]:[Date Of Birth]],5,FALSE)</f>
        <v>30-Oct-1976</v>
      </c>
      <c r="M1197" s="24">
        <f>VLOOKUP(A1197,Table1[[Customer ID]:[charges]],8,FALSE)</f>
        <v>9414.92</v>
      </c>
      <c r="N1197" s="24" t="str">
        <f>VLOOKUP(Healthcare!A1197,Table1[[Customer ID]:[Hospital tier]],9,FALSE)</f>
        <v>tier - 2</v>
      </c>
      <c r="O1197" s="24" t="str">
        <f>VLOOKUP(A1197,Table1[[Customer ID]:[City tier]],10,FALSE)</f>
        <v>tier - 2</v>
      </c>
      <c r="P1197" s="24" t="str">
        <f>VLOOKUP(Healthcare!A1197,Table1[],11,FALSE)</f>
        <v>R1011</v>
      </c>
      <c r="Q1197" s="24">
        <f>VLOOKUP(Healthcare!A1197,Table1[[Customer ID]:[Age]],6,FALSE)</f>
        <v>46</v>
      </c>
    </row>
    <row r="1198" spans="1:17" ht="15.4" x14ac:dyDescent="0.45">
      <c r="A1198" s="25" t="s">
        <v>1197</v>
      </c>
      <c r="B1198" s="24" t="str">
        <f>VLOOKUP('Customer Names'!A1198,'Customer Names'!A1198:C3532,3,FALSE)</f>
        <v>Hodge</v>
      </c>
      <c r="C1198" s="24">
        <f>VLOOKUP(Table8[[#This Row],[Customer ID]],Table8[[Customer ID]:[BMI]],2,FALSE)</f>
        <v>32.299999999999997</v>
      </c>
      <c r="D1198" s="24">
        <f>VLOOKUP(Table8[[#This Row],[Customer ID]],Table8[[Customer ID]:[HBA1C]],4,FALSE)</f>
        <v>5.05</v>
      </c>
      <c r="E1198" s="24" t="str">
        <f>VLOOKUP(Table8[[#This Row],[Customer ID]],Table8[[Customer ID]:[Heart Issues]],6,FALSE)</f>
        <v>Yes</v>
      </c>
      <c r="F1198" s="24" t="str">
        <f>VLOOKUP(Table8[[#This Row],[Customer ID]],Table8[[Customer ID]:[Any Transplants]],7,FALSE)</f>
        <v>No</v>
      </c>
      <c r="G1198" s="24" t="str">
        <f>VLOOKUP(Table8[[#This Row],[Customer ID]],Table8[[Customer ID]:[Cancer history]],8,FALSE)</f>
        <v>No</v>
      </c>
      <c r="H1198" s="24">
        <f>VLOOKUP(Table8[[#This Row],[Customer ID]],Table8[[Customer ID]:[NumberOfMajorSurgeries]],9,FALSE)</f>
        <v>0</v>
      </c>
      <c r="I1198" s="24" t="str">
        <f>VLOOKUP(Table8[[#This Row],[Customer ID]],Table8[],10,FALSE)</f>
        <v>No</v>
      </c>
      <c r="J1198" s="24" t="str">
        <f>VLOOKUP(Table8[[#This Row],[Customer ID]],Table8[[Customer ID]:[Wight Status]],3,FALSE)</f>
        <v>Obesity</v>
      </c>
      <c r="K1198" s="24" t="str">
        <f>VLOOKUP(Table8[[#This Row],[Customer ID]],Table8[[Customer ID]:[Diabetes Status]],5,FALSE)</f>
        <v>Normal</v>
      </c>
      <c r="L1198" s="24" t="str">
        <f>VLOOKUP(A1198,Table1[[Customer ID]:[Date Of Birth]],5,FALSE)</f>
        <v>17-Oct-1976</v>
      </c>
      <c r="M1198" s="24">
        <f>VLOOKUP(A1198,Table1[[Customer ID]:[charges]],8,FALSE)</f>
        <v>9411.01</v>
      </c>
      <c r="N1198" s="24" t="str">
        <f>VLOOKUP(Healthcare!A1198,Table1[[Customer ID]:[Hospital tier]],9,FALSE)</f>
        <v>tier - 2</v>
      </c>
      <c r="O1198" s="24" t="str">
        <f>VLOOKUP(A1198,Table1[[Customer ID]:[City tier]],10,FALSE)</f>
        <v>tier - 3</v>
      </c>
      <c r="P1198" s="24" t="str">
        <f>VLOOKUP(Healthcare!A1198,Table1[],11,FALSE)</f>
        <v>R1024</v>
      </c>
      <c r="Q1198" s="24">
        <f>VLOOKUP(Healthcare!A1198,Table1[[Customer ID]:[Age]],6,FALSE)</f>
        <v>46</v>
      </c>
    </row>
    <row r="1199" spans="1:17" ht="15.4" x14ac:dyDescent="0.45">
      <c r="A1199" s="25" t="s">
        <v>1198</v>
      </c>
      <c r="B1199" s="24" t="str">
        <f>VLOOKUP('Customer Names'!A1199,'Customer Names'!A1199:C3533,3,FALSE)</f>
        <v>Rusterholz</v>
      </c>
      <c r="C1199" s="24">
        <f>VLOOKUP(Table8[[#This Row],[Customer ID]],Table8[[Customer ID]:[BMI]],2,FALSE)</f>
        <v>39.700000000000003</v>
      </c>
      <c r="D1199" s="24">
        <f>VLOOKUP(Table8[[#This Row],[Customer ID]],Table8[[Customer ID]:[HBA1C]],4,FALSE)</f>
        <v>7.34</v>
      </c>
      <c r="E1199" s="24" t="str">
        <f>VLOOKUP(Table8[[#This Row],[Customer ID]],Table8[[Customer ID]:[Heart Issues]],6,FALSE)</f>
        <v>No</v>
      </c>
      <c r="F1199" s="24" t="str">
        <f>VLOOKUP(Table8[[#This Row],[Customer ID]],Table8[[Customer ID]:[Any Transplants]],7,FALSE)</f>
        <v>No</v>
      </c>
      <c r="G1199" s="24" t="str">
        <f>VLOOKUP(Table8[[#This Row],[Customer ID]],Table8[[Customer ID]:[Cancer history]],8,FALSE)</f>
        <v>No</v>
      </c>
      <c r="H1199" s="24">
        <f>VLOOKUP(Table8[[#This Row],[Customer ID]],Table8[[Customer ID]:[NumberOfMajorSurgeries]],9,FALSE)</f>
        <v>0</v>
      </c>
      <c r="I1199" s="24" t="str">
        <f>VLOOKUP(Table8[[#This Row],[Customer ID]],Table8[],10,FALSE)</f>
        <v>No</v>
      </c>
      <c r="J1199" s="24" t="str">
        <f>VLOOKUP(Table8[[#This Row],[Customer ID]],Table8[[Customer ID]:[Wight Status]],3,FALSE)</f>
        <v>Obesity</v>
      </c>
      <c r="K1199" s="24" t="str">
        <f>VLOOKUP(Table8[[#This Row],[Customer ID]],Table8[[Customer ID]:[Diabetes Status]],5,FALSE)</f>
        <v>Diabetes</v>
      </c>
      <c r="L1199" s="24" t="str">
        <f>VLOOKUP(A1199,Table1[[Customer ID]:[Date Of Birth]],5,FALSE)</f>
        <v>20-Oct-1971</v>
      </c>
      <c r="M1199" s="24">
        <f>VLOOKUP(A1199,Table1[[Customer ID]:[charges]],8,FALSE)</f>
        <v>9391.35</v>
      </c>
      <c r="N1199" s="24" t="str">
        <f>VLOOKUP(Healthcare!A1199,Table1[[Customer ID]:[Hospital tier]],9,FALSE)</f>
        <v>tier - 3</v>
      </c>
      <c r="O1199" s="24" t="str">
        <f>VLOOKUP(A1199,Table1[[Customer ID]:[City tier]],10,FALSE)</f>
        <v>tier - 3</v>
      </c>
      <c r="P1199" s="24" t="str">
        <f>VLOOKUP(Healthcare!A1199,Table1[],11,FALSE)</f>
        <v>R1011</v>
      </c>
      <c r="Q1199" s="24">
        <f>VLOOKUP(Healthcare!A1199,Table1[[Customer ID]:[Age]],6,FALSE)</f>
        <v>51</v>
      </c>
    </row>
    <row r="1200" spans="1:17" ht="15.4" x14ac:dyDescent="0.45">
      <c r="A1200" s="25" t="s">
        <v>1199</v>
      </c>
      <c r="B1200" s="24" t="str">
        <f>VLOOKUP('Customer Names'!A1200,'Customer Names'!A1200:C3534,3,FALSE)</f>
        <v>Lafrance</v>
      </c>
      <c r="C1200" s="24">
        <f>VLOOKUP(Table8[[#This Row],[Customer ID]],Table8[[Customer ID]:[BMI]],2,FALSE)</f>
        <v>35.97</v>
      </c>
      <c r="D1200" s="24">
        <f>VLOOKUP(Table8[[#This Row],[Customer ID]],Table8[[Customer ID]:[HBA1C]],4,FALSE)</f>
        <v>8.1300000000000008</v>
      </c>
      <c r="E1200" s="24" t="str">
        <f>VLOOKUP(Table8[[#This Row],[Customer ID]],Table8[[Customer ID]:[Heart Issues]],6,FALSE)</f>
        <v>No</v>
      </c>
      <c r="F1200" s="24" t="str">
        <f>VLOOKUP(Table8[[#This Row],[Customer ID]],Table8[[Customer ID]:[Any Transplants]],7,FALSE)</f>
        <v>No</v>
      </c>
      <c r="G1200" s="24" t="str">
        <f>VLOOKUP(Table8[[#This Row],[Customer ID]],Table8[[Customer ID]:[Cancer history]],8,FALSE)</f>
        <v>No</v>
      </c>
      <c r="H1200" s="24">
        <f>VLOOKUP(Table8[[#This Row],[Customer ID]],Table8[[Customer ID]:[NumberOfMajorSurgeries]],9,FALSE)</f>
        <v>0</v>
      </c>
      <c r="I1200" s="24" t="str">
        <f>VLOOKUP(Table8[[#This Row],[Customer ID]],Table8[],10,FALSE)</f>
        <v>No</v>
      </c>
      <c r="J1200" s="24" t="str">
        <f>VLOOKUP(Table8[[#This Row],[Customer ID]],Table8[[Customer ID]:[Wight Status]],3,FALSE)</f>
        <v>Obesity</v>
      </c>
      <c r="K1200" s="24" t="str">
        <f>VLOOKUP(Table8[[#This Row],[Customer ID]],Table8[[Customer ID]:[Diabetes Status]],5,FALSE)</f>
        <v>Diabetes</v>
      </c>
      <c r="L1200" s="24" t="str">
        <f>VLOOKUP(A1200,Table1[[Customer ID]:[Date Of Birth]],5,FALSE)</f>
        <v>29-Dec-1971</v>
      </c>
      <c r="M1200" s="24">
        <f>VLOOKUP(A1200,Table1[[Customer ID]:[charges]],8,FALSE)</f>
        <v>9386.16</v>
      </c>
      <c r="N1200" s="24" t="str">
        <f>VLOOKUP(Healthcare!A1200,Table1[[Customer ID]:[Hospital tier]],9,FALSE)</f>
        <v>tier - 3</v>
      </c>
      <c r="O1200" s="24" t="str">
        <f>VLOOKUP(A1200,Table1[[Customer ID]:[City tier]],10,FALSE)</f>
        <v>tier - 2</v>
      </c>
      <c r="P1200" s="24" t="str">
        <f>VLOOKUP(Healthcare!A1200,Table1[],11,FALSE)</f>
        <v>R1013</v>
      </c>
      <c r="Q1200" s="24">
        <f>VLOOKUP(Healthcare!A1200,Table1[[Customer ID]:[Age]],6,FALSE)</f>
        <v>51</v>
      </c>
    </row>
    <row r="1201" spans="1:17" ht="15.4" x14ac:dyDescent="0.45">
      <c r="A1201" s="25" t="s">
        <v>1200</v>
      </c>
      <c r="B1201" s="24" t="str">
        <f>VLOOKUP('Customer Names'!A1201,'Customer Names'!A1201:C3535,3,FALSE)</f>
        <v>Hallis</v>
      </c>
      <c r="C1201" s="24">
        <f>VLOOKUP(Table8[[#This Row],[Customer ID]],Table8[[Customer ID]:[BMI]],2,FALSE)</f>
        <v>25.86</v>
      </c>
      <c r="D1201" s="24">
        <f>VLOOKUP(Table8[[#This Row],[Customer ID]],Table8[[Customer ID]:[HBA1C]],4,FALSE)</f>
        <v>6.68</v>
      </c>
      <c r="E1201" s="24" t="str">
        <f>VLOOKUP(Table8[[#This Row],[Customer ID]],Table8[[Customer ID]:[Heart Issues]],6,FALSE)</f>
        <v>Yes</v>
      </c>
      <c r="F1201" s="24" t="str">
        <f>VLOOKUP(Table8[[#This Row],[Customer ID]],Table8[[Customer ID]:[Any Transplants]],7,FALSE)</f>
        <v>No</v>
      </c>
      <c r="G1201" s="24" t="str">
        <f>VLOOKUP(Table8[[#This Row],[Customer ID]],Table8[[Customer ID]:[Cancer history]],8,FALSE)</f>
        <v>No</v>
      </c>
      <c r="H1201" s="24">
        <f>VLOOKUP(Table8[[#This Row],[Customer ID]],Table8[[Customer ID]:[NumberOfMajorSurgeries]],9,FALSE)</f>
        <v>1</v>
      </c>
      <c r="I1201" s="24" t="str">
        <f>VLOOKUP(Table8[[#This Row],[Customer ID]],Table8[],10,FALSE)</f>
        <v>No</v>
      </c>
      <c r="J1201" s="24" t="str">
        <f>VLOOKUP(Table8[[#This Row],[Customer ID]],Table8[[Customer ID]:[Wight Status]],3,FALSE)</f>
        <v>Over Weight</v>
      </c>
      <c r="K1201" s="24" t="str">
        <f>VLOOKUP(Table8[[#This Row],[Customer ID]],Table8[[Customer ID]:[Diabetes Status]],5,FALSE)</f>
        <v>Diabetes</v>
      </c>
      <c r="L1201" s="24" t="str">
        <f>VLOOKUP(A1201,Table1[[Customer ID]:[Date Of Birth]],5,FALSE)</f>
        <v>2-Dec-1975</v>
      </c>
      <c r="M1201" s="24">
        <f>VLOOKUP(A1201,Table1[[Customer ID]:[charges]],8,FALSE)</f>
        <v>9380.75</v>
      </c>
      <c r="N1201" s="24" t="str">
        <f>VLOOKUP(Healthcare!A1201,Table1[[Customer ID]:[Hospital tier]],9,FALSE)</f>
        <v>tier - 2</v>
      </c>
      <c r="O1201" s="24" t="str">
        <f>VLOOKUP(A1201,Table1[[Customer ID]:[City tier]],10,FALSE)</f>
        <v>tier - 2</v>
      </c>
      <c r="P1201" s="24" t="str">
        <f>VLOOKUP(Healthcare!A1201,Table1[],11,FALSE)</f>
        <v>R1024</v>
      </c>
      <c r="Q1201" s="24">
        <f>VLOOKUP(Healthcare!A1201,Table1[[Customer ID]:[Age]],6,FALSE)</f>
        <v>47</v>
      </c>
    </row>
    <row r="1202" spans="1:17" ht="15.4" x14ac:dyDescent="0.45">
      <c r="A1202" s="25" t="s">
        <v>1201</v>
      </c>
      <c r="B1202" s="24" t="str">
        <f>VLOOKUP('Customer Names'!A1202,'Customer Names'!A1202:C3536,3,FALSE)</f>
        <v>Marshall</v>
      </c>
      <c r="C1202" s="24">
        <f>VLOOKUP(Table8[[#This Row],[Customer ID]],Table8[[Customer ID]:[BMI]],2,FALSE)</f>
        <v>30.03</v>
      </c>
      <c r="D1202" s="24">
        <f>VLOOKUP(Table8[[#This Row],[Customer ID]],Table8[[Customer ID]:[HBA1C]],4,FALSE)</f>
        <v>11.51</v>
      </c>
      <c r="E1202" s="24" t="str">
        <f>VLOOKUP(Table8[[#This Row],[Customer ID]],Table8[[Customer ID]:[Heart Issues]],6,FALSE)</f>
        <v>No</v>
      </c>
      <c r="F1202" s="24" t="str">
        <f>VLOOKUP(Table8[[#This Row],[Customer ID]],Table8[[Customer ID]:[Any Transplants]],7,FALSE)</f>
        <v>No</v>
      </c>
      <c r="G1202" s="24" t="str">
        <f>VLOOKUP(Table8[[#This Row],[Customer ID]],Table8[[Customer ID]:[Cancer history]],8,FALSE)</f>
        <v>No</v>
      </c>
      <c r="H1202" s="24">
        <f>VLOOKUP(Table8[[#This Row],[Customer ID]],Table8[[Customer ID]:[NumberOfMajorSurgeries]],9,FALSE)</f>
        <v>0</v>
      </c>
      <c r="I1202" s="24" t="str">
        <f>VLOOKUP(Table8[[#This Row],[Customer ID]],Table8[],10,FALSE)</f>
        <v>No</v>
      </c>
      <c r="J1202" s="24" t="str">
        <f>VLOOKUP(Table8[[#This Row],[Customer ID]],Table8[[Customer ID]:[Wight Status]],3,FALSE)</f>
        <v>Obesity</v>
      </c>
      <c r="K1202" s="24" t="str">
        <f>VLOOKUP(Table8[[#This Row],[Customer ID]],Table8[[Customer ID]:[Diabetes Status]],5,FALSE)</f>
        <v>Diabetes</v>
      </c>
      <c r="L1202" s="24" t="str">
        <f>VLOOKUP(A1202,Table1[[Customer ID]:[Date Of Birth]],5,FALSE)</f>
        <v>26-Nov-1971</v>
      </c>
      <c r="M1202" s="24">
        <f>VLOOKUP(A1202,Table1[[Customer ID]:[charges]],8,FALSE)</f>
        <v>9377.9</v>
      </c>
      <c r="N1202" s="24" t="str">
        <f>VLOOKUP(Healthcare!A1202,Table1[[Customer ID]:[Hospital tier]],9,FALSE)</f>
        <v>tier - 2</v>
      </c>
      <c r="O1202" s="24" t="str">
        <f>VLOOKUP(A1202,Table1[[Customer ID]:[City tier]],10,FALSE)</f>
        <v>tier - 1</v>
      </c>
      <c r="P1202" s="24" t="str">
        <f>VLOOKUP(Healthcare!A1202,Table1[],11,FALSE)</f>
        <v>R1013</v>
      </c>
      <c r="Q1202" s="24">
        <f>VLOOKUP(Healthcare!A1202,Table1[[Customer ID]:[Age]],6,FALSE)</f>
        <v>51</v>
      </c>
    </row>
    <row r="1203" spans="1:17" ht="15.4" x14ac:dyDescent="0.45">
      <c r="A1203" s="25" t="s">
        <v>1202</v>
      </c>
      <c r="B1203" s="24" t="str">
        <f>VLOOKUP('Customer Names'!A1203,'Customer Names'!A1203:C3537,3,FALSE)</f>
        <v>Salowitz</v>
      </c>
      <c r="C1203" s="24">
        <f>VLOOKUP(Table8[[#This Row],[Customer ID]],Table8[[Customer ID]:[BMI]],2,FALSE)</f>
        <v>25.76</v>
      </c>
      <c r="D1203" s="24">
        <f>VLOOKUP(Table8[[#This Row],[Customer ID]],Table8[[Customer ID]:[HBA1C]],4,FALSE)</f>
        <v>6.02</v>
      </c>
      <c r="E1203" s="24" t="str">
        <f>VLOOKUP(Table8[[#This Row],[Customer ID]],Table8[[Customer ID]:[Heart Issues]],6,FALSE)</f>
        <v>Yes</v>
      </c>
      <c r="F1203" s="24" t="str">
        <f>VLOOKUP(Table8[[#This Row],[Customer ID]],Table8[[Customer ID]:[Any Transplants]],7,FALSE)</f>
        <v>No</v>
      </c>
      <c r="G1203" s="24" t="str">
        <f>VLOOKUP(Table8[[#This Row],[Customer ID]],Table8[[Customer ID]:[Cancer history]],8,FALSE)</f>
        <v>Yes</v>
      </c>
      <c r="H1203" s="24">
        <f>VLOOKUP(Table8[[#This Row],[Customer ID]],Table8[[Customer ID]:[NumberOfMajorSurgeries]],9,FALSE)</f>
        <v>1</v>
      </c>
      <c r="I1203" s="24" t="str">
        <f>VLOOKUP(Table8[[#This Row],[Customer ID]],Table8[],10,FALSE)</f>
        <v>No</v>
      </c>
      <c r="J1203" s="24" t="str">
        <f>VLOOKUP(Table8[[#This Row],[Customer ID]],Table8[[Customer ID]:[Wight Status]],3,FALSE)</f>
        <v>Over Weight</v>
      </c>
      <c r="K1203" s="24" t="str">
        <f>VLOOKUP(Table8[[#This Row],[Customer ID]],Table8[[Customer ID]:[Diabetes Status]],5,FALSE)</f>
        <v>Prediabetes</v>
      </c>
      <c r="L1203" s="24" t="str">
        <f>VLOOKUP(A1203,Table1[[Customer ID]:[Date Of Birth]],5,FALSE)</f>
        <v>24-Nov-1969</v>
      </c>
      <c r="M1203" s="24">
        <f>VLOOKUP(A1203,Table1[[Customer ID]:[charges]],8,FALSE)</f>
        <v>9377.4500000000007</v>
      </c>
      <c r="N1203" s="24" t="str">
        <f>VLOOKUP(Healthcare!A1203,Table1[[Customer ID]:[Hospital tier]],9,FALSE)</f>
        <v>tier - 2</v>
      </c>
      <c r="O1203" s="24" t="str">
        <f>VLOOKUP(A1203,Table1[[Customer ID]:[City tier]],10,FALSE)</f>
        <v>tier - 3</v>
      </c>
      <c r="P1203" s="24" t="str">
        <f>VLOOKUP(Healthcare!A1203,Table1[],11,FALSE)</f>
        <v>R1013</v>
      </c>
      <c r="Q1203" s="24">
        <f>VLOOKUP(Healthcare!A1203,Table1[[Customer ID]:[Age]],6,FALSE)</f>
        <v>53</v>
      </c>
    </row>
    <row r="1204" spans="1:17" ht="15.4" x14ac:dyDescent="0.45">
      <c r="A1204" s="25" t="s">
        <v>1203</v>
      </c>
      <c r="B1204" s="24" t="str">
        <f>VLOOKUP('Customer Names'!A1204,'Customer Names'!A1204:C3538,3,FALSE)</f>
        <v>Blake</v>
      </c>
      <c r="C1204" s="24">
        <f>VLOOKUP(Table8[[#This Row],[Customer ID]],Table8[[Customer ID]:[BMI]],2,FALSE)</f>
        <v>22.42</v>
      </c>
      <c r="D1204" s="24">
        <f>VLOOKUP(Table8[[#This Row],[Customer ID]],Table8[[Customer ID]:[HBA1C]],4,FALSE)</f>
        <v>7.96</v>
      </c>
      <c r="E1204" s="24" t="str">
        <f>VLOOKUP(Table8[[#This Row],[Customer ID]],Table8[[Customer ID]:[Heart Issues]],6,FALSE)</f>
        <v>No</v>
      </c>
      <c r="F1204" s="24" t="str">
        <f>VLOOKUP(Table8[[#This Row],[Customer ID]],Table8[[Customer ID]:[Any Transplants]],7,FALSE)</f>
        <v>No</v>
      </c>
      <c r="G1204" s="24" t="str">
        <f>VLOOKUP(Table8[[#This Row],[Customer ID]],Table8[[Customer ID]:[Cancer history]],8,FALSE)</f>
        <v>No</v>
      </c>
      <c r="H1204" s="24">
        <f>VLOOKUP(Table8[[#This Row],[Customer ID]],Table8[[Customer ID]:[NumberOfMajorSurgeries]],9,FALSE)</f>
        <v>0</v>
      </c>
      <c r="I1204" s="24" t="str">
        <f>VLOOKUP(Table8[[#This Row],[Customer ID]],Table8[],10,FALSE)</f>
        <v>No</v>
      </c>
      <c r="J1204" s="24" t="str">
        <f>VLOOKUP(Table8[[#This Row],[Customer ID]],Table8[[Customer ID]:[Wight Status]],3,FALSE)</f>
        <v>Normal Weight</v>
      </c>
      <c r="K1204" s="24" t="str">
        <f>VLOOKUP(Table8[[#This Row],[Customer ID]],Table8[[Customer ID]:[Diabetes Status]],5,FALSE)</f>
        <v>Diabetes</v>
      </c>
      <c r="L1204" s="24" t="str">
        <f>VLOOKUP(A1204,Table1[[Customer ID]:[Date Of Birth]],5,FALSE)</f>
        <v>8-Oct-1971</v>
      </c>
      <c r="M1204" s="24">
        <f>VLOOKUP(A1204,Table1[[Customer ID]:[charges]],8,FALSE)</f>
        <v>9361.33</v>
      </c>
      <c r="N1204" s="24" t="str">
        <f>VLOOKUP(Healthcare!A1204,Table1[[Customer ID]:[Hospital tier]],9,FALSE)</f>
        <v>tier - 3</v>
      </c>
      <c r="O1204" s="24" t="str">
        <f>VLOOKUP(A1204,Table1[[Customer ID]:[City tier]],10,FALSE)</f>
        <v>tier - 1</v>
      </c>
      <c r="P1204" s="24" t="str">
        <f>VLOOKUP(Healthcare!A1204,Table1[],11,FALSE)</f>
        <v>R1016</v>
      </c>
      <c r="Q1204" s="24">
        <f>VLOOKUP(Healthcare!A1204,Table1[[Customer ID]:[Age]],6,FALSE)</f>
        <v>51</v>
      </c>
    </row>
    <row r="1205" spans="1:17" ht="15.4" x14ac:dyDescent="0.45">
      <c r="A1205" s="25" t="s">
        <v>1204</v>
      </c>
      <c r="B1205" s="24" t="str">
        <f>VLOOKUP('Customer Names'!A1205,'Customer Names'!A1205:C3539,3,FALSE)</f>
        <v>Langerak</v>
      </c>
      <c r="C1205" s="24">
        <f>VLOOKUP(Table8[[#This Row],[Customer ID]],Table8[[Customer ID]:[BMI]],2,FALSE)</f>
        <v>33.18</v>
      </c>
      <c r="D1205" s="24">
        <f>VLOOKUP(Table8[[#This Row],[Customer ID]],Table8[[Customer ID]:[HBA1C]],4,FALSE)</f>
        <v>6.01</v>
      </c>
      <c r="E1205" s="24" t="str">
        <f>VLOOKUP(Table8[[#This Row],[Customer ID]],Table8[[Customer ID]:[Heart Issues]],6,FALSE)</f>
        <v>Yes</v>
      </c>
      <c r="F1205" s="24" t="str">
        <f>VLOOKUP(Table8[[#This Row],[Customer ID]],Table8[[Customer ID]:[Any Transplants]],7,FALSE)</f>
        <v>No</v>
      </c>
      <c r="G1205" s="24" t="str">
        <f>VLOOKUP(Table8[[#This Row],[Customer ID]],Table8[[Customer ID]:[Cancer history]],8,FALSE)</f>
        <v>No</v>
      </c>
      <c r="H1205" s="24">
        <f>VLOOKUP(Table8[[#This Row],[Customer ID]],Table8[[Customer ID]:[NumberOfMajorSurgeries]],9,FALSE)</f>
        <v>1</v>
      </c>
      <c r="I1205" s="24" t="str">
        <f>VLOOKUP(Table8[[#This Row],[Customer ID]],Table8[],10,FALSE)</f>
        <v>No</v>
      </c>
      <c r="J1205" s="24" t="str">
        <f>VLOOKUP(Table8[[#This Row],[Customer ID]],Table8[[Customer ID]:[Wight Status]],3,FALSE)</f>
        <v>Obesity</v>
      </c>
      <c r="K1205" s="24" t="str">
        <f>VLOOKUP(Table8[[#This Row],[Customer ID]],Table8[[Customer ID]:[Diabetes Status]],5,FALSE)</f>
        <v>Prediabetes</v>
      </c>
      <c r="L1205" s="24" t="str">
        <f>VLOOKUP(A1205,Table1[[Customer ID]:[Date Of Birth]],5,FALSE)</f>
        <v>1-Jul-1988</v>
      </c>
      <c r="M1205" s="24">
        <f>VLOOKUP(A1205,Table1[[Customer ID]:[charges]],8,FALSE)</f>
        <v>9344.2000000000007</v>
      </c>
      <c r="N1205" s="24" t="str">
        <f>VLOOKUP(Healthcare!A1205,Table1[[Customer ID]:[Hospital tier]],9,FALSE)</f>
        <v>tier - 2</v>
      </c>
      <c r="O1205" s="24" t="str">
        <f>VLOOKUP(A1205,Table1[[Customer ID]:[City tier]],10,FALSE)</f>
        <v>tier - 1</v>
      </c>
      <c r="P1205" s="24" t="str">
        <f>VLOOKUP(Healthcare!A1205,Table1[],11,FALSE)</f>
        <v>R1021</v>
      </c>
      <c r="Q1205" s="24">
        <f>VLOOKUP(Healthcare!A1205,Table1[[Customer ID]:[Age]],6,FALSE)</f>
        <v>34</v>
      </c>
    </row>
    <row r="1206" spans="1:17" ht="15.4" x14ac:dyDescent="0.45">
      <c r="A1206" s="25" t="s">
        <v>1205</v>
      </c>
      <c r="B1206" s="24" t="str">
        <f>VLOOKUP('Customer Names'!A1206,'Customer Names'!A1206:C3540,3,FALSE)</f>
        <v>Bonilla</v>
      </c>
      <c r="C1206" s="24">
        <f>VLOOKUP(Table8[[#This Row],[Customer ID]],Table8[[Customer ID]:[BMI]],2,FALSE)</f>
        <v>43.04</v>
      </c>
      <c r="D1206" s="24">
        <f>VLOOKUP(Table8[[#This Row],[Customer ID]],Table8[[Customer ID]:[HBA1C]],4,FALSE)</f>
        <v>5.9</v>
      </c>
      <c r="E1206" s="24" t="str">
        <f>VLOOKUP(Table8[[#This Row],[Customer ID]],Table8[[Customer ID]:[Heart Issues]],6,FALSE)</f>
        <v>Yes</v>
      </c>
      <c r="F1206" s="24" t="str">
        <f>VLOOKUP(Table8[[#This Row],[Customer ID]],Table8[[Customer ID]:[Any Transplants]],7,FALSE)</f>
        <v>No</v>
      </c>
      <c r="G1206" s="24" t="str">
        <f>VLOOKUP(Table8[[#This Row],[Customer ID]],Table8[[Customer ID]:[Cancer history]],8,FALSE)</f>
        <v>No</v>
      </c>
      <c r="H1206" s="24">
        <f>VLOOKUP(Table8[[#This Row],[Customer ID]],Table8[[Customer ID]:[NumberOfMajorSurgeries]],9,FALSE)</f>
        <v>0</v>
      </c>
      <c r="I1206" s="24" t="str">
        <f>VLOOKUP(Table8[[#This Row],[Customer ID]],Table8[],10,FALSE)</f>
        <v>No</v>
      </c>
      <c r="J1206" s="24" t="str">
        <f>VLOOKUP(Table8[[#This Row],[Customer ID]],Table8[[Customer ID]:[Wight Status]],3,FALSE)</f>
        <v>Obesity</v>
      </c>
      <c r="K1206" s="24" t="str">
        <f>VLOOKUP(Table8[[#This Row],[Customer ID]],Table8[[Customer ID]:[Diabetes Status]],5,FALSE)</f>
        <v>Prediabetes</v>
      </c>
      <c r="L1206" s="24" t="str">
        <f>VLOOKUP(A1206,Table1[[Customer ID]:[Date Of Birth]],5,FALSE)</f>
        <v>12-Oct-1996</v>
      </c>
      <c r="M1206" s="24">
        <f>VLOOKUP(A1206,Table1[[Customer ID]:[charges]],8,FALSE)</f>
        <v>9338.61</v>
      </c>
      <c r="N1206" s="24" t="str">
        <f>VLOOKUP(Healthcare!A1206,Table1[[Customer ID]:[Hospital tier]],9,FALSE)</f>
        <v>tier - 2</v>
      </c>
      <c r="O1206" s="24" t="str">
        <f>VLOOKUP(A1206,Table1[[Customer ID]:[City tier]],10,FALSE)</f>
        <v>tier - 1</v>
      </c>
      <c r="P1206" s="24" t="str">
        <f>VLOOKUP(Healthcare!A1206,Table1[],11,FALSE)</f>
        <v>R1026</v>
      </c>
      <c r="Q1206" s="24">
        <f>VLOOKUP(Healthcare!A1206,Table1[[Customer ID]:[Age]],6,FALSE)</f>
        <v>26</v>
      </c>
    </row>
    <row r="1207" spans="1:17" ht="15.4" x14ac:dyDescent="0.45">
      <c r="A1207" s="25" t="s">
        <v>1206</v>
      </c>
      <c r="B1207" s="24" t="str">
        <f>VLOOKUP('Customer Names'!A1207,'Customer Names'!A1207:C3541,3,FALSE)</f>
        <v>Ciabattoni</v>
      </c>
      <c r="C1207" s="24">
        <f>VLOOKUP(Table8[[#This Row],[Customer ID]],Table8[[Customer ID]:[BMI]],2,FALSE)</f>
        <v>34.15</v>
      </c>
      <c r="D1207" s="24">
        <f>VLOOKUP(Table8[[#This Row],[Customer ID]],Table8[[Customer ID]:[HBA1C]],4,FALSE)</f>
        <v>4.49</v>
      </c>
      <c r="E1207" s="24" t="str">
        <f>VLOOKUP(Table8[[#This Row],[Customer ID]],Table8[[Customer ID]:[Heart Issues]],6,FALSE)</f>
        <v>Yes</v>
      </c>
      <c r="F1207" s="24" t="str">
        <f>VLOOKUP(Table8[[#This Row],[Customer ID]],Table8[[Customer ID]:[Any Transplants]],7,FALSE)</f>
        <v>No</v>
      </c>
      <c r="G1207" s="24" t="str">
        <f>VLOOKUP(Table8[[#This Row],[Customer ID]],Table8[[Customer ID]:[Cancer history]],8,FALSE)</f>
        <v>No</v>
      </c>
      <c r="H1207" s="24">
        <f>VLOOKUP(Table8[[#This Row],[Customer ID]],Table8[[Customer ID]:[NumberOfMajorSurgeries]],9,FALSE)</f>
        <v>1</v>
      </c>
      <c r="I1207" s="24" t="str">
        <f>VLOOKUP(Table8[[#This Row],[Customer ID]],Table8[],10,FALSE)</f>
        <v>No</v>
      </c>
      <c r="J1207" s="24" t="str">
        <f>VLOOKUP(Table8[[#This Row],[Customer ID]],Table8[[Customer ID]:[Wight Status]],3,FALSE)</f>
        <v>Obesity</v>
      </c>
      <c r="K1207" s="24" t="str">
        <f>VLOOKUP(Table8[[#This Row],[Customer ID]],Table8[[Customer ID]:[Diabetes Status]],5,FALSE)</f>
        <v>Normal</v>
      </c>
      <c r="L1207" s="24" t="str">
        <f>VLOOKUP(A1207,Table1[[Customer ID]:[Date Of Birth]],5,FALSE)</f>
        <v>9-Jul-1988</v>
      </c>
      <c r="M1207" s="24">
        <f>VLOOKUP(A1207,Table1[[Customer ID]:[charges]],8,FALSE)</f>
        <v>9320.26</v>
      </c>
      <c r="N1207" s="24" t="str">
        <f>VLOOKUP(Healthcare!A1207,Table1[[Customer ID]:[Hospital tier]],9,FALSE)</f>
        <v>tier - 2</v>
      </c>
      <c r="O1207" s="24" t="str">
        <f>VLOOKUP(A1207,Table1[[Customer ID]:[City tier]],10,FALSE)</f>
        <v>tier - 1</v>
      </c>
      <c r="P1207" s="24" t="str">
        <f>VLOOKUP(Healthcare!A1207,Table1[],11,FALSE)</f>
        <v>R1012</v>
      </c>
      <c r="Q1207" s="24">
        <f>VLOOKUP(Healthcare!A1207,Table1[[Customer ID]:[Age]],6,FALSE)</f>
        <v>34</v>
      </c>
    </row>
    <row r="1208" spans="1:17" ht="15.4" x14ac:dyDescent="0.45">
      <c r="A1208" s="25" t="s">
        <v>1207</v>
      </c>
      <c r="B1208" s="24" t="str">
        <f>VLOOKUP('Customer Names'!A1208,'Customer Names'!A1208:C3542,3,FALSE)</f>
        <v>Escanero Palmer</v>
      </c>
      <c r="C1208" s="24">
        <f>VLOOKUP(Table8[[#This Row],[Customer ID]],Table8[[Customer ID]:[BMI]],2,FALSE)</f>
        <v>25.78</v>
      </c>
      <c r="D1208" s="24">
        <f>VLOOKUP(Table8[[#This Row],[Customer ID]],Table8[[Customer ID]:[HBA1C]],4,FALSE)</f>
        <v>6.25</v>
      </c>
      <c r="E1208" s="24" t="str">
        <f>VLOOKUP(Table8[[#This Row],[Customer ID]],Table8[[Customer ID]:[Heart Issues]],6,FALSE)</f>
        <v>No</v>
      </c>
      <c r="F1208" s="24" t="str">
        <f>VLOOKUP(Table8[[#This Row],[Customer ID]],Table8[[Customer ID]:[Any Transplants]],7,FALSE)</f>
        <v>No</v>
      </c>
      <c r="G1208" s="24" t="str">
        <f>VLOOKUP(Table8[[#This Row],[Customer ID]],Table8[[Customer ID]:[Cancer history]],8,FALSE)</f>
        <v>No</v>
      </c>
      <c r="H1208" s="24">
        <f>VLOOKUP(Table8[[#This Row],[Customer ID]],Table8[[Customer ID]:[NumberOfMajorSurgeries]],9,FALSE)</f>
        <v>0</v>
      </c>
      <c r="I1208" s="24" t="str">
        <f>VLOOKUP(Table8[[#This Row],[Customer ID]],Table8[],10,FALSE)</f>
        <v>No</v>
      </c>
      <c r="J1208" s="24" t="str">
        <f>VLOOKUP(Table8[[#This Row],[Customer ID]],Table8[[Customer ID]:[Wight Status]],3,FALSE)</f>
        <v>Over Weight</v>
      </c>
      <c r="K1208" s="24" t="str">
        <f>VLOOKUP(Table8[[#This Row],[Customer ID]],Table8[[Customer ID]:[Diabetes Status]],5,FALSE)</f>
        <v>Prediabetes</v>
      </c>
      <c r="L1208" s="24" t="str">
        <f>VLOOKUP(A1208,Table1[[Customer ID]:[Date Of Birth]],5,FALSE)</f>
        <v>12-Oct-1977</v>
      </c>
      <c r="M1208" s="24">
        <f>VLOOKUP(A1208,Table1[[Customer ID]:[charges]],8,FALSE)</f>
        <v>9315.41</v>
      </c>
      <c r="N1208" s="24" t="str">
        <f>VLOOKUP(Healthcare!A1208,Table1[[Customer ID]:[Hospital tier]],9,FALSE)</f>
        <v>tier - 2</v>
      </c>
      <c r="O1208" s="24" t="str">
        <f>VLOOKUP(A1208,Table1[[Customer ID]:[City tier]],10,FALSE)</f>
        <v>tier - 1</v>
      </c>
      <c r="P1208" s="24" t="str">
        <f>VLOOKUP(Healthcare!A1208,Table1[],11,FALSE)</f>
        <v>R1024</v>
      </c>
      <c r="Q1208" s="24">
        <f>VLOOKUP(Healthcare!A1208,Table1[[Customer ID]:[Age]],6,FALSE)</f>
        <v>45</v>
      </c>
    </row>
    <row r="1209" spans="1:17" ht="15.4" x14ac:dyDescent="0.45">
      <c r="A1209" s="25" t="s">
        <v>1208</v>
      </c>
      <c r="B1209" s="24" t="str">
        <f>VLOOKUP('Customer Names'!A1209,'Customer Names'!A1209:C3543,3,FALSE)</f>
        <v>Lowe</v>
      </c>
      <c r="C1209" s="24">
        <f>VLOOKUP(Table8[[#This Row],[Customer ID]],Table8[[Customer ID]:[BMI]],2,FALSE)</f>
        <v>21.02</v>
      </c>
      <c r="D1209" s="24">
        <f>VLOOKUP(Table8[[#This Row],[Customer ID]],Table8[[Customer ID]:[HBA1C]],4,FALSE)</f>
        <v>9.6199999999999992</v>
      </c>
      <c r="E1209" s="24" t="str">
        <f>VLOOKUP(Table8[[#This Row],[Customer ID]],Table8[[Customer ID]:[Heart Issues]],6,FALSE)</f>
        <v>Yes</v>
      </c>
      <c r="F1209" s="24" t="str">
        <f>VLOOKUP(Table8[[#This Row],[Customer ID]],Table8[[Customer ID]:[Any Transplants]],7,FALSE)</f>
        <v>No</v>
      </c>
      <c r="G1209" s="24" t="str">
        <f>VLOOKUP(Table8[[#This Row],[Customer ID]],Table8[[Customer ID]:[Cancer history]],8,FALSE)</f>
        <v>Yes</v>
      </c>
      <c r="H1209" s="24">
        <f>VLOOKUP(Table8[[#This Row],[Customer ID]],Table8[[Customer ID]:[NumberOfMajorSurgeries]],9,FALSE)</f>
        <v>1</v>
      </c>
      <c r="I1209" s="24" t="str">
        <f>VLOOKUP(Table8[[#This Row],[Customer ID]],Table8[],10,FALSE)</f>
        <v>No</v>
      </c>
      <c r="J1209" s="24" t="str">
        <f>VLOOKUP(Table8[[#This Row],[Customer ID]],Table8[[Customer ID]:[Wight Status]],3,FALSE)</f>
        <v>Normal Weight</v>
      </c>
      <c r="K1209" s="24" t="str">
        <f>VLOOKUP(Table8[[#This Row],[Customer ID]],Table8[[Customer ID]:[Diabetes Status]],5,FALSE)</f>
        <v>Diabetes</v>
      </c>
      <c r="L1209" s="24" t="str">
        <f>VLOOKUP(A1209,Table1[[Customer ID]:[Date Of Birth]],5,FALSE)</f>
        <v>8-Jun-1963</v>
      </c>
      <c r="M1209" s="24">
        <f>VLOOKUP(A1209,Table1[[Customer ID]:[charges]],8,FALSE)</f>
        <v>9310.81</v>
      </c>
      <c r="N1209" s="24" t="str">
        <f>VLOOKUP(Healthcare!A1209,Table1[[Customer ID]:[Hospital tier]],9,FALSE)</f>
        <v>tier - 3</v>
      </c>
      <c r="O1209" s="24" t="str">
        <f>VLOOKUP(A1209,Table1[[Customer ID]:[City tier]],10,FALSE)</f>
        <v>tier - 1</v>
      </c>
      <c r="P1209" s="24" t="str">
        <f>VLOOKUP(Healthcare!A1209,Table1[],11,FALSE)</f>
        <v>R1013</v>
      </c>
      <c r="Q1209" s="24">
        <f>VLOOKUP(Healthcare!A1209,Table1[[Customer ID]:[Age]],6,FALSE)</f>
        <v>60</v>
      </c>
    </row>
    <row r="1210" spans="1:17" ht="15.4" x14ac:dyDescent="0.45">
      <c r="A1210" s="25" t="s">
        <v>1209</v>
      </c>
      <c r="B1210" s="24" t="str">
        <f>VLOOKUP('Customer Names'!A1210,'Customer Names'!A1210:C3544,3,FALSE)</f>
        <v>Osmark</v>
      </c>
      <c r="C1210" s="24">
        <f>VLOOKUP(Table8[[#This Row],[Customer ID]],Table8[[Customer ID]:[BMI]],2,FALSE)</f>
        <v>37.51</v>
      </c>
      <c r="D1210" s="24">
        <f>VLOOKUP(Table8[[#This Row],[Customer ID]],Table8[[Customer ID]:[HBA1C]],4,FALSE)</f>
        <v>11.06</v>
      </c>
      <c r="E1210" s="24" t="str">
        <f>VLOOKUP(Table8[[#This Row],[Customer ID]],Table8[[Customer ID]:[Heart Issues]],6,FALSE)</f>
        <v>No</v>
      </c>
      <c r="F1210" s="24" t="str">
        <f>VLOOKUP(Table8[[#This Row],[Customer ID]],Table8[[Customer ID]:[Any Transplants]],7,FALSE)</f>
        <v>No</v>
      </c>
      <c r="G1210" s="24" t="str">
        <f>VLOOKUP(Table8[[#This Row],[Customer ID]],Table8[[Customer ID]:[Cancer history]],8,FALSE)</f>
        <v>No</v>
      </c>
      <c r="H1210" s="24">
        <f>VLOOKUP(Table8[[#This Row],[Customer ID]],Table8[[Customer ID]:[NumberOfMajorSurgeries]],9,FALSE)</f>
        <v>2</v>
      </c>
      <c r="I1210" s="24" t="str">
        <f>VLOOKUP(Table8[[#This Row],[Customer ID]],Table8[],10,FALSE)</f>
        <v>No</v>
      </c>
      <c r="J1210" s="24" t="str">
        <f>VLOOKUP(Table8[[#This Row],[Customer ID]],Table8[[Customer ID]:[Wight Status]],3,FALSE)</f>
        <v>Obesity</v>
      </c>
      <c r="K1210" s="24" t="str">
        <f>VLOOKUP(Table8[[#This Row],[Customer ID]],Table8[[Customer ID]:[Diabetes Status]],5,FALSE)</f>
        <v>Diabetes</v>
      </c>
      <c r="L1210" s="24" t="str">
        <f>VLOOKUP(A1210,Table1[[Customer ID]:[Date Of Birth]],5,FALSE)</f>
        <v>16-Oct-1973</v>
      </c>
      <c r="M1210" s="24">
        <f>VLOOKUP(A1210,Table1[[Customer ID]:[charges]],8,FALSE)</f>
        <v>9304.7000000000007</v>
      </c>
      <c r="N1210" s="24" t="str">
        <f>VLOOKUP(Healthcare!A1210,Table1[[Customer ID]:[Hospital tier]],9,FALSE)</f>
        <v>tier - 3</v>
      </c>
      <c r="O1210" s="24" t="str">
        <f>VLOOKUP(A1210,Table1[[Customer ID]:[City tier]],10,FALSE)</f>
        <v>tier - 3</v>
      </c>
      <c r="P1210" s="24" t="str">
        <f>VLOOKUP(Healthcare!A1210,Table1[],11,FALSE)</f>
        <v>R1013</v>
      </c>
      <c r="Q1210" s="24">
        <f>VLOOKUP(Healthcare!A1210,Table1[[Customer ID]:[Age]],6,FALSE)</f>
        <v>49</v>
      </c>
    </row>
    <row r="1211" spans="1:17" ht="15.4" x14ac:dyDescent="0.45">
      <c r="A1211" s="25" t="s">
        <v>1210</v>
      </c>
      <c r="B1211" s="24" t="str">
        <f>VLOOKUP('Customer Names'!A1211,'Customer Names'!A1211:C3545,3,FALSE)</f>
        <v>Lawson</v>
      </c>
      <c r="C1211" s="24">
        <f>VLOOKUP(Table8[[#This Row],[Customer ID]],Table8[[Customer ID]:[BMI]],2,FALSE)</f>
        <v>25.745000000000001</v>
      </c>
      <c r="D1211" s="24">
        <f>VLOOKUP(Table8[[#This Row],[Customer ID]],Table8[[Customer ID]:[HBA1C]],4,FALSE)</f>
        <v>6.11</v>
      </c>
      <c r="E1211" s="24" t="str">
        <f>VLOOKUP(Table8[[#This Row],[Customer ID]],Table8[[Customer ID]:[Heart Issues]],6,FALSE)</f>
        <v>Yes</v>
      </c>
      <c r="F1211" s="24" t="str">
        <f>VLOOKUP(Table8[[#This Row],[Customer ID]],Table8[[Customer ID]:[Any Transplants]],7,FALSE)</f>
        <v>No</v>
      </c>
      <c r="G1211" s="24" t="str">
        <f>VLOOKUP(Table8[[#This Row],[Customer ID]],Table8[[Customer ID]:[Cancer history]],8,FALSE)</f>
        <v>No</v>
      </c>
      <c r="H1211" s="24">
        <f>VLOOKUP(Table8[[#This Row],[Customer ID]],Table8[[Customer ID]:[NumberOfMajorSurgeries]],9,FALSE)</f>
        <v>0</v>
      </c>
      <c r="I1211" s="24" t="str">
        <f>VLOOKUP(Table8[[#This Row],[Customer ID]],Table8[],10,FALSE)</f>
        <v>No</v>
      </c>
      <c r="J1211" s="24" t="str">
        <f>VLOOKUP(Table8[[#This Row],[Customer ID]],Table8[[Customer ID]:[Wight Status]],3,FALSE)</f>
        <v>Over Weight</v>
      </c>
      <c r="K1211" s="24" t="str">
        <f>VLOOKUP(Table8[[#This Row],[Customer ID]],Table8[[Customer ID]:[Diabetes Status]],5,FALSE)</f>
        <v>Prediabetes</v>
      </c>
      <c r="L1211" s="24" t="str">
        <f>VLOOKUP(A1211,Table1[[Customer ID]:[Date Of Birth]],5,FALSE)</f>
        <v>3-Nov-1976</v>
      </c>
      <c r="M1211" s="24">
        <f>VLOOKUP(A1211,Table1[[Customer ID]:[charges]],8,FALSE)</f>
        <v>9301.89</v>
      </c>
      <c r="N1211" s="24" t="str">
        <f>VLOOKUP(Healthcare!A1211,Table1[[Customer ID]:[Hospital tier]],9,FALSE)</f>
        <v>tier - 2</v>
      </c>
      <c r="O1211" s="24" t="str">
        <f>VLOOKUP(A1211,Table1[[Customer ID]:[City tier]],10,FALSE)</f>
        <v>tier - 1</v>
      </c>
      <c r="P1211" s="24" t="str">
        <f>VLOOKUP(Healthcare!A1211,Table1[],11,FALSE)</f>
        <v>R1012</v>
      </c>
      <c r="Q1211" s="24">
        <f>VLOOKUP(Healthcare!A1211,Table1[[Customer ID]:[Age]],6,FALSE)</f>
        <v>46</v>
      </c>
    </row>
    <row r="1212" spans="1:17" ht="15.4" x14ac:dyDescent="0.45">
      <c r="A1212" s="25" t="s">
        <v>1211</v>
      </c>
      <c r="B1212" s="24" t="str">
        <f>VLOOKUP('Customer Names'!A1212,'Customer Names'!A1212:C3546,3,FALSE)</f>
        <v>Warwick</v>
      </c>
      <c r="C1212" s="24">
        <f>VLOOKUP(Table8[[#This Row],[Customer ID]],Table8[[Customer ID]:[BMI]],2,FALSE)</f>
        <v>31.35</v>
      </c>
      <c r="D1212" s="24">
        <f>VLOOKUP(Table8[[#This Row],[Customer ID]],Table8[[Customer ID]:[HBA1C]],4,FALSE)</f>
        <v>11.49</v>
      </c>
      <c r="E1212" s="24" t="str">
        <f>VLOOKUP(Table8[[#This Row],[Customer ID]],Table8[[Customer ID]:[Heart Issues]],6,FALSE)</f>
        <v>No</v>
      </c>
      <c r="F1212" s="24" t="str">
        <f>VLOOKUP(Table8[[#This Row],[Customer ID]],Table8[[Customer ID]:[Any Transplants]],7,FALSE)</f>
        <v>No</v>
      </c>
      <c r="G1212" s="24" t="str">
        <f>VLOOKUP(Table8[[#This Row],[Customer ID]],Table8[[Customer ID]:[Cancer history]],8,FALSE)</f>
        <v>No</v>
      </c>
      <c r="H1212" s="24">
        <f>VLOOKUP(Table8[[#This Row],[Customer ID]],Table8[[Customer ID]:[NumberOfMajorSurgeries]],9,FALSE)</f>
        <v>2</v>
      </c>
      <c r="I1212" s="24" t="str">
        <f>VLOOKUP(Table8[[#This Row],[Customer ID]],Table8[],10,FALSE)</f>
        <v>No</v>
      </c>
      <c r="J1212" s="24" t="str">
        <f>VLOOKUP(Table8[[#This Row],[Customer ID]],Table8[[Customer ID]:[Wight Status]],3,FALSE)</f>
        <v>Obesity</v>
      </c>
      <c r="K1212" s="24" t="str">
        <f>VLOOKUP(Table8[[#This Row],[Customer ID]],Table8[[Customer ID]:[Diabetes Status]],5,FALSE)</f>
        <v>Diabetes</v>
      </c>
      <c r="L1212" s="24" t="str">
        <f>VLOOKUP(A1212,Table1[[Customer ID]:[Date Of Birth]],5,FALSE)</f>
        <v>18-Sep-1973</v>
      </c>
      <c r="M1212" s="24">
        <f>VLOOKUP(A1212,Table1[[Customer ID]:[charges]],8,FALSE)</f>
        <v>9290.14</v>
      </c>
      <c r="N1212" s="24" t="str">
        <f>VLOOKUP(Healthcare!A1212,Table1[[Customer ID]:[Hospital tier]],9,FALSE)</f>
        <v>tier - 3</v>
      </c>
      <c r="O1212" s="24" t="str">
        <f>VLOOKUP(A1212,Table1[[Customer ID]:[City tier]],10,FALSE)</f>
        <v>tier - 3</v>
      </c>
      <c r="P1212" s="24" t="str">
        <f>VLOOKUP(Healthcare!A1212,Table1[],11,FALSE)</f>
        <v>R1016</v>
      </c>
      <c r="Q1212" s="24">
        <f>VLOOKUP(Healthcare!A1212,Table1[[Customer ID]:[Age]],6,FALSE)</f>
        <v>49</v>
      </c>
    </row>
    <row r="1213" spans="1:17" ht="15.4" x14ac:dyDescent="0.45">
      <c r="A1213" s="25" t="s">
        <v>1212</v>
      </c>
      <c r="B1213" s="24" t="str">
        <f>VLOOKUP('Customer Names'!A1213,'Customer Names'!A1213:C3547,3,FALSE)</f>
        <v>Magnuson</v>
      </c>
      <c r="C1213" s="24">
        <f>VLOOKUP(Table8[[#This Row],[Customer ID]],Table8[[Customer ID]:[BMI]],2,FALSE)</f>
        <v>29.83</v>
      </c>
      <c r="D1213" s="24">
        <f>VLOOKUP(Table8[[#This Row],[Customer ID]],Table8[[Customer ID]:[HBA1C]],4,FALSE)</f>
        <v>8.68</v>
      </c>
      <c r="E1213" s="24" t="str">
        <f>VLOOKUP(Table8[[#This Row],[Customer ID]],Table8[[Customer ID]:[Heart Issues]],6,FALSE)</f>
        <v>No</v>
      </c>
      <c r="F1213" s="24" t="str">
        <f>VLOOKUP(Table8[[#This Row],[Customer ID]],Table8[[Customer ID]:[Any Transplants]],7,FALSE)</f>
        <v>No</v>
      </c>
      <c r="G1213" s="24" t="str">
        <f>VLOOKUP(Table8[[#This Row],[Customer ID]],Table8[[Customer ID]:[Cancer history]],8,FALSE)</f>
        <v>No</v>
      </c>
      <c r="H1213" s="24">
        <f>VLOOKUP(Table8[[#This Row],[Customer ID]],Table8[[Customer ID]:[NumberOfMajorSurgeries]],9,FALSE)</f>
        <v>2</v>
      </c>
      <c r="I1213" s="24" t="str">
        <f>VLOOKUP(Table8[[#This Row],[Customer ID]],Table8[],10,FALSE)</f>
        <v>No</v>
      </c>
      <c r="J1213" s="24" t="str">
        <f>VLOOKUP(Table8[[#This Row],[Customer ID]],Table8[[Customer ID]:[Wight Status]],3,FALSE)</f>
        <v>Over Weight</v>
      </c>
      <c r="K1213" s="24" t="str">
        <f>VLOOKUP(Table8[[#This Row],[Customer ID]],Table8[[Customer ID]:[Diabetes Status]],5,FALSE)</f>
        <v>Diabetes</v>
      </c>
      <c r="L1213" s="24" t="str">
        <f>VLOOKUP(A1213,Table1[[Customer ID]:[Date Of Birth]],5,FALSE)</f>
        <v>16-Oct-1973</v>
      </c>
      <c r="M1213" s="24">
        <f>VLOOKUP(A1213,Table1[[Customer ID]:[charges]],8,FALSE)</f>
        <v>9288.0300000000007</v>
      </c>
      <c r="N1213" s="24" t="str">
        <f>VLOOKUP(Healthcare!A1213,Table1[[Customer ID]:[Hospital tier]],9,FALSE)</f>
        <v>tier - 2</v>
      </c>
      <c r="O1213" s="24" t="str">
        <f>VLOOKUP(A1213,Table1[[Customer ID]:[City tier]],10,FALSE)</f>
        <v>tier - 3</v>
      </c>
      <c r="P1213" s="24" t="str">
        <f>VLOOKUP(Healthcare!A1213,Table1[],11,FALSE)</f>
        <v>R1018</v>
      </c>
      <c r="Q1213" s="24">
        <f>VLOOKUP(Healthcare!A1213,Table1[[Customer ID]:[Age]],6,FALSE)</f>
        <v>49</v>
      </c>
    </row>
    <row r="1214" spans="1:17" ht="15.4" x14ac:dyDescent="0.45">
      <c r="A1214" s="25" t="s">
        <v>1213</v>
      </c>
      <c r="B1214" s="24" t="str">
        <f>VLOOKUP('Customer Names'!A1214,'Customer Names'!A1214:C3548,3,FALSE)</f>
        <v>Marsh</v>
      </c>
      <c r="C1214" s="24">
        <f>VLOOKUP(Table8[[#This Row],[Customer ID]],Table8[[Customer ID]:[BMI]],2,FALSE)</f>
        <v>25.49</v>
      </c>
      <c r="D1214" s="24">
        <f>VLOOKUP(Table8[[#This Row],[Customer ID]],Table8[[Customer ID]:[HBA1C]],4,FALSE)</f>
        <v>5.68</v>
      </c>
      <c r="E1214" s="24" t="str">
        <f>VLOOKUP(Table8[[#This Row],[Customer ID]],Table8[[Customer ID]:[Heart Issues]],6,FALSE)</f>
        <v>Yes</v>
      </c>
      <c r="F1214" s="24" t="str">
        <f>VLOOKUP(Table8[[#This Row],[Customer ID]],Table8[[Customer ID]:[Any Transplants]],7,FALSE)</f>
        <v>No</v>
      </c>
      <c r="G1214" s="24" t="str">
        <f>VLOOKUP(Table8[[#This Row],[Customer ID]],Table8[[Customer ID]:[Cancer history]],8,FALSE)</f>
        <v>Yes</v>
      </c>
      <c r="H1214" s="24">
        <f>VLOOKUP(Table8[[#This Row],[Customer ID]],Table8[[Customer ID]:[NumberOfMajorSurgeries]],9,FALSE)</f>
        <v>1</v>
      </c>
      <c r="I1214" s="24" t="str">
        <f>VLOOKUP(Table8[[#This Row],[Customer ID]],Table8[],10,FALSE)</f>
        <v>No</v>
      </c>
      <c r="J1214" s="24" t="str">
        <f>VLOOKUP(Table8[[#This Row],[Customer ID]],Table8[[Customer ID]:[Wight Status]],3,FALSE)</f>
        <v>Over Weight</v>
      </c>
      <c r="K1214" s="24" t="str">
        <f>VLOOKUP(Table8[[#This Row],[Customer ID]],Table8[[Customer ID]:[Diabetes Status]],5,FALSE)</f>
        <v>Normal</v>
      </c>
      <c r="L1214" s="24" t="str">
        <f>VLOOKUP(A1214,Table1[[Customer ID]:[Date Of Birth]],5,FALSE)</f>
        <v>26-Nov-1969</v>
      </c>
      <c r="M1214" s="24">
        <f>VLOOKUP(A1214,Table1[[Customer ID]:[charges]],8,FALSE)</f>
        <v>9285.8700000000008</v>
      </c>
      <c r="N1214" s="24" t="str">
        <f>VLOOKUP(Healthcare!A1214,Table1[[Customer ID]:[Hospital tier]],9,FALSE)</f>
        <v>tier - 2</v>
      </c>
      <c r="O1214" s="24" t="str">
        <f>VLOOKUP(A1214,Table1[[Customer ID]:[City tier]],10,FALSE)</f>
        <v>tier - 3</v>
      </c>
      <c r="P1214" s="24" t="str">
        <f>VLOOKUP(Healthcare!A1214,Table1[],11,FALSE)</f>
        <v>R1013</v>
      </c>
      <c r="Q1214" s="24">
        <f>VLOOKUP(Healthcare!A1214,Table1[[Customer ID]:[Age]],6,FALSE)</f>
        <v>53</v>
      </c>
    </row>
    <row r="1215" spans="1:17" ht="15.4" x14ac:dyDescent="0.45">
      <c r="A1215" s="25" t="s">
        <v>1214</v>
      </c>
      <c r="B1215" s="24" t="str">
        <f>VLOOKUP('Customer Names'!A1215,'Customer Names'!A1215:C3549,3,FALSE)</f>
        <v>Kari</v>
      </c>
      <c r="C1215" s="24">
        <f>VLOOKUP(Table8[[#This Row],[Customer ID]],Table8[[Customer ID]:[BMI]],2,FALSE)</f>
        <v>34.1</v>
      </c>
      <c r="D1215" s="24">
        <f>VLOOKUP(Table8[[#This Row],[Customer ID]],Table8[[Customer ID]:[HBA1C]],4,FALSE)</f>
        <v>8.4499999999999993</v>
      </c>
      <c r="E1215" s="24" t="str">
        <f>VLOOKUP(Table8[[#This Row],[Customer ID]],Table8[[Customer ID]:[Heart Issues]],6,FALSE)</f>
        <v>No</v>
      </c>
      <c r="F1215" s="24" t="str">
        <f>VLOOKUP(Table8[[#This Row],[Customer ID]],Table8[[Customer ID]:[Any Transplants]],7,FALSE)</f>
        <v>No</v>
      </c>
      <c r="G1215" s="24" t="str">
        <f>VLOOKUP(Table8[[#This Row],[Customer ID]],Table8[[Customer ID]:[Cancer history]],8,FALSE)</f>
        <v>No</v>
      </c>
      <c r="H1215" s="24">
        <f>VLOOKUP(Table8[[#This Row],[Customer ID]],Table8[[Customer ID]:[NumberOfMajorSurgeries]],9,FALSE)</f>
        <v>0</v>
      </c>
      <c r="I1215" s="24" t="str">
        <f>VLOOKUP(Table8[[#This Row],[Customer ID]],Table8[],10,FALSE)</f>
        <v>No</v>
      </c>
      <c r="J1215" s="24" t="str">
        <f>VLOOKUP(Table8[[#This Row],[Customer ID]],Table8[[Customer ID]:[Wight Status]],3,FALSE)</f>
        <v>Obesity</v>
      </c>
      <c r="K1215" s="24" t="str">
        <f>VLOOKUP(Table8[[#This Row],[Customer ID]],Table8[[Customer ID]:[Diabetes Status]],5,FALSE)</f>
        <v>Diabetes</v>
      </c>
      <c r="L1215" s="24" t="str">
        <f>VLOOKUP(A1215,Table1[[Customer ID]:[Date Of Birth]],5,FALSE)</f>
        <v>2-Jul-1971</v>
      </c>
      <c r="M1215" s="24">
        <f>VLOOKUP(A1215,Table1[[Customer ID]:[charges]],8,FALSE)</f>
        <v>9283.56</v>
      </c>
      <c r="N1215" s="24" t="str">
        <f>VLOOKUP(Healthcare!A1215,Table1[[Customer ID]:[Hospital tier]],9,FALSE)</f>
        <v>tier - 2</v>
      </c>
      <c r="O1215" s="24" t="str">
        <f>VLOOKUP(A1215,Table1[[Customer ID]:[City tier]],10,FALSE)</f>
        <v>tier - 3</v>
      </c>
      <c r="P1215" s="24" t="str">
        <f>VLOOKUP(Healthcare!A1215,Table1[],11,FALSE)</f>
        <v>R1013</v>
      </c>
      <c r="Q1215" s="24">
        <f>VLOOKUP(Healthcare!A1215,Table1[[Customer ID]:[Age]],6,FALSE)</f>
        <v>51</v>
      </c>
    </row>
    <row r="1216" spans="1:17" ht="15.4" x14ac:dyDescent="0.45">
      <c r="A1216" s="25" t="s">
        <v>1215</v>
      </c>
      <c r="B1216" s="24" t="str">
        <f>VLOOKUP('Customer Names'!A1216,'Customer Names'!A1216:C3550,3,FALSE)</f>
        <v>Standiford</v>
      </c>
      <c r="C1216" s="24">
        <f>VLOOKUP(Table8[[#This Row],[Customer ID]],Table8[[Customer ID]:[BMI]],2,FALSE)</f>
        <v>25.84</v>
      </c>
      <c r="D1216" s="24">
        <f>VLOOKUP(Table8[[#This Row],[Customer ID]],Table8[[Customer ID]:[HBA1C]],4,FALSE)</f>
        <v>8.51</v>
      </c>
      <c r="E1216" s="24" t="str">
        <f>VLOOKUP(Table8[[#This Row],[Customer ID]],Table8[[Customer ID]:[Heart Issues]],6,FALSE)</f>
        <v>No</v>
      </c>
      <c r="F1216" s="24" t="str">
        <f>VLOOKUP(Table8[[#This Row],[Customer ID]],Table8[[Customer ID]:[Any Transplants]],7,FALSE)</f>
        <v>No</v>
      </c>
      <c r="G1216" s="24" t="str">
        <f>VLOOKUP(Table8[[#This Row],[Customer ID]],Table8[[Customer ID]:[Cancer history]],8,FALSE)</f>
        <v>No</v>
      </c>
      <c r="H1216" s="24">
        <f>VLOOKUP(Table8[[#This Row],[Customer ID]],Table8[[Customer ID]:[NumberOfMajorSurgeries]],9,FALSE)</f>
        <v>2</v>
      </c>
      <c r="I1216" s="24" t="str">
        <f>VLOOKUP(Table8[[#This Row],[Customer ID]],Table8[],10,FALSE)</f>
        <v>No</v>
      </c>
      <c r="J1216" s="24" t="str">
        <f>VLOOKUP(Table8[[#This Row],[Customer ID]],Table8[[Customer ID]:[Wight Status]],3,FALSE)</f>
        <v>Over Weight</v>
      </c>
      <c r="K1216" s="24" t="str">
        <f>VLOOKUP(Table8[[#This Row],[Customer ID]],Table8[[Customer ID]:[Diabetes Status]],5,FALSE)</f>
        <v>Diabetes</v>
      </c>
      <c r="L1216" s="24" t="str">
        <f>VLOOKUP(A1216,Table1[[Customer ID]:[Date Of Birth]],5,FALSE)</f>
        <v>27-Oct-1973</v>
      </c>
      <c r="M1216" s="24">
        <f>VLOOKUP(A1216,Table1[[Customer ID]:[charges]],8,FALSE)</f>
        <v>9282.48</v>
      </c>
      <c r="N1216" s="24" t="str">
        <f>VLOOKUP(Healthcare!A1216,Table1[[Customer ID]:[Hospital tier]],9,FALSE)</f>
        <v>tier - 3</v>
      </c>
      <c r="O1216" s="24" t="str">
        <f>VLOOKUP(A1216,Table1[[Customer ID]:[City tier]],10,FALSE)</f>
        <v>tier - 2</v>
      </c>
      <c r="P1216" s="24" t="str">
        <f>VLOOKUP(Healthcare!A1216,Table1[],11,FALSE)</f>
        <v>R1016</v>
      </c>
      <c r="Q1216" s="24">
        <f>VLOOKUP(Healthcare!A1216,Table1[[Customer ID]:[Age]],6,FALSE)</f>
        <v>49</v>
      </c>
    </row>
    <row r="1217" spans="1:17" ht="15.4" x14ac:dyDescent="0.45">
      <c r="A1217" s="25" t="s">
        <v>1216</v>
      </c>
      <c r="B1217" s="24" t="str">
        <f>VLOOKUP('Customer Names'!A1217,'Customer Names'!A1217:C3551,3,FALSE)</f>
        <v>Sherwin</v>
      </c>
      <c r="C1217" s="24">
        <f>VLOOKUP(Table8[[#This Row],[Customer ID]],Table8[[Customer ID]:[BMI]],2,FALSE)</f>
        <v>20.6</v>
      </c>
      <c r="D1217" s="24">
        <f>VLOOKUP(Table8[[#This Row],[Customer ID]],Table8[[Customer ID]:[HBA1C]],4,FALSE)</f>
        <v>7.62</v>
      </c>
      <c r="E1217" s="24" t="str">
        <f>VLOOKUP(Table8[[#This Row],[Customer ID]],Table8[[Customer ID]:[Heart Issues]],6,FALSE)</f>
        <v>No</v>
      </c>
      <c r="F1217" s="24" t="str">
        <f>VLOOKUP(Table8[[#This Row],[Customer ID]],Table8[[Customer ID]:[Any Transplants]],7,FALSE)</f>
        <v>No</v>
      </c>
      <c r="G1217" s="24" t="str">
        <f>VLOOKUP(Table8[[#This Row],[Customer ID]],Table8[[Customer ID]:[Cancer history]],8,FALSE)</f>
        <v>No</v>
      </c>
      <c r="H1217" s="24">
        <f>VLOOKUP(Table8[[#This Row],[Customer ID]],Table8[[Customer ID]:[NumberOfMajorSurgeries]],9,FALSE)</f>
        <v>0</v>
      </c>
      <c r="I1217" s="24" t="str">
        <f>VLOOKUP(Table8[[#This Row],[Customer ID]],Table8[],10,FALSE)</f>
        <v>No</v>
      </c>
      <c r="J1217" s="24" t="str">
        <f>VLOOKUP(Table8[[#This Row],[Customer ID]],Table8[[Customer ID]:[Wight Status]],3,FALSE)</f>
        <v>Normal Weight</v>
      </c>
      <c r="K1217" s="24" t="str">
        <f>VLOOKUP(Table8[[#This Row],[Customer ID]],Table8[[Customer ID]:[Diabetes Status]],5,FALSE)</f>
        <v>Diabetes</v>
      </c>
      <c r="L1217" s="24" t="str">
        <f>VLOOKUP(A1217,Table1[[Customer ID]:[Date Of Birth]],5,FALSE)</f>
        <v>6-Aug-1971</v>
      </c>
      <c r="M1217" s="24">
        <f>VLOOKUP(A1217,Table1[[Customer ID]:[charges]],8,FALSE)</f>
        <v>9264.7999999999993</v>
      </c>
      <c r="N1217" s="24" t="str">
        <f>VLOOKUP(Healthcare!A1217,Table1[[Customer ID]:[Hospital tier]],9,FALSE)</f>
        <v>tier - 2</v>
      </c>
      <c r="O1217" s="24" t="str">
        <f>VLOOKUP(A1217,Table1[[Customer ID]:[City tier]],10,FALSE)</f>
        <v>tier - 1</v>
      </c>
      <c r="P1217" s="24" t="str">
        <f>VLOOKUP(Healthcare!A1217,Table1[],11,FALSE)</f>
        <v>R1011</v>
      </c>
      <c r="Q1217" s="24">
        <f>VLOOKUP(Healthcare!A1217,Table1[[Customer ID]:[Age]],6,FALSE)</f>
        <v>51</v>
      </c>
    </row>
    <row r="1218" spans="1:17" ht="15.4" x14ac:dyDescent="0.45">
      <c r="A1218" s="25" t="s">
        <v>1217</v>
      </c>
      <c r="B1218" s="24" t="str">
        <f>VLOOKUP('Customer Names'!A1218,'Customer Names'!A1218:C3552,3,FALSE)</f>
        <v>Parker</v>
      </c>
      <c r="C1218" s="24">
        <f>VLOOKUP(Table8[[#This Row],[Customer ID]],Table8[[Customer ID]:[BMI]],2,FALSE)</f>
        <v>28.88</v>
      </c>
      <c r="D1218" s="24">
        <f>VLOOKUP(Table8[[#This Row],[Customer ID]],Table8[[Customer ID]:[HBA1C]],4,FALSE)</f>
        <v>10.18</v>
      </c>
      <c r="E1218" s="24" t="str">
        <f>VLOOKUP(Table8[[#This Row],[Customer ID]],Table8[[Customer ID]:[Heart Issues]],6,FALSE)</f>
        <v>No</v>
      </c>
      <c r="F1218" s="24" t="str">
        <f>VLOOKUP(Table8[[#This Row],[Customer ID]],Table8[[Customer ID]:[Any Transplants]],7,FALSE)</f>
        <v>No</v>
      </c>
      <c r="G1218" s="24" t="str">
        <f>VLOOKUP(Table8[[#This Row],[Customer ID]],Table8[[Customer ID]:[Cancer history]],8,FALSE)</f>
        <v>No</v>
      </c>
      <c r="H1218" s="24">
        <f>VLOOKUP(Table8[[#This Row],[Customer ID]],Table8[[Customer ID]:[NumberOfMajorSurgeries]],9,FALSE)</f>
        <v>0</v>
      </c>
      <c r="I1218" s="24" t="str">
        <f>VLOOKUP(Table8[[#This Row],[Customer ID]],Table8[],10,FALSE)</f>
        <v>No</v>
      </c>
      <c r="J1218" s="24" t="str">
        <f>VLOOKUP(Table8[[#This Row],[Customer ID]],Table8[[Customer ID]:[Wight Status]],3,FALSE)</f>
        <v>Over Weight</v>
      </c>
      <c r="K1218" s="24" t="str">
        <f>VLOOKUP(Table8[[#This Row],[Customer ID]],Table8[[Customer ID]:[Diabetes Status]],5,FALSE)</f>
        <v>Diabetes</v>
      </c>
      <c r="L1218" s="24" t="str">
        <f>VLOOKUP(A1218,Table1[[Customer ID]:[Date Of Birth]],5,FALSE)</f>
        <v>21-Aug-1974</v>
      </c>
      <c r="M1218" s="24">
        <f>VLOOKUP(A1218,Table1[[Customer ID]:[charges]],8,FALSE)</f>
        <v>9249.5</v>
      </c>
      <c r="N1218" s="24" t="str">
        <f>VLOOKUP(Healthcare!A1218,Table1[[Customer ID]:[Hospital tier]],9,FALSE)</f>
        <v>tier - 2</v>
      </c>
      <c r="O1218" s="24" t="str">
        <f>VLOOKUP(A1218,Table1[[Customer ID]:[City tier]],10,FALSE)</f>
        <v>tier - 1</v>
      </c>
      <c r="P1218" s="24" t="str">
        <f>VLOOKUP(Healthcare!A1218,Table1[],11,FALSE)</f>
        <v>R1012</v>
      </c>
      <c r="Q1218" s="24">
        <f>VLOOKUP(Healthcare!A1218,Table1[[Customer ID]:[Age]],6,FALSE)</f>
        <v>48</v>
      </c>
    </row>
    <row r="1219" spans="1:17" ht="15.4" x14ac:dyDescent="0.45">
      <c r="A1219" s="25" t="s">
        <v>1218</v>
      </c>
      <c r="B1219" s="24" t="str">
        <f>VLOOKUP('Customer Names'!A1219,'Customer Names'!A1219:C3553,3,FALSE)</f>
        <v>Blekeli</v>
      </c>
      <c r="C1219" s="24">
        <f>VLOOKUP(Table8[[#This Row],[Customer ID]],Table8[[Customer ID]:[BMI]],2,FALSE)</f>
        <v>28.24</v>
      </c>
      <c r="D1219" s="24">
        <f>VLOOKUP(Table8[[#This Row],[Customer ID]],Table8[[Customer ID]:[HBA1C]],4,FALSE)</f>
        <v>5.36</v>
      </c>
      <c r="E1219" s="24" t="str">
        <f>VLOOKUP(Table8[[#This Row],[Customer ID]],Table8[[Customer ID]:[Heart Issues]],6,FALSE)</f>
        <v>No</v>
      </c>
      <c r="F1219" s="24" t="str">
        <f>VLOOKUP(Table8[[#This Row],[Customer ID]],Table8[[Customer ID]:[Any Transplants]],7,FALSE)</f>
        <v>No</v>
      </c>
      <c r="G1219" s="24" t="str">
        <f>VLOOKUP(Table8[[#This Row],[Customer ID]],Table8[[Customer ID]:[Cancer history]],8,FALSE)</f>
        <v>No</v>
      </c>
      <c r="H1219" s="24">
        <f>VLOOKUP(Table8[[#This Row],[Customer ID]],Table8[[Customer ID]:[NumberOfMajorSurgeries]],9,FALSE)</f>
        <v>0</v>
      </c>
      <c r="I1219" s="24" t="str">
        <f>VLOOKUP(Table8[[#This Row],[Customer ID]],Table8[],10,FALSE)</f>
        <v>No</v>
      </c>
      <c r="J1219" s="24" t="str">
        <f>VLOOKUP(Table8[[#This Row],[Customer ID]],Table8[[Customer ID]:[Wight Status]],3,FALSE)</f>
        <v>Over Weight</v>
      </c>
      <c r="K1219" s="24" t="str">
        <f>VLOOKUP(Table8[[#This Row],[Customer ID]],Table8[[Customer ID]:[Diabetes Status]],5,FALSE)</f>
        <v>Normal</v>
      </c>
      <c r="L1219" s="24" t="str">
        <f>VLOOKUP(A1219,Table1[[Customer ID]:[Date Of Birth]],5,FALSE)</f>
        <v>5-Oct-1980</v>
      </c>
      <c r="M1219" s="24">
        <f>VLOOKUP(A1219,Table1[[Customer ID]:[charges]],8,FALSE)</f>
        <v>9247.94</v>
      </c>
      <c r="N1219" s="24" t="str">
        <f>VLOOKUP(Healthcare!A1219,Table1[[Customer ID]:[Hospital tier]],9,FALSE)</f>
        <v>tier - 2</v>
      </c>
      <c r="O1219" s="24" t="str">
        <f>VLOOKUP(A1219,Table1[[Customer ID]:[City tier]],10,FALSE)</f>
        <v>tier - 1</v>
      </c>
      <c r="P1219" s="24" t="str">
        <f>VLOOKUP(Healthcare!A1219,Table1[],11,FALSE)</f>
        <v>R1021</v>
      </c>
      <c r="Q1219" s="24">
        <f>VLOOKUP(Healthcare!A1219,Table1[[Customer ID]:[Age]],6,FALSE)</f>
        <v>42</v>
      </c>
    </row>
    <row r="1220" spans="1:17" ht="15.4" x14ac:dyDescent="0.45">
      <c r="A1220" s="25" t="s">
        <v>1219</v>
      </c>
      <c r="B1220" s="24" t="str">
        <f>VLOOKUP('Customer Names'!A1220,'Customer Names'!A1220:C3554,3,FALSE)</f>
        <v>Vangampleare</v>
      </c>
      <c r="C1220" s="24">
        <f>VLOOKUP(Table8[[#This Row],[Customer ID]],Table8[[Customer ID]:[BMI]],2,FALSE)</f>
        <v>25.46</v>
      </c>
      <c r="D1220" s="24">
        <f>VLOOKUP(Table8[[#This Row],[Customer ID]],Table8[[Customer ID]:[HBA1C]],4,FALSE)</f>
        <v>11.78</v>
      </c>
      <c r="E1220" s="24" t="str">
        <f>VLOOKUP(Table8[[#This Row],[Customer ID]],Table8[[Customer ID]:[Heart Issues]],6,FALSE)</f>
        <v>Yes</v>
      </c>
      <c r="F1220" s="24" t="str">
        <f>VLOOKUP(Table8[[#This Row],[Customer ID]],Table8[[Customer ID]:[Any Transplants]],7,FALSE)</f>
        <v>No</v>
      </c>
      <c r="G1220" s="24" t="str">
        <f>VLOOKUP(Table8[[#This Row],[Customer ID]],Table8[[Customer ID]:[Cancer history]],8,FALSE)</f>
        <v>No</v>
      </c>
      <c r="H1220" s="24">
        <f>VLOOKUP(Table8[[#This Row],[Customer ID]],Table8[[Customer ID]:[NumberOfMajorSurgeries]],9,FALSE)</f>
        <v>1</v>
      </c>
      <c r="I1220" s="24" t="str">
        <f>VLOOKUP(Table8[[#This Row],[Customer ID]],Table8[],10,FALSE)</f>
        <v>No</v>
      </c>
      <c r="J1220" s="24" t="str">
        <f>VLOOKUP(Table8[[#This Row],[Customer ID]],Table8[[Customer ID]:[Wight Status]],3,FALSE)</f>
        <v>Over Weight</v>
      </c>
      <c r="K1220" s="24" t="str">
        <f>VLOOKUP(Table8[[#This Row],[Customer ID]],Table8[[Customer ID]:[Diabetes Status]],5,FALSE)</f>
        <v>Diabetes</v>
      </c>
      <c r="L1220" s="24" t="str">
        <f>VLOOKUP(A1220,Table1[[Customer ID]:[Date Of Birth]],5,FALSE)</f>
        <v>6-Dec-1975</v>
      </c>
      <c r="M1220" s="24">
        <f>VLOOKUP(A1220,Table1[[Customer ID]:[charges]],8,FALSE)</f>
        <v>9225.26</v>
      </c>
      <c r="N1220" s="24" t="str">
        <f>VLOOKUP(Healthcare!A1220,Table1[[Customer ID]:[Hospital tier]],9,FALSE)</f>
        <v>tier - 3</v>
      </c>
      <c r="O1220" s="24" t="str">
        <f>VLOOKUP(A1220,Table1[[Customer ID]:[City tier]],10,FALSE)</f>
        <v>tier - 3</v>
      </c>
      <c r="P1220" s="24" t="str">
        <f>VLOOKUP(Healthcare!A1220,Table1[],11,FALSE)</f>
        <v>R1015</v>
      </c>
      <c r="Q1220" s="24">
        <f>VLOOKUP(Healthcare!A1220,Table1[[Customer ID]:[Age]],6,FALSE)</f>
        <v>47</v>
      </c>
    </row>
    <row r="1221" spans="1:17" ht="15.4" x14ac:dyDescent="0.45">
      <c r="A1221" s="25" t="s">
        <v>1220</v>
      </c>
      <c r="B1221" s="24" t="str">
        <f>VLOOKUP('Customer Names'!A1221,'Customer Names'!A1221:C3555,3,FALSE)</f>
        <v>Hiatt</v>
      </c>
      <c r="C1221" s="24">
        <f>VLOOKUP(Table8[[#This Row],[Customer ID]],Table8[[Customer ID]:[BMI]],2,FALSE)</f>
        <v>29.64</v>
      </c>
      <c r="D1221" s="24">
        <f>VLOOKUP(Table8[[#This Row],[Customer ID]],Table8[[Customer ID]:[HBA1C]],4,FALSE)</f>
        <v>10.82</v>
      </c>
      <c r="E1221" s="24" t="str">
        <f>VLOOKUP(Table8[[#This Row],[Customer ID]],Table8[[Customer ID]:[Heart Issues]],6,FALSE)</f>
        <v>Yes</v>
      </c>
      <c r="F1221" s="24" t="str">
        <f>VLOOKUP(Table8[[#This Row],[Customer ID]],Table8[[Customer ID]:[Any Transplants]],7,FALSE)</f>
        <v>No</v>
      </c>
      <c r="G1221" s="24" t="str">
        <f>VLOOKUP(Table8[[#This Row],[Customer ID]],Table8[[Customer ID]:[Cancer history]],8,FALSE)</f>
        <v>No</v>
      </c>
      <c r="H1221" s="24">
        <f>VLOOKUP(Table8[[#This Row],[Customer ID]],Table8[[Customer ID]:[NumberOfMajorSurgeries]],9,FALSE)</f>
        <v>0</v>
      </c>
      <c r="I1221" s="24" t="str">
        <f>VLOOKUP(Table8[[#This Row],[Customer ID]],Table8[],10,FALSE)</f>
        <v>No</v>
      </c>
      <c r="J1221" s="24" t="str">
        <f>VLOOKUP(Table8[[#This Row],[Customer ID]],Table8[[Customer ID]:[Wight Status]],3,FALSE)</f>
        <v>Over Weight</v>
      </c>
      <c r="K1221" s="24" t="str">
        <f>VLOOKUP(Table8[[#This Row],[Customer ID]],Table8[[Customer ID]:[Diabetes Status]],5,FALSE)</f>
        <v>Diabetes</v>
      </c>
      <c r="L1221" s="24" t="str">
        <f>VLOOKUP(A1221,Table1[[Customer ID]:[Date Of Birth]],5,FALSE)</f>
        <v>5-Dec-1981</v>
      </c>
      <c r="M1221" s="24">
        <f>VLOOKUP(A1221,Table1[[Customer ID]:[charges]],8,FALSE)</f>
        <v>9222.4</v>
      </c>
      <c r="N1221" s="24" t="str">
        <f>VLOOKUP(Healthcare!A1221,Table1[[Customer ID]:[Hospital tier]],9,FALSE)</f>
        <v>tier - 2</v>
      </c>
      <c r="O1221" s="24" t="str">
        <f>VLOOKUP(A1221,Table1[[Customer ID]:[City tier]],10,FALSE)</f>
        <v>tier - 3</v>
      </c>
      <c r="P1221" s="24" t="str">
        <f>VLOOKUP(Healthcare!A1221,Table1[],11,FALSE)</f>
        <v>R1019</v>
      </c>
      <c r="Q1221" s="24">
        <f>VLOOKUP(Healthcare!A1221,Table1[[Customer ID]:[Age]],6,FALSE)</f>
        <v>41</v>
      </c>
    </row>
    <row r="1222" spans="1:17" ht="15.4" x14ac:dyDescent="0.45">
      <c r="A1222" s="25" t="s">
        <v>1221</v>
      </c>
      <c r="B1222" s="24" t="str">
        <f>VLOOKUP('Customer Names'!A1222,'Customer Names'!A1222:C3556,3,FALSE)</f>
        <v>Tadesse</v>
      </c>
      <c r="C1222" s="24">
        <f>VLOOKUP(Table8[[#This Row],[Customer ID]],Table8[[Customer ID]:[BMI]],2,FALSE)</f>
        <v>31.27</v>
      </c>
      <c r="D1222" s="24">
        <f>VLOOKUP(Table8[[#This Row],[Customer ID]],Table8[[Customer ID]:[HBA1C]],4,FALSE)</f>
        <v>7.73</v>
      </c>
      <c r="E1222" s="24" t="str">
        <f>VLOOKUP(Table8[[#This Row],[Customer ID]],Table8[[Customer ID]:[Heart Issues]],6,FALSE)</f>
        <v>Yes</v>
      </c>
      <c r="F1222" s="24" t="str">
        <f>VLOOKUP(Table8[[#This Row],[Customer ID]],Table8[[Customer ID]:[Any Transplants]],7,FALSE)</f>
        <v>No</v>
      </c>
      <c r="G1222" s="24" t="str">
        <f>VLOOKUP(Table8[[#This Row],[Customer ID]],Table8[[Customer ID]:[Cancer history]],8,FALSE)</f>
        <v>No</v>
      </c>
      <c r="H1222" s="24">
        <f>VLOOKUP(Table8[[#This Row],[Customer ID]],Table8[[Customer ID]:[NumberOfMajorSurgeries]],9,FALSE)</f>
        <v>1</v>
      </c>
      <c r="I1222" s="24" t="str">
        <f>VLOOKUP(Table8[[#This Row],[Customer ID]],Table8[],10,FALSE)</f>
        <v>No</v>
      </c>
      <c r="J1222" s="24" t="str">
        <f>VLOOKUP(Table8[[#This Row],[Customer ID]],Table8[[Customer ID]:[Wight Status]],3,FALSE)</f>
        <v>Obesity</v>
      </c>
      <c r="K1222" s="24" t="str">
        <f>VLOOKUP(Table8[[#This Row],[Customer ID]],Table8[[Customer ID]:[Diabetes Status]],5,FALSE)</f>
        <v>Diabetes</v>
      </c>
      <c r="L1222" s="24" t="str">
        <f>VLOOKUP(A1222,Table1[[Customer ID]:[Date Of Birth]],5,FALSE)</f>
        <v>25-Dec-1986</v>
      </c>
      <c r="M1222" s="24">
        <f>VLOOKUP(A1222,Table1[[Customer ID]:[charges]],8,FALSE)</f>
        <v>9210.06</v>
      </c>
      <c r="N1222" s="24" t="str">
        <f>VLOOKUP(Healthcare!A1222,Table1[[Customer ID]:[Hospital tier]],9,FALSE)</f>
        <v>tier - 2</v>
      </c>
      <c r="O1222" s="24" t="str">
        <f>VLOOKUP(A1222,Table1[[Customer ID]:[City tier]],10,FALSE)</f>
        <v>tier - 3</v>
      </c>
      <c r="P1222" s="24" t="str">
        <f>VLOOKUP(Healthcare!A1222,Table1[],11,FALSE)</f>
        <v>R1021</v>
      </c>
      <c r="Q1222" s="24">
        <f>VLOOKUP(Healthcare!A1222,Table1[[Customer ID]:[Age]],6,FALSE)</f>
        <v>36</v>
      </c>
    </row>
    <row r="1223" spans="1:17" ht="15.4" x14ac:dyDescent="0.45">
      <c r="A1223" s="25" t="s">
        <v>1222</v>
      </c>
      <c r="B1223" s="24" t="str">
        <f>VLOOKUP('Customer Names'!A1223,'Customer Names'!A1223:C3557,3,FALSE)</f>
        <v>Jaswell</v>
      </c>
      <c r="C1223" s="24">
        <f>VLOOKUP(Table8[[#This Row],[Customer ID]],Table8[[Customer ID]:[BMI]],2,FALSE)</f>
        <v>19.95</v>
      </c>
      <c r="D1223" s="24">
        <f>VLOOKUP(Table8[[#This Row],[Customer ID]],Table8[[Customer ID]:[HBA1C]],4,FALSE)</f>
        <v>6.24</v>
      </c>
      <c r="E1223" s="24" t="str">
        <f>VLOOKUP(Table8[[#This Row],[Customer ID]],Table8[[Customer ID]:[Heart Issues]],6,FALSE)</f>
        <v>Yes</v>
      </c>
      <c r="F1223" s="24" t="str">
        <f>VLOOKUP(Table8[[#This Row],[Customer ID]],Table8[[Customer ID]:[Any Transplants]],7,FALSE)</f>
        <v>No</v>
      </c>
      <c r="G1223" s="24" t="str">
        <f>VLOOKUP(Table8[[#This Row],[Customer ID]],Table8[[Customer ID]:[Cancer history]],8,FALSE)</f>
        <v>No</v>
      </c>
      <c r="H1223" s="24">
        <f>VLOOKUP(Table8[[#This Row],[Customer ID]],Table8[[Customer ID]:[NumberOfMajorSurgeries]],9,FALSE)</f>
        <v>0</v>
      </c>
      <c r="I1223" s="24" t="str">
        <f>VLOOKUP(Table8[[#This Row],[Customer ID]],Table8[],10,FALSE)</f>
        <v>No</v>
      </c>
      <c r="J1223" s="24" t="str">
        <f>VLOOKUP(Table8[[#This Row],[Customer ID]],Table8[[Customer ID]:[Wight Status]],3,FALSE)</f>
        <v>Normal Weight</v>
      </c>
      <c r="K1223" s="24" t="str">
        <f>VLOOKUP(Table8[[#This Row],[Customer ID]],Table8[[Customer ID]:[Diabetes Status]],5,FALSE)</f>
        <v>Prediabetes</v>
      </c>
      <c r="L1223" s="24" t="str">
        <f>VLOOKUP(A1223,Table1[[Customer ID]:[Date Of Birth]],5,FALSE)</f>
        <v>10-Sep-1976</v>
      </c>
      <c r="M1223" s="24">
        <f>VLOOKUP(A1223,Table1[[Customer ID]:[charges]],8,FALSE)</f>
        <v>9193.84</v>
      </c>
      <c r="N1223" s="24" t="str">
        <f>VLOOKUP(Healthcare!A1223,Table1[[Customer ID]:[Hospital tier]],9,FALSE)</f>
        <v>tier - 2</v>
      </c>
      <c r="O1223" s="24" t="str">
        <f>VLOOKUP(A1223,Table1[[Customer ID]:[City tier]],10,FALSE)</f>
        <v>tier - 1</v>
      </c>
      <c r="P1223" s="24" t="str">
        <f>VLOOKUP(Healthcare!A1223,Table1[],11,FALSE)</f>
        <v>R1012</v>
      </c>
      <c r="Q1223" s="24">
        <f>VLOOKUP(Healthcare!A1223,Table1[[Customer ID]:[Age]],6,FALSE)</f>
        <v>46</v>
      </c>
    </row>
    <row r="1224" spans="1:17" ht="15.4" x14ac:dyDescent="0.45">
      <c r="A1224" s="25" t="s">
        <v>1223</v>
      </c>
      <c r="B1224" s="24" t="str">
        <f>VLOOKUP('Customer Names'!A1224,'Customer Names'!A1224:C3558,3,FALSE)</f>
        <v>Phillips-Cook</v>
      </c>
      <c r="C1224" s="24">
        <f>VLOOKUP(Table8[[#This Row],[Customer ID]],Table8[[Customer ID]:[BMI]],2,FALSE)</f>
        <v>21.3</v>
      </c>
      <c r="D1224" s="24">
        <f>VLOOKUP(Table8[[#This Row],[Customer ID]],Table8[[Customer ID]:[HBA1C]],4,FALSE)</f>
        <v>10.42</v>
      </c>
      <c r="E1224" s="24" t="str">
        <f>VLOOKUP(Table8[[#This Row],[Customer ID]],Table8[[Customer ID]:[Heart Issues]],6,FALSE)</f>
        <v>No</v>
      </c>
      <c r="F1224" s="24" t="str">
        <f>VLOOKUP(Table8[[#This Row],[Customer ID]],Table8[[Customer ID]:[Any Transplants]],7,FALSE)</f>
        <v>No</v>
      </c>
      <c r="G1224" s="24" t="str">
        <f>VLOOKUP(Table8[[#This Row],[Customer ID]],Table8[[Customer ID]:[Cancer history]],8,FALSE)</f>
        <v>No</v>
      </c>
      <c r="H1224" s="24">
        <f>VLOOKUP(Table8[[#This Row],[Customer ID]],Table8[[Customer ID]:[NumberOfMajorSurgeries]],9,FALSE)</f>
        <v>2</v>
      </c>
      <c r="I1224" s="24" t="str">
        <f>VLOOKUP(Table8[[#This Row],[Customer ID]],Table8[],10,FALSE)</f>
        <v>No</v>
      </c>
      <c r="J1224" s="24" t="str">
        <f>VLOOKUP(Table8[[#This Row],[Customer ID]],Table8[[Customer ID]:[Wight Status]],3,FALSE)</f>
        <v>Normal Weight</v>
      </c>
      <c r="K1224" s="24" t="str">
        <f>VLOOKUP(Table8[[#This Row],[Customer ID]],Table8[[Customer ID]:[Diabetes Status]],5,FALSE)</f>
        <v>Diabetes</v>
      </c>
      <c r="L1224" s="24" t="str">
        <f>VLOOKUP(A1224,Table1[[Customer ID]:[Date Of Birth]],5,FALSE)</f>
        <v>25-Dec-1973</v>
      </c>
      <c r="M1224" s="24">
        <f>VLOOKUP(A1224,Table1[[Customer ID]:[charges]],8,FALSE)</f>
        <v>9182.17</v>
      </c>
      <c r="N1224" s="24" t="str">
        <f>VLOOKUP(Healthcare!A1224,Table1[[Customer ID]:[Hospital tier]],9,FALSE)</f>
        <v>tier - 2</v>
      </c>
      <c r="O1224" s="24" t="str">
        <f>VLOOKUP(A1224,Table1[[Customer ID]:[City tier]],10,FALSE)</f>
        <v>tier - 3</v>
      </c>
      <c r="P1224" s="24" t="str">
        <f>VLOOKUP(Healthcare!A1224,Table1[],11,FALSE)</f>
        <v>R1011</v>
      </c>
      <c r="Q1224" s="24">
        <f>VLOOKUP(Healthcare!A1224,Table1[[Customer ID]:[Age]],6,FALSE)</f>
        <v>49</v>
      </c>
    </row>
    <row r="1225" spans="1:17" ht="15.4" x14ac:dyDescent="0.45">
      <c r="A1225" s="25" t="s">
        <v>1224</v>
      </c>
      <c r="B1225" s="24" t="str">
        <f>VLOOKUP('Customer Names'!A1225,'Customer Names'!A1225:C3559,3,FALSE)</f>
        <v>Clark</v>
      </c>
      <c r="C1225" s="24">
        <f>VLOOKUP(Table8[[#This Row],[Customer ID]],Table8[[Customer ID]:[BMI]],2,FALSE)</f>
        <v>31.635000000000002</v>
      </c>
      <c r="D1225" s="24">
        <f>VLOOKUP(Table8[[#This Row],[Customer ID]],Table8[[Customer ID]:[HBA1C]],4,FALSE)</f>
        <v>11.11</v>
      </c>
      <c r="E1225" s="24" t="str">
        <f>VLOOKUP(Table8[[#This Row],[Customer ID]],Table8[[Customer ID]:[Heart Issues]],6,FALSE)</f>
        <v>No</v>
      </c>
      <c r="F1225" s="24" t="str">
        <f>VLOOKUP(Table8[[#This Row],[Customer ID]],Table8[[Customer ID]:[Any Transplants]],7,FALSE)</f>
        <v>No</v>
      </c>
      <c r="G1225" s="24" t="str">
        <f>VLOOKUP(Table8[[#This Row],[Customer ID]],Table8[[Customer ID]:[Cancer history]],8,FALSE)</f>
        <v>No</v>
      </c>
      <c r="H1225" s="24">
        <f>VLOOKUP(Table8[[#This Row],[Customer ID]],Table8[[Customer ID]:[NumberOfMajorSurgeries]],9,FALSE)</f>
        <v>0</v>
      </c>
      <c r="I1225" s="24" t="str">
        <f>VLOOKUP(Table8[[#This Row],[Customer ID]],Table8[],10,FALSE)</f>
        <v>No</v>
      </c>
      <c r="J1225" s="24" t="str">
        <f>VLOOKUP(Table8[[#This Row],[Customer ID]],Table8[[Customer ID]:[Wight Status]],3,FALSE)</f>
        <v>Obesity</v>
      </c>
      <c r="K1225" s="24" t="str">
        <f>VLOOKUP(Table8[[#This Row],[Customer ID]],Table8[[Customer ID]:[Diabetes Status]],5,FALSE)</f>
        <v>Diabetes</v>
      </c>
      <c r="L1225" s="24" t="str">
        <f>VLOOKUP(A1225,Table1[[Customer ID]:[Date Of Birth]],5,FALSE)</f>
        <v>29-Dec-1971</v>
      </c>
      <c r="M1225" s="24">
        <f>VLOOKUP(A1225,Table1[[Customer ID]:[charges]],8,FALSE)</f>
        <v>9174.14</v>
      </c>
      <c r="N1225" s="24" t="str">
        <f>VLOOKUP(Healthcare!A1225,Table1[[Customer ID]:[Hospital tier]],9,FALSE)</f>
        <v>tier - 3</v>
      </c>
      <c r="O1225" s="24" t="str">
        <f>VLOOKUP(A1225,Table1[[Customer ID]:[City tier]],10,FALSE)</f>
        <v>tier - 1</v>
      </c>
      <c r="P1225" s="24" t="str">
        <f>VLOOKUP(Healthcare!A1225,Table1[],11,FALSE)</f>
        <v>R1012</v>
      </c>
      <c r="Q1225" s="24">
        <f>VLOOKUP(Healthcare!A1225,Table1[[Customer ID]:[Age]],6,FALSE)</f>
        <v>51</v>
      </c>
    </row>
    <row r="1226" spans="1:17" ht="15.4" x14ac:dyDescent="0.45">
      <c r="A1226" s="25" t="s">
        <v>1225</v>
      </c>
      <c r="B1226" s="24" t="str">
        <f>VLOOKUP('Customer Names'!A1226,'Customer Names'!A1226:C3560,3,FALSE)</f>
        <v>Wang</v>
      </c>
      <c r="C1226" s="24">
        <f>VLOOKUP(Table8[[#This Row],[Customer ID]],Table8[[Customer ID]:[BMI]],2,FALSE)</f>
        <v>23.9</v>
      </c>
      <c r="D1226" s="24">
        <f>VLOOKUP(Table8[[#This Row],[Customer ID]],Table8[[Customer ID]:[HBA1C]],4,FALSE)</f>
        <v>7.67</v>
      </c>
      <c r="E1226" s="24" t="str">
        <f>VLOOKUP(Table8[[#This Row],[Customer ID]],Table8[[Customer ID]:[Heart Issues]],6,FALSE)</f>
        <v>Yes</v>
      </c>
      <c r="F1226" s="24" t="str">
        <f>VLOOKUP(Table8[[#This Row],[Customer ID]],Table8[[Customer ID]:[Any Transplants]],7,FALSE)</f>
        <v>No</v>
      </c>
      <c r="G1226" s="24" t="str">
        <f>VLOOKUP(Table8[[#This Row],[Customer ID]],Table8[[Customer ID]:[Cancer history]],8,FALSE)</f>
        <v>No</v>
      </c>
      <c r="H1226" s="24">
        <f>VLOOKUP(Table8[[#This Row],[Customer ID]],Table8[[Customer ID]:[NumberOfMajorSurgeries]],9,FALSE)</f>
        <v>2</v>
      </c>
      <c r="I1226" s="24" t="str">
        <f>VLOOKUP(Table8[[#This Row],[Customer ID]],Table8[],10,FALSE)</f>
        <v>No</v>
      </c>
      <c r="J1226" s="24" t="str">
        <f>VLOOKUP(Table8[[#This Row],[Customer ID]],Table8[[Customer ID]:[Wight Status]],3,FALSE)</f>
        <v>Normal Weight</v>
      </c>
      <c r="K1226" s="24" t="str">
        <f>VLOOKUP(Table8[[#This Row],[Customer ID]],Table8[[Customer ID]:[Diabetes Status]],5,FALSE)</f>
        <v>Diabetes</v>
      </c>
      <c r="L1226" s="24" t="str">
        <f>VLOOKUP(A1226,Table1[[Customer ID]:[Date Of Birth]],5,FALSE)</f>
        <v>24-Oct-1970</v>
      </c>
      <c r="M1226" s="24">
        <f>VLOOKUP(A1226,Table1[[Customer ID]:[charges]],8,FALSE)</f>
        <v>9171.75</v>
      </c>
      <c r="N1226" s="24" t="str">
        <f>VLOOKUP(Healthcare!A1226,Table1[[Customer ID]:[Hospital tier]],9,FALSE)</f>
        <v>tier - 2</v>
      </c>
      <c r="O1226" s="24" t="str">
        <f>VLOOKUP(A1226,Table1[[Customer ID]:[City tier]],10,FALSE)</f>
        <v>tier - 2</v>
      </c>
      <c r="P1226" s="24" t="str">
        <f>VLOOKUP(Healthcare!A1226,Table1[],11,FALSE)</f>
        <v>R1012</v>
      </c>
      <c r="Q1226" s="24">
        <f>VLOOKUP(Healthcare!A1226,Table1[[Customer ID]:[Age]],6,FALSE)</f>
        <v>52</v>
      </c>
    </row>
    <row r="1227" spans="1:17" ht="15.4" x14ac:dyDescent="0.45">
      <c r="A1227" s="25" t="s">
        <v>1226</v>
      </c>
      <c r="B1227" s="24" t="str">
        <f>VLOOKUP('Customer Names'!A1227,'Customer Names'!A1227:C3561,3,FALSE)</f>
        <v>Desruisseaux</v>
      </c>
      <c r="C1227" s="24">
        <f>VLOOKUP(Table8[[#This Row],[Customer ID]],Table8[[Customer ID]:[BMI]],2,FALSE)</f>
        <v>34.15</v>
      </c>
      <c r="D1227" s="24">
        <f>VLOOKUP(Table8[[#This Row],[Customer ID]],Table8[[Customer ID]:[HBA1C]],4,FALSE)</f>
        <v>6.15</v>
      </c>
      <c r="E1227" s="24" t="str">
        <f>VLOOKUP(Table8[[#This Row],[Customer ID]],Table8[[Customer ID]:[Heart Issues]],6,FALSE)</f>
        <v>No</v>
      </c>
      <c r="F1227" s="24" t="str">
        <f>VLOOKUP(Table8[[#This Row],[Customer ID]],Table8[[Customer ID]:[Any Transplants]],7,FALSE)</f>
        <v>No</v>
      </c>
      <c r="G1227" s="24" t="str">
        <f>VLOOKUP(Table8[[#This Row],[Customer ID]],Table8[[Customer ID]:[Cancer history]],8,FALSE)</f>
        <v>No</v>
      </c>
      <c r="H1227" s="24">
        <f>VLOOKUP(Table8[[#This Row],[Customer ID]],Table8[[Customer ID]:[NumberOfMajorSurgeries]],9,FALSE)</f>
        <v>0</v>
      </c>
      <c r="I1227" s="24" t="str">
        <f>VLOOKUP(Table8[[#This Row],[Customer ID]],Table8[],10,FALSE)</f>
        <v>No</v>
      </c>
      <c r="J1227" s="24" t="str">
        <f>VLOOKUP(Table8[[#This Row],[Customer ID]],Table8[[Customer ID]:[Wight Status]],3,FALSE)</f>
        <v>Obesity</v>
      </c>
      <c r="K1227" s="24" t="str">
        <f>VLOOKUP(Table8[[#This Row],[Customer ID]],Table8[[Customer ID]:[Diabetes Status]],5,FALSE)</f>
        <v>Prediabetes</v>
      </c>
      <c r="L1227" s="24" t="str">
        <f>VLOOKUP(A1227,Table1[[Customer ID]:[Date Of Birth]],5,FALSE)</f>
        <v>23-Aug-1990</v>
      </c>
      <c r="M1227" s="24">
        <f>VLOOKUP(A1227,Table1[[Customer ID]:[charges]],8,FALSE)</f>
        <v>9159.51</v>
      </c>
      <c r="N1227" s="24" t="str">
        <f>VLOOKUP(Healthcare!A1227,Table1[[Customer ID]:[Hospital tier]],9,FALSE)</f>
        <v>tier - 2</v>
      </c>
      <c r="O1227" s="24" t="str">
        <f>VLOOKUP(A1227,Table1[[Customer ID]:[City tier]],10,FALSE)</f>
        <v>tier - 2</v>
      </c>
      <c r="P1227" s="24" t="str">
        <f>VLOOKUP(Healthcare!A1227,Table1[],11,FALSE)</f>
        <v>R1021</v>
      </c>
      <c r="Q1227" s="24">
        <f>VLOOKUP(Healthcare!A1227,Table1[[Customer ID]:[Age]],6,FALSE)</f>
        <v>32</v>
      </c>
    </row>
    <row r="1228" spans="1:17" ht="15.4" x14ac:dyDescent="0.45">
      <c r="A1228" s="25" t="s">
        <v>1227</v>
      </c>
      <c r="B1228" s="24" t="str">
        <f>VLOOKUP('Customer Names'!A1228,'Customer Names'!A1228:C3562,3,FALSE)</f>
        <v>Ripp</v>
      </c>
      <c r="C1228" s="24">
        <f>VLOOKUP(Table8[[#This Row],[Customer ID]],Table8[[Customer ID]:[BMI]],2,FALSE)</f>
        <v>28.71</v>
      </c>
      <c r="D1228" s="24">
        <f>VLOOKUP(Table8[[#This Row],[Customer ID]],Table8[[Customer ID]:[HBA1C]],4,FALSE)</f>
        <v>5.71</v>
      </c>
      <c r="E1228" s="24" t="str">
        <f>VLOOKUP(Table8[[#This Row],[Customer ID]],Table8[[Customer ID]:[Heart Issues]],6,FALSE)</f>
        <v>No</v>
      </c>
      <c r="F1228" s="24" t="str">
        <f>VLOOKUP(Table8[[#This Row],[Customer ID]],Table8[[Customer ID]:[Any Transplants]],7,FALSE)</f>
        <v>No</v>
      </c>
      <c r="G1228" s="24" t="str">
        <f>VLOOKUP(Table8[[#This Row],[Customer ID]],Table8[[Customer ID]:[Cancer history]],8,FALSE)</f>
        <v>No</v>
      </c>
      <c r="H1228" s="24">
        <f>VLOOKUP(Table8[[#This Row],[Customer ID]],Table8[[Customer ID]:[NumberOfMajorSurgeries]],9,FALSE)</f>
        <v>0</v>
      </c>
      <c r="I1228" s="24" t="str">
        <f>VLOOKUP(Table8[[#This Row],[Customer ID]],Table8[],10,FALSE)</f>
        <v>No</v>
      </c>
      <c r="J1228" s="24" t="str">
        <f>VLOOKUP(Table8[[#This Row],[Customer ID]],Table8[[Customer ID]:[Wight Status]],3,FALSE)</f>
        <v>Over Weight</v>
      </c>
      <c r="K1228" s="24" t="str">
        <f>VLOOKUP(Table8[[#This Row],[Customer ID]],Table8[[Customer ID]:[Diabetes Status]],5,FALSE)</f>
        <v>Prediabetes</v>
      </c>
      <c r="L1228" s="24" t="str">
        <f>VLOOKUP(A1228,Table1[[Customer ID]:[Date Of Birth]],5,FALSE)</f>
        <v>8-Dec-1982</v>
      </c>
      <c r="M1228" s="24">
        <f>VLOOKUP(A1228,Table1[[Customer ID]:[charges]],8,FALSE)</f>
        <v>9147.5</v>
      </c>
      <c r="N1228" s="24" t="str">
        <f>VLOOKUP(Healthcare!A1228,Table1[[Customer ID]:[Hospital tier]],9,FALSE)</f>
        <v>tier - 2</v>
      </c>
      <c r="O1228" s="24" t="str">
        <f>VLOOKUP(A1228,Table1[[Customer ID]:[City tier]],10,FALSE)</f>
        <v>tier - 1</v>
      </c>
      <c r="P1228" s="24" t="str">
        <f>VLOOKUP(Healthcare!A1228,Table1[],11,FALSE)</f>
        <v>R1012</v>
      </c>
      <c r="Q1228" s="24">
        <f>VLOOKUP(Healthcare!A1228,Table1[[Customer ID]:[Age]],6,FALSE)</f>
        <v>40</v>
      </c>
    </row>
    <row r="1229" spans="1:17" ht="15.4" x14ac:dyDescent="0.45">
      <c r="A1229" s="25" t="s">
        <v>1228</v>
      </c>
      <c r="B1229" s="24" t="str">
        <f>VLOOKUP('Customer Names'!A1229,'Customer Names'!A1229:C3563,3,FALSE)</f>
        <v>Harris</v>
      </c>
      <c r="C1229" s="24">
        <f>VLOOKUP(Table8[[#This Row],[Customer ID]],Table8[[Customer ID]:[BMI]],2,FALSE)</f>
        <v>36.700000000000003</v>
      </c>
      <c r="D1229" s="24">
        <f>VLOOKUP(Table8[[#This Row],[Customer ID]],Table8[[Customer ID]:[HBA1C]],4,FALSE)</f>
        <v>8.6999999999999993</v>
      </c>
      <c r="E1229" s="24" t="str">
        <f>VLOOKUP(Table8[[#This Row],[Customer ID]],Table8[[Customer ID]:[Heart Issues]],6,FALSE)</f>
        <v>Yes</v>
      </c>
      <c r="F1229" s="24" t="str">
        <f>VLOOKUP(Table8[[#This Row],[Customer ID]],Table8[[Customer ID]:[Any Transplants]],7,FALSE)</f>
        <v>No</v>
      </c>
      <c r="G1229" s="24" t="str">
        <f>VLOOKUP(Table8[[#This Row],[Customer ID]],Table8[[Customer ID]:[Cancer history]],8,FALSE)</f>
        <v>No</v>
      </c>
      <c r="H1229" s="24">
        <f>VLOOKUP(Table8[[#This Row],[Customer ID]],Table8[[Customer ID]:[NumberOfMajorSurgeries]],9,FALSE)</f>
        <v>2</v>
      </c>
      <c r="I1229" s="24" t="str">
        <f>VLOOKUP(Table8[[#This Row],[Customer ID]],Table8[],10,FALSE)</f>
        <v>No</v>
      </c>
      <c r="J1229" s="24" t="str">
        <f>VLOOKUP(Table8[[#This Row],[Customer ID]],Table8[[Customer ID]:[Wight Status]],3,FALSE)</f>
        <v>Obesity</v>
      </c>
      <c r="K1229" s="24" t="str">
        <f>VLOOKUP(Table8[[#This Row],[Customer ID]],Table8[[Customer ID]:[Diabetes Status]],5,FALSE)</f>
        <v>Diabetes</v>
      </c>
      <c r="L1229" s="24" t="str">
        <f>VLOOKUP(A1229,Table1[[Customer ID]:[Date Of Birth]],5,FALSE)</f>
        <v>18-Oct-1970</v>
      </c>
      <c r="M1229" s="24">
        <f>VLOOKUP(A1229,Table1[[Customer ID]:[charges]],8,FALSE)</f>
        <v>9144.57</v>
      </c>
      <c r="N1229" s="24" t="str">
        <f>VLOOKUP(Healthcare!A1229,Table1[[Customer ID]:[Hospital tier]],9,FALSE)</f>
        <v>tier - 3</v>
      </c>
      <c r="O1229" s="24" t="str">
        <f>VLOOKUP(A1229,Table1[[Customer ID]:[City tier]],10,FALSE)</f>
        <v>tier - 2</v>
      </c>
      <c r="P1229" s="24" t="str">
        <f>VLOOKUP(Healthcare!A1229,Table1[],11,FALSE)</f>
        <v>R1011</v>
      </c>
      <c r="Q1229" s="24">
        <f>VLOOKUP(Healthcare!A1229,Table1[[Customer ID]:[Age]],6,FALSE)</f>
        <v>52</v>
      </c>
    </row>
    <row r="1230" spans="1:17" ht="15.4" x14ac:dyDescent="0.45">
      <c r="A1230" s="25" t="s">
        <v>1229</v>
      </c>
      <c r="B1230" s="24" t="str">
        <f>VLOOKUP('Customer Names'!A1230,'Customer Names'!A1230:C3564,3,FALSE)</f>
        <v>Shafer</v>
      </c>
      <c r="C1230" s="24">
        <f>VLOOKUP(Table8[[#This Row],[Customer ID]],Table8[[Customer ID]:[BMI]],2,FALSE)</f>
        <v>34.1</v>
      </c>
      <c r="D1230" s="24">
        <f>VLOOKUP(Table8[[#This Row],[Customer ID]],Table8[[Customer ID]:[HBA1C]],4,FALSE)</f>
        <v>9.0399999999999991</v>
      </c>
      <c r="E1230" s="24" t="str">
        <f>VLOOKUP(Table8[[#This Row],[Customer ID]],Table8[[Customer ID]:[Heart Issues]],6,FALSE)</f>
        <v>Yes</v>
      </c>
      <c r="F1230" s="24" t="str">
        <f>VLOOKUP(Table8[[#This Row],[Customer ID]],Table8[[Customer ID]:[Any Transplants]],7,FALSE)</f>
        <v>No</v>
      </c>
      <c r="G1230" s="24" t="str">
        <f>VLOOKUP(Table8[[#This Row],[Customer ID]],Table8[[Customer ID]:[Cancer history]],8,FALSE)</f>
        <v>No</v>
      </c>
      <c r="H1230" s="24">
        <f>VLOOKUP(Table8[[#This Row],[Customer ID]],Table8[[Customer ID]:[NumberOfMajorSurgeries]],9,FALSE)</f>
        <v>2</v>
      </c>
      <c r="I1230" s="24" t="str">
        <f>VLOOKUP(Table8[[#This Row],[Customer ID]],Table8[],10,FALSE)</f>
        <v>No</v>
      </c>
      <c r="J1230" s="24" t="str">
        <f>VLOOKUP(Table8[[#This Row],[Customer ID]],Table8[[Customer ID]:[Wight Status]],3,FALSE)</f>
        <v>Obesity</v>
      </c>
      <c r="K1230" s="24" t="str">
        <f>VLOOKUP(Table8[[#This Row],[Customer ID]],Table8[[Customer ID]:[Diabetes Status]],5,FALSE)</f>
        <v>Diabetes</v>
      </c>
      <c r="L1230" s="24" t="str">
        <f>VLOOKUP(A1230,Table1[[Customer ID]:[Date Of Birth]],5,FALSE)</f>
        <v>12-Aug-1970</v>
      </c>
      <c r="M1230" s="24">
        <f>VLOOKUP(A1230,Table1[[Customer ID]:[charges]],8,FALSE)</f>
        <v>9140.9500000000007</v>
      </c>
      <c r="N1230" s="24" t="str">
        <f>VLOOKUP(Healthcare!A1230,Table1[[Customer ID]:[Hospital tier]],9,FALSE)</f>
        <v>tier - 3</v>
      </c>
      <c r="O1230" s="24" t="str">
        <f>VLOOKUP(A1230,Table1[[Customer ID]:[City tier]],10,FALSE)</f>
        <v>tier - 3</v>
      </c>
      <c r="P1230" s="24" t="str">
        <f>VLOOKUP(Healthcare!A1230,Table1[],11,FALSE)</f>
        <v>R1013</v>
      </c>
      <c r="Q1230" s="24">
        <f>VLOOKUP(Healthcare!A1230,Table1[[Customer ID]:[Age]],6,FALSE)</f>
        <v>52</v>
      </c>
    </row>
    <row r="1231" spans="1:17" ht="15.4" x14ac:dyDescent="0.45">
      <c r="A1231" s="25" t="s">
        <v>1230</v>
      </c>
      <c r="B1231" s="24" t="str">
        <f>VLOOKUP('Customer Names'!A1231,'Customer Names'!A1231:C3565,3,FALSE)</f>
        <v>Hemesath</v>
      </c>
      <c r="C1231" s="24">
        <f>VLOOKUP(Table8[[#This Row],[Customer ID]],Table8[[Customer ID]:[BMI]],2,FALSE)</f>
        <v>25.7</v>
      </c>
      <c r="D1231" s="24">
        <f>VLOOKUP(Table8[[#This Row],[Customer ID]],Table8[[Customer ID]:[HBA1C]],4,FALSE)</f>
        <v>5.61</v>
      </c>
      <c r="E1231" s="24" t="str">
        <f>VLOOKUP(Table8[[#This Row],[Customer ID]],Table8[[Customer ID]:[Heart Issues]],6,FALSE)</f>
        <v>No</v>
      </c>
      <c r="F1231" s="24" t="str">
        <f>VLOOKUP(Table8[[#This Row],[Customer ID]],Table8[[Customer ID]:[Any Transplants]],7,FALSE)</f>
        <v>No</v>
      </c>
      <c r="G1231" s="24" t="str">
        <f>VLOOKUP(Table8[[#This Row],[Customer ID]],Table8[[Customer ID]:[Cancer history]],8,FALSE)</f>
        <v>No</v>
      </c>
      <c r="H1231" s="24">
        <f>VLOOKUP(Table8[[#This Row],[Customer ID]],Table8[[Customer ID]:[NumberOfMajorSurgeries]],9,FALSE)</f>
        <v>0</v>
      </c>
      <c r="I1231" s="24" t="str">
        <f>VLOOKUP(Table8[[#This Row],[Customer ID]],Table8[],10,FALSE)</f>
        <v>No</v>
      </c>
      <c r="J1231" s="24" t="str">
        <f>VLOOKUP(Table8[[#This Row],[Customer ID]],Table8[[Customer ID]:[Wight Status]],3,FALSE)</f>
        <v>Over Weight</v>
      </c>
      <c r="K1231" s="24" t="str">
        <f>VLOOKUP(Table8[[#This Row],[Customer ID]],Table8[[Customer ID]:[Diabetes Status]],5,FALSE)</f>
        <v>Normal</v>
      </c>
      <c r="L1231" s="24" t="str">
        <f>VLOOKUP(A1231,Table1[[Customer ID]:[Date Of Birth]],5,FALSE)</f>
        <v>2-Dec-1977</v>
      </c>
      <c r="M1231" s="24">
        <f>VLOOKUP(A1231,Table1[[Customer ID]:[charges]],8,FALSE)</f>
        <v>9101.7999999999993</v>
      </c>
      <c r="N1231" s="24" t="str">
        <f>VLOOKUP(Healthcare!A1231,Table1[[Customer ID]:[Hospital tier]],9,FALSE)</f>
        <v>tier - 2</v>
      </c>
      <c r="O1231" s="24" t="str">
        <f>VLOOKUP(A1231,Table1[[Customer ID]:[City tier]],10,FALSE)</f>
        <v>tier - 1</v>
      </c>
      <c r="P1231" s="24" t="str">
        <f>VLOOKUP(Healthcare!A1231,Table1[],11,FALSE)</f>
        <v>R1011</v>
      </c>
      <c r="Q1231" s="24">
        <f>VLOOKUP(Healthcare!A1231,Table1[[Customer ID]:[Age]],6,FALSE)</f>
        <v>45</v>
      </c>
    </row>
    <row r="1232" spans="1:17" ht="15.4" x14ac:dyDescent="0.45">
      <c r="A1232" s="25" t="s">
        <v>1231</v>
      </c>
      <c r="B1232" s="24" t="str">
        <f>VLOOKUP('Customer Names'!A1232,'Customer Names'!A1232:C3566,3,FALSE)</f>
        <v>Vinci</v>
      </c>
      <c r="C1232" s="24">
        <f>VLOOKUP(Table8[[#This Row],[Customer ID]],Table8[[Customer ID]:[BMI]],2,FALSE)</f>
        <v>21.68</v>
      </c>
      <c r="D1232" s="24">
        <f>VLOOKUP(Table8[[#This Row],[Customer ID]],Table8[[Customer ID]:[HBA1C]],4,FALSE)</f>
        <v>8.1199999999999992</v>
      </c>
      <c r="E1232" s="24" t="str">
        <f>VLOOKUP(Table8[[#This Row],[Customer ID]],Table8[[Customer ID]:[Heart Issues]],6,FALSE)</f>
        <v>No</v>
      </c>
      <c r="F1232" s="24" t="str">
        <f>VLOOKUP(Table8[[#This Row],[Customer ID]],Table8[[Customer ID]:[Any Transplants]],7,FALSE)</f>
        <v>No</v>
      </c>
      <c r="G1232" s="24" t="str">
        <f>VLOOKUP(Table8[[#This Row],[Customer ID]],Table8[[Customer ID]:[Cancer history]],8,FALSE)</f>
        <v>No</v>
      </c>
      <c r="H1232" s="24">
        <f>VLOOKUP(Table8[[#This Row],[Customer ID]],Table8[[Customer ID]:[NumberOfMajorSurgeries]],9,FALSE)</f>
        <v>0</v>
      </c>
      <c r="I1232" s="24" t="str">
        <f>VLOOKUP(Table8[[#This Row],[Customer ID]],Table8[],10,FALSE)</f>
        <v>No</v>
      </c>
      <c r="J1232" s="24" t="str">
        <f>VLOOKUP(Table8[[#This Row],[Customer ID]],Table8[[Customer ID]:[Wight Status]],3,FALSE)</f>
        <v>Normal Weight</v>
      </c>
      <c r="K1232" s="24" t="str">
        <f>VLOOKUP(Table8[[#This Row],[Customer ID]],Table8[[Customer ID]:[Diabetes Status]],5,FALSE)</f>
        <v>Diabetes</v>
      </c>
      <c r="L1232" s="24" t="str">
        <f>VLOOKUP(A1232,Table1[[Customer ID]:[Date Of Birth]],5,FALSE)</f>
        <v>9-Nov-1965</v>
      </c>
      <c r="M1232" s="24">
        <f>VLOOKUP(A1232,Table1[[Customer ID]:[charges]],8,FALSE)</f>
        <v>9095.94</v>
      </c>
      <c r="N1232" s="24" t="str">
        <f>VLOOKUP(Healthcare!A1232,Table1[[Customer ID]:[Hospital tier]],9,FALSE)</f>
        <v>tier - 3</v>
      </c>
      <c r="O1232" s="24" t="str">
        <f>VLOOKUP(A1232,Table1[[Customer ID]:[City tier]],10,FALSE)</f>
        <v>tier - 1</v>
      </c>
      <c r="P1232" s="24" t="str">
        <f>VLOOKUP(Healthcare!A1232,Table1[],11,FALSE)</f>
        <v>R1011</v>
      </c>
      <c r="Q1232" s="24">
        <f>VLOOKUP(Healthcare!A1232,Table1[[Customer ID]:[Age]],6,FALSE)</f>
        <v>57</v>
      </c>
    </row>
    <row r="1233" spans="1:17" ht="15.4" x14ac:dyDescent="0.45">
      <c r="A1233" s="25" t="s">
        <v>1232</v>
      </c>
      <c r="B1233" s="24" t="str">
        <f>VLOOKUP('Customer Names'!A1233,'Customer Names'!A1233:C3567,3,FALSE)</f>
        <v>Diamond-Husmann</v>
      </c>
      <c r="C1233" s="24">
        <f>VLOOKUP(Table8[[#This Row],[Customer ID]],Table8[[Customer ID]:[BMI]],2,FALSE)</f>
        <v>25.175000000000001</v>
      </c>
      <c r="D1233" s="24">
        <f>VLOOKUP(Table8[[#This Row],[Customer ID]],Table8[[Customer ID]:[HBA1C]],4,FALSE)</f>
        <v>4.74</v>
      </c>
      <c r="E1233" s="24" t="str">
        <f>VLOOKUP(Table8[[#This Row],[Customer ID]],Table8[[Customer ID]:[Heart Issues]],6,FALSE)</f>
        <v>No</v>
      </c>
      <c r="F1233" s="24" t="str">
        <f>VLOOKUP(Table8[[#This Row],[Customer ID]],Table8[[Customer ID]:[Any Transplants]],7,FALSE)</f>
        <v>No</v>
      </c>
      <c r="G1233" s="24" t="str">
        <f>VLOOKUP(Table8[[#This Row],[Customer ID]],Table8[[Customer ID]:[Cancer history]],8,FALSE)</f>
        <v>No</v>
      </c>
      <c r="H1233" s="24">
        <f>VLOOKUP(Table8[[#This Row],[Customer ID]],Table8[[Customer ID]:[NumberOfMajorSurgeries]],9,FALSE)</f>
        <v>0</v>
      </c>
      <c r="I1233" s="24" t="str">
        <f>VLOOKUP(Table8[[#This Row],[Customer ID]],Table8[],10,FALSE)</f>
        <v>No</v>
      </c>
      <c r="J1233" s="24" t="str">
        <f>VLOOKUP(Table8[[#This Row],[Customer ID]],Table8[[Customer ID]:[Wight Status]],3,FALSE)</f>
        <v>Over Weight</v>
      </c>
      <c r="K1233" s="24" t="str">
        <f>VLOOKUP(Table8[[#This Row],[Customer ID]],Table8[[Customer ID]:[Diabetes Status]],5,FALSE)</f>
        <v>Normal</v>
      </c>
      <c r="L1233" s="24" t="str">
        <f>VLOOKUP(A1233,Table1[[Customer ID]:[Date Of Birth]],5,FALSE)</f>
        <v>4-Nov-1977</v>
      </c>
      <c r="M1233" s="24">
        <f>VLOOKUP(A1233,Table1[[Customer ID]:[charges]],8,FALSE)</f>
        <v>9095.07</v>
      </c>
      <c r="N1233" s="24" t="str">
        <f>VLOOKUP(Healthcare!A1233,Table1[[Customer ID]:[Hospital tier]],9,FALSE)</f>
        <v>tier - 2</v>
      </c>
      <c r="O1233" s="24" t="str">
        <f>VLOOKUP(A1233,Table1[[Customer ID]:[City tier]],10,FALSE)</f>
        <v>tier - 2</v>
      </c>
      <c r="P1233" s="24" t="str">
        <f>VLOOKUP(Healthcare!A1233,Table1[],11,FALSE)</f>
        <v>R1024</v>
      </c>
      <c r="Q1233" s="24">
        <f>VLOOKUP(Healthcare!A1233,Table1[[Customer ID]:[Age]],6,FALSE)</f>
        <v>45</v>
      </c>
    </row>
    <row r="1234" spans="1:17" ht="15.4" x14ac:dyDescent="0.45">
      <c r="A1234" s="25" t="s">
        <v>1233</v>
      </c>
      <c r="B1234" s="24" t="str">
        <f>VLOOKUP('Customer Names'!A1234,'Customer Names'!A1234:C3568,3,FALSE)</f>
        <v>Soto</v>
      </c>
      <c r="C1234" s="24">
        <f>VLOOKUP(Table8[[#This Row],[Customer ID]],Table8[[Customer ID]:[BMI]],2,FALSE)</f>
        <v>44.77</v>
      </c>
      <c r="D1234" s="24">
        <f>VLOOKUP(Table8[[#This Row],[Customer ID]],Table8[[Customer ID]:[HBA1C]],4,FALSE)</f>
        <v>4.0599999999999996</v>
      </c>
      <c r="E1234" s="24" t="str">
        <f>VLOOKUP(Table8[[#This Row],[Customer ID]],Table8[[Customer ID]:[Heart Issues]],6,FALSE)</f>
        <v>No</v>
      </c>
      <c r="F1234" s="24" t="str">
        <f>VLOOKUP(Table8[[#This Row],[Customer ID]],Table8[[Customer ID]:[Any Transplants]],7,FALSE)</f>
        <v>No</v>
      </c>
      <c r="G1234" s="24" t="str">
        <f>VLOOKUP(Table8[[#This Row],[Customer ID]],Table8[[Customer ID]:[Cancer history]],8,FALSE)</f>
        <v>No</v>
      </c>
      <c r="H1234" s="24">
        <f>VLOOKUP(Table8[[#This Row],[Customer ID]],Table8[[Customer ID]:[NumberOfMajorSurgeries]],9,FALSE)</f>
        <v>2</v>
      </c>
      <c r="I1234" s="24" t="str">
        <f>VLOOKUP(Table8[[#This Row],[Customer ID]],Table8[],10,FALSE)</f>
        <v>No</v>
      </c>
      <c r="J1234" s="24" t="str">
        <f>VLOOKUP(Table8[[#This Row],[Customer ID]],Table8[[Customer ID]:[Wight Status]],3,FALSE)</f>
        <v>Obesity</v>
      </c>
      <c r="K1234" s="24" t="str">
        <f>VLOOKUP(Table8[[#This Row],[Customer ID]],Table8[[Customer ID]:[Diabetes Status]],5,FALSE)</f>
        <v>Normal</v>
      </c>
      <c r="L1234" s="24" t="str">
        <f>VLOOKUP(A1234,Table1[[Customer ID]:[Date Of Birth]],5,FALSE)</f>
        <v>2-Dec-1972</v>
      </c>
      <c r="M1234" s="24">
        <f>VLOOKUP(A1234,Table1[[Customer ID]:[charges]],8,FALSE)</f>
        <v>9058.73</v>
      </c>
      <c r="N1234" s="24" t="str">
        <f>VLOOKUP(Healthcare!A1234,Table1[[Customer ID]:[Hospital tier]],9,FALSE)</f>
        <v>tier - 3</v>
      </c>
      <c r="O1234" s="24" t="str">
        <f>VLOOKUP(A1234,Table1[[Customer ID]:[City tier]],10,FALSE)</f>
        <v>tier - 2</v>
      </c>
      <c r="P1234" s="24" t="str">
        <f>VLOOKUP(Healthcare!A1234,Table1[],11,FALSE)</f>
        <v>R1013</v>
      </c>
      <c r="Q1234" s="24">
        <f>VLOOKUP(Healthcare!A1234,Table1[[Customer ID]:[Age]],6,FALSE)</f>
        <v>50</v>
      </c>
    </row>
    <row r="1235" spans="1:17" ht="15.4" x14ac:dyDescent="0.45">
      <c r="A1235" s="25" t="s">
        <v>1234</v>
      </c>
      <c r="B1235" s="24" t="str">
        <f>VLOOKUP('Customer Names'!A1235,'Customer Names'!A1235:C3569,3,FALSE)</f>
        <v>Howard</v>
      </c>
      <c r="C1235" s="24">
        <f>VLOOKUP(Table8[[#This Row],[Customer ID]],Table8[[Customer ID]:[BMI]],2,FALSE)</f>
        <v>37.07</v>
      </c>
      <c r="D1235" s="24">
        <f>VLOOKUP(Table8[[#This Row],[Customer ID]],Table8[[Customer ID]:[HBA1C]],4,FALSE)</f>
        <v>5.69</v>
      </c>
      <c r="E1235" s="24" t="str">
        <f>VLOOKUP(Table8[[#This Row],[Customer ID]],Table8[[Customer ID]:[Heart Issues]],6,FALSE)</f>
        <v>No</v>
      </c>
      <c r="F1235" s="24" t="str">
        <f>VLOOKUP(Table8[[#This Row],[Customer ID]],Table8[[Customer ID]:[Any Transplants]],7,FALSE)</f>
        <v>No</v>
      </c>
      <c r="G1235" s="24" t="str">
        <f>VLOOKUP(Table8[[#This Row],[Customer ID]],Table8[[Customer ID]:[Cancer history]],8,FALSE)</f>
        <v>No</v>
      </c>
      <c r="H1235" s="24">
        <f>VLOOKUP(Table8[[#This Row],[Customer ID]],Table8[[Customer ID]:[NumberOfMajorSurgeries]],9,FALSE)</f>
        <v>2</v>
      </c>
      <c r="I1235" s="24" t="str">
        <f>VLOOKUP(Table8[[#This Row],[Customer ID]],Table8[],10,FALSE)</f>
        <v>No</v>
      </c>
      <c r="J1235" s="24" t="str">
        <f>VLOOKUP(Table8[[#This Row],[Customer ID]],Table8[[Customer ID]:[Wight Status]],3,FALSE)</f>
        <v>Obesity</v>
      </c>
      <c r="K1235" s="24" t="str">
        <f>VLOOKUP(Table8[[#This Row],[Customer ID]],Table8[[Customer ID]:[Diabetes Status]],5,FALSE)</f>
        <v>Normal</v>
      </c>
      <c r="L1235" s="24" t="str">
        <f>VLOOKUP(A1235,Table1[[Customer ID]:[Date Of Birth]],5,FALSE)</f>
        <v>7-Dec-1972</v>
      </c>
      <c r="M1235" s="24">
        <f>VLOOKUP(A1235,Table1[[Customer ID]:[charges]],8,FALSE)</f>
        <v>9048.0300000000007</v>
      </c>
      <c r="N1235" s="24" t="str">
        <f>VLOOKUP(Healthcare!A1235,Table1[[Customer ID]:[Hospital tier]],9,FALSE)</f>
        <v>tier - 2</v>
      </c>
      <c r="O1235" s="24" t="str">
        <f>VLOOKUP(A1235,Table1[[Customer ID]:[City tier]],10,FALSE)</f>
        <v>tier - 2</v>
      </c>
      <c r="P1235" s="24" t="str">
        <f>VLOOKUP(Healthcare!A1235,Table1[],11,FALSE)</f>
        <v>R1013</v>
      </c>
      <c r="Q1235" s="24">
        <f>VLOOKUP(Healthcare!A1235,Table1[[Customer ID]:[Age]],6,FALSE)</f>
        <v>50</v>
      </c>
    </row>
    <row r="1236" spans="1:17" ht="15.4" x14ac:dyDescent="0.45">
      <c r="A1236" s="25" t="s">
        <v>1235</v>
      </c>
      <c r="B1236" s="24" t="str">
        <f>VLOOKUP('Customer Names'!A1236,'Customer Names'!A1236:C3570,3,FALSE)</f>
        <v>Patrick</v>
      </c>
      <c r="C1236" s="24">
        <f>VLOOKUP(Table8[[#This Row],[Customer ID]],Table8[[Customer ID]:[BMI]],2,FALSE)</f>
        <v>39.799999999999997</v>
      </c>
      <c r="D1236" s="24">
        <f>VLOOKUP(Table8[[#This Row],[Customer ID]],Table8[[Customer ID]:[HBA1C]],4,FALSE)</f>
        <v>5.66</v>
      </c>
      <c r="E1236" s="24" t="str">
        <f>VLOOKUP(Table8[[#This Row],[Customer ID]],Table8[[Customer ID]:[Heart Issues]],6,FALSE)</f>
        <v>No</v>
      </c>
      <c r="F1236" s="24" t="str">
        <f>VLOOKUP(Table8[[#This Row],[Customer ID]],Table8[[Customer ID]:[Any Transplants]],7,FALSE)</f>
        <v>No</v>
      </c>
      <c r="G1236" s="24" t="str">
        <f>VLOOKUP(Table8[[#This Row],[Customer ID]],Table8[[Customer ID]:[Cancer history]],8,FALSE)</f>
        <v>Yes</v>
      </c>
      <c r="H1236" s="24">
        <f>VLOOKUP(Table8[[#This Row],[Customer ID]],Table8[[Customer ID]:[NumberOfMajorSurgeries]],9,FALSE)</f>
        <v>1</v>
      </c>
      <c r="I1236" s="24" t="str">
        <f>VLOOKUP(Table8[[#This Row],[Customer ID]],Table8[],10,FALSE)</f>
        <v>No</v>
      </c>
      <c r="J1236" s="24" t="str">
        <f>VLOOKUP(Table8[[#This Row],[Customer ID]],Table8[[Customer ID]:[Wight Status]],3,FALSE)</f>
        <v>Obesity</v>
      </c>
      <c r="K1236" s="24" t="str">
        <f>VLOOKUP(Table8[[#This Row],[Customer ID]],Table8[[Customer ID]:[Diabetes Status]],5,FALSE)</f>
        <v>Normal</v>
      </c>
      <c r="L1236" s="24" t="str">
        <f>VLOOKUP(A1236,Table1[[Customer ID]:[Date Of Birth]],5,FALSE)</f>
        <v>1-Dec-1993</v>
      </c>
      <c r="M1236" s="24">
        <f>VLOOKUP(A1236,Table1[[Customer ID]:[charges]],8,FALSE)</f>
        <v>9010.2000000000007</v>
      </c>
      <c r="N1236" s="24" t="str">
        <f>VLOOKUP(Healthcare!A1236,Table1[[Customer ID]:[Hospital tier]],9,FALSE)</f>
        <v>tier - 2</v>
      </c>
      <c r="O1236" s="24" t="str">
        <f>VLOOKUP(A1236,Table1[[Customer ID]:[City tier]],10,FALSE)</f>
        <v>tier - 3</v>
      </c>
      <c r="P1236" s="24" t="str">
        <f>VLOOKUP(Healthcare!A1236,Table1[],11,FALSE)</f>
        <v>R1026</v>
      </c>
      <c r="Q1236" s="24">
        <f>VLOOKUP(Healthcare!A1236,Table1[[Customer ID]:[Age]],6,FALSE)</f>
        <v>29</v>
      </c>
    </row>
    <row r="1237" spans="1:17" ht="15.4" x14ac:dyDescent="0.45">
      <c r="A1237" s="25" t="s">
        <v>1236</v>
      </c>
      <c r="B1237" s="24" t="str">
        <f>VLOOKUP('Customer Names'!A1237,'Customer Names'!A1237:C3571,3,FALSE)</f>
        <v>Dacko</v>
      </c>
      <c r="C1237" s="24">
        <f>VLOOKUP(Table8[[#This Row],[Customer ID]],Table8[[Customer ID]:[BMI]],2,FALSE)</f>
        <v>26.36</v>
      </c>
      <c r="D1237" s="24">
        <f>VLOOKUP(Table8[[#This Row],[Customer ID]],Table8[[Customer ID]:[HBA1C]],4,FALSE)</f>
        <v>4.32</v>
      </c>
      <c r="E1237" s="24" t="str">
        <f>VLOOKUP(Table8[[#This Row],[Customer ID]],Table8[[Customer ID]:[Heart Issues]],6,FALSE)</f>
        <v>No</v>
      </c>
      <c r="F1237" s="24" t="str">
        <f>VLOOKUP(Table8[[#This Row],[Customer ID]],Table8[[Customer ID]:[Any Transplants]],7,FALSE)</f>
        <v>No</v>
      </c>
      <c r="G1237" s="24" t="str">
        <f>VLOOKUP(Table8[[#This Row],[Customer ID]],Table8[[Customer ID]:[Cancer history]],8,FALSE)</f>
        <v>Yes</v>
      </c>
      <c r="H1237" s="24">
        <f>VLOOKUP(Table8[[#This Row],[Customer ID]],Table8[[Customer ID]:[NumberOfMajorSurgeries]],9,FALSE)</f>
        <v>1</v>
      </c>
      <c r="I1237" s="24" t="str">
        <f>VLOOKUP(Table8[[#This Row],[Customer ID]],Table8[],10,FALSE)</f>
        <v>No</v>
      </c>
      <c r="J1237" s="24" t="str">
        <f>VLOOKUP(Table8[[#This Row],[Customer ID]],Table8[[Customer ID]:[Wight Status]],3,FALSE)</f>
        <v>Over Weight</v>
      </c>
      <c r="K1237" s="24" t="str">
        <f>VLOOKUP(Table8[[#This Row],[Customer ID]],Table8[[Customer ID]:[Diabetes Status]],5,FALSE)</f>
        <v>Normal</v>
      </c>
      <c r="L1237" s="24" t="str">
        <f>VLOOKUP(A1237,Table1[[Customer ID]:[Date Of Birth]],5,FALSE)</f>
        <v>16-Dec-1979</v>
      </c>
      <c r="M1237" s="24">
        <f>VLOOKUP(A1237,Table1[[Customer ID]:[charges]],8,FALSE)</f>
        <v>8998.43</v>
      </c>
      <c r="N1237" s="24" t="str">
        <f>VLOOKUP(Healthcare!A1237,Table1[[Customer ID]:[Hospital tier]],9,FALSE)</f>
        <v>tier - 2</v>
      </c>
      <c r="O1237" s="24" t="str">
        <f>VLOOKUP(A1237,Table1[[Customer ID]:[City tier]],10,FALSE)</f>
        <v>tier - 1</v>
      </c>
      <c r="P1237" s="24" t="str">
        <f>VLOOKUP(Healthcare!A1237,Table1[],11,FALSE)</f>
        <v>R1025</v>
      </c>
      <c r="Q1237" s="24">
        <f>VLOOKUP(Healthcare!A1237,Table1[[Customer ID]:[Age]],6,FALSE)</f>
        <v>43</v>
      </c>
    </row>
    <row r="1238" spans="1:17" ht="15.4" x14ac:dyDescent="0.45">
      <c r="A1238" s="25" t="s">
        <v>1237</v>
      </c>
      <c r="B1238" s="24" t="str">
        <f>VLOOKUP('Customer Names'!A1238,'Customer Names'!A1238:C3572,3,FALSE)</f>
        <v>Glassey</v>
      </c>
      <c r="C1238" s="24">
        <f>VLOOKUP(Table8[[#This Row],[Customer ID]],Table8[[Customer ID]:[BMI]],2,FALSE)</f>
        <v>29.925000000000001</v>
      </c>
      <c r="D1238" s="24">
        <f>VLOOKUP(Table8[[#This Row],[Customer ID]],Table8[[Customer ID]:[HBA1C]],4,FALSE)</f>
        <v>8.2899999999999991</v>
      </c>
      <c r="E1238" s="24" t="str">
        <f>VLOOKUP(Table8[[#This Row],[Customer ID]],Table8[[Customer ID]:[Heart Issues]],6,FALSE)</f>
        <v>No</v>
      </c>
      <c r="F1238" s="24" t="str">
        <f>VLOOKUP(Table8[[#This Row],[Customer ID]],Table8[[Customer ID]:[Any Transplants]],7,FALSE)</f>
        <v>No</v>
      </c>
      <c r="G1238" s="24" t="str">
        <f>VLOOKUP(Table8[[#This Row],[Customer ID]],Table8[[Customer ID]:[Cancer history]],8,FALSE)</f>
        <v>No</v>
      </c>
      <c r="H1238" s="24">
        <f>VLOOKUP(Table8[[#This Row],[Customer ID]],Table8[[Customer ID]:[NumberOfMajorSurgeries]],9,FALSE)</f>
        <v>2</v>
      </c>
      <c r="I1238" s="24" t="str">
        <f>VLOOKUP(Table8[[#This Row],[Customer ID]],Table8[],10,FALSE)</f>
        <v>No</v>
      </c>
      <c r="J1238" s="24" t="str">
        <f>VLOOKUP(Table8[[#This Row],[Customer ID]],Table8[[Customer ID]:[Wight Status]],3,FALSE)</f>
        <v>Over Weight</v>
      </c>
      <c r="K1238" s="24" t="str">
        <f>VLOOKUP(Table8[[#This Row],[Customer ID]],Table8[[Customer ID]:[Diabetes Status]],5,FALSE)</f>
        <v>Diabetes</v>
      </c>
      <c r="L1238" s="24" t="str">
        <f>VLOOKUP(A1238,Table1[[Customer ID]:[Date Of Birth]],5,FALSE)</f>
        <v>11-Oct-1973</v>
      </c>
      <c r="M1238" s="24">
        <f>VLOOKUP(A1238,Table1[[Customer ID]:[charges]],8,FALSE)</f>
        <v>8988.16</v>
      </c>
      <c r="N1238" s="24" t="str">
        <f>VLOOKUP(Healthcare!A1238,Table1[[Customer ID]:[Hospital tier]],9,FALSE)</f>
        <v>tier - 2</v>
      </c>
      <c r="O1238" s="24" t="str">
        <f>VLOOKUP(A1238,Table1[[Customer ID]:[City tier]],10,FALSE)</f>
        <v>tier - 1</v>
      </c>
      <c r="P1238" s="24" t="str">
        <f>VLOOKUP(Healthcare!A1238,Table1[],11,FALSE)</f>
        <v>R1012</v>
      </c>
      <c r="Q1238" s="24">
        <f>VLOOKUP(Healthcare!A1238,Table1[[Customer ID]:[Age]],6,FALSE)</f>
        <v>49</v>
      </c>
    </row>
    <row r="1239" spans="1:17" ht="15.4" x14ac:dyDescent="0.45">
      <c r="A1239" s="25" t="s">
        <v>1238</v>
      </c>
      <c r="B1239" s="24" t="str">
        <f>VLOOKUP('Customer Names'!A1239,'Customer Names'!A1239:C3573,3,FALSE)</f>
        <v>Frechette</v>
      </c>
      <c r="C1239" s="24">
        <f>VLOOKUP(Table8[[#This Row],[Customer ID]],Table8[[Customer ID]:[BMI]],2,FALSE)</f>
        <v>37.29</v>
      </c>
      <c r="D1239" s="24">
        <f>VLOOKUP(Table8[[#This Row],[Customer ID]],Table8[[Customer ID]:[HBA1C]],4,FALSE)</f>
        <v>10.46</v>
      </c>
      <c r="E1239" s="24" t="str">
        <f>VLOOKUP(Table8[[#This Row],[Customer ID]],Table8[[Customer ID]:[Heart Issues]],6,FALSE)</f>
        <v>No</v>
      </c>
      <c r="F1239" s="24" t="str">
        <f>VLOOKUP(Table8[[#This Row],[Customer ID]],Table8[[Customer ID]:[Any Transplants]],7,FALSE)</f>
        <v>No</v>
      </c>
      <c r="G1239" s="24" t="str">
        <f>VLOOKUP(Table8[[#This Row],[Customer ID]],Table8[[Customer ID]:[Cancer history]],8,FALSE)</f>
        <v>No</v>
      </c>
      <c r="H1239" s="24">
        <f>VLOOKUP(Table8[[#This Row],[Customer ID]],Table8[[Customer ID]:[NumberOfMajorSurgeries]],9,FALSE)</f>
        <v>0</v>
      </c>
      <c r="I1239" s="24" t="str">
        <f>VLOOKUP(Table8[[#This Row],[Customer ID]],Table8[],10,FALSE)</f>
        <v>No</v>
      </c>
      <c r="J1239" s="24" t="str">
        <f>VLOOKUP(Table8[[#This Row],[Customer ID]],Table8[[Customer ID]:[Wight Status]],3,FALSE)</f>
        <v>Obesity</v>
      </c>
      <c r="K1239" s="24" t="str">
        <f>VLOOKUP(Table8[[#This Row],[Customer ID]],Table8[[Customer ID]:[Diabetes Status]],5,FALSE)</f>
        <v>Diabetes</v>
      </c>
      <c r="L1239" s="24" t="str">
        <f>VLOOKUP(A1239,Table1[[Customer ID]:[Date Of Birth]],5,FALSE)</f>
        <v>21-Jul-1974</v>
      </c>
      <c r="M1239" s="24">
        <f>VLOOKUP(A1239,Table1[[Customer ID]:[charges]],8,FALSE)</f>
        <v>8978.19</v>
      </c>
      <c r="N1239" s="24" t="str">
        <f>VLOOKUP(Healthcare!A1239,Table1[[Customer ID]:[Hospital tier]],9,FALSE)</f>
        <v>tier - 2</v>
      </c>
      <c r="O1239" s="24" t="str">
        <f>VLOOKUP(A1239,Table1[[Customer ID]:[City tier]],10,FALSE)</f>
        <v>tier - 2</v>
      </c>
      <c r="P1239" s="24" t="str">
        <f>VLOOKUP(Healthcare!A1239,Table1[],11,FALSE)</f>
        <v>R1013</v>
      </c>
      <c r="Q1239" s="24">
        <f>VLOOKUP(Healthcare!A1239,Table1[[Customer ID]:[Age]],6,FALSE)</f>
        <v>48</v>
      </c>
    </row>
    <row r="1240" spans="1:17" ht="15.4" x14ac:dyDescent="0.45">
      <c r="A1240" s="25" t="s">
        <v>1239</v>
      </c>
      <c r="B1240" s="24" t="str">
        <f>VLOOKUP('Customer Names'!A1240,'Customer Names'!A1240:C3574,3,FALSE)</f>
        <v>Benitez</v>
      </c>
      <c r="C1240" s="24">
        <f>VLOOKUP(Table8[[#This Row],[Customer ID]],Table8[[Customer ID]:[BMI]],2,FALSE)</f>
        <v>30.2</v>
      </c>
      <c r="D1240" s="24">
        <f>VLOOKUP(Table8[[#This Row],[Customer ID]],Table8[[Customer ID]:[HBA1C]],4,FALSE)</f>
        <v>11.96</v>
      </c>
      <c r="E1240" s="24" t="str">
        <f>VLOOKUP(Table8[[#This Row],[Customer ID]],Table8[[Customer ID]:[Heart Issues]],6,FALSE)</f>
        <v>No</v>
      </c>
      <c r="F1240" s="24" t="str">
        <f>VLOOKUP(Table8[[#This Row],[Customer ID]],Table8[[Customer ID]:[Any Transplants]],7,FALSE)</f>
        <v>No</v>
      </c>
      <c r="G1240" s="24" t="str">
        <f>VLOOKUP(Table8[[#This Row],[Customer ID]],Table8[[Customer ID]:[Cancer history]],8,FALSE)</f>
        <v>No</v>
      </c>
      <c r="H1240" s="24">
        <f>VLOOKUP(Table8[[#This Row],[Customer ID]],Table8[[Customer ID]:[NumberOfMajorSurgeries]],9,FALSE)</f>
        <v>0</v>
      </c>
      <c r="I1240" s="24" t="str">
        <f>VLOOKUP(Table8[[#This Row],[Customer ID]],Table8[],10,FALSE)</f>
        <v>No</v>
      </c>
      <c r="J1240" s="24" t="str">
        <f>VLOOKUP(Table8[[#This Row],[Customer ID]],Table8[[Customer ID]:[Wight Status]],3,FALSE)</f>
        <v>Obesity</v>
      </c>
      <c r="K1240" s="24" t="str">
        <f>VLOOKUP(Table8[[#This Row],[Customer ID]],Table8[[Customer ID]:[Diabetes Status]],5,FALSE)</f>
        <v>Diabetes</v>
      </c>
      <c r="L1240" s="24" t="str">
        <f>VLOOKUP(A1240,Table1[[Customer ID]:[Date Of Birth]],5,FALSE)</f>
        <v>8-Sep-1974</v>
      </c>
      <c r="M1240" s="24">
        <f>VLOOKUP(A1240,Table1[[Customer ID]:[charges]],8,FALSE)</f>
        <v>8968.33</v>
      </c>
      <c r="N1240" s="24" t="str">
        <f>VLOOKUP(Healthcare!A1240,Table1[[Customer ID]:[Hospital tier]],9,FALSE)</f>
        <v>tier - 3</v>
      </c>
      <c r="O1240" s="24" t="str">
        <f>VLOOKUP(A1240,Table1[[Customer ID]:[City tier]],10,FALSE)</f>
        <v>tier - 2</v>
      </c>
      <c r="P1240" s="24" t="str">
        <f>VLOOKUP(Healthcare!A1240,Table1[],11,FALSE)</f>
        <v>R1011</v>
      </c>
      <c r="Q1240" s="24">
        <f>VLOOKUP(Healthcare!A1240,Table1[[Customer ID]:[Age]],6,FALSE)</f>
        <v>48</v>
      </c>
    </row>
    <row r="1241" spans="1:17" ht="15.4" x14ac:dyDescent="0.45">
      <c r="A1241" s="25" t="s">
        <v>1240</v>
      </c>
      <c r="B1241" s="24" t="str">
        <f>VLOOKUP('Customer Names'!A1241,'Customer Names'!A1241:C3575,3,FALSE)</f>
        <v>Gauthier</v>
      </c>
      <c r="C1241" s="24">
        <f>VLOOKUP(Table8[[#This Row],[Customer ID]],Table8[[Customer ID]:[BMI]],2,FALSE)</f>
        <v>24.225000000000001</v>
      </c>
      <c r="D1241" s="24">
        <f>VLOOKUP(Table8[[#This Row],[Customer ID]],Table8[[Customer ID]:[HBA1C]],4,FALSE)</f>
        <v>4.25</v>
      </c>
      <c r="E1241" s="24" t="str">
        <f>VLOOKUP(Table8[[#This Row],[Customer ID]],Table8[[Customer ID]:[Heart Issues]],6,FALSE)</f>
        <v>Yes</v>
      </c>
      <c r="F1241" s="24" t="str">
        <f>VLOOKUP(Table8[[#This Row],[Customer ID]],Table8[[Customer ID]:[Any Transplants]],7,FALSE)</f>
        <v>No</v>
      </c>
      <c r="G1241" s="24" t="str">
        <f>VLOOKUP(Table8[[#This Row],[Customer ID]],Table8[[Customer ID]:[Cancer history]],8,FALSE)</f>
        <v>Yes</v>
      </c>
      <c r="H1241" s="24">
        <f>VLOOKUP(Table8[[#This Row],[Customer ID]],Table8[[Customer ID]:[NumberOfMajorSurgeries]],9,FALSE)</f>
        <v>1</v>
      </c>
      <c r="I1241" s="24" t="str">
        <f>VLOOKUP(Table8[[#This Row],[Customer ID]],Table8[],10,FALSE)</f>
        <v>No</v>
      </c>
      <c r="J1241" s="24" t="str">
        <f>VLOOKUP(Table8[[#This Row],[Customer ID]],Table8[[Customer ID]:[Wight Status]],3,FALSE)</f>
        <v>Normal Weight</v>
      </c>
      <c r="K1241" s="24" t="str">
        <f>VLOOKUP(Table8[[#This Row],[Customer ID]],Table8[[Customer ID]:[Diabetes Status]],5,FALSE)</f>
        <v>Normal</v>
      </c>
      <c r="L1241" s="24" t="str">
        <f>VLOOKUP(A1241,Table1[[Customer ID]:[Date Of Birth]],5,FALSE)</f>
        <v>15-Jul-1983</v>
      </c>
      <c r="M1241" s="24">
        <f>VLOOKUP(A1241,Table1[[Customer ID]:[charges]],8,FALSE)</f>
        <v>8965.7999999999993</v>
      </c>
      <c r="N1241" s="24" t="str">
        <f>VLOOKUP(Healthcare!A1241,Table1[[Customer ID]:[Hospital tier]],9,FALSE)</f>
        <v>tier - 2</v>
      </c>
      <c r="O1241" s="24" t="str">
        <f>VLOOKUP(A1241,Table1[[Customer ID]:[City tier]],10,FALSE)</f>
        <v>tier - 3</v>
      </c>
      <c r="P1241" s="24" t="str">
        <f>VLOOKUP(Healthcare!A1241,Table1[],11,FALSE)</f>
        <v>R1012</v>
      </c>
      <c r="Q1241" s="24">
        <f>VLOOKUP(Healthcare!A1241,Table1[[Customer ID]:[Age]],6,FALSE)</f>
        <v>39</v>
      </c>
    </row>
    <row r="1242" spans="1:17" ht="15.4" x14ac:dyDescent="0.45">
      <c r="A1242" s="25" t="s">
        <v>1241</v>
      </c>
      <c r="B1242" s="24" t="str">
        <f>VLOOKUP('Customer Names'!A1242,'Customer Names'!A1242:C3576,3,FALSE)</f>
        <v>Fazioli</v>
      </c>
      <c r="C1242" s="24">
        <f>VLOOKUP(Table8[[#This Row],[Customer ID]],Table8[[Customer ID]:[BMI]],2,FALSE)</f>
        <v>31.445</v>
      </c>
      <c r="D1242" s="24">
        <f>VLOOKUP(Table8[[#This Row],[Customer ID]],Table8[[Customer ID]:[HBA1C]],4,FALSE)</f>
        <v>8.33</v>
      </c>
      <c r="E1242" s="24" t="str">
        <f>VLOOKUP(Table8[[#This Row],[Customer ID]],Table8[[Customer ID]:[Heart Issues]],6,FALSE)</f>
        <v>No</v>
      </c>
      <c r="F1242" s="24" t="str">
        <f>VLOOKUP(Table8[[#This Row],[Customer ID]],Table8[[Customer ID]:[Any Transplants]],7,FALSE)</f>
        <v>No</v>
      </c>
      <c r="G1242" s="24" t="str">
        <f>VLOOKUP(Table8[[#This Row],[Customer ID]],Table8[[Customer ID]:[Cancer history]],8,FALSE)</f>
        <v>No</v>
      </c>
      <c r="H1242" s="24">
        <f>VLOOKUP(Table8[[#This Row],[Customer ID]],Table8[[Customer ID]:[NumberOfMajorSurgeries]],9,FALSE)</f>
        <v>0</v>
      </c>
      <c r="I1242" s="24" t="str">
        <f>VLOOKUP(Table8[[#This Row],[Customer ID]],Table8[],10,FALSE)</f>
        <v>No</v>
      </c>
      <c r="J1242" s="24" t="str">
        <f>VLOOKUP(Table8[[#This Row],[Customer ID]],Table8[[Customer ID]:[Wight Status]],3,FALSE)</f>
        <v>Obesity</v>
      </c>
      <c r="K1242" s="24" t="str">
        <f>VLOOKUP(Table8[[#This Row],[Customer ID]],Table8[[Customer ID]:[Diabetes Status]],5,FALSE)</f>
        <v>Diabetes</v>
      </c>
      <c r="L1242" s="24" t="str">
        <f>VLOOKUP(A1242,Table1[[Customer ID]:[Date Of Birth]],5,FALSE)</f>
        <v>17-Aug-1974</v>
      </c>
      <c r="M1242" s="24">
        <f>VLOOKUP(A1242,Table1[[Customer ID]:[charges]],8,FALSE)</f>
        <v>8964.06</v>
      </c>
      <c r="N1242" s="24" t="str">
        <f>VLOOKUP(Healthcare!A1242,Table1[[Customer ID]:[Hospital tier]],9,FALSE)</f>
        <v>tier - 3</v>
      </c>
      <c r="O1242" s="24" t="str">
        <f>VLOOKUP(A1242,Table1[[Customer ID]:[City tier]],10,FALSE)</f>
        <v>tier - 2</v>
      </c>
      <c r="P1242" s="24" t="str">
        <f>VLOOKUP(Healthcare!A1242,Table1[],11,FALSE)</f>
        <v>R1016</v>
      </c>
      <c r="Q1242" s="24">
        <f>VLOOKUP(Healthcare!A1242,Table1[[Customer ID]:[Age]],6,FALSE)</f>
        <v>48</v>
      </c>
    </row>
    <row r="1243" spans="1:17" ht="15.4" x14ac:dyDescent="0.45">
      <c r="A1243" s="25" t="s">
        <v>1242</v>
      </c>
      <c r="B1243" s="24" t="str">
        <f>VLOOKUP('Customer Names'!A1243,'Customer Names'!A1243:C3577,3,FALSE)</f>
        <v>Chorney</v>
      </c>
      <c r="C1243" s="24">
        <f>VLOOKUP(Table8[[#This Row],[Customer ID]],Table8[[Customer ID]:[BMI]],2,FALSE)</f>
        <v>38.880000000000003</v>
      </c>
      <c r="D1243" s="24">
        <f>VLOOKUP(Table8[[#This Row],[Customer ID]],Table8[[Customer ID]:[HBA1C]],4,FALSE)</f>
        <v>4.29</v>
      </c>
      <c r="E1243" s="24" t="str">
        <f>VLOOKUP(Table8[[#This Row],[Customer ID]],Table8[[Customer ID]:[Heart Issues]],6,FALSE)</f>
        <v>No</v>
      </c>
      <c r="F1243" s="24" t="str">
        <f>VLOOKUP(Table8[[#This Row],[Customer ID]],Table8[[Customer ID]:[Any Transplants]],7,FALSE)</f>
        <v>No</v>
      </c>
      <c r="G1243" s="24" t="str">
        <f>VLOOKUP(Table8[[#This Row],[Customer ID]],Table8[[Customer ID]:[Cancer history]],8,FALSE)</f>
        <v>No</v>
      </c>
      <c r="H1243" s="24">
        <f>VLOOKUP(Table8[[#This Row],[Customer ID]],Table8[[Customer ID]:[NumberOfMajorSurgeries]],9,FALSE)</f>
        <v>1</v>
      </c>
      <c r="I1243" s="24" t="str">
        <f>VLOOKUP(Table8[[#This Row],[Customer ID]],Table8[],10,FALSE)</f>
        <v>No</v>
      </c>
      <c r="J1243" s="24" t="str">
        <f>VLOOKUP(Table8[[#This Row],[Customer ID]],Table8[[Customer ID]:[Wight Status]],3,FALSE)</f>
        <v>Obesity</v>
      </c>
      <c r="K1243" s="24" t="str">
        <f>VLOOKUP(Table8[[#This Row],[Customer ID]],Table8[[Customer ID]:[Diabetes Status]],5,FALSE)</f>
        <v>Normal</v>
      </c>
      <c r="L1243" s="24" t="str">
        <f>VLOOKUP(A1243,Table1[[Customer ID]:[Date Of Birth]],5,FALSE)</f>
        <v>27-Sep-1992</v>
      </c>
      <c r="M1243" s="24">
        <f>VLOOKUP(A1243,Table1[[Customer ID]:[charges]],8,FALSE)</f>
        <v>8954.99</v>
      </c>
      <c r="N1243" s="24" t="str">
        <f>VLOOKUP(Healthcare!A1243,Table1[[Customer ID]:[Hospital tier]],9,FALSE)</f>
        <v>tier - 2</v>
      </c>
      <c r="O1243" s="24" t="str">
        <f>VLOOKUP(A1243,Table1[[Customer ID]:[City tier]],10,FALSE)</f>
        <v>tier - 3</v>
      </c>
      <c r="P1243" s="24" t="str">
        <f>VLOOKUP(Healthcare!A1243,Table1[],11,FALSE)</f>
        <v>R1026</v>
      </c>
      <c r="Q1243" s="24">
        <f>VLOOKUP(Healthcare!A1243,Table1[[Customer ID]:[Age]],6,FALSE)</f>
        <v>30</v>
      </c>
    </row>
    <row r="1244" spans="1:17" ht="15.4" x14ac:dyDescent="0.45">
      <c r="A1244" s="25" t="s">
        <v>1243</v>
      </c>
      <c r="B1244" s="24" t="str">
        <f>VLOOKUP('Customer Names'!A1244,'Customer Names'!A1244:C3578,3,FALSE)</f>
        <v>Dannenhauer</v>
      </c>
      <c r="C1244" s="24">
        <f>VLOOKUP(Table8[[#This Row],[Customer ID]],Table8[[Customer ID]:[BMI]],2,FALSE)</f>
        <v>43.89</v>
      </c>
      <c r="D1244" s="24">
        <f>VLOOKUP(Table8[[#This Row],[Customer ID]],Table8[[Customer ID]:[HBA1C]],4,FALSE)</f>
        <v>6.32</v>
      </c>
      <c r="E1244" s="24" t="str">
        <f>VLOOKUP(Table8[[#This Row],[Customer ID]],Table8[[Customer ID]:[Heart Issues]],6,FALSE)</f>
        <v>Yes</v>
      </c>
      <c r="F1244" s="24" t="str">
        <f>VLOOKUP(Table8[[#This Row],[Customer ID]],Table8[[Customer ID]:[Any Transplants]],7,FALSE)</f>
        <v>No</v>
      </c>
      <c r="G1244" s="24" t="str">
        <f>VLOOKUP(Table8[[#This Row],[Customer ID]],Table8[[Customer ID]:[Cancer history]],8,FALSE)</f>
        <v>No</v>
      </c>
      <c r="H1244" s="24">
        <f>VLOOKUP(Table8[[#This Row],[Customer ID]],Table8[[Customer ID]:[NumberOfMajorSurgeries]],9,FALSE)</f>
        <v>0</v>
      </c>
      <c r="I1244" s="24" t="str">
        <f>VLOOKUP(Table8[[#This Row],[Customer ID]],Table8[],10,FALSE)</f>
        <v>No</v>
      </c>
      <c r="J1244" s="24" t="str">
        <f>VLOOKUP(Table8[[#This Row],[Customer ID]],Table8[[Customer ID]:[Wight Status]],3,FALSE)</f>
        <v>Obesity</v>
      </c>
      <c r="K1244" s="24" t="str">
        <f>VLOOKUP(Table8[[#This Row],[Customer ID]],Table8[[Customer ID]:[Diabetes Status]],5,FALSE)</f>
        <v>Prediabetes</v>
      </c>
      <c r="L1244" s="24" t="str">
        <f>VLOOKUP(A1244,Table1[[Customer ID]:[Date Of Birth]],5,FALSE)</f>
        <v>25-Dec-1976</v>
      </c>
      <c r="M1244" s="24">
        <f>VLOOKUP(A1244,Table1[[Customer ID]:[charges]],8,FALSE)</f>
        <v>8944.1200000000008</v>
      </c>
      <c r="N1244" s="24" t="str">
        <f>VLOOKUP(Healthcare!A1244,Table1[[Customer ID]:[Hospital tier]],9,FALSE)</f>
        <v>tier - 3</v>
      </c>
      <c r="O1244" s="24" t="str">
        <f>VLOOKUP(A1244,Table1[[Customer ID]:[City tier]],10,FALSE)</f>
        <v>tier - 2</v>
      </c>
      <c r="P1244" s="24" t="str">
        <f>VLOOKUP(Healthcare!A1244,Table1[],11,FALSE)</f>
        <v>R1013</v>
      </c>
      <c r="Q1244" s="24">
        <f>VLOOKUP(Healthcare!A1244,Table1[[Customer ID]:[Age]],6,FALSE)</f>
        <v>46</v>
      </c>
    </row>
    <row r="1245" spans="1:17" ht="15.4" x14ac:dyDescent="0.45">
      <c r="A1245" s="25" t="s">
        <v>1244</v>
      </c>
      <c r="B1245" s="24" t="str">
        <f>VLOOKUP('Customer Names'!A1245,'Customer Names'!A1245:C3579,3,FALSE)</f>
        <v>McComb</v>
      </c>
      <c r="C1245" s="24">
        <f>VLOOKUP(Table8[[#This Row],[Customer ID]],Table8[[Customer ID]:[BMI]],2,FALSE)</f>
        <v>25.6</v>
      </c>
      <c r="D1245" s="24">
        <f>VLOOKUP(Table8[[#This Row],[Customer ID]],Table8[[Customer ID]:[HBA1C]],4,FALSE)</f>
        <v>5.65</v>
      </c>
      <c r="E1245" s="24" t="str">
        <f>VLOOKUP(Table8[[#This Row],[Customer ID]],Table8[[Customer ID]:[Heart Issues]],6,FALSE)</f>
        <v>No</v>
      </c>
      <c r="F1245" s="24" t="str">
        <f>VLOOKUP(Table8[[#This Row],[Customer ID]],Table8[[Customer ID]:[Any Transplants]],7,FALSE)</f>
        <v>No</v>
      </c>
      <c r="G1245" s="24" t="str">
        <f>VLOOKUP(Table8[[#This Row],[Customer ID]],Table8[[Customer ID]:[Cancer history]],8,FALSE)</f>
        <v>No</v>
      </c>
      <c r="H1245" s="24">
        <f>VLOOKUP(Table8[[#This Row],[Customer ID]],Table8[[Customer ID]:[NumberOfMajorSurgeries]],9,FALSE)</f>
        <v>2</v>
      </c>
      <c r="I1245" s="24" t="str">
        <f>VLOOKUP(Table8[[#This Row],[Customer ID]],Table8[],10,FALSE)</f>
        <v>No</v>
      </c>
      <c r="J1245" s="24" t="str">
        <f>VLOOKUP(Table8[[#This Row],[Customer ID]],Table8[[Customer ID]:[Wight Status]],3,FALSE)</f>
        <v>Over Weight</v>
      </c>
      <c r="K1245" s="24" t="str">
        <f>VLOOKUP(Table8[[#This Row],[Customer ID]],Table8[[Customer ID]:[Diabetes Status]],5,FALSE)</f>
        <v>Normal</v>
      </c>
      <c r="L1245" s="24" t="str">
        <f>VLOOKUP(A1245,Table1[[Customer ID]:[Date Of Birth]],5,FALSE)</f>
        <v>6-Jun-1972</v>
      </c>
      <c r="M1245" s="24">
        <f>VLOOKUP(A1245,Table1[[Customer ID]:[charges]],8,FALSE)</f>
        <v>8932.08</v>
      </c>
      <c r="N1245" s="24" t="str">
        <f>VLOOKUP(Healthcare!A1245,Table1[[Customer ID]:[Hospital tier]],9,FALSE)</f>
        <v>tier - 2</v>
      </c>
      <c r="O1245" s="24" t="str">
        <f>VLOOKUP(A1245,Table1[[Customer ID]:[City tier]],10,FALSE)</f>
        <v>tier - 1</v>
      </c>
      <c r="P1245" s="24" t="str">
        <f>VLOOKUP(Healthcare!A1245,Table1[],11,FALSE)</f>
        <v>R1011</v>
      </c>
      <c r="Q1245" s="24">
        <f>VLOOKUP(Healthcare!A1245,Table1[[Customer ID]:[Age]],6,FALSE)</f>
        <v>51</v>
      </c>
    </row>
    <row r="1246" spans="1:17" ht="15.4" x14ac:dyDescent="0.45">
      <c r="A1246" s="25" t="s">
        <v>1245</v>
      </c>
      <c r="B1246" s="24" t="str">
        <f>VLOOKUP('Customer Names'!A1246,'Customer Names'!A1246:C3580,3,FALSE)</f>
        <v>Blake</v>
      </c>
      <c r="C1246" s="24">
        <f>VLOOKUP(Table8[[#This Row],[Customer ID]],Table8[[Customer ID]:[BMI]],2,FALSE)</f>
        <v>29.545000000000002</v>
      </c>
      <c r="D1246" s="24">
        <f>VLOOKUP(Table8[[#This Row],[Customer ID]],Table8[[Customer ID]:[HBA1C]],4,FALSE)</f>
        <v>8.41</v>
      </c>
      <c r="E1246" s="24" t="str">
        <f>VLOOKUP(Table8[[#This Row],[Customer ID]],Table8[[Customer ID]:[Heart Issues]],6,FALSE)</f>
        <v>Yes</v>
      </c>
      <c r="F1246" s="24" t="str">
        <f>VLOOKUP(Table8[[#This Row],[Customer ID]],Table8[[Customer ID]:[Any Transplants]],7,FALSE)</f>
        <v>No</v>
      </c>
      <c r="G1246" s="24" t="str">
        <f>VLOOKUP(Table8[[#This Row],[Customer ID]],Table8[[Customer ID]:[Cancer history]],8,FALSE)</f>
        <v>No</v>
      </c>
      <c r="H1246" s="24">
        <f>VLOOKUP(Table8[[#This Row],[Customer ID]],Table8[[Customer ID]:[NumberOfMajorSurgeries]],9,FALSE)</f>
        <v>1</v>
      </c>
      <c r="I1246" s="24" t="str">
        <f>VLOOKUP(Table8[[#This Row],[Customer ID]],Table8[],10,FALSE)</f>
        <v>No</v>
      </c>
      <c r="J1246" s="24" t="str">
        <f>VLOOKUP(Table8[[#This Row],[Customer ID]],Table8[[Customer ID]:[Wight Status]],3,FALSE)</f>
        <v>Over Weight</v>
      </c>
      <c r="K1246" s="24" t="str">
        <f>VLOOKUP(Table8[[#This Row],[Customer ID]],Table8[[Customer ID]:[Diabetes Status]],5,FALSE)</f>
        <v>Diabetes</v>
      </c>
      <c r="L1246" s="24" t="str">
        <f>VLOOKUP(A1246,Table1[[Customer ID]:[Date Of Birth]],5,FALSE)</f>
        <v>7-Jul-1975</v>
      </c>
      <c r="M1246" s="24">
        <f>VLOOKUP(A1246,Table1[[Customer ID]:[charges]],8,FALSE)</f>
        <v>8930.93</v>
      </c>
      <c r="N1246" s="24" t="str">
        <f>VLOOKUP(Healthcare!A1246,Table1[[Customer ID]:[Hospital tier]],9,FALSE)</f>
        <v>tier - 2</v>
      </c>
      <c r="O1246" s="24" t="str">
        <f>VLOOKUP(A1246,Table1[[Customer ID]:[City tier]],10,FALSE)</f>
        <v>tier - 2</v>
      </c>
      <c r="P1246" s="24" t="str">
        <f>VLOOKUP(Healthcare!A1246,Table1[],11,FALSE)</f>
        <v>R1012</v>
      </c>
      <c r="Q1246" s="24">
        <f>VLOOKUP(Healthcare!A1246,Table1[[Customer ID]:[Age]],6,FALSE)</f>
        <v>47</v>
      </c>
    </row>
    <row r="1247" spans="1:17" ht="15.4" x14ac:dyDescent="0.45">
      <c r="A1247" s="25" t="s">
        <v>1246</v>
      </c>
      <c r="B1247" s="24" t="str">
        <f>VLOOKUP('Customer Names'!A1247,'Customer Names'!A1247:C3581,3,FALSE)</f>
        <v>Sambasivam</v>
      </c>
      <c r="C1247" s="24">
        <f>VLOOKUP(Table8[[#This Row],[Customer ID]],Table8[[Customer ID]:[BMI]],2,FALSE)</f>
        <v>23.25</v>
      </c>
      <c r="D1247" s="24">
        <f>VLOOKUP(Table8[[#This Row],[Customer ID]],Table8[[Customer ID]:[HBA1C]],4,FALSE)</f>
        <v>11.96</v>
      </c>
      <c r="E1247" s="24" t="str">
        <f>VLOOKUP(Table8[[#This Row],[Customer ID]],Table8[[Customer ID]:[Heart Issues]],6,FALSE)</f>
        <v>Yes</v>
      </c>
      <c r="F1247" s="24" t="str">
        <f>VLOOKUP(Table8[[#This Row],[Customer ID]],Table8[[Customer ID]:[Any Transplants]],7,FALSE)</f>
        <v>No</v>
      </c>
      <c r="G1247" s="24" t="str">
        <f>VLOOKUP(Table8[[#This Row],[Customer ID]],Table8[[Customer ID]:[Cancer history]],8,FALSE)</f>
        <v>No</v>
      </c>
      <c r="H1247" s="24">
        <f>VLOOKUP(Table8[[#This Row],[Customer ID]],Table8[[Customer ID]:[NumberOfMajorSurgeries]],9,FALSE)</f>
        <v>0</v>
      </c>
      <c r="I1247" s="24" t="str">
        <f>VLOOKUP(Table8[[#This Row],[Customer ID]],Table8[],10,FALSE)</f>
        <v>No</v>
      </c>
      <c r="J1247" s="24" t="str">
        <f>VLOOKUP(Table8[[#This Row],[Customer ID]],Table8[[Customer ID]:[Wight Status]],3,FALSE)</f>
        <v>Normal Weight</v>
      </c>
      <c r="K1247" s="24" t="str">
        <f>VLOOKUP(Table8[[#This Row],[Customer ID]],Table8[[Customer ID]:[Diabetes Status]],5,FALSE)</f>
        <v>Diabetes</v>
      </c>
      <c r="L1247" s="24" t="str">
        <f>VLOOKUP(A1247,Table1[[Customer ID]:[Date Of Birth]],5,FALSE)</f>
        <v>6-Sep-1967</v>
      </c>
      <c r="M1247" s="24">
        <f>VLOOKUP(A1247,Table1[[Customer ID]:[charges]],8,FALSE)</f>
        <v>8908.4699999999993</v>
      </c>
      <c r="N1247" s="24" t="str">
        <f>VLOOKUP(Healthcare!A1247,Table1[[Customer ID]:[Hospital tier]],9,FALSE)</f>
        <v>tier - 3</v>
      </c>
      <c r="O1247" s="24" t="str">
        <f>VLOOKUP(A1247,Table1[[Customer ID]:[City tier]],10,FALSE)</f>
        <v>tier - 2</v>
      </c>
      <c r="P1247" s="24" t="str">
        <f>VLOOKUP(Healthcare!A1247,Table1[],11,FALSE)</f>
        <v>R1013</v>
      </c>
      <c r="Q1247" s="24">
        <f>VLOOKUP(Healthcare!A1247,Table1[[Customer ID]:[Age]],6,FALSE)</f>
        <v>55</v>
      </c>
    </row>
    <row r="1248" spans="1:17" ht="15.4" x14ac:dyDescent="0.45">
      <c r="A1248" s="25" t="s">
        <v>1247</v>
      </c>
      <c r="B1248" s="24" t="str">
        <f>VLOOKUP('Customer Names'!A1248,'Customer Names'!A1248:C3582,3,FALSE)</f>
        <v>Maina</v>
      </c>
      <c r="C1248" s="24">
        <f>VLOOKUP(Table8[[#This Row],[Customer ID]],Table8[[Customer ID]:[BMI]],2,FALSE)</f>
        <v>43.95</v>
      </c>
      <c r="D1248" s="24">
        <f>VLOOKUP(Table8[[#This Row],[Customer ID]],Table8[[Customer ID]:[HBA1C]],4,FALSE)</f>
        <v>5.17</v>
      </c>
      <c r="E1248" s="24" t="str">
        <f>VLOOKUP(Table8[[#This Row],[Customer ID]],Table8[[Customer ID]:[Heart Issues]],6,FALSE)</f>
        <v>Yes</v>
      </c>
      <c r="F1248" s="24" t="str">
        <f>VLOOKUP(Table8[[#This Row],[Customer ID]],Table8[[Customer ID]:[Any Transplants]],7,FALSE)</f>
        <v>No</v>
      </c>
      <c r="G1248" s="24" t="str">
        <f>VLOOKUP(Table8[[#This Row],[Customer ID]],Table8[[Customer ID]:[Cancer history]],8,FALSE)</f>
        <v>Yes</v>
      </c>
      <c r="H1248" s="24">
        <f>VLOOKUP(Table8[[#This Row],[Customer ID]],Table8[[Customer ID]:[NumberOfMajorSurgeries]],9,FALSE)</f>
        <v>1</v>
      </c>
      <c r="I1248" s="24" t="str">
        <f>VLOOKUP(Table8[[#This Row],[Customer ID]],Table8[],10,FALSE)</f>
        <v>No</v>
      </c>
      <c r="J1248" s="24" t="str">
        <f>VLOOKUP(Table8[[#This Row],[Customer ID]],Table8[[Customer ID]:[Wight Status]],3,FALSE)</f>
        <v>Obesity</v>
      </c>
      <c r="K1248" s="24" t="str">
        <f>VLOOKUP(Table8[[#This Row],[Customer ID]],Table8[[Customer ID]:[Diabetes Status]],5,FALSE)</f>
        <v>Normal</v>
      </c>
      <c r="L1248" s="24" t="str">
        <f>VLOOKUP(A1248,Table1[[Customer ID]:[Date Of Birth]],5,FALSE)</f>
        <v>28-Nov-1997</v>
      </c>
      <c r="M1248" s="24">
        <f>VLOOKUP(A1248,Table1[[Customer ID]:[charges]],8,FALSE)</f>
        <v>8906.14</v>
      </c>
      <c r="N1248" s="24" t="str">
        <f>VLOOKUP(Healthcare!A1248,Table1[[Customer ID]:[Hospital tier]],9,FALSE)</f>
        <v>tier - 2</v>
      </c>
      <c r="O1248" s="24" t="str">
        <f>VLOOKUP(A1248,Table1[[Customer ID]:[City tier]],10,FALSE)</f>
        <v>tier - 2</v>
      </c>
      <c r="P1248" s="24" t="str">
        <f>VLOOKUP(Healthcare!A1248,Table1[],11,FALSE)</f>
        <v>R1012</v>
      </c>
      <c r="Q1248" s="24">
        <f>VLOOKUP(Healthcare!A1248,Table1[[Customer ID]:[Age]],6,FALSE)</f>
        <v>25</v>
      </c>
    </row>
    <row r="1249" spans="1:17" ht="15.4" x14ac:dyDescent="0.45">
      <c r="A1249" s="25" t="s">
        <v>1248</v>
      </c>
      <c r="B1249" s="24" t="str">
        <f>VLOOKUP('Customer Names'!A1249,'Customer Names'!A1249:C3583,3,FALSE)</f>
        <v>Keshian</v>
      </c>
      <c r="C1249" s="24">
        <f>VLOOKUP(Table8[[#This Row],[Customer ID]],Table8[[Customer ID]:[BMI]],2,FALSE)</f>
        <v>21.85</v>
      </c>
      <c r="D1249" s="24">
        <f>VLOOKUP(Table8[[#This Row],[Customer ID]],Table8[[Customer ID]:[HBA1C]],4,FALSE)</f>
        <v>8.76</v>
      </c>
      <c r="E1249" s="24" t="str">
        <f>VLOOKUP(Table8[[#This Row],[Customer ID]],Table8[[Customer ID]:[Heart Issues]],6,FALSE)</f>
        <v>No</v>
      </c>
      <c r="F1249" s="24" t="str">
        <f>VLOOKUP(Table8[[#This Row],[Customer ID]],Table8[[Customer ID]:[Any Transplants]],7,FALSE)</f>
        <v>No</v>
      </c>
      <c r="G1249" s="24" t="str">
        <f>VLOOKUP(Table8[[#This Row],[Customer ID]],Table8[[Customer ID]:[Cancer history]],8,FALSE)</f>
        <v>No</v>
      </c>
      <c r="H1249" s="24">
        <f>VLOOKUP(Table8[[#This Row],[Customer ID]],Table8[[Customer ID]:[NumberOfMajorSurgeries]],9,FALSE)</f>
        <v>0</v>
      </c>
      <c r="I1249" s="24" t="str">
        <f>VLOOKUP(Table8[[#This Row],[Customer ID]],Table8[],10,FALSE)</f>
        <v>No</v>
      </c>
      <c r="J1249" s="24" t="str">
        <f>VLOOKUP(Table8[[#This Row],[Customer ID]],Table8[[Customer ID]:[Wight Status]],3,FALSE)</f>
        <v>Normal Weight</v>
      </c>
      <c r="K1249" s="24" t="str">
        <f>VLOOKUP(Table8[[#This Row],[Customer ID]],Table8[[Customer ID]:[Diabetes Status]],5,FALSE)</f>
        <v>Diabetes</v>
      </c>
      <c r="L1249" s="24" t="str">
        <f>VLOOKUP(A1249,Table1[[Customer ID]:[Date Of Birth]],5,FALSE)</f>
        <v>16-Dec-1978</v>
      </c>
      <c r="M1249" s="24">
        <f>VLOOKUP(A1249,Table1[[Customer ID]:[charges]],8,FALSE)</f>
        <v>8891.14</v>
      </c>
      <c r="N1249" s="24" t="str">
        <f>VLOOKUP(Healthcare!A1249,Table1[[Customer ID]:[Hospital tier]],9,FALSE)</f>
        <v>tier - 2</v>
      </c>
      <c r="O1249" s="24" t="str">
        <f>VLOOKUP(A1249,Table1[[Customer ID]:[City tier]],10,FALSE)</f>
        <v>tier - 3</v>
      </c>
      <c r="P1249" s="24" t="str">
        <f>VLOOKUP(Healthcare!A1249,Table1[],11,FALSE)</f>
        <v>R1017</v>
      </c>
      <c r="Q1249" s="24">
        <f>VLOOKUP(Healthcare!A1249,Table1[[Customer ID]:[Age]],6,FALSE)</f>
        <v>44</v>
      </c>
    </row>
    <row r="1250" spans="1:17" ht="15.4" x14ac:dyDescent="0.45">
      <c r="A1250" s="25" t="s">
        <v>1249</v>
      </c>
      <c r="B1250" s="24" t="str">
        <f>VLOOKUP('Customer Names'!A1250,'Customer Names'!A1250:C3584,3,FALSE)</f>
        <v>Maas</v>
      </c>
      <c r="C1250" s="24">
        <f>VLOOKUP(Table8[[#This Row],[Customer ID]],Table8[[Customer ID]:[BMI]],2,FALSE)</f>
        <v>25.73</v>
      </c>
      <c r="D1250" s="24">
        <f>VLOOKUP(Table8[[#This Row],[Customer ID]],Table8[[Customer ID]:[HBA1C]],4,FALSE)</f>
        <v>7.99</v>
      </c>
      <c r="E1250" s="24" t="str">
        <f>VLOOKUP(Table8[[#This Row],[Customer ID]],Table8[[Customer ID]:[Heart Issues]],6,FALSE)</f>
        <v>No</v>
      </c>
      <c r="F1250" s="24" t="str">
        <f>VLOOKUP(Table8[[#This Row],[Customer ID]],Table8[[Customer ID]:[Any Transplants]],7,FALSE)</f>
        <v>No</v>
      </c>
      <c r="G1250" s="24" t="str">
        <f>VLOOKUP(Table8[[#This Row],[Customer ID]],Table8[[Customer ID]:[Cancer history]],8,FALSE)</f>
        <v>No</v>
      </c>
      <c r="H1250" s="24">
        <f>VLOOKUP(Table8[[#This Row],[Customer ID]],Table8[[Customer ID]:[NumberOfMajorSurgeries]],9,FALSE)</f>
        <v>2</v>
      </c>
      <c r="I1250" s="24" t="str">
        <f>VLOOKUP(Table8[[#This Row],[Customer ID]],Table8[],10,FALSE)</f>
        <v>No</v>
      </c>
      <c r="J1250" s="24" t="str">
        <f>VLOOKUP(Table8[[#This Row],[Customer ID]],Table8[[Customer ID]:[Wight Status]],3,FALSE)</f>
        <v>Over Weight</v>
      </c>
      <c r="K1250" s="24" t="str">
        <f>VLOOKUP(Table8[[#This Row],[Customer ID]],Table8[[Customer ID]:[Diabetes Status]],5,FALSE)</f>
        <v>Diabetes</v>
      </c>
      <c r="L1250" s="24" t="str">
        <f>VLOOKUP(A1250,Table1[[Customer ID]:[Date Of Birth]],5,FALSE)</f>
        <v>9-Sep-1973</v>
      </c>
      <c r="M1250" s="24">
        <f>VLOOKUP(A1250,Table1[[Customer ID]:[charges]],8,FALSE)</f>
        <v>8890.59</v>
      </c>
      <c r="N1250" s="24" t="str">
        <f>VLOOKUP(Healthcare!A1250,Table1[[Customer ID]:[Hospital tier]],9,FALSE)</f>
        <v>tier - 2</v>
      </c>
      <c r="O1250" s="24" t="str">
        <f>VLOOKUP(A1250,Table1[[Customer ID]:[City tier]],10,FALSE)</f>
        <v>tier - 3</v>
      </c>
      <c r="P1250" s="24" t="str">
        <f>VLOOKUP(Healthcare!A1250,Table1[],11,FALSE)</f>
        <v>R1012</v>
      </c>
      <c r="Q1250" s="24">
        <f>VLOOKUP(Healthcare!A1250,Table1[[Customer ID]:[Age]],6,FALSE)</f>
        <v>49</v>
      </c>
    </row>
    <row r="1251" spans="1:17" ht="15.4" x14ac:dyDescent="0.45">
      <c r="A1251" s="25" t="s">
        <v>1250</v>
      </c>
      <c r="B1251" s="24" t="str">
        <f>VLOOKUP('Customer Names'!A1251,'Customer Names'!A1251:C3585,3,FALSE)</f>
        <v>Sinasac</v>
      </c>
      <c r="C1251" s="24">
        <f>VLOOKUP(Table8[[#This Row],[Customer ID]],Table8[[Customer ID]:[BMI]],2,FALSE)</f>
        <v>32.229999999999997</v>
      </c>
      <c r="D1251" s="24">
        <f>VLOOKUP(Table8[[#This Row],[Customer ID]],Table8[[Customer ID]:[HBA1C]],4,FALSE)</f>
        <v>8.59</v>
      </c>
      <c r="E1251" s="24" t="str">
        <f>VLOOKUP(Table8[[#This Row],[Customer ID]],Table8[[Customer ID]:[Heart Issues]],6,FALSE)</f>
        <v>No</v>
      </c>
      <c r="F1251" s="24" t="str">
        <f>VLOOKUP(Table8[[#This Row],[Customer ID]],Table8[[Customer ID]:[Any Transplants]],7,FALSE)</f>
        <v>No</v>
      </c>
      <c r="G1251" s="24" t="str">
        <f>VLOOKUP(Table8[[#This Row],[Customer ID]],Table8[[Customer ID]:[Cancer history]],8,FALSE)</f>
        <v>No</v>
      </c>
      <c r="H1251" s="24">
        <f>VLOOKUP(Table8[[#This Row],[Customer ID]],Table8[[Customer ID]:[NumberOfMajorSurgeries]],9,FALSE)</f>
        <v>0</v>
      </c>
      <c r="I1251" s="24" t="str">
        <f>VLOOKUP(Table8[[#This Row],[Customer ID]],Table8[],10,FALSE)</f>
        <v>No</v>
      </c>
      <c r="J1251" s="24" t="str">
        <f>VLOOKUP(Table8[[#This Row],[Customer ID]],Table8[[Customer ID]:[Wight Status]],3,FALSE)</f>
        <v>Obesity</v>
      </c>
      <c r="K1251" s="24" t="str">
        <f>VLOOKUP(Table8[[#This Row],[Customer ID]],Table8[[Customer ID]:[Diabetes Status]],5,FALSE)</f>
        <v>Diabetes</v>
      </c>
      <c r="L1251" s="24" t="str">
        <f>VLOOKUP(A1251,Table1[[Customer ID]:[Date Of Birth]],5,FALSE)</f>
        <v>18-Jun-1974</v>
      </c>
      <c r="M1251" s="24">
        <f>VLOOKUP(A1251,Table1[[Customer ID]:[charges]],8,FALSE)</f>
        <v>8871.15</v>
      </c>
      <c r="N1251" s="24" t="str">
        <f>VLOOKUP(Healthcare!A1251,Table1[[Customer ID]:[Hospital tier]],9,FALSE)</f>
        <v>tier - 2</v>
      </c>
      <c r="O1251" s="24" t="str">
        <f>VLOOKUP(A1251,Table1[[Customer ID]:[City tier]],10,FALSE)</f>
        <v>tier - 3</v>
      </c>
      <c r="P1251" s="24" t="str">
        <f>VLOOKUP(Healthcare!A1251,Table1[],11,FALSE)</f>
        <v>R1013</v>
      </c>
      <c r="Q1251" s="24">
        <f>VLOOKUP(Healthcare!A1251,Table1[[Customer ID]:[Age]],6,FALSE)</f>
        <v>48</v>
      </c>
    </row>
    <row r="1252" spans="1:17" ht="15.4" x14ac:dyDescent="0.45">
      <c r="A1252" s="25" t="s">
        <v>1251</v>
      </c>
      <c r="B1252" s="24" t="str">
        <f>VLOOKUP('Customer Names'!A1252,'Customer Names'!A1252:C3586,3,FALSE)</f>
        <v>Van De Kamp</v>
      </c>
      <c r="C1252" s="24">
        <f>VLOOKUP(Table8[[#This Row],[Customer ID]],Table8[[Customer ID]:[BMI]],2,FALSE)</f>
        <v>32.204999999999998</v>
      </c>
      <c r="D1252" s="24">
        <f>VLOOKUP(Table8[[#This Row],[Customer ID]],Table8[[Customer ID]:[HBA1C]],4,FALSE)</f>
        <v>6.14</v>
      </c>
      <c r="E1252" s="24" t="str">
        <f>VLOOKUP(Table8[[#This Row],[Customer ID]],Table8[[Customer ID]:[Heart Issues]],6,FALSE)</f>
        <v>No</v>
      </c>
      <c r="F1252" s="24" t="str">
        <f>VLOOKUP(Table8[[#This Row],[Customer ID]],Table8[[Customer ID]:[Any Transplants]],7,FALSE)</f>
        <v>No</v>
      </c>
      <c r="G1252" s="24" t="str">
        <f>VLOOKUP(Table8[[#This Row],[Customer ID]],Table8[[Customer ID]:[Cancer history]],8,FALSE)</f>
        <v>No</v>
      </c>
      <c r="H1252" s="24">
        <f>VLOOKUP(Table8[[#This Row],[Customer ID]],Table8[[Customer ID]:[NumberOfMajorSurgeries]],9,FALSE)</f>
        <v>2</v>
      </c>
      <c r="I1252" s="24" t="str">
        <f>VLOOKUP(Table8[[#This Row],[Customer ID]],Table8[],10,FALSE)</f>
        <v>No</v>
      </c>
      <c r="J1252" s="24" t="str">
        <f>VLOOKUP(Table8[[#This Row],[Customer ID]],Table8[[Customer ID]:[Wight Status]],3,FALSE)</f>
        <v>Obesity</v>
      </c>
      <c r="K1252" s="24" t="str">
        <f>VLOOKUP(Table8[[#This Row],[Customer ID]],Table8[[Customer ID]:[Diabetes Status]],5,FALSE)</f>
        <v>Prediabetes</v>
      </c>
      <c r="L1252" s="24" t="str">
        <f>VLOOKUP(A1252,Table1[[Customer ID]:[Date Of Birth]],5,FALSE)</f>
        <v>22-Nov-1972</v>
      </c>
      <c r="M1252" s="24">
        <f>VLOOKUP(A1252,Table1[[Customer ID]:[charges]],8,FALSE)</f>
        <v>8835.26</v>
      </c>
      <c r="N1252" s="24" t="str">
        <f>VLOOKUP(Healthcare!A1252,Table1[[Customer ID]:[Hospital tier]],9,FALSE)</f>
        <v>tier - 3</v>
      </c>
      <c r="O1252" s="24" t="str">
        <f>VLOOKUP(A1252,Table1[[Customer ID]:[City tier]],10,FALSE)</f>
        <v>tier - 2</v>
      </c>
      <c r="P1252" s="24" t="str">
        <f>VLOOKUP(Healthcare!A1252,Table1[],11,FALSE)</f>
        <v>R1012</v>
      </c>
      <c r="Q1252" s="24">
        <f>VLOOKUP(Healthcare!A1252,Table1[[Customer ID]:[Age]],6,FALSE)</f>
        <v>50</v>
      </c>
    </row>
    <row r="1253" spans="1:17" ht="15.4" x14ac:dyDescent="0.45">
      <c r="A1253" s="25" t="s">
        <v>1252</v>
      </c>
      <c r="B1253" s="24" t="str">
        <f>VLOOKUP('Customer Names'!A1253,'Customer Names'!A1253:C3587,3,FALSE)</f>
        <v>Ruffo</v>
      </c>
      <c r="C1253" s="24">
        <f>VLOOKUP(Table8[[#This Row],[Customer ID]],Table8[[Customer ID]:[BMI]],2,FALSE)</f>
        <v>26.41</v>
      </c>
      <c r="D1253" s="24">
        <f>VLOOKUP(Table8[[#This Row],[Customer ID]],Table8[[Customer ID]:[HBA1C]],4,FALSE)</f>
        <v>4.08</v>
      </c>
      <c r="E1253" s="24" t="str">
        <f>VLOOKUP(Table8[[#This Row],[Customer ID]],Table8[[Customer ID]:[Heart Issues]],6,FALSE)</f>
        <v>No</v>
      </c>
      <c r="F1253" s="24" t="str">
        <f>VLOOKUP(Table8[[#This Row],[Customer ID]],Table8[[Customer ID]:[Any Transplants]],7,FALSE)</f>
        <v>No</v>
      </c>
      <c r="G1253" s="24" t="str">
        <f>VLOOKUP(Table8[[#This Row],[Customer ID]],Table8[[Customer ID]:[Cancer history]],8,FALSE)</f>
        <v>No</v>
      </c>
      <c r="H1253" s="24">
        <f>VLOOKUP(Table8[[#This Row],[Customer ID]],Table8[[Customer ID]:[NumberOfMajorSurgeries]],9,FALSE)</f>
        <v>2</v>
      </c>
      <c r="I1253" s="24" t="str">
        <f>VLOOKUP(Table8[[#This Row],[Customer ID]],Table8[],10,FALSE)</f>
        <v>No</v>
      </c>
      <c r="J1253" s="24" t="str">
        <f>VLOOKUP(Table8[[#This Row],[Customer ID]],Table8[[Customer ID]:[Wight Status]],3,FALSE)</f>
        <v>Over Weight</v>
      </c>
      <c r="K1253" s="24" t="str">
        <f>VLOOKUP(Table8[[#This Row],[Customer ID]],Table8[[Customer ID]:[Diabetes Status]],5,FALSE)</f>
        <v>Normal</v>
      </c>
      <c r="L1253" s="24" t="str">
        <f>VLOOKUP(A1253,Table1[[Customer ID]:[Date Of Birth]],5,FALSE)</f>
        <v>14-Nov-1972</v>
      </c>
      <c r="M1253" s="24">
        <f>VLOOKUP(A1253,Table1[[Customer ID]:[charges]],8,FALSE)</f>
        <v>8827.2099999999991</v>
      </c>
      <c r="N1253" s="24" t="str">
        <f>VLOOKUP(Healthcare!A1253,Table1[[Customer ID]:[Hospital tier]],9,FALSE)</f>
        <v>tier - 3</v>
      </c>
      <c r="O1253" s="24" t="str">
        <f>VLOOKUP(A1253,Table1[[Customer ID]:[City tier]],10,FALSE)</f>
        <v>tier - 1</v>
      </c>
      <c r="P1253" s="24" t="str">
        <f>VLOOKUP(Healthcare!A1253,Table1[],11,FALSE)</f>
        <v>R1012</v>
      </c>
      <c r="Q1253" s="24">
        <f>VLOOKUP(Healthcare!A1253,Table1[[Customer ID]:[Age]],6,FALSE)</f>
        <v>50</v>
      </c>
    </row>
    <row r="1254" spans="1:17" ht="15.4" x14ac:dyDescent="0.45">
      <c r="A1254" s="25" t="s">
        <v>1253</v>
      </c>
      <c r="B1254" s="24" t="str">
        <f>VLOOKUP('Customer Names'!A1254,'Customer Names'!A1254:C3588,3,FALSE)</f>
        <v>Long</v>
      </c>
      <c r="C1254" s="24">
        <f>VLOOKUP(Table8[[#This Row],[Customer ID]],Table8[[Customer ID]:[BMI]],2,FALSE)</f>
        <v>30.2</v>
      </c>
      <c r="D1254" s="24">
        <f>VLOOKUP(Table8[[#This Row],[Customer ID]],Table8[[Customer ID]:[HBA1C]],4,FALSE)</f>
        <v>6.25</v>
      </c>
      <c r="E1254" s="24" t="str">
        <f>VLOOKUP(Table8[[#This Row],[Customer ID]],Table8[[Customer ID]:[Heart Issues]],6,FALSE)</f>
        <v>Yes</v>
      </c>
      <c r="F1254" s="24" t="str">
        <f>VLOOKUP(Table8[[#This Row],[Customer ID]],Table8[[Customer ID]:[Any Transplants]],7,FALSE)</f>
        <v>No</v>
      </c>
      <c r="G1254" s="24" t="str">
        <f>VLOOKUP(Table8[[#This Row],[Customer ID]],Table8[[Customer ID]:[Cancer history]],8,FALSE)</f>
        <v>No</v>
      </c>
      <c r="H1254" s="24">
        <f>VLOOKUP(Table8[[#This Row],[Customer ID]],Table8[[Customer ID]:[NumberOfMajorSurgeries]],9,FALSE)</f>
        <v>0</v>
      </c>
      <c r="I1254" s="24" t="str">
        <f>VLOOKUP(Table8[[#This Row],[Customer ID]],Table8[],10,FALSE)</f>
        <v>No</v>
      </c>
      <c r="J1254" s="24" t="str">
        <f>VLOOKUP(Table8[[#This Row],[Customer ID]],Table8[[Customer ID]:[Wight Status]],3,FALSE)</f>
        <v>Obesity</v>
      </c>
      <c r="K1254" s="24" t="str">
        <f>VLOOKUP(Table8[[#This Row],[Customer ID]],Table8[[Customer ID]:[Diabetes Status]],5,FALSE)</f>
        <v>Prediabetes</v>
      </c>
      <c r="L1254" s="24" t="str">
        <f>VLOOKUP(A1254,Table1[[Customer ID]:[Date Of Birth]],5,FALSE)</f>
        <v>14-Jul-1976</v>
      </c>
      <c r="M1254" s="24">
        <f>VLOOKUP(A1254,Table1[[Customer ID]:[charges]],8,FALSE)</f>
        <v>8825.09</v>
      </c>
      <c r="N1254" s="24" t="str">
        <f>VLOOKUP(Healthcare!A1254,Table1[[Customer ID]:[Hospital tier]],9,FALSE)</f>
        <v>tier - 2</v>
      </c>
      <c r="O1254" s="24" t="str">
        <f>VLOOKUP(A1254,Table1[[Customer ID]:[City tier]],10,FALSE)</f>
        <v>tier - 3</v>
      </c>
      <c r="P1254" s="24" t="str">
        <f>VLOOKUP(Healthcare!A1254,Table1[],11,FALSE)</f>
        <v>R1011</v>
      </c>
      <c r="Q1254" s="24">
        <f>VLOOKUP(Healthcare!A1254,Table1[[Customer ID]:[Age]],6,FALSE)</f>
        <v>46</v>
      </c>
    </row>
    <row r="1255" spans="1:17" ht="15.4" x14ac:dyDescent="0.45">
      <c r="A1255" s="25" t="s">
        <v>1254</v>
      </c>
      <c r="B1255" s="24" t="str">
        <f>VLOOKUP('Customer Names'!A1255,'Customer Names'!A1255:C3589,3,FALSE)</f>
        <v>Rohde</v>
      </c>
      <c r="C1255" s="24">
        <f>VLOOKUP(Table8[[#This Row],[Customer ID]],Table8[[Customer ID]:[BMI]],2,FALSE)</f>
        <v>31.26</v>
      </c>
      <c r="D1255" s="24">
        <f>VLOOKUP(Table8[[#This Row],[Customer ID]],Table8[[Customer ID]:[HBA1C]],4,FALSE)</f>
        <v>5.94</v>
      </c>
      <c r="E1255" s="24" t="str">
        <f>VLOOKUP(Table8[[#This Row],[Customer ID]],Table8[[Customer ID]:[Heart Issues]],6,FALSE)</f>
        <v>Yes</v>
      </c>
      <c r="F1255" s="24" t="str">
        <f>VLOOKUP(Table8[[#This Row],[Customer ID]],Table8[[Customer ID]:[Any Transplants]],7,FALSE)</f>
        <v>No</v>
      </c>
      <c r="G1255" s="24" t="str">
        <f>VLOOKUP(Table8[[#This Row],[Customer ID]],Table8[[Customer ID]:[Cancer history]],8,FALSE)</f>
        <v>No</v>
      </c>
      <c r="H1255" s="24">
        <f>VLOOKUP(Table8[[#This Row],[Customer ID]],Table8[[Customer ID]:[NumberOfMajorSurgeries]],9,FALSE)</f>
        <v>1</v>
      </c>
      <c r="I1255" s="24" t="str">
        <f>VLOOKUP(Table8[[#This Row],[Customer ID]],Table8[],10,FALSE)</f>
        <v>No</v>
      </c>
      <c r="J1255" s="24" t="str">
        <f>VLOOKUP(Table8[[#This Row],[Customer ID]],Table8[[Customer ID]:[Wight Status]],3,FALSE)</f>
        <v>Obesity</v>
      </c>
      <c r="K1255" s="24" t="str">
        <f>VLOOKUP(Table8[[#This Row],[Customer ID]],Table8[[Customer ID]:[Diabetes Status]],5,FALSE)</f>
        <v>Prediabetes</v>
      </c>
      <c r="L1255" s="24" t="str">
        <f>VLOOKUP(A1255,Table1[[Customer ID]:[Date Of Birth]],5,FALSE)</f>
        <v>22-Aug-1988</v>
      </c>
      <c r="M1255" s="24">
        <f>VLOOKUP(A1255,Table1[[Customer ID]:[charges]],8,FALSE)</f>
        <v>8824.27</v>
      </c>
      <c r="N1255" s="24" t="str">
        <f>VLOOKUP(Healthcare!A1255,Table1[[Customer ID]:[Hospital tier]],9,FALSE)</f>
        <v>tier - 2</v>
      </c>
      <c r="O1255" s="24" t="str">
        <f>VLOOKUP(A1255,Table1[[Customer ID]:[City tier]],10,FALSE)</f>
        <v>tier - 1</v>
      </c>
      <c r="P1255" s="24" t="str">
        <f>VLOOKUP(Healthcare!A1255,Table1[],11,FALSE)</f>
        <v>R1025</v>
      </c>
      <c r="Q1255" s="24">
        <f>VLOOKUP(Healthcare!A1255,Table1[[Customer ID]:[Age]],6,FALSE)</f>
        <v>34</v>
      </c>
    </row>
    <row r="1256" spans="1:17" ht="15.4" x14ac:dyDescent="0.45">
      <c r="A1256" s="25" t="s">
        <v>1255</v>
      </c>
      <c r="B1256" s="24" t="str">
        <f>VLOOKUP('Customer Names'!A1256,'Customer Names'!A1256:C3590,3,FALSE)</f>
        <v>Bonzi</v>
      </c>
      <c r="C1256" s="24">
        <f>VLOOKUP(Table8[[#This Row],[Customer ID]],Table8[[Customer ID]:[BMI]],2,FALSE)</f>
        <v>33.725000000000001</v>
      </c>
      <c r="D1256" s="24">
        <f>VLOOKUP(Table8[[#This Row],[Customer ID]],Table8[[Customer ID]:[HBA1C]],4,FALSE)</f>
        <v>6.45</v>
      </c>
      <c r="E1256" s="24" t="str">
        <f>VLOOKUP(Table8[[#This Row],[Customer ID]],Table8[[Customer ID]:[Heart Issues]],6,FALSE)</f>
        <v>Yes</v>
      </c>
      <c r="F1256" s="24" t="str">
        <f>VLOOKUP(Table8[[#This Row],[Customer ID]],Table8[[Customer ID]:[Any Transplants]],7,FALSE)</f>
        <v>No</v>
      </c>
      <c r="G1256" s="24" t="str">
        <f>VLOOKUP(Table8[[#This Row],[Customer ID]],Table8[[Customer ID]:[Cancer history]],8,FALSE)</f>
        <v>No</v>
      </c>
      <c r="H1256" s="24">
        <f>VLOOKUP(Table8[[#This Row],[Customer ID]],Table8[[Customer ID]:[NumberOfMajorSurgeries]],9,FALSE)</f>
        <v>0</v>
      </c>
      <c r="I1256" s="24" t="str">
        <f>VLOOKUP(Table8[[#This Row],[Customer ID]],Table8[],10,FALSE)</f>
        <v>No</v>
      </c>
      <c r="J1256" s="24" t="str">
        <f>VLOOKUP(Table8[[#This Row],[Customer ID]],Table8[[Customer ID]:[Wight Status]],3,FALSE)</f>
        <v>Obesity</v>
      </c>
      <c r="K1256" s="24" t="str">
        <f>VLOOKUP(Table8[[#This Row],[Customer ID]],Table8[[Customer ID]:[Diabetes Status]],5,FALSE)</f>
        <v>Prediabetes</v>
      </c>
      <c r="L1256" s="24" t="str">
        <f>VLOOKUP(A1256,Table1[[Customer ID]:[Date Of Birth]],5,FALSE)</f>
        <v>19-Oct-1976</v>
      </c>
      <c r="M1256" s="24">
        <f>VLOOKUP(A1256,Table1[[Customer ID]:[charges]],8,FALSE)</f>
        <v>8823.99</v>
      </c>
      <c r="N1256" s="24" t="str">
        <f>VLOOKUP(Healthcare!A1256,Table1[[Customer ID]:[Hospital tier]],9,FALSE)</f>
        <v>tier - 2</v>
      </c>
      <c r="O1256" s="24" t="str">
        <f>VLOOKUP(A1256,Table1[[Customer ID]:[City tier]],10,FALSE)</f>
        <v>tier - 3</v>
      </c>
      <c r="P1256" s="24" t="str">
        <f>VLOOKUP(Healthcare!A1256,Table1[],11,FALSE)</f>
        <v>R1024</v>
      </c>
      <c r="Q1256" s="24">
        <f>VLOOKUP(Healthcare!A1256,Table1[[Customer ID]:[Age]],6,FALSE)</f>
        <v>46</v>
      </c>
    </row>
    <row r="1257" spans="1:17" ht="15.4" x14ac:dyDescent="0.45">
      <c r="A1257" s="25" t="s">
        <v>1256</v>
      </c>
      <c r="B1257" s="24" t="str">
        <f>VLOOKUP('Customer Names'!A1257,'Customer Names'!A1257:C3591,3,FALSE)</f>
        <v>Moore</v>
      </c>
      <c r="C1257" s="24">
        <f>VLOOKUP(Table8[[#This Row],[Customer ID]],Table8[[Customer ID]:[BMI]],2,FALSE)</f>
        <v>28.9</v>
      </c>
      <c r="D1257" s="24">
        <f>VLOOKUP(Table8[[#This Row],[Customer ID]],Table8[[Customer ID]:[HBA1C]],4,FALSE)</f>
        <v>5.74</v>
      </c>
      <c r="E1257" s="24" t="str">
        <f>VLOOKUP(Table8[[#This Row],[Customer ID]],Table8[[Customer ID]:[Heart Issues]],6,FALSE)</f>
        <v>Yes</v>
      </c>
      <c r="F1257" s="24" t="str">
        <f>VLOOKUP(Table8[[#This Row],[Customer ID]],Table8[[Customer ID]:[Any Transplants]],7,FALSE)</f>
        <v>No</v>
      </c>
      <c r="G1257" s="24" t="str">
        <f>VLOOKUP(Table8[[#This Row],[Customer ID]],Table8[[Customer ID]:[Cancer history]],8,FALSE)</f>
        <v>No</v>
      </c>
      <c r="H1257" s="24">
        <f>VLOOKUP(Table8[[#This Row],[Customer ID]],Table8[[Customer ID]:[NumberOfMajorSurgeries]],9,FALSE)</f>
        <v>0</v>
      </c>
      <c r="I1257" s="24" t="str">
        <f>VLOOKUP(Table8[[#This Row],[Customer ID]],Table8[],10,FALSE)</f>
        <v>No</v>
      </c>
      <c r="J1257" s="24" t="str">
        <f>VLOOKUP(Table8[[#This Row],[Customer ID]],Table8[[Customer ID]:[Wight Status]],3,FALSE)</f>
        <v>Over Weight</v>
      </c>
      <c r="K1257" s="24" t="str">
        <f>VLOOKUP(Table8[[#This Row],[Customer ID]],Table8[[Customer ID]:[Diabetes Status]],5,FALSE)</f>
        <v>Prediabetes</v>
      </c>
      <c r="L1257" s="24" t="str">
        <f>VLOOKUP(A1257,Table1[[Customer ID]:[Date Of Birth]],5,FALSE)</f>
        <v>14-Jun-1976</v>
      </c>
      <c r="M1257" s="24">
        <f>VLOOKUP(A1257,Table1[[Customer ID]:[charges]],8,FALSE)</f>
        <v>8823.2800000000007</v>
      </c>
      <c r="N1257" s="24" t="str">
        <f>VLOOKUP(Healthcare!A1257,Table1[[Customer ID]:[Hospital tier]],9,FALSE)</f>
        <v>tier - 2</v>
      </c>
      <c r="O1257" s="24" t="str">
        <f>VLOOKUP(A1257,Table1[[Customer ID]:[City tier]],10,FALSE)</f>
        <v>tier - 1</v>
      </c>
      <c r="P1257" s="24" t="str">
        <f>VLOOKUP(Healthcare!A1257,Table1[],11,FALSE)</f>
        <v>R1011</v>
      </c>
      <c r="Q1257" s="24">
        <f>VLOOKUP(Healthcare!A1257,Table1[[Customer ID]:[Age]],6,FALSE)</f>
        <v>46</v>
      </c>
    </row>
    <row r="1258" spans="1:17" ht="15.4" x14ac:dyDescent="0.45">
      <c r="A1258" s="25" t="s">
        <v>1257</v>
      </c>
      <c r="B1258" s="24" t="str">
        <f>VLOOKUP('Customer Names'!A1258,'Customer Names'!A1258:C3592,3,FALSE)</f>
        <v>McGrane</v>
      </c>
      <c r="C1258" s="24">
        <f>VLOOKUP(Table8[[#This Row],[Customer ID]],Table8[[Customer ID]:[BMI]],2,FALSE)</f>
        <v>45.69</v>
      </c>
      <c r="D1258" s="24">
        <f>VLOOKUP(Table8[[#This Row],[Customer ID]],Table8[[Customer ID]:[HBA1C]],4,FALSE)</f>
        <v>4.43</v>
      </c>
      <c r="E1258" s="24" t="str">
        <f>VLOOKUP(Table8[[#This Row],[Customer ID]],Table8[[Customer ID]:[Heart Issues]],6,FALSE)</f>
        <v>Yes</v>
      </c>
      <c r="F1258" s="24" t="str">
        <f>VLOOKUP(Table8[[#This Row],[Customer ID]],Table8[[Customer ID]:[Any Transplants]],7,FALSE)</f>
        <v>No</v>
      </c>
      <c r="G1258" s="24" t="str">
        <f>VLOOKUP(Table8[[#This Row],[Customer ID]],Table8[[Customer ID]:[Cancer history]],8,FALSE)</f>
        <v>No</v>
      </c>
      <c r="H1258" s="24">
        <f>VLOOKUP(Table8[[#This Row],[Customer ID]],Table8[[Customer ID]:[NumberOfMajorSurgeries]],9,FALSE)</f>
        <v>0</v>
      </c>
      <c r="I1258" s="24" t="str">
        <f>VLOOKUP(Table8[[#This Row],[Customer ID]],Table8[],10,FALSE)</f>
        <v>No</v>
      </c>
      <c r="J1258" s="24" t="str">
        <f>VLOOKUP(Table8[[#This Row],[Customer ID]],Table8[[Customer ID]:[Wight Status]],3,FALSE)</f>
        <v>Obesity</v>
      </c>
      <c r="K1258" s="24" t="str">
        <f>VLOOKUP(Table8[[#This Row],[Customer ID]],Table8[[Customer ID]:[Diabetes Status]],5,FALSE)</f>
        <v>Normal</v>
      </c>
      <c r="L1258" s="24" t="str">
        <f>VLOOKUP(A1258,Table1[[Customer ID]:[Date Of Birth]],5,FALSE)</f>
        <v>7-Nov-2001</v>
      </c>
      <c r="M1258" s="24">
        <f>VLOOKUP(A1258,Table1[[Customer ID]:[charges]],8,FALSE)</f>
        <v>8821.8799999999992</v>
      </c>
      <c r="N1258" s="24" t="str">
        <f>VLOOKUP(Healthcare!A1258,Table1[[Customer ID]:[Hospital tier]],9,FALSE)</f>
        <v>tier - 2</v>
      </c>
      <c r="O1258" s="24" t="str">
        <f>VLOOKUP(A1258,Table1[[Customer ID]:[City tier]],10,FALSE)</f>
        <v>tier - 3</v>
      </c>
      <c r="P1258" s="24" t="str">
        <f>VLOOKUP(Healthcare!A1258,Table1[],11,FALSE)</f>
        <v>R1023</v>
      </c>
      <c r="Q1258" s="24">
        <f>VLOOKUP(Healthcare!A1258,Table1[[Customer ID]:[Age]],6,FALSE)</f>
        <v>21</v>
      </c>
    </row>
    <row r="1259" spans="1:17" ht="15.4" x14ac:dyDescent="0.45">
      <c r="A1259" s="25" t="s">
        <v>1258</v>
      </c>
      <c r="B1259" s="24" t="str">
        <f>VLOOKUP('Customer Names'!A1259,'Customer Names'!A1259:C3593,3,FALSE)</f>
        <v>Stepnowski</v>
      </c>
      <c r="C1259" s="24">
        <f>VLOOKUP(Table8[[#This Row],[Customer ID]],Table8[[Customer ID]:[BMI]],2,FALSE)</f>
        <v>21.03</v>
      </c>
      <c r="D1259" s="24">
        <f>VLOOKUP(Table8[[#This Row],[Customer ID]],Table8[[Customer ID]:[HBA1C]],4,FALSE)</f>
        <v>6.5</v>
      </c>
      <c r="E1259" s="24" t="str">
        <f>VLOOKUP(Table8[[#This Row],[Customer ID]],Table8[[Customer ID]:[Heart Issues]],6,FALSE)</f>
        <v>No</v>
      </c>
      <c r="F1259" s="24" t="str">
        <f>VLOOKUP(Table8[[#This Row],[Customer ID]],Table8[[Customer ID]:[Any Transplants]],7,FALSE)</f>
        <v>No</v>
      </c>
      <c r="G1259" s="24" t="str">
        <f>VLOOKUP(Table8[[#This Row],[Customer ID]],Table8[[Customer ID]:[Cancer history]],8,FALSE)</f>
        <v>No</v>
      </c>
      <c r="H1259" s="24">
        <f>VLOOKUP(Table8[[#This Row],[Customer ID]],Table8[[Customer ID]:[NumberOfMajorSurgeries]],9,FALSE)</f>
        <v>0</v>
      </c>
      <c r="I1259" s="24" t="str">
        <f>VLOOKUP(Table8[[#This Row],[Customer ID]],Table8[],10,FALSE)</f>
        <v>No</v>
      </c>
      <c r="J1259" s="24" t="str">
        <f>VLOOKUP(Table8[[#This Row],[Customer ID]],Table8[[Customer ID]:[Wight Status]],3,FALSE)</f>
        <v>Normal Weight</v>
      </c>
      <c r="K1259" s="24" t="str">
        <f>VLOOKUP(Table8[[#This Row],[Customer ID]],Table8[[Customer ID]:[Diabetes Status]],5,FALSE)</f>
        <v>Diabetes</v>
      </c>
      <c r="L1259" s="24" t="str">
        <f>VLOOKUP(A1259,Table1[[Customer ID]:[Date Of Birth]],5,FALSE)</f>
        <v>29-Aug-1965</v>
      </c>
      <c r="M1259" s="24">
        <f>VLOOKUP(A1259,Table1[[Customer ID]:[charges]],8,FALSE)</f>
        <v>8800.49</v>
      </c>
      <c r="N1259" s="24" t="str">
        <f>VLOOKUP(Healthcare!A1259,Table1[[Customer ID]:[Hospital tier]],9,FALSE)</f>
        <v>tier - 3</v>
      </c>
      <c r="O1259" s="24" t="str">
        <f>VLOOKUP(A1259,Table1[[Customer ID]:[City tier]],10,FALSE)</f>
        <v>tier - 2</v>
      </c>
      <c r="P1259" s="24" t="str">
        <f>VLOOKUP(Healthcare!A1259,Table1[],11,FALSE)</f>
        <v>R1013</v>
      </c>
      <c r="Q1259" s="24">
        <f>VLOOKUP(Healthcare!A1259,Table1[[Customer ID]:[Age]],6,FALSE)</f>
        <v>57</v>
      </c>
    </row>
    <row r="1260" spans="1:17" ht="15.4" x14ac:dyDescent="0.45">
      <c r="A1260" s="25" t="s">
        <v>1259</v>
      </c>
      <c r="B1260" s="24" t="str">
        <f>VLOOKUP('Customer Names'!A1260,'Customer Names'!A1260:C3594,3,FALSE)</f>
        <v>Merkle</v>
      </c>
      <c r="C1260" s="24">
        <f>VLOOKUP(Table8[[#This Row],[Customer ID]],Table8[[Customer ID]:[BMI]],2,FALSE)</f>
        <v>37</v>
      </c>
      <c r="D1260" s="24">
        <f>VLOOKUP(Table8[[#This Row],[Customer ID]],Table8[[Customer ID]:[HBA1C]],4,FALSE)</f>
        <v>8.75</v>
      </c>
      <c r="E1260" s="24" t="str">
        <f>VLOOKUP(Table8[[#This Row],[Customer ID]],Table8[[Customer ID]:[Heart Issues]],6,FALSE)</f>
        <v>No</v>
      </c>
      <c r="F1260" s="24" t="str">
        <f>VLOOKUP(Table8[[#This Row],[Customer ID]],Table8[[Customer ID]:[Any Transplants]],7,FALSE)</f>
        <v>No</v>
      </c>
      <c r="G1260" s="24" t="str">
        <f>VLOOKUP(Table8[[#This Row],[Customer ID]],Table8[[Customer ID]:[Cancer history]],8,FALSE)</f>
        <v>No</v>
      </c>
      <c r="H1260" s="24">
        <f>VLOOKUP(Table8[[#This Row],[Customer ID]],Table8[[Customer ID]:[NumberOfMajorSurgeries]],9,FALSE)</f>
        <v>0</v>
      </c>
      <c r="I1260" s="24" t="str">
        <f>VLOOKUP(Table8[[#This Row],[Customer ID]],Table8[],10,FALSE)</f>
        <v>No</v>
      </c>
      <c r="J1260" s="24" t="str">
        <f>VLOOKUP(Table8[[#This Row],[Customer ID]],Table8[[Customer ID]:[Wight Status]],3,FALSE)</f>
        <v>Obesity</v>
      </c>
      <c r="K1260" s="24" t="str">
        <f>VLOOKUP(Table8[[#This Row],[Customer ID]],Table8[[Customer ID]:[Diabetes Status]],5,FALSE)</f>
        <v>Diabetes</v>
      </c>
      <c r="L1260" s="24" t="str">
        <f>VLOOKUP(A1260,Table1[[Customer ID]:[Date Of Birth]],5,FALSE)</f>
        <v>18-Jun-1971</v>
      </c>
      <c r="M1260" s="24">
        <f>VLOOKUP(A1260,Table1[[Customer ID]:[charges]],8,FALSE)</f>
        <v>8798.59</v>
      </c>
      <c r="N1260" s="24" t="str">
        <f>VLOOKUP(Healthcare!A1260,Table1[[Customer ID]:[Hospital tier]],9,FALSE)</f>
        <v>tier - 2</v>
      </c>
      <c r="O1260" s="24" t="str">
        <f>VLOOKUP(A1260,Table1[[Customer ID]:[City tier]],10,FALSE)</f>
        <v>tier - 1</v>
      </c>
      <c r="P1260" s="24" t="str">
        <f>VLOOKUP(Healthcare!A1260,Table1[],11,FALSE)</f>
        <v>R1011</v>
      </c>
      <c r="Q1260" s="24">
        <f>VLOOKUP(Healthcare!A1260,Table1[[Customer ID]:[Age]],6,FALSE)</f>
        <v>51</v>
      </c>
    </row>
    <row r="1261" spans="1:17" ht="15.4" x14ac:dyDescent="0.45">
      <c r="A1261" s="25" t="s">
        <v>1260</v>
      </c>
      <c r="B1261" s="24" t="str">
        <f>VLOOKUP('Customer Names'!A1261,'Customer Names'!A1261:C3595,3,FALSE)</f>
        <v>Schaefer</v>
      </c>
      <c r="C1261" s="24">
        <f>VLOOKUP(Table8[[#This Row],[Customer ID]],Table8[[Customer ID]:[BMI]],2,FALSE)</f>
        <v>25.4</v>
      </c>
      <c r="D1261" s="24">
        <f>VLOOKUP(Table8[[#This Row],[Customer ID]],Table8[[Customer ID]:[HBA1C]],4,FALSE)</f>
        <v>11.96</v>
      </c>
      <c r="E1261" s="24" t="str">
        <f>VLOOKUP(Table8[[#This Row],[Customer ID]],Table8[[Customer ID]:[Heart Issues]],6,FALSE)</f>
        <v>No</v>
      </c>
      <c r="F1261" s="24" t="str">
        <f>VLOOKUP(Table8[[#This Row],[Customer ID]],Table8[[Customer ID]:[Any Transplants]],7,FALSE)</f>
        <v>No</v>
      </c>
      <c r="G1261" s="24" t="str">
        <f>VLOOKUP(Table8[[#This Row],[Customer ID]],Table8[[Customer ID]:[Cancer history]],8,FALSE)</f>
        <v>No</v>
      </c>
      <c r="H1261" s="24">
        <f>VLOOKUP(Table8[[#This Row],[Customer ID]],Table8[[Customer ID]:[NumberOfMajorSurgeries]],9,FALSE)</f>
        <v>0</v>
      </c>
      <c r="I1261" s="24" t="str">
        <f>VLOOKUP(Table8[[#This Row],[Customer ID]],Table8[],10,FALSE)</f>
        <v>No</v>
      </c>
      <c r="J1261" s="24" t="str">
        <f>VLOOKUP(Table8[[#This Row],[Customer ID]],Table8[[Customer ID]:[Wight Status]],3,FALSE)</f>
        <v>Over Weight</v>
      </c>
      <c r="K1261" s="24" t="str">
        <f>VLOOKUP(Table8[[#This Row],[Customer ID]],Table8[[Customer ID]:[Diabetes Status]],5,FALSE)</f>
        <v>Diabetes</v>
      </c>
      <c r="L1261" s="24" t="str">
        <f>VLOOKUP(A1261,Table1[[Customer ID]:[Date Of Birth]],5,FALSE)</f>
        <v>23-Aug-1971</v>
      </c>
      <c r="M1261" s="24">
        <f>VLOOKUP(A1261,Table1[[Customer ID]:[charges]],8,FALSE)</f>
        <v>8782.4699999999993</v>
      </c>
      <c r="N1261" s="24" t="str">
        <f>VLOOKUP(Healthcare!A1261,Table1[[Customer ID]:[Hospital tier]],9,FALSE)</f>
        <v>tier - 2</v>
      </c>
      <c r="O1261" s="24" t="str">
        <f>VLOOKUP(A1261,Table1[[Customer ID]:[City tier]],10,FALSE)</f>
        <v>tier - 3</v>
      </c>
      <c r="P1261" s="24" t="str">
        <f>VLOOKUP(Healthcare!A1261,Table1[],11,FALSE)</f>
        <v>R1011</v>
      </c>
      <c r="Q1261" s="24">
        <f>VLOOKUP(Healthcare!A1261,Table1[[Customer ID]:[Age]],6,FALSE)</f>
        <v>51</v>
      </c>
    </row>
    <row r="1262" spans="1:17" ht="15.4" x14ac:dyDescent="0.45">
      <c r="A1262" s="25" t="s">
        <v>1261</v>
      </c>
      <c r="B1262" s="24" t="str">
        <f>VLOOKUP('Customer Names'!A1262,'Customer Names'!A1262:C3596,3,FALSE)</f>
        <v>Vigneron</v>
      </c>
      <c r="C1262" s="24">
        <f>VLOOKUP(Table8[[#This Row],[Customer ID]],Table8[[Customer ID]:[BMI]],2,FALSE)</f>
        <v>32.299999999999997</v>
      </c>
      <c r="D1262" s="24">
        <f>VLOOKUP(Table8[[#This Row],[Customer ID]],Table8[[Customer ID]:[HBA1C]],4,FALSE)</f>
        <v>10.54</v>
      </c>
      <c r="E1262" s="24" t="str">
        <f>VLOOKUP(Table8[[#This Row],[Customer ID]],Table8[[Customer ID]:[Heart Issues]],6,FALSE)</f>
        <v>No</v>
      </c>
      <c r="F1262" s="24" t="str">
        <f>VLOOKUP(Table8[[#This Row],[Customer ID]],Table8[[Customer ID]:[Any Transplants]],7,FALSE)</f>
        <v>No</v>
      </c>
      <c r="G1262" s="24" t="str">
        <f>VLOOKUP(Table8[[#This Row],[Customer ID]],Table8[[Customer ID]:[Cancer history]],8,FALSE)</f>
        <v>No</v>
      </c>
      <c r="H1262" s="24">
        <f>VLOOKUP(Table8[[#This Row],[Customer ID]],Table8[[Customer ID]:[NumberOfMajorSurgeries]],9,FALSE)</f>
        <v>0</v>
      </c>
      <c r="I1262" s="24" t="str">
        <f>VLOOKUP(Table8[[#This Row],[Customer ID]],Table8[],10,FALSE)</f>
        <v>No</v>
      </c>
      <c r="J1262" s="24" t="str">
        <f>VLOOKUP(Table8[[#This Row],[Customer ID]],Table8[[Customer ID]:[Wight Status]],3,FALSE)</f>
        <v>Obesity</v>
      </c>
      <c r="K1262" s="24" t="str">
        <f>VLOOKUP(Table8[[#This Row],[Customer ID]],Table8[[Customer ID]:[Diabetes Status]],5,FALSE)</f>
        <v>Diabetes</v>
      </c>
      <c r="L1262" s="24" t="str">
        <f>VLOOKUP(A1262,Table1[[Customer ID]:[Date Of Birth]],5,FALSE)</f>
        <v>6-Sep-1974</v>
      </c>
      <c r="M1262" s="24">
        <f>VLOOKUP(A1262,Table1[[Customer ID]:[charges]],8,FALSE)</f>
        <v>8765.25</v>
      </c>
      <c r="N1262" s="24" t="str">
        <f>VLOOKUP(Healthcare!A1262,Table1[[Customer ID]:[Hospital tier]],9,FALSE)</f>
        <v>tier - 2</v>
      </c>
      <c r="O1262" s="24" t="str">
        <f>VLOOKUP(A1262,Table1[[Customer ID]:[City tier]],10,FALSE)</f>
        <v>tier - 3</v>
      </c>
      <c r="P1262" s="24" t="str">
        <f>VLOOKUP(Healthcare!A1262,Table1[],11,FALSE)</f>
        <v>R1012</v>
      </c>
      <c r="Q1262" s="24">
        <f>VLOOKUP(Healthcare!A1262,Table1[[Customer ID]:[Age]],6,FALSE)</f>
        <v>48</v>
      </c>
    </row>
    <row r="1263" spans="1:17" ht="15.4" x14ac:dyDescent="0.45">
      <c r="A1263" s="25" t="s">
        <v>1262</v>
      </c>
      <c r="B1263" s="24" t="str">
        <f>VLOOKUP('Customer Names'!A1263,'Customer Names'!A1263:C3597,3,FALSE)</f>
        <v>Mucci</v>
      </c>
      <c r="C1263" s="24">
        <f>VLOOKUP(Table8[[#This Row],[Customer ID]],Table8[[Customer ID]:[BMI]],2,FALSE)</f>
        <v>23.94</v>
      </c>
      <c r="D1263" s="24">
        <f>VLOOKUP(Table8[[#This Row],[Customer ID]],Table8[[Customer ID]:[HBA1C]],4,FALSE)</f>
        <v>4.54</v>
      </c>
      <c r="E1263" s="24" t="str">
        <f>VLOOKUP(Table8[[#This Row],[Customer ID]],Table8[[Customer ID]:[Heart Issues]],6,FALSE)</f>
        <v>Yes</v>
      </c>
      <c r="F1263" s="24" t="str">
        <f>VLOOKUP(Table8[[#This Row],[Customer ID]],Table8[[Customer ID]:[Any Transplants]],7,FALSE)</f>
        <v>No</v>
      </c>
      <c r="G1263" s="24" t="str">
        <f>VLOOKUP(Table8[[#This Row],[Customer ID]],Table8[[Customer ID]:[Cancer history]],8,FALSE)</f>
        <v>Yes</v>
      </c>
      <c r="H1263" s="24">
        <f>VLOOKUP(Table8[[#This Row],[Customer ID]],Table8[[Customer ID]:[NumberOfMajorSurgeries]],9,FALSE)</f>
        <v>1</v>
      </c>
      <c r="I1263" s="24" t="str">
        <f>VLOOKUP(Table8[[#This Row],[Customer ID]],Table8[],10,FALSE)</f>
        <v>No</v>
      </c>
      <c r="J1263" s="24" t="str">
        <f>VLOOKUP(Table8[[#This Row],[Customer ID]],Table8[[Customer ID]:[Wight Status]],3,FALSE)</f>
        <v>Normal Weight</v>
      </c>
      <c r="K1263" s="24" t="str">
        <f>VLOOKUP(Table8[[#This Row],[Customer ID]],Table8[[Customer ID]:[Diabetes Status]],5,FALSE)</f>
        <v>Normal</v>
      </c>
      <c r="L1263" s="24" t="str">
        <f>VLOOKUP(A1263,Table1[[Customer ID]:[Date Of Birth]],5,FALSE)</f>
        <v>9-Sep-1969</v>
      </c>
      <c r="M1263" s="24">
        <f>VLOOKUP(A1263,Table1[[Customer ID]:[charges]],8,FALSE)</f>
        <v>8760.1200000000008</v>
      </c>
      <c r="N1263" s="24" t="str">
        <f>VLOOKUP(Healthcare!A1263,Table1[[Customer ID]:[Hospital tier]],9,FALSE)</f>
        <v>tier - 2</v>
      </c>
      <c r="O1263" s="24" t="str">
        <f>VLOOKUP(A1263,Table1[[Customer ID]:[City tier]],10,FALSE)</f>
        <v>tier - 1</v>
      </c>
      <c r="P1263" s="24" t="str">
        <f>VLOOKUP(Healthcare!A1263,Table1[],11,FALSE)</f>
        <v>R1013</v>
      </c>
      <c r="Q1263" s="24">
        <f>VLOOKUP(Healthcare!A1263,Table1[[Customer ID]:[Age]],6,FALSE)</f>
        <v>53</v>
      </c>
    </row>
    <row r="1264" spans="1:17" ht="15.4" x14ac:dyDescent="0.45">
      <c r="A1264" s="25" t="s">
        <v>1263</v>
      </c>
      <c r="B1264" s="24" t="str">
        <f>VLOOKUP('Customer Names'!A1264,'Customer Names'!A1264:C3598,3,FALSE)</f>
        <v>MacDonald</v>
      </c>
      <c r="C1264" s="24">
        <f>VLOOKUP(Table8[[#This Row],[Customer ID]],Table8[[Customer ID]:[BMI]],2,FALSE)</f>
        <v>46.4</v>
      </c>
      <c r="D1264" s="24">
        <f>VLOOKUP(Table8[[#This Row],[Customer ID]],Table8[[Customer ID]:[HBA1C]],4,FALSE)</f>
        <v>5.71</v>
      </c>
      <c r="E1264" s="24" t="str">
        <f>VLOOKUP(Table8[[#This Row],[Customer ID]],Table8[[Customer ID]:[Heart Issues]],6,FALSE)</f>
        <v>No</v>
      </c>
      <c r="F1264" s="24" t="str">
        <f>VLOOKUP(Table8[[#This Row],[Customer ID]],Table8[[Customer ID]:[Any Transplants]],7,FALSE)</f>
        <v>No</v>
      </c>
      <c r="G1264" s="24" t="str">
        <f>VLOOKUP(Table8[[#This Row],[Customer ID]],Table8[[Customer ID]:[Cancer history]],8,FALSE)</f>
        <v>No</v>
      </c>
      <c r="H1264" s="24">
        <f>VLOOKUP(Table8[[#This Row],[Customer ID]],Table8[[Customer ID]:[NumberOfMajorSurgeries]],9,FALSE)</f>
        <v>0</v>
      </c>
      <c r="I1264" s="24" t="str">
        <f>VLOOKUP(Table8[[#This Row],[Customer ID]],Table8[],10,FALSE)</f>
        <v>No</v>
      </c>
      <c r="J1264" s="24" t="str">
        <f>VLOOKUP(Table8[[#This Row],[Customer ID]],Table8[[Customer ID]:[Wight Status]],3,FALSE)</f>
        <v>Obesity</v>
      </c>
      <c r="K1264" s="24" t="str">
        <f>VLOOKUP(Table8[[#This Row],[Customer ID]],Table8[[Customer ID]:[Diabetes Status]],5,FALSE)</f>
        <v>Prediabetes</v>
      </c>
      <c r="L1264" s="24" t="str">
        <f>VLOOKUP(A1264,Table1[[Customer ID]:[Date Of Birth]],5,FALSE)</f>
        <v>23-Aug-1999</v>
      </c>
      <c r="M1264" s="24">
        <f>VLOOKUP(A1264,Table1[[Customer ID]:[charges]],8,FALSE)</f>
        <v>8747.68</v>
      </c>
      <c r="N1264" s="24" t="str">
        <f>VLOOKUP(Healthcare!A1264,Table1[[Customer ID]:[Hospital tier]],9,FALSE)</f>
        <v>tier - 2</v>
      </c>
      <c r="O1264" s="24" t="str">
        <f>VLOOKUP(A1264,Table1[[Customer ID]:[City tier]],10,FALSE)</f>
        <v>tier - 3</v>
      </c>
      <c r="P1264" s="24" t="str">
        <f>VLOOKUP(Healthcare!A1264,Table1[],11,FALSE)</f>
        <v>R1011</v>
      </c>
      <c r="Q1264" s="24">
        <f>VLOOKUP(Healthcare!A1264,Table1[[Customer ID]:[Age]],6,FALSE)</f>
        <v>23</v>
      </c>
    </row>
    <row r="1265" spans="1:17" ht="15.4" x14ac:dyDescent="0.45">
      <c r="A1265" s="25" t="s">
        <v>1264</v>
      </c>
      <c r="B1265" s="24" t="str">
        <f>VLOOKUP('Customer Names'!A1265,'Customer Names'!A1265:C3599,3,FALSE)</f>
        <v>Deng</v>
      </c>
      <c r="C1265" s="24">
        <f>VLOOKUP(Table8[[#This Row],[Customer ID]],Table8[[Customer ID]:[BMI]],2,FALSE)</f>
        <v>40.375</v>
      </c>
      <c r="D1265" s="24">
        <f>VLOOKUP(Table8[[#This Row],[Customer ID]],Table8[[Customer ID]:[HBA1C]],4,FALSE)</f>
        <v>6.25</v>
      </c>
      <c r="E1265" s="24" t="str">
        <f>VLOOKUP(Table8[[#This Row],[Customer ID]],Table8[[Customer ID]:[Heart Issues]],6,FALSE)</f>
        <v>Yes</v>
      </c>
      <c r="F1265" s="24" t="str">
        <f>VLOOKUP(Table8[[#This Row],[Customer ID]],Table8[[Customer ID]:[Any Transplants]],7,FALSE)</f>
        <v>No</v>
      </c>
      <c r="G1265" s="24" t="str">
        <f>VLOOKUP(Table8[[#This Row],[Customer ID]],Table8[[Customer ID]:[Cancer history]],8,FALSE)</f>
        <v>No</v>
      </c>
      <c r="H1265" s="24">
        <f>VLOOKUP(Table8[[#This Row],[Customer ID]],Table8[[Customer ID]:[NumberOfMajorSurgeries]],9,FALSE)</f>
        <v>0</v>
      </c>
      <c r="I1265" s="24" t="str">
        <f>VLOOKUP(Table8[[#This Row],[Customer ID]],Table8[],10,FALSE)</f>
        <v>No</v>
      </c>
      <c r="J1265" s="24" t="str">
        <f>VLOOKUP(Table8[[#This Row],[Customer ID]],Table8[[Customer ID]:[Wight Status]],3,FALSE)</f>
        <v>Obesity</v>
      </c>
      <c r="K1265" s="24" t="str">
        <f>VLOOKUP(Table8[[#This Row],[Customer ID]],Table8[[Customer ID]:[Diabetes Status]],5,FALSE)</f>
        <v>Prediabetes</v>
      </c>
      <c r="L1265" s="24" t="str">
        <f>VLOOKUP(A1265,Table1[[Customer ID]:[Date Of Birth]],5,FALSE)</f>
        <v>17-Jun-1976</v>
      </c>
      <c r="M1265" s="24">
        <f>VLOOKUP(A1265,Table1[[Customer ID]:[charges]],8,FALSE)</f>
        <v>8733.23</v>
      </c>
      <c r="N1265" s="24" t="str">
        <f>VLOOKUP(Healthcare!A1265,Table1[[Customer ID]:[Hospital tier]],9,FALSE)</f>
        <v>tier - 2</v>
      </c>
      <c r="O1265" s="24" t="str">
        <f>VLOOKUP(A1265,Table1[[Customer ID]:[City tier]],10,FALSE)</f>
        <v>tier - 3</v>
      </c>
      <c r="P1265" s="24" t="str">
        <f>VLOOKUP(Healthcare!A1265,Table1[],11,FALSE)</f>
        <v>R1012</v>
      </c>
      <c r="Q1265" s="24">
        <f>VLOOKUP(Healthcare!A1265,Table1[[Customer ID]:[Age]],6,FALSE)</f>
        <v>46</v>
      </c>
    </row>
    <row r="1266" spans="1:17" ht="15.4" x14ac:dyDescent="0.45">
      <c r="A1266" s="25" t="s">
        <v>1265</v>
      </c>
      <c r="B1266" s="24" t="str">
        <f>VLOOKUP('Customer Names'!A1266,'Customer Names'!A1266:C3600,3,FALSE)</f>
        <v>De Mata</v>
      </c>
      <c r="C1266" s="24">
        <f>VLOOKUP(Table8[[#This Row],[Customer ID]],Table8[[Customer ID]:[BMI]],2,FALSE)</f>
        <v>28.7</v>
      </c>
      <c r="D1266" s="24">
        <f>VLOOKUP(Table8[[#This Row],[Customer ID]],Table8[[Customer ID]:[HBA1C]],4,FALSE)</f>
        <v>9.4700000000000006</v>
      </c>
      <c r="E1266" s="24" t="str">
        <f>VLOOKUP(Table8[[#This Row],[Customer ID]],Table8[[Customer ID]:[Heart Issues]],6,FALSE)</f>
        <v>No</v>
      </c>
      <c r="F1266" s="24" t="str">
        <f>VLOOKUP(Table8[[#This Row],[Customer ID]],Table8[[Customer ID]:[Any Transplants]],7,FALSE)</f>
        <v>No</v>
      </c>
      <c r="G1266" s="24" t="str">
        <f>VLOOKUP(Table8[[#This Row],[Customer ID]],Table8[[Customer ID]:[Cancer history]],8,FALSE)</f>
        <v>No</v>
      </c>
      <c r="H1266" s="24">
        <f>VLOOKUP(Table8[[#This Row],[Customer ID]],Table8[[Customer ID]:[NumberOfMajorSurgeries]],9,FALSE)</f>
        <v>2</v>
      </c>
      <c r="I1266" s="24" t="str">
        <f>VLOOKUP(Table8[[#This Row],[Customer ID]],Table8[],10,FALSE)</f>
        <v>No</v>
      </c>
      <c r="J1266" s="24" t="str">
        <f>VLOOKUP(Table8[[#This Row],[Customer ID]],Table8[[Customer ID]:[Wight Status]],3,FALSE)</f>
        <v>Over Weight</v>
      </c>
      <c r="K1266" s="24" t="str">
        <f>VLOOKUP(Table8[[#This Row],[Customer ID]],Table8[[Customer ID]:[Diabetes Status]],5,FALSE)</f>
        <v>Diabetes</v>
      </c>
      <c r="L1266" s="24" t="str">
        <f>VLOOKUP(A1266,Table1[[Customer ID]:[Date Of Birth]],5,FALSE)</f>
        <v>25-Jun-1973</v>
      </c>
      <c r="M1266" s="24">
        <f>VLOOKUP(A1266,Table1[[Customer ID]:[charges]],8,FALSE)</f>
        <v>8703.4599999999991</v>
      </c>
      <c r="N1266" s="24" t="str">
        <f>VLOOKUP(Healthcare!A1266,Table1[[Customer ID]:[Hospital tier]],9,FALSE)</f>
        <v>tier - 3</v>
      </c>
      <c r="O1266" s="24" t="str">
        <f>VLOOKUP(A1266,Table1[[Customer ID]:[City tier]],10,FALSE)</f>
        <v>tier - 3</v>
      </c>
      <c r="P1266" s="24" t="str">
        <f>VLOOKUP(Healthcare!A1266,Table1[],11,FALSE)</f>
        <v>R1011</v>
      </c>
      <c r="Q1266" s="24">
        <f>VLOOKUP(Healthcare!A1266,Table1[[Customer ID]:[Age]],6,FALSE)</f>
        <v>49</v>
      </c>
    </row>
    <row r="1267" spans="1:17" ht="15.4" x14ac:dyDescent="0.45">
      <c r="A1267" s="25" t="s">
        <v>1266</v>
      </c>
      <c r="B1267" s="24" t="str">
        <f>VLOOKUP('Customer Names'!A1267,'Customer Names'!A1267:C3601,3,FALSE)</f>
        <v>Strickland</v>
      </c>
      <c r="C1267" s="24">
        <f>VLOOKUP(Table8[[#This Row],[Customer ID]],Table8[[Customer ID]:[BMI]],2,FALSE)</f>
        <v>26.63</v>
      </c>
      <c r="D1267" s="24">
        <f>VLOOKUP(Table8[[#This Row],[Customer ID]],Table8[[Customer ID]:[HBA1C]],4,FALSE)</f>
        <v>5.7</v>
      </c>
      <c r="E1267" s="24" t="str">
        <f>VLOOKUP(Table8[[#This Row],[Customer ID]],Table8[[Customer ID]:[Heart Issues]],6,FALSE)</f>
        <v>No</v>
      </c>
      <c r="F1267" s="24" t="str">
        <f>VLOOKUP(Table8[[#This Row],[Customer ID]],Table8[[Customer ID]:[Any Transplants]],7,FALSE)</f>
        <v>No</v>
      </c>
      <c r="G1267" s="24" t="str">
        <f>VLOOKUP(Table8[[#This Row],[Customer ID]],Table8[[Customer ID]:[Cancer history]],8,FALSE)</f>
        <v>No</v>
      </c>
      <c r="H1267" s="24">
        <f>VLOOKUP(Table8[[#This Row],[Customer ID]],Table8[[Customer ID]:[NumberOfMajorSurgeries]],9,FALSE)</f>
        <v>0</v>
      </c>
      <c r="I1267" s="24" t="str">
        <f>VLOOKUP(Table8[[#This Row],[Customer ID]],Table8[],10,FALSE)</f>
        <v>No</v>
      </c>
      <c r="J1267" s="24" t="str">
        <f>VLOOKUP(Table8[[#This Row],[Customer ID]],Table8[[Customer ID]:[Wight Status]],3,FALSE)</f>
        <v>Over Weight</v>
      </c>
      <c r="K1267" s="24" t="str">
        <f>VLOOKUP(Table8[[#This Row],[Customer ID]],Table8[[Customer ID]:[Diabetes Status]],5,FALSE)</f>
        <v>Prediabetes</v>
      </c>
      <c r="L1267" s="24" t="str">
        <f>VLOOKUP(A1267,Table1[[Customer ID]:[Date Of Birth]],5,FALSE)</f>
        <v>28-Oct-1980</v>
      </c>
      <c r="M1267" s="24">
        <f>VLOOKUP(A1267,Table1[[Customer ID]:[charges]],8,FALSE)</f>
        <v>8701.84</v>
      </c>
      <c r="N1267" s="24" t="str">
        <f>VLOOKUP(Healthcare!A1267,Table1[[Customer ID]:[Hospital tier]],9,FALSE)</f>
        <v>tier - 2</v>
      </c>
      <c r="O1267" s="24" t="str">
        <f>VLOOKUP(A1267,Table1[[Customer ID]:[City tier]],10,FALSE)</f>
        <v>tier - 3</v>
      </c>
      <c r="P1267" s="24" t="str">
        <f>VLOOKUP(Healthcare!A1267,Table1[],11,FALSE)</f>
        <v>R1021</v>
      </c>
      <c r="Q1267" s="24">
        <f>VLOOKUP(Healthcare!A1267,Table1[[Customer ID]:[Age]],6,FALSE)</f>
        <v>42</v>
      </c>
    </row>
    <row r="1268" spans="1:17" ht="15.4" x14ac:dyDescent="0.45">
      <c r="A1268" s="25" t="s">
        <v>1267</v>
      </c>
      <c r="B1268" s="24" t="str">
        <f>VLOOKUP('Customer Names'!A1268,'Customer Names'!A1268:C3602,3,FALSE)</f>
        <v>Cheney</v>
      </c>
      <c r="C1268" s="24">
        <f>VLOOKUP(Table8[[#This Row],[Customer ID]],Table8[[Customer ID]:[BMI]],2,FALSE)</f>
        <v>22.515000000000001</v>
      </c>
      <c r="D1268" s="24">
        <f>VLOOKUP(Table8[[#This Row],[Customer ID]],Table8[[Customer ID]:[HBA1C]],4,FALSE)</f>
        <v>11.18</v>
      </c>
      <c r="E1268" s="24" t="str">
        <f>VLOOKUP(Table8[[#This Row],[Customer ID]],Table8[[Customer ID]:[Heart Issues]],6,FALSE)</f>
        <v>No</v>
      </c>
      <c r="F1268" s="24" t="str">
        <f>VLOOKUP(Table8[[#This Row],[Customer ID]],Table8[[Customer ID]:[Any Transplants]],7,FALSE)</f>
        <v>No</v>
      </c>
      <c r="G1268" s="24" t="str">
        <f>VLOOKUP(Table8[[#This Row],[Customer ID]],Table8[[Customer ID]:[Cancer history]],8,FALSE)</f>
        <v>No</v>
      </c>
      <c r="H1268" s="24">
        <f>VLOOKUP(Table8[[#This Row],[Customer ID]],Table8[[Customer ID]:[NumberOfMajorSurgeries]],9,FALSE)</f>
        <v>2</v>
      </c>
      <c r="I1268" s="24" t="str">
        <f>VLOOKUP(Table8[[#This Row],[Customer ID]],Table8[],10,FALSE)</f>
        <v>No</v>
      </c>
      <c r="J1268" s="24" t="str">
        <f>VLOOKUP(Table8[[#This Row],[Customer ID]],Table8[[Customer ID]:[Wight Status]],3,FALSE)</f>
        <v>Normal Weight</v>
      </c>
      <c r="K1268" s="24" t="str">
        <f>VLOOKUP(Table8[[#This Row],[Customer ID]],Table8[[Customer ID]:[Diabetes Status]],5,FALSE)</f>
        <v>Diabetes</v>
      </c>
      <c r="L1268" s="24" t="str">
        <f>VLOOKUP(A1268,Table1[[Customer ID]:[Date Of Birth]],5,FALSE)</f>
        <v>11-Oct-1973</v>
      </c>
      <c r="M1268" s="24">
        <f>VLOOKUP(A1268,Table1[[Customer ID]:[charges]],8,FALSE)</f>
        <v>8688.86</v>
      </c>
      <c r="N1268" s="24" t="str">
        <f>VLOOKUP(Healthcare!A1268,Table1[[Customer ID]:[Hospital tier]],9,FALSE)</f>
        <v>tier - 2</v>
      </c>
      <c r="O1268" s="24" t="str">
        <f>VLOOKUP(A1268,Table1[[Customer ID]:[City tier]],10,FALSE)</f>
        <v>tier - 1</v>
      </c>
      <c r="P1268" s="24" t="str">
        <f>VLOOKUP(Healthcare!A1268,Table1[],11,FALSE)</f>
        <v>R1017</v>
      </c>
      <c r="Q1268" s="24">
        <f>VLOOKUP(Healthcare!A1268,Table1[[Customer ID]:[Age]],6,FALSE)</f>
        <v>49</v>
      </c>
    </row>
    <row r="1269" spans="1:17" ht="15.4" x14ac:dyDescent="0.45">
      <c r="A1269" s="25" t="s">
        <v>1268</v>
      </c>
      <c r="B1269" s="24" t="str">
        <f>VLOOKUP('Customer Names'!A1269,'Customer Names'!A1269:C3603,3,FALSE)</f>
        <v>Godoy</v>
      </c>
      <c r="C1269" s="24">
        <f>VLOOKUP(Table8[[#This Row],[Customer ID]],Table8[[Customer ID]:[BMI]],2,FALSE)</f>
        <v>36.575000000000003</v>
      </c>
      <c r="D1269" s="24">
        <f>VLOOKUP(Table8[[#This Row],[Customer ID]],Table8[[Customer ID]:[HBA1C]],4,FALSE)</f>
        <v>10.98</v>
      </c>
      <c r="E1269" s="24" t="str">
        <f>VLOOKUP(Table8[[#This Row],[Customer ID]],Table8[[Customer ID]:[Heart Issues]],6,FALSE)</f>
        <v>No</v>
      </c>
      <c r="F1269" s="24" t="str">
        <f>VLOOKUP(Table8[[#This Row],[Customer ID]],Table8[[Customer ID]:[Any Transplants]],7,FALSE)</f>
        <v>No</v>
      </c>
      <c r="G1269" s="24" t="str">
        <f>VLOOKUP(Table8[[#This Row],[Customer ID]],Table8[[Customer ID]:[Cancer history]],8,FALSE)</f>
        <v>No</v>
      </c>
      <c r="H1269" s="24">
        <f>VLOOKUP(Table8[[#This Row],[Customer ID]],Table8[[Customer ID]:[NumberOfMajorSurgeries]],9,FALSE)</f>
        <v>0</v>
      </c>
      <c r="I1269" s="24" t="str">
        <f>VLOOKUP(Table8[[#This Row],[Customer ID]],Table8[],10,FALSE)</f>
        <v>No</v>
      </c>
      <c r="J1269" s="24" t="str">
        <f>VLOOKUP(Table8[[#This Row],[Customer ID]],Table8[[Customer ID]:[Wight Status]],3,FALSE)</f>
        <v>Obesity</v>
      </c>
      <c r="K1269" s="24" t="str">
        <f>VLOOKUP(Table8[[#This Row],[Customer ID]],Table8[[Customer ID]:[Diabetes Status]],5,FALSE)</f>
        <v>Diabetes</v>
      </c>
      <c r="L1269" s="24" t="str">
        <f>VLOOKUP(A1269,Table1[[Customer ID]:[Date Of Birth]],5,FALSE)</f>
        <v>16-Aug-1974</v>
      </c>
      <c r="M1269" s="24">
        <f>VLOOKUP(A1269,Table1[[Customer ID]:[charges]],8,FALSE)</f>
        <v>8671.19</v>
      </c>
      <c r="N1269" s="24" t="str">
        <f>VLOOKUP(Healthcare!A1269,Table1[[Customer ID]:[Hospital tier]],9,FALSE)</f>
        <v>tier - 2</v>
      </c>
      <c r="O1269" s="24" t="str">
        <f>VLOOKUP(A1269,Table1[[Customer ID]:[City tier]],10,FALSE)</f>
        <v>tier - 1</v>
      </c>
      <c r="P1269" s="24" t="str">
        <f>VLOOKUP(Healthcare!A1269,Table1[],11,FALSE)</f>
        <v>R1012</v>
      </c>
      <c r="Q1269" s="24">
        <f>VLOOKUP(Healthcare!A1269,Table1[[Customer ID]:[Age]],6,FALSE)</f>
        <v>48</v>
      </c>
    </row>
    <row r="1270" spans="1:17" ht="15.4" x14ac:dyDescent="0.45">
      <c r="A1270" s="25" t="s">
        <v>1269</v>
      </c>
      <c r="B1270" s="24" t="str">
        <f>VLOOKUP('Customer Names'!A1270,'Customer Names'!A1270:C3604,3,FALSE)</f>
        <v>Rider</v>
      </c>
      <c r="C1270" s="24">
        <f>VLOOKUP(Table8[[#This Row],[Customer ID]],Table8[[Customer ID]:[BMI]],2,FALSE)</f>
        <v>23.66</v>
      </c>
      <c r="D1270" s="24">
        <f>VLOOKUP(Table8[[#This Row],[Customer ID]],Table8[[Customer ID]:[HBA1C]],4,FALSE)</f>
        <v>5.1100000000000003</v>
      </c>
      <c r="E1270" s="24" t="str">
        <f>VLOOKUP(Table8[[#This Row],[Customer ID]],Table8[[Customer ID]:[Heart Issues]],6,FALSE)</f>
        <v>Yes</v>
      </c>
      <c r="F1270" s="24" t="str">
        <f>VLOOKUP(Table8[[#This Row],[Customer ID]],Table8[[Customer ID]:[Any Transplants]],7,FALSE)</f>
        <v>No</v>
      </c>
      <c r="G1270" s="24" t="str">
        <f>VLOOKUP(Table8[[#This Row],[Customer ID]],Table8[[Customer ID]:[Cancer history]],8,FALSE)</f>
        <v>Yes</v>
      </c>
      <c r="H1270" s="24">
        <f>VLOOKUP(Table8[[#This Row],[Customer ID]],Table8[[Customer ID]:[NumberOfMajorSurgeries]],9,FALSE)</f>
        <v>1</v>
      </c>
      <c r="I1270" s="24" t="str">
        <f>VLOOKUP(Table8[[#This Row],[Customer ID]],Table8[],10,FALSE)</f>
        <v>No</v>
      </c>
      <c r="J1270" s="24" t="str">
        <f>VLOOKUP(Table8[[#This Row],[Customer ID]],Table8[[Customer ID]:[Wight Status]],3,FALSE)</f>
        <v>Normal Weight</v>
      </c>
      <c r="K1270" s="24" t="str">
        <f>VLOOKUP(Table8[[#This Row],[Customer ID]],Table8[[Customer ID]:[Diabetes Status]],5,FALSE)</f>
        <v>Normal</v>
      </c>
      <c r="L1270" s="24" t="str">
        <f>VLOOKUP(A1270,Table1[[Customer ID]:[Date Of Birth]],5,FALSE)</f>
        <v>10-Aug-1969</v>
      </c>
      <c r="M1270" s="24">
        <f>VLOOKUP(A1270,Table1[[Customer ID]:[charges]],8,FALSE)</f>
        <v>8665.14</v>
      </c>
      <c r="N1270" s="24" t="str">
        <f>VLOOKUP(Healthcare!A1270,Table1[[Customer ID]:[Hospital tier]],9,FALSE)</f>
        <v>tier - 2</v>
      </c>
      <c r="O1270" s="24" t="str">
        <f>VLOOKUP(A1270,Table1[[Customer ID]:[City tier]],10,FALSE)</f>
        <v>tier - 3</v>
      </c>
      <c r="P1270" s="24" t="str">
        <f>VLOOKUP(Healthcare!A1270,Table1[],11,FALSE)</f>
        <v>R1013</v>
      </c>
      <c r="Q1270" s="24">
        <f>VLOOKUP(Healthcare!A1270,Table1[[Customer ID]:[Age]],6,FALSE)</f>
        <v>53</v>
      </c>
    </row>
    <row r="1271" spans="1:17" ht="15.4" x14ac:dyDescent="0.45">
      <c r="A1271" s="25" t="s">
        <v>1270</v>
      </c>
      <c r="B1271" s="24" t="str">
        <f>VLOOKUP('Customer Names'!A1271,'Customer Names'!A1271:C3605,3,FALSE)</f>
        <v>Evans</v>
      </c>
      <c r="C1271" s="24">
        <f>VLOOKUP(Table8[[#This Row],[Customer ID]],Table8[[Customer ID]:[BMI]],2,FALSE)</f>
        <v>18.62</v>
      </c>
      <c r="D1271" s="24">
        <f>VLOOKUP(Table8[[#This Row],[Customer ID]],Table8[[Customer ID]:[HBA1C]],4,FALSE)</f>
        <v>10.24</v>
      </c>
      <c r="E1271" s="24" t="str">
        <f>VLOOKUP(Table8[[#This Row],[Customer ID]],Table8[[Customer ID]:[Heart Issues]],6,FALSE)</f>
        <v>No</v>
      </c>
      <c r="F1271" s="24" t="str">
        <f>VLOOKUP(Table8[[#This Row],[Customer ID]],Table8[[Customer ID]:[Any Transplants]],7,FALSE)</f>
        <v>No</v>
      </c>
      <c r="G1271" s="24" t="str">
        <f>VLOOKUP(Table8[[#This Row],[Customer ID]],Table8[[Customer ID]:[Cancer history]],8,FALSE)</f>
        <v>No</v>
      </c>
      <c r="H1271" s="24">
        <f>VLOOKUP(Table8[[#This Row],[Customer ID]],Table8[[Customer ID]:[NumberOfMajorSurgeries]],9,FALSE)</f>
        <v>0</v>
      </c>
      <c r="I1271" s="24" t="str">
        <f>VLOOKUP(Table8[[#This Row],[Customer ID]],Table8[],10,FALSE)</f>
        <v>No</v>
      </c>
      <c r="J1271" s="24" t="str">
        <f>VLOOKUP(Table8[[#This Row],[Customer ID]],Table8[[Customer ID]:[Wight Status]],3,FALSE)</f>
        <v>Normal Weight</v>
      </c>
      <c r="K1271" s="24" t="str">
        <f>VLOOKUP(Table8[[#This Row],[Customer ID]],Table8[[Customer ID]:[Diabetes Status]],5,FALSE)</f>
        <v>Diabetes</v>
      </c>
      <c r="L1271" s="24" t="str">
        <f>VLOOKUP(A1271,Table1[[Customer ID]:[Date Of Birth]],5,FALSE)</f>
        <v>21-Oct-1965</v>
      </c>
      <c r="M1271" s="24">
        <f>VLOOKUP(A1271,Table1[[Customer ID]:[charges]],8,FALSE)</f>
        <v>8665.09</v>
      </c>
      <c r="N1271" s="24" t="str">
        <f>VLOOKUP(Healthcare!A1271,Table1[[Customer ID]:[Hospital tier]],9,FALSE)</f>
        <v>tier - 3</v>
      </c>
      <c r="O1271" s="24" t="str">
        <f>VLOOKUP(A1271,Table1[[Customer ID]:[City tier]],10,FALSE)</f>
        <v>tier - 2</v>
      </c>
      <c r="P1271" s="24" t="str">
        <f>VLOOKUP(Healthcare!A1271,Table1[],11,FALSE)</f>
        <v>R1012</v>
      </c>
      <c r="Q1271" s="24">
        <f>VLOOKUP(Healthcare!A1271,Table1[[Customer ID]:[Age]],6,FALSE)</f>
        <v>57</v>
      </c>
    </row>
    <row r="1272" spans="1:17" ht="15.4" x14ac:dyDescent="0.45">
      <c r="A1272" s="25" t="s">
        <v>1271</v>
      </c>
      <c r="B1272" s="24" t="str">
        <f>VLOOKUP('Customer Names'!A1272,'Customer Names'!A1272:C3606,3,FALSE)</f>
        <v>Anderson</v>
      </c>
      <c r="C1272" s="24">
        <f>VLOOKUP(Table8[[#This Row],[Customer ID]],Table8[[Customer ID]:[BMI]],2,FALSE)</f>
        <v>19.190000000000001</v>
      </c>
      <c r="D1272" s="24">
        <f>VLOOKUP(Table8[[#This Row],[Customer ID]],Table8[[Customer ID]:[HBA1C]],4,FALSE)</f>
        <v>7.71</v>
      </c>
      <c r="E1272" s="24" t="str">
        <f>VLOOKUP(Table8[[#This Row],[Customer ID]],Table8[[Customer ID]:[Heart Issues]],6,FALSE)</f>
        <v>Yes</v>
      </c>
      <c r="F1272" s="24" t="str">
        <f>VLOOKUP(Table8[[#This Row],[Customer ID]],Table8[[Customer ID]:[Any Transplants]],7,FALSE)</f>
        <v>No</v>
      </c>
      <c r="G1272" s="24" t="str">
        <f>VLOOKUP(Table8[[#This Row],[Customer ID]],Table8[[Customer ID]:[Cancer history]],8,FALSE)</f>
        <v>No</v>
      </c>
      <c r="H1272" s="24">
        <f>VLOOKUP(Table8[[#This Row],[Customer ID]],Table8[[Customer ID]:[NumberOfMajorSurgeries]],9,FALSE)</f>
        <v>1</v>
      </c>
      <c r="I1272" s="24" t="str">
        <f>VLOOKUP(Table8[[#This Row],[Customer ID]],Table8[],10,FALSE)</f>
        <v>No</v>
      </c>
      <c r="J1272" s="24" t="str">
        <f>VLOOKUP(Table8[[#This Row],[Customer ID]],Table8[[Customer ID]:[Wight Status]],3,FALSE)</f>
        <v>Normal Weight</v>
      </c>
      <c r="K1272" s="24" t="str">
        <f>VLOOKUP(Table8[[#This Row],[Customer ID]],Table8[[Customer ID]:[Diabetes Status]],5,FALSE)</f>
        <v>Diabetes</v>
      </c>
      <c r="L1272" s="24" t="str">
        <f>VLOOKUP(A1272,Table1[[Customer ID]:[Date Of Birth]],5,FALSE)</f>
        <v>3-Aug-1975</v>
      </c>
      <c r="M1272" s="24">
        <f>VLOOKUP(A1272,Table1[[Customer ID]:[charges]],8,FALSE)</f>
        <v>8627.5400000000009</v>
      </c>
      <c r="N1272" s="24" t="str">
        <f>VLOOKUP(Healthcare!A1272,Table1[[Customer ID]:[Hospital tier]],9,FALSE)</f>
        <v>tier - 2</v>
      </c>
      <c r="O1272" s="24" t="str">
        <f>VLOOKUP(A1272,Table1[[Customer ID]:[City tier]],10,FALSE)</f>
        <v>tier - 2</v>
      </c>
      <c r="P1272" s="24" t="str">
        <f>VLOOKUP(Healthcare!A1272,Table1[],11,FALSE)</f>
        <v>R1017</v>
      </c>
      <c r="Q1272" s="24">
        <f>VLOOKUP(Healthcare!A1272,Table1[[Customer ID]:[Age]],6,FALSE)</f>
        <v>47</v>
      </c>
    </row>
    <row r="1273" spans="1:17" ht="15.4" x14ac:dyDescent="0.45">
      <c r="A1273" s="25" t="s">
        <v>1272</v>
      </c>
      <c r="B1273" s="24" t="str">
        <f>VLOOKUP('Customer Names'!A1273,'Customer Names'!A1273:C3607,3,FALSE)</f>
        <v>Walters</v>
      </c>
      <c r="C1273" s="24">
        <f>VLOOKUP(Table8[[#This Row],[Customer ID]],Table8[[Customer ID]:[BMI]],2,FALSE)</f>
        <v>27.5</v>
      </c>
      <c r="D1273" s="24">
        <f>VLOOKUP(Table8[[#This Row],[Customer ID]],Table8[[Customer ID]:[HBA1C]],4,FALSE)</f>
        <v>6.03</v>
      </c>
      <c r="E1273" s="24" t="str">
        <f>VLOOKUP(Table8[[#This Row],[Customer ID]],Table8[[Customer ID]:[Heart Issues]],6,FALSE)</f>
        <v>No</v>
      </c>
      <c r="F1273" s="24" t="str">
        <f>VLOOKUP(Table8[[#This Row],[Customer ID]],Table8[[Customer ID]:[Any Transplants]],7,FALSE)</f>
        <v>No</v>
      </c>
      <c r="G1273" s="24" t="str">
        <f>VLOOKUP(Table8[[#This Row],[Customer ID]],Table8[[Customer ID]:[Cancer history]],8,FALSE)</f>
        <v>No</v>
      </c>
      <c r="H1273" s="24">
        <f>VLOOKUP(Table8[[#This Row],[Customer ID]],Table8[[Customer ID]:[NumberOfMajorSurgeries]],9,FALSE)</f>
        <v>0</v>
      </c>
      <c r="I1273" s="24" t="str">
        <f>VLOOKUP(Table8[[#This Row],[Customer ID]],Table8[],10,FALSE)</f>
        <v>No</v>
      </c>
      <c r="J1273" s="24" t="str">
        <f>VLOOKUP(Table8[[#This Row],[Customer ID]],Table8[[Customer ID]:[Wight Status]],3,FALSE)</f>
        <v>Over Weight</v>
      </c>
      <c r="K1273" s="24" t="str">
        <f>VLOOKUP(Table8[[#This Row],[Customer ID]],Table8[[Customer ID]:[Diabetes Status]],5,FALSE)</f>
        <v>Prediabetes</v>
      </c>
      <c r="L1273" s="24" t="str">
        <f>VLOOKUP(A1273,Table1[[Customer ID]:[Date Of Birth]],5,FALSE)</f>
        <v>2-Sep-1977</v>
      </c>
      <c r="M1273" s="24">
        <f>VLOOKUP(A1273,Table1[[Customer ID]:[charges]],8,FALSE)</f>
        <v>8615.2999999999993</v>
      </c>
      <c r="N1273" s="24" t="str">
        <f>VLOOKUP(Healthcare!A1273,Table1[[Customer ID]:[Hospital tier]],9,FALSE)</f>
        <v>tier - 2</v>
      </c>
      <c r="O1273" s="24" t="str">
        <f>VLOOKUP(A1273,Table1[[Customer ID]:[City tier]],10,FALSE)</f>
        <v>tier - 3</v>
      </c>
      <c r="P1273" s="24" t="str">
        <f>VLOOKUP(Healthcare!A1273,Table1[],11,FALSE)</f>
        <v>R1011</v>
      </c>
      <c r="Q1273" s="24">
        <f>VLOOKUP(Healthcare!A1273,Table1[[Customer ID]:[Age]],6,FALSE)</f>
        <v>45</v>
      </c>
    </row>
    <row r="1274" spans="1:17" ht="15.4" x14ac:dyDescent="0.45">
      <c r="A1274" s="25" t="s">
        <v>1273</v>
      </c>
      <c r="B1274" s="24" t="str">
        <f>VLOOKUP('Customer Names'!A1274,'Customer Names'!A1274:C3608,3,FALSE)</f>
        <v>Leboeuf</v>
      </c>
      <c r="C1274" s="24">
        <f>VLOOKUP(Table8[[#This Row],[Customer ID]],Table8[[Customer ID]:[BMI]],2,FALSE)</f>
        <v>27.36</v>
      </c>
      <c r="D1274" s="24">
        <f>VLOOKUP(Table8[[#This Row],[Customer ID]],Table8[[Customer ID]:[HBA1C]],4,FALSE)</f>
        <v>5.96</v>
      </c>
      <c r="E1274" s="24" t="str">
        <f>VLOOKUP(Table8[[#This Row],[Customer ID]],Table8[[Customer ID]:[Heart Issues]],6,FALSE)</f>
        <v>No</v>
      </c>
      <c r="F1274" s="24" t="str">
        <f>VLOOKUP(Table8[[#This Row],[Customer ID]],Table8[[Customer ID]:[Any Transplants]],7,FALSE)</f>
        <v>No</v>
      </c>
      <c r="G1274" s="24" t="str">
        <f>VLOOKUP(Table8[[#This Row],[Customer ID]],Table8[[Customer ID]:[Cancer history]],8,FALSE)</f>
        <v>Yes</v>
      </c>
      <c r="H1274" s="24">
        <f>VLOOKUP(Table8[[#This Row],[Customer ID]],Table8[[Customer ID]:[NumberOfMajorSurgeries]],9,FALSE)</f>
        <v>1</v>
      </c>
      <c r="I1274" s="24" t="str">
        <f>VLOOKUP(Table8[[#This Row],[Customer ID]],Table8[],10,FALSE)</f>
        <v>No</v>
      </c>
      <c r="J1274" s="24" t="str">
        <f>VLOOKUP(Table8[[#This Row],[Customer ID]],Table8[[Customer ID]:[Wight Status]],3,FALSE)</f>
        <v>Over Weight</v>
      </c>
      <c r="K1274" s="24" t="str">
        <f>VLOOKUP(Table8[[#This Row],[Customer ID]],Table8[[Customer ID]:[Diabetes Status]],5,FALSE)</f>
        <v>Prediabetes</v>
      </c>
      <c r="L1274" s="24" t="str">
        <f>VLOOKUP(A1274,Table1[[Customer ID]:[Date Of Birth]],5,FALSE)</f>
        <v>17-Jul-1979</v>
      </c>
      <c r="M1274" s="24">
        <f>VLOOKUP(A1274,Table1[[Customer ID]:[charges]],8,FALSE)</f>
        <v>8606.2199999999993</v>
      </c>
      <c r="N1274" s="24" t="str">
        <f>VLOOKUP(Healthcare!A1274,Table1[[Customer ID]:[Hospital tier]],9,FALSE)</f>
        <v>tier - 1</v>
      </c>
      <c r="O1274" s="24" t="str">
        <f>VLOOKUP(A1274,Table1[[Customer ID]:[City tier]],10,FALSE)</f>
        <v>tier - 2</v>
      </c>
      <c r="P1274" s="24" t="str">
        <f>VLOOKUP(Healthcare!A1274,Table1[],11,FALSE)</f>
        <v>R1014</v>
      </c>
      <c r="Q1274" s="24">
        <f>VLOOKUP(Healthcare!A1274,Table1[[Customer ID]:[Age]],6,FALSE)</f>
        <v>43</v>
      </c>
    </row>
    <row r="1275" spans="1:17" ht="15.4" x14ac:dyDescent="0.45">
      <c r="A1275" s="25" t="s">
        <v>1274</v>
      </c>
      <c r="B1275" s="24" t="str">
        <f>VLOOKUP('Customer Names'!A1275,'Customer Names'!A1275:C3609,3,FALSE)</f>
        <v>Scheibel</v>
      </c>
      <c r="C1275" s="24">
        <f>VLOOKUP(Table8[[#This Row],[Customer ID]],Table8[[Customer ID]:[BMI]],2,FALSE)</f>
        <v>20.350000000000001</v>
      </c>
      <c r="D1275" s="24">
        <f>VLOOKUP(Table8[[#This Row],[Customer ID]],Table8[[Customer ID]:[HBA1C]],4,FALSE)</f>
        <v>4.16</v>
      </c>
      <c r="E1275" s="24" t="str">
        <f>VLOOKUP(Table8[[#This Row],[Customer ID]],Table8[[Customer ID]:[Heart Issues]],6,FALSE)</f>
        <v>No</v>
      </c>
      <c r="F1275" s="24" t="str">
        <f>VLOOKUP(Table8[[#This Row],[Customer ID]],Table8[[Customer ID]:[Any Transplants]],7,FALSE)</f>
        <v>No</v>
      </c>
      <c r="G1275" s="24" t="str">
        <f>VLOOKUP(Table8[[#This Row],[Customer ID]],Table8[[Customer ID]:[Cancer history]],8,FALSE)</f>
        <v>No</v>
      </c>
      <c r="H1275" s="24">
        <f>VLOOKUP(Table8[[#This Row],[Customer ID]],Table8[[Customer ID]:[NumberOfMajorSurgeries]],9,FALSE)</f>
        <v>0</v>
      </c>
      <c r="I1275" s="24" t="str">
        <f>VLOOKUP(Table8[[#This Row],[Customer ID]],Table8[],10,FALSE)</f>
        <v>No</v>
      </c>
      <c r="J1275" s="24" t="str">
        <f>VLOOKUP(Table8[[#This Row],[Customer ID]],Table8[[Customer ID]:[Wight Status]],3,FALSE)</f>
        <v>Normal Weight</v>
      </c>
      <c r="K1275" s="24" t="str">
        <f>VLOOKUP(Table8[[#This Row],[Customer ID]],Table8[[Customer ID]:[Diabetes Status]],5,FALSE)</f>
        <v>Normal</v>
      </c>
      <c r="L1275" s="24" t="str">
        <f>VLOOKUP(A1275,Table1[[Customer ID]:[Date Of Birth]],5,FALSE)</f>
        <v>15-Oct-1977</v>
      </c>
      <c r="M1275" s="24">
        <f>VLOOKUP(A1275,Table1[[Customer ID]:[charges]],8,FALSE)</f>
        <v>8605.36</v>
      </c>
      <c r="N1275" s="24" t="str">
        <f>VLOOKUP(Healthcare!A1275,Table1[[Customer ID]:[Hospital tier]],9,FALSE)</f>
        <v>tier - 2</v>
      </c>
      <c r="O1275" s="24" t="str">
        <f>VLOOKUP(A1275,Table1[[Customer ID]:[City tier]],10,FALSE)</f>
        <v>tier - 2</v>
      </c>
      <c r="P1275" s="24" t="str">
        <f>VLOOKUP(Healthcare!A1275,Table1[],11,FALSE)</f>
        <v>R1013</v>
      </c>
      <c r="Q1275" s="24">
        <f>VLOOKUP(Healthcare!A1275,Table1[[Customer ID]:[Age]],6,FALSE)</f>
        <v>45</v>
      </c>
    </row>
    <row r="1276" spans="1:17" ht="15.4" x14ac:dyDescent="0.45">
      <c r="A1276" s="25" t="s">
        <v>1275</v>
      </c>
      <c r="B1276" s="24" t="str">
        <f>VLOOKUP('Customer Names'!A1276,'Customer Names'!A1276:C3610,3,FALSE)</f>
        <v>Ritter</v>
      </c>
      <c r="C1276" s="24">
        <f>VLOOKUP(Table8[[#This Row],[Customer ID]],Table8[[Customer ID]:[BMI]],2,FALSE)</f>
        <v>24.035</v>
      </c>
      <c r="D1276" s="24">
        <f>VLOOKUP(Table8[[#This Row],[Customer ID]],Table8[[Customer ID]:[HBA1C]],4,FALSE)</f>
        <v>6.11</v>
      </c>
      <c r="E1276" s="24" t="str">
        <f>VLOOKUP(Table8[[#This Row],[Customer ID]],Table8[[Customer ID]:[Heart Issues]],6,FALSE)</f>
        <v>No</v>
      </c>
      <c r="F1276" s="24" t="str">
        <f>VLOOKUP(Table8[[#This Row],[Customer ID]],Table8[[Customer ID]:[Any Transplants]],7,FALSE)</f>
        <v>No</v>
      </c>
      <c r="G1276" s="24" t="str">
        <f>VLOOKUP(Table8[[#This Row],[Customer ID]],Table8[[Customer ID]:[Cancer history]],8,FALSE)</f>
        <v>No</v>
      </c>
      <c r="H1276" s="24">
        <f>VLOOKUP(Table8[[#This Row],[Customer ID]],Table8[[Customer ID]:[NumberOfMajorSurgeries]],9,FALSE)</f>
        <v>0</v>
      </c>
      <c r="I1276" s="24" t="str">
        <f>VLOOKUP(Table8[[#This Row],[Customer ID]],Table8[],10,FALSE)</f>
        <v>No</v>
      </c>
      <c r="J1276" s="24" t="str">
        <f>VLOOKUP(Table8[[#This Row],[Customer ID]],Table8[[Customer ID]:[Wight Status]],3,FALSE)</f>
        <v>Normal Weight</v>
      </c>
      <c r="K1276" s="24" t="str">
        <f>VLOOKUP(Table8[[#This Row],[Customer ID]],Table8[[Customer ID]:[Diabetes Status]],5,FALSE)</f>
        <v>Prediabetes</v>
      </c>
      <c r="L1276" s="24" t="str">
        <f>VLOOKUP(A1276,Table1[[Customer ID]:[Date Of Birth]],5,FALSE)</f>
        <v>12-Nov-1977</v>
      </c>
      <c r="M1276" s="24">
        <f>VLOOKUP(A1276,Table1[[Customer ID]:[charges]],8,FALSE)</f>
        <v>8604.48</v>
      </c>
      <c r="N1276" s="24" t="str">
        <f>VLOOKUP(Healthcare!A1276,Table1[[Customer ID]:[Hospital tier]],9,FALSE)</f>
        <v>tier - 3</v>
      </c>
      <c r="O1276" s="24" t="str">
        <f>VLOOKUP(A1276,Table1[[Customer ID]:[City tier]],10,FALSE)</f>
        <v>tier - 2</v>
      </c>
      <c r="P1276" s="24" t="str">
        <f>VLOOKUP(Healthcare!A1276,Table1[],11,FALSE)</f>
        <v>R1016</v>
      </c>
      <c r="Q1276" s="24">
        <f>VLOOKUP(Healthcare!A1276,Table1[[Customer ID]:[Age]],6,FALSE)</f>
        <v>45</v>
      </c>
    </row>
    <row r="1277" spans="1:17" ht="15.4" x14ac:dyDescent="0.45">
      <c r="A1277" s="25" t="s">
        <v>1276</v>
      </c>
      <c r="B1277" s="24" t="str">
        <f>VLOOKUP('Customer Names'!A1277,'Customer Names'!A1277:C3611,3,FALSE)</f>
        <v>Deeg</v>
      </c>
      <c r="C1277" s="24">
        <f>VLOOKUP(Table8[[#This Row],[Customer ID]],Table8[[Customer ID]:[BMI]],2,FALSE)</f>
        <v>23.56</v>
      </c>
      <c r="D1277" s="24">
        <f>VLOOKUP(Table8[[#This Row],[Customer ID]],Table8[[Customer ID]:[HBA1C]],4,FALSE)</f>
        <v>5.97</v>
      </c>
      <c r="E1277" s="24" t="str">
        <f>VLOOKUP(Table8[[#This Row],[Customer ID]],Table8[[Customer ID]:[Heart Issues]],6,FALSE)</f>
        <v>No</v>
      </c>
      <c r="F1277" s="24" t="str">
        <f>VLOOKUP(Table8[[#This Row],[Customer ID]],Table8[[Customer ID]:[Any Transplants]],7,FALSE)</f>
        <v>No</v>
      </c>
      <c r="G1277" s="24" t="str">
        <f>VLOOKUP(Table8[[#This Row],[Customer ID]],Table8[[Customer ID]:[Cancer history]],8,FALSE)</f>
        <v>No</v>
      </c>
      <c r="H1277" s="24">
        <f>VLOOKUP(Table8[[#This Row],[Customer ID]],Table8[[Customer ID]:[NumberOfMajorSurgeries]],9,FALSE)</f>
        <v>0</v>
      </c>
      <c r="I1277" s="24" t="str">
        <f>VLOOKUP(Table8[[#This Row],[Customer ID]],Table8[],10,FALSE)</f>
        <v>No</v>
      </c>
      <c r="J1277" s="24" t="str">
        <f>VLOOKUP(Table8[[#This Row],[Customer ID]],Table8[[Customer ID]:[Wight Status]],3,FALSE)</f>
        <v>Normal Weight</v>
      </c>
      <c r="K1277" s="24" t="str">
        <f>VLOOKUP(Table8[[#This Row],[Customer ID]],Table8[[Customer ID]:[Diabetes Status]],5,FALSE)</f>
        <v>Prediabetes</v>
      </c>
      <c r="L1277" s="24" t="str">
        <f>VLOOKUP(A1277,Table1[[Customer ID]:[Date Of Birth]],5,FALSE)</f>
        <v>24-Sep-1977</v>
      </c>
      <c r="M1277" s="24">
        <f>VLOOKUP(A1277,Table1[[Customer ID]:[charges]],8,FALSE)</f>
        <v>8603.82</v>
      </c>
      <c r="N1277" s="24" t="str">
        <f>VLOOKUP(Healthcare!A1277,Table1[[Customer ID]:[Hospital tier]],9,FALSE)</f>
        <v>tier - 2</v>
      </c>
      <c r="O1277" s="24" t="str">
        <f>VLOOKUP(A1277,Table1[[Customer ID]:[City tier]],10,FALSE)</f>
        <v>tier - 1</v>
      </c>
      <c r="P1277" s="24" t="str">
        <f>VLOOKUP(Healthcare!A1277,Table1[],11,FALSE)</f>
        <v>R1019</v>
      </c>
      <c r="Q1277" s="24">
        <f>VLOOKUP(Healthcare!A1277,Table1[[Customer ID]:[Age]],6,FALSE)</f>
        <v>45</v>
      </c>
    </row>
    <row r="1278" spans="1:17" ht="15.4" x14ac:dyDescent="0.45">
      <c r="A1278" s="25" t="s">
        <v>1277</v>
      </c>
      <c r="B1278" s="24" t="str">
        <f>VLOOKUP('Customer Names'!A1278,'Customer Names'!A1278:C3612,3,FALSE)</f>
        <v>Pretot</v>
      </c>
      <c r="C1278" s="24">
        <f>VLOOKUP(Table8[[#This Row],[Customer ID]],Table8[[Customer ID]:[BMI]],2,FALSE)</f>
        <v>27.17</v>
      </c>
      <c r="D1278" s="24">
        <f>VLOOKUP(Table8[[#This Row],[Customer ID]],Table8[[Customer ID]:[HBA1C]],4,FALSE)</f>
        <v>10.81</v>
      </c>
      <c r="E1278" s="24" t="str">
        <f>VLOOKUP(Table8[[#This Row],[Customer ID]],Table8[[Customer ID]:[Heart Issues]],6,FALSE)</f>
        <v>No</v>
      </c>
      <c r="F1278" s="24" t="str">
        <f>VLOOKUP(Table8[[#This Row],[Customer ID]],Table8[[Customer ID]:[Any Transplants]],7,FALSE)</f>
        <v>No</v>
      </c>
      <c r="G1278" s="24" t="str">
        <f>VLOOKUP(Table8[[#This Row],[Customer ID]],Table8[[Customer ID]:[Cancer history]],8,FALSE)</f>
        <v>No</v>
      </c>
      <c r="H1278" s="24">
        <f>VLOOKUP(Table8[[#This Row],[Customer ID]],Table8[[Customer ID]:[NumberOfMajorSurgeries]],9,FALSE)</f>
        <v>2</v>
      </c>
      <c r="I1278" s="24" t="str">
        <f>VLOOKUP(Table8[[#This Row],[Customer ID]],Table8[],10,FALSE)</f>
        <v>No</v>
      </c>
      <c r="J1278" s="24" t="str">
        <f>VLOOKUP(Table8[[#This Row],[Customer ID]],Table8[[Customer ID]:[Wight Status]],3,FALSE)</f>
        <v>Over Weight</v>
      </c>
      <c r="K1278" s="24" t="str">
        <f>VLOOKUP(Table8[[#This Row],[Customer ID]],Table8[[Customer ID]:[Diabetes Status]],5,FALSE)</f>
        <v>Diabetes</v>
      </c>
      <c r="L1278" s="24" t="str">
        <f>VLOOKUP(A1278,Table1[[Customer ID]:[Date Of Birth]],5,FALSE)</f>
        <v>11-Jul-1973</v>
      </c>
      <c r="M1278" s="24">
        <f>VLOOKUP(A1278,Table1[[Customer ID]:[charges]],8,FALSE)</f>
        <v>8601.33</v>
      </c>
      <c r="N1278" s="24" t="str">
        <f>VLOOKUP(Healthcare!A1278,Table1[[Customer ID]:[Hospital tier]],9,FALSE)</f>
        <v>tier - 2</v>
      </c>
      <c r="O1278" s="24" t="str">
        <f>VLOOKUP(A1278,Table1[[Customer ID]:[City tier]],10,FALSE)</f>
        <v>tier - 1</v>
      </c>
      <c r="P1278" s="24" t="str">
        <f>VLOOKUP(Healthcare!A1278,Table1[],11,FALSE)</f>
        <v>R1013</v>
      </c>
      <c r="Q1278" s="24">
        <f>VLOOKUP(Healthcare!A1278,Table1[[Customer ID]:[Age]],6,FALSE)</f>
        <v>49</v>
      </c>
    </row>
    <row r="1279" spans="1:17" ht="15.4" x14ac:dyDescent="0.45">
      <c r="A1279" s="25" t="s">
        <v>1278</v>
      </c>
      <c r="B1279" s="24" t="str">
        <f>VLOOKUP('Customer Names'!A1279,'Customer Names'!A1279:C3613,3,FALSE)</f>
        <v>Willsey</v>
      </c>
      <c r="C1279" s="24">
        <f>VLOOKUP(Table8[[#This Row],[Customer ID]],Table8[[Customer ID]:[BMI]],2,FALSE)</f>
        <v>34.32</v>
      </c>
      <c r="D1279" s="24">
        <f>VLOOKUP(Table8[[#This Row],[Customer ID]],Table8[[Customer ID]:[HBA1C]],4,FALSE)</f>
        <v>5.7</v>
      </c>
      <c r="E1279" s="24" t="str">
        <f>VLOOKUP(Table8[[#This Row],[Customer ID]],Table8[[Customer ID]:[Heart Issues]],6,FALSE)</f>
        <v>Yes</v>
      </c>
      <c r="F1279" s="24" t="str">
        <f>VLOOKUP(Table8[[#This Row],[Customer ID]],Table8[[Customer ID]:[Any Transplants]],7,FALSE)</f>
        <v>No</v>
      </c>
      <c r="G1279" s="24" t="str">
        <f>VLOOKUP(Table8[[#This Row],[Customer ID]],Table8[[Customer ID]:[Cancer history]],8,FALSE)</f>
        <v>Yes</v>
      </c>
      <c r="H1279" s="24">
        <f>VLOOKUP(Table8[[#This Row],[Customer ID]],Table8[[Customer ID]:[NumberOfMajorSurgeries]],9,FALSE)</f>
        <v>1</v>
      </c>
      <c r="I1279" s="24" t="str">
        <f>VLOOKUP(Table8[[#This Row],[Customer ID]],Table8[],10,FALSE)</f>
        <v>No</v>
      </c>
      <c r="J1279" s="24" t="str">
        <f>VLOOKUP(Table8[[#This Row],[Customer ID]],Table8[[Customer ID]:[Wight Status]],3,FALSE)</f>
        <v>Obesity</v>
      </c>
      <c r="K1279" s="24" t="str">
        <f>VLOOKUP(Table8[[#This Row],[Customer ID]],Table8[[Customer ID]:[Diabetes Status]],5,FALSE)</f>
        <v>Prediabetes</v>
      </c>
      <c r="L1279" s="24" t="str">
        <f>VLOOKUP(A1279,Table1[[Customer ID]:[Date Of Birth]],5,FALSE)</f>
        <v>25-Jul-1983</v>
      </c>
      <c r="M1279" s="24">
        <f>VLOOKUP(A1279,Table1[[Customer ID]:[charges]],8,FALSE)</f>
        <v>8596.83</v>
      </c>
      <c r="N1279" s="24" t="str">
        <f>VLOOKUP(Healthcare!A1279,Table1[[Customer ID]:[Hospital tier]],9,FALSE)</f>
        <v>tier - 2</v>
      </c>
      <c r="O1279" s="24" t="str">
        <f>VLOOKUP(A1279,Table1[[Customer ID]:[City tier]],10,FALSE)</f>
        <v>tier - 3</v>
      </c>
      <c r="P1279" s="24" t="str">
        <f>VLOOKUP(Healthcare!A1279,Table1[],11,FALSE)</f>
        <v>R1013</v>
      </c>
      <c r="Q1279" s="24">
        <f>VLOOKUP(Healthcare!A1279,Table1[[Customer ID]:[Age]],6,FALSE)</f>
        <v>39</v>
      </c>
    </row>
    <row r="1280" spans="1:17" ht="15.4" x14ac:dyDescent="0.45">
      <c r="A1280" s="25" t="s">
        <v>1279</v>
      </c>
      <c r="B1280" s="24" t="str">
        <f>VLOOKUP('Customer Names'!A1280,'Customer Names'!A1280:C3614,3,FALSE)</f>
        <v>Roach</v>
      </c>
      <c r="C1280" s="24">
        <f>VLOOKUP(Table8[[#This Row],[Customer ID]],Table8[[Customer ID]:[BMI]],2,FALSE)</f>
        <v>23.87</v>
      </c>
      <c r="D1280" s="24">
        <f>VLOOKUP(Table8[[#This Row],[Customer ID]],Table8[[Customer ID]:[HBA1C]],4,FALSE)</f>
        <v>4.7699999999999996</v>
      </c>
      <c r="E1280" s="24" t="str">
        <f>VLOOKUP(Table8[[#This Row],[Customer ID]],Table8[[Customer ID]:[Heart Issues]],6,FALSE)</f>
        <v>Yes</v>
      </c>
      <c r="F1280" s="24" t="str">
        <f>VLOOKUP(Table8[[#This Row],[Customer ID]],Table8[[Customer ID]:[Any Transplants]],7,FALSE)</f>
        <v>No</v>
      </c>
      <c r="G1280" s="24" t="str">
        <f>VLOOKUP(Table8[[#This Row],[Customer ID]],Table8[[Customer ID]:[Cancer history]],8,FALSE)</f>
        <v>Yes</v>
      </c>
      <c r="H1280" s="24">
        <f>VLOOKUP(Table8[[#This Row],[Customer ID]],Table8[[Customer ID]:[NumberOfMajorSurgeries]],9,FALSE)</f>
        <v>1</v>
      </c>
      <c r="I1280" s="24" t="str">
        <f>VLOOKUP(Table8[[#This Row],[Customer ID]],Table8[],10,FALSE)</f>
        <v>No</v>
      </c>
      <c r="J1280" s="24" t="str">
        <f>VLOOKUP(Table8[[#This Row],[Customer ID]],Table8[[Customer ID]:[Wight Status]],3,FALSE)</f>
        <v>Normal Weight</v>
      </c>
      <c r="K1280" s="24" t="str">
        <f>VLOOKUP(Table8[[#This Row],[Customer ID]],Table8[[Customer ID]:[Diabetes Status]],5,FALSE)</f>
        <v>Normal</v>
      </c>
      <c r="L1280" s="24" t="str">
        <f>VLOOKUP(A1280,Table1[[Customer ID]:[Date Of Birth]],5,FALSE)</f>
        <v>30-Dec-1983</v>
      </c>
      <c r="M1280" s="24">
        <f>VLOOKUP(A1280,Table1[[Customer ID]:[charges]],8,FALSE)</f>
        <v>8582.2999999999993</v>
      </c>
      <c r="N1280" s="24" t="str">
        <f>VLOOKUP(Healthcare!A1280,Table1[[Customer ID]:[Hospital tier]],9,FALSE)</f>
        <v>tier - 2</v>
      </c>
      <c r="O1280" s="24" t="str">
        <f>VLOOKUP(A1280,Table1[[Customer ID]:[City tier]],10,FALSE)</f>
        <v>tier - 1</v>
      </c>
      <c r="P1280" s="24" t="str">
        <f>VLOOKUP(Healthcare!A1280,Table1[],11,FALSE)</f>
        <v>R1013</v>
      </c>
      <c r="Q1280" s="24">
        <f>VLOOKUP(Healthcare!A1280,Table1[[Customer ID]:[Age]],6,FALSE)</f>
        <v>39</v>
      </c>
    </row>
    <row r="1281" spans="1:17" ht="15.4" x14ac:dyDescent="0.45">
      <c r="A1281" s="25" t="s">
        <v>1280</v>
      </c>
      <c r="B1281" s="24" t="str">
        <f>VLOOKUP('Customer Names'!A1281,'Customer Names'!A1281:C3615,3,FALSE)</f>
        <v>Jacobsen</v>
      </c>
      <c r="C1281" s="24">
        <f>VLOOKUP(Table8[[#This Row],[Customer ID]],Table8[[Customer ID]:[BMI]],2,FALSE)</f>
        <v>30.15</v>
      </c>
      <c r="D1281" s="24">
        <f>VLOOKUP(Table8[[#This Row],[Customer ID]],Table8[[Customer ID]:[HBA1C]],4,FALSE)</f>
        <v>4.25</v>
      </c>
      <c r="E1281" s="24" t="str">
        <f>VLOOKUP(Table8[[#This Row],[Customer ID]],Table8[[Customer ID]:[Heart Issues]],6,FALSE)</f>
        <v>No</v>
      </c>
      <c r="F1281" s="24" t="str">
        <f>VLOOKUP(Table8[[#This Row],[Customer ID]],Table8[[Customer ID]:[Any Transplants]],7,FALSE)</f>
        <v>No</v>
      </c>
      <c r="G1281" s="24" t="str">
        <f>VLOOKUP(Table8[[#This Row],[Customer ID]],Table8[[Customer ID]:[Cancer history]],8,FALSE)</f>
        <v>No</v>
      </c>
      <c r="H1281" s="24">
        <f>VLOOKUP(Table8[[#This Row],[Customer ID]],Table8[[Customer ID]:[NumberOfMajorSurgeries]],9,FALSE)</f>
        <v>1</v>
      </c>
      <c r="I1281" s="24" t="str">
        <f>VLOOKUP(Table8[[#This Row],[Customer ID]],Table8[],10,FALSE)</f>
        <v>No</v>
      </c>
      <c r="J1281" s="24" t="str">
        <f>VLOOKUP(Table8[[#This Row],[Customer ID]],Table8[[Customer ID]:[Wight Status]],3,FALSE)</f>
        <v>Obesity</v>
      </c>
      <c r="K1281" s="24" t="str">
        <f>VLOOKUP(Table8[[#This Row],[Customer ID]],Table8[[Customer ID]:[Diabetes Status]],5,FALSE)</f>
        <v>Normal</v>
      </c>
      <c r="L1281" s="24" t="str">
        <f>VLOOKUP(A1281,Table1[[Customer ID]:[Date Of Birth]],5,FALSE)</f>
        <v>11-Nov-1987</v>
      </c>
      <c r="M1281" s="24">
        <f>VLOOKUP(A1281,Table1[[Customer ID]:[charges]],8,FALSE)</f>
        <v>8573.2999999999993</v>
      </c>
      <c r="N1281" s="24" t="str">
        <f>VLOOKUP(Healthcare!A1281,Table1[[Customer ID]:[Hospital tier]],9,FALSE)</f>
        <v>tier - 2</v>
      </c>
      <c r="O1281" s="24" t="str">
        <f>VLOOKUP(A1281,Table1[[Customer ID]:[City tier]],10,FALSE)</f>
        <v>tier - 2</v>
      </c>
      <c r="P1281" s="24" t="str">
        <f>VLOOKUP(Healthcare!A1281,Table1[],11,FALSE)</f>
        <v>R1021</v>
      </c>
      <c r="Q1281" s="24">
        <f>VLOOKUP(Healthcare!A1281,Table1[[Customer ID]:[Age]],6,FALSE)</f>
        <v>35</v>
      </c>
    </row>
    <row r="1282" spans="1:17" ht="15.4" x14ac:dyDescent="0.45">
      <c r="A1282" s="25" t="s">
        <v>1281</v>
      </c>
      <c r="B1282" s="24" t="str">
        <f>VLOOKUP('Customer Names'!A1282,'Customer Names'!A1282:C3616,3,FALSE)</f>
        <v>O'Hora</v>
      </c>
      <c r="C1282" s="24">
        <f>VLOOKUP(Table8[[#This Row],[Customer ID]],Table8[[Customer ID]:[BMI]],2,FALSE)</f>
        <v>26.36</v>
      </c>
      <c r="D1282" s="24">
        <f>VLOOKUP(Table8[[#This Row],[Customer ID]],Table8[[Customer ID]:[HBA1C]],4,FALSE)</f>
        <v>5.52</v>
      </c>
      <c r="E1282" s="24" t="str">
        <f>VLOOKUP(Table8[[#This Row],[Customer ID]],Table8[[Customer ID]:[Heart Issues]],6,FALSE)</f>
        <v>No</v>
      </c>
      <c r="F1282" s="24" t="str">
        <f>VLOOKUP(Table8[[#This Row],[Customer ID]],Table8[[Customer ID]:[Any Transplants]],7,FALSE)</f>
        <v>No</v>
      </c>
      <c r="G1282" s="24" t="str">
        <f>VLOOKUP(Table8[[#This Row],[Customer ID]],Table8[[Customer ID]:[Cancer history]],8,FALSE)</f>
        <v>No</v>
      </c>
      <c r="H1282" s="24">
        <f>VLOOKUP(Table8[[#This Row],[Customer ID]],Table8[[Customer ID]:[NumberOfMajorSurgeries]],9,FALSE)</f>
        <v>0</v>
      </c>
      <c r="I1282" s="24" t="str">
        <f>VLOOKUP(Table8[[#This Row],[Customer ID]],Table8[],10,FALSE)</f>
        <v>No</v>
      </c>
      <c r="J1282" s="24" t="str">
        <f>VLOOKUP(Table8[[#This Row],[Customer ID]],Table8[[Customer ID]:[Wight Status]],3,FALSE)</f>
        <v>Over Weight</v>
      </c>
      <c r="K1282" s="24" t="str">
        <f>VLOOKUP(Table8[[#This Row],[Customer ID]],Table8[[Customer ID]:[Diabetes Status]],5,FALSE)</f>
        <v>Normal</v>
      </c>
      <c r="L1282" s="24" t="str">
        <f>VLOOKUP(A1282,Table1[[Customer ID]:[Date Of Birth]],5,FALSE)</f>
        <v>6-Dec-1982</v>
      </c>
      <c r="M1282" s="24">
        <f>VLOOKUP(A1282,Table1[[Customer ID]:[charges]],8,FALSE)</f>
        <v>8572.0400000000009</v>
      </c>
      <c r="N1282" s="24" t="str">
        <f>VLOOKUP(Healthcare!A1282,Table1[[Customer ID]:[Hospital tier]],9,FALSE)</f>
        <v>tier - 2</v>
      </c>
      <c r="O1282" s="24" t="str">
        <f>VLOOKUP(A1282,Table1[[Customer ID]:[City tier]],10,FALSE)</f>
        <v>tier - 2</v>
      </c>
      <c r="P1282" s="24" t="str">
        <f>VLOOKUP(Healthcare!A1282,Table1[],11,FALSE)</f>
        <v>R1021</v>
      </c>
      <c r="Q1282" s="24">
        <f>VLOOKUP(Healthcare!A1282,Table1[[Customer ID]:[Age]],6,FALSE)</f>
        <v>40</v>
      </c>
    </row>
    <row r="1283" spans="1:17" ht="15.4" x14ac:dyDescent="0.45">
      <c r="A1283" s="25" t="s">
        <v>1282</v>
      </c>
      <c r="B1283" s="24" t="str">
        <f>VLOOKUP('Customer Names'!A1283,'Customer Names'!A1283:C3617,3,FALSE)</f>
        <v>Amato</v>
      </c>
      <c r="C1283" s="24">
        <f>VLOOKUP(Table8[[#This Row],[Customer ID]],Table8[[Customer ID]:[BMI]],2,FALSE)</f>
        <v>45.32</v>
      </c>
      <c r="D1283" s="24">
        <f>VLOOKUP(Table8[[#This Row],[Customer ID]],Table8[[Customer ID]:[HBA1C]],4,FALSE)</f>
        <v>6.53</v>
      </c>
      <c r="E1283" s="24" t="str">
        <f>VLOOKUP(Table8[[#This Row],[Customer ID]],Table8[[Customer ID]:[Heart Issues]],6,FALSE)</f>
        <v>Yes</v>
      </c>
      <c r="F1283" s="24" t="str">
        <f>VLOOKUP(Table8[[#This Row],[Customer ID]],Table8[[Customer ID]:[Any Transplants]],7,FALSE)</f>
        <v>No</v>
      </c>
      <c r="G1283" s="24" t="str">
        <f>VLOOKUP(Table8[[#This Row],[Customer ID]],Table8[[Customer ID]:[Cancer history]],8,FALSE)</f>
        <v>No</v>
      </c>
      <c r="H1283" s="24">
        <f>VLOOKUP(Table8[[#This Row],[Customer ID]],Table8[[Customer ID]:[NumberOfMajorSurgeries]],9,FALSE)</f>
        <v>1</v>
      </c>
      <c r="I1283" s="24" t="str">
        <f>VLOOKUP(Table8[[#This Row],[Customer ID]],Table8[],10,FALSE)</f>
        <v>No</v>
      </c>
      <c r="J1283" s="24" t="str">
        <f>VLOOKUP(Table8[[#This Row],[Customer ID]],Table8[[Customer ID]:[Wight Status]],3,FALSE)</f>
        <v>Obesity</v>
      </c>
      <c r="K1283" s="24" t="str">
        <f>VLOOKUP(Table8[[#This Row],[Customer ID]],Table8[[Customer ID]:[Diabetes Status]],5,FALSE)</f>
        <v>Diabetes</v>
      </c>
      <c r="L1283" s="24" t="str">
        <f>VLOOKUP(A1283,Table1[[Customer ID]:[Date Of Birth]],5,FALSE)</f>
        <v>26-Sep-1975</v>
      </c>
      <c r="M1283" s="24">
        <f>VLOOKUP(A1283,Table1[[Customer ID]:[charges]],8,FALSE)</f>
        <v>8569.86</v>
      </c>
      <c r="N1283" s="24" t="str">
        <f>VLOOKUP(Healthcare!A1283,Table1[[Customer ID]:[Hospital tier]],9,FALSE)</f>
        <v>tier - 2</v>
      </c>
      <c r="O1283" s="24" t="str">
        <f>VLOOKUP(A1283,Table1[[Customer ID]:[City tier]],10,FALSE)</f>
        <v>tier - 3</v>
      </c>
      <c r="P1283" s="24" t="str">
        <f>VLOOKUP(Healthcare!A1283,Table1[],11,FALSE)</f>
        <v>R1013</v>
      </c>
      <c r="Q1283" s="24">
        <f>VLOOKUP(Healthcare!A1283,Table1[[Customer ID]:[Age]],6,FALSE)</f>
        <v>47</v>
      </c>
    </row>
    <row r="1284" spans="1:17" ht="15.4" x14ac:dyDescent="0.45">
      <c r="A1284" s="25" t="s">
        <v>1283</v>
      </c>
      <c r="B1284" s="24" t="str">
        <f>VLOOKUP('Customer Names'!A1284,'Customer Names'!A1284:C3618,3,FALSE)</f>
        <v>Reed</v>
      </c>
      <c r="C1284" s="24">
        <f>VLOOKUP(Table8[[#This Row],[Customer ID]],Table8[[Customer ID]:[BMI]],2,FALSE)</f>
        <v>31.93</v>
      </c>
      <c r="D1284" s="24">
        <f>VLOOKUP(Table8[[#This Row],[Customer ID]],Table8[[Customer ID]:[HBA1C]],4,FALSE)</f>
        <v>4.82</v>
      </c>
      <c r="E1284" s="24" t="str">
        <f>VLOOKUP(Table8[[#This Row],[Customer ID]],Table8[[Customer ID]:[Heart Issues]],6,FALSE)</f>
        <v>Yes</v>
      </c>
      <c r="F1284" s="24" t="str">
        <f>VLOOKUP(Table8[[#This Row],[Customer ID]],Table8[[Customer ID]:[Any Transplants]],7,FALSE)</f>
        <v>No</v>
      </c>
      <c r="G1284" s="24" t="str">
        <f>VLOOKUP(Table8[[#This Row],[Customer ID]],Table8[[Customer ID]:[Cancer history]],8,FALSE)</f>
        <v>No</v>
      </c>
      <c r="H1284" s="24">
        <f>VLOOKUP(Table8[[#This Row],[Customer ID]],Table8[[Customer ID]:[NumberOfMajorSurgeries]],9,FALSE)</f>
        <v>1</v>
      </c>
      <c r="I1284" s="24" t="str">
        <f>VLOOKUP(Table8[[#This Row],[Customer ID]],Table8[],10,FALSE)</f>
        <v>No</v>
      </c>
      <c r="J1284" s="24" t="str">
        <f>VLOOKUP(Table8[[#This Row],[Customer ID]],Table8[[Customer ID]:[Wight Status]],3,FALSE)</f>
        <v>Obesity</v>
      </c>
      <c r="K1284" s="24" t="str">
        <f>VLOOKUP(Table8[[#This Row],[Customer ID]],Table8[[Customer ID]:[Diabetes Status]],5,FALSE)</f>
        <v>Normal</v>
      </c>
      <c r="L1284" s="24" t="str">
        <f>VLOOKUP(A1284,Table1[[Customer ID]:[Date Of Birth]],5,FALSE)</f>
        <v>21-Sep-1988</v>
      </c>
      <c r="M1284" s="24">
        <f>VLOOKUP(A1284,Table1[[Customer ID]:[charges]],8,FALSE)</f>
        <v>8567.25</v>
      </c>
      <c r="N1284" s="24" t="str">
        <f>VLOOKUP(Healthcare!A1284,Table1[[Customer ID]:[Hospital tier]],9,FALSE)</f>
        <v>tier - 2</v>
      </c>
      <c r="O1284" s="24" t="str">
        <f>VLOOKUP(A1284,Table1[[Customer ID]:[City tier]],10,FALSE)</f>
        <v>tier - 1</v>
      </c>
      <c r="P1284" s="24" t="str">
        <f>VLOOKUP(Healthcare!A1284,Table1[],11,FALSE)</f>
        <v>R1012</v>
      </c>
      <c r="Q1284" s="24">
        <f>VLOOKUP(Healthcare!A1284,Table1[[Customer ID]:[Age]],6,FALSE)</f>
        <v>34</v>
      </c>
    </row>
    <row r="1285" spans="1:17" ht="15.4" x14ac:dyDescent="0.45">
      <c r="A1285" s="25" t="s">
        <v>1284</v>
      </c>
      <c r="B1285" s="24" t="str">
        <f>VLOOKUP('Customer Names'!A1285,'Customer Names'!A1285:C3619,3,FALSE)</f>
        <v>Wegner</v>
      </c>
      <c r="C1285" s="24">
        <f>VLOOKUP(Table8[[#This Row],[Customer ID]],Table8[[Customer ID]:[BMI]],2,FALSE)</f>
        <v>36</v>
      </c>
      <c r="D1285" s="24">
        <f>VLOOKUP(Table8[[#This Row],[Customer ID]],Table8[[Customer ID]:[HBA1C]],4,FALSE)</f>
        <v>11.94</v>
      </c>
      <c r="E1285" s="24" t="str">
        <f>VLOOKUP(Table8[[#This Row],[Customer ID]],Table8[[Customer ID]:[Heart Issues]],6,FALSE)</f>
        <v>Yes</v>
      </c>
      <c r="F1285" s="24" t="str">
        <f>VLOOKUP(Table8[[#This Row],[Customer ID]],Table8[[Customer ID]:[Any Transplants]],7,FALSE)</f>
        <v>No</v>
      </c>
      <c r="G1285" s="24" t="str">
        <f>VLOOKUP(Table8[[#This Row],[Customer ID]],Table8[[Customer ID]:[Cancer history]],8,FALSE)</f>
        <v>No</v>
      </c>
      <c r="H1285" s="24">
        <f>VLOOKUP(Table8[[#This Row],[Customer ID]],Table8[[Customer ID]:[NumberOfMajorSurgeries]],9,FALSE)</f>
        <v>1</v>
      </c>
      <c r="I1285" s="24" t="str">
        <f>VLOOKUP(Table8[[#This Row],[Customer ID]],Table8[],10,FALSE)</f>
        <v>No</v>
      </c>
      <c r="J1285" s="24" t="str">
        <f>VLOOKUP(Table8[[#This Row],[Customer ID]],Table8[[Customer ID]:[Wight Status]],3,FALSE)</f>
        <v>Obesity</v>
      </c>
      <c r="K1285" s="24" t="str">
        <f>VLOOKUP(Table8[[#This Row],[Customer ID]],Table8[[Customer ID]:[Diabetes Status]],5,FALSE)</f>
        <v>Diabetes</v>
      </c>
      <c r="L1285" s="24" t="str">
        <f>VLOOKUP(A1285,Table1[[Customer ID]:[Date Of Birth]],5,FALSE)</f>
        <v>21-Aug-1975</v>
      </c>
      <c r="M1285" s="24">
        <f>VLOOKUP(A1285,Table1[[Customer ID]:[charges]],8,FALSE)</f>
        <v>8556.91</v>
      </c>
      <c r="N1285" s="24" t="str">
        <f>VLOOKUP(Healthcare!A1285,Table1[[Customer ID]:[Hospital tier]],9,FALSE)</f>
        <v>tier - 2</v>
      </c>
      <c r="O1285" s="24" t="str">
        <f>VLOOKUP(A1285,Table1[[Customer ID]:[City tier]],10,FALSE)</f>
        <v>tier - 1</v>
      </c>
      <c r="P1285" s="24" t="str">
        <f>VLOOKUP(Healthcare!A1285,Table1[],11,FALSE)</f>
        <v>R1011</v>
      </c>
      <c r="Q1285" s="24">
        <f>VLOOKUP(Healthcare!A1285,Table1[[Customer ID]:[Age]],6,FALSE)</f>
        <v>47</v>
      </c>
    </row>
    <row r="1286" spans="1:17" ht="15.4" x14ac:dyDescent="0.45">
      <c r="A1286" s="25" t="s">
        <v>1285</v>
      </c>
      <c r="B1286" s="24" t="str">
        <f>VLOOKUP('Customer Names'!A1286,'Customer Names'!A1286:C3620,3,FALSE)</f>
        <v>Bokun</v>
      </c>
      <c r="C1286" s="24">
        <f>VLOOKUP(Table8[[#This Row],[Customer ID]],Table8[[Customer ID]:[BMI]],2,FALSE)</f>
        <v>32</v>
      </c>
      <c r="D1286" s="24">
        <f>VLOOKUP(Table8[[#This Row],[Customer ID]],Table8[[Customer ID]:[HBA1C]],4,FALSE)</f>
        <v>7.85</v>
      </c>
      <c r="E1286" s="24" t="str">
        <f>VLOOKUP(Table8[[#This Row],[Customer ID]],Table8[[Customer ID]:[Heart Issues]],6,FALSE)</f>
        <v>Yes</v>
      </c>
      <c r="F1286" s="24" t="str">
        <f>VLOOKUP(Table8[[#This Row],[Customer ID]],Table8[[Customer ID]:[Any Transplants]],7,FALSE)</f>
        <v>No</v>
      </c>
      <c r="G1286" s="24" t="str">
        <f>VLOOKUP(Table8[[#This Row],[Customer ID]],Table8[[Customer ID]:[Cancer history]],8,FALSE)</f>
        <v>No</v>
      </c>
      <c r="H1286" s="24">
        <f>VLOOKUP(Table8[[#This Row],[Customer ID]],Table8[[Customer ID]:[NumberOfMajorSurgeries]],9,FALSE)</f>
        <v>1</v>
      </c>
      <c r="I1286" s="24" t="str">
        <f>VLOOKUP(Table8[[#This Row],[Customer ID]],Table8[],10,FALSE)</f>
        <v>No</v>
      </c>
      <c r="J1286" s="24" t="str">
        <f>VLOOKUP(Table8[[#This Row],[Customer ID]],Table8[[Customer ID]:[Wight Status]],3,FALSE)</f>
        <v>Obesity</v>
      </c>
      <c r="K1286" s="24" t="str">
        <f>VLOOKUP(Table8[[#This Row],[Customer ID]],Table8[[Customer ID]:[Diabetes Status]],5,FALSE)</f>
        <v>Diabetes</v>
      </c>
      <c r="L1286" s="24" t="str">
        <f>VLOOKUP(A1286,Table1[[Customer ID]:[Date Of Birth]],5,FALSE)</f>
        <v>6-Aug-1975</v>
      </c>
      <c r="M1286" s="24">
        <f>VLOOKUP(A1286,Table1[[Customer ID]:[charges]],8,FALSE)</f>
        <v>8551.35</v>
      </c>
      <c r="N1286" s="24" t="str">
        <f>VLOOKUP(Healthcare!A1286,Table1[[Customer ID]:[Hospital tier]],9,FALSE)</f>
        <v>tier - 2</v>
      </c>
      <c r="O1286" s="24" t="str">
        <f>VLOOKUP(A1286,Table1[[Customer ID]:[City tier]],10,FALSE)</f>
        <v>tier - 2</v>
      </c>
      <c r="P1286" s="24" t="str">
        <f>VLOOKUP(Healthcare!A1286,Table1[],11,FALSE)</f>
        <v>R1011</v>
      </c>
      <c r="Q1286" s="24">
        <f>VLOOKUP(Healthcare!A1286,Table1[[Customer ID]:[Age]],6,FALSE)</f>
        <v>47</v>
      </c>
    </row>
    <row r="1287" spans="1:17" ht="15.4" x14ac:dyDescent="0.45">
      <c r="A1287" s="25" t="s">
        <v>1286</v>
      </c>
      <c r="B1287" s="24" t="str">
        <f>VLOOKUP('Customer Names'!A1287,'Customer Names'!A1287:C3621,3,FALSE)</f>
        <v>Ainsley</v>
      </c>
      <c r="C1287" s="24">
        <f>VLOOKUP(Table8[[#This Row],[Customer ID]],Table8[[Customer ID]:[BMI]],2,FALSE)</f>
        <v>29.37</v>
      </c>
      <c r="D1287" s="24">
        <f>VLOOKUP(Table8[[#This Row],[Customer ID]],Table8[[Customer ID]:[HBA1C]],4,FALSE)</f>
        <v>8.01</v>
      </c>
      <c r="E1287" s="24" t="str">
        <f>VLOOKUP(Table8[[#This Row],[Customer ID]],Table8[[Customer ID]:[Heart Issues]],6,FALSE)</f>
        <v>Yes</v>
      </c>
      <c r="F1287" s="24" t="str">
        <f>VLOOKUP(Table8[[#This Row],[Customer ID]],Table8[[Customer ID]:[Any Transplants]],7,FALSE)</f>
        <v>No</v>
      </c>
      <c r="G1287" s="24" t="str">
        <f>VLOOKUP(Table8[[#This Row],[Customer ID]],Table8[[Customer ID]:[Cancer history]],8,FALSE)</f>
        <v>No</v>
      </c>
      <c r="H1287" s="24">
        <f>VLOOKUP(Table8[[#This Row],[Customer ID]],Table8[[Customer ID]:[NumberOfMajorSurgeries]],9,FALSE)</f>
        <v>1</v>
      </c>
      <c r="I1287" s="24" t="str">
        <f>VLOOKUP(Table8[[#This Row],[Customer ID]],Table8[],10,FALSE)</f>
        <v>No</v>
      </c>
      <c r="J1287" s="24" t="str">
        <f>VLOOKUP(Table8[[#This Row],[Customer ID]],Table8[[Customer ID]:[Wight Status]],3,FALSE)</f>
        <v>Over Weight</v>
      </c>
      <c r="K1287" s="24" t="str">
        <f>VLOOKUP(Table8[[#This Row],[Customer ID]],Table8[[Customer ID]:[Diabetes Status]],5,FALSE)</f>
        <v>Diabetes</v>
      </c>
      <c r="L1287" s="24" t="str">
        <f>VLOOKUP(A1287,Table1[[Customer ID]:[Date Of Birth]],5,FALSE)</f>
        <v>12-Dec-1983</v>
      </c>
      <c r="M1287" s="24">
        <f>VLOOKUP(A1287,Table1[[Customer ID]:[charges]],8,FALSE)</f>
        <v>8547.69</v>
      </c>
      <c r="N1287" s="24" t="str">
        <f>VLOOKUP(Healthcare!A1287,Table1[[Customer ID]:[Hospital tier]],9,FALSE)</f>
        <v>tier - 2</v>
      </c>
      <c r="O1287" s="24" t="str">
        <f>VLOOKUP(A1287,Table1[[Customer ID]:[City tier]],10,FALSE)</f>
        <v>tier - 1</v>
      </c>
      <c r="P1287" s="24" t="str">
        <f>VLOOKUP(Healthcare!A1287,Table1[],11,FALSE)</f>
        <v>R1013</v>
      </c>
      <c r="Q1287" s="24">
        <f>VLOOKUP(Healthcare!A1287,Table1[[Customer ID]:[Age]],6,FALSE)</f>
        <v>39</v>
      </c>
    </row>
    <row r="1288" spans="1:17" ht="15.4" x14ac:dyDescent="0.45">
      <c r="A1288" s="25" t="s">
        <v>1287</v>
      </c>
      <c r="B1288" s="24" t="str">
        <f>VLOOKUP('Customer Names'!A1288,'Customer Names'!A1288:C3622,3,FALSE)</f>
        <v>Foster</v>
      </c>
      <c r="C1288" s="24">
        <f>VLOOKUP(Table8[[#This Row],[Customer ID]],Table8[[Customer ID]:[BMI]],2,FALSE)</f>
        <v>23.6</v>
      </c>
      <c r="D1288" s="24">
        <f>VLOOKUP(Table8[[#This Row],[Customer ID]],Table8[[Customer ID]:[HBA1C]],4,FALSE)</f>
        <v>7.4</v>
      </c>
      <c r="E1288" s="24" t="str">
        <f>VLOOKUP(Table8[[#This Row],[Customer ID]],Table8[[Customer ID]:[Heart Issues]],6,FALSE)</f>
        <v>Yes</v>
      </c>
      <c r="F1288" s="24" t="str">
        <f>VLOOKUP(Table8[[#This Row],[Customer ID]],Table8[[Customer ID]:[Any Transplants]],7,FALSE)</f>
        <v>No</v>
      </c>
      <c r="G1288" s="24" t="str">
        <f>VLOOKUP(Table8[[#This Row],[Customer ID]],Table8[[Customer ID]:[Cancer history]],8,FALSE)</f>
        <v>No</v>
      </c>
      <c r="H1288" s="24">
        <f>VLOOKUP(Table8[[#This Row],[Customer ID]],Table8[[Customer ID]:[NumberOfMajorSurgeries]],9,FALSE)</f>
        <v>1</v>
      </c>
      <c r="I1288" s="24" t="str">
        <f>VLOOKUP(Table8[[#This Row],[Customer ID]],Table8[],10,FALSE)</f>
        <v>No</v>
      </c>
      <c r="J1288" s="24" t="str">
        <f>VLOOKUP(Table8[[#This Row],[Customer ID]],Table8[[Customer ID]:[Wight Status]],3,FALSE)</f>
        <v>Normal Weight</v>
      </c>
      <c r="K1288" s="24" t="str">
        <f>VLOOKUP(Table8[[#This Row],[Customer ID]],Table8[[Customer ID]:[Diabetes Status]],5,FALSE)</f>
        <v>Diabetes</v>
      </c>
      <c r="L1288" s="24" t="str">
        <f>VLOOKUP(A1288,Table1[[Customer ID]:[Date Of Birth]],5,FALSE)</f>
        <v>6-Nov-1975</v>
      </c>
      <c r="M1288" s="24">
        <f>VLOOKUP(A1288,Table1[[Customer ID]:[charges]],8,FALSE)</f>
        <v>8539.67</v>
      </c>
      <c r="N1288" s="24" t="str">
        <f>VLOOKUP(Healthcare!A1288,Table1[[Customer ID]:[Hospital tier]],9,FALSE)</f>
        <v>tier - 2</v>
      </c>
      <c r="O1288" s="24" t="str">
        <f>VLOOKUP(A1288,Table1[[Customer ID]:[City tier]],10,FALSE)</f>
        <v>tier - 3</v>
      </c>
      <c r="P1288" s="24" t="str">
        <f>VLOOKUP(Healthcare!A1288,Table1[],11,FALSE)</f>
        <v>R1011</v>
      </c>
      <c r="Q1288" s="24">
        <f>VLOOKUP(Healthcare!A1288,Table1[[Customer ID]:[Age]],6,FALSE)</f>
        <v>47</v>
      </c>
    </row>
    <row r="1289" spans="1:17" ht="15.4" x14ac:dyDescent="0.45">
      <c r="A1289" s="25" t="s">
        <v>1288</v>
      </c>
      <c r="B1289" s="24" t="str">
        <f>VLOOKUP('Customer Names'!A1289,'Customer Names'!A1289:C3623,3,FALSE)</f>
        <v>Overpeck</v>
      </c>
      <c r="C1289" s="24">
        <f>VLOOKUP(Table8[[#This Row],[Customer ID]],Table8[[Customer ID]:[BMI]],2,FALSE)</f>
        <v>33.155000000000001</v>
      </c>
      <c r="D1289" s="24">
        <f>VLOOKUP(Table8[[#This Row],[Customer ID]],Table8[[Customer ID]:[HBA1C]],4,FALSE)</f>
        <v>8.3800000000000008</v>
      </c>
      <c r="E1289" s="24" t="str">
        <f>VLOOKUP(Table8[[#This Row],[Customer ID]],Table8[[Customer ID]:[Heart Issues]],6,FALSE)</f>
        <v>Yes</v>
      </c>
      <c r="F1289" s="24" t="str">
        <f>VLOOKUP(Table8[[#This Row],[Customer ID]],Table8[[Customer ID]:[Any Transplants]],7,FALSE)</f>
        <v>No</v>
      </c>
      <c r="G1289" s="24" t="str">
        <f>VLOOKUP(Table8[[#This Row],[Customer ID]],Table8[[Customer ID]:[Cancer history]],8,FALSE)</f>
        <v>No</v>
      </c>
      <c r="H1289" s="24">
        <f>VLOOKUP(Table8[[#This Row],[Customer ID]],Table8[[Customer ID]:[NumberOfMajorSurgeries]],9,FALSE)</f>
        <v>0</v>
      </c>
      <c r="I1289" s="24" t="str">
        <f>VLOOKUP(Table8[[#This Row],[Customer ID]],Table8[],10,FALSE)</f>
        <v>No</v>
      </c>
      <c r="J1289" s="24" t="str">
        <f>VLOOKUP(Table8[[#This Row],[Customer ID]],Table8[[Customer ID]:[Wight Status]],3,FALSE)</f>
        <v>Obesity</v>
      </c>
      <c r="K1289" s="24" t="str">
        <f>VLOOKUP(Table8[[#This Row],[Customer ID]],Table8[[Customer ID]:[Diabetes Status]],5,FALSE)</f>
        <v>Diabetes</v>
      </c>
      <c r="L1289" s="24" t="str">
        <f>VLOOKUP(A1289,Table1[[Customer ID]:[Date Of Birth]],5,FALSE)</f>
        <v>27-Dec-1981</v>
      </c>
      <c r="M1289" s="24">
        <f>VLOOKUP(A1289,Table1[[Customer ID]:[charges]],8,FALSE)</f>
        <v>8538.2900000000009</v>
      </c>
      <c r="N1289" s="24" t="str">
        <f>VLOOKUP(Healthcare!A1289,Table1[[Customer ID]:[Hospital tier]],9,FALSE)</f>
        <v>tier - 2</v>
      </c>
      <c r="O1289" s="24" t="str">
        <f>VLOOKUP(A1289,Table1[[Customer ID]:[City tier]],10,FALSE)</f>
        <v>tier - 3</v>
      </c>
      <c r="P1289" s="24" t="str">
        <f>VLOOKUP(Healthcare!A1289,Table1[],11,FALSE)</f>
        <v>R1024</v>
      </c>
      <c r="Q1289" s="24">
        <f>VLOOKUP(Healthcare!A1289,Table1[[Customer ID]:[Age]],6,FALSE)</f>
        <v>41</v>
      </c>
    </row>
    <row r="1290" spans="1:17" ht="15.4" x14ac:dyDescent="0.45">
      <c r="A1290" s="25" t="s">
        <v>1289</v>
      </c>
      <c r="B1290" s="24" t="str">
        <f>VLOOKUP('Customer Names'!A1290,'Customer Names'!A1290:C3624,3,FALSE)</f>
        <v>Levine</v>
      </c>
      <c r="C1290" s="24">
        <f>VLOOKUP(Table8[[#This Row],[Customer ID]],Table8[[Customer ID]:[BMI]],2,FALSE)</f>
        <v>24.32</v>
      </c>
      <c r="D1290" s="24">
        <f>VLOOKUP(Table8[[#This Row],[Customer ID]],Table8[[Customer ID]:[HBA1C]],4,FALSE)</f>
        <v>11.56</v>
      </c>
      <c r="E1290" s="24" t="str">
        <f>VLOOKUP(Table8[[#This Row],[Customer ID]],Table8[[Customer ID]:[Heart Issues]],6,FALSE)</f>
        <v>Yes</v>
      </c>
      <c r="F1290" s="24" t="str">
        <f>VLOOKUP(Table8[[#This Row],[Customer ID]],Table8[[Customer ID]:[Any Transplants]],7,FALSE)</f>
        <v>No</v>
      </c>
      <c r="G1290" s="24" t="str">
        <f>VLOOKUP(Table8[[#This Row],[Customer ID]],Table8[[Customer ID]:[Cancer history]],8,FALSE)</f>
        <v>No</v>
      </c>
      <c r="H1290" s="24">
        <f>VLOOKUP(Table8[[#This Row],[Customer ID]],Table8[[Customer ID]:[NumberOfMajorSurgeries]],9,FALSE)</f>
        <v>1</v>
      </c>
      <c r="I1290" s="24" t="str">
        <f>VLOOKUP(Table8[[#This Row],[Customer ID]],Table8[],10,FALSE)</f>
        <v>No</v>
      </c>
      <c r="J1290" s="24" t="str">
        <f>VLOOKUP(Table8[[#This Row],[Customer ID]],Table8[[Customer ID]:[Wight Status]],3,FALSE)</f>
        <v>Normal Weight</v>
      </c>
      <c r="K1290" s="24" t="str">
        <f>VLOOKUP(Table8[[#This Row],[Customer ID]],Table8[[Customer ID]:[Diabetes Status]],5,FALSE)</f>
        <v>Diabetes</v>
      </c>
      <c r="L1290" s="24" t="str">
        <f>VLOOKUP(A1290,Table1[[Customer ID]:[Date Of Birth]],5,FALSE)</f>
        <v>24-Jul-1983</v>
      </c>
      <c r="M1290" s="24">
        <f>VLOOKUP(A1290,Table1[[Customer ID]:[charges]],8,FALSE)</f>
        <v>8534.67</v>
      </c>
      <c r="N1290" s="24" t="str">
        <f>VLOOKUP(Healthcare!A1290,Table1[[Customer ID]:[Hospital tier]],9,FALSE)</f>
        <v>tier - 2</v>
      </c>
      <c r="O1290" s="24" t="str">
        <f>VLOOKUP(A1290,Table1[[Customer ID]:[City tier]],10,FALSE)</f>
        <v>tier - 3</v>
      </c>
      <c r="P1290" s="24" t="str">
        <f>VLOOKUP(Healthcare!A1290,Table1[],11,FALSE)</f>
        <v>R1024</v>
      </c>
      <c r="Q1290" s="24">
        <f>VLOOKUP(Healthcare!A1290,Table1[[Customer ID]:[Age]],6,FALSE)</f>
        <v>39</v>
      </c>
    </row>
    <row r="1291" spans="1:17" ht="15.4" x14ac:dyDescent="0.45">
      <c r="A1291" s="25" t="s">
        <v>1290</v>
      </c>
      <c r="B1291" s="24" t="str">
        <f>VLOOKUP('Customer Names'!A1291,'Customer Names'!A1291:C3625,3,FALSE)</f>
        <v>Jean</v>
      </c>
      <c r="C1291" s="24">
        <f>VLOOKUP(Table8[[#This Row],[Customer ID]],Table8[[Customer ID]:[BMI]],2,FALSE)</f>
        <v>36.299999999999997</v>
      </c>
      <c r="D1291" s="24">
        <f>VLOOKUP(Table8[[#This Row],[Customer ID]],Table8[[Customer ID]:[HBA1C]],4,FALSE)</f>
        <v>4.6100000000000003</v>
      </c>
      <c r="E1291" s="24" t="str">
        <f>VLOOKUP(Table8[[#This Row],[Customer ID]],Table8[[Customer ID]:[Heart Issues]],6,FALSE)</f>
        <v>No</v>
      </c>
      <c r="F1291" s="24" t="str">
        <f>VLOOKUP(Table8[[#This Row],[Customer ID]],Table8[[Customer ID]:[Any Transplants]],7,FALSE)</f>
        <v>No</v>
      </c>
      <c r="G1291" s="24" t="str">
        <f>VLOOKUP(Table8[[#This Row],[Customer ID]],Table8[[Customer ID]:[Cancer history]],8,FALSE)</f>
        <v>No</v>
      </c>
      <c r="H1291" s="24">
        <f>VLOOKUP(Table8[[#This Row],[Customer ID]],Table8[[Customer ID]:[NumberOfMajorSurgeries]],9,FALSE)</f>
        <v>0</v>
      </c>
      <c r="I1291" s="24" t="str">
        <f>VLOOKUP(Table8[[#This Row],[Customer ID]],Table8[],10,FALSE)</f>
        <v>No</v>
      </c>
      <c r="J1291" s="24" t="str">
        <f>VLOOKUP(Table8[[#This Row],[Customer ID]],Table8[[Customer ID]:[Wight Status]],3,FALSE)</f>
        <v>Obesity</v>
      </c>
      <c r="K1291" s="24" t="str">
        <f>VLOOKUP(Table8[[#This Row],[Customer ID]],Table8[[Customer ID]:[Diabetes Status]],5,FALSE)</f>
        <v>Normal</v>
      </c>
      <c r="L1291" s="24" t="str">
        <f>VLOOKUP(A1291,Table1[[Customer ID]:[Date Of Birth]],5,FALSE)</f>
        <v>26-Jul-1977</v>
      </c>
      <c r="M1291" s="24">
        <f>VLOOKUP(A1291,Table1[[Customer ID]:[charges]],8,FALSE)</f>
        <v>8527.5300000000007</v>
      </c>
      <c r="N1291" s="24" t="str">
        <f>VLOOKUP(Healthcare!A1291,Table1[[Customer ID]:[Hospital tier]],9,FALSE)</f>
        <v>tier - 2</v>
      </c>
      <c r="O1291" s="24" t="str">
        <f>VLOOKUP(A1291,Table1[[Customer ID]:[City tier]],10,FALSE)</f>
        <v>tier - 2</v>
      </c>
      <c r="P1291" s="24" t="str">
        <f>VLOOKUP(Healthcare!A1291,Table1[],11,FALSE)</f>
        <v>R1013</v>
      </c>
      <c r="Q1291" s="24">
        <f>VLOOKUP(Healthcare!A1291,Table1[[Customer ID]:[Age]],6,FALSE)</f>
        <v>45</v>
      </c>
    </row>
    <row r="1292" spans="1:17" ht="15.4" x14ac:dyDescent="0.45">
      <c r="A1292" s="25" t="s">
        <v>1291</v>
      </c>
      <c r="B1292" s="24" t="str">
        <f>VLOOKUP('Customer Names'!A1292,'Customer Names'!A1292:C3626,3,FALSE)</f>
        <v>Wild</v>
      </c>
      <c r="C1292" s="24">
        <f>VLOOKUP(Table8[[#This Row],[Customer ID]],Table8[[Customer ID]:[BMI]],2,FALSE)</f>
        <v>34.4</v>
      </c>
      <c r="D1292" s="24">
        <f>VLOOKUP(Table8[[#This Row],[Customer ID]],Table8[[Customer ID]:[HBA1C]],4,FALSE)</f>
        <v>4.95</v>
      </c>
      <c r="E1292" s="24" t="str">
        <f>VLOOKUP(Table8[[#This Row],[Customer ID]],Table8[[Customer ID]:[Heart Issues]],6,FALSE)</f>
        <v>No</v>
      </c>
      <c r="F1292" s="24" t="str">
        <f>VLOOKUP(Table8[[#This Row],[Customer ID]],Table8[[Customer ID]:[Any Transplants]],7,FALSE)</f>
        <v>No</v>
      </c>
      <c r="G1292" s="24" t="str">
        <f>VLOOKUP(Table8[[#This Row],[Customer ID]],Table8[[Customer ID]:[Cancer history]],8,FALSE)</f>
        <v>Yes</v>
      </c>
      <c r="H1292" s="24">
        <f>VLOOKUP(Table8[[#This Row],[Customer ID]],Table8[[Customer ID]:[NumberOfMajorSurgeries]],9,FALSE)</f>
        <v>1</v>
      </c>
      <c r="I1292" s="24" t="str">
        <f>VLOOKUP(Table8[[#This Row],[Customer ID]],Table8[],10,FALSE)</f>
        <v>No</v>
      </c>
      <c r="J1292" s="24" t="str">
        <f>VLOOKUP(Table8[[#This Row],[Customer ID]],Table8[[Customer ID]:[Wight Status]],3,FALSE)</f>
        <v>Obesity</v>
      </c>
      <c r="K1292" s="24" t="str">
        <f>VLOOKUP(Table8[[#This Row],[Customer ID]],Table8[[Customer ID]:[Diabetes Status]],5,FALSE)</f>
        <v>Normal</v>
      </c>
      <c r="L1292" s="24" t="str">
        <f>VLOOKUP(A1292,Table1[[Customer ID]:[Date Of Birth]],5,FALSE)</f>
        <v>13-Aug-1979</v>
      </c>
      <c r="M1292" s="24">
        <f>VLOOKUP(A1292,Table1[[Customer ID]:[charges]],8,FALSE)</f>
        <v>8522</v>
      </c>
      <c r="N1292" s="24" t="str">
        <f>VLOOKUP(Healthcare!A1292,Table1[[Customer ID]:[Hospital tier]],9,FALSE)</f>
        <v>tier - 2</v>
      </c>
      <c r="O1292" s="24" t="str">
        <f>VLOOKUP(A1292,Table1[[Customer ID]:[City tier]],10,FALSE)</f>
        <v>tier - 2</v>
      </c>
      <c r="P1292" s="24" t="str">
        <f>VLOOKUP(Healthcare!A1292,Table1[],11,FALSE)</f>
        <v>R1011</v>
      </c>
      <c r="Q1292" s="24">
        <f>VLOOKUP(Healthcare!A1292,Table1[[Customer ID]:[Age]],6,FALSE)</f>
        <v>43</v>
      </c>
    </row>
    <row r="1293" spans="1:17" ht="15.4" x14ac:dyDescent="0.45">
      <c r="A1293" s="25" t="s">
        <v>1292</v>
      </c>
      <c r="B1293" s="24" t="str">
        <f>VLOOKUP('Customer Names'!A1293,'Customer Names'!A1293:C3627,3,FALSE)</f>
        <v>Tabor</v>
      </c>
      <c r="C1293" s="24">
        <f>VLOOKUP(Table8[[#This Row],[Customer ID]],Table8[[Customer ID]:[BMI]],2,FALSE)</f>
        <v>30.9</v>
      </c>
      <c r="D1293" s="24">
        <f>VLOOKUP(Table8[[#This Row],[Customer ID]],Table8[[Customer ID]:[HBA1C]],4,FALSE)</f>
        <v>5.04</v>
      </c>
      <c r="E1293" s="24" t="str">
        <f>VLOOKUP(Table8[[#This Row],[Customer ID]],Table8[[Customer ID]:[Heart Issues]],6,FALSE)</f>
        <v>No</v>
      </c>
      <c r="F1293" s="24" t="str">
        <f>VLOOKUP(Table8[[#This Row],[Customer ID]],Table8[[Customer ID]:[Any Transplants]],7,FALSE)</f>
        <v>No</v>
      </c>
      <c r="G1293" s="24" t="str">
        <f>VLOOKUP(Table8[[#This Row],[Customer ID]],Table8[[Customer ID]:[Cancer history]],8,FALSE)</f>
        <v>No</v>
      </c>
      <c r="H1293" s="24">
        <f>VLOOKUP(Table8[[#This Row],[Customer ID]],Table8[[Customer ID]:[NumberOfMajorSurgeries]],9,FALSE)</f>
        <v>0</v>
      </c>
      <c r="I1293" s="24" t="str">
        <f>VLOOKUP(Table8[[#This Row],[Customer ID]],Table8[],10,FALSE)</f>
        <v>No</v>
      </c>
      <c r="J1293" s="24" t="str">
        <f>VLOOKUP(Table8[[#This Row],[Customer ID]],Table8[[Customer ID]:[Wight Status]],3,FALSE)</f>
        <v>Obesity</v>
      </c>
      <c r="K1293" s="24" t="str">
        <f>VLOOKUP(Table8[[#This Row],[Customer ID]],Table8[[Customer ID]:[Diabetes Status]],5,FALSE)</f>
        <v>Normal</v>
      </c>
      <c r="L1293" s="24" t="str">
        <f>VLOOKUP(A1293,Table1[[Customer ID]:[Date Of Birth]],5,FALSE)</f>
        <v>29-Dec-1977</v>
      </c>
      <c r="M1293" s="24">
        <f>VLOOKUP(A1293,Table1[[Customer ID]:[charges]],8,FALSE)</f>
        <v>8520.0300000000007</v>
      </c>
      <c r="N1293" s="24" t="str">
        <f>VLOOKUP(Healthcare!A1293,Table1[[Customer ID]:[Hospital tier]],9,FALSE)</f>
        <v>tier - 2</v>
      </c>
      <c r="O1293" s="24" t="str">
        <f>VLOOKUP(A1293,Table1[[Customer ID]:[City tier]],10,FALSE)</f>
        <v>tier - 3</v>
      </c>
      <c r="P1293" s="24" t="str">
        <f>VLOOKUP(Healthcare!A1293,Table1[],11,FALSE)</f>
        <v>R1011</v>
      </c>
      <c r="Q1293" s="24">
        <f>VLOOKUP(Healthcare!A1293,Table1[[Customer ID]:[Age]],6,FALSE)</f>
        <v>45</v>
      </c>
    </row>
    <row r="1294" spans="1:17" ht="15.4" x14ac:dyDescent="0.45">
      <c r="A1294" s="25" t="s">
        <v>1293</v>
      </c>
      <c r="B1294" s="24" t="str">
        <f>VLOOKUP('Customer Names'!A1294,'Customer Names'!A1294:C3628,3,FALSE)</f>
        <v>Steffen</v>
      </c>
      <c r="C1294" s="24">
        <f>VLOOKUP(Table8[[#This Row],[Customer ID]],Table8[[Customer ID]:[BMI]],2,FALSE)</f>
        <v>28.6</v>
      </c>
      <c r="D1294" s="24">
        <f>VLOOKUP(Table8[[#This Row],[Customer ID]],Table8[[Customer ID]:[HBA1C]],4,FALSE)</f>
        <v>5.42</v>
      </c>
      <c r="E1294" s="24" t="str">
        <f>VLOOKUP(Table8[[#This Row],[Customer ID]],Table8[[Customer ID]:[Heart Issues]],6,FALSE)</f>
        <v>No</v>
      </c>
      <c r="F1294" s="24" t="str">
        <f>VLOOKUP(Table8[[#This Row],[Customer ID]],Table8[[Customer ID]:[Any Transplants]],7,FALSE)</f>
        <v>No</v>
      </c>
      <c r="G1294" s="24" t="str">
        <f>VLOOKUP(Table8[[#This Row],[Customer ID]],Table8[[Customer ID]:[Cancer history]],8,FALSE)</f>
        <v>No</v>
      </c>
      <c r="H1294" s="24">
        <f>VLOOKUP(Table8[[#This Row],[Customer ID]],Table8[[Customer ID]:[NumberOfMajorSurgeries]],9,FALSE)</f>
        <v>0</v>
      </c>
      <c r="I1294" s="24" t="str">
        <f>VLOOKUP(Table8[[#This Row],[Customer ID]],Table8[],10,FALSE)</f>
        <v>No</v>
      </c>
      <c r="J1294" s="24" t="str">
        <f>VLOOKUP(Table8[[#This Row],[Customer ID]],Table8[[Customer ID]:[Wight Status]],3,FALSE)</f>
        <v>Over Weight</v>
      </c>
      <c r="K1294" s="24" t="str">
        <f>VLOOKUP(Table8[[#This Row],[Customer ID]],Table8[[Customer ID]:[Diabetes Status]],5,FALSE)</f>
        <v>Normal</v>
      </c>
      <c r="L1294" s="24" t="str">
        <f>VLOOKUP(A1294,Table1[[Customer ID]:[Date Of Birth]],5,FALSE)</f>
        <v>21-Jun-1977</v>
      </c>
      <c r="M1294" s="24">
        <f>VLOOKUP(A1294,Table1[[Customer ID]:[charges]],8,FALSE)</f>
        <v>8516.83</v>
      </c>
      <c r="N1294" s="24" t="str">
        <f>VLOOKUP(Healthcare!A1294,Table1[[Customer ID]:[Hospital tier]],9,FALSE)</f>
        <v>tier - 2</v>
      </c>
      <c r="O1294" s="24" t="str">
        <f>VLOOKUP(A1294,Table1[[Customer ID]:[City tier]],10,FALSE)</f>
        <v>tier - 1</v>
      </c>
      <c r="P1294" s="24" t="str">
        <f>VLOOKUP(Healthcare!A1294,Table1[],11,FALSE)</f>
        <v>R1013</v>
      </c>
      <c r="Q1294" s="24">
        <f>VLOOKUP(Healthcare!A1294,Table1[[Customer ID]:[Age]],6,FALSE)</f>
        <v>45</v>
      </c>
    </row>
    <row r="1295" spans="1:17" ht="15.4" x14ac:dyDescent="0.45">
      <c r="A1295" s="25" t="s">
        <v>1294</v>
      </c>
      <c r="B1295" s="24" t="str">
        <f>VLOOKUP('Customer Names'!A1295,'Customer Names'!A1295:C3629,3,FALSE)</f>
        <v>Tadich</v>
      </c>
      <c r="C1295" s="24">
        <f>VLOOKUP(Table8[[#This Row],[Customer ID]],Table8[[Customer ID]:[BMI]],2,FALSE)</f>
        <v>27.83</v>
      </c>
      <c r="D1295" s="24">
        <f>VLOOKUP(Table8[[#This Row],[Customer ID]],Table8[[Customer ID]:[HBA1C]],4,FALSE)</f>
        <v>5.39</v>
      </c>
      <c r="E1295" s="24" t="str">
        <f>VLOOKUP(Table8[[#This Row],[Customer ID]],Table8[[Customer ID]:[Heart Issues]],6,FALSE)</f>
        <v>No</v>
      </c>
      <c r="F1295" s="24" t="str">
        <f>VLOOKUP(Table8[[#This Row],[Customer ID]],Table8[[Customer ID]:[Any Transplants]],7,FALSE)</f>
        <v>No</v>
      </c>
      <c r="G1295" s="24" t="str">
        <f>VLOOKUP(Table8[[#This Row],[Customer ID]],Table8[[Customer ID]:[Cancer history]],8,FALSE)</f>
        <v>No</v>
      </c>
      <c r="H1295" s="24">
        <f>VLOOKUP(Table8[[#This Row],[Customer ID]],Table8[[Customer ID]:[NumberOfMajorSurgeries]],9,FALSE)</f>
        <v>0</v>
      </c>
      <c r="I1295" s="24" t="str">
        <f>VLOOKUP(Table8[[#This Row],[Customer ID]],Table8[],10,FALSE)</f>
        <v>No</v>
      </c>
      <c r="J1295" s="24" t="str">
        <f>VLOOKUP(Table8[[#This Row],[Customer ID]],Table8[[Customer ID]:[Wight Status]],3,FALSE)</f>
        <v>Over Weight</v>
      </c>
      <c r="K1295" s="24" t="str">
        <f>VLOOKUP(Table8[[#This Row],[Customer ID]],Table8[[Customer ID]:[Diabetes Status]],5,FALSE)</f>
        <v>Normal</v>
      </c>
      <c r="L1295" s="24" t="str">
        <f>VLOOKUP(A1295,Table1[[Customer ID]:[Date Of Birth]],5,FALSE)</f>
        <v>26-Dec-1977</v>
      </c>
      <c r="M1295" s="24">
        <f>VLOOKUP(A1295,Table1[[Customer ID]:[charges]],8,FALSE)</f>
        <v>8515.76</v>
      </c>
      <c r="N1295" s="24" t="str">
        <f>VLOOKUP(Healthcare!A1295,Table1[[Customer ID]:[Hospital tier]],9,FALSE)</f>
        <v>tier - 2</v>
      </c>
      <c r="O1295" s="24" t="str">
        <f>VLOOKUP(A1295,Table1[[Customer ID]:[City tier]],10,FALSE)</f>
        <v>tier - 2</v>
      </c>
      <c r="P1295" s="24" t="str">
        <f>VLOOKUP(Healthcare!A1295,Table1[],11,FALSE)</f>
        <v>R1013</v>
      </c>
      <c r="Q1295" s="24">
        <f>VLOOKUP(Healthcare!A1295,Table1[[Customer ID]:[Age]],6,FALSE)</f>
        <v>45</v>
      </c>
    </row>
    <row r="1296" spans="1:17" ht="15.4" x14ac:dyDescent="0.45">
      <c r="A1296" s="25" t="s">
        <v>1295</v>
      </c>
      <c r="B1296" s="24" t="str">
        <f>VLOOKUP('Customer Names'!A1296,'Customer Names'!A1296:C3630,3,FALSE)</f>
        <v>Christenson</v>
      </c>
      <c r="C1296" s="24">
        <f>VLOOKUP(Table8[[#This Row],[Customer ID]],Table8[[Customer ID]:[BMI]],2,FALSE)</f>
        <v>39.64</v>
      </c>
      <c r="D1296" s="24">
        <f>VLOOKUP(Table8[[#This Row],[Customer ID]],Table8[[Customer ID]:[HBA1C]],4,FALSE)</f>
        <v>6</v>
      </c>
      <c r="E1296" s="24" t="str">
        <f>VLOOKUP(Table8[[#This Row],[Customer ID]],Table8[[Customer ID]:[Heart Issues]],6,FALSE)</f>
        <v>No</v>
      </c>
      <c r="F1296" s="24" t="str">
        <f>VLOOKUP(Table8[[#This Row],[Customer ID]],Table8[[Customer ID]:[Any Transplants]],7,FALSE)</f>
        <v>No</v>
      </c>
      <c r="G1296" s="24" t="str">
        <f>VLOOKUP(Table8[[#This Row],[Customer ID]],Table8[[Customer ID]:[Cancer history]],8,FALSE)</f>
        <v>Yes</v>
      </c>
      <c r="H1296" s="24">
        <f>VLOOKUP(Table8[[#This Row],[Customer ID]],Table8[[Customer ID]:[NumberOfMajorSurgeries]],9,FALSE)</f>
        <v>1</v>
      </c>
      <c r="I1296" s="24" t="str">
        <f>VLOOKUP(Table8[[#This Row],[Customer ID]],Table8[],10,FALSE)</f>
        <v>No</v>
      </c>
      <c r="J1296" s="24" t="str">
        <f>VLOOKUP(Table8[[#This Row],[Customer ID]],Table8[[Customer ID]:[Wight Status]],3,FALSE)</f>
        <v>Obesity</v>
      </c>
      <c r="K1296" s="24" t="str">
        <f>VLOOKUP(Table8[[#This Row],[Customer ID]],Table8[[Customer ID]:[Diabetes Status]],5,FALSE)</f>
        <v>Prediabetes</v>
      </c>
      <c r="L1296" s="24" t="str">
        <f>VLOOKUP(A1296,Table1[[Customer ID]:[Date Of Birth]],5,FALSE)</f>
        <v>10-Nov-1993</v>
      </c>
      <c r="M1296" s="24">
        <f>VLOOKUP(A1296,Table1[[Customer ID]:[charges]],8,FALSE)</f>
        <v>8471.65</v>
      </c>
      <c r="N1296" s="24" t="str">
        <f>VLOOKUP(Healthcare!A1296,Table1[[Customer ID]:[Hospital tier]],9,FALSE)</f>
        <v>tier - 2</v>
      </c>
      <c r="O1296" s="24" t="str">
        <f>VLOOKUP(A1296,Table1[[Customer ID]:[City tier]],10,FALSE)</f>
        <v>tier - 1</v>
      </c>
      <c r="P1296" s="24" t="str">
        <f>VLOOKUP(Healthcare!A1296,Table1[],11,FALSE)</f>
        <v>R1012</v>
      </c>
      <c r="Q1296" s="24">
        <f>VLOOKUP(Healthcare!A1296,Table1[[Customer ID]:[Age]],6,FALSE)</f>
        <v>29</v>
      </c>
    </row>
    <row r="1297" spans="1:17" ht="15.4" x14ac:dyDescent="0.45">
      <c r="A1297" s="25" t="s">
        <v>1296</v>
      </c>
      <c r="B1297" s="24" t="str">
        <f>VLOOKUP('Customer Names'!A1297,'Customer Names'!A1297:C3631,3,FALSE)</f>
        <v>Shell</v>
      </c>
      <c r="C1297" s="24">
        <f>VLOOKUP(Table8[[#This Row],[Customer ID]],Table8[[Customer ID]:[BMI]],2,FALSE)</f>
        <v>38.479999999999997</v>
      </c>
      <c r="D1297" s="24">
        <f>VLOOKUP(Table8[[#This Row],[Customer ID]],Table8[[Customer ID]:[HBA1C]],4,FALSE)</f>
        <v>6.02</v>
      </c>
      <c r="E1297" s="24" t="str">
        <f>VLOOKUP(Table8[[#This Row],[Customer ID]],Table8[[Customer ID]:[Heart Issues]],6,FALSE)</f>
        <v>No</v>
      </c>
      <c r="F1297" s="24" t="str">
        <f>VLOOKUP(Table8[[#This Row],[Customer ID]],Table8[[Customer ID]:[Any Transplants]],7,FALSE)</f>
        <v>No</v>
      </c>
      <c r="G1297" s="24" t="str">
        <f>VLOOKUP(Table8[[#This Row],[Customer ID]],Table8[[Customer ID]:[Cancer history]],8,FALSE)</f>
        <v>No</v>
      </c>
      <c r="H1297" s="24">
        <f>VLOOKUP(Table8[[#This Row],[Customer ID]],Table8[[Customer ID]:[NumberOfMajorSurgeries]],9,FALSE)</f>
        <v>1</v>
      </c>
      <c r="I1297" s="24" t="str">
        <f>VLOOKUP(Table8[[#This Row],[Customer ID]],Table8[],10,FALSE)</f>
        <v>No</v>
      </c>
      <c r="J1297" s="24" t="str">
        <f>VLOOKUP(Table8[[#This Row],[Customer ID]],Table8[[Customer ID]:[Wight Status]],3,FALSE)</f>
        <v>Obesity</v>
      </c>
      <c r="K1297" s="24" t="str">
        <f>VLOOKUP(Table8[[#This Row],[Customer ID]],Table8[[Customer ID]:[Diabetes Status]],5,FALSE)</f>
        <v>Prediabetes</v>
      </c>
      <c r="L1297" s="24" t="str">
        <f>VLOOKUP(A1297,Table1[[Customer ID]:[Date Of Birth]],5,FALSE)</f>
        <v>9-Sep-1992</v>
      </c>
      <c r="M1297" s="24">
        <f>VLOOKUP(A1297,Table1[[Customer ID]:[charges]],8,FALSE)</f>
        <v>8466.35</v>
      </c>
      <c r="N1297" s="24" t="str">
        <f>VLOOKUP(Healthcare!A1297,Table1[[Customer ID]:[Hospital tier]],9,FALSE)</f>
        <v>tier - 2</v>
      </c>
      <c r="O1297" s="24" t="str">
        <f>VLOOKUP(A1297,Table1[[Customer ID]:[City tier]],10,FALSE)</f>
        <v>tier - 2</v>
      </c>
      <c r="P1297" s="24" t="str">
        <f>VLOOKUP(Healthcare!A1297,Table1[],11,FALSE)</f>
        <v>R1012</v>
      </c>
      <c r="Q1297" s="24">
        <f>VLOOKUP(Healthcare!A1297,Table1[[Customer ID]:[Age]],6,FALSE)</f>
        <v>30</v>
      </c>
    </row>
    <row r="1298" spans="1:17" ht="15.4" x14ac:dyDescent="0.45">
      <c r="A1298" s="25" t="s">
        <v>1297</v>
      </c>
      <c r="B1298" s="24" t="str">
        <f>VLOOKUP('Customer Names'!A1298,'Customer Names'!A1298:C3632,3,FALSE)</f>
        <v>Rao</v>
      </c>
      <c r="C1298" s="24">
        <f>VLOOKUP(Table8[[#This Row],[Customer ID]],Table8[[Customer ID]:[BMI]],2,FALSE)</f>
        <v>36.200000000000003</v>
      </c>
      <c r="D1298" s="24">
        <f>VLOOKUP(Table8[[#This Row],[Customer ID]],Table8[[Customer ID]:[HBA1C]],4,FALSE)</f>
        <v>4.62</v>
      </c>
      <c r="E1298" s="24" t="str">
        <f>VLOOKUP(Table8[[#This Row],[Customer ID]],Table8[[Customer ID]:[Heart Issues]],6,FALSE)</f>
        <v>No</v>
      </c>
      <c r="F1298" s="24" t="str">
        <f>VLOOKUP(Table8[[#This Row],[Customer ID]],Table8[[Customer ID]:[Any Transplants]],7,FALSE)</f>
        <v>No</v>
      </c>
      <c r="G1298" s="24" t="str">
        <f>VLOOKUP(Table8[[#This Row],[Customer ID]],Table8[[Customer ID]:[Cancer history]],8,FALSE)</f>
        <v>No</v>
      </c>
      <c r="H1298" s="24">
        <f>VLOOKUP(Table8[[#This Row],[Customer ID]],Table8[[Customer ID]:[NumberOfMajorSurgeries]],9,FALSE)</f>
        <v>2</v>
      </c>
      <c r="I1298" s="24" t="str">
        <f>VLOOKUP(Table8[[#This Row],[Customer ID]],Table8[],10,FALSE)</f>
        <v>No</v>
      </c>
      <c r="J1298" s="24" t="str">
        <f>VLOOKUP(Table8[[#This Row],[Customer ID]],Table8[[Customer ID]:[Wight Status]],3,FALSE)</f>
        <v>Obesity</v>
      </c>
      <c r="K1298" s="24" t="str">
        <f>VLOOKUP(Table8[[#This Row],[Customer ID]],Table8[[Customer ID]:[Diabetes Status]],5,FALSE)</f>
        <v>Normal</v>
      </c>
      <c r="L1298" s="24" t="str">
        <f>VLOOKUP(A1298,Table1[[Customer ID]:[Date Of Birth]],5,FALSE)</f>
        <v>26-Dec-1972</v>
      </c>
      <c r="M1298" s="24">
        <f>VLOOKUP(A1298,Table1[[Customer ID]:[charges]],8,FALSE)</f>
        <v>8457.82</v>
      </c>
      <c r="N1298" s="24" t="str">
        <f>VLOOKUP(Healthcare!A1298,Table1[[Customer ID]:[Hospital tier]],9,FALSE)</f>
        <v>tier - 2</v>
      </c>
      <c r="O1298" s="24" t="str">
        <f>VLOOKUP(A1298,Table1[[Customer ID]:[City tier]],10,FALSE)</f>
        <v>tier - 3</v>
      </c>
      <c r="P1298" s="24" t="str">
        <f>VLOOKUP(Healthcare!A1298,Table1[],11,FALSE)</f>
        <v>R1011</v>
      </c>
      <c r="Q1298" s="24">
        <f>VLOOKUP(Healthcare!A1298,Table1[[Customer ID]:[Age]],6,FALSE)</f>
        <v>50</v>
      </c>
    </row>
    <row r="1299" spans="1:17" ht="15.4" x14ac:dyDescent="0.45">
      <c r="A1299" s="25" t="s">
        <v>1298</v>
      </c>
      <c r="B1299" s="24" t="str">
        <f>VLOOKUP('Customer Names'!A1299,'Customer Names'!A1299:C3633,3,FALSE)</f>
        <v>Myers</v>
      </c>
      <c r="C1299" s="24">
        <f>VLOOKUP(Table8[[#This Row],[Customer ID]],Table8[[Customer ID]:[BMI]],2,FALSE)</f>
        <v>27.13</v>
      </c>
      <c r="D1299" s="24">
        <f>VLOOKUP(Table8[[#This Row],[Customer ID]],Table8[[Customer ID]:[HBA1C]],4,FALSE)</f>
        <v>5.59</v>
      </c>
      <c r="E1299" s="24" t="str">
        <f>VLOOKUP(Table8[[#This Row],[Customer ID]],Table8[[Customer ID]:[Heart Issues]],6,FALSE)</f>
        <v>No</v>
      </c>
      <c r="F1299" s="24" t="str">
        <f>VLOOKUP(Table8[[#This Row],[Customer ID]],Table8[[Customer ID]:[Any Transplants]],7,FALSE)</f>
        <v>No</v>
      </c>
      <c r="G1299" s="24" t="str">
        <f>VLOOKUP(Table8[[#This Row],[Customer ID]],Table8[[Customer ID]:[Cancer history]],8,FALSE)</f>
        <v>No</v>
      </c>
      <c r="H1299" s="24">
        <f>VLOOKUP(Table8[[#This Row],[Customer ID]],Table8[[Customer ID]:[NumberOfMajorSurgeries]],9,FALSE)</f>
        <v>1</v>
      </c>
      <c r="I1299" s="24" t="str">
        <f>VLOOKUP(Table8[[#This Row],[Customer ID]],Table8[],10,FALSE)</f>
        <v>No</v>
      </c>
      <c r="J1299" s="24" t="str">
        <f>VLOOKUP(Table8[[#This Row],[Customer ID]],Table8[[Customer ID]:[Wight Status]],3,FALSE)</f>
        <v>Over Weight</v>
      </c>
      <c r="K1299" s="24" t="str">
        <f>VLOOKUP(Table8[[#This Row],[Customer ID]],Table8[[Customer ID]:[Diabetes Status]],5,FALSE)</f>
        <v>Normal</v>
      </c>
      <c r="L1299" s="24" t="str">
        <f>VLOOKUP(A1299,Table1[[Customer ID]:[Date Of Birth]],5,FALSE)</f>
        <v>19-Jun-1984</v>
      </c>
      <c r="M1299" s="24">
        <f>VLOOKUP(A1299,Table1[[Customer ID]:[charges]],8,FALSE)</f>
        <v>8450.82</v>
      </c>
      <c r="N1299" s="24" t="str">
        <f>VLOOKUP(Healthcare!A1299,Table1[[Customer ID]:[Hospital tier]],9,FALSE)</f>
        <v>tier - 2</v>
      </c>
      <c r="O1299" s="24" t="str">
        <f>VLOOKUP(A1299,Table1[[Customer ID]:[City tier]],10,FALSE)</f>
        <v>tier - 2</v>
      </c>
      <c r="P1299" s="24" t="str">
        <f>VLOOKUP(Healthcare!A1299,Table1[],11,FALSE)</f>
        <v>R1025</v>
      </c>
      <c r="Q1299" s="24">
        <f>VLOOKUP(Healthcare!A1299,Table1[[Customer ID]:[Age]],6,FALSE)</f>
        <v>38</v>
      </c>
    </row>
    <row r="1300" spans="1:17" ht="15.4" x14ac:dyDescent="0.45">
      <c r="A1300" s="25" t="s">
        <v>1299</v>
      </c>
      <c r="B1300" s="24" t="str">
        <f>VLOOKUP('Customer Names'!A1300,'Customer Names'!A1300:C3634,3,FALSE)</f>
        <v>McLean</v>
      </c>
      <c r="C1300" s="24">
        <f>VLOOKUP(Table8[[#This Row],[Customer ID]],Table8[[Customer ID]:[BMI]],2,FALSE)</f>
        <v>20.75</v>
      </c>
      <c r="D1300" s="24">
        <f>VLOOKUP(Table8[[#This Row],[Customer ID]],Table8[[Customer ID]:[HBA1C]],4,FALSE)</f>
        <v>5.18</v>
      </c>
      <c r="E1300" s="24" t="str">
        <f>VLOOKUP(Table8[[#This Row],[Customer ID]],Table8[[Customer ID]:[Heart Issues]],6,FALSE)</f>
        <v>Yes</v>
      </c>
      <c r="F1300" s="24" t="str">
        <f>VLOOKUP(Table8[[#This Row],[Customer ID]],Table8[[Customer ID]:[Any Transplants]],7,FALSE)</f>
        <v>No</v>
      </c>
      <c r="G1300" s="24" t="str">
        <f>VLOOKUP(Table8[[#This Row],[Customer ID]],Table8[[Customer ID]:[Cancer history]],8,FALSE)</f>
        <v>No</v>
      </c>
      <c r="H1300" s="24">
        <f>VLOOKUP(Table8[[#This Row],[Customer ID]],Table8[[Customer ID]:[NumberOfMajorSurgeries]],9,FALSE)</f>
        <v>2</v>
      </c>
      <c r="I1300" s="24" t="str">
        <f>VLOOKUP(Table8[[#This Row],[Customer ID]],Table8[],10,FALSE)</f>
        <v>No</v>
      </c>
      <c r="J1300" s="24" t="str">
        <f>VLOOKUP(Table8[[#This Row],[Customer ID]],Table8[[Customer ID]:[Wight Status]],3,FALSE)</f>
        <v>Normal Weight</v>
      </c>
      <c r="K1300" s="24" t="str">
        <f>VLOOKUP(Table8[[#This Row],[Customer ID]],Table8[[Customer ID]:[Diabetes Status]],5,FALSE)</f>
        <v>Normal</v>
      </c>
      <c r="L1300" s="24" t="str">
        <f>VLOOKUP(A1300,Table1[[Customer ID]:[Date Of Birth]],5,FALSE)</f>
        <v>12-Jun-1966</v>
      </c>
      <c r="M1300" s="24">
        <f>VLOOKUP(A1300,Table1[[Customer ID]:[charges]],8,FALSE)</f>
        <v>8448.66</v>
      </c>
      <c r="N1300" s="24" t="str">
        <f>VLOOKUP(Healthcare!A1300,Table1[[Customer ID]:[Hospital tier]],9,FALSE)</f>
        <v>tier - 3</v>
      </c>
      <c r="O1300" s="24" t="str">
        <f>VLOOKUP(A1300,Table1[[Customer ID]:[City tier]],10,FALSE)</f>
        <v>tier - 1</v>
      </c>
      <c r="P1300" s="24" t="str">
        <f>VLOOKUP(Healthcare!A1300,Table1[],11,FALSE)</f>
        <v>R1013</v>
      </c>
      <c r="Q1300" s="24">
        <f>VLOOKUP(Healthcare!A1300,Table1[[Customer ID]:[Age]],6,FALSE)</f>
        <v>56</v>
      </c>
    </row>
    <row r="1301" spans="1:17" ht="15.4" x14ac:dyDescent="0.45">
      <c r="A1301" s="25" t="s">
        <v>1300</v>
      </c>
      <c r="B1301" s="24" t="str">
        <f>VLOOKUP('Customer Names'!A1301,'Customer Names'!A1301:C3635,3,FALSE)</f>
        <v>Gomez</v>
      </c>
      <c r="C1301" s="24">
        <f>VLOOKUP(Table8[[#This Row],[Customer ID]],Table8[[Customer ID]:[BMI]],2,FALSE)</f>
        <v>26.6</v>
      </c>
      <c r="D1301" s="24">
        <f>VLOOKUP(Table8[[#This Row],[Customer ID]],Table8[[Customer ID]:[HBA1C]],4,FALSE)</f>
        <v>6.29</v>
      </c>
      <c r="E1301" s="24" t="str">
        <f>VLOOKUP(Table8[[#This Row],[Customer ID]],Table8[[Customer ID]:[Heart Issues]],6,FALSE)</f>
        <v>No</v>
      </c>
      <c r="F1301" s="24" t="str">
        <f>VLOOKUP(Table8[[#This Row],[Customer ID]],Table8[[Customer ID]:[Any Transplants]],7,FALSE)</f>
        <v>No</v>
      </c>
      <c r="G1301" s="24" t="str">
        <f>VLOOKUP(Table8[[#This Row],[Customer ID]],Table8[[Customer ID]:[Cancer history]],8,FALSE)</f>
        <v>No</v>
      </c>
      <c r="H1301" s="24">
        <f>VLOOKUP(Table8[[#This Row],[Customer ID]],Table8[[Customer ID]:[NumberOfMajorSurgeries]],9,FALSE)</f>
        <v>2</v>
      </c>
      <c r="I1301" s="24" t="str">
        <f>VLOOKUP(Table8[[#This Row],[Customer ID]],Table8[],10,FALSE)</f>
        <v>No</v>
      </c>
      <c r="J1301" s="24" t="str">
        <f>VLOOKUP(Table8[[#This Row],[Customer ID]],Table8[[Customer ID]:[Wight Status]],3,FALSE)</f>
        <v>Over Weight</v>
      </c>
      <c r="K1301" s="24" t="str">
        <f>VLOOKUP(Table8[[#This Row],[Customer ID]],Table8[[Customer ID]:[Diabetes Status]],5,FALSE)</f>
        <v>Prediabetes</v>
      </c>
      <c r="L1301" s="24" t="str">
        <f>VLOOKUP(A1301,Table1[[Customer ID]:[Date Of Birth]],5,FALSE)</f>
        <v>4-Sep-1972</v>
      </c>
      <c r="M1301" s="24">
        <f>VLOOKUP(A1301,Table1[[Customer ID]:[charges]],8,FALSE)</f>
        <v>8444.4699999999993</v>
      </c>
      <c r="N1301" s="24" t="str">
        <f>VLOOKUP(Healthcare!A1301,Table1[[Customer ID]:[Hospital tier]],9,FALSE)</f>
        <v>tier - 3</v>
      </c>
      <c r="O1301" s="24" t="str">
        <f>VLOOKUP(A1301,Table1[[Customer ID]:[City tier]],10,FALSE)</f>
        <v>tier - 1</v>
      </c>
      <c r="P1301" s="24" t="str">
        <f>VLOOKUP(Healthcare!A1301,Table1[],11,FALSE)</f>
        <v>R1011</v>
      </c>
      <c r="Q1301" s="24">
        <f>VLOOKUP(Healthcare!A1301,Table1[[Customer ID]:[Age]],6,FALSE)</f>
        <v>50</v>
      </c>
    </row>
    <row r="1302" spans="1:17" ht="15.4" x14ac:dyDescent="0.45">
      <c r="A1302" s="25" t="s">
        <v>1301</v>
      </c>
      <c r="B1302" s="24" t="str">
        <f>VLOOKUP('Customer Names'!A1302,'Customer Names'!A1302:C3636,3,FALSE)</f>
        <v>Hemingway</v>
      </c>
      <c r="C1302" s="24">
        <f>VLOOKUP(Table8[[#This Row],[Customer ID]],Table8[[Customer ID]:[BMI]],2,FALSE)</f>
        <v>25.3</v>
      </c>
      <c r="D1302" s="24">
        <f>VLOOKUP(Table8[[#This Row],[Customer ID]],Table8[[Customer ID]:[HBA1C]],4,FALSE)</f>
        <v>4.49</v>
      </c>
      <c r="E1302" s="24" t="str">
        <f>VLOOKUP(Table8[[#This Row],[Customer ID]],Table8[[Customer ID]:[Heart Issues]],6,FALSE)</f>
        <v>No</v>
      </c>
      <c r="F1302" s="24" t="str">
        <f>VLOOKUP(Table8[[#This Row],[Customer ID]],Table8[[Customer ID]:[Any Transplants]],7,FALSE)</f>
        <v>No</v>
      </c>
      <c r="G1302" s="24" t="str">
        <f>VLOOKUP(Table8[[#This Row],[Customer ID]],Table8[[Customer ID]:[Cancer history]],8,FALSE)</f>
        <v>No</v>
      </c>
      <c r="H1302" s="24">
        <f>VLOOKUP(Table8[[#This Row],[Customer ID]],Table8[[Customer ID]:[NumberOfMajorSurgeries]],9,FALSE)</f>
        <v>2</v>
      </c>
      <c r="I1302" s="24" t="str">
        <f>VLOOKUP(Table8[[#This Row],[Customer ID]],Table8[],10,FALSE)</f>
        <v>No</v>
      </c>
      <c r="J1302" s="24" t="str">
        <f>VLOOKUP(Table8[[#This Row],[Customer ID]],Table8[[Customer ID]:[Wight Status]],3,FALSE)</f>
        <v>Over Weight</v>
      </c>
      <c r="K1302" s="24" t="str">
        <f>VLOOKUP(Table8[[#This Row],[Customer ID]],Table8[[Customer ID]:[Diabetes Status]],5,FALSE)</f>
        <v>Normal</v>
      </c>
      <c r="L1302" s="24" t="str">
        <f>VLOOKUP(A1302,Table1[[Customer ID]:[Date Of Birth]],5,FALSE)</f>
        <v>9-Sep-1972</v>
      </c>
      <c r="M1302" s="24">
        <f>VLOOKUP(A1302,Table1[[Customer ID]:[charges]],8,FALSE)</f>
        <v>8442.67</v>
      </c>
      <c r="N1302" s="24" t="str">
        <f>VLOOKUP(Healthcare!A1302,Table1[[Customer ID]:[Hospital tier]],9,FALSE)</f>
        <v>tier - 2</v>
      </c>
      <c r="O1302" s="24" t="str">
        <f>VLOOKUP(A1302,Table1[[Customer ID]:[City tier]],10,FALSE)</f>
        <v>tier - 3</v>
      </c>
      <c r="P1302" s="24" t="str">
        <f>VLOOKUP(Healthcare!A1302,Table1[],11,FALSE)</f>
        <v>R1013</v>
      </c>
      <c r="Q1302" s="24">
        <f>VLOOKUP(Healthcare!A1302,Table1[[Customer ID]:[Age]],6,FALSE)</f>
        <v>50</v>
      </c>
    </row>
    <row r="1303" spans="1:17" ht="15.4" x14ac:dyDescent="0.45">
      <c r="A1303" s="25" t="s">
        <v>1302</v>
      </c>
      <c r="B1303" s="24" t="str">
        <f>VLOOKUP('Customer Names'!A1303,'Customer Names'!A1303:C3637,3,FALSE)</f>
        <v>Pett</v>
      </c>
      <c r="C1303" s="24">
        <f>VLOOKUP(Table8[[#This Row],[Customer ID]],Table8[[Customer ID]:[BMI]],2,FALSE)</f>
        <v>18.84</v>
      </c>
      <c r="D1303" s="24">
        <f>VLOOKUP(Table8[[#This Row],[Customer ID]],Table8[[Customer ID]:[HBA1C]],4,FALSE)</f>
        <v>11.82</v>
      </c>
      <c r="E1303" s="24" t="str">
        <f>VLOOKUP(Table8[[#This Row],[Customer ID]],Table8[[Customer ID]:[Heart Issues]],6,FALSE)</f>
        <v>Yes</v>
      </c>
      <c r="F1303" s="24" t="str">
        <f>VLOOKUP(Table8[[#This Row],[Customer ID]],Table8[[Customer ID]:[Any Transplants]],7,FALSE)</f>
        <v>No</v>
      </c>
      <c r="G1303" s="24" t="str">
        <f>VLOOKUP(Table8[[#This Row],[Customer ID]],Table8[[Customer ID]:[Cancer history]],8,FALSE)</f>
        <v>Yes</v>
      </c>
      <c r="H1303" s="24">
        <f>VLOOKUP(Table8[[#This Row],[Customer ID]],Table8[[Customer ID]:[NumberOfMajorSurgeries]],9,FALSE)</f>
        <v>1</v>
      </c>
      <c r="I1303" s="24" t="str">
        <f>VLOOKUP(Table8[[#This Row],[Customer ID]],Table8[],10,FALSE)</f>
        <v>No</v>
      </c>
      <c r="J1303" s="24" t="str">
        <f>VLOOKUP(Table8[[#This Row],[Customer ID]],Table8[[Customer ID]:[Wight Status]],3,FALSE)</f>
        <v>Normal Weight</v>
      </c>
      <c r="K1303" s="24" t="str">
        <f>VLOOKUP(Table8[[#This Row],[Customer ID]],Table8[[Customer ID]:[Diabetes Status]],5,FALSE)</f>
        <v>Diabetes</v>
      </c>
      <c r="L1303" s="24" t="str">
        <f>VLOOKUP(A1303,Table1[[Customer ID]:[Date Of Birth]],5,FALSE)</f>
        <v>24-Sep-1963</v>
      </c>
      <c r="M1303" s="24">
        <f>VLOOKUP(A1303,Table1[[Customer ID]:[charges]],8,FALSE)</f>
        <v>8440.0499999999993</v>
      </c>
      <c r="N1303" s="24" t="str">
        <f>VLOOKUP(Healthcare!A1303,Table1[[Customer ID]:[Hospital tier]],9,FALSE)</f>
        <v>tier - 3</v>
      </c>
      <c r="O1303" s="24" t="str">
        <f>VLOOKUP(A1303,Table1[[Customer ID]:[City tier]],10,FALSE)</f>
        <v>tier - 2</v>
      </c>
      <c r="P1303" s="24" t="str">
        <f>VLOOKUP(Healthcare!A1303,Table1[],11,FALSE)</f>
        <v>R1013</v>
      </c>
      <c r="Q1303" s="24">
        <f>VLOOKUP(Healthcare!A1303,Table1[[Customer ID]:[Age]],6,FALSE)</f>
        <v>59</v>
      </c>
    </row>
    <row r="1304" spans="1:17" ht="15.4" x14ac:dyDescent="0.45">
      <c r="A1304" s="25" t="s">
        <v>1303</v>
      </c>
      <c r="B1304" s="24" t="str">
        <f>VLOOKUP('Customer Names'!A1304,'Customer Names'!A1304:C3638,3,FALSE)</f>
        <v>Meingast</v>
      </c>
      <c r="C1304" s="24">
        <f>VLOOKUP(Table8[[#This Row],[Customer ID]],Table8[[Customer ID]:[BMI]],2,FALSE)</f>
        <v>19.57</v>
      </c>
      <c r="D1304" s="24">
        <f>VLOOKUP(Table8[[#This Row],[Customer ID]],Table8[[Customer ID]:[HBA1C]],4,FALSE)</f>
        <v>7.41</v>
      </c>
      <c r="E1304" s="24" t="str">
        <f>VLOOKUP(Table8[[#This Row],[Customer ID]],Table8[[Customer ID]:[Heart Issues]],6,FALSE)</f>
        <v>Yes</v>
      </c>
      <c r="F1304" s="24" t="str">
        <f>VLOOKUP(Table8[[#This Row],[Customer ID]],Table8[[Customer ID]:[Any Transplants]],7,FALSE)</f>
        <v>No</v>
      </c>
      <c r="G1304" s="24" t="str">
        <f>VLOOKUP(Table8[[#This Row],[Customer ID]],Table8[[Customer ID]:[Cancer history]],8,FALSE)</f>
        <v>No</v>
      </c>
      <c r="H1304" s="24">
        <f>VLOOKUP(Table8[[#This Row],[Customer ID]],Table8[[Customer ID]:[NumberOfMajorSurgeries]],9,FALSE)</f>
        <v>1</v>
      </c>
      <c r="I1304" s="24" t="str">
        <f>VLOOKUP(Table8[[#This Row],[Customer ID]],Table8[],10,FALSE)</f>
        <v>No</v>
      </c>
      <c r="J1304" s="24" t="str">
        <f>VLOOKUP(Table8[[#This Row],[Customer ID]],Table8[[Customer ID]:[Wight Status]],3,FALSE)</f>
        <v>Normal Weight</v>
      </c>
      <c r="K1304" s="24" t="str">
        <f>VLOOKUP(Table8[[#This Row],[Customer ID]],Table8[[Customer ID]:[Diabetes Status]],5,FALSE)</f>
        <v>Diabetes</v>
      </c>
      <c r="L1304" s="24" t="str">
        <f>VLOOKUP(A1304,Table1[[Customer ID]:[Date Of Birth]],5,FALSE)</f>
        <v>28-Sep-1975</v>
      </c>
      <c r="M1304" s="24">
        <f>VLOOKUP(A1304,Table1[[Customer ID]:[charges]],8,FALSE)</f>
        <v>8428.07</v>
      </c>
      <c r="N1304" s="24" t="str">
        <f>VLOOKUP(Healthcare!A1304,Table1[[Customer ID]:[Hospital tier]],9,FALSE)</f>
        <v>tier - 3</v>
      </c>
      <c r="O1304" s="24" t="str">
        <f>VLOOKUP(A1304,Table1[[Customer ID]:[City tier]],10,FALSE)</f>
        <v>tier - 2</v>
      </c>
      <c r="P1304" s="24" t="str">
        <f>VLOOKUP(Healthcare!A1304,Table1[],11,FALSE)</f>
        <v>R1012</v>
      </c>
      <c r="Q1304" s="24">
        <f>VLOOKUP(Healthcare!A1304,Table1[[Customer ID]:[Age]],6,FALSE)</f>
        <v>47</v>
      </c>
    </row>
    <row r="1305" spans="1:17" ht="15.4" x14ac:dyDescent="0.45">
      <c r="A1305" s="25" t="s">
        <v>1304</v>
      </c>
      <c r="B1305" s="24" t="str">
        <f>VLOOKUP('Customer Names'!A1305,'Customer Names'!A1305:C3639,3,FALSE)</f>
        <v>McCarthy</v>
      </c>
      <c r="C1305" s="24">
        <f>VLOOKUP(Table8[[#This Row],[Customer ID]],Table8[[Customer ID]:[BMI]],2,FALSE)</f>
        <v>30.495000000000001</v>
      </c>
      <c r="D1305" s="24">
        <f>VLOOKUP(Table8[[#This Row],[Customer ID]],Table8[[Customer ID]:[HBA1C]],4,FALSE)</f>
        <v>5.97</v>
      </c>
      <c r="E1305" s="24" t="str">
        <f>VLOOKUP(Table8[[#This Row],[Customer ID]],Table8[[Customer ID]:[Heart Issues]],6,FALSE)</f>
        <v>No</v>
      </c>
      <c r="F1305" s="24" t="str">
        <f>VLOOKUP(Table8[[#This Row],[Customer ID]],Table8[[Customer ID]:[Any Transplants]],7,FALSE)</f>
        <v>No</v>
      </c>
      <c r="G1305" s="24" t="str">
        <f>VLOOKUP(Table8[[#This Row],[Customer ID]],Table8[[Customer ID]:[Cancer history]],8,FALSE)</f>
        <v>No</v>
      </c>
      <c r="H1305" s="24">
        <f>VLOOKUP(Table8[[#This Row],[Customer ID]],Table8[[Customer ID]:[NumberOfMajorSurgeries]],9,FALSE)</f>
        <v>0</v>
      </c>
      <c r="I1305" s="24" t="str">
        <f>VLOOKUP(Table8[[#This Row],[Customer ID]],Table8[],10,FALSE)</f>
        <v>No</v>
      </c>
      <c r="J1305" s="24" t="str">
        <f>VLOOKUP(Table8[[#This Row],[Customer ID]],Table8[[Customer ID]:[Wight Status]],3,FALSE)</f>
        <v>Obesity</v>
      </c>
      <c r="K1305" s="24" t="str">
        <f>VLOOKUP(Table8[[#This Row],[Customer ID]],Table8[[Customer ID]:[Diabetes Status]],5,FALSE)</f>
        <v>Prediabetes</v>
      </c>
      <c r="L1305" s="24" t="str">
        <f>VLOOKUP(A1305,Table1[[Customer ID]:[Date Of Birth]],5,FALSE)</f>
        <v>4-Sep-1977</v>
      </c>
      <c r="M1305" s="24">
        <f>VLOOKUP(A1305,Table1[[Customer ID]:[charges]],8,FALSE)</f>
        <v>8413.4599999999991</v>
      </c>
      <c r="N1305" s="24" t="str">
        <f>VLOOKUP(Healthcare!A1305,Table1[[Customer ID]:[Hospital tier]],9,FALSE)</f>
        <v>tier - 3</v>
      </c>
      <c r="O1305" s="24" t="str">
        <f>VLOOKUP(A1305,Table1[[Customer ID]:[City tier]],10,FALSE)</f>
        <v>tier - 1</v>
      </c>
      <c r="P1305" s="24" t="str">
        <f>VLOOKUP(Healthcare!A1305,Table1[],11,FALSE)</f>
        <v>R1012</v>
      </c>
      <c r="Q1305" s="24">
        <f>VLOOKUP(Healthcare!A1305,Table1[[Customer ID]:[Age]],6,FALSE)</f>
        <v>45</v>
      </c>
    </row>
    <row r="1306" spans="1:17" ht="15.4" x14ac:dyDescent="0.45">
      <c r="A1306" s="25" t="s">
        <v>1305</v>
      </c>
      <c r="B1306" s="24" t="str">
        <f>VLOOKUP('Customer Names'!A1306,'Customer Names'!A1306:C3640,3,FALSE)</f>
        <v>Boyle</v>
      </c>
      <c r="C1306" s="24">
        <f>VLOOKUP(Table8[[#This Row],[Customer ID]],Table8[[Customer ID]:[BMI]],2,FALSE)</f>
        <v>30.114999999999998</v>
      </c>
      <c r="D1306" s="24">
        <f>VLOOKUP(Table8[[#This Row],[Customer ID]],Table8[[Customer ID]:[HBA1C]],4,FALSE)</f>
        <v>5.74</v>
      </c>
      <c r="E1306" s="24" t="str">
        <f>VLOOKUP(Table8[[#This Row],[Customer ID]],Table8[[Customer ID]:[Heart Issues]],6,FALSE)</f>
        <v>No</v>
      </c>
      <c r="F1306" s="24" t="str">
        <f>VLOOKUP(Table8[[#This Row],[Customer ID]],Table8[[Customer ID]:[Any Transplants]],7,FALSE)</f>
        <v>No</v>
      </c>
      <c r="G1306" s="24" t="str">
        <f>VLOOKUP(Table8[[#This Row],[Customer ID]],Table8[[Customer ID]:[Cancer history]],8,FALSE)</f>
        <v>Yes</v>
      </c>
      <c r="H1306" s="24">
        <f>VLOOKUP(Table8[[#This Row],[Customer ID]],Table8[[Customer ID]:[NumberOfMajorSurgeries]],9,FALSE)</f>
        <v>1</v>
      </c>
      <c r="I1306" s="24" t="str">
        <f>VLOOKUP(Table8[[#This Row],[Customer ID]],Table8[],10,FALSE)</f>
        <v>No</v>
      </c>
      <c r="J1306" s="24" t="str">
        <f>VLOOKUP(Table8[[#This Row],[Customer ID]],Table8[[Customer ID]:[Wight Status]],3,FALSE)</f>
        <v>Obesity</v>
      </c>
      <c r="K1306" s="24" t="str">
        <f>VLOOKUP(Table8[[#This Row],[Customer ID]],Table8[[Customer ID]:[Diabetes Status]],5,FALSE)</f>
        <v>Prediabetes</v>
      </c>
      <c r="L1306" s="24" t="str">
        <f>VLOOKUP(A1306,Table1[[Customer ID]:[Date Of Birth]],5,FALSE)</f>
        <v>11-Jun-1979</v>
      </c>
      <c r="M1306" s="24">
        <f>VLOOKUP(A1306,Table1[[Customer ID]:[charges]],8,FALSE)</f>
        <v>8410.0499999999993</v>
      </c>
      <c r="N1306" s="24" t="str">
        <f>VLOOKUP(Healthcare!A1306,Table1[[Customer ID]:[Hospital tier]],9,FALSE)</f>
        <v>tier - 2</v>
      </c>
      <c r="O1306" s="24" t="str">
        <f>VLOOKUP(A1306,Table1[[Customer ID]:[City tier]],10,FALSE)</f>
        <v>tier - 2</v>
      </c>
      <c r="P1306" s="24" t="str">
        <f>VLOOKUP(Healthcare!A1306,Table1[],11,FALSE)</f>
        <v>R1012</v>
      </c>
      <c r="Q1306" s="24">
        <f>VLOOKUP(Healthcare!A1306,Table1[[Customer ID]:[Age]],6,FALSE)</f>
        <v>43</v>
      </c>
    </row>
    <row r="1307" spans="1:17" ht="15.4" x14ac:dyDescent="0.45">
      <c r="A1307" s="25" t="s">
        <v>1306</v>
      </c>
      <c r="B1307" s="24" t="str">
        <f>VLOOKUP('Customer Names'!A1307,'Customer Names'!A1307:C3641,3,FALSE)</f>
        <v>Gundersen</v>
      </c>
      <c r="C1307" s="24">
        <f>VLOOKUP(Table8[[#This Row],[Customer ID]],Table8[[Customer ID]:[BMI]],2,FALSE)</f>
        <v>24.78</v>
      </c>
      <c r="D1307" s="24">
        <f>VLOOKUP(Table8[[#This Row],[Customer ID]],Table8[[Customer ID]:[HBA1C]],4,FALSE)</f>
        <v>9.85</v>
      </c>
      <c r="E1307" s="24" t="str">
        <f>VLOOKUP(Table8[[#This Row],[Customer ID]],Table8[[Customer ID]:[Heart Issues]],6,FALSE)</f>
        <v>No</v>
      </c>
      <c r="F1307" s="24" t="str">
        <f>VLOOKUP(Table8[[#This Row],[Customer ID]],Table8[[Customer ID]:[Any Transplants]],7,FALSE)</f>
        <v>No</v>
      </c>
      <c r="G1307" s="24" t="str">
        <f>VLOOKUP(Table8[[#This Row],[Customer ID]],Table8[[Customer ID]:[Cancer history]],8,FALSE)</f>
        <v>No</v>
      </c>
      <c r="H1307" s="24">
        <f>VLOOKUP(Table8[[#This Row],[Customer ID]],Table8[[Customer ID]:[NumberOfMajorSurgeries]],9,FALSE)</f>
        <v>0</v>
      </c>
      <c r="I1307" s="24" t="str">
        <f>VLOOKUP(Table8[[#This Row],[Customer ID]],Table8[],10,FALSE)</f>
        <v>No</v>
      </c>
      <c r="J1307" s="24" t="str">
        <f>VLOOKUP(Table8[[#This Row],[Customer ID]],Table8[[Customer ID]:[Wight Status]],3,FALSE)</f>
        <v>Normal Weight</v>
      </c>
      <c r="K1307" s="24" t="str">
        <f>VLOOKUP(Table8[[#This Row],[Customer ID]],Table8[[Customer ID]:[Diabetes Status]],5,FALSE)</f>
        <v>Diabetes</v>
      </c>
      <c r="L1307" s="24" t="str">
        <f>VLOOKUP(A1307,Table1[[Customer ID]:[Date Of Birth]],5,FALSE)</f>
        <v>18-Sep-1971</v>
      </c>
      <c r="M1307" s="24">
        <f>VLOOKUP(A1307,Table1[[Customer ID]:[charges]],8,FALSE)</f>
        <v>8400.01</v>
      </c>
      <c r="N1307" s="24" t="str">
        <f>VLOOKUP(Healthcare!A1307,Table1[[Customer ID]:[Hospital tier]],9,FALSE)</f>
        <v>tier - 2</v>
      </c>
      <c r="O1307" s="24" t="str">
        <f>VLOOKUP(A1307,Table1[[Customer ID]:[City tier]],10,FALSE)</f>
        <v>tier - 3</v>
      </c>
      <c r="P1307" s="24" t="str">
        <f>VLOOKUP(Healthcare!A1307,Table1[],11,FALSE)</f>
        <v>R1013</v>
      </c>
      <c r="Q1307" s="24">
        <f>VLOOKUP(Healthcare!A1307,Table1[[Customer ID]:[Age]],6,FALSE)</f>
        <v>51</v>
      </c>
    </row>
    <row r="1308" spans="1:17" ht="15.4" x14ac:dyDescent="0.45">
      <c r="A1308" s="25" t="s">
        <v>1307</v>
      </c>
      <c r="B1308" s="24" t="str">
        <f>VLOOKUP('Customer Names'!A1308,'Customer Names'!A1308:C3642,3,FALSE)</f>
        <v>Wolswinkel</v>
      </c>
      <c r="C1308" s="24">
        <f>VLOOKUP(Table8[[#This Row],[Customer ID]],Table8[[Customer ID]:[BMI]],2,FALSE)</f>
        <v>24.77</v>
      </c>
      <c r="D1308" s="24">
        <f>VLOOKUP(Table8[[#This Row],[Customer ID]],Table8[[Customer ID]:[HBA1C]],4,FALSE)</f>
        <v>7.59</v>
      </c>
      <c r="E1308" s="24" t="str">
        <f>VLOOKUP(Table8[[#This Row],[Customer ID]],Table8[[Customer ID]:[Heart Issues]],6,FALSE)</f>
        <v>No</v>
      </c>
      <c r="F1308" s="24" t="str">
        <f>VLOOKUP(Table8[[#This Row],[Customer ID]],Table8[[Customer ID]:[Any Transplants]],7,FALSE)</f>
        <v>No</v>
      </c>
      <c r="G1308" s="24" t="str">
        <f>VLOOKUP(Table8[[#This Row],[Customer ID]],Table8[[Customer ID]:[Cancer history]],8,FALSE)</f>
        <v>No</v>
      </c>
      <c r="H1308" s="24">
        <f>VLOOKUP(Table8[[#This Row],[Customer ID]],Table8[[Customer ID]:[NumberOfMajorSurgeries]],9,FALSE)</f>
        <v>0</v>
      </c>
      <c r="I1308" s="24" t="str">
        <f>VLOOKUP(Table8[[#This Row],[Customer ID]],Table8[],10,FALSE)</f>
        <v>No</v>
      </c>
      <c r="J1308" s="24" t="str">
        <f>VLOOKUP(Table8[[#This Row],[Customer ID]],Table8[[Customer ID]:[Wight Status]],3,FALSE)</f>
        <v>Normal Weight</v>
      </c>
      <c r="K1308" s="24" t="str">
        <f>VLOOKUP(Table8[[#This Row],[Customer ID]],Table8[[Customer ID]:[Diabetes Status]],5,FALSE)</f>
        <v>Diabetes</v>
      </c>
      <c r="L1308" s="24" t="str">
        <f>VLOOKUP(A1308,Table1[[Customer ID]:[Date Of Birth]],5,FALSE)</f>
        <v>4-Sep-1971</v>
      </c>
      <c r="M1308" s="24">
        <f>VLOOKUP(A1308,Table1[[Customer ID]:[charges]],8,FALSE)</f>
        <v>8396.6200000000008</v>
      </c>
      <c r="N1308" s="24" t="str">
        <f>VLOOKUP(Healthcare!A1308,Table1[[Customer ID]:[Hospital tier]],9,FALSE)</f>
        <v>tier - 2</v>
      </c>
      <c r="O1308" s="24" t="str">
        <f>VLOOKUP(A1308,Table1[[Customer ID]:[City tier]],10,FALSE)</f>
        <v>tier - 3</v>
      </c>
      <c r="P1308" s="24" t="str">
        <f>VLOOKUP(Healthcare!A1308,Table1[],11,FALSE)</f>
        <v>R1013</v>
      </c>
      <c r="Q1308" s="24">
        <f>VLOOKUP(Healthcare!A1308,Table1[[Customer ID]:[Age]],6,FALSE)</f>
        <v>51</v>
      </c>
    </row>
    <row r="1309" spans="1:17" ht="15.4" x14ac:dyDescent="0.45">
      <c r="A1309" s="25" t="s">
        <v>1308</v>
      </c>
      <c r="B1309" s="24" t="str">
        <f>VLOOKUP('Customer Names'!A1309,'Customer Names'!A1309:C3643,3,FALSE)</f>
        <v>Bomberger</v>
      </c>
      <c r="C1309" s="24">
        <f>VLOOKUP(Table8[[#This Row],[Customer ID]],Table8[[Customer ID]:[BMI]],2,FALSE)</f>
        <v>16.579999999999998</v>
      </c>
      <c r="D1309" s="24">
        <f>VLOOKUP(Table8[[#This Row],[Customer ID]],Table8[[Customer ID]:[HBA1C]],4,FALSE)</f>
        <v>6.98</v>
      </c>
      <c r="E1309" s="24" t="str">
        <f>VLOOKUP(Table8[[#This Row],[Customer ID]],Table8[[Customer ID]:[Heart Issues]],6,FALSE)</f>
        <v>Yes</v>
      </c>
      <c r="F1309" s="24" t="str">
        <f>VLOOKUP(Table8[[#This Row],[Customer ID]],Table8[[Customer ID]:[Any Transplants]],7,FALSE)</f>
        <v>No</v>
      </c>
      <c r="G1309" s="24" t="str">
        <f>VLOOKUP(Table8[[#This Row],[Customer ID]],Table8[[Customer ID]:[Cancer history]],8,FALSE)</f>
        <v>Yes</v>
      </c>
      <c r="H1309" s="24">
        <f>VLOOKUP(Table8[[#This Row],[Customer ID]],Table8[[Customer ID]:[NumberOfMajorSurgeries]],9,FALSE)</f>
        <v>1</v>
      </c>
      <c r="I1309" s="24" t="str">
        <f>VLOOKUP(Table8[[#This Row],[Customer ID]],Table8[],10,FALSE)</f>
        <v>No</v>
      </c>
      <c r="J1309" s="24" t="str">
        <f>VLOOKUP(Table8[[#This Row],[Customer ID]],Table8[[Customer ID]:[Wight Status]],3,FALSE)</f>
        <v>Under Weight</v>
      </c>
      <c r="K1309" s="24" t="str">
        <f>VLOOKUP(Table8[[#This Row],[Customer ID]],Table8[[Customer ID]:[Diabetes Status]],5,FALSE)</f>
        <v>Diabetes</v>
      </c>
      <c r="L1309" s="24" t="str">
        <f>VLOOKUP(A1309,Table1[[Customer ID]:[Date Of Birth]],5,FALSE)</f>
        <v>21-Sep-1963</v>
      </c>
      <c r="M1309" s="24">
        <f>VLOOKUP(A1309,Table1[[Customer ID]:[charges]],8,FALSE)</f>
        <v>8355.5400000000009</v>
      </c>
      <c r="N1309" s="24" t="str">
        <f>VLOOKUP(Healthcare!A1309,Table1[[Customer ID]:[Hospital tier]],9,FALSE)</f>
        <v>tier - 3</v>
      </c>
      <c r="O1309" s="24" t="str">
        <f>VLOOKUP(A1309,Table1[[Customer ID]:[City tier]],10,FALSE)</f>
        <v>tier - 3</v>
      </c>
      <c r="P1309" s="24" t="str">
        <f>VLOOKUP(Healthcare!A1309,Table1[],11,FALSE)</f>
        <v>R1012</v>
      </c>
      <c r="Q1309" s="24">
        <f>VLOOKUP(Healthcare!A1309,Table1[[Customer ID]:[Age]],6,FALSE)</f>
        <v>59</v>
      </c>
    </row>
    <row r="1310" spans="1:17" ht="15.4" x14ac:dyDescent="0.45">
      <c r="A1310" s="25" t="s">
        <v>1309</v>
      </c>
      <c r="B1310" s="24" t="str">
        <f>VLOOKUP('Customer Names'!A1310,'Customer Names'!A1310:C3644,3,FALSE)</f>
        <v>Roy</v>
      </c>
      <c r="C1310" s="24">
        <f>VLOOKUP(Table8[[#This Row],[Customer ID]],Table8[[Customer ID]:[BMI]],2,FALSE)</f>
        <v>38.17</v>
      </c>
      <c r="D1310" s="24">
        <f>VLOOKUP(Table8[[#This Row],[Customer ID]],Table8[[Customer ID]:[HBA1C]],4,FALSE)</f>
        <v>4.7300000000000004</v>
      </c>
      <c r="E1310" s="24" t="str">
        <f>VLOOKUP(Table8[[#This Row],[Customer ID]],Table8[[Customer ID]:[Heart Issues]],6,FALSE)</f>
        <v>Yes</v>
      </c>
      <c r="F1310" s="24" t="str">
        <f>VLOOKUP(Table8[[#This Row],[Customer ID]],Table8[[Customer ID]:[Any Transplants]],7,FALSE)</f>
        <v>No</v>
      </c>
      <c r="G1310" s="24" t="str">
        <f>VLOOKUP(Table8[[#This Row],[Customer ID]],Table8[[Customer ID]:[Cancer history]],8,FALSE)</f>
        <v>No</v>
      </c>
      <c r="H1310" s="24">
        <f>VLOOKUP(Table8[[#This Row],[Customer ID]],Table8[[Customer ID]:[NumberOfMajorSurgeries]],9,FALSE)</f>
        <v>0</v>
      </c>
      <c r="I1310" s="24" t="str">
        <f>VLOOKUP(Table8[[#This Row],[Customer ID]],Table8[],10,FALSE)</f>
        <v>No</v>
      </c>
      <c r="J1310" s="24" t="str">
        <f>VLOOKUP(Table8[[#This Row],[Customer ID]],Table8[[Customer ID]:[Wight Status]],3,FALSE)</f>
        <v>Obesity</v>
      </c>
      <c r="K1310" s="24" t="str">
        <f>VLOOKUP(Table8[[#This Row],[Customer ID]],Table8[[Customer ID]:[Diabetes Status]],5,FALSE)</f>
        <v>Normal</v>
      </c>
      <c r="L1310" s="24" t="str">
        <f>VLOOKUP(A1310,Table1[[Customer ID]:[Date Of Birth]],5,FALSE)</f>
        <v>12-Jun-1976</v>
      </c>
      <c r="M1310" s="24">
        <f>VLOOKUP(A1310,Table1[[Customer ID]:[charges]],8,FALSE)</f>
        <v>8347.16</v>
      </c>
      <c r="N1310" s="24" t="str">
        <f>VLOOKUP(Healthcare!A1310,Table1[[Customer ID]:[Hospital tier]],9,FALSE)</f>
        <v>tier - 2</v>
      </c>
      <c r="O1310" s="24" t="str">
        <f>VLOOKUP(A1310,Table1[[Customer ID]:[City tier]],10,FALSE)</f>
        <v>tier - 1</v>
      </c>
      <c r="P1310" s="24" t="str">
        <f>VLOOKUP(Healthcare!A1310,Table1[],11,FALSE)</f>
        <v>R1013</v>
      </c>
      <c r="Q1310" s="24">
        <f>VLOOKUP(Healthcare!A1310,Table1[[Customer ID]:[Age]],6,FALSE)</f>
        <v>46</v>
      </c>
    </row>
    <row r="1311" spans="1:17" ht="15.4" x14ac:dyDescent="0.45">
      <c r="A1311" s="25" t="s">
        <v>1310</v>
      </c>
      <c r="B1311" s="24" t="str">
        <f>VLOOKUP('Customer Names'!A1311,'Customer Names'!A1311:C3645,3,FALSE)</f>
        <v>Lapierre</v>
      </c>
      <c r="C1311" s="24">
        <f>VLOOKUP(Table8[[#This Row],[Customer ID]],Table8[[Customer ID]:[BMI]],2,FALSE)</f>
        <v>39.424999999999997</v>
      </c>
      <c r="D1311" s="24">
        <f>VLOOKUP(Table8[[#This Row],[Customer ID]],Table8[[Customer ID]:[HBA1C]],4,FALSE)</f>
        <v>4.76</v>
      </c>
      <c r="E1311" s="24" t="str">
        <f>VLOOKUP(Table8[[#This Row],[Customer ID]],Table8[[Customer ID]:[Heart Issues]],6,FALSE)</f>
        <v>Yes</v>
      </c>
      <c r="F1311" s="24" t="str">
        <f>VLOOKUP(Table8[[#This Row],[Customer ID]],Table8[[Customer ID]:[Any Transplants]],7,FALSE)</f>
        <v>No</v>
      </c>
      <c r="G1311" s="24" t="str">
        <f>VLOOKUP(Table8[[#This Row],[Customer ID]],Table8[[Customer ID]:[Cancer history]],8,FALSE)</f>
        <v>No</v>
      </c>
      <c r="H1311" s="24">
        <f>VLOOKUP(Table8[[#This Row],[Customer ID]],Table8[[Customer ID]:[NumberOfMajorSurgeries]],9,FALSE)</f>
        <v>0</v>
      </c>
      <c r="I1311" s="24" t="str">
        <f>VLOOKUP(Table8[[#This Row],[Customer ID]],Table8[],10,FALSE)</f>
        <v>No</v>
      </c>
      <c r="J1311" s="24" t="str">
        <f>VLOOKUP(Table8[[#This Row],[Customer ID]],Table8[[Customer ID]:[Wight Status]],3,FALSE)</f>
        <v>Obesity</v>
      </c>
      <c r="K1311" s="24" t="str">
        <f>VLOOKUP(Table8[[#This Row],[Customer ID]],Table8[[Customer ID]:[Diabetes Status]],5,FALSE)</f>
        <v>Normal</v>
      </c>
      <c r="L1311" s="24" t="str">
        <f>VLOOKUP(A1311,Table1[[Customer ID]:[Date Of Birth]],5,FALSE)</f>
        <v>7-Jul-1976</v>
      </c>
      <c r="M1311" s="24">
        <f>VLOOKUP(A1311,Table1[[Customer ID]:[charges]],8,FALSE)</f>
        <v>8342.91</v>
      </c>
      <c r="N1311" s="24" t="str">
        <f>VLOOKUP(Healthcare!A1311,Table1[[Customer ID]:[Hospital tier]],9,FALSE)</f>
        <v>tier - 3</v>
      </c>
      <c r="O1311" s="24" t="str">
        <f>VLOOKUP(A1311,Table1[[Customer ID]:[City tier]],10,FALSE)</f>
        <v>tier - 1</v>
      </c>
      <c r="P1311" s="24" t="str">
        <f>VLOOKUP(Healthcare!A1311,Table1[],11,FALSE)</f>
        <v>R1016</v>
      </c>
      <c r="Q1311" s="24">
        <f>VLOOKUP(Healthcare!A1311,Table1[[Customer ID]:[Age]],6,FALSE)</f>
        <v>46</v>
      </c>
    </row>
    <row r="1312" spans="1:17" ht="15.4" x14ac:dyDescent="0.45">
      <c r="A1312" s="25" t="s">
        <v>1311</v>
      </c>
      <c r="B1312" s="24" t="str">
        <f>VLOOKUP('Customer Names'!A1312,'Customer Names'!A1312:C3646,3,FALSE)</f>
        <v>Beaty</v>
      </c>
      <c r="C1312" s="24">
        <f>VLOOKUP(Table8[[#This Row],[Customer ID]],Table8[[Customer ID]:[BMI]],2,FALSE)</f>
        <v>33.44</v>
      </c>
      <c r="D1312" s="24">
        <f>VLOOKUP(Table8[[#This Row],[Customer ID]],Table8[[Customer ID]:[HBA1C]],4,FALSE)</f>
        <v>6.24</v>
      </c>
      <c r="E1312" s="24" t="str">
        <f>VLOOKUP(Table8[[#This Row],[Customer ID]],Table8[[Customer ID]:[Heart Issues]],6,FALSE)</f>
        <v>Yes</v>
      </c>
      <c r="F1312" s="24" t="str">
        <f>VLOOKUP(Table8[[#This Row],[Customer ID]],Table8[[Customer ID]:[Any Transplants]],7,FALSE)</f>
        <v>No</v>
      </c>
      <c r="G1312" s="24" t="str">
        <f>VLOOKUP(Table8[[#This Row],[Customer ID]],Table8[[Customer ID]:[Cancer history]],8,FALSE)</f>
        <v>No</v>
      </c>
      <c r="H1312" s="24">
        <f>VLOOKUP(Table8[[#This Row],[Customer ID]],Table8[[Customer ID]:[NumberOfMajorSurgeries]],9,FALSE)</f>
        <v>0</v>
      </c>
      <c r="I1312" s="24" t="str">
        <f>VLOOKUP(Table8[[#This Row],[Customer ID]],Table8[],10,FALSE)</f>
        <v>No</v>
      </c>
      <c r="J1312" s="24" t="str">
        <f>VLOOKUP(Table8[[#This Row],[Customer ID]],Table8[[Customer ID]:[Wight Status]],3,FALSE)</f>
        <v>Obesity</v>
      </c>
      <c r="K1312" s="24" t="str">
        <f>VLOOKUP(Table8[[#This Row],[Customer ID]],Table8[[Customer ID]:[Diabetes Status]],5,FALSE)</f>
        <v>Prediabetes</v>
      </c>
      <c r="L1312" s="24" t="str">
        <f>VLOOKUP(A1312,Table1[[Customer ID]:[Date Of Birth]],5,FALSE)</f>
        <v>20-Jul-1976</v>
      </c>
      <c r="M1312" s="24">
        <f>VLOOKUP(A1312,Table1[[Customer ID]:[charges]],8,FALSE)</f>
        <v>8334.59</v>
      </c>
      <c r="N1312" s="24" t="str">
        <f>VLOOKUP(Healthcare!A1312,Table1[[Customer ID]:[Hospital tier]],9,FALSE)</f>
        <v>tier - 3</v>
      </c>
      <c r="O1312" s="24" t="str">
        <f>VLOOKUP(A1312,Table1[[Customer ID]:[City tier]],10,FALSE)</f>
        <v>tier - 2</v>
      </c>
      <c r="P1312" s="24" t="str">
        <f>VLOOKUP(Healthcare!A1312,Table1[],11,FALSE)</f>
        <v>R1016</v>
      </c>
      <c r="Q1312" s="24">
        <f>VLOOKUP(Healthcare!A1312,Table1[[Customer ID]:[Age]],6,FALSE)</f>
        <v>46</v>
      </c>
    </row>
    <row r="1313" spans="1:17" ht="15.4" x14ac:dyDescent="0.45">
      <c r="A1313" s="25" t="s">
        <v>1312</v>
      </c>
      <c r="B1313" s="24" t="str">
        <f>VLOOKUP('Customer Names'!A1313,'Customer Names'!A1313:C3647,3,FALSE)</f>
        <v>Hammer</v>
      </c>
      <c r="C1313" s="24">
        <f>VLOOKUP(Table8[[#This Row],[Customer ID]],Table8[[Customer ID]:[BMI]],2,FALSE)</f>
        <v>33.344999999999999</v>
      </c>
      <c r="D1313" s="24">
        <f>VLOOKUP(Table8[[#This Row],[Customer ID]],Table8[[Customer ID]:[HBA1C]],4,FALSE)</f>
        <v>5.44</v>
      </c>
      <c r="E1313" s="24" t="str">
        <f>VLOOKUP(Table8[[#This Row],[Customer ID]],Table8[[Customer ID]:[Heart Issues]],6,FALSE)</f>
        <v>Yes</v>
      </c>
      <c r="F1313" s="24" t="str">
        <f>VLOOKUP(Table8[[#This Row],[Customer ID]],Table8[[Customer ID]:[Any Transplants]],7,FALSE)</f>
        <v>No</v>
      </c>
      <c r="G1313" s="24" t="str">
        <f>VLOOKUP(Table8[[#This Row],[Customer ID]],Table8[[Customer ID]:[Cancer history]],8,FALSE)</f>
        <v>No</v>
      </c>
      <c r="H1313" s="24">
        <f>VLOOKUP(Table8[[#This Row],[Customer ID]],Table8[[Customer ID]:[NumberOfMajorSurgeries]],9,FALSE)</f>
        <v>0</v>
      </c>
      <c r="I1313" s="24" t="str">
        <f>VLOOKUP(Table8[[#This Row],[Customer ID]],Table8[],10,FALSE)</f>
        <v>No</v>
      </c>
      <c r="J1313" s="24" t="str">
        <f>VLOOKUP(Table8[[#This Row],[Customer ID]],Table8[[Customer ID]:[Wight Status]],3,FALSE)</f>
        <v>Obesity</v>
      </c>
      <c r="K1313" s="24" t="str">
        <f>VLOOKUP(Table8[[#This Row],[Customer ID]],Table8[[Customer ID]:[Diabetes Status]],5,FALSE)</f>
        <v>Normal</v>
      </c>
      <c r="L1313" s="24" t="str">
        <f>VLOOKUP(A1313,Table1[[Customer ID]:[Date Of Birth]],5,FALSE)</f>
        <v>12-Jul-1976</v>
      </c>
      <c r="M1313" s="24">
        <f>VLOOKUP(A1313,Table1[[Customer ID]:[charges]],8,FALSE)</f>
        <v>8334.4599999999991</v>
      </c>
      <c r="N1313" s="24" t="str">
        <f>VLOOKUP(Healthcare!A1313,Table1[[Customer ID]:[Hospital tier]],9,FALSE)</f>
        <v>tier - 3</v>
      </c>
      <c r="O1313" s="24" t="str">
        <f>VLOOKUP(A1313,Table1[[Customer ID]:[City tier]],10,FALSE)</f>
        <v>tier - 2</v>
      </c>
      <c r="P1313" s="24" t="str">
        <f>VLOOKUP(Healthcare!A1313,Table1[],11,FALSE)</f>
        <v>R1016</v>
      </c>
      <c r="Q1313" s="24">
        <f>VLOOKUP(Healthcare!A1313,Table1[[Customer ID]:[Age]],6,FALSE)</f>
        <v>46</v>
      </c>
    </row>
    <row r="1314" spans="1:17" ht="15.4" x14ac:dyDescent="0.45">
      <c r="A1314" s="25" t="s">
        <v>1313</v>
      </c>
      <c r="B1314" s="24" t="str">
        <f>VLOOKUP('Customer Names'!A1314,'Customer Names'!A1314:C3648,3,FALSE)</f>
        <v>Randolph</v>
      </c>
      <c r="C1314" s="24">
        <f>VLOOKUP(Table8[[#This Row],[Customer ID]],Table8[[Customer ID]:[BMI]],2,FALSE)</f>
        <v>38.79</v>
      </c>
      <c r="D1314" s="24">
        <f>VLOOKUP(Table8[[#This Row],[Customer ID]],Table8[[Customer ID]:[HBA1C]],4,FALSE)</f>
        <v>5.08</v>
      </c>
      <c r="E1314" s="24" t="str">
        <f>VLOOKUP(Table8[[#This Row],[Customer ID]],Table8[[Customer ID]:[Heart Issues]],6,FALSE)</f>
        <v>No</v>
      </c>
      <c r="F1314" s="24" t="str">
        <f>VLOOKUP(Table8[[#This Row],[Customer ID]],Table8[[Customer ID]:[Any Transplants]],7,FALSE)</f>
        <v>No</v>
      </c>
      <c r="G1314" s="24" t="str">
        <f>VLOOKUP(Table8[[#This Row],[Customer ID]],Table8[[Customer ID]:[Cancer history]],8,FALSE)</f>
        <v>Yes</v>
      </c>
      <c r="H1314" s="24">
        <f>VLOOKUP(Table8[[#This Row],[Customer ID]],Table8[[Customer ID]:[NumberOfMajorSurgeries]],9,FALSE)</f>
        <v>1</v>
      </c>
      <c r="I1314" s="24" t="str">
        <f>VLOOKUP(Table8[[#This Row],[Customer ID]],Table8[],10,FALSE)</f>
        <v>No</v>
      </c>
      <c r="J1314" s="24" t="str">
        <f>VLOOKUP(Table8[[#This Row],[Customer ID]],Table8[[Customer ID]:[Wight Status]],3,FALSE)</f>
        <v>Obesity</v>
      </c>
      <c r="K1314" s="24" t="str">
        <f>VLOOKUP(Table8[[#This Row],[Customer ID]],Table8[[Customer ID]:[Diabetes Status]],5,FALSE)</f>
        <v>Normal</v>
      </c>
      <c r="L1314" s="24" t="str">
        <f>VLOOKUP(A1314,Table1[[Customer ID]:[Date Of Birth]],5,FALSE)</f>
        <v>22-Jun-1993</v>
      </c>
      <c r="M1314" s="24">
        <f>VLOOKUP(A1314,Table1[[Customer ID]:[charges]],8,FALSE)</f>
        <v>8314.65</v>
      </c>
      <c r="N1314" s="24" t="str">
        <f>VLOOKUP(Healthcare!A1314,Table1[[Customer ID]:[Hospital tier]],9,FALSE)</f>
        <v>tier - 2</v>
      </c>
      <c r="O1314" s="24" t="str">
        <f>VLOOKUP(A1314,Table1[[Customer ID]:[City tier]],10,FALSE)</f>
        <v>tier - 1</v>
      </c>
      <c r="P1314" s="24" t="str">
        <f>VLOOKUP(Healthcare!A1314,Table1[],11,FALSE)</f>
        <v>R1012</v>
      </c>
      <c r="Q1314" s="24">
        <f>VLOOKUP(Healthcare!A1314,Table1[[Customer ID]:[Age]],6,FALSE)</f>
        <v>29</v>
      </c>
    </row>
    <row r="1315" spans="1:17" ht="15.4" x14ac:dyDescent="0.45">
      <c r="A1315" s="25" t="s">
        <v>1314</v>
      </c>
      <c r="B1315" s="24" t="str">
        <f>VLOOKUP('Customer Names'!A1315,'Customer Names'!A1315:C3649,3,FALSE)</f>
        <v>Masterson</v>
      </c>
      <c r="C1315" s="24">
        <f>VLOOKUP(Table8[[#This Row],[Customer ID]],Table8[[Customer ID]:[BMI]],2,FALSE)</f>
        <v>30.684999999999999</v>
      </c>
      <c r="D1315" s="24">
        <f>VLOOKUP(Table8[[#This Row],[Customer ID]],Table8[[Customer ID]:[HBA1C]],4,FALSE)</f>
        <v>4.87</v>
      </c>
      <c r="E1315" s="24" t="str">
        <f>VLOOKUP(Table8[[#This Row],[Customer ID]],Table8[[Customer ID]:[Heart Issues]],6,FALSE)</f>
        <v>No</v>
      </c>
      <c r="F1315" s="24" t="str">
        <f>VLOOKUP(Table8[[#This Row],[Customer ID]],Table8[[Customer ID]:[Any Transplants]],7,FALSE)</f>
        <v>No</v>
      </c>
      <c r="G1315" s="24" t="str">
        <f>VLOOKUP(Table8[[#This Row],[Customer ID]],Table8[[Customer ID]:[Cancer history]],8,FALSE)</f>
        <v>Yes</v>
      </c>
      <c r="H1315" s="24">
        <f>VLOOKUP(Table8[[#This Row],[Customer ID]],Table8[[Customer ID]:[NumberOfMajorSurgeries]],9,FALSE)</f>
        <v>1</v>
      </c>
      <c r="I1315" s="24" t="str">
        <f>VLOOKUP(Table8[[#This Row],[Customer ID]],Table8[],10,FALSE)</f>
        <v>No</v>
      </c>
      <c r="J1315" s="24" t="str">
        <f>VLOOKUP(Table8[[#This Row],[Customer ID]],Table8[[Customer ID]:[Wight Status]],3,FALSE)</f>
        <v>Obesity</v>
      </c>
      <c r="K1315" s="24" t="str">
        <f>VLOOKUP(Table8[[#This Row],[Customer ID]],Table8[[Customer ID]:[Diabetes Status]],5,FALSE)</f>
        <v>Normal</v>
      </c>
      <c r="L1315" s="24" t="str">
        <f>VLOOKUP(A1315,Table1[[Customer ID]:[Date Of Birth]],5,FALSE)</f>
        <v>7-Aug-1979</v>
      </c>
      <c r="M1315" s="24">
        <f>VLOOKUP(A1315,Table1[[Customer ID]:[charges]],8,FALSE)</f>
        <v>8310.84</v>
      </c>
      <c r="N1315" s="24" t="str">
        <f>VLOOKUP(Healthcare!A1315,Table1[[Customer ID]:[Hospital tier]],9,FALSE)</f>
        <v>tier - 2</v>
      </c>
      <c r="O1315" s="24" t="str">
        <f>VLOOKUP(A1315,Table1[[Customer ID]:[City tier]],10,FALSE)</f>
        <v>tier - 2</v>
      </c>
      <c r="P1315" s="24" t="str">
        <f>VLOOKUP(Healthcare!A1315,Table1[],11,FALSE)</f>
        <v>R1012</v>
      </c>
      <c r="Q1315" s="24">
        <f>VLOOKUP(Healthcare!A1315,Table1[[Customer ID]:[Age]],6,FALSE)</f>
        <v>43</v>
      </c>
    </row>
    <row r="1316" spans="1:17" ht="15.4" x14ac:dyDescent="0.45">
      <c r="A1316" s="25" t="s">
        <v>1315</v>
      </c>
      <c r="B1316" s="24" t="str">
        <f>VLOOKUP('Customer Names'!A1316,'Customer Names'!A1316:C3650,3,FALSE)</f>
        <v>Friess</v>
      </c>
      <c r="C1316" s="24">
        <f>VLOOKUP(Table8[[#This Row],[Customer ID]],Table8[[Customer ID]:[BMI]],2,FALSE)</f>
        <v>22.135000000000002</v>
      </c>
      <c r="D1316" s="24">
        <f>VLOOKUP(Table8[[#This Row],[Customer ID]],Table8[[Customer ID]:[HBA1C]],4,FALSE)</f>
        <v>8.17</v>
      </c>
      <c r="E1316" s="24" t="str">
        <f>VLOOKUP(Table8[[#This Row],[Customer ID]],Table8[[Customer ID]:[Heart Issues]],6,FALSE)</f>
        <v>No</v>
      </c>
      <c r="F1316" s="24" t="str">
        <f>VLOOKUP(Table8[[#This Row],[Customer ID]],Table8[[Customer ID]:[Any Transplants]],7,FALSE)</f>
        <v>No</v>
      </c>
      <c r="G1316" s="24" t="str">
        <f>VLOOKUP(Table8[[#This Row],[Customer ID]],Table8[[Customer ID]:[Cancer history]],8,FALSE)</f>
        <v>No</v>
      </c>
      <c r="H1316" s="24">
        <f>VLOOKUP(Table8[[#This Row],[Customer ID]],Table8[[Customer ID]:[NumberOfMajorSurgeries]],9,FALSE)</f>
        <v>0</v>
      </c>
      <c r="I1316" s="24" t="str">
        <f>VLOOKUP(Table8[[#This Row],[Customer ID]],Table8[],10,FALSE)</f>
        <v>No</v>
      </c>
      <c r="J1316" s="24" t="str">
        <f>VLOOKUP(Table8[[#This Row],[Customer ID]],Table8[[Customer ID]:[Wight Status]],3,FALSE)</f>
        <v>Normal Weight</v>
      </c>
      <c r="K1316" s="24" t="str">
        <f>VLOOKUP(Table8[[#This Row],[Customer ID]],Table8[[Customer ID]:[Diabetes Status]],5,FALSE)</f>
        <v>Diabetes</v>
      </c>
      <c r="L1316" s="24" t="str">
        <f>VLOOKUP(A1316,Table1[[Customer ID]:[Date Of Birth]],5,FALSE)</f>
        <v>26-Jun-1978</v>
      </c>
      <c r="M1316" s="24">
        <f>VLOOKUP(A1316,Table1[[Customer ID]:[charges]],8,FALSE)</f>
        <v>8302.5400000000009</v>
      </c>
      <c r="N1316" s="24" t="str">
        <f>VLOOKUP(Healthcare!A1316,Table1[[Customer ID]:[Hospital tier]],9,FALSE)</f>
        <v>tier - 3</v>
      </c>
      <c r="O1316" s="24" t="str">
        <f>VLOOKUP(A1316,Table1[[Customer ID]:[City tier]],10,FALSE)</f>
        <v>tier - 3</v>
      </c>
      <c r="P1316" s="24" t="str">
        <f>VLOOKUP(Healthcare!A1316,Table1[],11,FALSE)</f>
        <v>R1016</v>
      </c>
      <c r="Q1316" s="24">
        <f>VLOOKUP(Healthcare!A1316,Table1[[Customer ID]:[Age]],6,FALSE)</f>
        <v>44</v>
      </c>
    </row>
    <row r="1317" spans="1:17" ht="15.4" x14ac:dyDescent="0.45">
      <c r="A1317" s="25" t="s">
        <v>1316</v>
      </c>
      <c r="B1317" s="24" t="str">
        <f>VLOOKUP('Customer Names'!A1317,'Customer Names'!A1317:C3651,3,FALSE)</f>
        <v>Mantoni</v>
      </c>
      <c r="C1317" s="24">
        <f>VLOOKUP(Table8[[#This Row],[Customer ID]],Table8[[Customer ID]:[BMI]],2,FALSE)</f>
        <v>33.33</v>
      </c>
      <c r="D1317" s="24">
        <f>VLOOKUP(Table8[[#This Row],[Customer ID]],Table8[[Customer ID]:[HBA1C]],4,FALSE)</f>
        <v>7.61</v>
      </c>
      <c r="E1317" s="24" t="str">
        <f>VLOOKUP(Table8[[#This Row],[Customer ID]],Table8[[Customer ID]:[Heart Issues]],6,FALSE)</f>
        <v>No</v>
      </c>
      <c r="F1317" s="24" t="str">
        <f>VLOOKUP(Table8[[#This Row],[Customer ID]],Table8[[Customer ID]:[Any Transplants]],7,FALSE)</f>
        <v>No</v>
      </c>
      <c r="G1317" s="24" t="str">
        <f>VLOOKUP(Table8[[#This Row],[Customer ID]],Table8[[Customer ID]:[Cancer history]],8,FALSE)</f>
        <v>No</v>
      </c>
      <c r="H1317" s="24">
        <f>VLOOKUP(Table8[[#This Row],[Customer ID]],Table8[[Customer ID]:[NumberOfMajorSurgeries]],9,FALSE)</f>
        <v>0</v>
      </c>
      <c r="I1317" s="24" t="str">
        <f>VLOOKUP(Table8[[#This Row],[Customer ID]],Table8[],10,FALSE)</f>
        <v>No</v>
      </c>
      <c r="J1317" s="24" t="str">
        <f>VLOOKUP(Table8[[#This Row],[Customer ID]],Table8[[Customer ID]:[Wight Status]],3,FALSE)</f>
        <v>Obesity</v>
      </c>
      <c r="K1317" s="24" t="str">
        <f>VLOOKUP(Table8[[#This Row],[Customer ID]],Table8[[Customer ID]:[Diabetes Status]],5,FALSE)</f>
        <v>Diabetes</v>
      </c>
      <c r="L1317" s="24" t="str">
        <f>VLOOKUP(A1317,Table1[[Customer ID]:[Date Of Birth]],5,FALSE)</f>
        <v>6-Jun-1974</v>
      </c>
      <c r="M1317" s="24">
        <f>VLOOKUP(A1317,Table1[[Customer ID]:[charges]],8,FALSE)</f>
        <v>8283.68</v>
      </c>
      <c r="N1317" s="24" t="str">
        <f>VLOOKUP(Healthcare!A1317,Table1[[Customer ID]:[Hospital tier]],9,FALSE)</f>
        <v>tier - 2</v>
      </c>
      <c r="O1317" s="24" t="str">
        <f>VLOOKUP(A1317,Table1[[Customer ID]:[City tier]],10,FALSE)</f>
        <v>tier - 3</v>
      </c>
      <c r="P1317" s="24" t="str">
        <f>VLOOKUP(Healthcare!A1317,Table1[],11,FALSE)</f>
        <v>R1013</v>
      </c>
      <c r="Q1317" s="24">
        <f>VLOOKUP(Healthcare!A1317,Table1[[Customer ID]:[Age]],6,FALSE)</f>
        <v>49</v>
      </c>
    </row>
    <row r="1318" spans="1:17" ht="15.4" x14ac:dyDescent="0.45">
      <c r="A1318" s="25" t="s">
        <v>1317</v>
      </c>
      <c r="B1318" s="24" t="str">
        <f>VLOOKUP('Customer Names'!A1318,'Customer Names'!A1318:C3652,3,FALSE)</f>
        <v>Bodeen</v>
      </c>
      <c r="C1318" s="24">
        <f>VLOOKUP(Table8[[#This Row],[Customer ID]],Table8[[Customer ID]:[BMI]],2,FALSE)</f>
        <v>31.13</v>
      </c>
      <c r="D1318" s="24">
        <f>VLOOKUP(Table8[[#This Row],[Customer ID]],Table8[[Customer ID]:[HBA1C]],4,FALSE)</f>
        <v>10.1</v>
      </c>
      <c r="E1318" s="24" t="str">
        <f>VLOOKUP(Table8[[#This Row],[Customer ID]],Table8[[Customer ID]:[Heart Issues]],6,FALSE)</f>
        <v>No</v>
      </c>
      <c r="F1318" s="24" t="str">
        <f>VLOOKUP(Table8[[#This Row],[Customer ID]],Table8[[Customer ID]:[Any Transplants]],7,FALSE)</f>
        <v>No</v>
      </c>
      <c r="G1318" s="24" t="str">
        <f>VLOOKUP(Table8[[#This Row],[Customer ID]],Table8[[Customer ID]:[Cancer history]],8,FALSE)</f>
        <v>No</v>
      </c>
      <c r="H1318" s="24">
        <f>VLOOKUP(Table8[[#This Row],[Customer ID]],Table8[[Customer ID]:[NumberOfMajorSurgeries]],9,FALSE)</f>
        <v>0</v>
      </c>
      <c r="I1318" s="24" t="str">
        <f>VLOOKUP(Table8[[#This Row],[Customer ID]],Table8[],10,FALSE)</f>
        <v>No</v>
      </c>
      <c r="J1318" s="24" t="str">
        <f>VLOOKUP(Table8[[#This Row],[Customer ID]],Table8[[Customer ID]:[Wight Status]],3,FALSE)</f>
        <v>Obesity</v>
      </c>
      <c r="K1318" s="24" t="str">
        <f>VLOOKUP(Table8[[#This Row],[Customer ID]],Table8[[Customer ID]:[Diabetes Status]],5,FALSE)</f>
        <v>Diabetes</v>
      </c>
      <c r="L1318" s="24" t="str">
        <f>VLOOKUP(A1318,Table1[[Customer ID]:[Date Of Birth]],5,FALSE)</f>
        <v>22-Dec-1974</v>
      </c>
      <c r="M1318" s="24">
        <f>VLOOKUP(A1318,Table1[[Customer ID]:[charges]],8,FALSE)</f>
        <v>8280.6200000000008</v>
      </c>
      <c r="N1318" s="24" t="str">
        <f>VLOOKUP(Healthcare!A1318,Table1[[Customer ID]:[Hospital tier]],9,FALSE)</f>
        <v>tier - 2</v>
      </c>
      <c r="O1318" s="24" t="str">
        <f>VLOOKUP(A1318,Table1[[Customer ID]:[City tier]],10,FALSE)</f>
        <v>tier - 2</v>
      </c>
      <c r="P1318" s="24" t="str">
        <f>VLOOKUP(Healthcare!A1318,Table1[],11,FALSE)</f>
        <v>R1013</v>
      </c>
      <c r="Q1318" s="24">
        <f>VLOOKUP(Healthcare!A1318,Table1[[Customer ID]:[Age]],6,FALSE)</f>
        <v>48</v>
      </c>
    </row>
    <row r="1319" spans="1:17" ht="15.4" x14ac:dyDescent="0.45">
      <c r="A1319" s="25" t="s">
        <v>1318</v>
      </c>
      <c r="B1319" s="24" t="str">
        <f>VLOOKUP('Customer Names'!A1319,'Customer Names'!A1319:C3653,3,FALSE)</f>
        <v>McPherson</v>
      </c>
      <c r="C1319" s="24">
        <f>VLOOKUP(Table8[[#This Row],[Customer ID]],Table8[[Customer ID]:[BMI]],2,FALSE)</f>
        <v>28.9</v>
      </c>
      <c r="D1319" s="24">
        <f>VLOOKUP(Table8[[#This Row],[Customer ID]],Table8[[Customer ID]:[HBA1C]],4,FALSE)</f>
        <v>11.24</v>
      </c>
      <c r="E1319" s="24" t="str">
        <f>VLOOKUP(Table8[[#This Row],[Customer ID]],Table8[[Customer ID]:[Heart Issues]],6,FALSE)</f>
        <v>No</v>
      </c>
      <c r="F1319" s="24" t="str">
        <f>VLOOKUP(Table8[[#This Row],[Customer ID]],Table8[[Customer ID]:[Any Transplants]],7,FALSE)</f>
        <v>No</v>
      </c>
      <c r="G1319" s="24" t="str">
        <f>VLOOKUP(Table8[[#This Row],[Customer ID]],Table8[[Customer ID]:[Cancer history]],8,FALSE)</f>
        <v>No</v>
      </c>
      <c r="H1319" s="24">
        <f>VLOOKUP(Table8[[#This Row],[Customer ID]],Table8[[Customer ID]:[NumberOfMajorSurgeries]],9,FALSE)</f>
        <v>0</v>
      </c>
      <c r="I1319" s="24" t="str">
        <f>VLOOKUP(Table8[[#This Row],[Customer ID]],Table8[],10,FALSE)</f>
        <v>No</v>
      </c>
      <c r="J1319" s="24" t="str">
        <f>VLOOKUP(Table8[[#This Row],[Customer ID]],Table8[[Customer ID]:[Wight Status]],3,FALSE)</f>
        <v>Over Weight</v>
      </c>
      <c r="K1319" s="24" t="str">
        <f>VLOOKUP(Table8[[#This Row],[Customer ID]],Table8[[Customer ID]:[Diabetes Status]],5,FALSE)</f>
        <v>Diabetes</v>
      </c>
      <c r="L1319" s="24" t="str">
        <f>VLOOKUP(A1319,Table1[[Customer ID]:[Date Of Birth]],5,FALSE)</f>
        <v>26-Sep-1974</v>
      </c>
      <c r="M1319" s="24">
        <f>VLOOKUP(A1319,Table1[[Customer ID]:[charges]],8,FALSE)</f>
        <v>8277.52</v>
      </c>
      <c r="N1319" s="24" t="str">
        <f>VLOOKUP(Healthcare!A1319,Table1[[Customer ID]:[Hospital tier]],9,FALSE)</f>
        <v>tier - 2</v>
      </c>
      <c r="O1319" s="24" t="str">
        <f>VLOOKUP(A1319,Table1[[Customer ID]:[City tier]],10,FALSE)</f>
        <v>tier - 2</v>
      </c>
      <c r="P1319" s="24" t="str">
        <f>VLOOKUP(Healthcare!A1319,Table1[],11,FALSE)</f>
        <v>R1011</v>
      </c>
      <c r="Q1319" s="24">
        <f>VLOOKUP(Healthcare!A1319,Table1[[Customer ID]:[Age]],6,FALSE)</f>
        <v>48</v>
      </c>
    </row>
    <row r="1320" spans="1:17" ht="15.4" x14ac:dyDescent="0.45">
      <c r="A1320" s="25" t="s">
        <v>1319</v>
      </c>
      <c r="B1320" s="24" t="str">
        <f>VLOOKUP('Customer Names'!A1320,'Customer Names'!A1320:C3654,3,FALSE)</f>
        <v>Palko</v>
      </c>
      <c r="C1320" s="24">
        <f>VLOOKUP(Table8[[#This Row],[Customer ID]],Table8[[Customer ID]:[BMI]],2,FALSE)</f>
        <v>43.31</v>
      </c>
      <c r="D1320" s="24">
        <f>VLOOKUP(Table8[[#This Row],[Customer ID]],Table8[[Customer ID]:[HBA1C]],4,FALSE)</f>
        <v>6.1</v>
      </c>
      <c r="E1320" s="24" t="str">
        <f>VLOOKUP(Table8[[#This Row],[Customer ID]],Table8[[Customer ID]:[Heart Issues]],6,FALSE)</f>
        <v>Yes</v>
      </c>
      <c r="F1320" s="24" t="str">
        <f>VLOOKUP(Table8[[#This Row],[Customer ID]],Table8[[Customer ID]:[Any Transplants]],7,FALSE)</f>
        <v>Yes</v>
      </c>
      <c r="G1320" s="24" t="str">
        <f>VLOOKUP(Table8[[#This Row],[Customer ID]],Table8[[Customer ID]:[Cancer history]],8,FALSE)</f>
        <v>No</v>
      </c>
      <c r="H1320" s="24">
        <f>VLOOKUP(Table8[[#This Row],[Customer ID]],Table8[[Customer ID]:[NumberOfMajorSurgeries]],9,FALSE)</f>
        <v>1</v>
      </c>
      <c r="I1320" s="24" t="str">
        <f>VLOOKUP(Table8[[#This Row],[Customer ID]],Table8[],10,FALSE)</f>
        <v>No</v>
      </c>
      <c r="J1320" s="24" t="str">
        <f>VLOOKUP(Table8[[#This Row],[Customer ID]],Table8[[Customer ID]:[Wight Status]],3,FALSE)</f>
        <v>Obesity</v>
      </c>
      <c r="K1320" s="24" t="str">
        <f>VLOOKUP(Table8[[#This Row],[Customer ID]],Table8[[Customer ID]:[Diabetes Status]],5,FALSE)</f>
        <v>Prediabetes</v>
      </c>
      <c r="L1320" s="24" t="str">
        <f>VLOOKUP(A1320,Table1[[Customer ID]:[Date Of Birth]],5,FALSE)</f>
        <v>28-Nov-2000</v>
      </c>
      <c r="M1320" s="24">
        <f>VLOOKUP(A1320,Table1[[Customer ID]:[charges]],8,FALSE)</f>
        <v>8271.4599999999991</v>
      </c>
      <c r="N1320" s="24" t="str">
        <f>VLOOKUP(Healthcare!A1320,Table1[[Customer ID]:[Hospital tier]],9,FALSE)</f>
        <v>tier - 2</v>
      </c>
      <c r="O1320" s="24" t="str">
        <f>VLOOKUP(A1320,Table1[[Customer ID]:[City tier]],10,FALSE)</f>
        <v>tier - 1</v>
      </c>
      <c r="P1320" s="24" t="str">
        <f>VLOOKUP(Healthcare!A1320,Table1[],11,FALSE)</f>
        <v>R1023</v>
      </c>
      <c r="Q1320" s="24">
        <f>VLOOKUP(Healthcare!A1320,Table1[[Customer ID]:[Age]],6,FALSE)</f>
        <v>22</v>
      </c>
    </row>
    <row r="1321" spans="1:17" ht="15.4" x14ac:dyDescent="0.45">
      <c r="A1321" s="25" t="s">
        <v>1320</v>
      </c>
      <c r="B1321" s="24" t="str">
        <f>VLOOKUP('Customer Names'!A1321,'Customer Names'!A1321:C3655,3,FALSE)</f>
        <v>Breathitt</v>
      </c>
      <c r="C1321" s="24">
        <f>VLOOKUP(Table8[[#This Row],[Customer ID]],Table8[[Customer ID]:[BMI]],2,FALSE)</f>
        <v>22.8</v>
      </c>
      <c r="D1321" s="24">
        <f>VLOOKUP(Table8[[#This Row],[Customer ID]],Table8[[Customer ID]:[HBA1C]],4,FALSE)</f>
        <v>6.98</v>
      </c>
      <c r="E1321" s="24" t="str">
        <f>VLOOKUP(Table8[[#This Row],[Customer ID]],Table8[[Customer ID]:[Heart Issues]],6,FALSE)</f>
        <v>No</v>
      </c>
      <c r="F1321" s="24" t="str">
        <f>VLOOKUP(Table8[[#This Row],[Customer ID]],Table8[[Customer ID]:[Any Transplants]],7,FALSE)</f>
        <v>No</v>
      </c>
      <c r="G1321" s="24" t="str">
        <f>VLOOKUP(Table8[[#This Row],[Customer ID]],Table8[[Customer ID]:[Cancer history]],8,FALSE)</f>
        <v>No</v>
      </c>
      <c r="H1321" s="24">
        <f>VLOOKUP(Table8[[#This Row],[Customer ID]],Table8[[Customer ID]:[NumberOfMajorSurgeries]],9,FALSE)</f>
        <v>0</v>
      </c>
      <c r="I1321" s="24" t="str">
        <f>VLOOKUP(Table8[[#This Row],[Customer ID]],Table8[],10,FALSE)</f>
        <v>No</v>
      </c>
      <c r="J1321" s="24" t="str">
        <f>VLOOKUP(Table8[[#This Row],[Customer ID]],Table8[[Customer ID]:[Wight Status]],3,FALSE)</f>
        <v>Normal Weight</v>
      </c>
      <c r="K1321" s="24" t="str">
        <f>VLOOKUP(Table8[[#This Row],[Customer ID]],Table8[[Customer ID]:[Diabetes Status]],5,FALSE)</f>
        <v>Diabetes</v>
      </c>
      <c r="L1321" s="24" t="str">
        <f>VLOOKUP(A1321,Table1[[Customer ID]:[Date Of Birth]],5,FALSE)</f>
        <v>5-Aug-1974</v>
      </c>
      <c r="M1321" s="24">
        <f>VLOOKUP(A1321,Table1[[Customer ID]:[charges]],8,FALSE)</f>
        <v>8269.0400000000009</v>
      </c>
      <c r="N1321" s="24" t="str">
        <f>VLOOKUP(Healthcare!A1321,Table1[[Customer ID]:[Hospital tier]],9,FALSE)</f>
        <v>tier - 2</v>
      </c>
      <c r="O1321" s="24" t="str">
        <f>VLOOKUP(A1321,Table1[[Customer ID]:[City tier]],10,FALSE)</f>
        <v>tier - 1</v>
      </c>
      <c r="P1321" s="24" t="str">
        <f>VLOOKUP(Healthcare!A1321,Table1[],11,FALSE)</f>
        <v>R1011</v>
      </c>
      <c r="Q1321" s="24">
        <f>VLOOKUP(Healthcare!A1321,Table1[[Customer ID]:[Age]],6,FALSE)</f>
        <v>48</v>
      </c>
    </row>
    <row r="1322" spans="1:17" ht="15.4" x14ac:dyDescent="0.45">
      <c r="A1322" s="25" t="s">
        <v>1321</v>
      </c>
      <c r="B1322" s="24" t="str">
        <f>VLOOKUP('Customer Names'!A1322,'Customer Names'!A1322:C3656,3,FALSE)</f>
        <v>Evora</v>
      </c>
      <c r="C1322" s="24">
        <f>VLOOKUP(Table8[[#This Row],[Customer ID]],Table8[[Customer ID]:[BMI]],2,FALSE)</f>
        <v>19.09</v>
      </c>
      <c r="D1322" s="24">
        <f>VLOOKUP(Table8[[#This Row],[Customer ID]],Table8[[Customer ID]:[HBA1C]],4,FALSE)</f>
        <v>4</v>
      </c>
      <c r="E1322" s="24" t="str">
        <f>VLOOKUP(Table8[[#This Row],[Customer ID]],Table8[[Customer ID]:[Heart Issues]],6,FALSE)</f>
        <v>Yes</v>
      </c>
      <c r="F1322" s="24" t="str">
        <f>VLOOKUP(Table8[[#This Row],[Customer ID]],Table8[[Customer ID]:[Any Transplants]],7,FALSE)</f>
        <v>No</v>
      </c>
      <c r="G1322" s="24" t="str">
        <f>VLOOKUP(Table8[[#This Row],[Customer ID]],Table8[[Customer ID]:[Cancer history]],8,FALSE)</f>
        <v>No</v>
      </c>
      <c r="H1322" s="24">
        <f>VLOOKUP(Table8[[#This Row],[Customer ID]],Table8[[Customer ID]:[NumberOfMajorSurgeries]],9,FALSE)</f>
        <v>1</v>
      </c>
      <c r="I1322" s="24" t="str">
        <f>VLOOKUP(Table8[[#This Row],[Customer ID]],Table8[],10,FALSE)</f>
        <v>No</v>
      </c>
      <c r="J1322" s="24" t="str">
        <f>VLOOKUP(Table8[[#This Row],[Customer ID]],Table8[[Customer ID]:[Wight Status]],3,FALSE)</f>
        <v>Normal Weight</v>
      </c>
      <c r="K1322" s="24" t="str">
        <f>VLOOKUP(Table8[[#This Row],[Customer ID]],Table8[[Customer ID]:[Diabetes Status]],5,FALSE)</f>
        <v>Normal</v>
      </c>
      <c r="L1322" s="24" t="str">
        <f>VLOOKUP(A1322,Table1[[Customer ID]:[Date Of Birth]],5,FALSE)</f>
        <v>5-Sep-1964</v>
      </c>
      <c r="M1322" s="24">
        <f>VLOOKUP(A1322,Table1[[Customer ID]:[charges]],8,FALSE)</f>
        <v>8268</v>
      </c>
      <c r="N1322" s="24" t="str">
        <f>VLOOKUP(Healthcare!A1322,Table1[[Customer ID]:[Hospital tier]],9,FALSE)</f>
        <v>tier - 3</v>
      </c>
      <c r="O1322" s="24" t="str">
        <f>VLOOKUP(A1322,Table1[[Customer ID]:[City tier]],10,FALSE)</f>
        <v>tier - 3</v>
      </c>
      <c r="P1322" s="24" t="str">
        <f>VLOOKUP(Healthcare!A1322,Table1[],11,FALSE)</f>
        <v>R1013</v>
      </c>
      <c r="Q1322" s="24">
        <f>VLOOKUP(Healthcare!A1322,Table1[[Customer ID]:[Age]],6,FALSE)</f>
        <v>58</v>
      </c>
    </row>
    <row r="1323" spans="1:17" ht="15.4" x14ac:dyDescent="0.45">
      <c r="A1323" s="25" t="s">
        <v>1322</v>
      </c>
      <c r="B1323" s="24" t="str">
        <f>VLOOKUP('Customer Names'!A1323,'Customer Names'!A1323:C3657,3,FALSE)</f>
        <v>Fischer</v>
      </c>
      <c r="C1323" s="24">
        <f>VLOOKUP(Table8[[#This Row],[Customer ID]],Table8[[Customer ID]:[BMI]],2,FALSE)</f>
        <v>23.37</v>
      </c>
      <c r="D1323" s="24">
        <f>VLOOKUP(Table8[[#This Row],[Customer ID]],Table8[[Customer ID]:[HBA1C]],4,FALSE)</f>
        <v>4.2300000000000004</v>
      </c>
      <c r="E1323" s="24" t="str">
        <f>VLOOKUP(Table8[[#This Row],[Customer ID]],Table8[[Customer ID]:[Heart Issues]],6,FALSE)</f>
        <v>No</v>
      </c>
      <c r="F1323" s="24" t="str">
        <f>VLOOKUP(Table8[[#This Row],[Customer ID]],Table8[[Customer ID]:[Any Transplants]],7,FALSE)</f>
        <v>No</v>
      </c>
      <c r="G1323" s="24" t="str">
        <f>VLOOKUP(Table8[[#This Row],[Customer ID]],Table8[[Customer ID]:[Cancer history]],8,FALSE)</f>
        <v>No</v>
      </c>
      <c r="H1323" s="24">
        <f>VLOOKUP(Table8[[#This Row],[Customer ID]],Table8[[Customer ID]:[NumberOfMajorSurgeries]],9,FALSE)</f>
        <v>0</v>
      </c>
      <c r="I1323" s="24" t="str">
        <f>VLOOKUP(Table8[[#This Row],[Customer ID]],Table8[],10,FALSE)</f>
        <v>No</v>
      </c>
      <c r="J1323" s="24" t="str">
        <f>VLOOKUP(Table8[[#This Row],[Customer ID]],Table8[[Customer ID]:[Wight Status]],3,FALSE)</f>
        <v>Normal Weight</v>
      </c>
      <c r="K1323" s="24" t="str">
        <f>VLOOKUP(Table8[[#This Row],[Customer ID]],Table8[[Customer ID]:[Diabetes Status]],5,FALSE)</f>
        <v>Normal</v>
      </c>
      <c r="L1323" s="24" t="str">
        <f>VLOOKUP(A1323,Table1[[Customer ID]:[Date Of Birth]],5,FALSE)</f>
        <v>27-Sep-1982</v>
      </c>
      <c r="M1323" s="24">
        <f>VLOOKUP(A1323,Table1[[Customer ID]:[charges]],8,FALSE)</f>
        <v>8252.2800000000007</v>
      </c>
      <c r="N1323" s="24" t="str">
        <f>VLOOKUP(Healthcare!A1323,Table1[[Customer ID]:[Hospital tier]],9,FALSE)</f>
        <v>tier - 2</v>
      </c>
      <c r="O1323" s="24" t="str">
        <f>VLOOKUP(A1323,Table1[[Customer ID]:[City tier]],10,FALSE)</f>
        <v>tier - 2</v>
      </c>
      <c r="P1323" s="24" t="str">
        <f>VLOOKUP(Healthcare!A1323,Table1[],11,FALSE)</f>
        <v>R1024</v>
      </c>
      <c r="Q1323" s="24">
        <f>VLOOKUP(Healthcare!A1323,Table1[[Customer ID]:[Age]],6,FALSE)</f>
        <v>40</v>
      </c>
    </row>
    <row r="1324" spans="1:17" ht="15.4" x14ac:dyDescent="0.45">
      <c r="A1324" s="25" t="s">
        <v>1323</v>
      </c>
      <c r="B1324" s="24" t="str">
        <f>VLOOKUP('Customer Names'!A1324,'Customer Names'!A1324:C3658,3,FALSE)</f>
        <v>Deba</v>
      </c>
      <c r="C1324" s="24">
        <f>VLOOKUP(Table8[[#This Row],[Customer ID]],Table8[[Customer ID]:[BMI]],2,FALSE)</f>
        <v>33.44</v>
      </c>
      <c r="D1324" s="24">
        <f>VLOOKUP(Table8[[#This Row],[Customer ID]],Table8[[Customer ID]:[HBA1C]],4,FALSE)</f>
        <v>4.72</v>
      </c>
      <c r="E1324" s="24" t="str">
        <f>VLOOKUP(Table8[[#This Row],[Customer ID]],Table8[[Customer ID]:[Heart Issues]],6,FALSE)</f>
        <v>Yes</v>
      </c>
      <c r="F1324" s="24" t="str">
        <f>VLOOKUP(Table8[[#This Row],[Customer ID]],Table8[[Customer ID]:[Any Transplants]],7,FALSE)</f>
        <v>No</v>
      </c>
      <c r="G1324" s="24" t="str">
        <f>VLOOKUP(Table8[[#This Row],[Customer ID]],Table8[[Customer ID]:[Cancer history]],8,FALSE)</f>
        <v>No</v>
      </c>
      <c r="H1324" s="24">
        <f>VLOOKUP(Table8[[#This Row],[Customer ID]],Table8[[Customer ID]:[NumberOfMajorSurgeries]],9,FALSE)</f>
        <v>0</v>
      </c>
      <c r="I1324" s="24" t="str">
        <f>VLOOKUP(Table8[[#This Row],[Customer ID]],Table8[],10,FALSE)</f>
        <v>No</v>
      </c>
      <c r="J1324" s="24" t="str">
        <f>VLOOKUP(Table8[[#This Row],[Customer ID]],Table8[[Customer ID]:[Wight Status]],3,FALSE)</f>
        <v>Obesity</v>
      </c>
      <c r="K1324" s="24" t="str">
        <f>VLOOKUP(Table8[[#This Row],[Customer ID]],Table8[[Customer ID]:[Diabetes Status]],5,FALSE)</f>
        <v>Normal</v>
      </c>
      <c r="L1324" s="24" t="str">
        <f>VLOOKUP(A1324,Table1[[Customer ID]:[Date Of Birth]],5,FALSE)</f>
        <v>2-Sep-1976</v>
      </c>
      <c r="M1324" s="24">
        <f>VLOOKUP(A1324,Table1[[Customer ID]:[charges]],8,FALSE)</f>
        <v>8240.59</v>
      </c>
      <c r="N1324" s="24" t="str">
        <f>VLOOKUP(Healthcare!A1324,Table1[[Customer ID]:[Hospital tier]],9,FALSE)</f>
        <v>tier - 2</v>
      </c>
      <c r="O1324" s="24" t="str">
        <f>VLOOKUP(A1324,Table1[[Customer ID]:[City tier]],10,FALSE)</f>
        <v>tier - 2</v>
      </c>
      <c r="P1324" s="24" t="str">
        <f>VLOOKUP(Healthcare!A1324,Table1[],11,FALSE)</f>
        <v>R1013</v>
      </c>
      <c r="Q1324" s="24">
        <f>VLOOKUP(Healthcare!A1324,Table1[[Customer ID]:[Age]],6,FALSE)</f>
        <v>46</v>
      </c>
    </row>
    <row r="1325" spans="1:17" ht="15.4" x14ac:dyDescent="0.45">
      <c r="A1325" s="25" t="s">
        <v>1324</v>
      </c>
      <c r="B1325" s="24" t="str">
        <f>VLOOKUP('Customer Names'!A1325,'Customer Names'!A1325:C3659,3,FALSE)</f>
        <v>Leloup</v>
      </c>
      <c r="C1325" s="24">
        <f>VLOOKUP(Table8[[#This Row],[Customer ID]],Table8[[Customer ID]:[BMI]],2,FALSE)</f>
        <v>28.05</v>
      </c>
      <c r="D1325" s="24">
        <f>VLOOKUP(Table8[[#This Row],[Customer ID]],Table8[[Customer ID]:[HBA1C]],4,FALSE)</f>
        <v>5.63</v>
      </c>
      <c r="E1325" s="24" t="str">
        <f>VLOOKUP(Table8[[#This Row],[Customer ID]],Table8[[Customer ID]:[Heart Issues]],6,FALSE)</f>
        <v>Yes</v>
      </c>
      <c r="F1325" s="24" t="str">
        <f>VLOOKUP(Table8[[#This Row],[Customer ID]],Table8[[Customer ID]:[Any Transplants]],7,FALSE)</f>
        <v>No</v>
      </c>
      <c r="G1325" s="24" t="str">
        <f>VLOOKUP(Table8[[#This Row],[Customer ID]],Table8[[Customer ID]:[Cancer history]],8,FALSE)</f>
        <v>No</v>
      </c>
      <c r="H1325" s="24">
        <f>VLOOKUP(Table8[[#This Row],[Customer ID]],Table8[[Customer ID]:[NumberOfMajorSurgeries]],9,FALSE)</f>
        <v>0</v>
      </c>
      <c r="I1325" s="24" t="str">
        <f>VLOOKUP(Table8[[#This Row],[Customer ID]],Table8[],10,FALSE)</f>
        <v>No</v>
      </c>
      <c r="J1325" s="24" t="str">
        <f>VLOOKUP(Table8[[#This Row],[Customer ID]],Table8[[Customer ID]:[Wight Status]],3,FALSE)</f>
        <v>Over Weight</v>
      </c>
      <c r="K1325" s="24" t="str">
        <f>VLOOKUP(Table8[[#This Row],[Customer ID]],Table8[[Customer ID]:[Diabetes Status]],5,FALSE)</f>
        <v>Normal</v>
      </c>
      <c r="L1325" s="24" t="str">
        <f>VLOOKUP(A1325,Table1[[Customer ID]:[Date Of Birth]],5,FALSE)</f>
        <v>30-Jun-1976</v>
      </c>
      <c r="M1325" s="24">
        <f>VLOOKUP(A1325,Table1[[Customer ID]:[charges]],8,FALSE)</f>
        <v>8233.1</v>
      </c>
      <c r="N1325" s="24" t="str">
        <f>VLOOKUP(Healthcare!A1325,Table1[[Customer ID]:[Hospital tier]],9,FALSE)</f>
        <v>tier - 2</v>
      </c>
      <c r="O1325" s="24" t="str">
        <f>VLOOKUP(A1325,Table1[[Customer ID]:[City tier]],10,FALSE)</f>
        <v>tier - 2</v>
      </c>
      <c r="P1325" s="24" t="str">
        <f>VLOOKUP(Healthcare!A1325,Table1[],11,FALSE)</f>
        <v>R1013</v>
      </c>
      <c r="Q1325" s="24">
        <f>VLOOKUP(Healthcare!A1325,Table1[[Customer ID]:[Age]],6,FALSE)</f>
        <v>46</v>
      </c>
    </row>
    <row r="1326" spans="1:17" ht="15.4" x14ac:dyDescent="0.45">
      <c r="A1326" s="25" t="s">
        <v>1325</v>
      </c>
      <c r="B1326" s="24" t="str">
        <f>VLOOKUP('Customer Names'!A1326,'Customer Names'!A1326:C3660,3,FALSE)</f>
        <v>Labare</v>
      </c>
      <c r="C1326" s="24">
        <f>VLOOKUP(Table8[[#This Row],[Customer ID]],Table8[[Customer ID]:[BMI]],2,FALSE)</f>
        <v>27.72</v>
      </c>
      <c r="D1326" s="24">
        <f>VLOOKUP(Table8[[#This Row],[Customer ID]],Table8[[Customer ID]:[HBA1C]],4,FALSE)</f>
        <v>5.83</v>
      </c>
      <c r="E1326" s="24" t="str">
        <f>VLOOKUP(Table8[[#This Row],[Customer ID]],Table8[[Customer ID]:[Heart Issues]],6,FALSE)</f>
        <v>Yes</v>
      </c>
      <c r="F1326" s="24" t="str">
        <f>VLOOKUP(Table8[[#This Row],[Customer ID]],Table8[[Customer ID]:[Any Transplants]],7,FALSE)</f>
        <v>No</v>
      </c>
      <c r="G1326" s="24" t="str">
        <f>VLOOKUP(Table8[[#This Row],[Customer ID]],Table8[[Customer ID]:[Cancer history]],8,FALSE)</f>
        <v>No</v>
      </c>
      <c r="H1326" s="24">
        <f>VLOOKUP(Table8[[#This Row],[Customer ID]],Table8[[Customer ID]:[NumberOfMajorSurgeries]],9,FALSE)</f>
        <v>0</v>
      </c>
      <c r="I1326" s="24" t="str">
        <f>VLOOKUP(Table8[[#This Row],[Customer ID]],Table8[],10,FALSE)</f>
        <v>No</v>
      </c>
      <c r="J1326" s="24" t="str">
        <f>VLOOKUP(Table8[[#This Row],[Customer ID]],Table8[[Customer ID]:[Wight Status]],3,FALSE)</f>
        <v>Over Weight</v>
      </c>
      <c r="K1326" s="24" t="str">
        <f>VLOOKUP(Table8[[#This Row],[Customer ID]],Table8[[Customer ID]:[Diabetes Status]],5,FALSE)</f>
        <v>Prediabetes</v>
      </c>
      <c r="L1326" s="24" t="str">
        <f>VLOOKUP(A1326,Table1[[Customer ID]:[Date Of Birth]],5,FALSE)</f>
        <v>3-Sep-1976</v>
      </c>
      <c r="M1326" s="24">
        <f>VLOOKUP(A1326,Table1[[Customer ID]:[charges]],8,FALSE)</f>
        <v>8232.64</v>
      </c>
      <c r="N1326" s="24" t="str">
        <f>VLOOKUP(Healthcare!A1326,Table1[[Customer ID]:[Hospital tier]],9,FALSE)</f>
        <v>tier - 2</v>
      </c>
      <c r="O1326" s="24" t="str">
        <f>VLOOKUP(A1326,Table1[[Customer ID]:[City tier]],10,FALSE)</f>
        <v>tier - 3</v>
      </c>
      <c r="P1326" s="24" t="str">
        <f>VLOOKUP(Healthcare!A1326,Table1[],11,FALSE)</f>
        <v>R1013</v>
      </c>
      <c r="Q1326" s="24">
        <f>VLOOKUP(Healthcare!A1326,Table1[[Customer ID]:[Age]],6,FALSE)</f>
        <v>46</v>
      </c>
    </row>
    <row r="1327" spans="1:17" ht="15.4" x14ac:dyDescent="0.45">
      <c r="A1327" s="25" t="s">
        <v>1326</v>
      </c>
      <c r="B1327" s="24" t="str">
        <f>VLOOKUP('Customer Names'!A1327,'Customer Names'!A1327:C3661,3,FALSE)</f>
        <v>Arouca</v>
      </c>
      <c r="C1327" s="24">
        <f>VLOOKUP(Table8[[#This Row],[Customer ID]],Table8[[Customer ID]:[BMI]],2,FALSE)</f>
        <v>29.81</v>
      </c>
      <c r="D1327" s="24">
        <f>VLOOKUP(Table8[[#This Row],[Customer ID]],Table8[[Customer ID]:[HBA1C]],4,FALSE)</f>
        <v>9.23</v>
      </c>
      <c r="E1327" s="24" t="str">
        <f>VLOOKUP(Table8[[#This Row],[Customer ID]],Table8[[Customer ID]:[Heart Issues]],6,FALSE)</f>
        <v>No</v>
      </c>
      <c r="F1327" s="24" t="str">
        <f>VLOOKUP(Table8[[#This Row],[Customer ID]],Table8[[Customer ID]:[Any Transplants]],7,FALSE)</f>
        <v>No</v>
      </c>
      <c r="G1327" s="24" t="str">
        <f>VLOOKUP(Table8[[#This Row],[Customer ID]],Table8[[Customer ID]:[Cancer history]],8,FALSE)</f>
        <v>No</v>
      </c>
      <c r="H1327" s="24">
        <f>VLOOKUP(Table8[[#This Row],[Customer ID]],Table8[[Customer ID]:[NumberOfMajorSurgeries]],9,FALSE)</f>
        <v>0</v>
      </c>
      <c r="I1327" s="24" t="str">
        <f>VLOOKUP(Table8[[#This Row],[Customer ID]],Table8[],10,FALSE)</f>
        <v>No</v>
      </c>
      <c r="J1327" s="24" t="str">
        <f>VLOOKUP(Table8[[#This Row],[Customer ID]],Table8[[Customer ID]:[Wight Status]],3,FALSE)</f>
        <v>Over Weight</v>
      </c>
      <c r="K1327" s="24" t="str">
        <f>VLOOKUP(Table8[[#This Row],[Customer ID]],Table8[[Customer ID]:[Diabetes Status]],5,FALSE)</f>
        <v>Diabetes</v>
      </c>
      <c r="L1327" s="24" t="str">
        <f>VLOOKUP(A1327,Table1[[Customer ID]:[Date Of Birth]],5,FALSE)</f>
        <v>30-Jun-1978</v>
      </c>
      <c r="M1327" s="24">
        <f>VLOOKUP(A1327,Table1[[Customer ID]:[charges]],8,FALSE)</f>
        <v>8219.2000000000007</v>
      </c>
      <c r="N1327" s="24" t="str">
        <f>VLOOKUP(Healthcare!A1327,Table1[[Customer ID]:[Hospital tier]],9,FALSE)</f>
        <v>tier - 2</v>
      </c>
      <c r="O1327" s="24" t="str">
        <f>VLOOKUP(A1327,Table1[[Customer ID]:[City tier]],10,FALSE)</f>
        <v>tier - 2</v>
      </c>
      <c r="P1327" s="24" t="str">
        <f>VLOOKUP(Healthcare!A1327,Table1[],11,FALSE)</f>
        <v>R1013</v>
      </c>
      <c r="Q1327" s="24">
        <f>VLOOKUP(Healthcare!A1327,Table1[[Customer ID]:[Age]],6,FALSE)</f>
        <v>44</v>
      </c>
    </row>
    <row r="1328" spans="1:17" ht="15.4" x14ac:dyDescent="0.45">
      <c r="A1328" s="25" t="s">
        <v>1327</v>
      </c>
      <c r="B1328" s="24" t="str">
        <f>VLOOKUP('Customer Names'!A1328,'Customer Names'!A1328:C3662,3,FALSE)</f>
        <v>Reese</v>
      </c>
      <c r="C1328" s="24">
        <f>VLOOKUP(Table8[[#This Row],[Customer ID]],Table8[[Customer ID]:[BMI]],2,FALSE)</f>
        <v>23.98</v>
      </c>
      <c r="D1328" s="24">
        <f>VLOOKUP(Table8[[#This Row],[Customer ID]],Table8[[Customer ID]:[HBA1C]],4,FALSE)</f>
        <v>9.89</v>
      </c>
      <c r="E1328" s="24" t="str">
        <f>VLOOKUP(Table8[[#This Row],[Customer ID]],Table8[[Customer ID]:[Heart Issues]],6,FALSE)</f>
        <v>No</v>
      </c>
      <c r="F1328" s="24" t="str">
        <f>VLOOKUP(Table8[[#This Row],[Customer ID]],Table8[[Customer ID]:[Any Transplants]],7,FALSE)</f>
        <v>No</v>
      </c>
      <c r="G1328" s="24" t="str">
        <f>VLOOKUP(Table8[[#This Row],[Customer ID]],Table8[[Customer ID]:[Cancer history]],8,FALSE)</f>
        <v>No</v>
      </c>
      <c r="H1328" s="24">
        <f>VLOOKUP(Table8[[#This Row],[Customer ID]],Table8[[Customer ID]:[NumberOfMajorSurgeries]],9,FALSE)</f>
        <v>0</v>
      </c>
      <c r="I1328" s="24" t="str">
        <f>VLOOKUP(Table8[[#This Row],[Customer ID]],Table8[],10,FALSE)</f>
        <v>No</v>
      </c>
      <c r="J1328" s="24" t="str">
        <f>VLOOKUP(Table8[[#This Row],[Customer ID]],Table8[[Customer ID]:[Wight Status]],3,FALSE)</f>
        <v>Normal Weight</v>
      </c>
      <c r="K1328" s="24" t="str">
        <f>VLOOKUP(Table8[[#This Row],[Customer ID]],Table8[[Customer ID]:[Diabetes Status]],5,FALSE)</f>
        <v>Diabetes</v>
      </c>
      <c r="L1328" s="24" t="str">
        <f>VLOOKUP(A1328,Table1[[Customer ID]:[Date Of Birth]],5,FALSE)</f>
        <v>24-Oct-1978</v>
      </c>
      <c r="M1328" s="24">
        <f>VLOOKUP(A1328,Table1[[Customer ID]:[charges]],8,FALSE)</f>
        <v>8211.1</v>
      </c>
      <c r="N1328" s="24" t="str">
        <f>VLOOKUP(Healthcare!A1328,Table1[[Customer ID]:[Hospital tier]],9,FALSE)</f>
        <v>tier - 2</v>
      </c>
      <c r="O1328" s="24" t="str">
        <f>VLOOKUP(A1328,Table1[[Customer ID]:[City tier]],10,FALSE)</f>
        <v>tier - 3</v>
      </c>
      <c r="P1328" s="24" t="str">
        <f>VLOOKUP(Healthcare!A1328,Table1[],11,FALSE)</f>
        <v>R1013</v>
      </c>
      <c r="Q1328" s="24">
        <f>VLOOKUP(Healthcare!A1328,Table1[[Customer ID]:[Age]],6,FALSE)</f>
        <v>44</v>
      </c>
    </row>
    <row r="1329" spans="1:17" ht="15.4" x14ac:dyDescent="0.45">
      <c r="A1329" s="25" t="s">
        <v>1328</v>
      </c>
      <c r="B1329" s="24" t="str">
        <f>VLOOKUP('Customer Names'!A1329,'Customer Names'!A1329:C3663,3,FALSE)</f>
        <v>McCloskey</v>
      </c>
      <c r="C1329" s="24">
        <f>VLOOKUP(Table8[[#This Row],[Customer ID]],Table8[[Customer ID]:[BMI]],2,FALSE)</f>
        <v>17.34</v>
      </c>
      <c r="D1329" s="24">
        <f>VLOOKUP(Table8[[#This Row],[Customer ID]],Table8[[Customer ID]:[HBA1C]],4,FALSE)</f>
        <v>12</v>
      </c>
      <c r="E1329" s="24" t="str">
        <f>VLOOKUP(Table8[[#This Row],[Customer ID]],Table8[[Customer ID]:[Heart Issues]],6,FALSE)</f>
        <v>No</v>
      </c>
      <c r="F1329" s="24" t="str">
        <f>VLOOKUP(Table8[[#This Row],[Customer ID]],Table8[[Customer ID]:[Any Transplants]],7,FALSE)</f>
        <v>No</v>
      </c>
      <c r="G1329" s="24" t="str">
        <f>VLOOKUP(Table8[[#This Row],[Customer ID]],Table8[[Customer ID]:[Cancer history]],8,FALSE)</f>
        <v>No</v>
      </c>
      <c r="H1329" s="24">
        <f>VLOOKUP(Table8[[#This Row],[Customer ID]],Table8[[Customer ID]:[NumberOfMajorSurgeries]],9,FALSE)</f>
        <v>0</v>
      </c>
      <c r="I1329" s="24" t="str">
        <f>VLOOKUP(Table8[[#This Row],[Customer ID]],Table8[],10,FALSE)</f>
        <v>No</v>
      </c>
      <c r="J1329" s="24" t="str">
        <f>VLOOKUP(Table8[[#This Row],[Customer ID]],Table8[[Customer ID]:[Wight Status]],3,FALSE)</f>
        <v>Under Weight</v>
      </c>
      <c r="K1329" s="24" t="str">
        <f>VLOOKUP(Table8[[#This Row],[Customer ID]],Table8[[Customer ID]:[Diabetes Status]],5,FALSE)</f>
        <v>Diabetes</v>
      </c>
      <c r="L1329" s="24" t="str">
        <f>VLOOKUP(A1329,Table1[[Customer ID]:[Date Of Birth]],5,FALSE)</f>
        <v>23-Nov-1962</v>
      </c>
      <c r="M1329" s="24">
        <f>VLOOKUP(A1329,Table1[[Customer ID]:[charges]],8,FALSE)</f>
        <v>8188.12</v>
      </c>
      <c r="N1329" s="24" t="str">
        <f>VLOOKUP(Healthcare!A1329,Table1[[Customer ID]:[Hospital tier]],9,FALSE)</f>
        <v>tier - 3</v>
      </c>
      <c r="O1329" s="24" t="str">
        <f>VLOOKUP(A1329,Table1[[Customer ID]:[City tier]],10,FALSE)</f>
        <v>tier - 3</v>
      </c>
      <c r="P1329" s="24" t="str">
        <f>VLOOKUP(Healthcare!A1329,Table1[],11,FALSE)</f>
        <v>R1013</v>
      </c>
      <c r="Q1329" s="24">
        <f>VLOOKUP(Healthcare!A1329,Table1[[Customer ID]:[Age]],6,FALSE)</f>
        <v>60</v>
      </c>
    </row>
    <row r="1330" spans="1:17" ht="15.4" x14ac:dyDescent="0.45">
      <c r="A1330" s="25" t="s">
        <v>1329</v>
      </c>
      <c r="B1330" s="24" t="str">
        <f>VLOOKUP('Customer Names'!A1330,'Customer Names'!A1330:C3664,3,FALSE)</f>
        <v>Tedsen</v>
      </c>
      <c r="C1330" s="24">
        <f>VLOOKUP(Table8[[#This Row],[Customer ID]],Table8[[Customer ID]:[BMI]],2,FALSE)</f>
        <v>40.39</v>
      </c>
      <c r="D1330" s="24">
        <f>VLOOKUP(Table8[[#This Row],[Customer ID]],Table8[[Customer ID]:[HBA1C]],4,FALSE)</f>
        <v>4.24</v>
      </c>
      <c r="E1330" s="24" t="str">
        <f>VLOOKUP(Table8[[#This Row],[Customer ID]],Table8[[Customer ID]:[Heart Issues]],6,FALSE)</f>
        <v>Yes</v>
      </c>
      <c r="F1330" s="24" t="str">
        <f>VLOOKUP(Table8[[#This Row],[Customer ID]],Table8[[Customer ID]:[Any Transplants]],7,FALSE)</f>
        <v>No</v>
      </c>
      <c r="G1330" s="24" t="str">
        <f>VLOOKUP(Table8[[#This Row],[Customer ID]],Table8[[Customer ID]:[Cancer history]],8,FALSE)</f>
        <v>Yes</v>
      </c>
      <c r="H1330" s="24">
        <f>VLOOKUP(Table8[[#This Row],[Customer ID]],Table8[[Customer ID]:[NumberOfMajorSurgeries]],9,FALSE)</f>
        <v>1</v>
      </c>
      <c r="I1330" s="24" t="str">
        <f>VLOOKUP(Table8[[#This Row],[Customer ID]],Table8[],10,FALSE)</f>
        <v>No</v>
      </c>
      <c r="J1330" s="24" t="str">
        <f>VLOOKUP(Table8[[#This Row],[Customer ID]],Table8[[Customer ID]:[Wight Status]],3,FALSE)</f>
        <v>Obesity</v>
      </c>
      <c r="K1330" s="24" t="str">
        <f>VLOOKUP(Table8[[#This Row],[Customer ID]],Table8[[Customer ID]:[Diabetes Status]],5,FALSE)</f>
        <v>Normal</v>
      </c>
      <c r="L1330" s="24" t="str">
        <f>VLOOKUP(A1330,Table1[[Customer ID]:[Date Of Birth]],5,FALSE)</f>
        <v>21-Oct-1997</v>
      </c>
      <c r="M1330" s="24">
        <f>VLOOKUP(A1330,Table1[[Customer ID]:[charges]],8,FALSE)</f>
        <v>8182.89</v>
      </c>
      <c r="N1330" s="24" t="str">
        <f>VLOOKUP(Healthcare!A1330,Table1[[Customer ID]:[Hospital tier]],9,FALSE)</f>
        <v>tier - 2</v>
      </c>
      <c r="O1330" s="24" t="str">
        <f>VLOOKUP(A1330,Table1[[Customer ID]:[City tier]],10,FALSE)</f>
        <v>tier - 1</v>
      </c>
      <c r="P1330" s="24" t="str">
        <f>VLOOKUP(Healthcare!A1330,Table1[],11,FALSE)</f>
        <v>R1026</v>
      </c>
      <c r="Q1330" s="24">
        <f>VLOOKUP(Healthcare!A1330,Table1[[Customer ID]:[Age]],6,FALSE)</f>
        <v>25</v>
      </c>
    </row>
    <row r="1331" spans="1:17" ht="15.4" x14ac:dyDescent="0.45">
      <c r="A1331" s="25" t="s">
        <v>1330</v>
      </c>
      <c r="B1331" s="24" t="str">
        <f>VLOOKUP('Customer Names'!A1331,'Customer Names'!A1331:C3665,3,FALSE)</f>
        <v>Koehlinger</v>
      </c>
      <c r="C1331" s="24">
        <f>VLOOKUP(Table8[[#This Row],[Customer ID]],Table8[[Customer ID]:[BMI]],2,FALSE)</f>
        <v>25.96</v>
      </c>
      <c r="D1331" s="24">
        <f>VLOOKUP(Table8[[#This Row],[Customer ID]],Table8[[Customer ID]:[HBA1C]],4,FALSE)</f>
        <v>4.68</v>
      </c>
      <c r="E1331" s="24" t="str">
        <f>VLOOKUP(Table8[[#This Row],[Customer ID]],Table8[[Customer ID]:[Heart Issues]],6,FALSE)</f>
        <v>Yes</v>
      </c>
      <c r="F1331" s="24" t="str">
        <f>VLOOKUP(Table8[[#This Row],[Customer ID]],Table8[[Customer ID]:[Any Transplants]],7,FALSE)</f>
        <v>No</v>
      </c>
      <c r="G1331" s="24" t="str">
        <f>VLOOKUP(Table8[[#This Row],[Customer ID]],Table8[[Customer ID]:[Cancer history]],8,FALSE)</f>
        <v>Yes</v>
      </c>
      <c r="H1331" s="24">
        <f>VLOOKUP(Table8[[#This Row],[Customer ID]],Table8[[Customer ID]:[NumberOfMajorSurgeries]],9,FALSE)</f>
        <v>1</v>
      </c>
      <c r="I1331" s="24" t="str">
        <f>VLOOKUP(Table8[[#This Row],[Customer ID]],Table8[],10,FALSE)</f>
        <v>No</v>
      </c>
      <c r="J1331" s="24" t="str">
        <f>VLOOKUP(Table8[[#This Row],[Customer ID]],Table8[[Customer ID]:[Wight Status]],3,FALSE)</f>
        <v>Over Weight</v>
      </c>
      <c r="K1331" s="24" t="str">
        <f>VLOOKUP(Table8[[#This Row],[Customer ID]],Table8[[Customer ID]:[Diabetes Status]],5,FALSE)</f>
        <v>Normal</v>
      </c>
      <c r="L1331" s="24" t="str">
        <f>VLOOKUP(A1331,Table1[[Customer ID]:[Date Of Birth]],5,FALSE)</f>
        <v>8-Jun-1983</v>
      </c>
      <c r="M1331" s="24">
        <f>VLOOKUP(A1331,Table1[[Customer ID]:[charges]],8,FALSE)</f>
        <v>8179.51</v>
      </c>
      <c r="N1331" s="24" t="str">
        <f>VLOOKUP(Healthcare!A1331,Table1[[Customer ID]:[Hospital tier]],9,FALSE)</f>
        <v>tier - 2</v>
      </c>
      <c r="O1331" s="24" t="str">
        <f>VLOOKUP(A1331,Table1[[Customer ID]:[City tier]],10,FALSE)</f>
        <v>tier - 2</v>
      </c>
      <c r="P1331" s="24" t="str">
        <f>VLOOKUP(Healthcare!A1331,Table1[],11,FALSE)</f>
        <v>R1020</v>
      </c>
      <c r="Q1331" s="24">
        <f>VLOOKUP(Healthcare!A1331,Table1[[Customer ID]:[Age]],6,FALSE)</f>
        <v>40</v>
      </c>
    </row>
    <row r="1332" spans="1:17" ht="15.4" x14ac:dyDescent="0.45">
      <c r="A1332" s="25" t="s">
        <v>1331</v>
      </c>
      <c r="B1332" s="24" t="str">
        <f>VLOOKUP('Customer Names'!A1332,'Customer Names'!A1332:C3666,3,FALSE)</f>
        <v>Pielechaty</v>
      </c>
      <c r="C1332" s="24">
        <f>VLOOKUP(Table8[[#This Row],[Customer ID]],Table8[[Customer ID]:[BMI]],2,FALSE)</f>
        <v>17.68</v>
      </c>
      <c r="D1332" s="24">
        <f>VLOOKUP(Table8[[#This Row],[Customer ID]],Table8[[Customer ID]:[HBA1C]],4,FALSE)</f>
        <v>8.57</v>
      </c>
      <c r="E1332" s="24" t="str">
        <f>VLOOKUP(Table8[[#This Row],[Customer ID]],Table8[[Customer ID]:[Heart Issues]],6,FALSE)</f>
        <v>Yes</v>
      </c>
      <c r="F1332" s="24" t="str">
        <f>VLOOKUP(Table8[[#This Row],[Customer ID]],Table8[[Customer ID]:[Any Transplants]],7,FALSE)</f>
        <v>No</v>
      </c>
      <c r="G1332" s="24" t="str">
        <f>VLOOKUP(Table8[[#This Row],[Customer ID]],Table8[[Customer ID]:[Cancer history]],8,FALSE)</f>
        <v>Yes</v>
      </c>
      <c r="H1332" s="24">
        <f>VLOOKUP(Table8[[#This Row],[Customer ID]],Table8[[Customer ID]:[NumberOfMajorSurgeries]],9,FALSE)</f>
        <v>1</v>
      </c>
      <c r="I1332" s="24" t="str">
        <f>VLOOKUP(Table8[[#This Row],[Customer ID]],Table8[],10,FALSE)</f>
        <v>No</v>
      </c>
      <c r="J1332" s="24" t="str">
        <f>VLOOKUP(Table8[[#This Row],[Customer ID]],Table8[[Customer ID]:[Wight Status]],3,FALSE)</f>
        <v>Under Weight</v>
      </c>
      <c r="K1332" s="24" t="str">
        <f>VLOOKUP(Table8[[#This Row],[Customer ID]],Table8[[Customer ID]:[Diabetes Status]],5,FALSE)</f>
        <v>Diabetes</v>
      </c>
      <c r="L1332" s="24" t="str">
        <f>VLOOKUP(A1332,Table1[[Customer ID]:[Date Of Birth]],5,FALSE)</f>
        <v>5-Nov-1963</v>
      </c>
      <c r="M1332" s="24">
        <f>VLOOKUP(A1332,Table1[[Customer ID]:[charges]],8,FALSE)</f>
        <v>8177.9</v>
      </c>
      <c r="N1332" s="24" t="str">
        <f>VLOOKUP(Healthcare!A1332,Table1[[Customer ID]:[Hospital tier]],9,FALSE)</f>
        <v>tier - 3</v>
      </c>
      <c r="O1332" s="24" t="str">
        <f>VLOOKUP(A1332,Table1[[Customer ID]:[City tier]],10,FALSE)</f>
        <v>tier - 1</v>
      </c>
      <c r="P1332" s="24" t="str">
        <f>VLOOKUP(Healthcare!A1332,Table1[],11,FALSE)</f>
        <v>R1013</v>
      </c>
      <c r="Q1332" s="24">
        <f>VLOOKUP(Healthcare!A1332,Table1[[Customer ID]:[Age]],6,FALSE)</f>
        <v>59</v>
      </c>
    </row>
    <row r="1333" spans="1:17" ht="15.4" x14ac:dyDescent="0.45">
      <c r="A1333" s="25" t="s">
        <v>1332</v>
      </c>
      <c r="B1333" s="24" t="str">
        <f>VLOOKUP('Customer Names'!A1333,'Customer Names'!A1333:C3667,3,FALSE)</f>
        <v>Korhonen</v>
      </c>
      <c r="C1333" s="24">
        <f>VLOOKUP(Table8[[#This Row],[Customer ID]],Table8[[Customer ID]:[BMI]],2,FALSE)</f>
        <v>30.875</v>
      </c>
      <c r="D1333" s="24">
        <f>VLOOKUP(Table8[[#This Row],[Customer ID]],Table8[[Customer ID]:[HBA1C]],4,FALSE)</f>
        <v>4.0999999999999996</v>
      </c>
      <c r="E1333" s="24" t="str">
        <f>VLOOKUP(Table8[[#This Row],[Customer ID]],Table8[[Customer ID]:[Heart Issues]],6,FALSE)</f>
        <v>No</v>
      </c>
      <c r="F1333" s="24" t="str">
        <f>VLOOKUP(Table8[[#This Row],[Customer ID]],Table8[[Customer ID]:[Any Transplants]],7,FALSE)</f>
        <v>No</v>
      </c>
      <c r="G1333" s="24" t="str">
        <f>VLOOKUP(Table8[[#This Row],[Customer ID]],Table8[[Customer ID]:[Cancer history]],8,FALSE)</f>
        <v>No</v>
      </c>
      <c r="H1333" s="24">
        <f>VLOOKUP(Table8[[#This Row],[Customer ID]],Table8[[Customer ID]:[NumberOfMajorSurgeries]],9,FALSE)</f>
        <v>0</v>
      </c>
      <c r="I1333" s="24" t="str">
        <f>VLOOKUP(Table8[[#This Row],[Customer ID]],Table8[],10,FALSE)</f>
        <v>No</v>
      </c>
      <c r="J1333" s="24" t="str">
        <f>VLOOKUP(Table8[[#This Row],[Customer ID]],Table8[[Customer ID]:[Wight Status]],3,FALSE)</f>
        <v>Obesity</v>
      </c>
      <c r="K1333" s="24" t="str">
        <f>VLOOKUP(Table8[[#This Row],[Customer ID]],Table8[[Customer ID]:[Diabetes Status]],5,FALSE)</f>
        <v>Normal</v>
      </c>
      <c r="L1333" s="24" t="str">
        <f>VLOOKUP(A1333,Table1[[Customer ID]:[Date Of Birth]],5,FALSE)</f>
        <v>28-Jun-1982</v>
      </c>
      <c r="M1333" s="24">
        <f>VLOOKUP(A1333,Table1[[Customer ID]:[charges]],8,FALSE)</f>
        <v>8162.72</v>
      </c>
      <c r="N1333" s="24" t="str">
        <f>VLOOKUP(Healthcare!A1333,Table1[[Customer ID]:[Hospital tier]],9,FALSE)</f>
        <v>tier - 3</v>
      </c>
      <c r="O1333" s="24" t="str">
        <f>VLOOKUP(A1333,Table1[[Customer ID]:[City tier]],10,FALSE)</f>
        <v>tier - 3</v>
      </c>
      <c r="P1333" s="24" t="str">
        <f>VLOOKUP(Healthcare!A1333,Table1[],11,FALSE)</f>
        <v>R1012</v>
      </c>
      <c r="Q1333" s="24">
        <f>VLOOKUP(Healthcare!A1333,Table1[[Customer ID]:[Age]],6,FALSE)</f>
        <v>40</v>
      </c>
    </row>
    <row r="1334" spans="1:17" ht="15.4" x14ac:dyDescent="0.45">
      <c r="A1334" s="25" t="s">
        <v>1333</v>
      </c>
      <c r="B1334" s="24" t="str">
        <f>VLOOKUP('Customer Names'!A1334,'Customer Names'!A1334:C3668,3,FALSE)</f>
        <v>Kehr</v>
      </c>
      <c r="C1334" s="24">
        <f>VLOOKUP(Table8[[#This Row],[Customer ID]],Table8[[Customer ID]:[BMI]],2,FALSE)</f>
        <v>30.81</v>
      </c>
      <c r="D1334" s="24">
        <f>VLOOKUP(Table8[[#This Row],[Customer ID]],Table8[[Customer ID]:[HBA1C]],4,FALSE)</f>
        <v>4.49</v>
      </c>
      <c r="E1334" s="24" t="str">
        <f>VLOOKUP(Table8[[#This Row],[Customer ID]],Table8[[Customer ID]:[Heart Issues]],6,FALSE)</f>
        <v>No</v>
      </c>
      <c r="F1334" s="24" t="str">
        <f>VLOOKUP(Table8[[#This Row],[Customer ID]],Table8[[Customer ID]:[Any Transplants]],7,FALSE)</f>
        <v>No</v>
      </c>
      <c r="G1334" s="24" t="str">
        <f>VLOOKUP(Table8[[#This Row],[Customer ID]],Table8[[Customer ID]:[Cancer history]],8,FALSE)</f>
        <v>No</v>
      </c>
      <c r="H1334" s="24">
        <f>VLOOKUP(Table8[[#This Row],[Customer ID]],Table8[[Customer ID]:[NumberOfMajorSurgeries]],9,FALSE)</f>
        <v>0</v>
      </c>
      <c r="I1334" s="24" t="str">
        <f>VLOOKUP(Table8[[#This Row],[Customer ID]],Table8[],10,FALSE)</f>
        <v>No</v>
      </c>
      <c r="J1334" s="24" t="str">
        <f>VLOOKUP(Table8[[#This Row],[Customer ID]],Table8[[Customer ID]:[Wight Status]],3,FALSE)</f>
        <v>Obesity</v>
      </c>
      <c r="K1334" s="24" t="str">
        <f>VLOOKUP(Table8[[#This Row],[Customer ID]],Table8[[Customer ID]:[Diabetes Status]],5,FALSE)</f>
        <v>Normal</v>
      </c>
      <c r="L1334" s="24" t="str">
        <f>VLOOKUP(A1334,Table1[[Customer ID]:[Date Of Birth]],5,FALSE)</f>
        <v>21-Jun-1990</v>
      </c>
      <c r="M1334" s="24">
        <f>VLOOKUP(A1334,Table1[[Customer ID]:[charges]],8,FALSE)</f>
        <v>8157.92</v>
      </c>
      <c r="N1334" s="24" t="str">
        <f>VLOOKUP(Healthcare!A1334,Table1[[Customer ID]:[Hospital tier]],9,FALSE)</f>
        <v>tier - 2</v>
      </c>
      <c r="O1334" s="24" t="str">
        <f>VLOOKUP(A1334,Table1[[Customer ID]:[City tier]],10,FALSE)</f>
        <v>tier - 3</v>
      </c>
      <c r="P1334" s="24" t="str">
        <f>VLOOKUP(Healthcare!A1334,Table1[],11,FALSE)</f>
        <v>R1025</v>
      </c>
      <c r="Q1334" s="24">
        <f>VLOOKUP(Healthcare!A1334,Table1[[Customer ID]:[Age]],6,FALSE)</f>
        <v>32</v>
      </c>
    </row>
    <row r="1335" spans="1:17" ht="15.4" x14ac:dyDescent="0.45">
      <c r="A1335" s="25" t="s">
        <v>1334</v>
      </c>
      <c r="B1335" s="24" t="str">
        <f>VLOOKUP('Customer Names'!A1335,'Customer Names'!A1335:C3669,3,FALSE)</f>
        <v>Montagna</v>
      </c>
      <c r="C1335" s="24">
        <f>VLOOKUP(Table8[[#This Row],[Customer ID]],Table8[[Customer ID]:[BMI]],2,FALSE)</f>
        <v>36.85</v>
      </c>
      <c r="D1335" s="24">
        <f>VLOOKUP(Table8[[#This Row],[Customer ID]],Table8[[Customer ID]:[HBA1C]],4,FALSE)</f>
        <v>8.8000000000000007</v>
      </c>
      <c r="E1335" s="24" t="str">
        <f>VLOOKUP(Table8[[#This Row],[Customer ID]],Table8[[Customer ID]:[Heart Issues]],6,FALSE)</f>
        <v>No</v>
      </c>
      <c r="F1335" s="24" t="str">
        <f>VLOOKUP(Table8[[#This Row],[Customer ID]],Table8[[Customer ID]:[Any Transplants]],7,FALSE)</f>
        <v>No</v>
      </c>
      <c r="G1335" s="24" t="str">
        <f>VLOOKUP(Table8[[#This Row],[Customer ID]],Table8[[Customer ID]:[Cancer history]],8,FALSE)</f>
        <v>No</v>
      </c>
      <c r="H1335" s="24">
        <f>VLOOKUP(Table8[[#This Row],[Customer ID]],Table8[[Customer ID]:[NumberOfMajorSurgeries]],9,FALSE)</f>
        <v>2</v>
      </c>
      <c r="I1335" s="24" t="str">
        <f>VLOOKUP(Table8[[#This Row],[Customer ID]],Table8[],10,FALSE)</f>
        <v>No</v>
      </c>
      <c r="J1335" s="24" t="str">
        <f>VLOOKUP(Table8[[#This Row],[Customer ID]],Table8[[Customer ID]:[Wight Status]],3,FALSE)</f>
        <v>Obesity</v>
      </c>
      <c r="K1335" s="24" t="str">
        <f>VLOOKUP(Table8[[#This Row],[Customer ID]],Table8[[Customer ID]:[Diabetes Status]],5,FALSE)</f>
        <v>Diabetes</v>
      </c>
      <c r="L1335" s="24" t="str">
        <f>VLOOKUP(A1335,Table1[[Customer ID]:[Date Of Birth]],5,FALSE)</f>
        <v>3-Sep-1973</v>
      </c>
      <c r="M1335" s="24">
        <f>VLOOKUP(A1335,Table1[[Customer ID]:[charges]],8,FALSE)</f>
        <v>8125.78</v>
      </c>
      <c r="N1335" s="24" t="str">
        <f>VLOOKUP(Healthcare!A1335,Table1[[Customer ID]:[Hospital tier]],9,FALSE)</f>
        <v>tier - 2</v>
      </c>
      <c r="O1335" s="24" t="str">
        <f>VLOOKUP(A1335,Table1[[Customer ID]:[City tier]],10,FALSE)</f>
        <v>tier - 2</v>
      </c>
      <c r="P1335" s="24" t="str">
        <f>VLOOKUP(Healthcare!A1335,Table1[],11,FALSE)</f>
        <v>R1013</v>
      </c>
      <c r="Q1335" s="24">
        <f>VLOOKUP(Healthcare!A1335,Table1[[Customer ID]:[Age]],6,FALSE)</f>
        <v>49</v>
      </c>
    </row>
    <row r="1336" spans="1:17" ht="15.4" x14ac:dyDescent="0.45">
      <c r="A1336" s="25" t="s">
        <v>1335</v>
      </c>
      <c r="B1336" s="24" t="str">
        <f>VLOOKUP('Customer Names'!A1336,'Customer Names'!A1336:C3670,3,FALSE)</f>
        <v>M√ºller</v>
      </c>
      <c r="C1336" s="24">
        <f>VLOOKUP(Table8[[#This Row],[Customer ID]],Table8[[Customer ID]:[BMI]],2,FALSE)</f>
        <v>35.86</v>
      </c>
      <c r="D1336" s="24">
        <f>VLOOKUP(Table8[[#This Row],[Customer ID]],Table8[[Customer ID]:[HBA1C]],4,FALSE)</f>
        <v>7.93</v>
      </c>
      <c r="E1336" s="24" t="str">
        <f>VLOOKUP(Table8[[#This Row],[Customer ID]],Table8[[Customer ID]:[Heart Issues]],6,FALSE)</f>
        <v>No</v>
      </c>
      <c r="F1336" s="24" t="str">
        <f>VLOOKUP(Table8[[#This Row],[Customer ID]],Table8[[Customer ID]:[Any Transplants]],7,FALSE)</f>
        <v>No</v>
      </c>
      <c r="G1336" s="24" t="str">
        <f>VLOOKUP(Table8[[#This Row],[Customer ID]],Table8[[Customer ID]:[Cancer history]],8,FALSE)</f>
        <v>No</v>
      </c>
      <c r="H1336" s="24">
        <f>VLOOKUP(Table8[[#This Row],[Customer ID]],Table8[[Customer ID]:[NumberOfMajorSurgeries]],9,FALSE)</f>
        <v>2</v>
      </c>
      <c r="I1336" s="24" t="str">
        <f>VLOOKUP(Table8[[#This Row],[Customer ID]],Table8[],10,FALSE)</f>
        <v>No</v>
      </c>
      <c r="J1336" s="24" t="str">
        <f>VLOOKUP(Table8[[#This Row],[Customer ID]],Table8[[Customer ID]:[Wight Status]],3,FALSE)</f>
        <v>Obesity</v>
      </c>
      <c r="K1336" s="24" t="str">
        <f>VLOOKUP(Table8[[#This Row],[Customer ID]],Table8[[Customer ID]:[Diabetes Status]],5,FALSE)</f>
        <v>Diabetes</v>
      </c>
      <c r="L1336" s="24" t="str">
        <f>VLOOKUP(A1336,Table1[[Customer ID]:[Date Of Birth]],5,FALSE)</f>
        <v>30-Aug-1973</v>
      </c>
      <c r="M1336" s="24">
        <f>VLOOKUP(A1336,Table1[[Customer ID]:[charges]],8,FALSE)</f>
        <v>8124.41</v>
      </c>
      <c r="N1336" s="24" t="str">
        <f>VLOOKUP(Healthcare!A1336,Table1[[Customer ID]:[Hospital tier]],9,FALSE)</f>
        <v>tier - 3</v>
      </c>
      <c r="O1336" s="24" t="str">
        <f>VLOOKUP(A1336,Table1[[Customer ID]:[City tier]],10,FALSE)</f>
        <v>tier - 1</v>
      </c>
      <c r="P1336" s="24" t="str">
        <f>VLOOKUP(Healthcare!A1336,Table1[],11,FALSE)</f>
        <v>R1013</v>
      </c>
      <c r="Q1336" s="24">
        <f>VLOOKUP(Healthcare!A1336,Table1[[Customer ID]:[Age]],6,FALSE)</f>
        <v>49</v>
      </c>
    </row>
    <row r="1337" spans="1:17" ht="15.4" x14ac:dyDescent="0.45">
      <c r="A1337" s="25" t="s">
        <v>1336</v>
      </c>
      <c r="B1337" s="24" t="str">
        <f>VLOOKUP('Customer Names'!A1337,'Customer Names'!A1337:C3671,3,FALSE)</f>
        <v>Baker</v>
      </c>
      <c r="C1337" s="24">
        <f>VLOOKUP(Table8[[#This Row],[Customer ID]],Table8[[Customer ID]:[BMI]],2,FALSE)</f>
        <v>30.3</v>
      </c>
      <c r="D1337" s="24">
        <f>VLOOKUP(Table8[[#This Row],[Customer ID]],Table8[[Customer ID]:[HBA1C]],4,FALSE)</f>
        <v>9.4499999999999993</v>
      </c>
      <c r="E1337" s="24" t="str">
        <f>VLOOKUP(Table8[[#This Row],[Customer ID]],Table8[[Customer ID]:[Heart Issues]],6,FALSE)</f>
        <v>No</v>
      </c>
      <c r="F1337" s="24" t="str">
        <f>VLOOKUP(Table8[[#This Row],[Customer ID]],Table8[[Customer ID]:[Any Transplants]],7,FALSE)</f>
        <v>No</v>
      </c>
      <c r="G1337" s="24" t="str">
        <f>VLOOKUP(Table8[[#This Row],[Customer ID]],Table8[[Customer ID]:[Cancer history]],8,FALSE)</f>
        <v>No</v>
      </c>
      <c r="H1337" s="24">
        <f>VLOOKUP(Table8[[#This Row],[Customer ID]],Table8[[Customer ID]:[NumberOfMajorSurgeries]],9,FALSE)</f>
        <v>2</v>
      </c>
      <c r="I1337" s="24" t="str">
        <f>VLOOKUP(Table8[[#This Row],[Customer ID]],Table8[],10,FALSE)</f>
        <v>No</v>
      </c>
      <c r="J1337" s="24" t="str">
        <f>VLOOKUP(Table8[[#This Row],[Customer ID]],Table8[[Customer ID]:[Wight Status]],3,FALSE)</f>
        <v>Obesity</v>
      </c>
      <c r="K1337" s="24" t="str">
        <f>VLOOKUP(Table8[[#This Row],[Customer ID]],Table8[[Customer ID]:[Diabetes Status]],5,FALSE)</f>
        <v>Diabetes</v>
      </c>
      <c r="L1337" s="24" t="str">
        <f>VLOOKUP(A1337,Table1[[Customer ID]:[Date Of Birth]],5,FALSE)</f>
        <v>16-Dec-1973</v>
      </c>
      <c r="M1337" s="24">
        <f>VLOOKUP(A1337,Table1[[Customer ID]:[charges]],8,FALSE)</f>
        <v>8116.68</v>
      </c>
      <c r="N1337" s="24" t="str">
        <f>VLOOKUP(Healthcare!A1337,Table1[[Customer ID]:[Hospital tier]],9,FALSE)</f>
        <v>tier - 3</v>
      </c>
      <c r="O1337" s="24" t="str">
        <f>VLOOKUP(A1337,Table1[[Customer ID]:[City tier]],10,FALSE)</f>
        <v>tier - 1</v>
      </c>
      <c r="P1337" s="24" t="str">
        <f>VLOOKUP(Healthcare!A1337,Table1[],11,FALSE)</f>
        <v>R1011</v>
      </c>
      <c r="Q1337" s="24">
        <f>VLOOKUP(Healthcare!A1337,Table1[[Customer ID]:[Age]],6,FALSE)</f>
        <v>49</v>
      </c>
    </row>
    <row r="1338" spans="1:17" ht="15.4" x14ac:dyDescent="0.45">
      <c r="A1338" s="25" t="s">
        <v>1337</v>
      </c>
      <c r="B1338" s="24" t="str">
        <f>VLOOKUP('Customer Names'!A1338,'Customer Names'!A1338:C3672,3,FALSE)</f>
        <v>Sidebottom</v>
      </c>
      <c r="C1338" s="24">
        <f>VLOOKUP(Table8[[#This Row],[Customer ID]],Table8[[Customer ID]:[BMI]],2,FALSE)</f>
        <v>32.015000000000001</v>
      </c>
      <c r="D1338" s="24">
        <f>VLOOKUP(Table8[[#This Row],[Customer ID]],Table8[[Customer ID]:[HBA1C]],4,FALSE)</f>
        <v>7.67</v>
      </c>
      <c r="E1338" s="24" t="str">
        <f>VLOOKUP(Table8[[#This Row],[Customer ID]],Table8[[Customer ID]:[Heart Issues]],6,FALSE)</f>
        <v>No</v>
      </c>
      <c r="F1338" s="24" t="str">
        <f>VLOOKUP(Table8[[#This Row],[Customer ID]],Table8[[Customer ID]:[Any Transplants]],7,FALSE)</f>
        <v>No</v>
      </c>
      <c r="G1338" s="24" t="str">
        <f>VLOOKUP(Table8[[#This Row],[Customer ID]],Table8[[Customer ID]:[Cancer history]],8,FALSE)</f>
        <v>No</v>
      </c>
      <c r="H1338" s="24">
        <f>VLOOKUP(Table8[[#This Row],[Customer ID]],Table8[[Customer ID]:[NumberOfMajorSurgeries]],9,FALSE)</f>
        <v>0</v>
      </c>
      <c r="I1338" s="24" t="str">
        <f>VLOOKUP(Table8[[#This Row],[Customer ID]],Table8[],10,FALSE)</f>
        <v>No</v>
      </c>
      <c r="J1338" s="24" t="str">
        <f>VLOOKUP(Table8[[#This Row],[Customer ID]],Table8[[Customer ID]:[Wight Status]],3,FALSE)</f>
        <v>Obesity</v>
      </c>
      <c r="K1338" s="24" t="str">
        <f>VLOOKUP(Table8[[#This Row],[Customer ID]],Table8[[Customer ID]:[Diabetes Status]],5,FALSE)</f>
        <v>Diabetes</v>
      </c>
      <c r="L1338" s="24" t="str">
        <f>VLOOKUP(A1338,Table1[[Customer ID]:[Date Of Birth]],5,FALSE)</f>
        <v>1-Sep-1978</v>
      </c>
      <c r="M1338" s="24">
        <f>VLOOKUP(A1338,Table1[[Customer ID]:[charges]],8,FALSE)</f>
        <v>8116.27</v>
      </c>
      <c r="N1338" s="24" t="str">
        <f>VLOOKUP(Healthcare!A1338,Table1[[Customer ID]:[Hospital tier]],9,FALSE)</f>
        <v>tier - 3</v>
      </c>
      <c r="O1338" s="24" t="str">
        <f>VLOOKUP(A1338,Table1[[Customer ID]:[City tier]],10,FALSE)</f>
        <v>tier - 1</v>
      </c>
      <c r="P1338" s="24" t="str">
        <f>VLOOKUP(Healthcare!A1338,Table1[],11,FALSE)</f>
        <v>R1012</v>
      </c>
      <c r="Q1338" s="24">
        <f>VLOOKUP(Healthcare!A1338,Table1[[Customer ID]:[Age]],6,FALSE)</f>
        <v>44</v>
      </c>
    </row>
    <row r="1339" spans="1:17" ht="15.4" x14ac:dyDescent="0.45">
      <c r="A1339" s="25" t="s">
        <v>1338</v>
      </c>
      <c r="B1339" s="24" t="str">
        <f>VLOOKUP('Customer Names'!A1339,'Customer Names'!A1339:C3673,3,FALSE)</f>
        <v>Johnson</v>
      </c>
      <c r="C1339" s="24">
        <f>VLOOKUP(Table8[[#This Row],[Customer ID]],Table8[[Customer ID]:[BMI]],2,FALSE)</f>
        <v>25.06</v>
      </c>
      <c r="D1339" s="24">
        <f>VLOOKUP(Table8[[#This Row],[Customer ID]],Table8[[Customer ID]:[HBA1C]],4,FALSE)</f>
        <v>10.53</v>
      </c>
      <c r="E1339" s="24" t="str">
        <f>VLOOKUP(Table8[[#This Row],[Customer ID]],Table8[[Customer ID]:[Heart Issues]],6,FALSE)</f>
        <v>No</v>
      </c>
      <c r="F1339" s="24" t="str">
        <f>VLOOKUP(Table8[[#This Row],[Customer ID]],Table8[[Customer ID]:[Any Transplants]],7,FALSE)</f>
        <v>No</v>
      </c>
      <c r="G1339" s="24" t="str">
        <f>VLOOKUP(Table8[[#This Row],[Customer ID]],Table8[[Customer ID]:[Cancer history]],8,FALSE)</f>
        <v>No</v>
      </c>
      <c r="H1339" s="24">
        <f>VLOOKUP(Table8[[#This Row],[Customer ID]],Table8[[Customer ID]:[NumberOfMajorSurgeries]],9,FALSE)</f>
        <v>2</v>
      </c>
      <c r="I1339" s="24" t="str">
        <f>VLOOKUP(Table8[[#This Row],[Customer ID]],Table8[],10,FALSE)</f>
        <v>No</v>
      </c>
      <c r="J1339" s="24" t="str">
        <f>VLOOKUP(Table8[[#This Row],[Customer ID]],Table8[[Customer ID]:[Wight Status]],3,FALSE)</f>
        <v>Over Weight</v>
      </c>
      <c r="K1339" s="24" t="str">
        <f>VLOOKUP(Table8[[#This Row],[Customer ID]],Table8[[Customer ID]:[Diabetes Status]],5,FALSE)</f>
        <v>Diabetes</v>
      </c>
      <c r="L1339" s="24" t="str">
        <f>VLOOKUP(A1339,Table1[[Customer ID]:[Date Of Birth]],5,FALSE)</f>
        <v>11-Oct-1973</v>
      </c>
      <c r="M1339" s="24">
        <f>VLOOKUP(A1339,Table1[[Customer ID]:[charges]],8,FALSE)</f>
        <v>8112.59</v>
      </c>
      <c r="N1339" s="24" t="str">
        <f>VLOOKUP(Healthcare!A1339,Table1[[Customer ID]:[Hospital tier]],9,FALSE)</f>
        <v>tier - 2</v>
      </c>
      <c r="O1339" s="24" t="str">
        <f>VLOOKUP(A1339,Table1[[Customer ID]:[City tier]],10,FALSE)</f>
        <v>tier - 2</v>
      </c>
      <c r="P1339" s="24" t="str">
        <f>VLOOKUP(Healthcare!A1339,Table1[],11,FALSE)</f>
        <v>R1013</v>
      </c>
      <c r="Q1339" s="24">
        <f>VLOOKUP(Healthcare!A1339,Table1[[Customer ID]:[Age]],6,FALSE)</f>
        <v>49</v>
      </c>
    </row>
    <row r="1340" spans="1:17" ht="15.4" x14ac:dyDescent="0.45">
      <c r="A1340" s="25" t="s">
        <v>1339</v>
      </c>
      <c r="B1340" s="24" t="str">
        <f>VLOOKUP('Customer Names'!A1340,'Customer Names'!A1340:C3674,3,FALSE)</f>
        <v>Morris</v>
      </c>
      <c r="C1340" s="24">
        <f>VLOOKUP(Table8[[#This Row],[Customer ID]],Table8[[Customer ID]:[BMI]],2,FALSE)</f>
        <v>18.829999999999998</v>
      </c>
      <c r="D1340" s="24">
        <f>VLOOKUP(Table8[[#This Row],[Customer ID]],Table8[[Customer ID]:[HBA1C]],4,FALSE)</f>
        <v>10.08</v>
      </c>
      <c r="E1340" s="24" t="str">
        <f>VLOOKUP(Table8[[#This Row],[Customer ID]],Table8[[Customer ID]:[Heart Issues]],6,FALSE)</f>
        <v>Yes</v>
      </c>
      <c r="F1340" s="24" t="str">
        <f>VLOOKUP(Table8[[#This Row],[Customer ID]],Table8[[Customer ID]:[Any Transplants]],7,FALSE)</f>
        <v>No</v>
      </c>
      <c r="G1340" s="24" t="str">
        <f>VLOOKUP(Table8[[#This Row],[Customer ID]],Table8[[Customer ID]:[Cancer history]],8,FALSE)</f>
        <v>No</v>
      </c>
      <c r="H1340" s="24">
        <f>VLOOKUP(Table8[[#This Row],[Customer ID]],Table8[[Customer ID]:[NumberOfMajorSurgeries]],9,FALSE)</f>
        <v>0</v>
      </c>
      <c r="I1340" s="24" t="str">
        <f>VLOOKUP(Table8[[#This Row],[Customer ID]],Table8[],10,FALSE)</f>
        <v>No</v>
      </c>
      <c r="J1340" s="24" t="str">
        <f>VLOOKUP(Table8[[#This Row],[Customer ID]],Table8[[Customer ID]:[Wight Status]],3,FALSE)</f>
        <v>Normal Weight</v>
      </c>
      <c r="K1340" s="24" t="str">
        <f>VLOOKUP(Table8[[#This Row],[Customer ID]],Table8[[Customer ID]:[Diabetes Status]],5,FALSE)</f>
        <v>Diabetes</v>
      </c>
      <c r="L1340" s="24" t="str">
        <f>VLOOKUP(A1340,Table1[[Customer ID]:[Date Of Birth]],5,FALSE)</f>
        <v>10-Jun-1967</v>
      </c>
      <c r="M1340" s="24">
        <f>VLOOKUP(A1340,Table1[[Customer ID]:[charges]],8,FALSE)</f>
        <v>8091.3</v>
      </c>
      <c r="N1340" s="24" t="str">
        <f>VLOOKUP(Healthcare!A1340,Table1[[Customer ID]:[Hospital tier]],9,FALSE)</f>
        <v>tier - 3</v>
      </c>
      <c r="O1340" s="24" t="str">
        <f>VLOOKUP(A1340,Table1[[Customer ID]:[City tier]],10,FALSE)</f>
        <v>tier - 1</v>
      </c>
      <c r="P1340" s="24" t="str">
        <f>VLOOKUP(Healthcare!A1340,Table1[],11,FALSE)</f>
        <v>R1012</v>
      </c>
      <c r="Q1340" s="24">
        <f>VLOOKUP(Healthcare!A1340,Table1[[Customer ID]:[Age]],6,FALSE)</f>
        <v>55</v>
      </c>
    </row>
    <row r="1341" spans="1:17" ht="15.4" x14ac:dyDescent="0.45">
      <c r="A1341" s="25" t="s">
        <v>1340</v>
      </c>
      <c r="B1341" s="24" t="str">
        <f>VLOOKUP('Customer Names'!A1341,'Customer Names'!A1341:C3675,3,FALSE)</f>
        <v>Chaisson</v>
      </c>
      <c r="C1341" s="24">
        <f>VLOOKUP(Table8[[#This Row],[Customer ID]],Table8[[Customer ID]:[BMI]],2,FALSE)</f>
        <v>47.52</v>
      </c>
      <c r="D1341" s="24">
        <f>VLOOKUP(Table8[[#This Row],[Customer ID]],Table8[[Customer ID]:[HBA1C]],4,FALSE)</f>
        <v>11.39</v>
      </c>
      <c r="E1341" s="24" t="str">
        <f>VLOOKUP(Table8[[#This Row],[Customer ID]],Table8[[Customer ID]:[Heart Issues]],6,FALSE)</f>
        <v>Yes</v>
      </c>
      <c r="F1341" s="24" t="str">
        <f>VLOOKUP(Table8[[#This Row],[Customer ID]],Table8[[Customer ID]:[Any Transplants]],7,FALSE)</f>
        <v>No</v>
      </c>
      <c r="G1341" s="24" t="str">
        <f>VLOOKUP(Table8[[#This Row],[Customer ID]],Table8[[Customer ID]:[Cancer history]],8,FALSE)</f>
        <v>No</v>
      </c>
      <c r="H1341" s="24">
        <f>VLOOKUP(Table8[[#This Row],[Customer ID]],Table8[[Customer ID]:[NumberOfMajorSurgeries]],9,FALSE)</f>
        <v>1</v>
      </c>
      <c r="I1341" s="24" t="str">
        <f>VLOOKUP(Table8[[#This Row],[Customer ID]],Table8[],10,FALSE)</f>
        <v>No</v>
      </c>
      <c r="J1341" s="24" t="str">
        <f>VLOOKUP(Table8[[#This Row],[Customer ID]],Table8[[Customer ID]:[Wight Status]],3,FALSE)</f>
        <v>Obesity</v>
      </c>
      <c r="K1341" s="24" t="str">
        <f>VLOOKUP(Table8[[#This Row],[Customer ID]],Table8[[Customer ID]:[Diabetes Status]],5,FALSE)</f>
        <v>Diabetes</v>
      </c>
      <c r="L1341" s="24" t="str">
        <f>VLOOKUP(A1341,Table1[[Customer ID]:[Date Of Birth]],5,FALSE)</f>
        <v>21-Dec-1975</v>
      </c>
      <c r="M1341" s="24">
        <f>VLOOKUP(A1341,Table1[[Customer ID]:[charges]],8,FALSE)</f>
        <v>8083.92</v>
      </c>
      <c r="N1341" s="24" t="str">
        <f>VLOOKUP(Healthcare!A1341,Table1[[Customer ID]:[Hospital tier]],9,FALSE)</f>
        <v>tier - 3</v>
      </c>
      <c r="O1341" s="24" t="str">
        <f>VLOOKUP(A1341,Table1[[Customer ID]:[City tier]],10,FALSE)</f>
        <v>tier - 3</v>
      </c>
      <c r="P1341" s="24" t="str">
        <f>VLOOKUP(Healthcare!A1341,Table1[],11,FALSE)</f>
        <v>R1013</v>
      </c>
      <c r="Q1341" s="24">
        <f>VLOOKUP(Healthcare!A1341,Table1[[Customer ID]:[Age]],6,FALSE)</f>
        <v>47</v>
      </c>
    </row>
    <row r="1342" spans="1:17" ht="15.4" x14ac:dyDescent="0.45">
      <c r="A1342" s="25" t="s">
        <v>1341</v>
      </c>
      <c r="B1342" s="24" t="str">
        <f>VLOOKUP('Customer Names'!A1342,'Customer Names'!A1342:C3676,3,FALSE)</f>
        <v>Pigott</v>
      </c>
      <c r="C1342" s="24">
        <f>VLOOKUP(Table8[[#This Row],[Customer ID]],Table8[[Customer ID]:[BMI]],2,FALSE)</f>
        <v>37.82</v>
      </c>
      <c r="D1342" s="24">
        <f>VLOOKUP(Table8[[#This Row],[Customer ID]],Table8[[Customer ID]:[HBA1C]],4,FALSE)</f>
        <v>6.36</v>
      </c>
      <c r="E1342" s="24" t="str">
        <f>VLOOKUP(Table8[[#This Row],[Customer ID]],Table8[[Customer ID]:[Heart Issues]],6,FALSE)</f>
        <v>No</v>
      </c>
      <c r="F1342" s="24" t="str">
        <f>VLOOKUP(Table8[[#This Row],[Customer ID]],Table8[[Customer ID]:[Any Transplants]],7,FALSE)</f>
        <v>No</v>
      </c>
      <c r="G1342" s="24" t="str">
        <f>VLOOKUP(Table8[[#This Row],[Customer ID]],Table8[[Customer ID]:[Cancer history]],8,FALSE)</f>
        <v>No</v>
      </c>
      <c r="H1342" s="24">
        <f>VLOOKUP(Table8[[#This Row],[Customer ID]],Table8[[Customer ID]:[NumberOfMajorSurgeries]],9,FALSE)</f>
        <v>0</v>
      </c>
      <c r="I1342" s="24" t="str">
        <f>VLOOKUP(Table8[[#This Row],[Customer ID]],Table8[],10,FALSE)</f>
        <v>No</v>
      </c>
      <c r="J1342" s="24" t="str">
        <f>VLOOKUP(Table8[[#This Row],[Customer ID]],Table8[[Customer ID]:[Wight Status]],3,FALSE)</f>
        <v>Obesity</v>
      </c>
      <c r="K1342" s="24" t="str">
        <f>VLOOKUP(Table8[[#This Row],[Customer ID]],Table8[[Customer ID]:[Diabetes Status]],5,FALSE)</f>
        <v>Prediabetes</v>
      </c>
      <c r="L1342" s="24" t="str">
        <f>VLOOKUP(A1342,Table1[[Customer ID]:[Date Of Birth]],5,FALSE)</f>
        <v>12-Oct-1994</v>
      </c>
      <c r="M1342" s="24">
        <f>VLOOKUP(A1342,Table1[[Customer ID]:[charges]],8,FALSE)</f>
        <v>8081.74</v>
      </c>
      <c r="N1342" s="24" t="str">
        <f>VLOOKUP(Healthcare!A1342,Table1[[Customer ID]:[Hospital tier]],9,FALSE)</f>
        <v>tier - 2</v>
      </c>
      <c r="O1342" s="24" t="str">
        <f>VLOOKUP(A1342,Table1[[Customer ID]:[City tier]],10,FALSE)</f>
        <v>tier - 2</v>
      </c>
      <c r="P1342" s="24" t="str">
        <f>VLOOKUP(Healthcare!A1342,Table1[],11,FALSE)</f>
        <v>R1026</v>
      </c>
      <c r="Q1342" s="24">
        <f>VLOOKUP(Healthcare!A1342,Table1[[Customer ID]:[Age]],6,FALSE)</f>
        <v>28</v>
      </c>
    </row>
    <row r="1343" spans="1:17" ht="15.4" x14ac:dyDescent="0.45">
      <c r="A1343" s="25" t="s">
        <v>1342</v>
      </c>
      <c r="B1343" s="24" t="str">
        <f>VLOOKUP('Customer Names'!A1343,'Customer Names'!A1343:C3677,3,FALSE)</f>
        <v>Cochrane</v>
      </c>
      <c r="C1343" s="24">
        <f>VLOOKUP(Table8[[#This Row],[Customer ID]],Table8[[Customer ID]:[BMI]],2,FALSE)</f>
        <v>44.16</v>
      </c>
      <c r="D1343" s="24">
        <f>VLOOKUP(Table8[[#This Row],[Customer ID]],Table8[[Customer ID]:[HBA1C]],4,FALSE)</f>
        <v>5.31</v>
      </c>
      <c r="E1343" s="24" t="str">
        <f>VLOOKUP(Table8[[#This Row],[Customer ID]],Table8[[Customer ID]:[Heart Issues]],6,FALSE)</f>
        <v>Yes</v>
      </c>
      <c r="F1343" s="24" t="str">
        <f>VLOOKUP(Table8[[#This Row],[Customer ID]],Table8[[Customer ID]:[Any Transplants]],7,FALSE)</f>
        <v>No</v>
      </c>
      <c r="G1343" s="24" t="str">
        <f>VLOOKUP(Table8[[#This Row],[Customer ID]],Table8[[Customer ID]:[Cancer history]],8,FALSE)</f>
        <v>No</v>
      </c>
      <c r="H1343" s="24">
        <f>VLOOKUP(Table8[[#This Row],[Customer ID]],Table8[[Customer ID]:[NumberOfMajorSurgeries]],9,FALSE)</f>
        <v>0</v>
      </c>
      <c r="I1343" s="24" t="str">
        <f>VLOOKUP(Table8[[#This Row],[Customer ID]],Table8[],10,FALSE)</f>
        <v>No</v>
      </c>
      <c r="J1343" s="24" t="str">
        <f>VLOOKUP(Table8[[#This Row],[Customer ID]],Table8[[Customer ID]:[Wight Status]],3,FALSE)</f>
        <v>Obesity</v>
      </c>
      <c r="K1343" s="24" t="str">
        <f>VLOOKUP(Table8[[#This Row],[Customer ID]],Table8[[Customer ID]:[Diabetes Status]],5,FALSE)</f>
        <v>Normal</v>
      </c>
      <c r="L1343" s="24" t="str">
        <f>VLOOKUP(A1343,Table1[[Customer ID]:[Date Of Birth]],5,FALSE)</f>
        <v>28-Aug-2001</v>
      </c>
      <c r="M1343" s="24">
        <f>VLOOKUP(A1343,Table1[[Customer ID]:[charges]],8,FALSE)</f>
        <v>8081.26</v>
      </c>
      <c r="N1343" s="24" t="str">
        <f>VLOOKUP(Healthcare!A1343,Table1[[Customer ID]:[Hospital tier]],9,FALSE)</f>
        <v>tier - 2</v>
      </c>
      <c r="O1343" s="24" t="str">
        <f>VLOOKUP(A1343,Table1[[Customer ID]:[City tier]],10,FALSE)</f>
        <v>tier - 2</v>
      </c>
      <c r="P1343" s="24" t="str">
        <f>VLOOKUP(Healthcare!A1343,Table1[],11,FALSE)</f>
        <v>R1012</v>
      </c>
      <c r="Q1343" s="24">
        <f>VLOOKUP(Healthcare!A1343,Table1[[Customer ID]:[Age]],6,FALSE)</f>
        <v>21</v>
      </c>
    </row>
    <row r="1344" spans="1:17" ht="15.4" x14ac:dyDescent="0.45">
      <c r="A1344" s="25" t="s">
        <v>1343</v>
      </c>
      <c r="B1344" s="24" t="str">
        <f>VLOOKUP('Customer Names'!A1344,'Customer Names'!A1344:C3678,3,FALSE)</f>
        <v>Armitage</v>
      </c>
      <c r="C1344" s="24">
        <f>VLOOKUP(Table8[[#This Row],[Customer ID]],Table8[[Customer ID]:[BMI]],2,FALSE)</f>
        <v>37.049999999999997</v>
      </c>
      <c r="D1344" s="24">
        <f>VLOOKUP(Table8[[#This Row],[Customer ID]],Table8[[Customer ID]:[HBA1C]],4,FALSE)</f>
        <v>4.74</v>
      </c>
      <c r="E1344" s="24" t="str">
        <f>VLOOKUP(Table8[[#This Row],[Customer ID]],Table8[[Customer ID]:[Heart Issues]],6,FALSE)</f>
        <v>No</v>
      </c>
      <c r="F1344" s="24" t="str">
        <f>VLOOKUP(Table8[[#This Row],[Customer ID]],Table8[[Customer ID]:[Any Transplants]],7,FALSE)</f>
        <v>No</v>
      </c>
      <c r="G1344" s="24" t="str">
        <f>VLOOKUP(Table8[[#This Row],[Customer ID]],Table8[[Customer ID]:[Cancer history]],8,FALSE)</f>
        <v>Yes</v>
      </c>
      <c r="H1344" s="24">
        <f>VLOOKUP(Table8[[#This Row],[Customer ID]],Table8[[Customer ID]:[NumberOfMajorSurgeries]],9,FALSE)</f>
        <v>1</v>
      </c>
      <c r="I1344" s="24" t="str">
        <f>VLOOKUP(Table8[[#This Row],[Customer ID]],Table8[],10,FALSE)</f>
        <v>No</v>
      </c>
      <c r="J1344" s="24" t="str">
        <f>VLOOKUP(Table8[[#This Row],[Customer ID]],Table8[[Customer ID]:[Wight Status]],3,FALSE)</f>
        <v>Obesity</v>
      </c>
      <c r="K1344" s="24" t="str">
        <f>VLOOKUP(Table8[[#This Row],[Customer ID]],Table8[[Customer ID]:[Diabetes Status]],5,FALSE)</f>
        <v>Normal</v>
      </c>
      <c r="L1344" s="24" t="str">
        <f>VLOOKUP(A1344,Table1[[Customer ID]:[Date Of Birth]],5,FALSE)</f>
        <v>7-Nov-1993</v>
      </c>
      <c r="M1344" s="24">
        <f>VLOOKUP(A1344,Table1[[Customer ID]:[charges]],8,FALSE)</f>
        <v>8077.41</v>
      </c>
      <c r="N1344" s="24" t="str">
        <f>VLOOKUP(Healthcare!A1344,Table1[[Customer ID]:[Hospital tier]],9,FALSE)</f>
        <v>tier - 2</v>
      </c>
      <c r="O1344" s="24" t="str">
        <f>VLOOKUP(A1344,Table1[[Customer ID]:[City tier]],10,FALSE)</f>
        <v>tier - 1</v>
      </c>
      <c r="P1344" s="24" t="str">
        <f>VLOOKUP(Healthcare!A1344,Table1[],11,FALSE)</f>
        <v>R1026</v>
      </c>
      <c r="Q1344" s="24">
        <f>VLOOKUP(Healthcare!A1344,Table1[[Customer ID]:[Age]],6,FALSE)</f>
        <v>29</v>
      </c>
    </row>
    <row r="1345" spans="1:17" ht="15.4" x14ac:dyDescent="0.45">
      <c r="A1345" s="25" t="s">
        <v>1344</v>
      </c>
      <c r="B1345" s="24" t="str">
        <f>VLOOKUP('Customer Names'!A1345,'Customer Names'!A1345:C3679,3,FALSE)</f>
        <v>Shen</v>
      </c>
      <c r="C1345" s="24">
        <f>VLOOKUP(Table8[[#This Row],[Customer ID]],Table8[[Customer ID]:[BMI]],2,FALSE)</f>
        <v>18.66</v>
      </c>
      <c r="D1345" s="24">
        <f>VLOOKUP(Table8[[#This Row],[Customer ID]],Table8[[Customer ID]:[HBA1C]],4,FALSE)</f>
        <v>11.35</v>
      </c>
      <c r="E1345" s="24" t="str">
        <f>VLOOKUP(Table8[[#This Row],[Customer ID]],Table8[[Customer ID]:[Heart Issues]],6,FALSE)</f>
        <v>No</v>
      </c>
      <c r="F1345" s="24" t="str">
        <f>VLOOKUP(Table8[[#This Row],[Customer ID]],Table8[[Customer ID]:[Any Transplants]],7,FALSE)</f>
        <v>No</v>
      </c>
      <c r="G1345" s="24" t="str">
        <f>VLOOKUP(Table8[[#This Row],[Customer ID]],Table8[[Customer ID]:[Cancer history]],8,FALSE)</f>
        <v>No</v>
      </c>
      <c r="H1345" s="24">
        <f>VLOOKUP(Table8[[#This Row],[Customer ID]],Table8[[Customer ID]:[NumberOfMajorSurgeries]],9,FALSE)</f>
        <v>0</v>
      </c>
      <c r="I1345" s="24" t="str">
        <f>VLOOKUP(Table8[[#This Row],[Customer ID]],Table8[],10,FALSE)</f>
        <v>No</v>
      </c>
      <c r="J1345" s="24" t="str">
        <f>VLOOKUP(Table8[[#This Row],[Customer ID]],Table8[[Customer ID]:[Wight Status]],3,FALSE)</f>
        <v>Normal Weight</v>
      </c>
      <c r="K1345" s="24" t="str">
        <f>VLOOKUP(Table8[[#This Row],[Customer ID]],Table8[[Customer ID]:[Diabetes Status]],5,FALSE)</f>
        <v>Diabetes</v>
      </c>
      <c r="L1345" s="24" t="str">
        <f>VLOOKUP(A1345,Table1[[Customer ID]:[Date Of Birth]],5,FALSE)</f>
        <v>21-Oct-1965</v>
      </c>
      <c r="M1345" s="24">
        <f>VLOOKUP(A1345,Table1[[Customer ID]:[charges]],8,FALSE)</f>
        <v>8071.57</v>
      </c>
      <c r="N1345" s="24" t="str">
        <f>VLOOKUP(Healthcare!A1345,Table1[[Customer ID]:[Hospital tier]],9,FALSE)</f>
        <v>tier - 3</v>
      </c>
      <c r="O1345" s="24" t="str">
        <f>VLOOKUP(A1345,Table1[[Customer ID]:[City tier]],10,FALSE)</f>
        <v>tier - 1</v>
      </c>
      <c r="P1345" s="24" t="str">
        <f>VLOOKUP(Healthcare!A1345,Table1[],11,FALSE)</f>
        <v>R1011</v>
      </c>
      <c r="Q1345" s="24">
        <f>VLOOKUP(Healthcare!A1345,Table1[[Customer ID]:[Age]],6,FALSE)</f>
        <v>57</v>
      </c>
    </row>
    <row r="1346" spans="1:17" ht="15.4" x14ac:dyDescent="0.45">
      <c r="A1346" s="25" t="s">
        <v>1345</v>
      </c>
      <c r="B1346" s="24" t="str">
        <f>VLOOKUP('Customer Names'!A1346,'Customer Names'!A1346:C3680,3,FALSE)</f>
        <v>O'Kelly</v>
      </c>
      <c r="C1346" s="24">
        <f>VLOOKUP(Table8[[#This Row],[Customer ID]],Table8[[Customer ID]:[BMI]],2,FALSE)</f>
        <v>36.200000000000003</v>
      </c>
      <c r="D1346" s="24">
        <f>VLOOKUP(Table8[[#This Row],[Customer ID]],Table8[[Customer ID]:[HBA1C]],4,FALSE)</f>
        <v>6.81</v>
      </c>
      <c r="E1346" s="24" t="str">
        <f>VLOOKUP(Table8[[#This Row],[Customer ID]],Table8[[Customer ID]:[Heart Issues]],6,FALSE)</f>
        <v>Yes</v>
      </c>
      <c r="F1346" s="24" t="str">
        <f>VLOOKUP(Table8[[#This Row],[Customer ID]],Table8[[Customer ID]:[Any Transplants]],7,FALSE)</f>
        <v>No</v>
      </c>
      <c r="G1346" s="24" t="str">
        <f>VLOOKUP(Table8[[#This Row],[Customer ID]],Table8[[Customer ID]:[Cancer history]],8,FALSE)</f>
        <v>No</v>
      </c>
      <c r="H1346" s="24">
        <f>VLOOKUP(Table8[[#This Row],[Customer ID]],Table8[[Customer ID]:[NumberOfMajorSurgeries]],9,FALSE)</f>
        <v>1</v>
      </c>
      <c r="I1346" s="24" t="str">
        <f>VLOOKUP(Table8[[#This Row],[Customer ID]],Table8[],10,FALSE)</f>
        <v>No</v>
      </c>
      <c r="J1346" s="24" t="str">
        <f>VLOOKUP(Table8[[#This Row],[Customer ID]],Table8[[Customer ID]:[Wight Status]],3,FALSE)</f>
        <v>Obesity</v>
      </c>
      <c r="K1346" s="24" t="str">
        <f>VLOOKUP(Table8[[#This Row],[Customer ID]],Table8[[Customer ID]:[Diabetes Status]],5,FALSE)</f>
        <v>Diabetes</v>
      </c>
      <c r="L1346" s="24" t="str">
        <f>VLOOKUP(A1346,Table1[[Customer ID]:[Date Of Birth]],5,FALSE)</f>
        <v>15-Dec-1975</v>
      </c>
      <c r="M1346" s="24">
        <f>VLOOKUP(A1346,Table1[[Customer ID]:[charges]],8,FALSE)</f>
        <v>8068.19</v>
      </c>
      <c r="N1346" s="24" t="str">
        <f>VLOOKUP(Healthcare!A1346,Table1[[Customer ID]:[Hospital tier]],9,FALSE)</f>
        <v>tier - 3</v>
      </c>
      <c r="O1346" s="24" t="str">
        <f>VLOOKUP(A1346,Table1[[Customer ID]:[City tier]],10,FALSE)</f>
        <v>tier - 2</v>
      </c>
      <c r="P1346" s="24" t="str">
        <f>VLOOKUP(Healthcare!A1346,Table1[],11,FALSE)</f>
        <v>R1011</v>
      </c>
      <c r="Q1346" s="24">
        <f>VLOOKUP(Healthcare!A1346,Table1[[Customer ID]:[Age]],6,FALSE)</f>
        <v>47</v>
      </c>
    </row>
    <row r="1347" spans="1:17" ht="15.4" x14ac:dyDescent="0.45">
      <c r="A1347" s="25" t="s">
        <v>1346</v>
      </c>
      <c r="B1347" s="24" t="str">
        <f>VLOOKUP('Customer Names'!A1347,'Customer Names'!A1347:C3681,3,FALSE)</f>
        <v>Huff</v>
      </c>
      <c r="C1347" s="24">
        <f>VLOOKUP(Table8[[#This Row],[Customer ID]],Table8[[Customer ID]:[BMI]],2,FALSE)</f>
        <v>18.87</v>
      </c>
      <c r="D1347" s="24">
        <f>VLOOKUP(Table8[[#This Row],[Customer ID]],Table8[[Customer ID]:[HBA1C]],4,FALSE)</f>
        <v>8.06</v>
      </c>
      <c r="E1347" s="24" t="str">
        <f>VLOOKUP(Table8[[#This Row],[Customer ID]],Table8[[Customer ID]:[Heart Issues]],6,FALSE)</f>
        <v>No</v>
      </c>
      <c r="F1347" s="24" t="str">
        <f>VLOOKUP(Table8[[#This Row],[Customer ID]],Table8[[Customer ID]:[Any Transplants]],7,FALSE)</f>
        <v>No</v>
      </c>
      <c r="G1347" s="24" t="str">
        <f>VLOOKUP(Table8[[#This Row],[Customer ID]],Table8[[Customer ID]:[Cancer history]],8,FALSE)</f>
        <v>No</v>
      </c>
      <c r="H1347" s="24">
        <f>VLOOKUP(Table8[[#This Row],[Customer ID]],Table8[[Customer ID]:[NumberOfMajorSurgeries]],9,FALSE)</f>
        <v>0</v>
      </c>
      <c r="I1347" s="24" t="str">
        <f>VLOOKUP(Table8[[#This Row],[Customer ID]],Table8[],10,FALSE)</f>
        <v>No</v>
      </c>
      <c r="J1347" s="24" t="str">
        <f>VLOOKUP(Table8[[#This Row],[Customer ID]],Table8[[Customer ID]:[Wight Status]],3,FALSE)</f>
        <v>Normal Weight</v>
      </c>
      <c r="K1347" s="24" t="str">
        <f>VLOOKUP(Table8[[#This Row],[Customer ID]],Table8[[Customer ID]:[Diabetes Status]],5,FALSE)</f>
        <v>Diabetes</v>
      </c>
      <c r="L1347" s="24" t="str">
        <f>VLOOKUP(A1347,Table1[[Customer ID]:[Date Of Birth]],5,FALSE)</f>
        <v>11-Aug-1965</v>
      </c>
      <c r="M1347" s="24">
        <f>VLOOKUP(A1347,Table1[[Customer ID]:[charges]],8,FALSE)</f>
        <v>8067.83</v>
      </c>
      <c r="N1347" s="24" t="str">
        <f>VLOOKUP(Healthcare!A1347,Table1[[Customer ID]:[Hospital tier]],9,FALSE)</f>
        <v>tier - 3</v>
      </c>
      <c r="O1347" s="24" t="str">
        <f>VLOOKUP(A1347,Table1[[Customer ID]:[City tier]],10,FALSE)</f>
        <v>tier - 1</v>
      </c>
      <c r="P1347" s="24" t="str">
        <f>VLOOKUP(Healthcare!A1347,Table1[],11,FALSE)</f>
        <v>R1013</v>
      </c>
      <c r="Q1347" s="24">
        <f>VLOOKUP(Healthcare!A1347,Table1[[Customer ID]:[Age]],6,FALSE)</f>
        <v>57</v>
      </c>
    </row>
    <row r="1348" spans="1:17" ht="15.4" x14ac:dyDescent="0.45">
      <c r="A1348" s="25" t="s">
        <v>1347</v>
      </c>
      <c r="B1348" s="24" t="str">
        <f>VLOOKUP('Customer Names'!A1348,'Customer Names'!A1348:C3682,3,FALSE)</f>
        <v>Dye</v>
      </c>
      <c r="C1348" s="24">
        <f>VLOOKUP(Table8[[#This Row],[Customer ID]],Table8[[Customer ID]:[BMI]],2,FALSE)</f>
        <v>32.299999999999997</v>
      </c>
      <c r="D1348" s="24">
        <f>VLOOKUP(Table8[[#This Row],[Customer ID]],Table8[[Customer ID]:[HBA1C]],4,FALSE)</f>
        <v>6.74</v>
      </c>
      <c r="E1348" s="24" t="str">
        <f>VLOOKUP(Table8[[#This Row],[Customer ID]],Table8[[Customer ID]:[Heart Issues]],6,FALSE)</f>
        <v>Yes</v>
      </c>
      <c r="F1348" s="24" t="str">
        <f>VLOOKUP(Table8[[#This Row],[Customer ID]],Table8[[Customer ID]:[Any Transplants]],7,FALSE)</f>
        <v>No</v>
      </c>
      <c r="G1348" s="24" t="str">
        <f>VLOOKUP(Table8[[#This Row],[Customer ID]],Table8[[Customer ID]:[Cancer history]],8,FALSE)</f>
        <v>No</v>
      </c>
      <c r="H1348" s="24">
        <f>VLOOKUP(Table8[[#This Row],[Customer ID]],Table8[[Customer ID]:[NumberOfMajorSurgeries]],9,FALSE)</f>
        <v>1</v>
      </c>
      <c r="I1348" s="24" t="str">
        <f>VLOOKUP(Table8[[#This Row],[Customer ID]],Table8[],10,FALSE)</f>
        <v>No</v>
      </c>
      <c r="J1348" s="24" t="str">
        <f>VLOOKUP(Table8[[#This Row],[Customer ID]],Table8[[Customer ID]:[Wight Status]],3,FALSE)</f>
        <v>Obesity</v>
      </c>
      <c r="K1348" s="24" t="str">
        <f>VLOOKUP(Table8[[#This Row],[Customer ID]],Table8[[Customer ID]:[Diabetes Status]],5,FALSE)</f>
        <v>Diabetes</v>
      </c>
      <c r="L1348" s="24" t="str">
        <f>VLOOKUP(A1348,Table1[[Customer ID]:[Date Of Birth]],5,FALSE)</f>
        <v>28-Jun-1975</v>
      </c>
      <c r="M1348" s="24">
        <f>VLOOKUP(A1348,Table1[[Customer ID]:[charges]],8,FALSE)</f>
        <v>8062.76</v>
      </c>
      <c r="N1348" s="24" t="str">
        <f>VLOOKUP(Healthcare!A1348,Table1[[Customer ID]:[Hospital tier]],9,FALSE)</f>
        <v>tier - 3</v>
      </c>
      <c r="O1348" s="24" t="str">
        <f>VLOOKUP(A1348,Table1[[Customer ID]:[City tier]],10,FALSE)</f>
        <v>tier - 3</v>
      </c>
      <c r="P1348" s="24" t="str">
        <f>VLOOKUP(Healthcare!A1348,Table1[],11,FALSE)</f>
        <v>R1011</v>
      </c>
      <c r="Q1348" s="24">
        <f>VLOOKUP(Healthcare!A1348,Table1[[Customer ID]:[Age]],6,FALSE)</f>
        <v>47</v>
      </c>
    </row>
    <row r="1349" spans="1:17" ht="15.4" x14ac:dyDescent="0.45">
      <c r="A1349" s="25" t="s">
        <v>1348</v>
      </c>
      <c r="B1349" s="24" t="str">
        <f>VLOOKUP('Customer Names'!A1349,'Customer Names'!A1349:C3683,3,FALSE)</f>
        <v>Willard</v>
      </c>
      <c r="C1349" s="24">
        <f>VLOOKUP(Table8[[#This Row],[Customer ID]],Table8[[Customer ID]:[BMI]],2,FALSE)</f>
        <v>22.64</v>
      </c>
      <c r="D1349" s="24">
        <f>VLOOKUP(Table8[[#This Row],[Customer ID]],Table8[[Customer ID]:[HBA1C]],4,FALSE)</f>
        <v>6.54</v>
      </c>
      <c r="E1349" s="24" t="str">
        <f>VLOOKUP(Table8[[#This Row],[Customer ID]],Table8[[Customer ID]:[Heart Issues]],6,FALSE)</f>
        <v>Yes</v>
      </c>
      <c r="F1349" s="24" t="str">
        <f>VLOOKUP(Table8[[#This Row],[Customer ID]],Table8[[Customer ID]:[Any Transplants]],7,FALSE)</f>
        <v>No</v>
      </c>
      <c r="G1349" s="24" t="str">
        <f>VLOOKUP(Table8[[#This Row],[Customer ID]],Table8[[Customer ID]:[Cancer history]],8,FALSE)</f>
        <v>No</v>
      </c>
      <c r="H1349" s="24">
        <f>VLOOKUP(Table8[[#This Row],[Customer ID]],Table8[[Customer ID]:[NumberOfMajorSurgeries]],9,FALSE)</f>
        <v>2</v>
      </c>
      <c r="I1349" s="24" t="str">
        <f>VLOOKUP(Table8[[#This Row],[Customer ID]],Table8[],10,FALSE)</f>
        <v>No</v>
      </c>
      <c r="J1349" s="24" t="str">
        <f>VLOOKUP(Table8[[#This Row],[Customer ID]],Table8[[Customer ID]:[Wight Status]],3,FALSE)</f>
        <v>Normal Weight</v>
      </c>
      <c r="K1349" s="24" t="str">
        <f>VLOOKUP(Table8[[#This Row],[Customer ID]],Table8[[Customer ID]:[Diabetes Status]],5,FALSE)</f>
        <v>Diabetes</v>
      </c>
      <c r="L1349" s="24" t="str">
        <f>VLOOKUP(A1349,Table1[[Customer ID]:[Date Of Birth]],5,FALSE)</f>
        <v>12-Dec-1970</v>
      </c>
      <c r="M1349" s="24">
        <f>VLOOKUP(A1349,Table1[[Customer ID]:[charges]],8,FALSE)</f>
        <v>8062.31</v>
      </c>
      <c r="N1349" s="24" t="str">
        <f>VLOOKUP(Healthcare!A1349,Table1[[Customer ID]:[Hospital tier]],9,FALSE)</f>
        <v>tier - 2</v>
      </c>
      <c r="O1349" s="24" t="str">
        <f>VLOOKUP(A1349,Table1[[Customer ID]:[City tier]],10,FALSE)</f>
        <v>tier - 1</v>
      </c>
      <c r="P1349" s="24" t="str">
        <f>VLOOKUP(Healthcare!A1349,Table1[],11,FALSE)</f>
        <v>R1013</v>
      </c>
      <c r="Q1349" s="24">
        <f>VLOOKUP(Healthcare!A1349,Table1[[Customer ID]:[Age]],6,FALSE)</f>
        <v>52</v>
      </c>
    </row>
    <row r="1350" spans="1:17" ht="15.4" x14ac:dyDescent="0.45">
      <c r="A1350" s="25" t="s">
        <v>1349</v>
      </c>
      <c r="B1350" s="24" t="str">
        <f>VLOOKUP('Customer Names'!A1350,'Customer Names'!A1350:C3684,3,FALSE)</f>
        <v>D'Addario</v>
      </c>
      <c r="C1350" s="24">
        <f>VLOOKUP(Table8[[#This Row],[Customer ID]],Table8[[Customer ID]:[BMI]],2,FALSE)</f>
        <v>28.69</v>
      </c>
      <c r="D1350" s="24">
        <f>VLOOKUP(Table8[[#This Row],[Customer ID]],Table8[[Customer ID]:[HBA1C]],4,FALSE)</f>
        <v>5.4</v>
      </c>
      <c r="E1350" s="24" t="str">
        <f>VLOOKUP(Table8[[#This Row],[Customer ID]],Table8[[Customer ID]:[Heart Issues]],6,FALSE)</f>
        <v>No</v>
      </c>
      <c r="F1350" s="24" t="str">
        <f>VLOOKUP(Table8[[#This Row],[Customer ID]],Table8[[Customer ID]:[Any Transplants]],7,FALSE)</f>
        <v>No</v>
      </c>
      <c r="G1350" s="24" t="str">
        <f>VLOOKUP(Table8[[#This Row],[Customer ID]],Table8[[Customer ID]:[Cancer history]],8,FALSE)</f>
        <v>No</v>
      </c>
      <c r="H1350" s="24">
        <f>VLOOKUP(Table8[[#This Row],[Customer ID]],Table8[[Customer ID]:[NumberOfMajorSurgeries]],9,FALSE)</f>
        <v>0</v>
      </c>
      <c r="I1350" s="24" t="str">
        <f>VLOOKUP(Table8[[#This Row],[Customer ID]],Table8[],10,FALSE)</f>
        <v>No</v>
      </c>
      <c r="J1350" s="24" t="str">
        <f>VLOOKUP(Table8[[#This Row],[Customer ID]],Table8[[Customer ID]:[Wight Status]],3,FALSE)</f>
        <v>Over Weight</v>
      </c>
      <c r="K1350" s="24" t="str">
        <f>VLOOKUP(Table8[[#This Row],[Customer ID]],Table8[[Customer ID]:[Diabetes Status]],5,FALSE)</f>
        <v>Normal</v>
      </c>
      <c r="L1350" s="24" t="str">
        <f>VLOOKUP(A1350,Table1[[Customer ID]:[Date Of Birth]],5,FALSE)</f>
        <v>27-Dec-1982</v>
      </c>
      <c r="M1350" s="24">
        <f>VLOOKUP(A1350,Table1[[Customer ID]:[charges]],8,FALSE)</f>
        <v>8059.68</v>
      </c>
      <c r="N1350" s="24" t="str">
        <f>VLOOKUP(Healthcare!A1350,Table1[[Customer ID]:[Hospital tier]],9,FALSE)</f>
        <v>tier - 2</v>
      </c>
      <c r="O1350" s="24" t="str">
        <f>VLOOKUP(A1350,Table1[[Customer ID]:[City tier]],10,FALSE)</f>
        <v>tier - 3</v>
      </c>
      <c r="P1350" s="24" t="str">
        <f>VLOOKUP(Healthcare!A1350,Table1[],11,FALSE)</f>
        <v>R1012</v>
      </c>
      <c r="Q1350" s="24">
        <f>VLOOKUP(Healthcare!A1350,Table1[[Customer ID]:[Age]],6,FALSE)</f>
        <v>40</v>
      </c>
    </row>
    <row r="1351" spans="1:17" ht="15.4" x14ac:dyDescent="0.45">
      <c r="A1351" s="25" t="s">
        <v>1350</v>
      </c>
      <c r="B1351" s="24" t="str">
        <f>VLOOKUP('Customer Names'!A1351,'Customer Names'!A1351:C3685,3,FALSE)</f>
        <v>Buchanan</v>
      </c>
      <c r="C1351" s="24">
        <f>VLOOKUP(Table8[[#This Row],[Customer ID]],Table8[[Customer ID]:[BMI]],2,FALSE)</f>
        <v>28.16</v>
      </c>
      <c r="D1351" s="24">
        <f>VLOOKUP(Table8[[#This Row],[Customer ID]],Table8[[Customer ID]:[HBA1C]],4,FALSE)</f>
        <v>5.58</v>
      </c>
      <c r="E1351" s="24" t="str">
        <f>VLOOKUP(Table8[[#This Row],[Customer ID]],Table8[[Customer ID]:[Heart Issues]],6,FALSE)</f>
        <v>Yes</v>
      </c>
      <c r="F1351" s="24" t="str">
        <f>VLOOKUP(Table8[[#This Row],[Customer ID]],Table8[[Customer ID]:[Any Transplants]],7,FALSE)</f>
        <v>No</v>
      </c>
      <c r="G1351" s="24" t="str">
        <f>VLOOKUP(Table8[[#This Row],[Customer ID]],Table8[[Customer ID]:[Cancer history]],8,FALSE)</f>
        <v>No</v>
      </c>
      <c r="H1351" s="24">
        <f>VLOOKUP(Table8[[#This Row],[Customer ID]],Table8[[Customer ID]:[NumberOfMajorSurgeries]],9,FALSE)</f>
        <v>0</v>
      </c>
      <c r="I1351" s="24" t="str">
        <f>VLOOKUP(Table8[[#This Row],[Customer ID]],Table8[],10,FALSE)</f>
        <v>No</v>
      </c>
      <c r="J1351" s="24" t="str">
        <f>VLOOKUP(Table8[[#This Row],[Customer ID]],Table8[[Customer ID]:[Wight Status]],3,FALSE)</f>
        <v>Over Weight</v>
      </c>
      <c r="K1351" s="24" t="str">
        <f>VLOOKUP(Table8[[#This Row],[Customer ID]],Table8[[Customer ID]:[Diabetes Status]],5,FALSE)</f>
        <v>Normal</v>
      </c>
      <c r="L1351" s="24" t="str">
        <f>VLOOKUP(A1351,Table1[[Customer ID]:[Date Of Birth]],5,FALSE)</f>
        <v>28-Nov-1985</v>
      </c>
      <c r="M1351" s="24">
        <f>VLOOKUP(A1351,Table1[[Customer ID]:[charges]],8,FALSE)</f>
        <v>8059.06</v>
      </c>
      <c r="N1351" s="24" t="str">
        <f>VLOOKUP(Healthcare!A1351,Table1[[Customer ID]:[Hospital tier]],9,FALSE)</f>
        <v>tier - 2</v>
      </c>
      <c r="O1351" s="24" t="str">
        <f>VLOOKUP(A1351,Table1[[Customer ID]:[City tier]],10,FALSE)</f>
        <v>tier - 3</v>
      </c>
      <c r="P1351" s="24" t="str">
        <f>VLOOKUP(Healthcare!A1351,Table1[],11,FALSE)</f>
        <v>R1012</v>
      </c>
      <c r="Q1351" s="24">
        <f>VLOOKUP(Healthcare!A1351,Table1[[Customer ID]:[Age]],6,FALSE)</f>
        <v>37</v>
      </c>
    </row>
    <row r="1352" spans="1:17" ht="15.4" x14ac:dyDescent="0.45">
      <c r="A1352" s="25" t="s">
        <v>1351</v>
      </c>
      <c r="B1352" s="24" t="str">
        <f>VLOOKUP('Customer Names'!A1352,'Customer Names'!A1352:C3686,3,FALSE)</f>
        <v>Clark</v>
      </c>
      <c r="C1352" s="24">
        <f>VLOOKUP(Table8[[#This Row],[Customer ID]],Table8[[Customer ID]:[BMI]],2,FALSE)</f>
        <v>45.54</v>
      </c>
      <c r="D1352" s="24">
        <f>VLOOKUP(Table8[[#This Row],[Customer ID]],Table8[[Customer ID]:[HBA1C]],4,FALSE)</f>
        <v>5.84</v>
      </c>
      <c r="E1352" s="24" t="str">
        <f>VLOOKUP(Table8[[#This Row],[Customer ID]],Table8[[Customer ID]:[Heart Issues]],6,FALSE)</f>
        <v>No</v>
      </c>
      <c r="F1352" s="24" t="str">
        <f>VLOOKUP(Table8[[#This Row],[Customer ID]],Table8[[Customer ID]:[Any Transplants]],7,FALSE)</f>
        <v>No</v>
      </c>
      <c r="G1352" s="24" t="str">
        <f>VLOOKUP(Table8[[#This Row],[Customer ID]],Table8[[Customer ID]:[Cancer history]],8,FALSE)</f>
        <v>Yes</v>
      </c>
      <c r="H1352" s="24">
        <f>VLOOKUP(Table8[[#This Row],[Customer ID]],Table8[[Customer ID]:[NumberOfMajorSurgeries]],9,FALSE)</f>
        <v>1</v>
      </c>
      <c r="I1352" s="24" t="str">
        <f>VLOOKUP(Table8[[#This Row],[Customer ID]],Table8[],10,FALSE)</f>
        <v>No</v>
      </c>
      <c r="J1352" s="24" t="str">
        <f>VLOOKUP(Table8[[#This Row],[Customer ID]],Table8[[Customer ID]:[Wight Status]],3,FALSE)</f>
        <v>Obesity</v>
      </c>
      <c r="K1352" s="24" t="str">
        <f>VLOOKUP(Table8[[#This Row],[Customer ID]],Table8[[Customer ID]:[Diabetes Status]],5,FALSE)</f>
        <v>Prediabetes</v>
      </c>
      <c r="L1352" s="24" t="str">
        <f>VLOOKUP(A1352,Table1[[Customer ID]:[Date Of Birth]],5,FALSE)</f>
        <v>12-Dec-2003</v>
      </c>
      <c r="M1352" s="24">
        <f>VLOOKUP(A1352,Table1[[Customer ID]:[charges]],8,FALSE)</f>
        <v>8035.64</v>
      </c>
      <c r="N1352" s="24" t="str">
        <f>VLOOKUP(Healthcare!A1352,Table1[[Customer ID]:[Hospital tier]],9,FALSE)</f>
        <v>tier - 2</v>
      </c>
      <c r="O1352" s="24" t="str">
        <f>VLOOKUP(A1352,Table1[[Customer ID]:[City tier]],10,FALSE)</f>
        <v>tier - 2</v>
      </c>
      <c r="P1352" s="24" t="str">
        <f>VLOOKUP(Healthcare!A1352,Table1[],11,FALSE)</f>
        <v>R1012</v>
      </c>
      <c r="Q1352" s="24">
        <f>VLOOKUP(Healthcare!A1352,Table1[[Customer ID]:[Age]],6,FALSE)</f>
        <v>19</v>
      </c>
    </row>
    <row r="1353" spans="1:17" ht="15.4" x14ac:dyDescent="0.45">
      <c r="A1353" s="25" t="s">
        <v>1352</v>
      </c>
      <c r="B1353" s="24" t="str">
        <f>VLOOKUP('Customer Names'!A1353,'Customer Names'!A1353:C3687,3,FALSE)</f>
        <v>Waterson</v>
      </c>
      <c r="C1353" s="24">
        <f>VLOOKUP(Table8[[#This Row],[Customer ID]],Table8[[Customer ID]:[BMI]],2,FALSE)</f>
        <v>28.7</v>
      </c>
      <c r="D1353" s="24">
        <f>VLOOKUP(Table8[[#This Row],[Customer ID]],Table8[[Customer ID]:[HBA1C]],4,FALSE)</f>
        <v>4.2</v>
      </c>
      <c r="E1353" s="24" t="str">
        <f>VLOOKUP(Table8[[#This Row],[Customer ID]],Table8[[Customer ID]:[Heart Issues]],6,FALSE)</f>
        <v>No</v>
      </c>
      <c r="F1353" s="24" t="str">
        <f>VLOOKUP(Table8[[#This Row],[Customer ID]],Table8[[Customer ID]:[Any Transplants]],7,FALSE)</f>
        <v>No</v>
      </c>
      <c r="G1353" s="24" t="str">
        <f>VLOOKUP(Table8[[#This Row],[Customer ID]],Table8[[Customer ID]:[Cancer history]],8,FALSE)</f>
        <v>No</v>
      </c>
      <c r="H1353" s="24">
        <f>VLOOKUP(Table8[[#This Row],[Customer ID]],Table8[[Customer ID]:[NumberOfMajorSurgeries]],9,FALSE)</f>
        <v>0</v>
      </c>
      <c r="I1353" s="24" t="str">
        <f>VLOOKUP(Table8[[#This Row],[Customer ID]],Table8[],10,FALSE)</f>
        <v>No</v>
      </c>
      <c r="J1353" s="24" t="str">
        <f>VLOOKUP(Table8[[#This Row],[Customer ID]],Table8[[Customer ID]:[Wight Status]],3,FALSE)</f>
        <v>Over Weight</v>
      </c>
      <c r="K1353" s="24" t="str">
        <f>VLOOKUP(Table8[[#This Row],[Customer ID]],Table8[[Customer ID]:[Diabetes Status]],5,FALSE)</f>
        <v>Normal</v>
      </c>
      <c r="L1353" s="24" t="str">
        <f>VLOOKUP(A1353,Table1[[Customer ID]:[Date Of Birth]],5,FALSE)</f>
        <v>6-Nov-1977</v>
      </c>
      <c r="M1353" s="24">
        <f>VLOOKUP(A1353,Table1[[Customer ID]:[charges]],8,FALSE)</f>
        <v>8027.97</v>
      </c>
      <c r="N1353" s="24" t="str">
        <f>VLOOKUP(Healthcare!A1353,Table1[[Customer ID]:[Hospital tier]],9,FALSE)</f>
        <v>tier - 3</v>
      </c>
      <c r="O1353" s="24" t="str">
        <f>VLOOKUP(A1353,Table1[[Customer ID]:[City tier]],10,FALSE)</f>
        <v>tier - 2</v>
      </c>
      <c r="P1353" s="24" t="str">
        <f>VLOOKUP(Healthcare!A1353,Table1[],11,FALSE)</f>
        <v>R1011</v>
      </c>
      <c r="Q1353" s="24">
        <f>VLOOKUP(Healthcare!A1353,Table1[[Customer ID]:[Age]],6,FALSE)</f>
        <v>45</v>
      </c>
    </row>
    <row r="1354" spans="1:17" ht="15.4" x14ac:dyDescent="0.45">
      <c r="A1354" s="25" t="s">
        <v>1353</v>
      </c>
      <c r="B1354" s="24" t="str">
        <f>VLOOKUP('Customer Names'!A1354,'Customer Names'!A1354:C3688,3,FALSE)</f>
        <v>Piras</v>
      </c>
      <c r="C1354" s="24">
        <f>VLOOKUP(Table8[[#This Row],[Customer ID]],Table8[[Customer ID]:[BMI]],2,FALSE)</f>
        <v>27.74</v>
      </c>
      <c r="D1354" s="24">
        <f>VLOOKUP(Table8[[#This Row],[Customer ID]],Table8[[Customer ID]:[HBA1C]],4,FALSE)</f>
        <v>6.06</v>
      </c>
      <c r="E1354" s="24" t="str">
        <f>VLOOKUP(Table8[[#This Row],[Customer ID]],Table8[[Customer ID]:[Heart Issues]],6,FALSE)</f>
        <v>Yes</v>
      </c>
      <c r="F1354" s="24" t="str">
        <f>VLOOKUP(Table8[[#This Row],[Customer ID]],Table8[[Customer ID]:[Any Transplants]],7,FALSE)</f>
        <v>No</v>
      </c>
      <c r="G1354" s="24" t="str">
        <f>VLOOKUP(Table8[[#This Row],[Customer ID]],Table8[[Customer ID]:[Cancer history]],8,FALSE)</f>
        <v>No</v>
      </c>
      <c r="H1354" s="24">
        <f>VLOOKUP(Table8[[#This Row],[Customer ID]],Table8[[Customer ID]:[NumberOfMajorSurgeries]],9,FALSE)</f>
        <v>0</v>
      </c>
      <c r="I1354" s="24" t="str">
        <f>VLOOKUP(Table8[[#This Row],[Customer ID]],Table8[],10,FALSE)</f>
        <v>No</v>
      </c>
      <c r="J1354" s="24" t="str">
        <f>VLOOKUP(Table8[[#This Row],[Customer ID]],Table8[[Customer ID]:[Wight Status]],3,FALSE)</f>
        <v>Over Weight</v>
      </c>
      <c r="K1354" s="24" t="str">
        <f>VLOOKUP(Table8[[#This Row],[Customer ID]],Table8[[Customer ID]:[Diabetes Status]],5,FALSE)</f>
        <v>Prediabetes</v>
      </c>
      <c r="L1354" s="24" t="str">
        <f>VLOOKUP(A1354,Table1[[Customer ID]:[Date Of Birth]],5,FALSE)</f>
        <v>20-Dec-1976</v>
      </c>
      <c r="M1354" s="24">
        <f>VLOOKUP(A1354,Table1[[Customer ID]:[charges]],8,FALSE)</f>
        <v>8026.67</v>
      </c>
      <c r="N1354" s="24" t="str">
        <f>VLOOKUP(Healthcare!A1354,Table1[[Customer ID]:[Hospital tier]],9,FALSE)</f>
        <v>tier - 2</v>
      </c>
      <c r="O1354" s="24" t="str">
        <f>VLOOKUP(A1354,Table1[[Customer ID]:[City tier]],10,FALSE)</f>
        <v>tier - 2</v>
      </c>
      <c r="P1354" s="24" t="str">
        <f>VLOOKUP(Healthcare!A1354,Table1[],11,FALSE)</f>
        <v>R1012</v>
      </c>
      <c r="Q1354" s="24">
        <f>VLOOKUP(Healthcare!A1354,Table1[[Customer ID]:[Age]],6,FALSE)</f>
        <v>46</v>
      </c>
    </row>
    <row r="1355" spans="1:17" ht="15.4" x14ac:dyDescent="0.45">
      <c r="A1355" s="25" t="s">
        <v>1354</v>
      </c>
      <c r="B1355" s="24" t="str">
        <f>VLOOKUP('Customer Names'!A1355,'Customer Names'!A1355:C3689,3,FALSE)</f>
        <v>Olson</v>
      </c>
      <c r="C1355" s="24">
        <f>VLOOKUP(Table8[[#This Row],[Customer ID]],Table8[[Customer ID]:[BMI]],2,FALSE)</f>
        <v>36.954999999999998</v>
      </c>
      <c r="D1355" s="24">
        <f>VLOOKUP(Table8[[#This Row],[Customer ID]],Table8[[Customer ID]:[HBA1C]],4,FALSE)</f>
        <v>7.57</v>
      </c>
      <c r="E1355" s="24" t="str">
        <f>VLOOKUP(Table8[[#This Row],[Customer ID]],Table8[[Customer ID]:[Heart Issues]],6,FALSE)</f>
        <v>No</v>
      </c>
      <c r="F1355" s="24" t="str">
        <f>VLOOKUP(Table8[[#This Row],[Customer ID]],Table8[[Customer ID]:[Any Transplants]],7,FALSE)</f>
        <v>No</v>
      </c>
      <c r="G1355" s="24" t="str">
        <f>VLOOKUP(Table8[[#This Row],[Customer ID]],Table8[[Customer ID]:[Cancer history]],8,FALSE)</f>
        <v>No</v>
      </c>
      <c r="H1355" s="24">
        <f>VLOOKUP(Table8[[#This Row],[Customer ID]],Table8[[Customer ID]:[NumberOfMajorSurgeries]],9,FALSE)</f>
        <v>0</v>
      </c>
      <c r="I1355" s="24" t="str">
        <f>VLOOKUP(Table8[[#This Row],[Customer ID]],Table8[],10,FALSE)</f>
        <v>No</v>
      </c>
      <c r="J1355" s="24" t="str">
        <f>VLOOKUP(Table8[[#This Row],[Customer ID]],Table8[[Customer ID]:[Wight Status]],3,FALSE)</f>
        <v>Obesity</v>
      </c>
      <c r="K1355" s="24" t="str">
        <f>VLOOKUP(Table8[[#This Row],[Customer ID]],Table8[[Customer ID]:[Diabetes Status]],5,FALSE)</f>
        <v>Diabetes</v>
      </c>
      <c r="L1355" s="24" t="str">
        <f>VLOOKUP(A1355,Table1[[Customer ID]:[Date Of Birth]],5,FALSE)</f>
        <v>17-Jul-1978</v>
      </c>
      <c r="M1355" s="24">
        <f>VLOOKUP(A1355,Table1[[Customer ID]:[charges]],8,FALSE)</f>
        <v>8023.14</v>
      </c>
      <c r="N1355" s="24" t="str">
        <f>VLOOKUP(Healthcare!A1355,Table1[[Customer ID]:[Hospital tier]],9,FALSE)</f>
        <v>tier - 2</v>
      </c>
      <c r="O1355" s="24" t="str">
        <f>VLOOKUP(A1355,Table1[[Customer ID]:[City tier]],10,FALSE)</f>
        <v>tier - 3</v>
      </c>
      <c r="P1355" s="24" t="str">
        <f>VLOOKUP(Healthcare!A1355,Table1[],11,FALSE)</f>
        <v>R1012</v>
      </c>
      <c r="Q1355" s="24">
        <f>VLOOKUP(Healthcare!A1355,Table1[[Customer ID]:[Age]],6,FALSE)</f>
        <v>44</v>
      </c>
    </row>
    <row r="1356" spans="1:17" ht="15.4" x14ac:dyDescent="0.45">
      <c r="A1356" s="25" t="s">
        <v>1355</v>
      </c>
      <c r="B1356" s="24" t="str">
        <f>VLOOKUP('Customer Names'!A1356,'Customer Names'!A1356:C3690,3,FALSE)</f>
        <v>Manfredi</v>
      </c>
      <c r="C1356" s="24">
        <f>VLOOKUP(Table8[[#This Row],[Customer ID]],Table8[[Customer ID]:[BMI]],2,FALSE)</f>
        <v>30.69</v>
      </c>
      <c r="D1356" s="24">
        <f>VLOOKUP(Table8[[#This Row],[Customer ID]],Table8[[Customer ID]:[HBA1C]],4,FALSE)</f>
        <v>6.15</v>
      </c>
      <c r="E1356" s="24" t="str">
        <f>VLOOKUP(Table8[[#This Row],[Customer ID]],Table8[[Customer ID]:[Heart Issues]],6,FALSE)</f>
        <v>No</v>
      </c>
      <c r="F1356" s="24" t="str">
        <f>VLOOKUP(Table8[[#This Row],[Customer ID]],Table8[[Customer ID]:[Any Transplants]],7,FALSE)</f>
        <v>No</v>
      </c>
      <c r="G1356" s="24" t="str">
        <f>VLOOKUP(Table8[[#This Row],[Customer ID]],Table8[[Customer ID]:[Cancer history]],8,FALSE)</f>
        <v>No</v>
      </c>
      <c r="H1356" s="24">
        <f>VLOOKUP(Table8[[#This Row],[Customer ID]],Table8[[Customer ID]:[NumberOfMajorSurgeries]],9,FALSE)</f>
        <v>0</v>
      </c>
      <c r="I1356" s="24" t="str">
        <f>VLOOKUP(Table8[[#This Row],[Customer ID]],Table8[],10,FALSE)</f>
        <v>No</v>
      </c>
      <c r="J1356" s="24" t="str">
        <f>VLOOKUP(Table8[[#This Row],[Customer ID]],Table8[[Customer ID]:[Wight Status]],3,FALSE)</f>
        <v>Obesity</v>
      </c>
      <c r="K1356" s="24" t="str">
        <f>VLOOKUP(Table8[[#This Row],[Customer ID]],Table8[[Customer ID]:[Diabetes Status]],5,FALSE)</f>
        <v>Prediabetes</v>
      </c>
      <c r="L1356" s="24" t="str">
        <f>VLOOKUP(A1356,Table1[[Customer ID]:[Date Of Birth]],5,FALSE)</f>
        <v>3-Nov-1989</v>
      </c>
      <c r="M1356" s="24">
        <f>VLOOKUP(A1356,Table1[[Customer ID]:[charges]],8,FALSE)</f>
        <v>8021.11</v>
      </c>
      <c r="N1356" s="24" t="str">
        <f>VLOOKUP(Healthcare!A1356,Table1[[Customer ID]:[Hospital tier]],9,FALSE)</f>
        <v>tier - 2</v>
      </c>
      <c r="O1356" s="24" t="str">
        <f>VLOOKUP(A1356,Table1[[Customer ID]:[City tier]],10,FALSE)</f>
        <v>tier - 1</v>
      </c>
      <c r="P1356" s="24" t="str">
        <f>VLOOKUP(Healthcare!A1356,Table1[],11,FALSE)</f>
        <v>R1012</v>
      </c>
      <c r="Q1356" s="24">
        <f>VLOOKUP(Healthcare!A1356,Table1[[Customer ID]:[Age]],6,FALSE)</f>
        <v>33</v>
      </c>
    </row>
    <row r="1357" spans="1:17" ht="15.4" x14ac:dyDescent="0.45">
      <c r="A1357" s="25" t="s">
        <v>1356</v>
      </c>
      <c r="B1357" s="24" t="str">
        <f>VLOOKUP('Customer Names'!A1357,'Customer Names'!A1357:C3691,3,FALSE)</f>
        <v>Landberg</v>
      </c>
      <c r="C1357" s="24">
        <f>VLOOKUP(Table8[[#This Row],[Customer ID]],Table8[[Customer ID]:[BMI]],2,FALSE)</f>
        <v>24.984999999999999</v>
      </c>
      <c r="D1357" s="24">
        <f>VLOOKUP(Table8[[#This Row],[Customer ID]],Table8[[Customer ID]:[HBA1C]],4,FALSE)</f>
        <v>4.5599999999999996</v>
      </c>
      <c r="E1357" s="24" t="str">
        <f>VLOOKUP(Table8[[#This Row],[Customer ID]],Table8[[Customer ID]:[Heart Issues]],6,FALSE)</f>
        <v>No</v>
      </c>
      <c r="F1357" s="24" t="str">
        <f>VLOOKUP(Table8[[#This Row],[Customer ID]],Table8[[Customer ID]:[Any Transplants]],7,FALSE)</f>
        <v>No</v>
      </c>
      <c r="G1357" s="24" t="str">
        <f>VLOOKUP(Table8[[#This Row],[Customer ID]],Table8[[Customer ID]:[Cancer history]],8,FALSE)</f>
        <v>No</v>
      </c>
      <c r="H1357" s="24">
        <f>VLOOKUP(Table8[[#This Row],[Customer ID]],Table8[[Customer ID]:[NumberOfMajorSurgeries]],9,FALSE)</f>
        <v>0</v>
      </c>
      <c r="I1357" s="24" t="str">
        <f>VLOOKUP(Table8[[#This Row],[Customer ID]],Table8[],10,FALSE)</f>
        <v>No</v>
      </c>
      <c r="J1357" s="24" t="str">
        <f>VLOOKUP(Table8[[#This Row],[Customer ID]],Table8[[Customer ID]:[Wight Status]],3,FALSE)</f>
        <v>Normal Weight</v>
      </c>
      <c r="K1357" s="24" t="str">
        <f>VLOOKUP(Table8[[#This Row],[Customer ID]],Table8[[Customer ID]:[Diabetes Status]],5,FALSE)</f>
        <v>Normal</v>
      </c>
      <c r="L1357" s="24" t="str">
        <f>VLOOKUP(A1357,Table1[[Customer ID]:[Date Of Birth]],5,FALSE)</f>
        <v>8-Nov-1980</v>
      </c>
      <c r="M1357" s="24">
        <f>VLOOKUP(A1357,Table1[[Customer ID]:[charges]],8,FALSE)</f>
        <v>8017.06</v>
      </c>
      <c r="N1357" s="24" t="str">
        <f>VLOOKUP(Healthcare!A1357,Table1[[Customer ID]:[Hospital tier]],9,FALSE)</f>
        <v>tier - 2</v>
      </c>
      <c r="O1357" s="24" t="str">
        <f>VLOOKUP(A1357,Table1[[Customer ID]:[City tier]],10,FALSE)</f>
        <v>tier - 2</v>
      </c>
      <c r="P1357" s="24" t="str">
        <f>VLOOKUP(Healthcare!A1357,Table1[],11,FALSE)</f>
        <v>R1012</v>
      </c>
      <c r="Q1357" s="24">
        <f>VLOOKUP(Healthcare!A1357,Table1[[Customer ID]:[Age]],6,FALSE)</f>
        <v>42</v>
      </c>
    </row>
    <row r="1358" spans="1:17" ht="15.4" x14ac:dyDescent="0.45">
      <c r="A1358" s="25" t="s">
        <v>1357</v>
      </c>
      <c r="B1358" s="24" t="str">
        <f>VLOOKUP('Customer Names'!A1358,'Customer Names'!A1358:C3692,3,FALSE)</f>
        <v>Flynn</v>
      </c>
      <c r="C1358" s="24">
        <f>VLOOKUP(Table8[[#This Row],[Customer ID]],Table8[[Customer ID]:[BMI]],2,FALSE)</f>
        <v>39.42</v>
      </c>
      <c r="D1358" s="24">
        <f>VLOOKUP(Table8[[#This Row],[Customer ID]],Table8[[Customer ID]:[HBA1C]],4,FALSE)</f>
        <v>4.72</v>
      </c>
      <c r="E1358" s="24" t="str">
        <f>VLOOKUP(Table8[[#This Row],[Customer ID]],Table8[[Customer ID]:[Heart Issues]],6,FALSE)</f>
        <v>Yes</v>
      </c>
      <c r="F1358" s="24" t="str">
        <f>VLOOKUP(Table8[[#This Row],[Customer ID]],Table8[[Customer ID]:[Any Transplants]],7,FALSE)</f>
        <v>No</v>
      </c>
      <c r="G1358" s="24" t="str">
        <f>VLOOKUP(Table8[[#This Row],[Customer ID]],Table8[[Customer ID]:[Cancer history]],8,FALSE)</f>
        <v>No</v>
      </c>
      <c r="H1358" s="24">
        <f>VLOOKUP(Table8[[#This Row],[Customer ID]],Table8[[Customer ID]:[NumberOfMajorSurgeries]],9,FALSE)</f>
        <v>1</v>
      </c>
      <c r="I1358" s="24" t="str">
        <f>VLOOKUP(Table8[[#This Row],[Customer ID]],Table8[],10,FALSE)</f>
        <v>No</v>
      </c>
      <c r="J1358" s="24" t="str">
        <f>VLOOKUP(Table8[[#This Row],[Customer ID]],Table8[[Customer ID]:[Wight Status]],3,FALSE)</f>
        <v>Obesity</v>
      </c>
      <c r="K1358" s="24" t="str">
        <f>VLOOKUP(Table8[[#This Row],[Customer ID]],Table8[[Customer ID]:[Diabetes Status]],5,FALSE)</f>
        <v>Normal</v>
      </c>
      <c r="L1358" s="24" t="str">
        <f>VLOOKUP(A1358,Table1[[Customer ID]:[Date Of Birth]],5,FALSE)</f>
        <v>18-Sep-1995</v>
      </c>
      <c r="M1358" s="24">
        <f>VLOOKUP(A1358,Table1[[Customer ID]:[charges]],8,FALSE)</f>
        <v>8014.62</v>
      </c>
      <c r="N1358" s="24" t="str">
        <f>VLOOKUP(Healthcare!A1358,Table1[[Customer ID]:[Hospital tier]],9,FALSE)</f>
        <v>tier - 2</v>
      </c>
      <c r="O1358" s="24" t="str">
        <f>VLOOKUP(A1358,Table1[[Customer ID]:[City tier]],10,FALSE)</f>
        <v>tier - 3</v>
      </c>
      <c r="P1358" s="24" t="str">
        <f>VLOOKUP(Healthcare!A1358,Table1[],11,FALSE)</f>
        <v>R1012</v>
      </c>
      <c r="Q1358" s="24">
        <f>VLOOKUP(Healthcare!A1358,Table1[[Customer ID]:[Age]],6,FALSE)</f>
        <v>27</v>
      </c>
    </row>
    <row r="1359" spans="1:17" ht="15.4" x14ac:dyDescent="0.45">
      <c r="A1359" s="25" t="s">
        <v>1358</v>
      </c>
      <c r="B1359" s="24" t="str">
        <f>VLOOKUP('Customer Names'!A1359,'Customer Names'!A1359:C3693,3,FALSE)</f>
        <v>Bishop</v>
      </c>
      <c r="C1359" s="24">
        <f>VLOOKUP(Table8[[#This Row],[Customer ID]],Table8[[Customer ID]:[BMI]],2,FALSE)</f>
        <v>16.8</v>
      </c>
      <c r="D1359" s="24">
        <f>VLOOKUP(Table8[[#This Row],[Customer ID]],Table8[[Customer ID]:[HBA1C]],4,FALSE)</f>
        <v>7.98</v>
      </c>
      <c r="E1359" s="24" t="str">
        <f>VLOOKUP(Table8[[#This Row],[Customer ID]],Table8[[Customer ID]:[Heart Issues]],6,FALSE)</f>
        <v>No</v>
      </c>
      <c r="F1359" s="24" t="str">
        <f>VLOOKUP(Table8[[#This Row],[Customer ID]],Table8[[Customer ID]:[Any Transplants]],7,FALSE)</f>
        <v>No</v>
      </c>
      <c r="G1359" s="24" t="str">
        <f>VLOOKUP(Table8[[#This Row],[Customer ID]],Table8[[Customer ID]:[Cancer history]],8,FALSE)</f>
        <v>No</v>
      </c>
      <c r="H1359" s="24">
        <f>VLOOKUP(Table8[[#This Row],[Customer ID]],Table8[[Customer ID]:[NumberOfMajorSurgeries]],9,FALSE)</f>
        <v>0</v>
      </c>
      <c r="I1359" s="24" t="str">
        <f>VLOOKUP(Table8[[#This Row],[Customer ID]],Table8[],10,FALSE)</f>
        <v>No</v>
      </c>
      <c r="J1359" s="24" t="str">
        <f>VLOOKUP(Table8[[#This Row],[Customer ID]],Table8[[Customer ID]:[Wight Status]],3,FALSE)</f>
        <v>Under Weight</v>
      </c>
      <c r="K1359" s="24" t="str">
        <f>VLOOKUP(Table8[[#This Row],[Customer ID]],Table8[[Customer ID]:[Diabetes Status]],5,FALSE)</f>
        <v>Diabetes</v>
      </c>
      <c r="L1359" s="24" t="str">
        <f>VLOOKUP(A1359,Table1[[Customer ID]:[Date Of Birth]],5,FALSE)</f>
        <v>22-Aug-1962</v>
      </c>
      <c r="M1359" s="24">
        <f>VLOOKUP(A1359,Table1[[Customer ID]:[charges]],8,FALSE)</f>
        <v>8004.96</v>
      </c>
      <c r="N1359" s="24" t="str">
        <f>VLOOKUP(Healthcare!A1359,Table1[[Customer ID]:[Hospital tier]],9,FALSE)</f>
        <v>tier - 3</v>
      </c>
      <c r="O1359" s="24" t="str">
        <f>VLOOKUP(A1359,Table1[[Customer ID]:[City tier]],10,FALSE)</f>
        <v>tier - 1</v>
      </c>
      <c r="P1359" s="24" t="str">
        <f>VLOOKUP(Healthcare!A1359,Table1[],11,FALSE)</f>
        <v>R1013</v>
      </c>
      <c r="Q1359" s="24">
        <f>VLOOKUP(Healthcare!A1359,Table1[[Customer ID]:[Age]],6,FALSE)</f>
        <v>60</v>
      </c>
    </row>
    <row r="1360" spans="1:17" ht="15.4" x14ac:dyDescent="0.45">
      <c r="A1360" s="25" t="s">
        <v>1359</v>
      </c>
      <c r="B1360" s="24" t="str">
        <f>VLOOKUP('Customer Names'!A1360,'Customer Names'!A1360:C3694,3,FALSE)</f>
        <v>Devitt</v>
      </c>
      <c r="C1360" s="24">
        <f>VLOOKUP(Table8[[#This Row],[Customer ID]],Table8[[Customer ID]:[BMI]],2,FALSE)</f>
        <v>23.274999999999999</v>
      </c>
      <c r="D1360" s="24">
        <f>VLOOKUP(Table8[[#This Row],[Customer ID]],Table8[[Customer ID]:[HBA1C]],4,FALSE)</f>
        <v>6.26</v>
      </c>
      <c r="E1360" s="24" t="str">
        <f>VLOOKUP(Table8[[#This Row],[Customer ID]],Table8[[Customer ID]:[Heart Issues]],6,FALSE)</f>
        <v>Yes</v>
      </c>
      <c r="F1360" s="24" t="str">
        <f>VLOOKUP(Table8[[#This Row],[Customer ID]],Table8[[Customer ID]:[Any Transplants]],7,FALSE)</f>
        <v>No</v>
      </c>
      <c r="G1360" s="24" t="str">
        <f>VLOOKUP(Table8[[#This Row],[Customer ID]],Table8[[Customer ID]:[Cancer history]],8,FALSE)</f>
        <v>Yes</v>
      </c>
      <c r="H1360" s="24">
        <f>VLOOKUP(Table8[[#This Row],[Customer ID]],Table8[[Customer ID]:[NumberOfMajorSurgeries]],9,FALSE)</f>
        <v>1</v>
      </c>
      <c r="I1360" s="24" t="str">
        <f>VLOOKUP(Table8[[#This Row],[Customer ID]],Table8[],10,FALSE)</f>
        <v>No</v>
      </c>
      <c r="J1360" s="24" t="str">
        <f>VLOOKUP(Table8[[#This Row],[Customer ID]],Table8[[Customer ID]:[Wight Status]],3,FALSE)</f>
        <v>Normal Weight</v>
      </c>
      <c r="K1360" s="24" t="str">
        <f>VLOOKUP(Table8[[#This Row],[Customer ID]],Table8[[Customer ID]:[Diabetes Status]],5,FALSE)</f>
        <v>Prediabetes</v>
      </c>
      <c r="L1360" s="24" t="str">
        <f>VLOOKUP(A1360,Table1[[Customer ID]:[Date Of Birth]],5,FALSE)</f>
        <v>20-Aug-1983</v>
      </c>
      <c r="M1360" s="24">
        <f>VLOOKUP(A1360,Table1[[Customer ID]:[charges]],8,FALSE)</f>
        <v>7986.48</v>
      </c>
      <c r="N1360" s="24" t="str">
        <f>VLOOKUP(Healthcare!A1360,Table1[[Customer ID]:[Hospital tier]],9,FALSE)</f>
        <v>tier - 2</v>
      </c>
      <c r="O1360" s="24" t="str">
        <f>VLOOKUP(A1360,Table1[[Customer ID]:[City tier]],10,FALSE)</f>
        <v>tier - 3</v>
      </c>
      <c r="P1360" s="24" t="str">
        <f>VLOOKUP(Healthcare!A1360,Table1[],11,FALSE)</f>
        <v>R1024</v>
      </c>
      <c r="Q1360" s="24">
        <f>VLOOKUP(Healthcare!A1360,Table1[[Customer ID]:[Age]],6,FALSE)</f>
        <v>39</v>
      </c>
    </row>
    <row r="1361" spans="1:17" ht="15.4" x14ac:dyDescent="0.45">
      <c r="A1361" s="25" t="s">
        <v>1360</v>
      </c>
      <c r="B1361" s="24" t="str">
        <f>VLOOKUP('Customer Names'!A1361,'Customer Names'!A1361:C3695,3,FALSE)</f>
        <v>Lynch</v>
      </c>
      <c r="C1361" s="24">
        <f>VLOOKUP(Table8[[#This Row],[Customer ID]],Table8[[Customer ID]:[BMI]],2,FALSE)</f>
        <v>22.8</v>
      </c>
      <c r="D1361" s="24">
        <f>VLOOKUP(Table8[[#This Row],[Customer ID]],Table8[[Customer ID]:[HBA1C]],4,FALSE)</f>
        <v>4.29</v>
      </c>
      <c r="E1361" s="24" t="str">
        <f>VLOOKUP(Table8[[#This Row],[Customer ID]],Table8[[Customer ID]:[Heart Issues]],6,FALSE)</f>
        <v>Yes</v>
      </c>
      <c r="F1361" s="24" t="str">
        <f>VLOOKUP(Table8[[#This Row],[Customer ID]],Table8[[Customer ID]:[Any Transplants]],7,FALSE)</f>
        <v>No</v>
      </c>
      <c r="G1361" s="24" t="str">
        <f>VLOOKUP(Table8[[#This Row],[Customer ID]],Table8[[Customer ID]:[Cancer history]],8,FALSE)</f>
        <v>Yes</v>
      </c>
      <c r="H1361" s="24">
        <f>VLOOKUP(Table8[[#This Row],[Customer ID]],Table8[[Customer ID]:[NumberOfMajorSurgeries]],9,FALSE)</f>
        <v>1</v>
      </c>
      <c r="I1361" s="24" t="str">
        <f>VLOOKUP(Table8[[#This Row],[Customer ID]],Table8[],10,FALSE)</f>
        <v>No</v>
      </c>
      <c r="J1361" s="24" t="str">
        <f>VLOOKUP(Table8[[#This Row],[Customer ID]],Table8[[Customer ID]:[Wight Status]],3,FALSE)</f>
        <v>Normal Weight</v>
      </c>
      <c r="K1361" s="24" t="str">
        <f>VLOOKUP(Table8[[#This Row],[Customer ID]],Table8[[Customer ID]:[Diabetes Status]],5,FALSE)</f>
        <v>Normal</v>
      </c>
      <c r="L1361" s="24" t="str">
        <f>VLOOKUP(A1361,Table1[[Customer ID]:[Date Of Birth]],5,FALSE)</f>
        <v>28-Aug-1983</v>
      </c>
      <c r="M1361" s="24">
        <f>VLOOKUP(A1361,Table1[[Customer ID]:[charges]],8,FALSE)</f>
        <v>7985.82</v>
      </c>
      <c r="N1361" s="24" t="str">
        <f>VLOOKUP(Healthcare!A1361,Table1[[Customer ID]:[Hospital tier]],9,FALSE)</f>
        <v>tier - 2</v>
      </c>
      <c r="O1361" s="24" t="str">
        <f>VLOOKUP(A1361,Table1[[Customer ID]:[City tier]],10,FALSE)</f>
        <v>tier - 1</v>
      </c>
      <c r="P1361" s="24" t="str">
        <f>VLOOKUP(Healthcare!A1361,Table1[],11,FALSE)</f>
        <v>R1024</v>
      </c>
      <c r="Q1361" s="24">
        <f>VLOOKUP(Healthcare!A1361,Table1[[Customer ID]:[Age]],6,FALSE)</f>
        <v>39</v>
      </c>
    </row>
    <row r="1362" spans="1:17" ht="15.4" x14ac:dyDescent="0.45">
      <c r="A1362" s="25" t="s">
        <v>1361</v>
      </c>
      <c r="B1362" s="24" t="str">
        <f>VLOOKUP('Customer Names'!A1362,'Customer Names'!A1362:C3696,3,FALSE)</f>
        <v>Tramontano</v>
      </c>
      <c r="C1362" s="24">
        <f>VLOOKUP(Table8[[#This Row],[Customer ID]],Table8[[Customer ID]:[BMI]],2,FALSE)</f>
        <v>24.3</v>
      </c>
      <c r="D1362" s="24">
        <f>VLOOKUP(Table8[[#This Row],[Customer ID]],Table8[[Customer ID]:[HBA1C]],4,FALSE)</f>
        <v>5.43</v>
      </c>
      <c r="E1362" s="24" t="str">
        <f>VLOOKUP(Table8[[#This Row],[Customer ID]],Table8[[Customer ID]:[Heart Issues]],6,FALSE)</f>
        <v>No</v>
      </c>
      <c r="F1362" s="24" t="str">
        <f>VLOOKUP(Table8[[#This Row],[Customer ID]],Table8[[Customer ID]:[Any Transplants]],7,FALSE)</f>
        <v>No</v>
      </c>
      <c r="G1362" s="24" t="str">
        <f>VLOOKUP(Table8[[#This Row],[Customer ID]],Table8[[Customer ID]:[Cancer history]],8,FALSE)</f>
        <v>No</v>
      </c>
      <c r="H1362" s="24">
        <f>VLOOKUP(Table8[[#This Row],[Customer ID]],Table8[[Customer ID]:[NumberOfMajorSurgeries]],9,FALSE)</f>
        <v>2</v>
      </c>
      <c r="I1362" s="24" t="str">
        <f>VLOOKUP(Table8[[#This Row],[Customer ID]],Table8[],10,FALSE)</f>
        <v>No</v>
      </c>
      <c r="J1362" s="24" t="str">
        <f>VLOOKUP(Table8[[#This Row],[Customer ID]],Table8[[Customer ID]:[Wight Status]],3,FALSE)</f>
        <v>Normal Weight</v>
      </c>
      <c r="K1362" s="24" t="str">
        <f>VLOOKUP(Table8[[#This Row],[Customer ID]],Table8[[Customer ID]:[Diabetes Status]],5,FALSE)</f>
        <v>Normal</v>
      </c>
      <c r="L1362" s="24" t="str">
        <f>VLOOKUP(A1362,Table1[[Customer ID]:[Date Of Birth]],5,FALSE)</f>
        <v>23-Nov-1972</v>
      </c>
      <c r="M1362" s="24">
        <f>VLOOKUP(A1362,Table1[[Customer ID]:[charges]],8,FALSE)</f>
        <v>7980.34</v>
      </c>
      <c r="N1362" s="24" t="str">
        <f>VLOOKUP(Healthcare!A1362,Table1[[Customer ID]:[Hospital tier]],9,FALSE)</f>
        <v>tier - 2</v>
      </c>
      <c r="O1362" s="24" t="str">
        <f>VLOOKUP(A1362,Table1[[Customer ID]:[City tier]],10,FALSE)</f>
        <v>tier - 2</v>
      </c>
      <c r="P1362" s="24" t="str">
        <f>VLOOKUP(Healthcare!A1362,Table1[],11,FALSE)</f>
        <v>R1013</v>
      </c>
      <c r="Q1362" s="24">
        <f>VLOOKUP(Healthcare!A1362,Table1[[Customer ID]:[Age]],6,FALSE)</f>
        <v>50</v>
      </c>
    </row>
    <row r="1363" spans="1:17" ht="15.4" x14ac:dyDescent="0.45">
      <c r="A1363" s="25" t="s">
        <v>1362</v>
      </c>
      <c r="B1363" s="24" t="str">
        <f>VLOOKUP('Customer Names'!A1363,'Customer Names'!A1363:C3697,3,FALSE)</f>
        <v>Davidson</v>
      </c>
      <c r="C1363" s="24">
        <f>VLOOKUP(Table8[[#This Row],[Customer ID]],Table8[[Customer ID]:[BMI]],2,FALSE)</f>
        <v>25.13</v>
      </c>
      <c r="D1363" s="24">
        <f>VLOOKUP(Table8[[#This Row],[Customer ID]],Table8[[Customer ID]:[HBA1C]],4,FALSE)</f>
        <v>8</v>
      </c>
      <c r="E1363" s="24" t="str">
        <f>VLOOKUP(Table8[[#This Row],[Customer ID]],Table8[[Customer ID]:[Heart Issues]],6,FALSE)</f>
        <v>Yes</v>
      </c>
      <c r="F1363" s="24" t="str">
        <f>VLOOKUP(Table8[[#This Row],[Customer ID]],Table8[[Customer ID]:[Any Transplants]],7,FALSE)</f>
        <v>No</v>
      </c>
      <c r="G1363" s="24" t="str">
        <f>VLOOKUP(Table8[[#This Row],[Customer ID]],Table8[[Customer ID]:[Cancer history]],8,FALSE)</f>
        <v>No</v>
      </c>
      <c r="H1363" s="24">
        <f>VLOOKUP(Table8[[#This Row],[Customer ID]],Table8[[Customer ID]:[NumberOfMajorSurgeries]],9,FALSE)</f>
        <v>1</v>
      </c>
      <c r="I1363" s="24" t="str">
        <f>VLOOKUP(Table8[[#This Row],[Customer ID]],Table8[],10,FALSE)</f>
        <v>No</v>
      </c>
      <c r="J1363" s="24" t="str">
        <f>VLOOKUP(Table8[[#This Row],[Customer ID]],Table8[[Customer ID]:[Wight Status]],3,FALSE)</f>
        <v>Over Weight</v>
      </c>
      <c r="K1363" s="24" t="str">
        <f>VLOOKUP(Table8[[#This Row],[Customer ID]],Table8[[Customer ID]:[Diabetes Status]],5,FALSE)</f>
        <v>Diabetes</v>
      </c>
      <c r="L1363" s="24" t="str">
        <f>VLOOKUP(A1363,Table1[[Customer ID]:[Date Of Birth]],5,FALSE)</f>
        <v>10-Aug-1975</v>
      </c>
      <c r="M1363" s="24">
        <f>VLOOKUP(A1363,Table1[[Customer ID]:[charges]],8,FALSE)</f>
        <v>7966.81</v>
      </c>
      <c r="N1363" s="24" t="str">
        <f>VLOOKUP(Healthcare!A1363,Table1[[Customer ID]:[Hospital tier]],9,FALSE)</f>
        <v>tier - 2</v>
      </c>
      <c r="O1363" s="24" t="str">
        <f>VLOOKUP(A1363,Table1[[Customer ID]:[City tier]],10,FALSE)</f>
        <v>tier - 2</v>
      </c>
      <c r="P1363" s="24" t="str">
        <f>VLOOKUP(Healthcare!A1363,Table1[],11,FALSE)</f>
        <v>R1013</v>
      </c>
      <c r="Q1363" s="24">
        <f>VLOOKUP(Healthcare!A1363,Table1[[Customer ID]:[Age]],6,FALSE)</f>
        <v>47</v>
      </c>
    </row>
    <row r="1364" spans="1:17" ht="15.4" x14ac:dyDescent="0.45">
      <c r="A1364" s="25" t="s">
        <v>1363</v>
      </c>
      <c r="B1364" s="24" t="str">
        <f>VLOOKUP('Customer Names'!A1364,'Customer Names'!A1364:C3698,3,FALSE)</f>
        <v>Burke</v>
      </c>
      <c r="C1364" s="24">
        <f>VLOOKUP(Table8[[#This Row],[Customer ID]],Table8[[Customer ID]:[BMI]],2,FALSE)</f>
        <v>22.72</v>
      </c>
      <c r="D1364" s="24">
        <f>VLOOKUP(Table8[[#This Row],[Customer ID]],Table8[[Customer ID]:[HBA1C]],4,FALSE)</f>
        <v>9.9600000000000009</v>
      </c>
      <c r="E1364" s="24" t="str">
        <f>VLOOKUP(Table8[[#This Row],[Customer ID]],Table8[[Customer ID]:[Heart Issues]],6,FALSE)</f>
        <v>Yes</v>
      </c>
      <c r="F1364" s="24" t="str">
        <f>VLOOKUP(Table8[[#This Row],[Customer ID]],Table8[[Customer ID]:[Any Transplants]],7,FALSE)</f>
        <v>No</v>
      </c>
      <c r="G1364" s="24" t="str">
        <f>VLOOKUP(Table8[[#This Row],[Customer ID]],Table8[[Customer ID]:[Cancer history]],8,FALSE)</f>
        <v>No</v>
      </c>
      <c r="H1364" s="24">
        <f>VLOOKUP(Table8[[#This Row],[Customer ID]],Table8[[Customer ID]:[NumberOfMajorSurgeries]],9,FALSE)</f>
        <v>2</v>
      </c>
      <c r="I1364" s="24" t="str">
        <f>VLOOKUP(Table8[[#This Row],[Customer ID]],Table8[],10,FALSE)</f>
        <v>No</v>
      </c>
      <c r="J1364" s="24" t="str">
        <f>VLOOKUP(Table8[[#This Row],[Customer ID]],Table8[[Customer ID]:[Wight Status]],3,FALSE)</f>
        <v>Normal Weight</v>
      </c>
      <c r="K1364" s="24" t="str">
        <f>VLOOKUP(Table8[[#This Row],[Customer ID]],Table8[[Customer ID]:[Diabetes Status]],5,FALSE)</f>
        <v>Diabetes</v>
      </c>
      <c r="L1364" s="24" t="str">
        <f>VLOOKUP(A1364,Table1[[Customer ID]:[Date Of Birth]],5,FALSE)</f>
        <v>19-Jun-1970</v>
      </c>
      <c r="M1364" s="24">
        <f>VLOOKUP(A1364,Table1[[Customer ID]:[charges]],8,FALSE)</f>
        <v>7958.13</v>
      </c>
      <c r="N1364" s="24" t="str">
        <f>VLOOKUP(Healthcare!A1364,Table1[[Customer ID]:[Hospital tier]],9,FALSE)</f>
        <v>tier - 2</v>
      </c>
      <c r="O1364" s="24" t="str">
        <f>VLOOKUP(A1364,Table1[[Customer ID]:[City tier]],10,FALSE)</f>
        <v>tier - 2</v>
      </c>
      <c r="P1364" s="24" t="str">
        <f>VLOOKUP(Healthcare!A1364,Table1[],11,FALSE)</f>
        <v>R1013</v>
      </c>
      <c r="Q1364" s="24">
        <f>VLOOKUP(Healthcare!A1364,Table1[[Customer ID]:[Age]],6,FALSE)</f>
        <v>52</v>
      </c>
    </row>
    <row r="1365" spans="1:17" ht="15.4" x14ac:dyDescent="0.45">
      <c r="A1365" s="25" t="s">
        <v>1364</v>
      </c>
      <c r="B1365" s="24" t="str">
        <f>VLOOKUP('Customer Names'!A1365,'Customer Names'!A1365:C3699,3,FALSE)</f>
        <v>McGraw</v>
      </c>
      <c r="C1365" s="24">
        <f>VLOOKUP(Table8[[#This Row],[Customer ID]],Table8[[Customer ID]:[BMI]],2,FALSE)</f>
        <v>32.6</v>
      </c>
      <c r="D1365" s="24">
        <f>VLOOKUP(Table8[[#This Row],[Customer ID]],Table8[[Customer ID]:[HBA1C]],4,FALSE)</f>
        <v>6.8</v>
      </c>
      <c r="E1365" s="24" t="str">
        <f>VLOOKUP(Table8[[#This Row],[Customer ID]],Table8[[Customer ID]:[Heart Issues]],6,FALSE)</f>
        <v>Yes</v>
      </c>
      <c r="F1365" s="24" t="str">
        <f>VLOOKUP(Table8[[#This Row],[Customer ID]],Table8[[Customer ID]:[Any Transplants]],7,FALSE)</f>
        <v>No</v>
      </c>
      <c r="G1365" s="24" t="str">
        <f>VLOOKUP(Table8[[#This Row],[Customer ID]],Table8[[Customer ID]:[Cancer history]],8,FALSE)</f>
        <v>No</v>
      </c>
      <c r="H1365" s="24">
        <f>VLOOKUP(Table8[[#This Row],[Customer ID]],Table8[[Customer ID]:[NumberOfMajorSurgeries]],9,FALSE)</f>
        <v>0</v>
      </c>
      <c r="I1365" s="24" t="str">
        <f>VLOOKUP(Table8[[#This Row],[Customer ID]],Table8[],10,FALSE)</f>
        <v>No</v>
      </c>
      <c r="J1365" s="24" t="str">
        <f>VLOOKUP(Table8[[#This Row],[Customer ID]],Table8[[Customer ID]:[Wight Status]],3,FALSE)</f>
        <v>Obesity</v>
      </c>
      <c r="K1365" s="24" t="str">
        <f>VLOOKUP(Table8[[#This Row],[Customer ID]],Table8[[Customer ID]:[Diabetes Status]],5,FALSE)</f>
        <v>Diabetes</v>
      </c>
      <c r="L1365" s="24" t="str">
        <f>VLOOKUP(A1365,Table1[[Customer ID]:[Date Of Birth]],5,FALSE)</f>
        <v>28-Dec-1981</v>
      </c>
      <c r="M1365" s="24">
        <f>VLOOKUP(A1365,Table1[[Customer ID]:[charges]],8,FALSE)</f>
        <v>7954.52</v>
      </c>
      <c r="N1365" s="24" t="str">
        <f>VLOOKUP(Healthcare!A1365,Table1[[Customer ID]:[Hospital tier]],9,FALSE)</f>
        <v>tier - 2</v>
      </c>
      <c r="O1365" s="24" t="str">
        <f>VLOOKUP(A1365,Table1[[Customer ID]:[City tier]],10,FALSE)</f>
        <v>tier - 2</v>
      </c>
      <c r="P1365" s="24" t="str">
        <f>VLOOKUP(Healthcare!A1365,Table1[],11,FALSE)</f>
        <v>R1011</v>
      </c>
      <c r="Q1365" s="24">
        <f>VLOOKUP(Healthcare!A1365,Table1[[Customer ID]:[Age]],6,FALSE)</f>
        <v>41</v>
      </c>
    </row>
    <row r="1366" spans="1:17" ht="15.4" x14ac:dyDescent="0.45">
      <c r="A1366" s="25" t="s">
        <v>1365</v>
      </c>
      <c r="B1366" s="24" t="str">
        <f>VLOOKUP('Customer Names'!A1366,'Customer Names'!A1366:C3700,3,FALSE)</f>
        <v>Fellure</v>
      </c>
      <c r="C1366" s="24">
        <f>VLOOKUP(Table8[[#This Row],[Customer ID]],Table8[[Customer ID]:[BMI]],2,FALSE)</f>
        <v>17.28</v>
      </c>
      <c r="D1366" s="24">
        <f>VLOOKUP(Table8[[#This Row],[Customer ID]],Table8[[Customer ID]:[HBA1C]],4,FALSE)</f>
        <v>6.22</v>
      </c>
      <c r="E1366" s="24" t="str">
        <f>VLOOKUP(Table8[[#This Row],[Customer ID]],Table8[[Customer ID]:[Heart Issues]],6,FALSE)</f>
        <v>Yes</v>
      </c>
      <c r="F1366" s="24" t="str">
        <f>VLOOKUP(Table8[[#This Row],[Customer ID]],Table8[[Customer ID]:[Any Transplants]],7,FALSE)</f>
        <v>No</v>
      </c>
      <c r="G1366" s="24" t="str">
        <f>VLOOKUP(Table8[[#This Row],[Customer ID]],Table8[[Customer ID]:[Cancer history]],8,FALSE)</f>
        <v>No</v>
      </c>
      <c r="H1366" s="24">
        <f>VLOOKUP(Table8[[#This Row],[Customer ID]],Table8[[Customer ID]:[NumberOfMajorSurgeries]],9,FALSE)</f>
        <v>2</v>
      </c>
      <c r="I1366" s="24" t="str">
        <f>VLOOKUP(Table8[[#This Row],[Customer ID]],Table8[],10,FALSE)</f>
        <v>No</v>
      </c>
      <c r="J1366" s="24" t="str">
        <f>VLOOKUP(Table8[[#This Row],[Customer ID]],Table8[[Customer ID]:[Wight Status]],3,FALSE)</f>
        <v>Under Weight</v>
      </c>
      <c r="K1366" s="24" t="str">
        <f>VLOOKUP(Table8[[#This Row],[Customer ID]],Table8[[Customer ID]:[Diabetes Status]],5,FALSE)</f>
        <v>Prediabetes</v>
      </c>
      <c r="L1366" s="24" t="str">
        <f>VLOOKUP(A1366,Table1[[Customer ID]:[Date Of Birth]],5,FALSE)</f>
        <v>9-Jul-1966</v>
      </c>
      <c r="M1366" s="24">
        <f>VLOOKUP(A1366,Table1[[Customer ID]:[charges]],8,FALSE)</f>
        <v>7953.72</v>
      </c>
      <c r="N1366" s="24" t="str">
        <f>VLOOKUP(Healthcare!A1366,Table1[[Customer ID]:[Hospital tier]],9,FALSE)</f>
        <v>tier - 3</v>
      </c>
      <c r="O1366" s="24" t="str">
        <f>VLOOKUP(A1366,Table1[[Customer ID]:[City tier]],10,FALSE)</f>
        <v>tier - 3</v>
      </c>
      <c r="P1366" s="24" t="str">
        <f>VLOOKUP(Healthcare!A1366,Table1[],11,FALSE)</f>
        <v>R1012</v>
      </c>
      <c r="Q1366" s="24">
        <f>VLOOKUP(Healthcare!A1366,Table1[[Customer ID]:[Age]],6,FALSE)</f>
        <v>56</v>
      </c>
    </row>
    <row r="1367" spans="1:17" ht="15.4" x14ac:dyDescent="0.45">
      <c r="A1367" s="25" t="s">
        <v>1366</v>
      </c>
      <c r="B1367" s="24" t="str">
        <f>VLOOKUP('Customer Names'!A1367,'Customer Names'!A1367:C3701,3,FALSE)</f>
        <v>Sanford</v>
      </c>
      <c r="C1367" s="24">
        <f>VLOOKUP(Table8[[#This Row],[Customer ID]],Table8[[Customer ID]:[BMI]],2,FALSE)</f>
        <v>27.92</v>
      </c>
      <c r="D1367" s="24">
        <f>VLOOKUP(Table8[[#This Row],[Customer ID]],Table8[[Customer ID]:[HBA1C]],4,FALSE)</f>
        <v>5.79</v>
      </c>
      <c r="E1367" s="24" t="str">
        <f>VLOOKUP(Table8[[#This Row],[Customer ID]],Table8[[Customer ID]:[Heart Issues]],6,FALSE)</f>
        <v>No</v>
      </c>
      <c r="F1367" s="24" t="str">
        <f>VLOOKUP(Table8[[#This Row],[Customer ID]],Table8[[Customer ID]:[Any Transplants]],7,FALSE)</f>
        <v>No</v>
      </c>
      <c r="G1367" s="24" t="str">
        <f>VLOOKUP(Table8[[#This Row],[Customer ID]],Table8[[Customer ID]:[Cancer history]],8,FALSE)</f>
        <v>No</v>
      </c>
      <c r="H1367" s="24">
        <f>VLOOKUP(Table8[[#This Row],[Customer ID]],Table8[[Customer ID]:[NumberOfMajorSurgeries]],9,FALSE)</f>
        <v>1</v>
      </c>
      <c r="I1367" s="24" t="str">
        <f>VLOOKUP(Table8[[#This Row],[Customer ID]],Table8[],10,FALSE)</f>
        <v>No</v>
      </c>
      <c r="J1367" s="24" t="str">
        <f>VLOOKUP(Table8[[#This Row],[Customer ID]],Table8[[Customer ID]:[Wight Status]],3,FALSE)</f>
        <v>Over Weight</v>
      </c>
      <c r="K1367" s="24" t="str">
        <f>VLOOKUP(Table8[[#This Row],[Customer ID]],Table8[[Customer ID]:[Diabetes Status]],5,FALSE)</f>
        <v>Prediabetes</v>
      </c>
      <c r="L1367" s="24" t="str">
        <f>VLOOKUP(A1367,Table1[[Customer ID]:[Date Of Birth]],5,FALSE)</f>
        <v>29-Oct-1987</v>
      </c>
      <c r="M1367" s="24">
        <f>VLOOKUP(A1367,Table1[[Customer ID]:[charges]],8,FALSE)</f>
        <v>7948.22</v>
      </c>
      <c r="N1367" s="24" t="str">
        <f>VLOOKUP(Healthcare!A1367,Table1[[Customer ID]:[Hospital tier]],9,FALSE)</f>
        <v>tier - 2</v>
      </c>
      <c r="O1367" s="24" t="str">
        <f>VLOOKUP(A1367,Table1[[Customer ID]:[City tier]],10,FALSE)</f>
        <v>tier - 3</v>
      </c>
      <c r="P1367" s="24" t="str">
        <f>VLOOKUP(Healthcare!A1367,Table1[],11,FALSE)</f>
        <v>R1025</v>
      </c>
      <c r="Q1367" s="24">
        <f>VLOOKUP(Healthcare!A1367,Table1[[Customer ID]:[Age]],6,FALSE)</f>
        <v>35</v>
      </c>
    </row>
    <row r="1368" spans="1:17" ht="15.4" x14ac:dyDescent="0.45">
      <c r="A1368" s="25" t="s">
        <v>1367</v>
      </c>
      <c r="B1368" s="24" t="str">
        <f>VLOOKUP('Customer Names'!A1368,'Customer Names'!A1368:C3702,3,FALSE)</f>
        <v>Wrenn</v>
      </c>
      <c r="C1368" s="24">
        <f>VLOOKUP(Table8[[#This Row],[Customer ID]],Table8[[Customer ID]:[BMI]],2,FALSE)</f>
        <v>38.284999999999997</v>
      </c>
      <c r="D1368" s="24">
        <f>VLOOKUP(Table8[[#This Row],[Customer ID]],Table8[[Customer ID]:[HBA1C]],4,FALSE)</f>
        <v>5.41</v>
      </c>
      <c r="E1368" s="24" t="str">
        <f>VLOOKUP(Table8[[#This Row],[Customer ID]],Table8[[Customer ID]:[Heart Issues]],6,FALSE)</f>
        <v>No</v>
      </c>
      <c r="F1368" s="24" t="str">
        <f>VLOOKUP(Table8[[#This Row],[Customer ID]],Table8[[Customer ID]:[Any Transplants]],7,FALSE)</f>
        <v>No</v>
      </c>
      <c r="G1368" s="24" t="str">
        <f>VLOOKUP(Table8[[#This Row],[Customer ID]],Table8[[Customer ID]:[Cancer history]],8,FALSE)</f>
        <v>No</v>
      </c>
      <c r="H1368" s="24">
        <f>VLOOKUP(Table8[[#This Row],[Customer ID]],Table8[[Customer ID]:[NumberOfMajorSurgeries]],9,FALSE)</f>
        <v>0</v>
      </c>
      <c r="I1368" s="24" t="str">
        <f>VLOOKUP(Table8[[#This Row],[Customer ID]],Table8[],10,FALSE)</f>
        <v>No</v>
      </c>
      <c r="J1368" s="24" t="str">
        <f>VLOOKUP(Table8[[#This Row],[Customer ID]],Table8[[Customer ID]:[Wight Status]],3,FALSE)</f>
        <v>Obesity</v>
      </c>
      <c r="K1368" s="24" t="str">
        <f>VLOOKUP(Table8[[#This Row],[Customer ID]],Table8[[Customer ID]:[Diabetes Status]],5,FALSE)</f>
        <v>Normal</v>
      </c>
      <c r="L1368" s="24" t="str">
        <f>VLOOKUP(A1368,Table1[[Customer ID]:[Date Of Birth]],5,FALSE)</f>
        <v>20-Jul-1977</v>
      </c>
      <c r="M1368" s="24">
        <f>VLOOKUP(A1368,Table1[[Customer ID]:[charges]],8,FALSE)</f>
        <v>7935.29</v>
      </c>
      <c r="N1368" s="24" t="str">
        <f>VLOOKUP(Healthcare!A1368,Table1[[Customer ID]:[Hospital tier]],9,FALSE)</f>
        <v>tier - 2</v>
      </c>
      <c r="O1368" s="24" t="str">
        <f>VLOOKUP(A1368,Table1[[Customer ID]:[City tier]],10,FALSE)</f>
        <v>tier - 1</v>
      </c>
      <c r="P1368" s="24" t="str">
        <f>VLOOKUP(Healthcare!A1368,Table1[],11,FALSE)</f>
        <v>R1024</v>
      </c>
      <c r="Q1368" s="24">
        <f>VLOOKUP(Healthcare!A1368,Table1[[Customer ID]:[Age]],6,FALSE)</f>
        <v>45</v>
      </c>
    </row>
    <row r="1369" spans="1:17" ht="15.4" x14ac:dyDescent="0.45">
      <c r="A1369" s="25" t="s">
        <v>1368</v>
      </c>
      <c r="B1369" s="24" t="str">
        <f>VLOOKUP('Customer Names'!A1369,'Customer Names'!A1369:C3703,3,FALSE)</f>
        <v>Lindsey</v>
      </c>
      <c r="C1369" s="24">
        <f>VLOOKUP(Table8[[#This Row],[Customer ID]],Table8[[Customer ID]:[BMI]],2,FALSE)</f>
        <v>16.48</v>
      </c>
      <c r="D1369" s="24">
        <f>VLOOKUP(Table8[[#This Row],[Customer ID]],Table8[[Customer ID]:[HBA1C]],4,FALSE)</f>
        <v>11.05</v>
      </c>
      <c r="E1369" s="24" t="str">
        <f>VLOOKUP(Table8[[#This Row],[Customer ID]],Table8[[Customer ID]:[Heart Issues]],6,FALSE)</f>
        <v>No</v>
      </c>
      <c r="F1369" s="24" t="str">
        <f>VLOOKUP(Table8[[#This Row],[Customer ID]],Table8[[Customer ID]:[Any Transplants]],7,FALSE)</f>
        <v>No</v>
      </c>
      <c r="G1369" s="24" t="str">
        <f>VLOOKUP(Table8[[#This Row],[Customer ID]],Table8[[Customer ID]:[Cancer history]],8,FALSE)</f>
        <v>No</v>
      </c>
      <c r="H1369" s="24">
        <f>VLOOKUP(Table8[[#This Row],[Customer ID]],Table8[[Customer ID]:[NumberOfMajorSurgeries]],9,FALSE)</f>
        <v>0</v>
      </c>
      <c r="I1369" s="24" t="str">
        <f>VLOOKUP(Table8[[#This Row],[Customer ID]],Table8[],10,FALSE)</f>
        <v>No</v>
      </c>
      <c r="J1369" s="24" t="str">
        <f>VLOOKUP(Table8[[#This Row],[Customer ID]],Table8[[Customer ID]:[Wight Status]],3,FALSE)</f>
        <v>Under Weight</v>
      </c>
      <c r="K1369" s="24" t="str">
        <f>VLOOKUP(Table8[[#This Row],[Customer ID]],Table8[[Customer ID]:[Diabetes Status]],5,FALSE)</f>
        <v>Diabetes</v>
      </c>
      <c r="L1369" s="24" t="str">
        <f>VLOOKUP(A1369,Table1[[Customer ID]:[Date Of Birth]],5,FALSE)</f>
        <v>10-Oct-1962</v>
      </c>
      <c r="M1369" s="24">
        <f>VLOOKUP(A1369,Table1[[Customer ID]:[charges]],8,FALSE)</f>
        <v>7896.41</v>
      </c>
      <c r="N1369" s="24" t="str">
        <f>VLOOKUP(Healthcare!A1369,Table1[[Customer ID]:[Hospital tier]],9,FALSE)</f>
        <v>tier - 3</v>
      </c>
      <c r="O1369" s="24" t="str">
        <f>VLOOKUP(A1369,Table1[[Customer ID]:[City tier]],10,FALSE)</f>
        <v>tier - 2</v>
      </c>
      <c r="P1369" s="24" t="str">
        <f>VLOOKUP(Healthcare!A1369,Table1[],11,FALSE)</f>
        <v>R1013</v>
      </c>
      <c r="Q1369" s="24">
        <f>VLOOKUP(Healthcare!A1369,Table1[[Customer ID]:[Age]],6,FALSE)</f>
        <v>60</v>
      </c>
    </row>
    <row r="1370" spans="1:17" ht="15.4" x14ac:dyDescent="0.45">
      <c r="A1370" s="25" t="s">
        <v>1369</v>
      </c>
      <c r="B1370" s="24" t="str">
        <f>VLOOKUP('Customer Names'!A1370,'Customer Names'!A1370:C3704,3,FALSE)</f>
        <v>Krueger</v>
      </c>
      <c r="C1370" s="24">
        <f>VLOOKUP(Table8[[#This Row],[Customer ID]],Table8[[Customer ID]:[BMI]],2,FALSE)</f>
        <v>38.57</v>
      </c>
      <c r="D1370" s="24">
        <f>VLOOKUP(Table8[[#This Row],[Customer ID]],Table8[[Customer ID]:[HBA1C]],4,FALSE)</f>
        <v>6.27</v>
      </c>
      <c r="E1370" s="24" t="str">
        <f>VLOOKUP(Table8[[#This Row],[Customer ID]],Table8[[Customer ID]:[Heart Issues]],6,FALSE)</f>
        <v>No</v>
      </c>
      <c r="F1370" s="24" t="str">
        <f>VLOOKUP(Table8[[#This Row],[Customer ID]],Table8[[Customer ID]:[Any Transplants]],7,FALSE)</f>
        <v>No</v>
      </c>
      <c r="G1370" s="24" t="str">
        <f>VLOOKUP(Table8[[#This Row],[Customer ID]],Table8[[Customer ID]:[Cancer history]],8,FALSE)</f>
        <v>No</v>
      </c>
      <c r="H1370" s="24">
        <f>VLOOKUP(Table8[[#This Row],[Customer ID]],Table8[[Customer ID]:[NumberOfMajorSurgeries]],9,FALSE)</f>
        <v>0</v>
      </c>
      <c r="I1370" s="24" t="str">
        <f>VLOOKUP(Table8[[#This Row],[Customer ID]],Table8[],10,FALSE)</f>
        <v>No</v>
      </c>
      <c r="J1370" s="24" t="str">
        <f>VLOOKUP(Table8[[#This Row],[Customer ID]],Table8[[Customer ID]:[Wight Status]],3,FALSE)</f>
        <v>Obesity</v>
      </c>
      <c r="K1370" s="24" t="str">
        <f>VLOOKUP(Table8[[#This Row],[Customer ID]],Table8[[Customer ID]:[Diabetes Status]],5,FALSE)</f>
        <v>Prediabetes</v>
      </c>
      <c r="L1370" s="24" t="str">
        <f>VLOOKUP(A1370,Table1[[Customer ID]:[Date Of Birth]],5,FALSE)</f>
        <v>17-Nov-1994</v>
      </c>
      <c r="M1370" s="24">
        <f>VLOOKUP(A1370,Table1[[Customer ID]:[charges]],8,FALSE)</f>
        <v>7851.85</v>
      </c>
      <c r="N1370" s="24" t="str">
        <f>VLOOKUP(Healthcare!A1370,Table1[[Customer ID]:[Hospital tier]],9,FALSE)</f>
        <v>tier - 2</v>
      </c>
      <c r="O1370" s="24" t="str">
        <f>VLOOKUP(A1370,Table1[[Customer ID]:[City tier]],10,FALSE)</f>
        <v>tier - 3</v>
      </c>
      <c r="P1370" s="24" t="str">
        <f>VLOOKUP(Healthcare!A1370,Table1[],11,FALSE)</f>
        <v>R1012</v>
      </c>
      <c r="Q1370" s="24">
        <f>VLOOKUP(Healthcare!A1370,Table1[[Customer ID]:[Age]],6,FALSE)</f>
        <v>28</v>
      </c>
    </row>
    <row r="1371" spans="1:17" ht="15.4" x14ac:dyDescent="0.45">
      <c r="A1371" s="25" t="s">
        <v>1370</v>
      </c>
      <c r="B1371" s="24" t="str">
        <f>VLOOKUP('Customer Names'!A1371,'Customer Names'!A1371:C3705,3,FALSE)</f>
        <v>Babler</v>
      </c>
      <c r="C1371" s="24">
        <f>VLOOKUP(Table8[[#This Row],[Customer ID]],Table8[[Customer ID]:[BMI]],2,FALSE)</f>
        <v>43.85</v>
      </c>
      <c r="D1371" s="24">
        <f>VLOOKUP(Table8[[#This Row],[Customer ID]],Table8[[Customer ID]:[HBA1C]],4,FALSE)</f>
        <v>4.7699999999999996</v>
      </c>
      <c r="E1371" s="24" t="str">
        <f>VLOOKUP(Table8[[#This Row],[Customer ID]],Table8[[Customer ID]:[Heart Issues]],6,FALSE)</f>
        <v>Yes</v>
      </c>
      <c r="F1371" s="24" t="str">
        <f>VLOOKUP(Table8[[#This Row],[Customer ID]],Table8[[Customer ID]:[Any Transplants]],7,FALSE)</f>
        <v>No</v>
      </c>
      <c r="G1371" s="24" t="str">
        <f>VLOOKUP(Table8[[#This Row],[Customer ID]],Table8[[Customer ID]:[Cancer history]],8,FALSE)</f>
        <v>No</v>
      </c>
      <c r="H1371" s="24">
        <f>VLOOKUP(Table8[[#This Row],[Customer ID]],Table8[[Customer ID]:[NumberOfMajorSurgeries]],9,FALSE)</f>
        <v>0</v>
      </c>
      <c r="I1371" s="24" t="str">
        <f>VLOOKUP(Table8[[#This Row],[Customer ID]],Table8[],10,FALSE)</f>
        <v>No</v>
      </c>
      <c r="J1371" s="24" t="str">
        <f>VLOOKUP(Table8[[#This Row],[Customer ID]],Table8[[Customer ID]:[Wight Status]],3,FALSE)</f>
        <v>Obesity</v>
      </c>
      <c r="K1371" s="24" t="str">
        <f>VLOOKUP(Table8[[#This Row],[Customer ID]],Table8[[Customer ID]:[Diabetes Status]],5,FALSE)</f>
        <v>Normal</v>
      </c>
      <c r="L1371" s="24" t="str">
        <f>VLOOKUP(A1371,Table1[[Customer ID]:[Date Of Birth]],5,FALSE)</f>
        <v>5-Oct-2001</v>
      </c>
      <c r="M1371" s="24">
        <f>VLOOKUP(A1371,Table1[[Customer ID]:[charges]],8,FALSE)</f>
        <v>7844.8</v>
      </c>
      <c r="N1371" s="24" t="str">
        <f>VLOOKUP(Healthcare!A1371,Table1[[Customer ID]:[Hospital tier]],9,FALSE)</f>
        <v>tier - 2</v>
      </c>
      <c r="O1371" s="24" t="str">
        <f>VLOOKUP(A1371,Table1[[Customer ID]:[City tier]],10,FALSE)</f>
        <v>tier - 2</v>
      </c>
      <c r="P1371" s="24" t="str">
        <f>VLOOKUP(Healthcare!A1371,Table1[],11,FALSE)</f>
        <v>R1012</v>
      </c>
      <c r="Q1371" s="24">
        <f>VLOOKUP(Healthcare!A1371,Table1[[Customer ID]:[Age]],6,FALSE)</f>
        <v>21</v>
      </c>
    </row>
    <row r="1372" spans="1:17" ht="15.4" x14ac:dyDescent="0.45">
      <c r="A1372" s="25" t="s">
        <v>1371</v>
      </c>
      <c r="B1372" s="24" t="str">
        <f>VLOOKUP('Customer Names'!A1372,'Customer Names'!A1372:C3706,3,FALSE)</f>
        <v>Brezenski</v>
      </c>
      <c r="C1372" s="24">
        <f>VLOOKUP(Table8[[#This Row],[Customer ID]],Table8[[Customer ID]:[BMI]],2,FALSE)</f>
        <v>30.11</v>
      </c>
      <c r="D1372" s="24">
        <f>VLOOKUP(Table8[[#This Row],[Customer ID]],Table8[[Customer ID]:[HBA1C]],4,FALSE)</f>
        <v>4.08</v>
      </c>
      <c r="E1372" s="24" t="str">
        <f>VLOOKUP(Table8[[#This Row],[Customer ID]],Table8[[Customer ID]:[Heart Issues]],6,FALSE)</f>
        <v>No</v>
      </c>
      <c r="F1372" s="24" t="str">
        <f>VLOOKUP(Table8[[#This Row],[Customer ID]],Table8[[Customer ID]:[Any Transplants]],7,FALSE)</f>
        <v>No</v>
      </c>
      <c r="G1372" s="24" t="str">
        <f>VLOOKUP(Table8[[#This Row],[Customer ID]],Table8[[Customer ID]:[Cancer history]],8,FALSE)</f>
        <v>No</v>
      </c>
      <c r="H1372" s="24">
        <f>VLOOKUP(Table8[[#This Row],[Customer ID]],Table8[[Customer ID]:[NumberOfMajorSurgeries]],9,FALSE)</f>
        <v>0</v>
      </c>
      <c r="I1372" s="24" t="str">
        <f>VLOOKUP(Table8[[#This Row],[Customer ID]],Table8[],10,FALSE)</f>
        <v>No</v>
      </c>
      <c r="J1372" s="24" t="str">
        <f>VLOOKUP(Table8[[#This Row],[Customer ID]],Table8[[Customer ID]:[Wight Status]],3,FALSE)</f>
        <v>Obesity</v>
      </c>
      <c r="K1372" s="24" t="str">
        <f>VLOOKUP(Table8[[#This Row],[Customer ID]],Table8[[Customer ID]:[Diabetes Status]],5,FALSE)</f>
        <v>Normal</v>
      </c>
      <c r="L1372" s="24" t="str">
        <f>VLOOKUP(A1372,Table1[[Customer ID]:[Date Of Birth]],5,FALSE)</f>
        <v>12-Oct-1989</v>
      </c>
      <c r="M1372" s="24">
        <f>VLOOKUP(A1372,Table1[[Customer ID]:[charges]],8,FALSE)</f>
        <v>7824.37</v>
      </c>
      <c r="N1372" s="24" t="str">
        <f>VLOOKUP(Healthcare!A1372,Table1[[Customer ID]:[Hospital tier]],9,FALSE)</f>
        <v>tier - 2</v>
      </c>
      <c r="O1372" s="24" t="str">
        <f>VLOOKUP(A1372,Table1[[Customer ID]:[City tier]],10,FALSE)</f>
        <v>tier - 2</v>
      </c>
      <c r="P1372" s="24" t="str">
        <f>VLOOKUP(Healthcare!A1372,Table1[],11,FALSE)</f>
        <v>R1012</v>
      </c>
      <c r="Q1372" s="24">
        <f>VLOOKUP(Healthcare!A1372,Table1[[Customer ID]:[Age]],6,FALSE)</f>
        <v>33</v>
      </c>
    </row>
    <row r="1373" spans="1:17" ht="15.4" x14ac:dyDescent="0.45">
      <c r="A1373" s="25" t="s">
        <v>1372</v>
      </c>
      <c r="B1373" s="24" t="str">
        <f>VLOOKUP('Customer Names'!A1373,'Customer Names'!A1373:C3707,3,FALSE)</f>
        <v>Marschner</v>
      </c>
      <c r="C1373" s="24">
        <f>VLOOKUP(Table8[[#This Row],[Customer ID]],Table8[[Customer ID]:[BMI]],2,FALSE)</f>
        <v>31.59</v>
      </c>
      <c r="D1373" s="24">
        <f>VLOOKUP(Table8[[#This Row],[Customer ID]],Table8[[Customer ID]:[HBA1C]],4,FALSE)</f>
        <v>6.01</v>
      </c>
      <c r="E1373" s="24" t="str">
        <f>VLOOKUP(Table8[[#This Row],[Customer ID]],Table8[[Customer ID]:[Heart Issues]],6,FALSE)</f>
        <v>No</v>
      </c>
      <c r="F1373" s="24" t="str">
        <f>VLOOKUP(Table8[[#This Row],[Customer ID]],Table8[[Customer ID]:[Any Transplants]],7,FALSE)</f>
        <v>No</v>
      </c>
      <c r="G1373" s="24" t="str">
        <f>VLOOKUP(Table8[[#This Row],[Customer ID]],Table8[[Customer ID]:[Cancer history]],8,FALSE)</f>
        <v>No</v>
      </c>
      <c r="H1373" s="24">
        <f>VLOOKUP(Table8[[#This Row],[Customer ID]],Table8[[Customer ID]:[NumberOfMajorSurgeries]],9,FALSE)</f>
        <v>0</v>
      </c>
      <c r="I1373" s="24" t="str">
        <f>VLOOKUP(Table8[[#This Row],[Customer ID]],Table8[],10,FALSE)</f>
        <v>No</v>
      </c>
      <c r="J1373" s="24" t="str">
        <f>VLOOKUP(Table8[[#This Row],[Customer ID]],Table8[[Customer ID]:[Wight Status]],3,FALSE)</f>
        <v>Obesity</v>
      </c>
      <c r="K1373" s="24" t="str">
        <f>VLOOKUP(Table8[[#This Row],[Customer ID]],Table8[[Customer ID]:[Diabetes Status]],5,FALSE)</f>
        <v>Prediabetes</v>
      </c>
      <c r="L1373" s="24" t="str">
        <f>VLOOKUP(A1373,Table1[[Customer ID]:[Date Of Birth]],5,FALSE)</f>
        <v>21-Dec-1991</v>
      </c>
      <c r="M1373" s="24">
        <f>VLOOKUP(A1373,Table1[[Customer ID]:[charges]],8,FALSE)</f>
        <v>7812.67</v>
      </c>
      <c r="N1373" s="24" t="str">
        <f>VLOOKUP(Healthcare!A1373,Table1[[Customer ID]:[Hospital tier]],9,FALSE)</f>
        <v>tier - 2</v>
      </c>
      <c r="O1373" s="24" t="str">
        <f>VLOOKUP(A1373,Table1[[Customer ID]:[City tier]],10,FALSE)</f>
        <v>tier - 1</v>
      </c>
      <c r="P1373" s="24" t="str">
        <f>VLOOKUP(Healthcare!A1373,Table1[],11,FALSE)</f>
        <v>R1012</v>
      </c>
      <c r="Q1373" s="24">
        <f>VLOOKUP(Healthcare!A1373,Table1[[Customer ID]:[Age]],6,FALSE)</f>
        <v>31</v>
      </c>
    </row>
    <row r="1374" spans="1:17" ht="15.4" x14ac:dyDescent="0.45">
      <c r="A1374" s="25" t="s">
        <v>1373</v>
      </c>
      <c r="B1374" s="24" t="str">
        <f>VLOOKUP('Customer Names'!A1374,'Customer Names'!A1374:C3708,3,FALSE)</f>
        <v>King</v>
      </c>
      <c r="C1374" s="24">
        <f>VLOOKUP(Table8[[#This Row],[Customer ID]],Table8[[Customer ID]:[BMI]],2,FALSE)</f>
        <v>40.15</v>
      </c>
      <c r="D1374" s="24">
        <f>VLOOKUP(Table8[[#This Row],[Customer ID]],Table8[[Customer ID]:[HBA1C]],4,FALSE)</f>
        <v>11.84</v>
      </c>
      <c r="E1374" s="24" t="str">
        <f>VLOOKUP(Table8[[#This Row],[Customer ID]],Table8[[Customer ID]:[Heart Issues]],6,FALSE)</f>
        <v>No</v>
      </c>
      <c r="F1374" s="24" t="str">
        <f>VLOOKUP(Table8[[#This Row],[Customer ID]],Table8[[Customer ID]:[Any Transplants]],7,FALSE)</f>
        <v>No</v>
      </c>
      <c r="G1374" s="24" t="str">
        <f>VLOOKUP(Table8[[#This Row],[Customer ID]],Table8[[Customer ID]:[Cancer history]],8,FALSE)</f>
        <v>No</v>
      </c>
      <c r="H1374" s="24">
        <f>VLOOKUP(Table8[[#This Row],[Customer ID]],Table8[[Customer ID]:[NumberOfMajorSurgeries]],9,FALSE)</f>
        <v>0</v>
      </c>
      <c r="I1374" s="24" t="str">
        <f>VLOOKUP(Table8[[#This Row],[Customer ID]],Table8[],10,FALSE)</f>
        <v>No</v>
      </c>
      <c r="J1374" s="24" t="str">
        <f>VLOOKUP(Table8[[#This Row],[Customer ID]],Table8[[Customer ID]:[Wight Status]],3,FALSE)</f>
        <v>Obesity</v>
      </c>
      <c r="K1374" s="24" t="str">
        <f>VLOOKUP(Table8[[#This Row],[Customer ID]],Table8[[Customer ID]:[Diabetes Status]],5,FALSE)</f>
        <v>Diabetes</v>
      </c>
      <c r="L1374" s="24" t="str">
        <f>VLOOKUP(A1374,Table1[[Customer ID]:[Date Of Birth]],5,FALSE)</f>
        <v>9-Nov-1974</v>
      </c>
      <c r="M1374" s="24">
        <f>VLOOKUP(A1374,Table1[[Customer ID]:[charges]],8,FALSE)</f>
        <v>7804.16</v>
      </c>
      <c r="N1374" s="24" t="str">
        <f>VLOOKUP(Healthcare!A1374,Table1[[Customer ID]:[Hospital tier]],9,FALSE)</f>
        <v>tier - 2</v>
      </c>
      <c r="O1374" s="24" t="str">
        <f>VLOOKUP(A1374,Table1[[Customer ID]:[City tier]],10,FALSE)</f>
        <v>tier - 3</v>
      </c>
      <c r="P1374" s="24" t="str">
        <f>VLOOKUP(Healthcare!A1374,Table1[],11,FALSE)</f>
        <v>R1013</v>
      </c>
      <c r="Q1374" s="24">
        <f>VLOOKUP(Healthcare!A1374,Table1[[Customer ID]:[Age]],6,FALSE)</f>
        <v>48</v>
      </c>
    </row>
    <row r="1375" spans="1:17" ht="15.4" x14ac:dyDescent="0.45">
      <c r="A1375" s="25" t="s">
        <v>1374</v>
      </c>
      <c r="B1375" s="24" t="str">
        <f>VLOOKUP('Customer Names'!A1375,'Customer Names'!A1375:C3709,3,FALSE)</f>
        <v>Montez</v>
      </c>
      <c r="C1375" s="24">
        <f>VLOOKUP(Table8[[#This Row],[Customer ID]],Table8[[Customer ID]:[BMI]],2,FALSE)</f>
        <v>40.700000000000003</v>
      </c>
      <c r="D1375" s="24">
        <f>VLOOKUP(Table8[[#This Row],[Customer ID]],Table8[[Customer ID]:[HBA1C]],4,FALSE)</f>
        <v>6.27</v>
      </c>
      <c r="E1375" s="24" t="str">
        <f>VLOOKUP(Table8[[#This Row],[Customer ID]],Table8[[Customer ID]:[Heart Issues]],6,FALSE)</f>
        <v>Yes</v>
      </c>
      <c r="F1375" s="24" t="str">
        <f>VLOOKUP(Table8[[#This Row],[Customer ID]],Table8[[Customer ID]:[Any Transplants]],7,FALSE)</f>
        <v>No</v>
      </c>
      <c r="G1375" s="24" t="str">
        <f>VLOOKUP(Table8[[#This Row],[Customer ID]],Table8[[Customer ID]:[Cancer history]],8,FALSE)</f>
        <v>Yes</v>
      </c>
      <c r="H1375" s="24">
        <f>VLOOKUP(Table8[[#This Row],[Customer ID]],Table8[[Customer ID]:[NumberOfMajorSurgeries]],9,FALSE)</f>
        <v>1</v>
      </c>
      <c r="I1375" s="24" t="str">
        <f>VLOOKUP(Table8[[#This Row],[Customer ID]],Table8[],10,FALSE)</f>
        <v>No</v>
      </c>
      <c r="J1375" s="24" t="str">
        <f>VLOOKUP(Table8[[#This Row],[Customer ID]],Table8[[Customer ID]:[Wight Status]],3,FALSE)</f>
        <v>Obesity</v>
      </c>
      <c r="K1375" s="24" t="str">
        <f>VLOOKUP(Table8[[#This Row],[Customer ID]],Table8[[Customer ID]:[Diabetes Status]],5,FALSE)</f>
        <v>Prediabetes</v>
      </c>
      <c r="L1375" s="24" t="str">
        <f>VLOOKUP(A1375,Table1[[Customer ID]:[Date Of Birth]],5,FALSE)</f>
        <v>2-Dec-1997</v>
      </c>
      <c r="M1375" s="24">
        <f>VLOOKUP(A1375,Table1[[Customer ID]:[charges]],8,FALSE)</f>
        <v>7803.77</v>
      </c>
      <c r="N1375" s="24" t="str">
        <f>VLOOKUP(Healthcare!A1375,Table1[[Customer ID]:[Hospital tier]],9,FALSE)</f>
        <v>tier - 2</v>
      </c>
      <c r="O1375" s="24" t="str">
        <f>VLOOKUP(A1375,Table1[[Customer ID]:[City tier]],10,FALSE)</f>
        <v>tier - 3</v>
      </c>
      <c r="P1375" s="24" t="str">
        <f>VLOOKUP(Healthcare!A1375,Table1[],11,FALSE)</f>
        <v>R1012</v>
      </c>
      <c r="Q1375" s="24">
        <f>VLOOKUP(Healthcare!A1375,Table1[[Customer ID]:[Age]],6,FALSE)</f>
        <v>25</v>
      </c>
    </row>
    <row r="1376" spans="1:17" ht="15.4" x14ac:dyDescent="0.45">
      <c r="A1376" s="25" t="s">
        <v>1375</v>
      </c>
      <c r="B1376" s="24" t="str">
        <f>VLOOKUP('Customer Names'!A1376,'Customer Names'!A1376:C3710,3,FALSE)</f>
        <v>Campbell</v>
      </c>
      <c r="C1376" s="24">
        <f>VLOOKUP(Table8[[#This Row],[Customer ID]],Table8[[Customer ID]:[BMI]],2,FALSE)</f>
        <v>40.76</v>
      </c>
      <c r="D1376" s="24">
        <f>VLOOKUP(Table8[[#This Row],[Customer ID]],Table8[[Customer ID]:[HBA1C]],4,FALSE)</f>
        <v>5.28</v>
      </c>
      <c r="E1376" s="24" t="str">
        <f>VLOOKUP(Table8[[#This Row],[Customer ID]],Table8[[Customer ID]:[Heart Issues]],6,FALSE)</f>
        <v>No</v>
      </c>
      <c r="F1376" s="24" t="str">
        <f>VLOOKUP(Table8[[#This Row],[Customer ID]],Table8[[Customer ID]:[Any Transplants]],7,FALSE)</f>
        <v>No</v>
      </c>
      <c r="G1376" s="24" t="str">
        <f>VLOOKUP(Table8[[#This Row],[Customer ID]],Table8[[Customer ID]:[Cancer history]],8,FALSE)</f>
        <v>No</v>
      </c>
      <c r="H1376" s="24">
        <f>VLOOKUP(Table8[[#This Row],[Customer ID]],Table8[[Customer ID]:[NumberOfMajorSurgeries]],9,FALSE)</f>
        <v>0</v>
      </c>
      <c r="I1376" s="24" t="str">
        <f>VLOOKUP(Table8[[#This Row],[Customer ID]],Table8[],10,FALSE)</f>
        <v>No</v>
      </c>
      <c r="J1376" s="24" t="str">
        <f>VLOOKUP(Table8[[#This Row],[Customer ID]],Table8[[Customer ID]:[Wight Status]],3,FALSE)</f>
        <v>Obesity</v>
      </c>
      <c r="K1376" s="24" t="str">
        <f>VLOOKUP(Table8[[#This Row],[Customer ID]],Table8[[Customer ID]:[Diabetes Status]],5,FALSE)</f>
        <v>Normal</v>
      </c>
      <c r="L1376" s="24" t="str">
        <f>VLOOKUP(A1376,Table1[[Customer ID]:[Date Of Birth]],5,FALSE)</f>
        <v>25-Dec-1999</v>
      </c>
      <c r="M1376" s="24">
        <f>VLOOKUP(A1376,Table1[[Customer ID]:[charges]],8,FALSE)</f>
        <v>7794.68</v>
      </c>
      <c r="N1376" s="24" t="str">
        <f>VLOOKUP(Healthcare!A1376,Table1[[Customer ID]:[Hospital tier]],9,FALSE)</f>
        <v>tier - 2</v>
      </c>
      <c r="O1376" s="24" t="str">
        <f>VLOOKUP(A1376,Table1[[Customer ID]:[City tier]],10,FALSE)</f>
        <v>tier - 2</v>
      </c>
      <c r="P1376" s="24" t="str">
        <f>VLOOKUP(Healthcare!A1376,Table1[],11,FALSE)</f>
        <v>R1026</v>
      </c>
      <c r="Q1376" s="24">
        <f>VLOOKUP(Healthcare!A1376,Table1[[Customer ID]:[Age]],6,FALSE)</f>
        <v>23</v>
      </c>
    </row>
    <row r="1377" spans="1:17" ht="15.4" x14ac:dyDescent="0.45">
      <c r="A1377" s="25" t="s">
        <v>1376</v>
      </c>
      <c r="B1377" s="24" t="str">
        <f>VLOOKUP('Customer Names'!A1377,'Customer Names'!A1377:C3711,3,FALSE)</f>
        <v>Hurt</v>
      </c>
      <c r="C1377" s="24">
        <f>VLOOKUP(Table8[[#This Row],[Customer ID]],Table8[[Customer ID]:[BMI]],2,FALSE)</f>
        <v>29.7</v>
      </c>
      <c r="D1377" s="24">
        <f>VLOOKUP(Table8[[#This Row],[Customer ID]],Table8[[Customer ID]:[HBA1C]],4,FALSE)</f>
        <v>7.03</v>
      </c>
      <c r="E1377" s="24" t="str">
        <f>VLOOKUP(Table8[[#This Row],[Customer ID]],Table8[[Customer ID]:[Heart Issues]],6,FALSE)</f>
        <v>No</v>
      </c>
      <c r="F1377" s="24" t="str">
        <f>VLOOKUP(Table8[[#This Row],[Customer ID]],Table8[[Customer ID]:[Any Transplants]],7,FALSE)</f>
        <v>No</v>
      </c>
      <c r="G1377" s="24" t="str">
        <f>VLOOKUP(Table8[[#This Row],[Customer ID]],Table8[[Customer ID]:[Cancer history]],8,FALSE)</f>
        <v>No</v>
      </c>
      <c r="H1377" s="24">
        <f>VLOOKUP(Table8[[#This Row],[Customer ID]],Table8[[Customer ID]:[NumberOfMajorSurgeries]],9,FALSE)</f>
        <v>0</v>
      </c>
      <c r="I1377" s="24" t="str">
        <f>VLOOKUP(Table8[[#This Row],[Customer ID]],Table8[],10,FALSE)</f>
        <v>No</v>
      </c>
      <c r="J1377" s="24" t="str">
        <f>VLOOKUP(Table8[[#This Row],[Customer ID]],Table8[[Customer ID]:[Wight Status]],3,FALSE)</f>
        <v>Over Weight</v>
      </c>
      <c r="K1377" s="24" t="str">
        <f>VLOOKUP(Table8[[#This Row],[Customer ID]],Table8[[Customer ID]:[Diabetes Status]],5,FALSE)</f>
        <v>Diabetes</v>
      </c>
      <c r="L1377" s="24" t="str">
        <f>VLOOKUP(A1377,Table1[[Customer ID]:[Date Of Birth]],5,FALSE)</f>
        <v>6-Dec-1974</v>
      </c>
      <c r="M1377" s="24">
        <f>VLOOKUP(A1377,Table1[[Customer ID]:[charges]],8,FALSE)</f>
        <v>7789.64</v>
      </c>
      <c r="N1377" s="24" t="str">
        <f>VLOOKUP(Healthcare!A1377,Table1[[Customer ID]:[Hospital tier]],9,FALSE)</f>
        <v>tier - 1</v>
      </c>
      <c r="O1377" s="24" t="str">
        <f>VLOOKUP(A1377,Table1[[Customer ID]:[City tier]],10,FALSE)</f>
        <v>tier - 3</v>
      </c>
      <c r="P1377" s="24" t="str">
        <f>VLOOKUP(Healthcare!A1377,Table1[],11,FALSE)</f>
        <v>R1013</v>
      </c>
      <c r="Q1377" s="24">
        <f>VLOOKUP(Healthcare!A1377,Table1[[Customer ID]:[Age]],6,FALSE)</f>
        <v>48</v>
      </c>
    </row>
    <row r="1378" spans="1:17" ht="15.4" x14ac:dyDescent="0.45">
      <c r="A1378" s="25" t="s">
        <v>1377</v>
      </c>
      <c r="B1378" s="24" t="str">
        <f>VLOOKUP('Customer Names'!A1378,'Customer Names'!A1378:C3712,3,FALSE)</f>
        <v>Garey</v>
      </c>
      <c r="C1378" s="24">
        <f>VLOOKUP(Table8[[#This Row],[Customer ID]],Table8[[Customer ID]:[BMI]],2,FALSE)</f>
        <v>40.58</v>
      </c>
      <c r="D1378" s="24">
        <f>VLOOKUP(Table8[[#This Row],[Customer ID]],Table8[[Customer ID]:[HBA1C]],4,FALSE)</f>
        <v>5.32</v>
      </c>
      <c r="E1378" s="24" t="str">
        <f>VLOOKUP(Table8[[#This Row],[Customer ID]],Table8[[Customer ID]:[Heart Issues]],6,FALSE)</f>
        <v>Yes</v>
      </c>
      <c r="F1378" s="24" t="str">
        <f>VLOOKUP(Table8[[#This Row],[Customer ID]],Table8[[Customer ID]:[Any Transplants]],7,FALSE)</f>
        <v>No</v>
      </c>
      <c r="G1378" s="24" t="str">
        <f>VLOOKUP(Table8[[#This Row],[Customer ID]],Table8[[Customer ID]:[Cancer history]],8,FALSE)</f>
        <v>Yes</v>
      </c>
      <c r="H1378" s="24">
        <f>VLOOKUP(Table8[[#This Row],[Customer ID]],Table8[[Customer ID]:[NumberOfMajorSurgeries]],9,FALSE)</f>
        <v>1</v>
      </c>
      <c r="I1378" s="24" t="str">
        <f>VLOOKUP(Table8[[#This Row],[Customer ID]],Table8[],10,FALSE)</f>
        <v>No</v>
      </c>
      <c r="J1378" s="24" t="str">
        <f>VLOOKUP(Table8[[#This Row],[Customer ID]],Table8[[Customer ID]:[Wight Status]],3,FALSE)</f>
        <v>Obesity</v>
      </c>
      <c r="K1378" s="24" t="str">
        <f>VLOOKUP(Table8[[#This Row],[Customer ID]],Table8[[Customer ID]:[Diabetes Status]],5,FALSE)</f>
        <v>Normal</v>
      </c>
      <c r="L1378" s="24" t="str">
        <f>VLOOKUP(A1378,Table1[[Customer ID]:[Date Of Birth]],5,FALSE)</f>
        <v>21-Dec-1997</v>
      </c>
      <c r="M1378" s="24">
        <f>VLOOKUP(A1378,Table1[[Customer ID]:[charges]],8,FALSE)</f>
        <v>7763.06</v>
      </c>
      <c r="N1378" s="24" t="str">
        <f>VLOOKUP(Healthcare!A1378,Table1[[Customer ID]:[Hospital tier]],9,FALSE)</f>
        <v>tier - 2</v>
      </c>
      <c r="O1378" s="24" t="str">
        <f>VLOOKUP(A1378,Table1[[Customer ID]:[City tier]],10,FALSE)</f>
        <v>tier - 1</v>
      </c>
      <c r="P1378" s="24" t="str">
        <f>VLOOKUP(Healthcare!A1378,Table1[],11,FALSE)</f>
        <v>R1012</v>
      </c>
      <c r="Q1378" s="24">
        <f>VLOOKUP(Healthcare!A1378,Table1[[Customer ID]:[Age]],6,FALSE)</f>
        <v>25</v>
      </c>
    </row>
    <row r="1379" spans="1:17" ht="15.4" x14ac:dyDescent="0.45">
      <c r="A1379" s="25" t="s">
        <v>1378</v>
      </c>
      <c r="B1379" s="24" t="str">
        <f>VLOOKUP('Customer Names'!A1379,'Customer Names'!A1379:C3713,3,FALSE)</f>
        <v>Reddy</v>
      </c>
      <c r="C1379" s="24">
        <f>VLOOKUP(Table8[[#This Row],[Customer ID]],Table8[[Customer ID]:[BMI]],2,FALSE)</f>
        <v>33.06</v>
      </c>
      <c r="D1379" s="24">
        <f>VLOOKUP(Table8[[#This Row],[Customer ID]],Table8[[Customer ID]:[HBA1C]],4,FALSE)</f>
        <v>9.59</v>
      </c>
      <c r="E1379" s="24" t="str">
        <f>VLOOKUP(Table8[[#This Row],[Customer ID]],Table8[[Customer ID]:[Heart Issues]],6,FALSE)</f>
        <v>Yes</v>
      </c>
      <c r="F1379" s="24" t="str">
        <f>VLOOKUP(Table8[[#This Row],[Customer ID]],Table8[[Customer ID]:[Any Transplants]],7,FALSE)</f>
        <v>No</v>
      </c>
      <c r="G1379" s="24" t="str">
        <f>VLOOKUP(Table8[[#This Row],[Customer ID]],Table8[[Customer ID]:[Cancer history]],8,FALSE)</f>
        <v>No</v>
      </c>
      <c r="H1379" s="24">
        <f>VLOOKUP(Table8[[#This Row],[Customer ID]],Table8[[Customer ID]:[NumberOfMajorSurgeries]],9,FALSE)</f>
        <v>0</v>
      </c>
      <c r="I1379" s="24" t="str">
        <f>VLOOKUP(Table8[[#This Row],[Customer ID]],Table8[],10,FALSE)</f>
        <v>No</v>
      </c>
      <c r="J1379" s="24" t="str">
        <f>VLOOKUP(Table8[[#This Row],[Customer ID]],Table8[[Customer ID]:[Wight Status]],3,FALSE)</f>
        <v>Obesity</v>
      </c>
      <c r="K1379" s="24" t="str">
        <f>VLOOKUP(Table8[[#This Row],[Customer ID]],Table8[[Customer ID]:[Diabetes Status]],5,FALSE)</f>
        <v>Diabetes</v>
      </c>
      <c r="L1379" s="24" t="str">
        <f>VLOOKUP(A1379,Table1[[Customer ID]:[Date Of Birth]],5,FALSE)</f>
        <v>30-Jun-1981</v>
      </c>
      <c r="M1379" s="24">
        <f>VLOOKUP(A1379,Table1[[Customer ID]:[charges]],8,FALSE)</f>
        <v>7749.16</v>
      </c>
      <c r="N1379" s="24" t="str">
        <f>VLOOKUP(Healthcare!A1379,Table1[[Customer ID]:[Hospital tier]],9,FALSE)</f>
        <v>tier - 2</v>
      </c>
      <c r="O1379" s="24" t="str">
        <f>VLOOKUP(A1379,Table1[[Customer ID]:[City tier]],10,FALSE)</f>
        <v>tier - 1</v>
      </c>
      <c r="P1379" s="24" t="str">
        <f>VLOOKUP(Healthcare!A1379,Table1[],11,FALSE)</f>
        <v>R1012</v>
      </c>
      <c r="Q1379" s="24">
        <f>VLOOKUP(Healthcare!A1379,Table1[[Customer ID]:[Age]],6,FALSE)</f>
        <v>41</v>
      </c>
    </row>
    <row r="1380" spans="1:17" ht="15.4" x14ac:dyDescent="0.45">
      <c r="A1380" s="25" t="s">
        <v>1379</v>
      </c>
      <c r="B1380" s="24" t="str">
        <f>VLOOKUP('Customer Names'!A1380,'Customer Names'!A1380:C3714,3,FALSE)</f>
        <v>Mueller</v>
      </c>
      <c r="C1380" s="24">
        <f>VLOOKUP(Table8[[#This Row],[Customer ID]],Table8[[Customer ID]:[BMI]],2,FALSE)</f>
        <v>26.62</v>
      </c>
      <c r="D1380" s="24">
        <f>VLOOKUP(Table8[[#This Row],[Customer ID]],Table8[[Customer ID]:[HBA1C]],4,FALSE)</f>
        <v>6.15</v>
      </c>
      <c r="E1380" s="24" t="str">
        <f>VLOOKUP(Table8[[#This Row],[Customer ID]],Table8[[Customer ID]:[Heart Issues]],6,FALSE)</f>
        <v>Yes</v>
      </c>
      <c r="F1380" s="24" t="str">
        <f>VLOOKUP(Table8[[#This Row],[Customer ID]],Table8[[Customer ID]:[Any Transplants]],7,FALSE)</f>
        <v>No</v>
      </c>
      <c r="G1380" s="24" t="str">
        <f>VLOOKUP(Table8[[#This Row],[Customer ID]],Table8[[Customer ID]:[Cancer history]],8,FALSE)</f>
        <v>No</v>
      </c>
      <c r="H1380" s="24">
        <f>VLOOKUP(Table8[[#This Row],[Customer ID]],Table8[[Customer ID]:[NumberOfMajorSurgeries]],9,FALSE)</f>
        <v>0</v>
      </c>
      <c r="I1380" s="24" t="str">
        <f>VLOOKUP(Table8[[#This Row],[Customer ID]],Table8[],10,FALSE)</f>
        <v>No</v>
      </c>
      <c r="J1380" s="24" t="str">
        <f>VLOOKUP(Table8[[#This Row],[Customer ID]],Table8[[Customer ID]:[Wight Status]],3,FALSE)</f>
        <v>Over Weight</v>
      </c>
      <c r="K1380" s="24" t="str">
        <f>VLOOKUP(Table8[[#This Row],[Customer ID]],Table8[[Customer ID]:[Diabetes Status]],5,FALSE)</f>
        <v>Prediabetes</v>
      </c>
      <c r="L1380" s="24" t="str">
        <f>VLOOKUP(A1380,Table1[[Customer ID]:[Date Of Birth]],5,FALSE)</f>
        <v>12-Dec-1976</v>
      </c>
      <c r="M1380" s="24">
        <f>VLOOKUP(A1380,Table1[[Customer ID]:[charges]],8,FALSE)</f>
        <v>7742.11</v>
      </c>
      <c r="N1380" s="24" t="str">
        <f>VLOOKUP(Healthcare!A1380,Table1[[Customer ID]:[Hospital tier]],9,FALSE)</f>
        <v>tier - 3</v>
      </c>
      <c r="O1380" s="24" t="str">
        <f>VLOOKUP(A1380,Table1[[Customer ID]:[City tier]],10,FALSE)</f>
        <v>tier - 2</v>
      </c>
      <c r="P1380" s="24" t="str">
        <f>VLOOKUP(Healthcare!A1380,Table1[],11,FALSE)</f>
        <v>R1013</v>
      </c>
      <c r="Q1380" s="24">
        <f>VLOOKUP(Healthcare!A1380,Table1[[Customer ID]:[Age]],6,FALSE)</f>
        <v>46</v>
      </c>
    </row>
    <row r="1381" spans="1:17" ht="15.4" x14ac:dyDescent="0.45">
      <c r="A1381" s="25" t="s">
        <v>1380</v>
      </c>
      <c r="B1381" s="24" t="str">
        <f>VLOOKUP('Customer Names'!A1381,'Customer Names'!A1381:C3715,3,FALSE)</f>
        <v>Julia</v>
      </c>
      <c r="C1381" s="24">
        <f>VLOOKUP(Table8[[#This Row],[Customer ID]],Table8[[Customer ID]:[BMI]],2,FALSE)</f>
        <v>37.1</v>
      </c>
      <c r="D1381" s="24">
        <f>VLOOKUP(Table8[[#This Row],[Customer ID]],Table8[[Customer ID]:[HBA1C]],4,FALSE)</f>
        <v>11.08</v>
      </c>
      <c r="E1381" s="24" t="str">
        <f>VLOOKUP(Table8[[#This Row],[Customer ID]],Table8[[Customer ID]:[Heart Issues]],6,FALSE)</f>
        <v>No</v>
      </c>
      <c r="F1381" s="24" t="str">
        <f>VLOOKUP(Table8[[#This Row],[Customer ID]],Table8[[Customer ID]:[Any Transplants]],7,FALSE)</f>
        <v>No</v>
      </c>
      <c r="G1381" s="24" t="str">
        <f>VLOOKUP(Table8[[#This Row],[Customer ID]],Table8[[Customer ID]:[Cancer history]],8,FALSE)</f>
        <v>No</v>
      </c>
      <c r="H1381" s="24">
        <f>VLOOKUP(Table8[[#This Row],[Customer ID]],Table8[[Customer ID]:[NumberOfMajorSurgeries]],9,FALSE)</f>
        <v>0</v>
      </c>
      <c r="I1381" s="24" t="str">
        <f>VLOOKUP(Table8[[#This Row],[Customer ID]],Table8[],10,FALSE)</f>
        <v>No</v>
      </c>
      <c r="J1381" s="24" t="str">
        <f>VLOOKUP(Table8[[#This Row],[Customer ID]],Table8[[Customer ID]:[Wight Status]],3,FALSE)</f>
        <v>Obesity</v>
      </c>
      <c r="K1381" s="24" t="str">
        <f>VLOOKUP(Table8[[#This Row],[Customer ID]],Table8[[Customer ID]:[Diabetes Status]],5,FALSE)</f>
        <v>Diabetes</v>
      </c>
      <c r="L1381" s="24" t="str">
        <f>VLOOKUP(A1381,Table1[[Customer ID]:[Date Of Birth]],5,FALSE)</f>
        <v>4-Sep-1978</v>
      </c>
      <c r="M1381" s="24">
        <f>VLOOKUP(A1381,Table1[[Customer ID]:[charges]],8,FALSE)</f>
        <v>7740.34</v>
      </c>
      <c r="N1381" s="24" t="str">
        <f>VLOOKUP(Healthcare!A1381,Table1[[Customer ID]:[Hospital tier]],9,FALSE)</f>
        <v>tier - 1</v>
      </c>
      <c r="O1381" s="24" t="str">
        <f>VLOOKUP(A1381,Table1[[Customer ID]:[City tier]],10,FALSE)</f>
        <v>tier - 1</v>
      </c>
      <c r="P1381" s="24" t="str">
        <f>VLOOKUP(Healthcare!A1381,Table1[],11,FALSE)</f>
        <v>R1011</v>
      </c>
      <c r="Q1381" s="24">
        <f>VLOOKUP(Healthcare!A1381,Table1[[Customer ID]:[Age]],6,FALSE)</f>
        <v>44</v>
      </c>
    </row>
    <row r="1382" spans="1:17" ht="15.4" x14ac:dyDescent="0.45">
      <c r="A1382" s="25" t="s">
        <v>1381</v>
      </c>
      <c r="B1382" s="24" t="str">
        <f>VLOOKUP('Customer Names'!A1382,'Customer Names'!A1382:C3716,3,FALSE)</f>
        <v>Uribe</v>
      </c>
      <c r="C1382" s="24">
        <f>VLOOKUP(Table8[[#This Row],[Customer ID]],Table8[[Customer ID]:[BMI]],2,FALSE)</f>
        <v>18.28</v>
      </c>
      <c r="D1382" s="24">
        <f>VLOOKUP(Table8[[#This Row],[Customer ID]],Table8[[Customer ID]:[HBA1C]],4,FALSE)</f>
        <v>7.95</v>
      </c>
      <c r="E1382" s="24" t="str">
        <f>VLOOKUP(Table8[[#This Row],[Customer ID]],Table8[[Customer ID]:[Heart Issues]],6,FALSE)</f>
        <v>No</v>
      </c>
      <c r="F1382" s="24" t="str">
        <f>VLOOKUP(Table8[[#This Row],[Customer ID]],Table8[[Customer ID]:[Any Transplants]],7,FALSE)</f>
        <v>No</v>
      </c>
      <c r="G1382" s="24" t="str">
        <f>VLOOKUP(Table8[[#This Row],[Customer ID]],Table8[[Customer ID]:[Cancer history]],8,FALSE)</f>
        <v>No</v>
      </c>
      <c r="H1382" s="24">
        <f>VLOOKUP(Table8[[#This Row],[Customer ID]],Table8[[Customer ID]:[NumberOfMajorSurgeries]],9,FALSE)</f>
        <v>0</v>
      </c>
      <c r="I1382" s="24" t="str">
        <f>VLOOKUP(Table8[[#This Row],[Customer ID]],Table8[],10,FALSE)</f>
        <v>No</v>
      </c>
      <c r="J1382" s="24" t="str">
        <f>VLOOKUP(Table8[[#This Row],[Customer ID]],Table8[[Customer ID]:[Wight Status]],3,FALSE)</f>
        <v>Under Weight</v>
      </c>
      <c r="K1382" s="24" t="str">
        <f>VLOOKUP(Table8[[#This Row],[Customer ID]],Table8[[Customer ID]:[Diabetes Status]],5,FALSE)</f>
        <v>Diabetes</v>
      </c>
      <c r="L1382" s="24" t="str">
        <f>VLOOKUP(A1382,Table1[[Customer ID]:[Date Of Birth]],5,FALSE)</f>
        <v>18-Jul-1965</v>
      </c>
      <c r="M1382" s="24">
        <f>VLOOKUP(A1382,Table1[[Customer ID]:[charges]],8,FALSE)</f>
        <v>7736.39</v>
      </c>
      <c r="N1382" s="24" t="str">
        <f>VLOOKUP(Healthcare!A1382,Table1[[Customer ID]:[Hospital tier]],9,FALSE)</f>
        <v>tier - 3</v>
      </c>
      <c r="O1382" s="24" t="str">
        <f>VLOOKUP(A1382,Table1[[Customer ID]:[City tier]],10,FALSE)</f>
        <v>tier - 2</v>
      </c>
      <c r="P1382" s="24" t="str">
        <f>VLOOKUP(Healthcare!A1382,Table1[],11,FALSE)</f>
        <v>R1013</v>
      </c>
      <c r="Q1382" s="24">
        <f>VLOOKUP(Healthcare!A1382,Table1[[Customer ID]:[Age]],6,FALSE)</f>
        <v>57</v>
      </c>
    </row>
    <row r="1383" spans="1:17" ht="15.4" x14ac:dyDescent="0.45">
      <c r="A1383" s="25" t="s">
        <v>1382</v>
      </c>
      <c r="B1383" s="24" t="str">
        <f>VLOOKUP('Customer Names'!A1383,'Customer Names'!A1383:C3717,3,FALSE)</f>
        <v>Hand</v>
      </c>
      <c r="C1383" s="24">
        <f>VLOOKUP(Table8[[#This Row],[Customer ID]],Table8[[Customer ID]:[BMI]],2,FALSE)</f>
        <v>35.814999999999998</v>
      </c>
      <c r="D1383" s="24">
        <f>VLOOKUP(Table8[[#This Row],[Customer ID]],Table8[[Customer ID]:[HBA1C]],4,FALSE)</f>
        <v>6.23</v>
      </c>
      <c r="E1383" s="24" t="str">
        <f>VLOOKUP(Table8[[#This Row],[Customer ID]],Table8[[Customer ID]:[Heart Issues]],6,FALSE)</f>
        <v>No</v>
      </c>
      <c r="F1383" s="24" t="str">
        <f>VLOOKUP(Table8[[#This Row],[Customer ID]],Table8[[Customer ID]:[Any Transplants]],7,FALSE)</f>
        <v>No</v>
      </c>
      <c r="G1383" s="24" t="str">
        <f>VLOOKUP(Table8[[#This Row],[Customer ID]],Table8[[Customer ID]:[Cancer history]],8,FALSE)</f>
        <v>No</v>
      </c>
      <c r="H1383" s="24">
        <f>VLOOKUP(Table8[[#This Row],[Customer ID]],Table8[[Customer ID]:[NumberOfMajorSurgeries]],9,FALSE)</f>
        <v>0</v>
      </c>
      <c r="I1383" s="24" t="str">
        <f>VLOOKUP(Table8[[#This Row],[Customer ID]],Table8[],10,FALSE)</f>
        <v>No</v>
      </c>
      <c r="J1383" s="24" t="str">
        <f>VLOOKUP(Table8[[#This Row],[Customer ID]],Table8[[Customer ID]:[Wight Status]],3,FALSE)</f>
        <v>Obesity</v>
      </c>
      <c r="K1383" s="24" t="str">
        <f>VLOOKUP(Table8[[#This Row],[Customer ID]],Table8[[Customer ID]:[Diabetes Status]],5,FALSE)</f>
        <v>Prediabetes</v>
      </c>
      <c r="L1383" s="24" t="str">
        <f>VLOOKUP(A1383,Table1[[Customer ID]:[Date Of Birth]],5,FALSE)</f>
        <v>29-Aug-1977</v>
      </c>
      <c r="M1383" s="24">
        <f>VLOOKUP(A1383,Table1[[Customer ID]:[charges]],8,FALSE)</f>
        <v>7731.86</v>
      </c>
      <c r="N1383" s="24" t="str">
        <f>VLOOKUP(Healthcare!A1383,Table1[[Customer ID]:[Hospital tier]],9,FALSE)</f>
        <v>tier - 2</v>
      </c>
      <c r="O1383" s="24" t="str">
        <f>VLOOKUP(A1383,Table1[[Customer ID]:[City tier]],10,FALSE)</f>
        <v>tier - 3</v>
      </c>
      <c r="P1383" s="24" t="str">
        <f>VLOOKUP(Healthcare!A1383,Table1[],11,FALSE)</f>
        <v>R1012</v>
      </c>
      <c r="Q1383" s="24">
        <f>VLOOKUP(Healthcare!A1383,Table1[[Customer ID]:[Age]],6,FALSE)</f>
        <v>45</v>
      </c>
    </row>
    <row r="1384" spans="1:17" ht="15.4" x14ac:dyDescent="0.45">
      <c r="A1384" s="25" t="s">
        <v>1383</v>
      </c>
      <c r="B1384" s="24" t="str">
        <f>VLOOKUP('Customer Names'!A1384,'Customer Names'!A1384:C3718,3,FALSE)</f>
        <v>Petersen</v>
      </c>
      <c r="C1384" s="24">
        <f>VLOOKUP(Table8[[#This Row],[Customer ID]],Table8[[Customer ID]:[BMI]],2,FALSE)</f>
        <v>30.69</v>
      </c>
      <c r="D1384" s="24">
        <f>VLOOKUP(Table8[[#This Row],[Customer ID]],Table8[[Customer ID]:[HBA1C]],4,FALSE)</f>
        <v>6.5</v>
      </c>
      <c r="E1384" s="24" t="str">
        <f>VLOOKUP(Table8[[#This Row],[Customer ID]],Table8[[Customer ID]:[Heart Issues]],6,FALSE)</f>
        <v>No</v>
      </c>
      <c r="F1384" s="24" t="str">
        <f>VLOOKUP(Table8[[#This Row],[Customer ID]],Table8[[Customer ID]:[Any Transplants]],7,FALSE)</f>
        <v>No</v>
      </c>
      <c r="G1384" s="24" t="str">
        <f>VLOOKUP(Table8[[#This Row],[Customer ID]],Table8[[Customer ID]:[Cancer history]],8,FALSE)</f>
        <v>No</v>
      </c>
      <c r="H1384" s="24">
        <f>VLOOKUP(Table8[[#This Row],[Customer ID]],Table8[[Customer ID]:[NumberOfMajorSurgeries]],9,FALSE)</f>
        <v>0</v>
      </c>
      <c r="I1384" s="24" t="str">
        <f>VLOOKUP(Table8[[#This Row],[Customer ID]],Table8[],10,FALSE)</f>
        <v>No</v>
      </c>
      <c r="J1384" s="24" t="str">
        <f>VLOOKUP(Table8[[#This Row],[Customer ID]],Table8[[Customer ID]:[Wight Status]],3,FALSE)</f>
        <v>Obesity</v>
      </c>
      <c r="K1384" s="24" t="str">
        <f>VLOOKUP(Table8[[#This Row],[Customer ID]],Table8[[Customer ID]:[Diabetes Status]],5,FALSE)</f>
        <v>Diabetes</v>
      </c>
      <c r="L1384" s="24" t="str">
        <f>VLOOKUP(A1384,Table1[[Customer ID]:[Date Of Birth]],5,FALSE)</f>
        <v>4-Dec-1978</v>
      </c>
      <c r="M1384" s="24">
        <f>VLOOKUP(A1384,Table1[[Customer ID]:[charges]],8,FALSE)</f>
        <v>7731.43</v>
      </c>
      <c r="N1384" s="24" t="str">
        <f>VLOOKUP(Healthcare!A1384,Table1[[Customer ID]:[Hospital tier]],9,FALSE)</f>
        <v>tier - 3</v>
      </c>
      <c r="O1384" s="24" t="str">
        <f>VLOOKUP(A1384,Table1[[Customer ID]:[City tier]],10,FALSE)</f>
        <v>tier - 2</v>
      </c>
      <c r="P1384" s="24" t="str">
        <f>VLOOKUP(Healthcare!A1384,Table1[],11,FALSE)</f>
        <v>R1013</v>
      </c>
      <c r="Q1384" s="24">
        <f>VLOOKUP(Healthcare!A1384,Table1[[Customer ID]:[Age]],6,FALSE)</f>
        <v>44</v>
      </c>
    </row>
    <row r="1385" spans="1:17" ht="15.4" x14ac:dyDescent="0.45">
      <c r="A1385" s="25" t="s">
        <v>1384</v>
      </c>
      <c r="B1385" s="24" t="str">
        <f>VLOOKUP('Customer Names'!A1385,'Customer Names'!A1385:C3719,3,FALSE)</f>
        <v>Mac-Thiong</v>
      </c>
      <c r="C1385" s="24">
        <f>VLOOKUP(Table8[[#This Row],[Customer ID]],Table8[[Customer ID]:[BMI]],2,FALSE)</f>
        <v>26.125</v>
      </c>
      <c r="D1385" s="24">
        <f>VLOOKUP(Table8[[#This Row],[Customer ID]],Table8[[Customer ID]:[HBA1C]],4,FALSE)</f>
        <v>5.22</v>
      </c>
      <c r="E1385" s="24" t="str">
        <f>VLOOKUP(Table8[[#This Row],[Customer ID]],Table8[[Customer ID]:[Heart Issues]],6,FALSE)</f>
        <v>No</v>
      </c>
      <c r="F1385" s="24" t="str">
        <f>VLOOKUP(Table8[[#This Row],[Customer ID]],Table8[[Customer ID]:[Any Transplants]],7,FALSE)</f>
        <v>No</v>
      </c>
      <c r="G1385" s="24" t="str">
        <f>VLOOKUP(Table8[[#This Row],[Customer ID]],Table8[[Customer ID]:[Cancer history]],8,FALSE)</f>
        <v>No</v>
      </c>
      <c r="H1385" s="24">
        <f>VLOOKUP(Table8[[#This Row],[Customer ID]],Table8[[Customer ID]:[NumberOfMajorSurgeries]],9,FALSE)</f>
        <v>0</v>
      </c>
      <c r="I1385" s="24" t="str">
        <f>VLOOKUP(Table8[[#This Row],[Customer ID]],Table8[],10,FALSE)</f>
        <v>No</v>
      </c>
      <c r="J1385" s="24" t="str">
        <f>VLOOKUP(Table8[[#This Row],[Customer ID]],Table8[[Customer ID]:[Wight Status]],3,FALSE)</f>
        <v>Over Weight</v>
      </c>
      <c r="K1385" s="24" t="str">
        <f>VLOOKUP(Table8[[#This Row],[Customer ID]],Table8[[Customer ID]:[Diabetes Status]],5,FALSE)</f>
        <v>Normal</v>
      </c>
      <c r="L1385" s="24" t="str">
        <f>VLOOKUP(A1385,Table1[[Customer ID]:[Date Of Birth]],5,FALSE)</f>
        <v>10-Sep-1980</v>
      </c>
      <c r="M1385" s="24">
        <f>VLOOKUP(A1385,Table1[[Customer ID]:[charges]],8,FALSE)</f>
        <v>7729.65</v>
      </c>
      <c r="N1385" s="24" t="str">
        <f>VLOOKUP(Healthcare!A1385,Table1[[Customer ID]:[Hospital tier]],9,FALSE)</f>
        <v>tier - 3</v>
      </c>
      <c r="O1385" s="24" t="str">
        <f>VLOOKUP(A1385,Table1[[Customer ID]:[City tier]],10,FALSE)</f>
        <v>tier - 1</v>
      </c>
      <c r="P1385" s="24" t="str">
        <f>VLOOKUP(Healthcare!A1385,Table1[],11,FALSE)</f>
        <v>R1016</v>
      </c>
      <c r="Q1385" s="24">
        <f>VLOOKUP(Healthcare!A1385,Table1[[Customer ID]:[Age]],6,FALSE)</f>
        <v>42</v>
      </c>
    </row>
    <row r="1386" spans="1:17" ht="15.4" x14ac:dyDescent="0.45">
      <c r="A1386" s="25" t="s">
        <v>1385</v>
      </c>
      <c r="B1386" s="24" t="str">
        <f>VLOOKUP('Customer Names'!A1386,'Customer Names'!A1386:C3720,3,FALSE)</f>
        <v>Walker</v>
      </c>
      <c r="C1386" s="24">
        <f>VLOOKUP(Table8[[#This Row],[Customer ID]],Table8[[Customer ID]:[BMI]],2,FALSE)</f>
        <v>34.58</v>
      </c>
      <c r="D1386" s="24">
        <f>VLOOKUP(Table8[[#This Row],[Customer ID]],Table8[[Customer ID]:[HBA1C]],4,FALSE)</f>
        <v>6.3</v>
      </c>
      <c r="E1386" s="24" t="str">
        <f>VLOOKUP(Table8[[#This Row],[Customer ID]],Table8[[Customer ID]:[Heart Issues]],6,FALSE)</f>
        <v>No</v>
      </c>
      <c r="F1386" s="24" t="str">
        <f>VLOOKUP(Table8[[#This Row],[Customer ID]],Table8[[Customer ID]:[Any Transplants]],7,FALSE)</f>
        <v>No</v>
      </c>
      <c r="G1386" s="24" t="str">
        <f>VLOOKUP(Table8[[#This Row],[Customer ID]],Table8[[Customer ID]:[Cancer history]],8,FALSE)</f>
        <v>Yes</v>
      </c>
      <c r="H1386" s="24">
        <f>VLOOKUP(Table8[[#This Row],[Customer ID]],Table8[[Customer ID]:[NumberOfMajorSurgeries]],9,FALSE)</f>
        <v>1</v>
      </c>
      <c r="I1386" s="24" t="str">
        <f>VLOOKUP(Table8[[#This Row],[Customer ID]],Table8[],10,FALSE)</f>
        <v>No</v>
      </c>
      <c r="J1386" s="24" t="str">
        <f>VLOOKUP(Table8[[#This Row],[Customer ID]],Table8[[Customer ID]:[Wight Status]],3,FALSE)</f>
        <v>Obesity</v>
      </c>
      <c r="K1386" s="24" t="str">
        <f>VLOOKUP(Table8[[#This Row],[Customer ID]],Table8[[Customer ID]:[Diabetes Status]],5,FALSE)</f>
        <v>Prediabetes</v>
      </c>
      <c r="L1386" s="24" t="str">
        <f>VLOOKUP(A1386,Table1[[Customer ID]:[Date Of Birth]],5,FALSE)</f>
        <v>2-Jun-1979</v>
      </c>
      <c r="M1386" s="24">
        <f>VLOOKUP(A1386,Table1[[Customer ID]:[charges]],8,FALSE)</f>
        <v>7727.25</v>
      </c>
      <c r="N1386" s="24" t="str">
        <f>VLOOKUP(Healthcare!A1386,Table1[[Customer ID]:[Hospital tier]],9,FALSE)</f>
        <v>tier - 2</v>
      </c>
      <c r="O1386" s="24" t="str">
        <f>VLOOKUP(A1386,Table1[[Customer ID]:[City tier]],10,FALSE)</f>
        <v>tier - 3</v>
      </c>
      <c r="P1386" s="24" t="str">
        <f>VLOOKUP(Healthcare!A1386,Table1[],11,FALSE)</f>
        <v>R1012</v>
      </c>
      <c r="Q1386" s="24">
        <f>VLOOKUP(Healthcare!A1386,Table1[[Customer ID]:[Age]],6,FALSE)</f>
        <v>44</v>
      </c>
    </row>
    <row r="1387" spans="1:17" ht="15.4" x14ac:dyDescent="0.45">
      <c r="A1387" s="25" t="s">
        <v>1386</v>
      </c>
      <c r="B1387" s="24" t="str">
        <f>VLOOKUP('Customer Names'!A1387,'Customer Names'!A1387:C3721,3,FALSE)</f>
        <v>Steidl</v>
      </c>
      <c r="C1387" s="24">
        <f>VLOOKUP(Table8[[#This Row],[Customer ID]],Table8[[Customer ID]:[BMI]],2,FALSE)</f>
        <v>27.4</v>
      </c>
      <c r="D1387" s="24">
        <f>VLOOKUP(Table8[[#This Row],[Customer ID]],Table8[[Customer ID]:[HBA1C]],4,FALSE)</f>
        <v>8.84</v>
      </c>
      <c r="E1387" s="24" t="str">
        <f>VLOOKUP(Table8[[#This Row],[Customer ID]],Table8[[Customer ID]:[Heart Issues]],6,FALSE)</f>
        <v>No</v>
      </c>
      <c r="F1387" s="24" t="str">
        <f>VLOOKUP(Table8[[#This Row],[Customer ID]],Table8[[Customer ID]:[Any Transplants]],7,FALSE)</f>
        <v>No</v>
      </c>
      <c r="G1387" s="24" t="str">
        <f>VLOOKUP(Table8[[#This Row],[Customer ID]],Table8[[Customer ID]:[Cancer history]],8,FALSE)</f>
        <v>No</v>
      </c>
      <c r="H1387" s="24">
        <f>VLOOKUP(Table8[[#This Row],[Customer ID]],Table8[[Customer ID]:[NumberOfMajorSurgeries]],9,FALSE)</f>
        <v>0</v>
      </c>
      <c r="I1387" s="24" t="str">
        <f>VLOOKUP(Table8[[#This Row],[Customer ID]],Table8[],10,FALSE)</f>
        <v>No</v>
      </c>
      <c r="J1387" s="24" t="str">
        <f>VLOOKUP(Table8[[#This Row],[Customer ID]],Table8[[Customer ID]:[Wight Status]],3,FALSE)</f>
        <v>Over Weight</v>
      </c>
      <c r="K1387" s="24" t="str">
        <f>VLOOKUP(Table8[[#This Row],[Customer ID]],Table8[[Customer ID]:[Diabetes Status]],5,FALSE)</f>
        <v>Diabetes</v>
      </c>
      <c r="L1387" s="24" t="str">
        <f>VLOOKUP(A1387,Table1[[Customer ID]:[Date Of Birth]],5,FALSE)</f>
        <v>29-Dec-1978</v>
      </c>
      <c r="M1387" s="24">
        <f>VLOOKUP(A1387,Table1[[Customer ID]:[charges]],8,FALSE)</f>
        <v>7726.85</v>
      </c>
      <c r="N1387" s="24" t="str">
        <f>VLOOKUP(Healthcare!A1387,Table1[[Customer ID]:[Hospital tier]],9,FALSE)</f>
        <v>tier - 1</v>
      </c>
      <c r="O1387" s="24" t="str">
        <f>VLOOKUP(A1387,Table1[[Customer ID]:[City tier]],10,FALSE)</f>
        <v>tier - 2</v>
      </c>
      <c r="P1387" s="24" t="str">
        <f>VLOOKUP(Healthcare!A1387,Table1[],11,FALSE)</f>
        <v>R1011</v>
      </c>
      <c r="Q1387" s="24">
        <f>VLOOKUP(Healthcare!A1387,Table1[[Customer ID]:[Age]],6,FALSE)</f>
        <v>44</v>
      </c>
    </row>
    <row r="1388" spans="1:17" ht="15.4" x14ac:dyDescent="0.45">
      <c r="A1388" s="25" t="s">
        <v>1387</v>
      </c>
      <c r="B1388" s="24" t="str">
        <f>VLOOKUP('Customer Names'!A1388,'Customer Names'!A1388:C3722,3,FALSE)</f>
        <v>Rose</v>
      </c>
      <c r="C1388" s="24">
        <f>VLOOKUP(Table8[[#This Row],[Customer ID]],Table8[[Customer ID]:[BMI]],2,FALSE)</f>
        <v>27.53</v>
      </c>
      <c r="D1388" s="24">
        <f>VLOOKUP(Table8[[#This Row],[Customer ID]],Table8[[Customer ID]:[HBA1C]],4,FALSE)</f>
        <v>4.1100000000000003</v>
      </c>
      <c r="E1388" s="24" t="str">
        <f>VLOOKUP(Table8[[#This Row],[Customer ID]],Table8[[Customer ID]:[Heart Issues]],6,FALSE)</f>
        <v>No</v>
      </c>
      <c r="F1388" s="24" t="str">
        <f>VLOOKUP(Table8[[#This Row],[Customer ID]],Table8[[Customer ID]:[Any Transplants]],7,FALSE)</f>
        <v>No</v>
      </c>
      <c r="G1388" s="24" t="str">
        <f>VLOOKUP(Table8[[#This Row],[Customer ID]],Table8[[Customer ID]:[Cancer history]],8,FALSE)</f>
        <v>No</v>
      </c>
      <c r="H1388" s="24">
        <f>VLOOKUP(Table8[[#This Row],[Customer ID]],Table8[[Customer ID]:[NumberOfMajorSurgeries]],9,FALSE)</f>
        <v>1</v>
      </c>
      <c r="I1388" s="24" t="str">
        <f>VLOOKUP(Table8[[#This Row],[Customer ID]],Table8[],10,FALSE)</f>
        <v>No</v>
      </c>
      <c r="J1388" s="24" t="str">
        <f>VLOOKUP(Table8[[#This Row],[Customer ID]],Table8[[Customer ID]:[Wight Status]],3,FALSE)</f>
        <v>Over Weight</v>
      </c>
      <c r="K1388" s="24" t="str">
        <f>VLOOKUP(Table8[[#This Row],[Customer ID]],Table8[[Customer ID]:[Diabetes Status]],5,FALSE)</f>
        <v>Normal</v>
      </c>
      <c r="L1388" s="24" t="str">
        <f>VLOOKUP(A1388,Table1[[Customer ID]:[Date Of Birth]],5,FALSE)</f>
        <v>12-Jul-1987</v>
      </c>
      <c r="M1388" s="24">
        <f>VLOOKUP(A1388,Table1[[Customer ID]:[charges]],8,FALSE)</f>
        <v>7684.62</v>
      </c>
      <c r="N1388" s="24" t="str">
        <f>VLOOKUP(Healthcare!A1388,Table1[[Customer ID]:[Hospital tier]],9,FALSE)</f>
        <v>tier - 2</v>
      </c>
      <c r="O1388" s="24" t="str">
        <f>VLOOKUP(A1388,Table1[[Customer ID]:[City tier]],10,FALSE)</f>
        <v>tier - 3</v>
      </c>
      <c r="P1388" s="24" t="str">
        <f>VLOOKUP(Healthcare!A1388,Table1[],11,FALSE)</f>
        <v>R1021</v>
      </c>
      <c r="Q1388" s="24">
        <f>VLOOKUP(Healthcare!A1388,Table1[[Customer ID]:[Age]],6,FALSE)</f>
        <v>35</v>
      </c>
    </row>
    <row r="1389" spans="1:17" ht="15.4" x14ac:dyDescent="0.45">
      <c r="A1389" s="25" t="s">
        <v>1388</v>
      </c>
      <c r="B1389" s="24" t="str">
        <f>VLOOKUP('Customer Names'!A1389,'Customer Names'!A1389:C3723,3,FALSE)</f>
        <v>Alderfer</v>
      </c>
      <c r="C1389" s="24">
        <f>VLOOKUP(Table8[[#This Row],[Customer ID]],Table8[[Customer ID]:[BMI]],2,FALSE)</f>
        <v>33</v>
      </c>
      <c r="D1389" s="24">
        <f>VLOOKUP(Table8[[#This Row],[Customer ID]],Table8[[Customer ID]:[HBA1C]],4,FALSE)</f>
        <v>4.57</v>
      </c>
      <c r="E1389" s="24" t="str">
        <f>VLOOKUP(Table8[[#This Row],[Customer ID]],Table8[[Customer ID]:[Heart Issues]],6,FALSE)</f>
        <v>No</v>
      </c>
      <c r="F1389" s="24" t="str">
        <f>VLOOKUP(Table8[[#This Row],[Customer ID]],Table8[[Customer ID]:[Any Transplants]],7,FALSE)</f>
        <v>No</v>
      </c>
      <c r="G1389" s="24" t="str">
        <f>VLOOKUP(Table8[[#This Row],[Customer ID]],Table8[[Customer ID]:[Cancer history]],8,FALSE)</f>
        <v>No</v>
      </c>
      <c r="H1389" s="24">
        <f>VLOOKUP(Table8[[#This Row],[Customer ID]],Table8[[Customer ID]:[NumberOfMajorSurgeries]],9,FALSE)</f>
        <v>0</v>
      </c>
      <c r="I1389" s="24" t="str">
        <f>VLOOKUP(Table8[[#This Row],[Customer ID]],Table8[],10,FALSE)</f>
        <v>No</v>
      </c>
      <c r="J1389" s="24" t="str">
        <f>VLOOKUP(Table8[[#This Row],[Customer ID]],Table8[[Customer ID]:[Wight Status]],3,FALSE)</f>
        <v>Obesity</v>
      </c>
      <c r="K1389" s="24" t="str">
        <f>VLOOKUP(Table8[[#This Row],[Customer ID]],Table8[[Customer ID]:[Diabetes Status]],5,FALSE)</f>
        <v>Normal</v>
      </c>
      <c r="L1389" s="24" t="str">
        <f>VLOOKUP(A1389,Table1[[Customer ID]:[Date Of Birth]],5,FALSE)</f>
        <v>18-Dec-1982</v>
      </c>
      <c r="M1389" s="24">
        <f>VLOOKUP(A1389,Table1[[Customer ID]:[charges]],8,FALSE)</f>
        <v>7682.67</v>
      </c>
      <c r="N1389" s="24" t="str">
        <f>VLOOKUP(Healthcare!A1389,Table1[[Customer ID]:[Hospital tier]],9,FALSE)</f>
        <v>tier - 2</v>
      </c>
      <c r="O1389" s="24" t="str">
        <f>VLOOKUP(A1389,Table1[[Customer ID]:[City tier]],10,FALSE)</f>
        <v>tier - 1</v>
      </c>
      <c r="P1389" s="24" t="str">
        <f>VLOOKUP(Healthcare!A1389,Table1[],11,FALSE)</f>
        <v>R1013</v>
      </c>
      <c r="Q1389" s="24">
        <f>VLOOKUP(Healthcare!A1389,Table1[[Customer ID]:[Age]],6,FALSE)</f>
        <v>40</v>
      </c>
    </row>
    <row r="1390" spans="1:17" ht="15.4" x14ac:dyDescent="0.45">
      <c r="A1390" s="25" t="s">
        <v>1389</v>
      </c>
      <c r="B1390" s="24" t="str">
        <f>VLOOKUP('Customer Names'!A1390,'Customer Names'!A1390:C3724,3,FALSE)</f>
        <v>Ryland</v>
      </c>
      <c r="C1390" s="24">
        <f>VLOOKUP(Table8[[#This Row],[Customer ID]],Table8[[Customer ID]:[BMI]],2,FALSE)</f>
        <v>25.78</v>
      </c>
      <c r="D1390" s="24">
        <f>VLOOKUP(Table8[[#This Row],[Customer ID]],Table8[[Customer ID]:[HBA1C]],4,FALSE)</f>
        <v>11.06</v>
      </c>
      <c r="E1390" s="24" t="str">
        <f>VLOOKUP(Table8[[#This Row],[Customer ID]],Table8[[Customer ID]:[Heart Issues]],6,FALSE)</f>
        <v>Yes</v>
      </c>
      <c r="F1390" s="24" t="str">
        <f>VLOOKUP(Table8[[#This Row],[Customer ID]],Table8[[Customer ID]:[Any Transplants]],7,FALSE)</f>
        <v>No</v>
      </c>
      <c r="G1390" s="24" t="str">
        <f>VLOOKUP(Table8[[#This Row],[Customer ID]],Table8[[Customer ID]:[Cancer history]],8,FALSE)</f>
        <v>No</v>
      </c>
      <c r="H1390" s="24">
        <f>VLOOKUP(Table8[[#This Row],[Customer ID]],Table8[[Customer ID]:[NumberOfMajorSurgeries]],9,FALSE)</f>
        <v>0</v>
      </c>
      <c r="I1390" s="24" t="str">
        <f>VLOOKUP(Table8[[#This Row],[Customer ID]],Table8[],10,FALSE)</f>
        <v>No</v>
      </c>
      <c r="J1390" s="24" t="str">
        <f>VLOOKUP(Table8[[#This Row],[Customer ID]],Table8[[Customer ID]:[Wight Status]],3,FALSE)</f>
        <v>Over Weight</v>
      </c>
      <c r="K1390" s="24" t="str">
        <f>VLOOKUP(Table8[[#This Row],[Customer ID]],Table8[[Customer ID]:[Diabetes Status]],5,FALSE)</f>
        <v>Diabetes</v>
      </c>
      <c r="L1390" s="24" t="str">
        <f>VLOOKUP(A1390,Table1[[Customer ID]:[Date Of Birth]],5,FALSE)</f>
        <v>19-Dec-1981</v>
      </c>
      <c r="M1390" s="24">
        <f>VLOOKUP(A1390,Table1[[Customer ID]:[charges]],8,FALSE)</f>
        <v>7681.17</v>
      </c>
      <c r="N1390" s="24" t="str">
        <f>VLOOKUP(Healthcare!A1390,Table1[[Customer ID]:[Hospital tier]],9,FALSE)</f>
        <v>tier - 2</v>
      </c>
      <c r="O1390" s="24" t="str">
        <f>VLOOKUP(A1390,Table1[[Customer ID]:[City tier]],10,FALSE)</f>
        <v>tier - 2</v>
      </c>
      <c r="P1390" s="24" t="str">
        <f>VLOOKUP(Healthcare!A1390,Table1[],11,FALSE)</f>
        <v>R1020</v>
      </c>
      <c r="Q1390" s="24">
        <f>VLOOKUP(Healthcare!A1390,Table1[[Customer ID]:[Age]],6,FALSE)</f>
        <v>41</v>
      </c>
    </row>
    <row r="1391" spans="1:17" ht="15.4" x14ac:dyDescent="0.45">
      <c r="A1391" s="25" t="s">
        <v>1390</v>
      </c>
      <c r="B1391" s="24" t="str">
        <f>VLOOKUP('Customer Names'!A1391,'Customer Names'!A1391:C3725,3,FALSE)</f>
        <v>Bethea</v>
      </c>
      <c r="C1391" s="24">
        <f>VLOOKUP(Table8[[#This Row],[Customer ID]],Table8[[Customer ID]:[BMI]],2,FALSE)</f>
        <v>22.66</v>
      </c>
      <c r="D1391" s="24">
        <f>VLOOKUP(Table8[[#This Row],[Customer ID]],Table8[[Customer ID]:[HBA1C]],4,FALSE)</f>
        <v>10.68</v>
      </c>
      <c r="E1391" s="24" t="str">
        <f>VLOOKUP(Table8[[#This Row],[Customer ID]],Table8[[Customer ID]:[Heart Issues]],6,FALSE)</f>
        <v>No</v>
      </c>
      <c r="F1391" s="24" t="str">
        <f>VLOOKUP(Table8[[#This Row],[Customer ID]],Table8[[Customer ID]:[Any Transplants]],7,FALSE)</f>
        <v>No</v>
      </c>
      <c r="G1391" s="24" t="str">
        <f>VLOOKUP(Table8[[#This Row],[Customer ID]],Table8[[Customer ID]:[Cancer history]],8,FALSE)</f>
        <v>No</v>
      </c>
      <c r="H1391" s="24">
        <f>VLOOKUP(Table8[[#This Row],[Customer ID]],Table8[[Customer ID]:[NumberOfMajorSurgeries]],9,FALSE)</f>
        <v>0</v>
      </c>
      <c r="I1391" s="24" t="str">
        <f>VLOOKUP(Table8[[#This Row],[Customer ID]],Table8[],10,FALSE)</f>
        <v>No</v>
      </c>
      <c r="J1391" s="24" t="str">
        <f>VLOOKUP(Table8[[#This Row],[Customer ID]],Table8[[Customer ID]:[Wight Status]],3,FALSE)</f>
        <v>Normal Weight</v>
      </c>
      <c r="K1391" s="24" t="str">
        <f>VLOOKUP(Table8[[#This Row],[Customer ID]],Table8[[Customer ID]:[Diabetes Status]],5,FALSE)</f>
        <v>Diabetes</v>
      </c>
      <c r="L1391" s="24" t="str">
        <f>VLOOKUP(A1391,Table1[[Customer ID]:[Date Of Birth]],5,FALSE)</f>
        <v>11-Oct-1971</v>
      </c>
      <c r="M1391" s="24">
        <f>VLOOKUP(A1391,Table1[[Customer ID]:[charges]],8,FALSE)</f>
        <v>7680.92</v>
      </c>
      <c r="N1391" s="24" t="str">
        <f>VLOOKUP(Healthcare!A1391,Table1[[Customer ID]:[Hospital tier]],9,FALSE)</f>
        <v>tier - 2</v>
      </c>
      <c r="O1391" s="24" t="str">
        <f>VLOOKUP(A1391,Table1[[Customer ID]:[City tier]],10,FALSE)</f>
        <v>tier - 1</v>
      </c>
      <c r="P1391" s="24" t="str">
        <f>VLOOKUP(Healthcare!A1391,Table1[],11,FALSE)</f>
        <v>R1013</v>
      </c>
      <c r="Q1391" s="24">
        <f>VLOOKUP(Healthcare!A1391,Table1[[Customer ID]:[Age]],6,FALSE)</f>
        <v>51</v>
      </c>
    </row>
    <row r="1392" spans="1:17" ht="15.4" x14ac:dyDescent="0.45">
      <c r="A1392" s="25" t="s">
        <v>1391</v>
      </c>
      <c r="B1392" s="24" t="str">
        <f>VLOOKUP('Customer Names'!A1392,'Customer Names'!A1392:C3726,3,FALSE)</f>
        <v>Kelly</v>
      </c>
      <c r="C1392" s="24">
        <f>VLOOKUP(Table8[[#This Row],[Customer ID]],Table8[[Customer ID]:[BMI]],2,FALSE)</f>
        <v>38.81</v>
      </c>
      <c r="D1392" s="24">
        <f>VLOOKUP(Table8[[#This Row],[Customer ID]],Table8[[Customer ID]:[HBA1C]],4,FALSE)</f>
        <v>6.14</v>
      </c>
      <c r="E1392" s="24" t="str">
        <f>VLOOKUP(Table8[[#This Row],[Customer ID]],Table8[[Customer ID]:[Heart Issues]],6,FALSE)</f>
        <v>Yes</v>
      </c>
      <c r="F1392" s="24" t="str">
        <f>VLOOKUP(Table8[[#This Row],[Customer ID]],Table8[[Customer ID]:[Any Transplants]],7,FALSE)</f>
        <v>No</v>
      </c>
      <c r="G1392" s="24" t="str">
        <f>VLOOKUP(Table8[[#This Row],[Customer ID]],Table8[[Customer ID]:[Cancer history]],8,FALSE)</f>
        <v>No</v>
      </c>
      <c r="H1392" s="24">
        <f>VLOOKUP(Table8[[#This Row],[Customer ID]],Table8[[Customer ID]:[NumberOfMajorSurgeries]],9,FALSE)</f>
        <v>1</v>
      </c>
      <c r="I1392" s="24" t="str">
        <f>VLOOKUP(Table8[[#This Row],[Customer ID]],Table8[],10,FALSE)</f>
        <v>No</v>
      </c>
      <c r="J1392" s="24" t="str">
        <f>VLOOKUP(Table8[[#This Row],[Customer ID]],Table8[[Customer ID]:[Wight Status]],3,FALSE)</f>
        <v>Obesity</v>
      </c>
      <c r="K1392" s="24" t="str">
        <f>VLOOKUP(Table8[[#This Row],[Customer ID]],Table8[[Customer ID]:[Diabetes Status]],5,FALSE)</f>
        <v>Prediabetes</v>
      </c>
      <c r="L1392" s="24" t="str">
        <f>VLOOKUP(A1392,Table1[[Customer ID]:[Date Of Birth]],5,FALSE)</f>
        <v>13-Sep-1995</v>
      </c>
      <c r="M1392" s="24">
        <f>VLOOKUP(A1392,Table1[[Customer ID]:[charges]],8,FALSE)</f>
        <v>7676.4</v>
      </c>
      <c r="N1392" s="24" t="str">
        <f>VLOOKUP(Healthcare!A1392,Table1[[Customer ID]:[Hospital tier]],9,FALSE)</f>
        <v>tier - 2</v>
      </c>
      <c r="O1392" s="24" t="str">
        <f>VLOOKUP(A1392,Table1[[Customer ID]:[City tier]],10,FALSE)</f>
        <v>tier - 1</v>
      </c>
      <c r="P1392" s="24" t="str">
        <f>VLOOKUP(Healthcare!A1392,Table1[],11,FALSE)</f>
        <v>R1012</v>
      </c>
      <c r="Q1392" s="24">
        <f>VLOOKUP(Healthcare!A1392,Table1[[Customer ID]:[Age]],6,FALSE)</f>
        <v>27</v>
      </c>
    </row>
    <row r="1393" spans="1:17" ht="15.4" x14ac:dyDescent="0.45">
      <c r="A1393" s="25" t="s">
        <v>1392</v>
      </c>
      <c r="B1393" s="24" t="str">
        <f>VLOOKUP('Customer Names'!A1393,'Customer Names'!A1393:C3727,3,FALSE)</f>
        <v>Blois</v>
      </c>
      <c r="C1393" s="24">
        <f>VLOOKUP(Table8[[#This Row],[Customer ID]],Table8[[Customer ID]:[BMI]],2,FALSE)</f>
        <v>38.51</v>
      </c>
      <c r="D1393" s="24">
        <f>VLOOKUP(Table8[[#This Row],[Customer ID]],Table8[[Customer ID]:[HBA1C]],4,FALSE)</f>
        <v>5.45</v>
      </c>
      <c r="E1393" s="24" t="str">
        <f>VLOOKUP(Table8[[#This Row],[Customer ID]],Table8[[Customer ID]:[Heart Issues]],6,FALSE)</f>
        <v>Yes</v>
      </c>
      <c r="F1393" s="24" t="str">
        <f>VLOOKUP(Table8[[#This Row],[Customer ID]],Table8[[Customer ID]:[Any Transplants]],7,FALSE)</f>
        <v>No</v>
      </c>
      <c r="G1393" s="24" t="str">
        <f>VLOOKUP(Table8[[#This Row],[Customer ID]],Table8[[Customer ID]:[Cancer history]],8,FALSE)</f>
        <v>No</v>
      </c>
      <c r="H1393" s="24">
        <f>VLOOKUP(Table8[[#This Row],[Customer ID]],Table8[[Customer ID]:[NumberOfMajorSurgeries]],9,FALSE)</f>
        <v>0</v>
      </c>
      <c r="I1393" s="24" t="str">
        <f>VLOOKUP(Table8[[#This Row],[Customer ID]],Table8[],10,FALSE)</f>
        <v>No</v>
      </c>
      <c r="J1393" s="24" t="str">
        <f>VLOOKUP(Table8[[#This Row],[Customer ID]],Table8[[Customer ID]:[Wight Status]],3,FALSE)</f>
        <v>Obesity</v>
      </c>
      <c r="K1393" s="24" t="str">
        <f>VLOOKUP(Table8[[#This Row],[Customer ID]],Table8[[Customer ID]:[Diabetes Status]],5,FALSE)</f>
        <v>Normal</v>
      </c>
      <c r="L1393" s="24" t="str">
        <f>VLOOKUP(A1393,Table1[[Customer ID]:[Date Of Birth]],5,FALSE)</f>
        <v>24-Nov-1996</v>
      </c>
      <c r="M1393" s="24">
        <f>VLOOKUP(A1393,Table1[[Customer ID]:[charges]],8,FALSE)</f>
        <v>7670.75</v>
      </c>
      <c r="N1393" s="24" t="str">
        <f>VLOOKUP(Healthcare!A1393,Table1[[Customer ID]:[Hospital tier]],9,FALSE)</f>
        <v>tier - 2</v>
      </c>
      <c r="O1393" s="24" t="str">
        <f>VLOOKUP(A1393,Table1[[Customer ID]:[City tier]],10,FALSE)</f>
        <v>tier - 2</v>
      </c>
      <c r="P1393" s="24" t="str">
        <f>VLOOKUP(Healthcare!A1393,Table1[],11,FALSE)</f>
        <v>R1022</v>
      </c>
      <c r="Q1393" s="24">
        <f>VLOOKUP(Healthcare!A1393,Table1[[Customer ID]:[Age]],6,FALSE)</f>
        <v>26</v>
      </c>
    </row>
    <row r="1394" spans="1:17" ht="15.4" x14ac:dyDescent="0.45">
      <c r="A1394" s="25" t="s">
        <v>1393</v>
      </c>
      <c r="B1394" s="24" t="str">
        <f>VLOOKUP('Customer Names'!A1394,'Customer Names'!A1394:C3728,3,FALSE)</f>
        <v>Dayton</v>
      </c>
      <c r="C1394" s="24">
        <f>VLOOKUP(Table8[[#This Row],[Customer ID]],Table8[[Customer ID]:[BMI]],2,FALSE)</f>
        <v>22.98</v>
      </c>
      <c r="D1394" s="24">
        <f>VLOOKUP(Table8[[#This Row],[Customer ID]],Table8[[Customer ID]:[HBA1C]],4,FALSE)</f>
        <v>6.14</v>
      </c>
      <c r="E1394" s="24" t="str">
        <f>VLOOKUP(Table8[[#This Row],[Customer ID]],Table8[[Customer ID]:[Heart Issues]],6,FALSE)</f>
        <v>Yes</v>
      </c>
      <c r="F1394" s="24" t="str">
        <f>VLOOKUP(Table8[[#This Row],[Customer ID]],Table8[[Customer ID]:[Any Transplants]],7,FALSE)</f>
        <v>No</v>
      </c>
      <c r="G1394" s="24" t="str">
        <f>VLOOKUP(Table8[[#This Row],[Customer ID]],Table8[[Customer ID]:[Cancer history]],8,FALSE)</f>
        <v>No</v>
      </c>
      <c r="H1394" s="24">
        <f>VLOOKUP(Table8[[#This Row],[Customer ID]],Table8[[Customer ID]:[NumberOfMajorSurgeries]],9,FALSE)</f>
        <v>0</v>
      </c>
      <c r="I1394" s="24" t="str">
        <f>VLOOKUP(Table8[[#This Row],[Customer ID]],Table8[],10,FALSE)</f>
        <v>No</v>
      </c>
      <c r="J1394" s="24" t="str">
        <f>VLOOKUP(Table8[[#This Row],[Customer ID]],Table8[[Customer ID]:[Wight Status]],3,FALSE)</f>
        <v>Normal Weight</v>
      </c>
      <c r="K1394" s="24" t="str">
        <f>VLOOKUP(Table8[[#This Row],[Customer ID]],Table8[[Customer ID]:[Diabetes Status]],5,FALSE)</f>
        <v>Prediabetes</v>
      </c>
      <c r="L1394" s="24" t="str">
        <f>VLOOKUP(A1394,Table1[[Customer ID]:[Date Of Birth]],5,FALSE)</f>
        <v>9-Oct-1976</v>
      </c>
      <c r="M1394" s="24">
        <f>VLOOKUP(A1394,Table1[[Customer ID]:[charges]],8,FALSE)</f>
        <v>7662.47</v>
      </c>
      <c r="N1394" s="24" t="str">
        <f>VLOOKUP(Healthcare!A1394,Table1[[Customer ID]:[Hospital tier]],9,FALSE)</f>
        <v>tier - 2</v>
      </c>
      <c r="O1394" s="24" t="str">
        <f>VLOOKUP(A1394,Table1[[Customer ID]:[City tier]],10,FALSE)</f>
        <v>tier - 1</v>
      </c>
      <c r="P1394" s="24" t="str">
        <f>VLOOKUP(Healthcare!A1394,Table1[],11,FALSE)</f>
        <v>R1011</v>
      </c>
      <c r="Q1394" s="24">
        <f>VLOOKUP(Healthcare!A1394,Table1[[Customer ID]:[Age]],6,FALSE)</f>
        <v>46</v>
      </c>
    </row>
    <row r="1395" spans="1:17" ht="15.4" x14ac:dyDescent="0.45">
      <c r="A1395" s="25" t="s">
        <v>1394</v>
      </c>
      <c r="B1395" s="24" t="str">
        <f>VLOOKUP('Customer Names'!A1395,'Customer Names'!A1395:C3729,3,FALSE)</f>
        <v>Cloud</v>
      </c>
      <c r="C1395" s="24">
        <f>VLOOKUP(Table8[[#This Row],[Customer ID]],Table8[[Customer ID]:[BMI]],2,FALSE)</f>
        <v>15.65</v>
      </c>
      <c r="D1395" s="24">
        <f>VLOOKUP(Table8[[#This Row],[Customer ID]],Table8[[Customer ID]:[HBA1C]],4,FALSE)</f>
        <v>7.85</v>
      </c>
      <c r="E1395" s="24" t="str">
        <f>VLOOKUP(Table8[[#This Row],[Customer ID]],Table8[[Customer ID]:[Heart Issues]],6,FALSE)</f>
        <v>No</v>
      </c>
      <c r="F1395" s="24" t="str">
        <f>VLOOKUP(Table8[[#This Row],[Customer ID]],Table8[[Customer ID]:[Any Transplants]],7,FALSE)</f>
        <v>No</v>
      </c>
      <c r="G1395" s="24" t="str">
        <f>VLOOKUP(Table8[[#This Row],[Customer ID]],Table8[[Customer ID]:[Cancer history]],8,FALSE)</f>
        <v>No</v>
      </c>
      <c r="H1395" s="24">
        <f>VLOOKUP(Table8[[#This Row],[Customer ID]],Table8[[Customer ID]:[NumberOfMajorSurgeries]],9,FALSE)</f>
        <v>0</v>
      </c>
      <c r="I1395" s="24" t="str">
        <f>VLOOKUP(Table8[[#This Row],[Customer ID]],Table8[],10,FALSE)</f>
        <v>No</v>
      </c>
      <c r="J1395" s="24" t="str">
        <f>VLOOKUP(Table8[[#This Row],[Customer ID]],Table8[[Customer ID]:[Wight Status]],3,FALSE)</f>
        <v>Under Weight</v>
      </c>
      <c r="K1395" s="24" t="str">
        <f>VLOOKUP(Table8[[#This Row],[Customer ID]],Table8[[Customer ID]:[Diabetes Status]],5,FALSE)</f>
        <v>Diabetes</v>
      </c>
      <c r="L1395" s="24" t="str">
        <f>VLOOKUP(A1395,Table1[[Customer ID]:[Date Of Birth]],5,FALSE)</f>
        <v>27-Dec-1965</v>
      </c>
      <c r="M1395" s="24">
        <f>VLOOKUP(A1395,Table1[[Customer ID]:[charges]],8,FALSE)</f>
        <v>7657.69</v>
      </c>
      <c r="N1395" s="24" t="str">
        <f>VLOOKUP(Healthcare!A1395,Table1[[Customer ID]:[Hospital tier]],9,FALSE)</f>
        <v>tier - 3</v>
      </c>
      <c r="O1395" s="24" t="str">
        <f>VLOOKUP(A1395,Table1[[Customer ID]:[City tier]],10,FALSE)</f>
        <v>tier - 3</v>
      </c>
      <c r="P1395" s="24" t="str">
        <f>VLOOKUP(Healthcare!A1395,Table1[],11,FALSE)</f>
        <v>R1012</v>
      </c>
      <c r="Q1395" s="24">
        <f>VLOOKUP(Healthcare!A1395,Table1[[Customer ID]:[Age]],6,FALSE)</f>
        <v>57</v>
      </c>
    </row>
    <row r="1396" spans="1:17" ht="15.4" x14ac:dyDescent="0.45">
      <c r="A1396" s="25" t="s">
        <v>1395</v>
      </c>
      <c r="B1396" s="24" t="str">
        <f>VLOOKUP('Customer Names'!A1396,'Customer Names'!A1396:C3730,3,FALSE)</f>
        <v>Betournay</v>
      </c>
      <c r="C1396" s="24">
        <f>VLOOKUP(Table8[[#This Row],[Customer ID]],Table8[[Customer ID]:[BMI]],2,FALSE)</f>
        <v>39.97</v>
      </c>
      <c r="D1396" s="24">
        <f>VLOOKUP(Table8[[#This Row],[Customer ID]],Table8[[Customer ID]:[HBA1C]],4,FALSE)</f>
        <v>4.09</v>
      </c>
      <c r="E1396" s="24" t="str">
        <f>VLOOKUP(Table8[[#This Row],[Customer ID]],Table8[[Customer ID]:[Heart Issues]],6,FALSE)</f>
        <v>No</v>
      </c>
      <c r="F1396" s="24" t="str">
        <f>VLOOKUP(Table8[[#This Row],[Customer ID]],Table8[[Customer ID]:[Any Transplants]],7,FALSE)</f>
        <v>No</v>
      </c>
      <c r="G1396" s="24" t="str">
        <f>VLOOKUP(Table8[[#This Row],[Customer ID]],Table8[[Customer ID]:[Cancer history]],8,FALSE)</f>
        <v>No</v>
      </c>
      <c r="H1396" s="24">
        <f>VLOOKUP(Table8[[#This Row],[Customer ID]],Table8[[Customer ID]:[NumberOfMajorSurgeries]],9,FALSE)</f>
        <v>1</v>
      </c>
      <c r="I1396" s="24" t="str">
        <f>VLOOKUP(Table8[[#This Row],[Customer ID]],Table8[],10,FALSE)</f>
        <v>No</v>
      </c>
      <c r="J1396" s="24" t="str">
        <f>VLOOKUP(Table8[[#This Row],[Customer ID]],Table8[[Customer ID]:[Wight Status]],3,FALSE)</f>
        <v>Obesity</v>
      </c>
      <c r="K1396" s="24" t="str">
        <f>VLOOKUP(Table8[[#This Row],[Customer ID]],Table8[[Customer ID]:[Diabetes Status]],5,FALSE)</f>
        <v>Normal</v>
      </c>
      <c r="L1396" s="24" t="str">
        <f>VLOOKUP(A1396,Table1[[Customer ID]:[Date Of Birth]],5,FALSE)</f>
        <v>30-Sep-1998</v>
      </c>
      <c r="M1396" s="24">
        <f>VLOOKUP(A1396,Table1[[Customer ID]:[charges]],8,FALSE)</f>
        <v>7652.26</v>
      </c>
      <c r="N1396" s="24" t="str">
        <f>VLOOKUP(Healthcare!A1396,Table1[[Customer ID]:[Hospital tier]],9,FALSE)</f>
        <v>tier - 2</v>
      </c>
      <c r="O1396" s="24" t="str">
        <f>VLOOKUP(A1396,Table1[[Customer ID]:[City tier]],10,FALSE)</f>
        <v>tier - 3</v>
      </c>
      <c r="P1396" s="24" t="str">
        <f>VLOOKUP(Healthcare!A1396,Table1[],11,FALSE)</f>
        <v>R1023</v>
      </c>
      <c r="Q1396" s="24">
        <f>VLOOKUP(Healthcare!A1396,Table1[[Customer ID]:[Age]],6,FALSE)</f>
        <v>24</v>
      </c>
    </row>
    <row r="1397" spans="1:17" ht="15.4" x14ac:dyDescent="0.45">
      <c r="A1397" s="25" t="s">
        <v>1396</v>
      </c>
      <c r="B1397" s="24" t="str">
        <f>VLOOKUP('Customer Names'!A1397,'Customer Names'!A1397:C3731,3,FALSE)</f>
        <v>Temple</v>
      </c>
      <c r="C1397" s="24">
        <f>VLOOKUP(Table8[[#This Row],[Customer ID]],Table8[[Customer ID]:[BMI]],2,FALSE)</f>
        <v>37.22</v>
      </c>
      <c r="D1397" s="24">
        <f>VLOOKUP(Table8[[#This Row],[Customer ID]],Table8[[Customer ID]:[HBA1C]],4,FALSE)</f>
        <v>4.62</v>
      </c>
      <c r="E1397" s="24" t="str">
        <f>VLOOKUP(Table8[[#This Row],[Customer ID]],Table8[[Customer ID]:[Heart Issues]],6,FALSE)</f>
        <v>No</v>
      </c>
      <c r="F1397" s="24" t="str">
        <f>VLOOKUP(Table8[[#This Row],[Customer ID]],Table8[[Customer ID]:[Any Transplants]],7,FALSE)</f>
        <v>No</v>
      </c>
      <c r="G1397" s="24" t="str">
        <f>VLOOKUP(Table8[[#This Row],[Customer ID]],Table8[[Customer ID]:[Cancer history]],8,FALSE)</f>
        <v>Yes</v>
      </c>
      <c r="H1397" s="24">
        <f>VLOOKUP(Table8[[#This Row],[Customer ID]],Table8[[Customer ID]:[NumberOfMajorSurgeries]],9,FALSE)</f>
        <v>1</v>
      </c>
      <c r="I1397" s="24" t="str">
        <f>VLOOKUP(Table8[[#This Row],[Customer ID]],Table8[],10,FALSE)</f>
        <v>No</v>
      </c>
      <c r="J1397" s="24" t="str">
        <f>VLOOKUP(Table8[[#This Row],[Customer ID]],Table8[[Customer ID]:[Wight Status]],3,FALSE)</f>
        <v>Obesity</v>
      </c>
      <c r="K1397" s="24" t="str">
        <f>VLOOKUP(Table8[[#This Row],[Customer ID]],Table8[[Customer ID]:[Diabetes Status]],5,FALSE)</f>
        <v>Normal</v>
      </c>
      <c r="L1397" s="24" t="str">
        <f>VLOOKUP(A1397,Table1[[Customer ID]:[Date Of Birth]],5,FALSE)</f>
        <v>10-Aug-1993</v>
      </c>
      <c r="M1397" s="24">
        <f>VLOOKUP(A1397,Table1[[Customer ID]:[charges]],8,FALSE)</f>
        <v>7650.8</v>
      </c>
      <c r="N1397" s="24" t="str">
        <f>VLOOKUP(Healthcare!A1397,Table1[[Customer ID]:[Hospital tier]],9,FALSE)</f>
        <v>tier - 2</v>
      </c>
      <c r="O1397" s="24" t="str">
        <f>VLOOKUP(A1397,Table1[[Customer ID]:[City tier]],10,FALSE)</f>
        <v>tier - 2</v>
      </c>
      <c r="P1397" s="24" t="str">
        <f>VLOOKUP(Healthcare!A1397,Table1[],11,FALSE)</f>
        <v>R1012</v>
      </c>
      <c r="Q1397" s="24">
        <f>VLOOKUP(Healthcare!A1397,Table1[[Customer ID]:[Age]],6,FALSE)</f>
        <v>29</v>
      </c>
    </row>
    <row r="1398" spans="1:17" ht="15.4" x14ac:dyDescent="0.45">
      <c r="A1398" s="25" t="s">
        <v>1397</v>
      </c>
      <c r="B1398" s="24" t="str">
        <f>VLOOKUP('Customer Names'!A1398,'Customer Names'!A1398:C3732,3,FALSE)</f>
        <v>Rollie</v>
      </c>
      <c r="C1398" s="24">
        <f>VLOOKUP(Table8[[#This Row],[Customer ID]],Table8[[Customer ID]:[BMI]],2,FALSE)</f>
        <v>41.325000000000003</v>
      </c>
      <c r="D1398" s="24">
        <f>VLOOKUP(Table8[[#This Row],[Customer ID]],Table8[[Customer ID]:[HBA1C]],4,FALSE)</f>
        <v>5.77</v>
      </c>
      <c r="E1398" s="24" t="str">
        <f>VLOOKUP(Table8[[#This Row],[Customer ID]],Table8[[Customer ID]:[Heart Issues]],6,FALSE)</f>
        <v>No</v>
      </c>
      <c r="F1398" s="24" t="str">
        <f>VLOOKUP(Table8[[#This Row],[Customer ID]],Table8[[Customer ID]:[Any Transplants]],7,FALSE)</f>
        <v>No</v>
      </c>
      <c r="G1398" s="24" t="str">
        <f>VLOOKUP(Table8[[#This Row],[Customer ID]],Table8[[Customer ID]:[Cancer history]],8,FALSE)</f>
        <v>No</v>
      </c>
      <c r="H1398" s="24">
        <f>VLOOKUP(Table8[[#This Row],[Customer ID]],Table8[[Customer ID]:[NumberOfMajorSurgeries]],9,FALSE)</f>
        <v>0</v>
      </c>
      <c r="I1398" s="24" t="str">
        <f>VLOOKUP(Table8[[#This Row],[Customer ID]],Table8[],10,FALSE)</f>
        <v>No</v>
      </c>
      <c r="J1398" s="24" t="str">
        <f>VLOOKUP(Table8[[#This Row],[Customer ID]],Table8[[Customer ID]:[Wight Status]],3,FALSE)</f>
        <v>Obesity</v>
      </c>
      <c r="K1398" s="24" t="str">
        <f>VLOOKUP(Table8[[#This Row],[Customer ID]],Table8[[Customer ID]:[Diabetes Status]],5,FALSE)</f>
        <v>Prediabetes</v>
      </c>
      <c r="L1398" s="24" t="str">
        <f>VLOOKUP(A1398,Table1[[Customer ID]:[Date Of Birth]],5,FALSE)</f>
        <v>16-Oct-1980</v>
      </c>
      <c r="M1398" s="24">
        <f>VLOOKUP(A1398,Table1[[Customer ID]:[charges]],8,FALSE)</f>
        <v>7650.77</v>
      </c>
      <c r="N1398" s="24" t="str">
        <f>VLOOKUP(Healthcare!A1398,Table1[[Customer ID]:[Hospital tier]],9,FALSE)</f>
        <v>tier - 2</v>
      </c>
      <c r="O1398" s="24" t="str">
        <f>VLOOKUP(A1398,Table1[[Customer ID]:[City tier]],10,FALSE)</f>
        <v>tier - 2</v>
      </c>
      <c r="P1398" s="24" t="str">
        <f>VLOOKUP(Healthcare!A1398,Table1[],11,FALSE)</f>
        <v>R1024</v>
      </c>
      <c r="Q1398" s="24">
        <f>VLOOKUP(Healthcare!A1398,Table1[[Customer ID]:[Age]],6,FALSE)</f>
        <v>42</v>
      </c>
    </row>
    <row r="1399" spans="1:17" ht="15.4" x14ac:dyDescent="0.45">
      <c r="A1399" s="25" t="s">
        <v>1398</v>
      </c>
      <c r="B1399" s="24" t="str">
        <f>VLOOKUP('Customer Names'!A1399,'Customer Names'!A1399:C3733,3,FALSE)</f>
        <v>Roybal</v>
      </c>
      <c r="C1399" s="24">
        <f>VLOOKUP(Table8[[#This Row],[Customer ID]],Table8[[Customer ID]:[BMI]],2,FALSE)</f>
        <v>40.31</v>
      </c>
      <c r="D1399" s="24">
        <f>VLOOKUP(Table8[[#This Row],[Customer ID]],Table8[[Customer ID]:[HBA1C]],4,FALSE)</f>
        <v>5.84</v>
      </c>
      <c r="E1399" s="24" t="str">
        <f>VLOOKUP(Table8[[#This Row],[Customer ID]],Table8[[Customer ID]:[Heart Issues]],6,FALSE)</f>
        <v>No</v>
      </c>
      <c r="F1399" s="24" t="str">
        <f>VLOOKUP(Table8[[#This Row],[Customer ID]],Table8[[Customer ID]:[Any Transplants]],7,FALSE)</f>
        <v>No</v>
      </c>
      <c r="G1399" s="24" t="str">
        <f>VLOOKUP(Table8[[#This Row],[Customer ID]],Table8[[Customer ID]:[Cancer history]],8,FALSE)</f>
        <v>No</v>
      </c>
      <c r="H1399" s="24">
        <f>VLOOKUP(Table8[[#This Row],[Customer ID]],Table8[[Customer ID]:[NumberOfMajorSurgeries]],9,FALSE)</f>
        <v>0</v>
      </c>
      <c r="I1399" s="24" t="str">
        <f>VLOOKUP(Table8[[#This Row],[Customer ID]],Table8[],10,FALSE)</f>
        <v>No</v>
      </c>
      <c r="J1399" s="24" t="str">
        <f>VLOOKUP(Table8[[#This Row],[Customer ID]],Table8[[Customer ID]:[Wight Status]],3,FALSE)</f>
        <v>Obesity</v>
      </c>
      <c r="K1399" s="24" t="str">
        <f>VLOOKUP(Table8[[#This Row],[Customer ID]],Table8[[Customer ID]:[Diabetes Status]],5,FALSE)</f>
        <v>Prediabetes</v>
      </c>
      <c r="L1399" s="24" t="str">
        <f>VLOOKUP(A1399,Table1[[Customer ID]:[Date Of Birth]],5,FALSE)</f>
        <v>15-Jun-1999</v>
      </c>
      <c r="M1399" s="24">
        <f>VLOOKUP(A1399,Table1[[Customer ID]:[charges]],8,FALSE)</f>
        <v>7642.05</v>
      </c>
      <c r="N1399" s="24" t="str">
        <f>VLOOKUP(Healthcare!A1399,Table1[[Customer ID]:[Hospital tier]],9,FALSE)</f>
        <v>tier - 2</v>
      </c>
      <c r="O1399" s="24" t="str">
        <f>VLOOKUP(A1399,Table1[[Customer ID]:[City tier]],10,FALSE)</f>
        <v>tier - 2</v>
      </c>
      <c r="P1399" s="24" t="str">
        <f>VLOOKUP(Healthcare!A1399,Table1[],11,FALSE)</f>
        <v>R1026</v>
      </c>
      <c r="Q1399" s="24">
        <f>VLOOKUP(Healthcare!A1399,Table1[[Customer ID]:[Age]],6,FALSE)</f>
        <v>23</v>
      </c>
    </row>
    <row r="1400" spans="1:17" ht="15.4" x14ac:dyDescent="0.45">
      <c r="A1400" s="25" t="s">
        <v>1399</v>
      </c>
      <c r="B1400" s="24" t="str">
        <f>VLOOKUP('Customer Names'!A1400,'Customer Names'!A1400:C3734,3,FALSE)</f>
        <v>Turgeon</v>
      </c>
      <c r="C1400" s="24">
        <f>VLOOKUP(Table8[[#This Row],[Customer ID]],Table8[[Customer ID]:[BMI]],2,FALSE)</f>
        <v>29.48</v>
      </c>
      <c r="D1400" s="24">
        <f>VLOOKUP(Table8[[#This Row],[Customer ID]],Table8[[Customer ID]:[HBA1C]],4,FALSE)</f>
        <v>4.91</v>
      </c>
      <c r="E1400" s="24" t="str">
        <f>VLOOKUP(Table8[[#This Row],[Customer ID]],Table8[[Customer ID]:[Heart Issues]],6,FALSE)</f>
        <v>No</v>
      </c>
      <c r="F1400" s="24" t="str">
        <f>VLOOKUP(Table8[[#This Row],[Customer ID]],Table8[[Customer ID]:[Any Transplants]],7,FALSE)</f>
        <v>No</v>
      </c>
      <c r="G1400" s="24" t="str">
        <f>VLOOKUP(Table8[[#This Row],[Customer ID]],Table8[[Customer ID]:[Cancer history]],8,FALSE)</f>
        <v>No</v>
      </c>
      <c r="H1400" s="24">
        <f>VLOOKUP(Table8[[#This Row],[Customer ID]],Table8[[Customer ID]:[NumberOfMajorSurgeries]],9,FALSE)</f>
        <v>0</v>
      </c>
      <c r="I1400" s="24" t="str">
        <f>VLOOKUP(Table8[[#This Row],[Customer ID]],Table8[],10,FALSE)</f>
        <v>No</v>
      </c>
      <c r="J1400" s="24" t="str">
        <f>VLOOKUP(Table8[[#This Row],[Customer ID]],Table8[[Customer ID]:[Wight Status]],3,FALSE)</f>
        <v>Over Weight</v>
      </c>
      <c r="K1400" s="24" t="str">
        <f>VLOOKUP(Table8[[#This Row],[Customer ID]],Table8[[Customer ID]:[Diabetes Status]],5,FALSE)</f>
        <v>Normal</v>
      </c>
      <c r="L1400" s="24" t="str">
        <f>VLOOKUP(A1400,Table1[[Customer ID]:[Date Of Birth]],5,FALSE)</f>
        <v>24-Jul-1980</v>
      </c>
      <c r="M1400" s="24">
        <f>VLOOKUP(A1400,Table1[[Customer ID]:[charges]],8,FALSE)</f>
        <v>7640.31</v>
      </c>
      <c r="N1400" s="24" t="str">
        <f>VLOOKUP(Healthcare!A1400,Table1[[Customer ID]:[Hospital tier]],9,FALSE)</f>
        <v>tier - 2</v>
      </c>
      <c r="O1400" s="24" t="str">
        <f>VLOOKUP(A1400,Table1[[Customer ID]:[City tier]],10,FALSE)</f>
        <v>tier - 1</v>
      </c>
      <c r="P1400" s="24" t="str">
        <f>VLOOKUP(Healthcare!A1400,Table1[],11,FALSE)</f>
        <v>R1013</v>
      </c>
      <c r="Q1400" s="24">
        <f>VLOOKUP(Healthcare!A1400,Table1[[Customer ID]:[Age]],6,FALSE)</f>
        <v>42</v>
      </c>
    </row>
    <row r="1401" spans="1:17" ht="15.4" x14ac:dyDescent="0.45">
      <c r="A1401" s="25" t="s">
        <v>1400</v>
      </c>
      <c r="B1401" s="24" t="str">
        <f>VLOOKUP('Customer Names'!A1401,'Customer Names'!A1401:C3735,3,FALSE)</f>
        <v>Deingenis</v>
      </c>
      <c r="C1401" s="24">
        <f>VLOOKUP(Table8[[#This Row],[Customer ID]],Table8[[Customer ID]:[BMI]],2,FALSE)</f>
        <v>33.155000000000001</v>
      </c>
      <c r="D1401" s="24">
        <f>VLOOKUP(Table8[[#This Row],[Customer ID]],Table8[[Customer ID]:[HBA1C]],4,FALSE)</f>
        <v>5.07</v>
      </c>
      <c r="E1401" s="24" t="str">
        <f>VLOOKUP(Table8[[#This Row],[Customer ID]],Table8[[Customer ID]:[Heart Issues]],6,FALSE)</f>
        <v>No</v>
      </c>
      <c r="F1401" s="24" t="str">
        <f>VLOOKUP(Table8[[#This Row],[Customer ID]],Table8[[Customer ID]:[Any Transplants]],7,FALSE)</f>
        <v>No</v>
      </c>
      <c r="G1401" s="24" t="str">
        <f>VLOOKUP(Table8[[#This Row],[Customer ID]],Table8[[Customer ID]:[Cancer history]],8,FALSE)</f>
        <v>No</v>
      </c>
      <c r="H1401" s="24">
        <f>VLOOKUP(Table8[[#This Row],[Customer ID]],Table8[[Customer ID]:[NumberOfMajorSurgeries]],9,FALSE)</f>
        <v>0</v>
      </c>
      <c r="I1401" s="24" t="str">
        <f>VLOOKUP(Table8[[#This Row],[Customer ID]],Table8[],10,FALSE)</f>
        <v>No</v>
      </c>
      <c r="J1401" s="24" t="str">
        <f>VLOOKUP(Table8[[#This Row],[Customer ID]],Table8[[Customer ID]:[Wight Status]],3,FALSE)</f>
        <v>Obesity</v>
      </c>
      <c r="K1401" s="24" t="str">
        <f>VLOOKUP(Table8[[#This Row],[Customer ID]],Table8[[Customer ID]:[Diabetes Status]],5,FALSE)</f>
        <v>Normal</v>
      </c>
      <c r="L1401" s="24" t="str">
        <f>VLOOKUP(A1401,Table1[[Customer ID]:[Date Of Birth]],5,FALSE)</f>
        <v>20-Jun-1980</v>
      </c>
      <c r="M1401" s="24">
        <f>VLOOKUP(A1401,Table1[[Customer ID]:[charges]],8,FALSE)</f>
        <v>7639.42</v>
      </c>
      <c r="N1401" s="24" t="str">
        <f>VLOOKUP(Healthcare!A1401,Table1[[Customer ID]:[Hospital tier]],9,FALSE)</f>
        <v>tier - 2</v>
      </c>
      <c r="O1401" s="24" t="str">
        <f>VLOOKUP(A1401,Table1[[Customer ID]:[City tier]],10,FALSE)</f>
        <v>tier - 2</v>
      </c>
      <c r="P1401" s="24" t="str">
        <f>VLOOKUP(Healthcare!A1401,Table1[],11,FALSE)</f>
        <v>R1024</v>
      </c>
      <c r="Q1401" s="24">
        <f>VLOOKUP(Healthcare!A1401,Table1[[Customer ID]:[Age]],6,FALSE)</f>
        <v>42</v>
      </c>
    </row>
    <row r="1402" spans="1:17" ht="15.4" x14ac:dyDescent="0.45">
      <c r="A1402" s="25" t="s">
        <v>1401</v>
      </c>
      <c r="B1402" s="24" t="str">
        <f>VLOOKUP('Customer Names'!A1402,'Customer Names'!A1402:C3736,3,FALSE)</f>
        <v>Hodge</v>
      </c>
      <c r="C1402" s="24">
        <f>VLOOKUP(Table8[[#This Row],[Customer ID]],Table8[[Customer ID]:[BMI]],2,FALSE)</f>
        <v>42.85</v>
      </c>
      <c r="D1402" s="24">
        <f>VLOOKUP(Table8[[#This Row],[Customer ID]],Table8[[Customer ID]:[HBA1C]],4,FALSE)</f>
        <v>5.81</v>
      </c>
      <c r="E1402" s="24" t="str">
        <f>VLOOKUP(Table8[[#This Row],[Customer ID]],Table8[[Customer ID]:[Heart Issues]],6,FALSE)</f>
        <v>Yes</v>
      </c>
      <c r="F1402" s="24" t="str">
        <f>VLOOKUP(Table8[[#This Row],[Customer ID]],Table8[[Customer ID]:[Any Transplants]],7,FALSE)</f>
        <v>No</v>
      </c>
      <c r="G1402" s="24" t="str">
        <f>VLOOKUP(Table8[[#This Row],[Customer ID]],Table8[[Customer ID]:[Cancer history]],8,FALSE)</f>
        <v>No</v>
      </c>
      <c r="H1402" s="24">
        <f>VLOOKUP(Table8[[#This Row],[Customer ID]],Table8[[Customer ID]:[NumberOfMajorSurgeries]],9,FALSE)</f>
        <v>0</v>
      </c>
      <c r="I1402" s="24" t="str">
        <f>VLOOKUP(Table8[[#This Row],[Customer ID]],Table8[],10,FALSE)</f>
        <v>No</v>
      </c>
      <c r="J1402" s="24" t="str">
        <f>VLOOKUP(Table8[[#This Row],[Customer ID]],Table8[[Customer ID]:[Wight Status]],3,FALSE)</f>
        <v>Obesity</v>
      </c>
      <c r="K1402" s="24" t="str">
        <f>VLOOKUP(Table8[[#This Row],[Customer ID]],Table8[[Customer ID]:[Diabetes Status]],5,FALSE)</f>
        <v>Prediabetes</v>
      </c>
      <c r="L1402" s="24" t="str">
        <f>VLOOKUP(A1402,Table1[[Customer ID]:[Date Of Birth]],5,FALSE)</f>
        <v>13-Dec-2001</v>
      </c>
      <c r="M1402" s="24">
        <f>VLOOKUP(A1402,Table1[[Customer ID]:[charges]],8,FALSE)</f>
        <v>7636.92</v>
      </c>
      <c r="N1402" s="24" t="str">
        <f>VLOOKUP(Healthcare!A1402,Table1[[Customer ID]:[Hospital tier]],9,FALSE)</f>
        <v>tier - 2</v>
      </c>
      <c r="O1402" s="24" t="str">
        <f>VLOOKUP(A1402,Table1[[Customer ID]:[City tier]],10,FALSE)</f>
        <v>tier - 3</v>
      </c>
      <c r="P1402" s="24" t="str">
        <f>VLOOKUP(Healthcare!A1402,Table1[],11,FALSE)</f>
        <v>R1012</v>
      </c>
      <c r="Q1402" s="24">
        <f>VLOOKUP(Healthcare!A1402,Table1[[Customer ID]:[Age]],6,FALSE)</f>
        <v>21</v>
      </c>
    </row>
    <row r="1403" spans="1:17" ht="15.4" x14ac:dyDescent="0.45">
      <c r="A1403" s="25" t="s">
        <v>1402</v>
      </c>
      <c r="B1403" s="24" t="str">
        <f>VLOOKUP('Customer Names'!A1403,'Customer Names'!A1403:C3737,3,FALSE)</f>
        <v>Gibbs</v>
      </c>
      <c r="C1403" s="24">
        <f>VLOOKUP(Table8[[#This Row],[Customer ID]],Table8[[Customer ID]:[BMI]],2,FALSE)</f>
        <v>32.340000000000003</v>
      </c>
      <c r="D1403" s="24">
        <f>VLOOKUP(Table8[[#This Row],[Customer ID]],Table8[[Customer ID]:[HBA1C]],4,FALSE)</f>
        <v>11.2</v>
      </c>
      <c r="E1403" s="24" t="str">
        <f>VLOOKUP(Table8[[#This Row],[Customer ID]],Table8[[Customer ID]:[Heart Issues]],6,FALSE)</f>
        <v>No</v>
      </c>
      <c r="F1403" s="24" t="str">
        <f>VLOOKUP(Table8[[#This Row],[Customer ID]],Table8[[Customer ID]:[Any Transplants]],7,FALSE)</f>
        <v>No</v>
      </c>
      <c r="G1403" s="24" t="str">
        <f>VLOOKUP(Table8[[#This Row],[Customer ID]],Table8[[Customer ID]:[Cancer history]],8,FALSE)</f>
        <v>No</v>
      </c>
      <c r="H1403" s="24">
        <f>VLOOKUP(Table8[[#This Row],[Customer ID]],Table8[[Customer ID]:[NumberOfMajorSurgeries]],9,FALSE)</f>
        <v>0</v>
      </c>
      <c r="I1403" s="24" t="str">
        <f>VLOOKUP(Table8[[#This Row],[Customer ID]],Table8[],10,FALSE)</f>
        <v>No</v>
      </c>
      <c r="J1403" s="24" t="str">
        <f>VLOOKUP(Table8[[#This Row],[Customer ID]],Table8[[Customer ID]:[Wight Status]],3,FALSE)</f>
        <v>Obesity</v>
      </c>
      <c r="K1403" s="24" t="str">
        <f>VLOOKUP(Table8[[#This Row],[Customer ID]],Table8[[Customer ID]:[Diabetes Status]],5,FALSE)</f>
        <v>Diabetes</v>
      </c>
      <c r="L1403" s="24" t="str">
        <f>VLOOKUP(A1403,Table1[[Customer ID]:[Date Of Birth]],5,FALSE)</f>
        <v>24-Aug-1978</v>
      </c>
      <c r="M1403" s="24">
        <f>VLOOKUP(A1403,Table1[[Customer ID]:[charges]],8,FALSE)</f>
        <v>7633.72</v>
      </c>
      <c r="N1403" s="24" t="str">
        <f>VLOOKUP(Healthcare!A1403,Table1[[Customer ID]:[Hospital tier]],9,FALSE)</f>
        <v>tier - 2</v>
      </c>
      <c r="O1403" s="24" t="str">
        <f>VLOOKUP(A1403,Table1[[Customer ID]:[City tier]],10,FALSE)</f>
        <v>tier - 1</v>
      </c>
      <c r="P1403" s="24" t="str">
        <f>VLOOKUP(Healthcare!A1403,Table1[],11,FALSE)</f>
        <v>R1013</v>
      </c>
      <c r="Q1403" s="24">
        <f>VLOOKUP(Healthcare!A1403,Table1[[Customer ID]:[Age]],6,FALSE)</f>
        <v>44</v>
      </c>
    </row>
    <row r="1404" spans="1:17" ht="15.4" x14ac:dyDescent="0.45">
      <c r="A1404" s="25" t="s">
        <v>1403</v>
      </c>
      <c r="B1404" s="24" t="str">
        <f>VLOOKUP('Customer Names'!A1404,'Customer Names'!A1404:C3738,3,FALSE)</f>
        <v>Trom</v>
      </c>
      <c r="C1404" s="24">
        <f>VLOOKUP(Table8[[#This Row],[Customer ID]],Table8[[Customer ID]:[BMI]],2,FALSE)</f>
        <v>27.5</v>
      </c>
      <c r="D1404" s="24">
        <f>VLOOKUP(Table8[[#This Row],[Customer ID]],Table8[[Customer ID]:[HBA1C]],4,FALSE)</f>
        <v>10.75</v>
      </c>
      <c r="E1404" s="24" t="str">
        <f>VLOOKUP(Table8[[#This Row],[Customer ID]],Table8[[Customer ID]:[Heart Issues]],6,FALSE)</f>
        <v>No</v>
      </c>
      <c r="F1404" s="24" t="str">
        <f>VLOOKUP(Table8[[#This Row],[Customer ID]],Table8[[Customer ID]:[Any Transplants]],7,FALSE)</f>
        <v>No</v>
      </c>
      <c r="G1404" s="24" t="str">
        <f>VLOOKUP(Table8[[#This Row],[Customer ID]],Table8[[Customer ID]:[Cancer history]],8,FALSE)</f>
        <v>No</v>
      </c>
      <c r="H1404" s="24">
        <f>VLOOKUP(Table8[[#This Row],[Customer ID]],Table8[[Customer ID]:[NumberOfMajorSurgeries]],9,FALSE)</f>
        <v>0</v>
      </c>
      <c r="I1404" s="24" t="str">
        <f>VLOOKUP(Table8[[#This Row],[Customer ID]],Table8[],10,FALSE)</f>
        <v>No</v>
      </c>
      <c r="J1404" s="24" t="str">
        <f>VLOOKUP(Table8[[#This Row],[Customer ID]],Table8[[Customer ID]:[Wight Status]],3,FALSE)</f>
        <v>Over Weight</v>
      </c>
      <c r="K1404" s="24" t="str">
        <f>VLOOKUP(Table8[[#This Row],[Customer ID]],Table8[[Customer ID]:[Diabetes Status]],5,FALSE)</f>
        <v>Diabetes</v>
      </c>
      <c r="L1404" s="24" t="str">
        <f>VLOOKUP(A1404,Table1[[Customer ID]:[Date Of Birth]],5,FALSE)</f>
        <v>29-Nov-1978</v>
      </c>
      <c r="M1404" s="24">
        <f>VLOOKUP(A1404,Table1[[Customer ID]:[charges]],8,FALSE)</f>
        <v>7626.99</v>
      </c>
      <c r="N1404" s="24" t="str">
        <f>VLOOKUP(Healthcare!A1404,Table1[[Customer ID]:[Hospital tier]],9,FALSE)</f>
        <v>tier - 2</v>
      </c>
      <c r="O1404" s="24" t="str">
        <f>VLOOKUP(A1404,Table1[[Customer ID]:[City tier]],10,FALSE)</f>
        <v>tier - 2</v>
      </c>
      <c r="P1404" s="24" t="str">
        <f>VLOOKUP(Healthcare!A1404,Table1[],11,FALSE)</f>
        <v>R1011</v>
      </c>
      <c r="Q1404" s="24">
        <f>VLOOKUP(Healthcare!A1404,Table1[[Customer ID]:[Age]],6,FALSE)</f>
        <v>44</v>
      </c>
    </row>
    <row r="1405" spans="1:17" ht="15.4" x14ac:dyDescent="0.45">
      <c r="A1405" s="25" t="s">
        <v>1404</v>
      </c>
      <c r="B1405" s="24" t="str">
        <f>VLOOKUP('Customer Names'!A1405,'Customer Names'!A1405:C3739,3,FALSE)</f>
        <v>Sizer</v>
      </c>
      <c r="C1405" s="24">
        <f>VLOOKUP(Table8[[#This Row],[Customer ID]],Table8[[Customer ID]:[BMI]],2,FALSE)</f>
        <v>25.8</v>
      </c>
      <c r="D1405" s="24">
        <f>VLOOKUP(Table8[[#This Row],[Customer ID]],Table8[[Customer ID]:[HBA1C]],4,FALSE)</f>
        <v>7.8</v>
      </c>
      <c r="E1405" s="24" t="str">
        <f>VLOOKUP(Table8[[#This Row],[Customer ID]],Table8[[Customer ID]:[Heart Issues]],6,FALSE)</f>
        <v>No</v>
      </c>
      <c r="F1405" s="24" t="str">
        <f>VLOOKUP(Table8[[#This Row],[Customer ID]],Table8[[Customer ID]:[Any Transplants]],7,FALSE)</f>
        <v>No</v>
      </c>
      <c r="G1405" s="24" t="str">
        <f>VLOOKUP(Table8[[#This Row],[Customer ID]],Table8[[Customer ID]:[Cancer history]],8,FALSE)</f>
        <v>No</v>
      </c>
      <c r="H1405" s="24">
        <f>VLOOKUP(Table8[[#This Row],[Customer ID]],Table8[[Customer ID]:[NumberOfMajorSurgeries]],9,FALSE)</f>
        <v>0</v>
      </c>
      <c r="I1405" s="24" t="str">
        <f>VLOOKUP(Table8[[#This Row],[Customer ID]],Table8[],10,FALSE)</f>
        <v>No</v>
      </c>
      <c r="J1405" s="24" t="str">
        <f>VLOOKUP(Table8[[#This Row],[Customer ID]],Table8[[Customer ID]:[Wight Status]],3,FALSE)</f>
        <v>Over Weight</v>
      </c>
      <c r="K1405" s="24" t="str">
        <f>VLOOKUP(Table8[[#This Row],[Customer ID]],Table8[[Customer ID]:[Diabetes Status]],5,FALSE)</f>
        <v>Diabetes</v>
      </c>
      <c r="L1405" s="24" t="str">
        <f>VLOOKUP(A1405,Table1[[Customer ID]:[Date Of Birth]],5,FALSE)</f>
        <v>6-Nov-1978</v>
      </c>
      <c r="M1405" s="24">
        <f>VLOOKUP(A1405,Table1[[Customer ID]:[charges]],8,FALSE)</f>
        <v>7624.63</v>
      </c>
      <c r="N1405" s="24" t="str">
        <f>VLOOKUP(Healthcare!A1405,Table1[[Customer ID]:[Hospital tier]],9,FALSE)</f>
        <v>tier - 2</v>
      </c>
      <c r="O1405" s="24" t="str">
        <f>VLOOKUP(A1405,Table1[[Customer ID]:[City tier]],10,FALSE)</f>
        <v>tier - 1</v>
      </c>
      <c r="P1405" s="24" t="str">
        <f>VLOOKUP(Healthcare!A1405,Table1[],11,FALSE)</f>
        <v>R1011</v>
      </c>
      <c r="Q1405" s="24">
        <f>VLOOKUP(Healthcare!A1405,Table1[[Customer ID]:[Age]],6,FALSE)</f>
        <v>44</v>
      </c>
    </row>
    <row r="1406" spans="1:17" ht="15.4" x14ac:dyDescent="0.45">
      <c r="A1406" s="25" t="s">
        <v>1405</v>
      </c>
      <c r="B1406" s="24" t="str">
        <f>VLOOKUP('Customer Names'!A1406,'Customer Names'!A1406:C3740,3,FALSE)</f>
        <v>Ellison</v>
      </c>
      <c r="C1406" s="24">
        <f>VLOOKUP(Table8[[#This Row],[Customer ID]],Table8[[Customer ID]:[BMI]],2,FALSE)</f>
        <v>25</v>
      </c>
      <c r="D1406" s="24">
        <f>VLOOKUP(Table8[[#This Row],[Customer ID]],Table8[[Customer ID]:[HBA1C]],4,FALSE)</f>
        <v>7.04</v>
      </c>
      <c r="E1406" s="24" t="str">
        <f>VLOOKUP(Table8[[#This Row],[Customer ID]],Table8[[Customer ID]:[Heart Issues]],6,FALSE)</f>
        <v>No</v>
      </c>
      <c r="F1406" s="24" t="str">
        <f>VLOOKUP(Table8[[#This Row],[Customer ID]],Table8[[Customer ID]:[Any Transplants]],7,FALSE)</f>
        <v>No</v>
      </c>
      <c r="G1406" s="24" t="str">
        <f>VLOOKUP(Table8[[#This Row],[Customer ID]],Table8[[Customer ID]:[Cancer history]],8,FALSE)</f>
        <v>No</v>
      </c>
      <c r="H1406" s="24">
        <f>VLOOKUP(Table8[[#This Row],[Customer ID]],Table8[[Customer ID]:[NumberOfMajorSurgeries]],9,FALSE)</f>
        <v>0</v>
      </c>
      <c r="I1406" s="24" t="str">
        <f>VLOOKUP(Table8[[#This Row],[Customer ID]],Table8[],10,FALSE)</f>
        <v>No</v>
      </c>
      <c r="J1406" s="24" t="str">
        <f>VLOOKUP(Table8[[#This Row],[Customer ID]],Table8[[Customer ID]:[Wight Status]],3,FALSE)</f>
        <v>Over Weight</v>
      </c>
      <c r="K1406" s="24" t="str">
        <f>VLOOKUP(Table8[[#This Row],[Customer ID]],Table8[[Customer ID]:[Diabetes Status]],5,FALSE)</f>
        <v>Diabetes</v>
      </c>
      <c r="L1406" s="24" t="str">
        <f>VLOOKUP(A1406,Table1[[Customer ID]:[Date Of Birth]],5,FALSE)</f>
        <v>28-Nov-1978</v>
      </c>
      <c r="M1406" s="24">
        <f>VLOOKUP(A1406,Table1[[Customer ID]:[charges]],8,FALSE)</f>
        <v>7623.52</v>
      </c>
      <c r="N1406" s="24" t="str">
        <f>VLOOKUP(Healthcare!A1406,Table1[[Customer ID]:[Hospital tier]],9,FALSE)</f>
        <v>tier - 2</v>
      </c>
      <c r="O1406" s="24" t="str">
        <f>VLOOKUP(A1406,Table1[[Customer ID]:[City tier]],10,FALSE)</f>
        <v>tier - 1</v>
      </c>
      <c r="P1406" s="24" t="str">
        <f>VLOOKUP(Healthcare!A1406,Table1[],11,FALSE)</f>
        <v>R1011</v>
      </c>
      <c r="Q1406" s="24">
        <f>VLOOKUP(Healthcare!A1406,Table1[[Customer ID]:[Age]],6,FALSE)</f>
        <v>44</v>
      </c>
    </row>
    <row r="1407" spans="1:17" ht="15.4" x14ac:dyDescent="0.45">
      <c r="A1407" s="25" t="s">
        <v>1406</v>
      </c>
      <c r="B1407" s="24" t="str">
        <f>VLOOKUP('Customer Names'!A1407,'Customer Names'!A1407:C3741,3,FALSE)</f>
        <v>Sulkowski</v>
      </c>
      <c r="C1407" s="24">
        <f>VLOOKUP(Table8[[#This Row],[Customer ID]],Table8[[Customer ID]:[BMI]],2,FALSE)</f>
        <v>41.2</v>
      </c>
      <c r="D1407" s="24">
        <f>VLOOKUP(Table8[[#This Row],[Customer ID]],Table8[[Customer ID]:[HBA1C]],4,FALSE)</f>
        <v>4.18</v>
      </c>
      <c r="E1407" s="24" t="str">
        <f>VLOOKUP(Table8[[#This Row],[Customer ID]],Table8[[Customer ID]:[Heart Issues]],6,FALSE)</f>
        <v>Yes</v>
      </c>
      <c r="F1407" s="24" t="str">
        <f>VLOOKUP(Table8[[#This Row],[Customer ID]],Table8[[Customer ID]:[Any Transplants]],7,FALSE)</f>
        <v>No</v>
      </c>
      <c r="G1407" s="24" t="str">
        <f>VLOOKUP(Table8[[#This Row],[Customer ID]],Table8[[Customer ID]:[Cancer history]],8,FALSE)</f>
        <v>No</v>
      </c>
      <c r="H1407" s="24">
        <f>VLOOKUP(Table8[[#This Row],[Customer ID]],Table8[[Customer ID]:[NumberOfMajorSurgeries]],9,FALSE)</f>
        <v>0</v>
      </c>
      <c r="I1407" s="24" t="str">
        <f>VLOOKUP(Table8[[#This Row],[Customer ID]],Table8[],10,FALSE)</f>
        <v>No</v>
      </c>
      <c r="J1407" s="24" t="str">
        <f>VLOOKUP(Table8[[#This Row],[Customer ID]],Table8[[Customer ID]:[Wight Status]],3,FALSE)</f>
        <v>Obesity</v>
      </c>
      <c r="K1407" s="24" t="str">
        <f>VLOOKUP(Table8[[#This Row],[Customer ID]],Table8[[Customer ID]:[Diabetes Status]],5,FALSE)</f>
        <v>Normal</v>
      </c>
      <c r="L1407" s="24" t="str">
        <f>VLOOKUP(A1407,Table1[[Customer ID]:[Date Of Birth]],5,FALSE)</f>
        <v>17-Sep-1996</v>
      </c>
      <c r="M1407" s="24">
        <f>VLOOKUP(A1407,Table1[[Customer ID]:[charges]],8,FALSE)</f>
        <v>7623.13</v>
      </c>
      <c r="N1407" s="24" t="str">
        <f>VLOOKUP(Healthcare!A1407,Table1[[Customer ID]:[Hospital tier]],9,FALSE)</f>
        <v>tier - 2</v>
      </c>
      <c r="O1407" s="24" t="str">
        <f>VLOOKUP(A1407,Table1[[Customer ID]:[City tier]],10,FALSE)</f>
        <v>tier - 3</v>
      </c>
      <c r="P1407" s="24" t="str">
        <f>VLOOKUP(Healthcare!A1407,Table1[],11,FALSE)</f>
        <v>R1011</v>
      </c>
      <c r="Q1407" s="24">
        <f>VLOOKUP(Healthcare!A1407,Table1[[Customer ID]:[Age]],6,FALSE)</f>
        <v>26</v>
      </c>
    </row>
    <row r="1408" spans="1:17" ht="15.4" x14ac:dyDescent="0.45">
      <c r="A1408" s="25" t="s">
        <v>1407</v>
      </c>
      <c r="B1408" s="24" t="str">
        <f>VLOOKUP('Customer Names'!A1408,'Customer Names'!A1408:C3742,3,FALSE)</f>
        <v>Maringo</v>
      </c>
      <c r="C1408" s="24">
        <f>VLOOKUP(Table8[[#This Row],[Customer ID]],Table8[[Customer ID]:[BMI]],2,FALSE)</f>
        <v>17.78</v>
      </c>
      <c r="D1408" s="24">
        <f>VLOOKUP(Table8[[#This Row],[Customer ID]],Table8[[Customer ID]:[HBA1C]],4,FALSE)</f>
        <v>8.19</v>
      </c>
      <c r="E1408" s="24" t="str">
        <f>VLOOKUP(Table8[[#This Row],[Customer ID]],Table8[[Customer ID]:[Heart Issues]],6,FALSE)</f>
        <v>No</v>
      </c>
      <c r="F1408" s="24" t="str">
        <f>VLOOKUP(Table8[[#This Row],[Customer ID]],Table8[[Customer ID]:[Any Transplants]],7,FALSE)</f>
        <v>No</v>
      </c>
      <c r="G1408" s="24" t="str">
        <f>VLOOKUP(Table8[[#This Row],[Customer ID]],Table8[[Customer ID]:[Cancer history]],8,FALSE)</f>
        <v>No</v>
      </c>
      <c r="H1408" s="24">
        <f>VLOOKUP(Table8[[#This Row],[Customer ID]],Table8[[Customer ID]:[NumberOfMajorSurgeries]],9,FALSE)</f>
        <v>0</v>
      </c>
      <c r="I1408" s="24" t="str">
        <f>VLOOKUP(Table8[[#This Row],[Customer ID]],Table8[],10,FALSE)</f>
        <v>No</v>
      </c>
      <c r="J1408" s="24" t="str">
        <f>VLOOKUP(Table8[[#This Row],[Customer ID]],Table8[[Customer ID]:[Wight Status]],3,FALSE)</f>
        <v>Under Weight</v>
      </c>
      <c r="K1408" s="24" t="str">
        <f>VLOOKUP(Table8[[#This Row],[Customer ID]],Table8[[Customer ID]:[Diabetes Status]],5,FALSE)</f>
        <v>Diabetes</v>
      </c>
      <c r="L1408" s="24" t="str">
        <f>VLOOKUP(A1408,Table1[[Customer ID]:[Date Of Birth]],5,FALSE)</f>
        <v>3-Jul-1968</v>
      </c>
      <c r="M1408" s="24">
        <f>VLOOKUP(A1408,Table1[[Customer ID]:[charges]],8,FALSE)</f>
        <v>7609.6</v>
      </c>
      <c r="N1408" s="24" t="str">
        <f>VLOOKUP(Healthcare!A1408,Table1[[Customer ID]:[Hospital tier]],9,FALSE)</f>
        <v>tier - 3</v>
      </c>
      <c r="O1408" s="24" t="str">
        <f>VLOOKUP(A1408,Table1[[Customer ID]:[City tier]],10,FALSE)</f>
        <v>tier - 2</v>
      </c>
      <c r="P1408" s="24" t="str">
        <f>VLOOKUP(Healthcare!A1408,Table1[],11,FALSE)</f>
        <v>R1012</v>
      </c>
      <c r="Q1408" s="24">
        <f>VLOOKUP(Healthcare!A1408,Table1[[Customer ID]:[Age]],6,FALSE)</f>
        <v>54</v>
      </c>
    </row>
    <row r="1409" spans="1:17" ht="15.4" x14ac:dyDescent="0.45">
      <c r="A1409" s="25" t="s">
        <v>1408</v>
      </c>
      <c r="B1409" s="24" t="str">
        <f>VLOOKUP('Customer Names'!A1409,'Customer Names'!A1409:C3743,3,FALSE)</f>
        <v>Lattin</v>
      </c>
      <c r="C1409" s="24">
        <f>VLOOKUP(Table8[[#This Row],[Customer ID]],Table8[[Customer ID]:[BMI]],2,FALSE)</f>
        <v>40.119999999999997</v>
      </c>
      <c r="D1409" s="24">
        <f>VLOOKUP(Table8[[#This Row],[Customer ID]],Table8[[Customer ID]:[HBA1C]],4,FALSE)</f>
        <v>6.22</v>
      </c>
      <c r="E1409" s="24" t="str">
        <f>VLOOKUP(Table8[[#This Row],[Customer ID]],Table8[[Customer ID]:[Heart Issues]],6,FALSE)</f>
        <v>Yes</v>
      </c>
      <c r="F1409" s="24" t="str">
        <f>VLOOKUP(Table8[[#This Row],[Customer ID]],Table8[[Customer ID]:[Any Transplants]],7,FALSE)</f>
        <v>No</v>
      </c>
      <c r="G1409" s="24" t="str">
        <f>VLOOKUP(Table8[[#This Row],[Customer ID]],Table8[[Customer ID]:[Cancer history]],8,FALSE)</f>
        <v>Yes</v>
      </c>
      <c r="H1409" s="24">
        <f>VLOOKUP(Table8[[#This Row],[Customer ID]],Table8[[Customer ID]:[NumberOfMajorSurgeries]],9,FALSE)</f>
        <v>1</v>
      </c>
      <c r="I1409" s="24" t="str">
        <f>VLOOKUP(Table8[[#This Row],[Customer ID]],Table8[],10,FALSE)</f>
        <v>No</v>
      </c>
      <c r="J1409" s="24" t="str">
        <f>VLOOKUP(Table8[[#This Row],[Customer ID]],Table8[[Customer ID]:[Wight Status]],3,FALSE)</f>
        <v>Obesity</v>
      </c>
      <c r="K1409" s="24" t="str">
        <f>VLOOKUP(Table8[[#This Row],[Customer ID]],Table8[[Customer ID]:[Diabetes Status]],5,FALSE)</f>
        <v>Prediabetes</v>
      </c>
      <c r="L1409" s="24" t="str">
        <f>VLOOKUP(A1409,Table1[[Customer ID]:[Date Of Birth]],5,FALSE)</f>
        <v>30-Sep-1997</v>
      </c>
      <c r="M1409" s="24">
        <f>VLOOKUP(A1409,Table1[[Customer ID]:[charges]],8,FALSE)</f>
        <v>7607.03</v>
      </c>
      <c r="N1409" s="24" t="str">
        <f>VLOOKUP(Healthcare!A1409,Table1[[Customer ID]:[Hospital tier]],9,FALSE)</f>
        <v>tier - 2</v>
      </c>
      <c r="O1409" s="24" t="str">
        <f>VLOOKUP(A1409,Table1[[Customer ID]:[City tier]],10,FALSE)</f>
        <v>tier - 2</v>
      </c>
      <c r="P1409" s="24" t="str">
        <f>VLOOKUP(Healthcare!A1409,Table1[],11,FALSE)</f>
        <v>R1012</v>
      </c>
      <c r="Q1409" s="24">
        <f>VLOOKUP(Healthcare!A1409,Table1[[Customer ID]:[Age]],6,FALSE)</f>
        <v>25</v>
      </c>
    </row>
    <row r="1410" spans="1:17" ht="15.4" x14ac:dyDescent="0.45">
      <c r="A1410" s="25" t="s">
        <v>1409</v>
      </c>
      <c r="B1410" s="24" t="str">
        <f>VLOOKUP('Customer Names'!A1410,'Customer Names'!A1410:C3744,3,FALSE)</f>
        <v>Deblander</v>
      </c>
      <c r="C1410" s="24">
        <f>VLOOKUP(Table8[[#This Row],[Customer ID]],Table8[[Customer ID]:[BMI]],2,FALSE)</f>
        <v>19.350000000000001</v>
      </c>
      <c r="D1410" s="24">
        <f>VLOOKUP(Table8[[#This Row],[Customer ID]],Table8[[Customer ID]:[HBA1C]],4,FALSE)</f>
        <v>8.2200000000000006</v>
      </c>
      <c r="E1410" s="24" t="str">
        <f>VLOOKUP(Table8[[#This Row],[Customer ID]],Table8[[Customer ID]:[Heart Issues]],6,FALSE)</f>
        <v>Yes</v>
      </c>
      <c r="F1410" s="24" t="str">
        <f>VLOOKUP(Table8[[#This Row],[Customer ID]],Table8[[Customer ID]:[Any Transplants]],7,FALSE)</f>
        <v>No</v>
      </c>
      <c r="G1410" s="24" t="str">
        <f>VLOOKUP(Table8[[#This Row],[Customer ID]],Table8[[Customer ID]:[Cancer history]],8,FALSE)</f>
        <v>No</v>
      </c>
      <c r="H1410" s="24">
        <f>VLOOKUP(Table8[[#This Row],[Customer ID]],Table8[[Customer ID]:[NumberOfMajorSurgeries]],9,FALSE)</f>
        <v>0</v>
      </c>
      <c r="I1410" s="24" t="str">
        <f>VLOOKUP(Table8[[#This Row],[Customer ID]],Table8[],10,FALSE)</f>
        <v>No</v>
      </c>
      <c r="J1410" s="24" t="str">
        <f>VLOOKUP(Table8[[#This Row],[Customer ID]],Table8[[Customer ID]:[Wight Status]],3,FALSE)</f>
        <v>Normal Weight</v>
      </c>
      <c r="K1410" s="24" t="str">
        <f>VLOOKUP(Table8[[#This Row],[Customer ID]],Table8[[Customer ID]:[Diabetes Status]],5,FALSE)</f>
        <v>Diabetes</v>
      </c>
      <c r="L1410" s="24" t="str">
        <f>VLOOKUP(A1410,Table1[[Customer ID]:[Date Of Birth]],5,FALSE)</f>
        <v>17-Jul-1967</v>
      </c>
      <c r="M1410" s="24">
        <f>VLOOKUP(A1410,Table1[[Customer ID]:[charges]],8,FALSE)</f>
        <v>7585.62</v>
      </c>
      <c r="N1410" s="24" t="str">
        <f>VLOOKUP(Healthcare!A1410,Table1[[Customer ID]:[Hospital tier]],9,FALSE)</f>
        <v>tier - 3</v>
      </c>
      <c r="O1410" s="24" t="str">
        <f>VLOOKUP(A1410,Table1[[Customer ID]:[City tier]],10,FALSE)</f>
        <v>tier - 2</v>
      </c>
      <c r="P1410" s="24" t="str">
        <f>VLOOKUP(Healthcare!A1410,Table1[],11,FALSE)</f>
        <v>R1013</v>
      </c>
      <c r="Q1410" s="24">
        <f>VLOOKUP(Healthcare!A1410,Table1[[Customer ID]:[Age]],6,FALSE)</f>
        <v>55</v>
      </c>
    </row>
    <row r="1411" spans="1:17" ht="15.4" x14ac:dyDescent="0.45">
      <c r="A1411" s="25" t="s">
        <v>1410</v>
      </c>
      <c r="B1411" s="24" t="str">
        <f>VLOOKUP('Customer Names'!A1411,'Customer Names'!A1411:C3745,3,FALSE)</f>
        <v>O'Neill</v>
      </c>
      <c r="C1411" s="24">
        <f>VLOOKUP(Table8[[#This Row],[Customer ID]],Table8[[Customer ID]:[BMI]],2,FALSE)</f>
        <v>36.69</v>
      </c>
      <c r="D1411" s="24">
        <f>VLOOKUP(Table8[[#This Row],[Customer ID]],Table8[[Customer ID]:[HBA1C]],4,FALSE)</f>
        <v>6.15</v>
      </c>
      <c r="E1411" s="24" t="str">
        <f>VLOOKUP(Table8[[#This Row],[Customer ID]],Table8[[Customer ID]:[Heart Issues]],6,FALSE)</f>
        <v>No</v>
      </c>
      <c r="F1411" s="24" t="str">
        <f>VLOOKUP(Table8[[#This Row],[Customer ID]],Table8[[Customer ID]:[Any Transplants]],7,FALSE)</f>
        <v>No</v>
      </c>
      <c r="G1411" s="24" t="str">
        <f>VLOOKUP(Table8[[#This Row],[Customer ID]],Table8[[Customer ID]:[Cancer history]],8,FALSE)</f>
        <v>No</v>
      </c>
      <c r="H1411" s="24">
        <f>VLOOKUP(Table8[[#This Row],[Customer ID]],Table8[[Customer ID]:[NumberOfMajorSurgeries]],9,FALSE)</f>
        <v>0</v>
      </c>
      <c r="I1411" s="24" t="str">
        <f>VLOOKUP(Table8[[#This Row],[Customer ID]],Table8[],10,FALSE)</f>
        <v>No</v>
      </c>
      <c r="J1411" s="24" t="str">
        <f>VLOOKUP(Table8[[#This Row],[Customer ID]],Table8[[Customer ID]:[Wight Status]],3,FALSE)</f>
        <v>Obesity</v>
      </c>
      <c r="K1411" s="24" t="str">
        <f>VLOOKUP(Table8[[#This Row],[Customer ID]],Table8[[Customer ID]:[Diabetes Status]],5,FALSE)</f>
        <v>Prediabetes</v>
      </c>
      <c r="L1411" s="24" t="str">
        <f>VLOOKUP(A1411,Table1[[Customer ID]:[Date Of Birth]],5,FALSE)</f>
        <v>14-Aug-1994</v>
      </c>
      <c r="M1411" s="24">
        <f>VLOOKUP(A1411,Table1[[Customer ID]:[charges]],8,FALSE)</f>
        <v>7567.13</v>
      </c>
      <c r="N1411" s="24" t="str">
        <f>VLOOKUP(Healthcare!A1411,Table1[[Customer ID]:[Hospital tier]],9,FALSE)</f>
        <v>tier - 2</v>
      </c>
      <c r="O1411" s="24" t="str">
        <f>VLOOKUP(A1411,Table1[[Customer ID]:[City tier]],10,FALSE)</f>
        <v>tier - 2</v>
      </c>
      <c r="P1411" s="24" t="str">
        <f>VLOOKUP(Healthcare!A1411,Table1[],11,FALSE)</f>
        <v>R1021</v>
      </c>
      <c r="Q1411" s="24">
        <f>VLOOKUP(Healthcare!A1411,Table1[[Customer ID]:[Age]],6,FALSE)</f>
        <v>28</v>
      </c>
    </row>
    <row r="1412" spans="1:17" ht="15.4" x14ac:dyDescent="0.45">
      <c r="A1412" s="25" t="s">
        <v>1411</v>
      </c>
      <c r="B1412" s="24" t="str">
        <f>VLOOKUP('Customer Names'!A1412,'Customer Names'!A1412:C3746,3,FALSE)</f>
        <v>Davis</v>
      </c>
      <c r="C1412" s="24">
        <f>VLOOKUP(Table8[[#This Row],[Customer ID]],Table8[[Customer ID]:[BMI]],2,FALSE)</f>
        <v>28.51</v>
      </c>
      <c r="D1412" s="24">
        <f>VLOOKUP(Table8[[#This Row],[Customer ID]],Table8[[Customer ID]:[HBA1C]],4,FALSE)</f>
        <v>5.65</v>
      </c>
      <c r="E1412" s="24" t="str">
        <f>VLOOKUP(Table8[[#This Row],[Customer ID]],Table8[[Customer ID]:[Heart Issues]],6,FALSE)</f>
        <v>Yes</v>
      </c>
      <c r="F1412" s="24" t="str">
        <f>VLOOKUP(Table8[[#This Row],[Customer ID]],Table8[[Customer ID]:[Any Transplants]],7,FALSE)</f>
        <v>No</v>
      </c>
      <c r="G1412" s="24" t="str">
        <f>VLOOKUP(Table8[[#This Row],[Customer ID]],Table8[[Customer ID]:[Cancer history]],8,FALSE)</f>
        <v>No</v>
      </c>
      <c r="H1412" s="24">
        <f>VLOOKUP(Table8[[#This Row],[Customer ID]],Table8[[Customer ID]:[NumberOfMajorSurgeries]],9,FALSE)</f>
        <v>1</v>
      </c>
      <c r="I1412" s="24" t="str">
        <f>VLOOKUP(Table8[[#This Row],[Customer ID]],Table8[],10,FALSE)</f>
        <v>No</v>
      </c>
      <c r="J1412" s="24" t="str">
        <f>VLOOKUP(Table8[[#This Row],[Customer ID]],Table8[[Customer ID]:[Wight Status]],3,FALSE)</f>
        <v>Over Weight</v>
      </c>
      <c r="K1412" s="24" t="str">
        <f>VLOOKUP(Table8[[#This Row],[Customer ID]],Table8[[Customer ID]:[Diabetes Status]],5,FALSE)</f>
        <v>Normal</v>
      </c>
      <c r="L1412" s="24" t="str">
        <f>VLOOKUP(A1412,Table1[[Customer ID]:[Date Of Birth]],5,FALSE)</f>
        <v>15-Dec-1988</v>
      </c>
      <c r="M1412" s="24">
        <f>VLOOKUP(A1412,Table1[[Customer ID]:[charges]],8,FALSE)</f>
        <v>7538.52</v>
      </c>
      <c r="N1412" s="24" t="str">
        <f>VLOOKUP(Healthcare!A1412,Table1[[Customer ID]:[Hospital tier]],9,FALSE)</f>
        <v>tier - 2</v>
      </c>
      <c r="O1412" s="24" t="str">
        <f>VLOOKUP(A1412,Table1[[Customer ID]:[City tier]],10,FALSE)</f>
        <v>tier - 2</v>
      </c>
      <c r="P1412" s="24" t="str">
        <f>VLOOKUP(Healthcare!A1412,Table1[],11,FALSE)</f>
        <v>R1012</v>
      </c>
      <c r="Q1412" s="24">
        <f>VLOOKUP(Healthcare!A1412,Table1[[Customer ID]:[Age]],6,FALSE)</f>
        <v>34</v>
      </c>
    </row>
    <row r="1413" spans="1:17" ht="15.4" x14ac:dyDescent="0.45">
      <c r="A1413" s="25" t="s">
        <v>1412</v>
      </c>
      <c r="B1413" s="24" t="str">
        <f>VLOOKUP('Customer Names'!A1413,'Customer Names'!A1413:C3747,3,FALSE)</f>
        <v>Stanek</v>
      </c>
      <c r="C1413" s="24">
        <f>VLOOKUP(Table8[[#This Row],[Customer ID]],Table8[[Customer ID]:[BMI]],2,FALSE)</f>
        <v>30.21</v>
      </c>
      <c r="D1413" s="24">
        <f>VLOOKUP(Table8[[#This Row],[Customer ID]],Table8[[Customer ID]:[HBA1C]],4,FALSE)</f>
        <v>5.5</v>
      </c>
      <c r="E1413" s="24" t="str">
        <f>VLOOKUP(Table8[[#This Row],[Customer ID]],Table8[[Customer ID]:[Heart Issues]],6,FALSE)</f>
        <v>No</v>
      </c>
      <c r="F1413" s="24" t="str">
        <f>VLOOKUP(Table8[[#This Row],[Customer ID]],Table8[[Customer ID]:[Any Transplants]],7,FALSE)</f>
        <v>No</v>
      </c>
      <c r="G1413" s="24" t="str">
        <f>VLOOKUP(Table8[[#This Row],[Customer ID]],Table8[[Customer ID]:[Cancer history]],8,FALSE)</f>
        <v>No</v>
      </c>
      <c r="H1413" s="24">
        <f>VLOOKUP(Table8[[#This Row],[Customer ID]],Table8[[Customer ID]:[NumberOfMajorSurgeries]],9,FALSE)</f>
        <v>1</v>
      </c>
      <c r="I1413" s="24" t="str">
        <f>VLOOKUP(Table8[[#This Row],[Customer ID]],Table8[],10,FALSE)</f>
        <v>No</v>
      </c>
      <c r="J1413" s="24" t="str">
        <f>VLOOKUP(Table8[[#This Row],[Customer ID]],Table8[[Customer ID]:[Wight Status]],3,FALSE)</f>
        <v>Obesity</v>
      </c>
      <c r="K1413" s="24" t="str">
        <f>VLOOKUP(Table8[[#This Row],[Customer ID]],Table8[[Customer ID]:[Diabetes Status]],5,FALSE)</f>
        <v>Normal</v>
      </c>
      <c r="L1413" s="24" t="str">
        <f>VLOOKUP(A1413,Table1[[Customer ID]:[Date Of Birth]],5,FALSE)</f>
        <v>22-Aug-1984</v>
      </c>
      <c r="M1413" s="24">
        <f>VLOOKUP(A1413,Table1[[Customer ID]:[charges]],8,FALSE)</f>
        <v>7537.16</v>
      </c>
      <c r="N1413" s="24" t="str">
        <f>VLOOKUP(Healthcare!A1413,Table1[[Customer ID]:[Hospital tier]],9,FALSE)</f>
        <v>tier - 2</v>
      </c>
      <c r="O1413" s="24" t="str">
        <f>VLOOKUP(A1413,Table1[[Customer ID]:[City tier]],10,FALSE)</f>
        <v>tier - 2</v>
      </c>
      <c r="P1413" s="24" t="str">
        <f>VLOOKUP(Healthcare!A1413,Table1[],11,FALSE)</f>
        <v>R1012</v>
      </c>
      <c r="Q1413" s="24">
        <f>VLOOKUP(Healthcare!A1413,Table1[[Customer ID]:[Age]],6,FALSE)</f>
        <v>38</v>
      </c>
    </row>
    <row r="1414" spans="1:17" ht="15.4" x14ac:dyDescent="0.45">
      <c r="A1414" s="25" t="s">
        <v>1413</v>
      </c>
      <c r="B1414" s="24" t="str">
        <f>VLOOKUP('Customer Names'!A1414,'Customer Names'!A1414:C3748,3,FALSE)</f>
        <v>Harris</v>
      </c>
      <c r="C1414" s="24">
        <f>VLOOKUP(Table8[[#This Row],[Customer ID]],Table8[[Customer ID]:[BMI]],2,FALSE)</f>
        <v>24.33</v>
      </c>
      <c r="D1414" s="24">
        <f>VLOOKUP(Table8[[#This Row],[Customer ID]],Table8[[Customer ID]:[HBA1C]],4,FALSE)</f>
        <v>8</v>
      </c>
      <c r="E1414" s="24" t="str">
        <f>VLOOKUP(Table8[[#This Row],[Customer ID]],Table8[[Customer ID]:[Heart Issues]],6,FALSE)</f>
        <v>No</v>
      </c>
      <c r="F1414" s="24" t="str">
        <f>VLOOKUP(Table8[[#This Row],[Customer ID]],Table8[[Customer ID]:[Any Transplants]],7,FALSE)</f>
        <v>No</v>
      </c>
      <c r="G1414" s="24" t="str">
        <f>VLOOKUP(Table8[[#This Row],[Customer ID]],Table8[[Customer ID]:[Cancer history]],8,FALSE)</f>
        <v>No</v>
      </c>
      <c r="H1414" s="24">
        <f>VLOOKUP(Table8[[#This Row],[Customer ID]],Table8[[Customer ID]:[NumberOfMajorSurgeries]],9,FALSE)</f>
        <v>0</v>
      </c>
      <c r="I1414" s="24" t="str">
        <f>VLOOKUP(Table8[[#This Row],[Customer ID]],Table8[],10,FALSE)</f>
        <v>No</v>
      </c>
      <c r="J1414" s="24" t="str">
        <f>VLOOKUP(Table8[[#This Row],[Customer ID]],Table8[[Customer ID]:[Wight Status]],3,FALSE)</f>
        <v>Normal Weight</v>
      </c>
      <c r="K1414" s="24" t="str">
        <f>VLOOKUP(Table8[[#This Row],[Customer ID]],Table8[[Customer ID]:[Diabetes Status]],5,FALSE)</f>
        <v>Diabetes</v>
      </c>
      <c r="L1414" s="24" t="str">
        <f>VLOOKUP(A1414,Table1[[Customer ID]:[Date Of Birth]],5,FALSE)</f>
        <v>14-Dec-1978</v>
      </c>
      <c r="M1414" s="24">
        <f>VLOOKUP(A1414,Table1[[Customer ID]:[charges]],8,FALSE)</f>
        <v>7531.7</v>
      </c>
      <c r="N1414" s="24" t="str">
        <f>VLOOKUP(Healthcare!A1414,Table1[[Customer ID]:[Hospital tier]],9,FALSE)</f>
        <v>tier - 2</v>
      </c>
      <c r="O1414" s="24" t="str">
        <f>VLOOKUP(A1414,Table1[[Customer ID]:[City tier]],10,FALSE)</f>
        <v>tier - 1</v>
      </c>
      <c r="P1414" s="24" t="str">
        <f>VLOOKUP(Healthcare!A1414,Table1[],11,FALSE)</f>
        <v>R1013</v>
      </c>
      <c r="Q1414" s="24">
        <f>VLOOKUP(Healthcare!A1414,Table1[[Customer ID]:[Age]],6,FALSE)</f>
        <v>44</v>
      </c>
    </row>
    <row r="1415" spans="1:17" ht="15.4" x14ac:dyDescent="0.45">
      <c r="A1415" s="25" t="s">
        <v>1414</v>
      </c>
      <c r="B1415" s="24" t="str">
        <f>VLOOKUP('Customer Names'!A1415,'Customer Names'!A1415:C3749,3,FALSE)</f>
        <v>Manning</v>
      </c>
      <c r="C1415" s="24">
        <f>VLOOKUP(Table8[[#This Row],[Customer ID]],Table8[[Customer ID]:[BMI]],2,FALSE)</f>
        <v>19.855</v>
      </c>
      <c r="D1415" s="24">
        <f>VLOOKUP(Table8[[#This Row],[Customer ID]],Table8[[Customer ID]:[HBA1C]],4,FALSE)</f>
        <v>5.71</v>
      </c>
      <c r="E1415" s="24" t="str">
        <f>VLOOKUP(Table8[[#This Row],[Customer ID]],Table8[[Customer ID]:[Heart Issues]],6,FALSE)</f>
        <v>Yes</v>
      </c>
      <c r="F1415" s="24" t="str">
        <f>VLOOKUP(Table8[[#This Row],[Customer ID]],Table8[[Customer ID]:[Any Transplants]],7,FALSE)</f>
        <v>No</v>
      </c>
      <c r="G1415" s="24" t="str">
        <f>VLOOKUP(Table8[[#This Row],[Customer ID]],Table8[[Customer ID]:[Cancer history]],8,FALSE)</f>
        <v>No</v>
      </c>
      <c r="H1415" s="24">
        <f>VLOOKUP(Table8[[#This Row],[Customer ID]],Table8[[Customer ID]:[NumberOfMajorSurgeries]],9,FALSE)</f>
        <v>0</v>
      </c>
      <c r="I1415" s="24" t="str">
        <f>VLOOKUP(Table8[[#This Row],[Customer ID]],Table8[],10,FALSE)</f>
        <v>No</v>
      </c>
      <c r="J1415" s="24" t="str">
        <f>VLOOKUP(Table8[[#This Row],[Customer ID]],Table8[[Customer ID]:[Wight Status]],3,FALSE)</f>
        <v>Normal Weight</v>
      </c>
      <c r="K1415" s="24" t="str">
        <f>VLOOKUP(Table8[[#This Row],[Customer ID]],Table8[[Customer ID]:[Diabetes Status]],5,FALSE)</f>
        <v>Prediabetes</v>
      </c>
      <c r="L1415" s="24" t="str">
        <f>VLOOKUP(A1415,Table1[[Customer ID]:[Date Of Birth]],5,FALSE)</f>
        <v>10-Oct-1976</v>
      </c>
      <c r="M1415" s="24">
        <f>VLOOKUP(A1415,Table1[[Customer ID]:[charges]],8,FALSE)</f>
        <v>7526.71</v>
      </c>
      <c r="N1415" s="24" t="str">
        <f>VLOOKUP(Healthcare!A1415,Table1[[Customer ID]:[Hospital tier]],9,FALSE)</f>
        <v>tier - 3</v>
      </c>
      <c r="O1415" s="24" t="str">
        <f>VLOOKUP(A1415,Table1[[Customer ID]:[City tier]],10,FALSE)</f>
        <v>tier - 1</v>
      </c>
      <c r="P1415" s="24" t="str">
        <f>VLOOKUP(Healthcare!A1415,Table1[],11,FALSE)</f>
        <v>R1012</v>
      </c>
      <c r="Q1415" s="24">
        <f>VLOOKUP(Healthcare!A1415,Table1[[Customer ID]:[Age]],6,FALSE)</f>
        <v>46</v>
      </c>
    </row>
    <row r="1416" spans="1:17" ht="15.4" x14ac:dyDescent="0.45">
      <c r="A1416" s="25" t="s">
        <v>1415</v>
      </c>
      <c r="B1416" s="24" t="str">
        <f>VLOOKUP('Customer Names'!A1416,'Customer Names'!A1416:C3750,3,FALSE)</f>
        <v>Barrera Munoz</v>
      </c>
      <c r="C1416" s="24">
        <f>VLOOKUP(Table8[[#This Row],[Customer ID]],Table8[[Customer ID]:[BMI]],2,FALSE)</f>
        <v>25.364999999999998</v>
      </c>
      <c r="D1416" s="24">
        <f>VLOOKUP(Table8[[#This Row],[Customer ID]],Table8[[Customer ID]:[HBA1C]],4,FALSE)</f>
        <v>11.71</v>
      </c>
      <c r="E1416" s="24" t="str">
        <f>VLOOKUP(Table8[[#This Row],[Customer ID]],Table8[[Customer ID]:[Heart Issues]],6,FALSE)</f>
        <v>No</v>
      </c>
      <c r="F1416" s="24" t="str">
        <f>VLOOKUP(Table8[[#This Row],[Customer ID]],Table8[[Customer ID]:[Any Transplants]],7,FALSE)</f>
        <v>No</v>
      </c>
      <c r="G1416" s="24" t="str">
        <f>VLOOKUP(Table8[[#This Row],[Customer ID]],Table8[[Customer ID]:[Cancer history]],8,FALSE)</f>
        <v>No</v>
      </c>
      <c r="H1416" s="24">
        <f>VLOOKUP(Table8[[#This Row],[Customer ID]],Table8[[Customer ID]:[NumberOfMajorSurgeries]],9,FALSE)</f>
        <v>0</v>
      </c>
      <c r="I1416" s="24" t="str">
        <f>VLOOKUP(Table8[[#This Row],[Customer ID]],Table8[],10,FALSE)</f>
        <v>No</v>
      </c>
      <c r="J1416" s="24" t="str">
        <f>VLOOKUP(Table8[[#This Row],[Customer ID]],Table8[[Customer ID]:[Wight Status]],3,FALSE)</f>
        <v>Over Weight</v>
      </c>
      <c r="K1416" s="24" t="str">
        <f>VLOOKUP(Table8[[#This Row],[Customer ID]],Table8[[Customer ID]:[Diabetes Status]],5,FALSE)</f>
        <v>Diabetes</v>
      </c>
      <c r="L1416" s="24" t="str">
        <f>VLOOKUP(A1416,Table1[[Customer ID]:[Date Of Birth]],5,FALSE)</f>
        <v>18-Oct-1978</v>
      </c>
      <c r="M1416" s="24">
        <f>VLOOKUP(A1416,Table1[[Customer ID]:[charges]],8,FALSE)</f>
        <v>7518.03</v>
      </c>
      <c r="N1416" s="24" t="str">
        <f>VLOOKUP(Healthcare!A1416,Table1[[Customer ID]:[Hospital tier]],9,FALSE)</f>
        <v>tier - 2</v>
      </c>
      <c r="O1416" s="24" t="str">
        <f>VLOOKUP(A1416,Table1[[Customer ID]:[City tier]],10,FALSE)</f>
        <v>tier - 3</v>
      </c>
      <c r="P1416" s="24" t="str">
        <f>VLOOKUP(Healthcare!A1416,Table1[],11,FALSE)</f>
        <v>R1012</v>
      </c>
      <c r="Q1416" s="24">
        <f>VLOOKUP(Healthcare!A1416,Table1[[Customer ID]:[Age]],6,FALSE)</f>
        <v>44</v>
      </c>
    </row>
    <row r="1417" spans="1:17" ht="15.4" x14ac:dyDescent="0.45">
      <c r="A1417" s="25" t="s">
        <v>1416</v>
      </c>
      <c r="B1417" s="24" t="str">
        <f>VLOOKUP('Customer Names'!A1417,'Customer Names'!A1417:C3751,3,FALSE)</f>
        <v>Schauwaers</v>
      </c>
      <c r="C1417" s="24">
        <f>VLOOKUP(Table8[[#This Row],[Customer ID]],Table8[[Customer ID]:[BMI]],2,FALSE)</f>
        <v>29.6</v>
      </c>
      <c r="D1417" s="24">
        <f>VLOOKUP(Table8[[#This Row],[Customer ID]],Table8[[Customer ID]:[HBA1C]],4,FALSE)</f>
        <v>6.17</v>
      </c>
      <c r="E1417" s="24" t="str">
        <f>VLOOKUP(Table8[[#This Row],[Customer ID]],Table8[[Customer ID]:[Heart Issues]],6,FALSE)</f>
        <v>Yes</v>
      </c>
      <c r="F1417" s="24" t="str">
        <f>VLOOKUP(Table8[[#This Row],[Customer ID]],Table8[[Customer ID]:[Any Transplants]],7,FALSE)</f>
        <v>No</v>
      </c>
      <c r="G1417" s="24" t="str">
        <f>VLOOKUP(Table8[[#This Row],[Customer ID]],Table8[[Customer ID]:[Cancer history]],8,FALSE)</f>
        <v>Yes</v>
      </c>
      <c r="H1417" s="24">
        <f>VLOOKUP(Table8[[#This Row],[Customer ID]],Table8[[Customer ID]:[NumberOfMajorSurgeries]],9,FALSE)</f>
        <v>1</v>
      </c>
      <c r="I1417" s="24" t="str">
        <f>VLOOKUP(Table8[[#This Row],[Customer ID]],Table8[],10,FALSE)</f>
        <v>No</v>
      </c>
      <c r="J1417" s="24" t="str">
        <f>VLOOKUP(Table8[[#This Row],[Customer ID]],Table8[[Customer ID]:[Wight Status]],3,FALSE)</f>
        <v>Over Weight</v>
      </c>
      <c r="K1417" s="24" t="str">
        <f>VLOOKUP(Table8[[#This Row],[Customer ID]],Table8[[Customer ID]:[Diabetes Status]],5,FALSE)</f>
        <v>Prediabetes</v>
      </c>
      <c r="L1417" s="24" t="str">
        <f>VLOOKUP(A1417,Table1[[Customer ID]:[Date Of Birth]],5,FALSE)</f>
        <v>10-Jul-1983</v>
      </c>
      <c r="M1417" s="24">
        <f>VLOOKUP(A1417,Table1[[Customer ID]:[charges]],8,FALSE)</f>
        <v>7512.27</v>
      </c>
      <c r="N1417" s="24" t="str">
        <f>VLOOKUP(Healthcare!A1417,Table1[[Customer ID]:[Hospital tier]],9,FALSE)</f>
        <v>tier - 3</v>
      </c>
      <c r="O1417" s="24" t="str">
        <f>VLOOKUP(A1417,Table1[[Customer ID]:[City tier]],10,FALSE)</f>
        <v>tier - 2</v>
      </c>
      <c r="P1417" s="24" t="str">
        <f>VLOOKUP(Healthcare!A1417,Table1[],11,FALSE)</f>
        <v>R1011</v>
      </c>
      <c r="Q1417" s="24">
        <f>VLOOKUP(Healthcare!A1417,Table1[[Customer ID]:[Age]],6,FALSE)</f>
        <v>39</v>
      </c>
    </row>
    <row r="1418" spans="1:17" ht="15.4" x14ac:dyDescent="0.45">
      <c r="A1418" s="25" t="s">
        <v>1417</v>
      </c>
      <c r="B1418" s="24" t="str">
        <f>VLOOKUP('Customer Names'!A1418,'Customer Names'!A1418:C3752,3,FALSE)</f>
        <v>Hartman</v>
      </c>
      <c r="C1418" s="24">
        <f>VLOOKUP(Table8[[#This Row],[Customer ID]],Table8[[Customer ID]:[BMI]],2,FALSE)</f>
        <v>39.43</v>
      </c>
      <c r="D1418" s="24">
        <f>VLOOKUP(Table8[[#This Row],[Customer ID]],Table8[[Customer ID]:[HBA1C]],4,FALSE)</f>
        <v>6.1</v>
      </c>
      <c r="E1418" s="24" t="str">
        <f>VLOOKUP(Table8[[#This Row],[Customer ID]],Table8[[Customer ID]:[Heart Issues]],6,FALSE)</f>
        <v>Yes</v>
      </c>
      <c r="F1418" s="24" t="str">
        <f>VLOOKUP(Table8[[#This Row],[Customer ID]],Table8[[Customer ID]:[Any Transplants]],7,FALSE)</f>
        <v>No</v>
      </c>
      <c r="G1418" s="24" t="str">
        <f>VLOOKUP(Table8[[#This Row],[Customer ID]],Table8[[Customer ID]:[Cancer history]],8,FALSE)</f>
        <v>Yes</v>
      </c>
      <c r="H1418" s="24">
        <f>VLOOKUP(Table8[[#This Row],[Customer ID]],Table8[[Customer ID]:[NumberOfMajorSurgeries]],9,FALSE)</f>
        <v>1</v>
      </c>
      <c r="I1418" s="24" t="str">
        <f>VLOOKUP(Table8[[#This Row],[Customer ID]],Table8[],10,FALSE)</f>
        <v>No</v>
      </c>
      <c r="J1418" s="24" t="str">
        <f>VLOOKUP(Table8[[#This Row],[Customer ID]],Table8[[Customer ID]:[Wight Status]],3,FALSE)</f>
        <v>Obesity</v>
      </c>
      <c r="K1418" s="24" t="str">
        <f>VLOOKUP(Table8[[#This Row],[Customer ID]],Table8[[Customer ID]:[Diabetes Status]],5,FALSE)</f>
        <v>Prediabetes</v>
      </c>
      <c r="L1418" s="24" t="str">
        <f>VLOOKUP(A1418,Table1[[Customer ID]:[Date Of Birth]],5,FALSE)</f>
        <v>28-Oct-1997</v>
      </c>
      <c r="M1418" s="24">
        <f>VLOOKUP(A1418,Table1[[Customer ID]:[charges]],8,FALSE)</f>
        <v>7504.3</v>
      </c>
      <c r="N1418" s="24" t="str">
        <f>VLOOKUP(Healthcare!A1418,Table1[[Customer ID]:[Hospital tier]],9,FALSE)</f>
        <v>tier - 2</v>
      </c>
      <c r="O1418" s="24" t="str">
        <f>VLOOKUP(A1418,Table1[[Customer ID]:[City tier]],10,FALSE)</f>
        <v>tier - 1</v>
      </c>
      <c r="P1418" s="24" t="str">
        <f>VLOOKUP(Healthcare!A1418,Table1[],11,FALSE)</f>
        <v>R1012</v>
      </c>
      <c r="Q1418" s="24">
        <f>VLOOKUP(Healthcare!A1418,Table1[[Customer ID]:[Age]],6,FALSE)</f>
        <v>25</v>
      </c>
    </row>
    <row r="1419" spans="1:17" ht="15.4" x14ac:dyDescent="0.45">
      <c r="A1419" s="25" t="s">
        <v>1418</v>
      </c>
      <c r="B1419" s="24" t="str">
        <f>VLOOKUP('Customer Names'!A1419,'Customer Names'!A1419:C3753,3,FALSE)</f>
        <v>Fire</v>
      </c>
      <c r="C1419" s="24">
        <f>VLOOKUP(Table8[[#This Row],[Customer ID]],Table8[[Customer ID]:[BMI]],2,FALSE)</f>
        <v>27.34</v>
      </c>
      <c r="D1419" s="24">
        <f>VLOOKUP(Table8[[#This Row],[Customer ID]],Table8[[Customer ID]:[HBA1C]],4,FALSE)</f>
        <v>5.19</v>
      </c>
      <c r="E1419" s="24" t="str">
        <f>VLOOKUP(Table8[[#This Row],[Customer ID]],Table8[[Customer ID]:[Heart Issues]],6,FALSE)</f>
        <v>Yes</v>
      </c>
      <c r="F1419" s="24" t="str">
        <f>VLOOKUP(Table8[[#This Row],[Customer ID]],Table8[[Customer ID]:[Any Transplants]],7,FALSE)</f>
        <v>No</v>
      </c>
      <c r="G1419" s="24" t="str">
        <f>VLOOKUP(Table8[[#This Row],[Customer ID]],Table8[[Customer ID]:[Cancer history]],8,FALSE)</f>
        <v>No</v>
      </c>
      <c r="H1419" s="24">
        <f>VLOOKUP(Table8[[#This Row],[Customer ID]],Table8[[Customer ID]:[NumberOfMajorSurgeries]],9,FALSE)</f>
        <v>1</v>
      </c>
      <c r="I1419" s="24" t="str">
        <f>VLOOKUP(Table8[[#This Row],[Customer ID]],Table8[],10,FALSE)</f>
        <v>No</v>
      </c>
      <c r="J1419" s="24" t="str">
        <f>VLOOKUP(Table8[[#This Row],[Customer ID]],Table8[[Customer ID]:[Wight Status]],3,FALSE)</f>
        <v>Over Weight</v>
      </c>
      <c r="K1419" s="24" t="str">
        <f>VLOOKUP(Table8[[#This Row],[Customer ID]],Table8[[Customer ID]:[Diabetes Status]],5,FALSE)</f>
        <v>Normal</v>
      </c>
      <c r="L1419" s="24" t="str">
        <f>VLOOKUP(A1419,Table1[[Customer ID]:[Date Of Birth]],5,FALSE)</f>
        <v>15-Dec-1988</v>
      </c>
      <c r="M1419" s="24">
        <f>VLOOKUP(A1419,Table1[[Customer ID]:[charges]],8,FALSE)</f>
        <v>7494.63</v>
      </c>
      <c r="N1419" s="24" t="str">
        <f>VLOOKUP(Healthcare!A1419,Table1[[Customer ID]:[Hospital tier]],9,FALSE)</f>
        <v>tier - 2</v>
      </c>
      <c r="O1419" s="24" t="str">
        <f>VLOOKUP(A1419,Table1[[Customer ID]:[City tier]],10,FALSE)</f>
        <v>tier - 3</v>
      </c>
      <c r="P1419" s="24" t="str">
        <f>VLOOKUP(Healthcare!A1419,Table1[],11,FALSE)</f>
        <v>R1025</v>
      </c>
      <c r="Q1419" s="24">
        <f>VLOOKUP(Healthcare!A1419,Table1[[Customer ID]:[Age]],6,FALSE)</f>
        <v>34</v>
      </c>
    </row>
    <row r="1420" spans="1:17" ht="15.4" x14ac:dyDescent="0.45">
      <c r="A1420" s="25" t="s">
        <v>1419</v>
      </c>
      <c r="B1420" s="24" t="str">
        <f>VLOOKUP('Customer Names'!A1420,'Customer Names'!A1420:C3754,3,FALSE)</f>
        <v>Waliaula</v>
      </c>
      <c r="C1420" s="24">
        <f>VLOOKUP(Table8[[#This Row],[Customer ID]],Table8[[Customer ID]:[BMI]],2,FALSE)</f>
        <v>39.01</v>
      </c>
      <c r="D1420" s="24">
        <f>VLOOKUP(Table8[[#This Row],[Customer ID]],Table8[[Customer ID]:[HBA1C]],4,FALSE)</f>
        <v>5.37</v>
      </c>
      <c r="E1420" s="24" t="str">
        <f>VLOOKUP(Table8[[#This Row],[Customer ID]],Table8[[Customer ID]:[Heart Issues]],6,FALSE)</f>
        <v>Yes</v>
      </c>
      <c r="F1420" s="24" t="str">
        <f>VLOOKUP(Table8[[#This Row],[Customer ID]],Table8[[Customer ID]:[Any Transplants]],7,FALSE)</f>
        <v>No</v>
      </c>
      <c r="G1420" s="24" t="str">
        <f>VLOOKUP(Table8[[#This Row],[Customer ID]],Table8[[Customer ID]:[Cancer history]],8,FALSE)</f>
        <v>No</v>
      </c>
      <c r="H1420" s="24">
        <f>VLOOKUP(Table8[[#This Row],[Customer ID]],Table8[[Customer ID]:[NumberOfMajorSurgeries]],9,FALSE)</f>
        <v>0</v>
      </c>
      <c r="I1420" s="24" t="str">
        <f>VLOOKUP(Table8[[#This Row],[Customer ID]],Table8[],10,FALSE)</f>
        <v>No</v>
      </c>
      <c r="J1420" s="24" t="str">
        <f>VLOOKUP(Table8[[#This Row],[Customer ID]],Table8[[Customer ID]:[Wight Status]],3,FALSE)</f>
        <v>Obesity</v>
      </c>
      <c r="K1420" s="24" t="str">
        <f>VLOOKUP(Table8[[#This Row],[Customer ID]],Table8[[Customer ID]:[Diabetes Status]],5,FALSE)</f>
        <v>Normal</v>
      </c>
      <c r="L1420" s="24" t="str">
        <f>VLOOKUP(A1420,Table1[[Customer ID]:[Date Of Birth]],5,FALSE)</f>
        <v>14-Jun-1996</v>
      </c>
      <c r="M1420" s="24">
        <f>VLOOKUP(A1420,Table1[[Customer ID]:[charges]],8,FALSE)</f>
        <v>7487.38</v>
      </c>
      <c r="N1420" s="24" t="str">
        <f>VLOOKUP(Healthcare!A1420,Table1[[Customer ID]:[Hospital tier]],9,FALSE)</f>
        <v>tier - 2</v>
      </c>
      <c r="O1420" s="24" t="str">
        <f>VLOOKUP(A1420,Table1[[Customer ID]:[City tier]],10,FALSE)</f>
        <v>tier - 3</v>
      </c>
      <c r="P1420" s="24" t="str">
        <f>VLOOKUP(Healthcare!A1420,Table1[],11,FALSE)</f>
        <v>R1012</v>
      </c>
      <c r="Q1420" s="24">
        <f>VLOOKUP(Healthcare!A1420,Table1[[Customer ID]:[Age]],6,FALSE)</f>
        <v>26</v>
      </c>
    </row>
    <row r="1421" spans="1:17" ht="15.4" x14ac:dyDescent="0.45">
      <c r="A1421" s="25" t="s">
        <v>1420</v>
      </c>
      <c r="B1421" s="24" t="str">
        <f>VLOOKUP('Customer Names'!A1421,'Customer Names'!A1421:C3755,3,FALSE)</f>
        <v>Blackshear</v>
      </c>
      <c r="C1421" s="24">
        <f>VLOOKUP(Table8[[#This Row],[Customer ID]],Table8[[Customer ID]:[BMI]],2,FALSE)</f>
        <v>18.989999999999998</v>
      </c>
      <c r="D1421" s="24">
        <f>VLOOKUP(Table8[[#This Row],[Customer ID]],Table8[[Customer ID]:[HBA1C]],4,FALSE)</f>
        <v>10.82</v>
      </c>
      <c r="E1421" s="24" t="str">
        <f>VLOOKUP(Table8[[#This Row],[Customer ID]],Table8[[Customer ID]:[Heart Issues]],6,FALSE)</f>
        <v>Yes</v>
      </c>
      <c r="F1421" s="24" t="str">
        <f>VLOOKUP(Table8[[#This Row],[Customer ID]],Table8[[Customer ID]:[Any Transplants]],7,FALSE)</f>
        <v>No</v>
      </c>
      <c r="G1421" s="24" t="str">
        <f>VLOOKUP(Table8[[#This Row],[Customer ID]],Table8[[Customer ID]:[Cancer history]],8,FALSE)</f>
        <v>No</v>
      </c>
      <c r="H1421" s="24">
        <f>VLOOKUP(Table8[[#This Row],[Customer ID]],Table8[[Customer ID]:[NumberOfMajorSurgeries]],9,FALSE)</f>
        <v>0</v>
      </c>
      <c r="I1421" s="24" t="str">
        <f>VLOOKUP(Table8[[#This Row],[Customer ID]],Table8[],10,FALSE)</f>
        <v>No</v>
      </c>
      <c r="J1421" s="24" t="str">
        <f>VLOOKUP(Table8[[#This Row],[Customer ID]],Table8[[Customer ID]:[Wight Status]],3,FALSE)</f>
        <v>Normal Weight</v>
      </c>
      <c r="K1421" s="24" t="str">
        <f>VLOOKUP(Table8[[#This Row],[Customer ID]],Table8[[Customer ID]:[Diabetes Status]],5,FALSE)</f>
        <v>Diabetes</v>
      </c>
      <c r="L1421" s="24" t="str">
        <f>VLOOKUP(A1421,Table1[[Customer ID]:[Date Of Birth]],5,FALSE)</f>
        <v>4-Aug-1967</v>
      </c>
      <c r="M1421" s="24">
        <f>VLOOKUP(A1421,Table1[[Customer ID]:[charges]],8,FALSE)</f>
        <v>7463.51</v>
      </c>
      <c r="N1421" s="24" t="str">
        <f>VLOOKUP(Healthcare!A1421,Table1[[Customer ID]:[Hospital tier]],9,FALSE)</f>
        <v>tier - 3</v>
      </c>
      <c r="O1421" s="24" t="str">
        <f>VLOOKUP(A1421,Table1[[Customer ID]:[City tier]],10,FALSE)</f>
        <v>tier - 3</v>
      </c>
      <c r="P1421" s="24" t="str">
        <f>VLOOKUP(Healthcare!A1421,Table1[],11,FALSE)</f>
        <v>R1013</v>
      </c>
      <c r="Q1421" s="24">
        <f>VLOOKUP(Healthcare!A1421,Table1[[Customer ID]:[Age]],6,FALSE)</f>
        <v>55</v>
      </c>
    </row>
    <row r="1422" spans="1:17" ht="15.4" x14ac:dyDescent="0.45">
      <c r="A1422" s="25" t="s">
        <v>1421</v>
      </c>
      <c r="B1422" s="24" t="str">
        <f>VLOOKUP('Customer Names'!A1422,'Customer Names'!A1422:C3756,3,FALSE)</f>
        <v>Nettik</v>
      </c>
      <c r="C1422" s="24">
        <f>VLOOKUP(Table8[[#This Row],[Customer ID]],Table8[[Customer ID]:[BMI]],2,FALSE)</f>
        <v>42.3</v>
      </c>
      <c r="D1422" s="24">
        <f>VLOOKUP(Table8[[#This Row],[Customer ID]],Table8[[Customer ID]:[HBA1C]],4,FALSE)</f>
        <v>6.06</v>
      </c>
      <c r="E1422" s="24" t="str">
        <f>VLOOKUP(Table8[[#This Row],[Customer ID]],Table8[[Customer ID]:[Heart Issues]],6,FALSE)</f>
        <v>Yes</v>
      </c>
      <c r="F1422" s="24" t="str">
        <f>VLOOKUP(Table8[[#This Row],[Customer ID]],Table8[[Customer ID]:[Any Transplants]],7,FALSE)</f>
        <v>No</v>
      </c>
      <c r="G1422" s="24" t="str">
        <f>VLOOKUP(Table8[[#This Row],[Customer ID]],Table8[[Customer ID]:[Cancer history]],8,FALSE)</f>
        <v>No</v>
      </c>
      <c r="H1422" s="24">
        <f>VLOOKUP(Table8[[#This Row],[Customer ID]],Table8[[Customer ID]:[NumberOfMajorSurgeries]],9,FALSE)</f>
        <v>0</v>
      </c>
      <c r="I1422" s="24" t="str">
        <f>VLOOKUP(Table8[[#This Row],[Customer ID]],Table8[],10,FALSE)</f>
        <v>No</v>
      </c>
      <c r="J1422" s="24" t="str">
        <f>VLOOKUP(Table8[[#This Row],[Customer ID]],Table8[[Customer ID]:[Wight Status]],3,FALSE)</f>
        <v>Obesity</v>
      </c>
      <c r="K1422" s="24" t="str">
        <f>VLOOKUP(Table8[[#This Row],[Customer ID]],Table8[[Customer ID]:[Diabetes Status]],5,FALSE)</f>
        <v>Prediabetes</v>
      </c>
      <c r="L1422" s="24" t="str">
        <f>VLOOKUP(A1422,Table1[[Customer ID]:[Date Of Birth]],5,FALSE)</f>
        <v>1-Jun-2001</v>
      </c>
      <c r="M1422" s="24">
        <f>VLOOKUP(A1422,Table1[[Customer ID]:[charges]],8,FALSE)</f>
        <v>7450.36</v>
      </c>
      <c r="N1422" s="24" t="str">
        <f>VLOOKUP(Healthcare!A1422,Table1[[Customer ID]:[Hospital tier]],9,FALSE)</f>
        <v>tier - 2</v>
      </c>
      <c r="O1422" s="24" t="str">
        <f>VLOOKUP(A1422,Table1[[Customer ID]:[City tier]],10,FALSE)</f>
        <v>tier - 2</v>
      </c>
      <c r="P1422" s="24" t="str">
        <f>VLOOKUP(Healthcare!A1422,Table1[],11,FALSE)</f>
        <v>R1012</v>
      </c>
      <c r="Q1422" s="24">
        <f>VLOOKUP(Healthcare!A1422,Table1[[Customer ID]:[Age]],6,FALSE)</f>
        <v>22</v>
      </c>
    </row>
    <row r="1423" spans="1:17" ht="15.4" x14ac:dyDescent="0.45">
      <c r="A1423" s="25" t="s">
        <v>1422</v>
      </c>
      <c r="B1423" s="24" t="str">
        <f>VLOOKUP('Customer Names'!A1423,'Customer Names'!A1423:C3757,3,FALSE)</f>
        <v>Novales</v>
      </c>
      <c r="C1423" s="24">
        <f>VLOOKUP(Table8[[#This Row],[Customer ID]],Table8[[Customer ID]:[BMI]],2,FALSE)</f>
        <v>39.805</v>
      </c>
      <c r="D1423" s="24">
        <f>VLOOKUP(Table8[[#This Row],[Customer ID]],Table8[[Customer ID]:[HBA1C]],4,FALSE)</f>
        <v>5.91</v>
      </c>
      <c r="E1423" s="24" t="str">
        <f>VLOOKUP(Table8[[#This Row],[Customer ID]],Table8[[Customer ID]:[Heart Issues]],6,FALSE)</f>
        <v>No</v>
      </c>
      <c r="F1423" s="24" t="str">
        <f>VLOOKUP(Table8[[#This Row],[Customer ID]],Table8[[Customer ID]:[Any Transplants]],7,FALSE)</f>
        <v>No</v>
      </c>
      <c r="G1423" s="24" t="str">
        <f>VLOOKUP(Table8[[#This Row],[Customer ID]],Table8[[Customer ID]:[Cancer history]],8,FALSE)</f>
        <v>No</v>
      </c>
      <c r="H1423" s="24">
        <f>VLOOKUP(Table8[[#This Row],[Customer ID]],Table8[[Customer ID]:[NumberOfMajorSurgeries]],9,FALSE)</f>
        <v>0</v>
      </c>
      <c r="I1423" s="24" t="str">
        <f>VLOOKUP(Table8[[#This Row],[Customer ID]],Table8[],10,FALSE)</f>
        <v>No</v>
      </c>
      <c r="J1423" s="24" t="str">
        <f>VLOOKUP(Table8[[#This Row],[Customer ID]],Table8[[Customer ID]:[Wight Status]],3,FALSE)</f>
        <v>Obesity</v>
      </c>
      <c r="K1423" s="24" t="str">
        <f>VLOOKUP(Table8[[#This Row],[Customer ID]],Table8[[Customer ID]:[Diabetes Status]],5,FALSE)</f>
        <v>Prediabetes</v>
      </c>
      <c r="L1423" s="24" t="str">
        <f>VLOOKUP(A1423,Table1[[Customer ID]:[Date Of Birth]],5,FALSE)</f>
        <v>30-Sep-1977</v>
      </c>
      <c r="M1423" s="24">
        <f>VLOOKUP(A1423,Table1[[Customer ID]:[charges]],8,FALSE)</f>
        <v>7448.4</v>
      </c>
      <c r="N1423" s="24" t="str">
        <f>VLOOKUP(Healthcare!A1423,Table1[[Customer ID]:[Hospital tier]],9,FALSE)</f>
        <v>tier - 3</v>
      </c>
      <c r="O1423" s="24" t="str">
        <f>VLOOKUP(A1423,Table1[[Customer ID]:[City tier]],10,FALSE)</f>
        <v>tier - 3</v>
      </c>
      <c r="P1423" s="24" t="str">
        <f>VLOOKUP(Healthcare!A1423,Table1[],11,FALSE)</f>
        <v>R1017</v>
      </c>
      <c r="Q1423" s="24">
        <f>VLOOKUP(Healthcare!A1423,Table1[[Customer ID]:[Age]],6,FALSE)</f>
        <v>45</v>
      </c>
    </row>
    <row r="1424" spans="1:17" ht="15.4" x14ac:dyDescent="0.45">
      <c r="A1424" s="25" t="s">
        <v>1423</v>
      </c>
      <c r="B1424" s="24" t="str">
        <f>VLOOKUP('Customer Names'!A1424,'Customer Names'!A1424:C3758,3,FALSE)</f>
        <v>Rosauer</v>
      </c>
      <c r="C1424" s="24">
        <f>VLOOKUP(Table8[[#This Row],[Customer ID]],Table8[[Customer ID]:[BMI]],2,FALSE)</f>
        <v>33.700000000000003</v>
      </c>
      <c r="D1424" s="24">
        <f>VLOOKUP(Table8[[#This Row],[Customer ID]],Table8[[Customer ID]:[HBA1C]],4,FALSE)</f>
        <v>5.87</v>
      </c>
      <c r="E1424" s="24" t="str">
        <f>VLOOKUP(Table8[[#This Row],[Customer ID]],Table8[[Customer ID]:[Heart Issues]],6,FALSE)</f>
        <v>No</v>
      </c>
      <c r="F1424" s="24" t="str">
        <f>VLOOKUP(Table8[[#This Row],[Customer ID]],Table8[[Customer ID]:[Any Transplants]],7,FALSE)</f>
        <v>No</v>
      </c>
      <c r="G1424" s="24" t="str">
        <f>VLOOKUP(Table8[[#This Row],[Customer ID]],Table8[[Customer ID]:[Cancer history]],8,FALSE)</f>
        <v>No</v>
      </c>
      <c r="H1424" s="24">
        <f>VLOOKUP(Table8[[#This Row],[Customer ID]],Table8[[Customer ID]:[NumberOfMajorSurgeries]],9,FALSE)</f>
        <v>0</v>
      </c>
      <c r="I1424" s="24" t="str">
        <f>VLOOKUP(Table8[[#This Row],[Customer ID]],Table8[],10,FALSE)</f>
        <v>No</v>
      </c>
      <c r="J1424" s="24" t="str">
        <f>VLOOKUP(Table8[[#This Row],[Customer ID]],Table8[[Customer ID]:[Wight Status]],3,FALSE)</f>
        <v>Obesity</v>
      </c>
      <c r="K1424" s="24" t="str">
        <f>VLOOKUP(Table8[[#This Row],[Customer ID]],Table8[[Customer ID]:[Diabetes Status]],5,FALSE)</f>
        <v>Prediabetes</v>
      </c>
      <c r="L1424" s="24" t="str">
        <f>VLOOKUP(A1424,Table1[[Customer ID]:[Date Of Birth]],5,FALSE)</f>
        <v>25-Sep-1977</v>
      </c>
      <c r="M1424" s="24">
        <f>VLOOKUP(A1424,Table1[[Customer ID]:[charges]],8,FALSE)</f>
        <v>7445.92</v>
      </c>
      <c r="N1424" s="24" t="str">
        <f>VLOOKUP(Healthcare!A1424,Table1[[Customer ID]:[Hospital tier]],9,FALSE)</f>
        <v>tier - 3</v>
      </c>
      <c r="O1424" s="24" t="str">
        <f>VLOOKUP(A1424,Table1[[Customer ID]:[City tier]],10,FALSE)</f>
        <v>tier - 1</v>
      </c>
      <c r="P1424" s="24" t="str">
        <f>VLOOKUP(Healthcare!A1424,Table1[],11,FALSE)</f>
        <v>R1011</v>
      </c>
      <c r="Q1424" s="24">
        <f>VLOOKUP(Healthcare!A1424,Table1[[Customer ID]:[Age]],6,FALSE)</f>
        <v>45</v>
      </c>
    </row>
    <row r="1425" spans="1:17" ht="15.4" x14ac:dyDescent="0.45">
      <c r="A1425" s="25" t="s">
        <v>1424</v>
      </c>
      <c r="B1425" s="24" t="str">
        <f>VLOOKUP('Customer Names'!A1425,'Customer Names'!A1425:C3759,3,FALSE)</f>
        <v>Ryder</v>
      </c>
      <c r="C1425" s="24">
        <f>VLOOKUP(Table8[[#This Row],[Customer ID]],Table8[[Customer ID]:[BMI]],2,FALSE)</f>
        <v>36.195</v>
      </c>
      <c r="D1425" s="24">
        <f>VLOOKUP(Table8[[#This Row],[Customer ID]],Table8[[Customer ID]:[HBA1C]],4,FALSE)</f>
        <v>6.22</v>
      </c>
      <c r="E1425" s="24" t="str">
        <f>VLOOKUP(Table8[[#This Row],[Customer ID]],Table8[[Customer ID]:[Heart Issues]],6,FALSE)</f>
        <v>No</v>
      </c>
      <c r="F1425" s="24" t="str">
        <f>VLOOKUP(Table8[[#This Row],[Customer ID]],Table8[[Customer ID]:[Any Transplants]],7,FALSE)</f>
        <v>No</v>
      </c>
      <c r="G1425" s="24" t="str">
        <f>VLOOKUP(Table8[[#This Row],[Customer ID]],Table8[[Customer ID]:[Cancer history]],8,FALSE)</f>
        <v>No</v>
      </c>
      <c r="H1425" s="24">
        <f>VLOOKUP(Table8[[#This Row],[Customer ID]],Table8[[Customer ID]:[NumberOfMajorSurgeries]],9,FALSE)</f>
        <v>0</v>
      </c>
      <c r="I1425" s="24" t="str">
        <f>VLOOKUP(Table8[[#This Row],[Customer ID]],Table8[],10,FALSE)</f>
        <v>No</v>
      </c>
      <c r="J1425" s="24" t="str">
        <f>VLOOKUP(Table8[[#This Row],[Customer ID]],Table8[[Customer ID]:[Wight Status]],3,FALSE)</f>
        <v>Obesity</v>
      </c>
      <c r="K1425" s="24" t="str">
        <f>VLOOKUP(Table8[[#This Row],[Customer ID]],Table8[[Customer ID]:[Diabetes Status]],5,FALSE)</f>
        <v>Prediabetes</v>
      </c>
      <c r="L1425" s="24" t="str">
        <f>VLOOKUP(A1425,Table1[[Customer ID]:[Date Of Birth]],5,FALSE)</f>
        <v>7-Jul-1980</v>
      </c>
      <c r="M1425" s="24">
        <f>VLOOKUP(A1425,Table1[[Customer ID]:[charges]],8,FALSE)</f>
        <v>7443.64</v>
      </c>
      <c r="N1425" s="24" t="str">
        <f>VLOOKUP(Healthcare!A1425,Table1[[Customer ID]:[Hospital tier]],9,FALSE)</f>
        <v>tier - 2</v>
      </c>
      <c r="O1425" s="24" t="str">
        <f>VLOOKUP(A1425,Table1[[Customer ID]:[City tier]],10,FALSE)</f>
        <v>tier - 3</v>
      </c>
      <c r="P1425" s="24" t="str">
        <f>VLOOKUP(Healthcare!A1425,Table1[],11,FALSE)</f>
        <v>R1012</v>
      </c>
      <c r="Q1425" s="24">
        <f>VLOOKUP(Healthcare!A1425,Table1[[Customer ID]:[Age]],6,FALSE)</f>
        <v>42</v>
      </c>
    </row>
    <row r="1426" spans="1:17" ht="15.4" x14ac:dyDescent="0.45">
      <c r="A1426" s="25" t="s">
        <v>1425</v>
      </c>
      <c r="B1426" s="24" t="str">
        <f>VLOOKUP('Customer Names'!A1426,'Customer Names'!A1426:C3760,3,FALSE)</f>
        <v>Larsen</v>
      </c>
      <c r="C1426" s="24">
        <f>VLOOKUP(Table8[[#This Row],[Customer ID]],Table8[[Customer ID]:[BMI]],2,FALSE)</f>
        <v>32.6</v>
      </c>
      <c r="D1426" s="24">
        <f>VLOOKUP(Table8[[#This Row],[Customer ID]],Table8[[Customer ID]:[HBA1C]],4,FALSE)</f>
        <v>5.73</v>
      </c>
      <c r="E1426" s="24" t="str">
        <f>VLOOKUP(Table8[[#This Row],[Customer ID]],Table8[[Customer ID]:[Heart Issues]],6,FALSE)</f>
        <v>No</v>
      </c>
      <c r="F1426" s="24" t="str">
        <f>VLOOKUP(Table8[[#This Row],[Customer ID]],Table8[[Customer ID]:[Any Transplants]],7,FALSE)</f>
        <v>No</v>
      </c>
      <c r="G1426" s="24" t="str">
        <f>VLOOKUP(Table8[[#This Row],[Customer ID]],Table8[[Customer ID]:[Cancer history]],8,FALSE)</f>
        <v>Yes</v>
      </c>
      <c r="H1426" s="24">
        <f>VLOOKUP(Table8[[#This Row],[Customer ID]],Table8[[Customer ID]:[NumberOfMajorSurgeries]],9,FALSE)</f>
        <v>1</v>
      </c>
      <c r="I1426" s="24" t="str">
        <f>VLOOKUP(Table8[[#This Row],[Customer ID]],Table8[],10,FALSE)</f>
        <v>No</v>
      </c>
      <c r="J1426" s="24" t="str">
        <f>VLOOKUP(Table8[[#This Row],[Customer ID]],Table8[[Customer ID]:[Wight Status]],3,FALSE)</f>
        <v>Obesity</v>
      </c>
      <c r="K1426" s="24" t="str">
        <f>VLOOKUP(Table8[[#This Row],[Customer ID]],Table8[[Customer ID]:[Diabetes Status]],5,FALSE)</f>
        <v>Prediabetes</v>
      </c>
      <c r="L1426" s="24" t="str">
        <f>VLOOKUP(A1426,Table1[[Customer ID]:[Date Of Birth]],5,FALSE)</f>
        <v>1-Sep-1979</v>
      </c>
      <c r="M1426" s="24">
        <f>VLOOKUP(A1426,Table1[[Customer ID]:[charges]],8,FALSE)</f>
        <v>7441.5</v>
      </c>
      <c r="N1426" s="24" t="str">
        <f>VLOOKUP(Healthcare!A1426,Table1[[Customer ID]:[Hospital tier]],9,FALSE)</f>
        <v>tier - 3</v>
      </c>
      <c r="O1426" s="24" t="str">
        <f>VLOOKUP(A1426,Table1[[Customer ID]:[City tier]],10,FALSE)</f>
        <v>tier - 2</v>
      </c>
      <c r="P1426" s="24" t="str">
        <f>VLOOKUP(Healthcare!A1426,Table1[],11,FALSE)</f>
        <v>R1011</v>
      </c>
      <c r="Q1426" s="24">
        <f>VLOOKUP(Healthcare!A1426,Table1[[Customer ID]:[Age]],6,FALSE)</f>
        <v>43</v>
      </c>
    </row>
    <row r="1427" spans="1:17" ht="15.4" x14ac:dyDescent="0.45">
      <c r="A1427" s="25" t="s">
        <v>1426</v>
      </c>
      <c r="B1427" s="24" t="str">
        <f>VLOOKUP('Customer Names'!A1427,'Customer Names'!A1427:C3761,3,FALSE)</f>
        <v>Keate</v>
      </c>
      <c r="C1427" s="24">
        <f>VLOOKUP(Table8[[#This Row],[Customer ID]],Table8[[Customer ID]:[BMI]],2,FALSE)</f>
        <v>30.2</v>
      </c>
      <c r="D1427" s="24">
        <f>VLOOKUP(Table8[[#This Row],[Customer ID]],Table8[[Customer ID]:[HBA1C]],4,FALSE)</f>
        <v>5.7</v>
      </c>
      <c r="E1427" s="24" t="str">
        <f>VLOOKUP(Table8[[#This Row],[Customer ID]],Table8[[Customer ID]:[Heart Issues]],6,FALSE)</f>
        <v>No</v>
      </c>
      <c r="F1427" s="24" t="str">
        <f>VLOOKUP(Table8[[#This Row],[Customer ID]],Table8[[Customer ID]:[Any Transplants]],7,FALSE)</f>
        <v>No</v>
      </c>
      <c r="G1427" s="24" t="str">
        <f>VLOOKUP(Table8[[#This Row],[Customer ID]],Table8[[Customer ID]:[Cancer history]],8,FALSE)</f>
        <v>No</v>
      </c>
      <c r="H1427" s="24">
        <f>VLOOKUP(Table8[[#This Row],[Customer ID]],Table8[[Customer ID]:[NumberOfMajorSurgeries]],9,FALSE)</f>
        <v>0</v>
      </c>
      <c r="I1427" s="24" t="str">
        <f>VLOOKUP(Table8[[#This Row],[Customer ID]],Table8[],10,FALSE)</f>
        <v>No</v>
      </c>
      <c r="J1427" s="24" t="str">
        <f>VLOOKUP(Table8[[#This Row],[Customer ID]],Table8[[Customer ID]:[Wight Status]],3,FALSE)</f>
        <v>Obesity</v>
      </c>
      <c r="K1427" s="24" t="str">
        <f>VLOOKUP(Table8[[#This Row],[Customer ID]],Table8[[Customer ID]:[Diabetes Status]],5,FALSE)</f>
        <v>Prediabetes</v>
      </c>
      <c r="L1427" s="24" t="str">
        <f>VLOOKUP(A1427,Table1[[Customer ID]:[Date Of Birth]],5,FALSE)</f>
        <v>25-Aug-1977</v>
      </c>
      <c r="M1427" s="24">
        <f>VLOOKUP(A1427,Table1[[Customer ID]:[charges]],8,FALSE)</f>
        <v>7441.05</v>
      </c>
      <c r="N1427" s="24" t="str">
        <f>VLOOKUP(Healthcare!A1427,Table1[[Customer ID]:[Hospital tier]],9,FALSE)</f>
        <v>tier - 3</v>
      </c>
      <c r="O1427" s="24" t="str">
        <f>VLOOKUP(A1427,Table1[[Customer ID]:[City tier]],10,FALSE)</f>
        <v>tier - 2</v>
      </c>
      <c r="P1427" s="24" t="str">
        <f>VLOOKUP(Healthcare!A1427,Table1[],11,FALSE)</f>
        <v>R1011</v>
      </c>
      <c r="Q1427" s="24">
        <f>VLOOKUP(Healthcare!A1427,Table1[[Customer ID]:[Age]],6,FALSE)</f>
        <v>45</v>
      </c>
    </row>
    <row r="1428" spans="1:17" ht="15.4" x14ac:dyDescent="0.45">
      <c r="A1428" s="25" t="s">
        <v>1427</v>
      </c>
      <c r="B1428" s="24" t="str">
        <f>VLOOKUP('Customer Names'!A1428,'Customer Names'!A1428:C3762,3,FALSE)</f>
        <v>Williams</v>
      </c>
      <c r="C1428" s="24">
        <f>VLOOKUP(Table8[[#This Row],[Customer ID]],Table8[[Customer ID]:[BMI]],2,FALSE)</f>
        <v>27.645</v>
      </c>
      <c r="D1428" s="24">
        <f>VLOOKUP(Table8[[#This Row],[Customer ID]],Table8[[Customer ID]:[HBA1C]],4,FALSE)</f>
        <v>9.91</v>
      </c>
      <c r="E1428" s="24" t="str">
        <f>VLOOKUP(Table8[[#This Row],[Customer ID]],Table8[[Customer ID]:[Heart Issues]],6,FALSE)</f>
        <v>No</v>
      </c>
      <c r="F1428" s="24" t="str">
        <f>VLOOKUP(Table8[[#This Row],[Customer ID]],Table8[[Customer ID]:[Any Transplants]],7,FALSE)</f>
        <v>No</v>
      </c>
      <c r="G1428" s="24" t="str">
        <f>VLOOKUP(Table8[[#This Row],[Customer ID]],Table8[[Customer ID]:[Cancer history]],8,FALSE)</f>
        <v>No</v>
      </c>
      <c r="H1428" s="24">
        <f>VLOOKUP(Table8[[#This Row],[Customer ID]],Table8[[Customer ID]:[NumberOfMajorSurgeries]],9,FALSE)</f>
        <v>0</v>
      </c>
      <c r="I1428" s="24" t="str">
        <f>VLOOKUP(Table8[[#This Row],[Customer ID]],Table8[],10,FALSE)</f>
        <v>No</v>
      </c>
      <c r="J1428" s="24" t="str">
        <f>VLOOKUP(Table8[[#This Row],[Customer ID]],Table8[[Customer ID]:[Wight Status]],3,FALSE)</f>
        <v>Over Weight</v>
      </c>
      <c r="K1428" s="24" t="str">
        <f>VLOOKUP(Table8[[#This Row],[Customer ID]],Table8[[Customer ID]:[Diabetes Status]],5,FALSE)</f>
        <v>Diabetes</v>
      </c>
      <c r="L1428" s="24" t="str">
        <f>VLOOKUP(A1428,Table1[[Customer ID]:[Date Of Birth]],5,FALSE)</f>
        <v>2-Dec-1978</v>
      </c>
      <c r="M1428" s="24">
        <f>VLOOKUP(A1428,Table1[[Customer ID]:[charges]],8,FALSE)</f>
        <v>7421.19</v>
      </c>
      <c r="N1428" s="24" t="str">
        <f>VLOOKUP(Healthcare!A1428,Table1[[Customer ID]:[Hospital tier]],9,FALSE)</f>
        <v>tier - 2</v>
      </c>
      <c r="O1428" s="24" t="str">
        <f>VLOOKUP(A1428,Table1[[Customer ID]:[City tier]],10,FALSE)</f>
        <v>tier - 3</v>
      </c>
      <c r="P1428" s="24" t="str">
        <f>VLOOKUP(Healthcare!A1428,Table1[],11,FALSE)</f>
        <v>R1012</v>
      </c>
      <c r="Q1428" s="24">
        <f>VLOOKUP(Healthcare!A1428,Table1[[Customer ID]:[Age]],6,FALSE)</f>
        <v>44</v>
      </c>
    </row>
    <row r="1429" spans="1:17" ht="15.4" x14ac:dyDescent="0.45">
      <c r="A1429" s="25" t="s">
        <v>1428</v>
      </c>
      <c r="B1429" s="24" t="str">
        <f>VLOOKUP('Customer Names'!A1429,'Customer Names'!A1429:C3763,3,FALSE)</f>
        <v>Starosciak</v>
      </c>
      <c r="C1429" s="24">
        <f>VLOOKUP(Table8[[#This Row],[Customer ID]],Table8[[Customer ID]:[BMI]],2,FALSE)</f>
        <v>26.41</v>
      </c>
      <c r="D1429" s="24">
        <f>VLOOKUP(Table8[[#This Row],[Customer ID]],Table8[[Customer ID]:[HBA1C]],4,FALSE)</f>
        <v>11.4</v>
      </c>
      <c r="E1429" s="24" t="str">
        <f>VLOOKUP(Table8[[#This Row],[Customer ID]],Table8[[Customer ID]:[Heart Issues]],6,FALSE)</f>
        <v>No</v>
      </c>
      <c r="F1429" s="24" t="str">
        <f>VLOOKUP(Table8[[#This Row],[Customer ID]],Table8[[Customer ID]:[Any Transplants]],7,FALSE)</f>
        <v>No</v>
      </c>
      <c r="G1429" s="24" t="str">
        <f>VLOOKUP(Table8[[#This Row],[Customer ID]],Table8[[Customer ID]:[Cancer history]],8,FALSE)</f>
        <v>No</v>
      </c>
      <c r="H1429" s="24">
        <f>VLOOKUP(Table8[[#This Row],[Customer ID]],Table8[[Customer ID]:[NumberOfMajorSurgeries]],9,FALSE)</f>
        <v>0</v>
      </c>
      <c r="I1429" s="24" t="str">
        <f>VLOOKUP(Table8[[#This Row],[Customer ID]],Table8[],10,FALSE)</f>
        <v>No</v>
      </c>
      <c r="J1429" s="24" t="str">
        <f>VLOOKUP(Table8[[#This Row],[Customer ID]],Table8[[Customer ID]:[Wight Status]],3,FALSE)</f>
        <v>Over Weight</v>
      </c>
      <c r="K1429" s="24" t="str">
        <f>VLOOKUP(Table8[[#This Row],[Customer ID]],Table8[[Customer ID]:[Diabetes Status]],5,FALSE)</f>
        <v>Diabetes</v>
      </c>
      <c r="L1429" s="24" t="str">
        <f>VLOOKUP(A1429,Table1[[Customer ID]:[Date Of Birth]],5,FALSE)</f>
        <v>12-Nov-1978</v>
      </c>
      <c r="M1429" s="24">
        <f>VLOOKUP(A1429,Table1[[Customer ID]:[charges]],8,FALSE)</f>
        <v>7419.48</v>
      </c>
      <c r="N1429" s="24" t="str">
        <f>VLOOKUP(Healthcare!A1429,Table1[[Customer ID]:[Hospital tier]],9,FALSE)</f>
        <v>tier - 2</v>
      </c>
      <c r="O1429" s="24" t="str">
        <f>VLOOKUP(A1429,Table1[[Customer ID]:[City tier]],10,FALSE)</f>
        <v>tier - 2</v>
      </c>
      <c r="P1429" s="24" t="str">
        <f>VLOOKUP(Healthcare!A1429,Table1[],11,FALSE)</f>
        <v>R1012</v>
      </c>
      <c r="Q1429" s="24">
        <f>VLOOKUP(Healthcare!A1429,Table1[[Customer ID]:[Age]],6,FALSE)</f>
        <v>44</v>
      </c>
    </row>
    <row r="1430" spans="1:17" ht="15.4" x14ac:dyDescent="0.45">
      <c r="A1430" s="25" t="s">
        <v>1429</v>
      </c>
      <c r="B1430" s="24" t="str">
        <f>VLOOKUP('Customer Names'!A1430,'Customer Names'!A1430:C3764,3,FALSE)</f>
        <v>Smith</v>
      </c>
      <c r="C1430" s="24">
        <f>VLOOKUP(Table8[[#This Row],[Customer ID]],Table8[[Customer ID]:[BMI]],2,FALSE)</f>
        <v>34.1</v>
      </c>
      <c r="D1430" s="24">
        <f>VLOOKUP(Table8[[#This Row],[Customer ID]],Table8[[Customer ID]:[HBA1C]],4,FALSE)</f>
        <v>6.29</v>
      </c>
      <c r="E1430" s="24" t="str">
        <f>VLOOKUP(Table8[[#This Row],[Customer ID]],Table8[[Customer ID]:[Heart Issues]],6,FALSE)</f>
        <v>Yes</v>
      </c>
      <c r="F1430" s="24" t="str">
        <f>VLOOKUP(Table8[[#This Row],[Customer ID]],Table8[[Customer ID]:[Any Transplants]],7,FALSE)</f>
        <v>No</v>
      </c>
      <c r="G1430" s="24" t="str">
        <f>VLOOKUP(Table8[[#This Row],[Customer ID]],Table8[[Customer ID]:[Cancer history]],8,FALSE)</f>
        <v>Yes</v>
      </c>
      <c r="H1430" s="24">
        <f>VLOOKUP(Table8[[#This Row],[Customer ID]],Table8[[Customer ID]:[NumberOfMajorSurgeries]],9,FALSE)</f>
        <v>1</v>
      </c>
      <c r="I1430" s="24" t="str">
        <f>VLOOKUP(Table8[[#This Row],[Customer ID]],Table8[],10,FALSE)</f>
        <v>No</v>
      </c>
      <c r="J1430" s="24" t="str">
        <f>VLOOKUP(Table8[[#This Row],[Customer ID]],Table8[[Customer ID]:[Wight Status]],3,FALSE)</f>
        <v>Obesity</v>
      </c>
      <c r="K1430" s="24" t="str">
        <f>VLOOKUP(Table8[[#This Row],[Customer ID]],Table8[[Customer ID]:[Diabetes Status]],5,FALSE)</f>
        <v>Prediabetes</v>
      </c>
      <c r="L1430" s="24" t="str">
        <f>VLOOKUP(A1430,Table1[[Customer ID]:[Date Of Birth]],5,FALSE)</f>
        <v>19-Sep-1983</v>
      </c>
      <c r="M1430" s="24">
        <f>VLOOKUP(A1430,Table1[[Customer ID]:[charges]],8,FALSE)</f>
        <v>7418.52</v>
      </c>
      <c r="N1430" s="24" t="str">
        <f>VLOOKUP(Healthcare!A1430,Table1[[Customer ID]:[Hospital tier]],9,FALSE)</f>
        <v>tier - 2</v>
      </c>
      <c r="O1430" s="24" t="str">
        <f>VLOOKUP(A1430,Table1[[Customer ID]:[City tier]],10,FALSE)</f>
        <v>tier - 2</v>
      </c>
      <c r="P1430" s="24" t="str">
        <f>VLOOKUP(Healthcare!A1430,Table1[],11,FALSE)</f>
        <v>R1011</v>
      </c>
      <c r="Q1430" s="24">
        <f>VLOOKUP(Healthcare!A1430,Table1[[Customer ID]:[Age]],6,FALSE)</f>
        <v>39</v>
      </c>
    </row>
    <row r="1431" spans="1:17" ht="15.4" x14ac:dyDescent="0.45">
      <c r="A1431" s="25" t="s">
        <v>1430</v>
      </c>
      <c r="B1431" s="24" t="str">
        <f>VLOOKUP('Customer Names'!A1431,'Customer Names'!A1431:C3765,3,FALSE)</f>
        <v>Henderson</v>
      </c>
      <c r="C1431" s="24">
        <f>VLOOKUP(Table8[[#This Row],[Customer ID]],Table8[[Customer ID]:[BMI]],2,FALSE)</f>
        <v>17.3</v>
      </c>
      <c r="D1431" s="24">
        <f>VLOOKUP(Table8[[#This Row],[Customer ID]],Table8[[Customer ID]:[HBA1C]],4,FALSE)</f>
        <v>9.2799999999999994</v>
      </c>
      <c r="E1431" s="24" t="str">
        <f>VLOOKUP(Table8[[#This Row],[Customer ID]],Table8[[Customer ID]:[Heart Issues]],6,FALSE)</f>
        <v>No</v>
      </c>
      <c r="F1431" s="24" t="str">
        <f>VLOOKUP(Table8[[#This Row],[Customer ID]],Table8[[Customer ID]:[Any Transplants]],7,FALSE)</f>
        <v>No</v>
      </c>
      <c r="G1431" s="24" t="str">
        <f>VLOOKUP(Table8[[#This Row],[Customer ID]],Table8[[Customer ID]:[Cancer history]],8,FALSE)</f>
        <v>No</v>
      </c>
      <c r="H1431" s="24">
        <f>VLOOKUP(Table8[[#This Row],[Customer ID]],Table8[[Customer ID]:[NumberOfMajorSurgeries]],9,FALSE)</f>
        <v>0</v>
      </c>
      <c r="I1431" s="24" t="str">
        <f>VLOOKUP(Table8[[#This Row],[Customer ID]],Table8[],10,FALSE)</f>
        <v>No</v>
      </c>
      <c r="J1431" s="24" t="str">
        <f>VLOOKUP(Table8[[#This Row],[Customer ID]],Table8[[Customer ID]:[Wight Status]],3,FALSE)</f>
        <v>Under Weight</v>
      </c>
      <c r="K1431" s="24" t="str">
        <f>VLOOKUP(Table8[[#This Row],[Customer ID]],Table8[[Customer ID]:[Diabetes Status]],5,FALSE)</f>
        <v>Diabetes</v>
      </c>
      <c r="L1431" s="24" t="str">
        <f>VLOOKUP(A1431,Table1[[Customer ID]:[Date Of Birth]],5,FALSE)</f>
        <v>5-Dec-1965</v>
      </c>
      <c r="M1431" s="24">
        <f>VLOOKUP(A1431,Table1[[Customer ID]:[charges]],8,FALSE)</f>
        <v>7403.98</v>
      </c>
      <c r="N1431" s="24" t="str">
        <f>VLOOKUP(Healthcare!A1431,Table1[[Customer ID]:[Hospital tier]],9,FALSE)</f>
        <v>tier - 3</v>
      </c>
      <c r="O1431" s="24" t="str">
        <f>VLOOKUP(A1431,Table1[[Customer ID]:[City tier]],10,FALSE)</f>
        <v>tier - 2</v>
      </c>
      <c r="P1431" s="24" t="str">
        <f>VLOOKUP(Healthcare!A1431,Table1[],11,FALSE)</f>
        <v>R1013</v>
      </c>
      <c r="Q1431" s="24">
        <f>VLOOKUP(Healthcare!A1431,Table1[[Customer ID]:[Age]],6,FALSE)</f>
        <v>57</v>
      </c>
    </row>
    <row r="1432" spans="1:17" ht="15.4" x14ac:dyDescent="0.45">
      <c r="A1432" s="25" t="s">
        <v>1431</v>
      </c>
      <c r="B1432" s="24" t="str">
        <f>VLOOKUP('Customer Names'!A1432,'Customer Names'!A1432:C3766,3,FALSE)</f>
        <v>Winkelman</v>
      </c>
      <c r="C1432" s="24">
        <f>VLOOKUP(Table8[[#This Row],[Customer ID]],Table8[[Customer ID]:[BMI]],2,FALSE)</f>
        <v>35.020000000000003</v>
      </c>
      <c r="D1432" s="24">
        <f>VLOOKUP(Table8[[#This Row],[Customer ID]],Table8[[Customer ID]:[HBA1C]],4,FALSE)</f>
        <v>4.78</v>
      </c>
      <c r="E1432" s="24" t="str">
        <f>VLOOKUP(Table8[[#This Row],[Customer ID]],Table8[[Customer ID]:[Heart Issues]],6,FALSE)</f>
        <v>No</v>
      </c>
      <c r="F1432" s="24" t="str">
        <f>VLOOKUP(Table8[[#This Row],[Customer ID]],Table8[[Customer ID]:[Any Transplants]],7,FALSE)</f>
        <v>No</v>
      </c>
      <c r="G1432" s="24" t="str">
        <f>VLOOKUP(Table8[[#This Row],[Customer ID]],Table8[[Customer ID]:[Cancer history]],8,FALSE)</f>
        <v>Yes</v>
      </c>
      <c r="H1432" s="24">
        <f>VLOOKUP(Table8[[#This Row],[Customer ID]],Table8[[Customer ID]:[NumberOfMajorSurgeries]],9,FALSE)</f>
        <v>1</v>
      </c>
      <c r="I1432" s="24" t="str">
        <f>VLOOKUP(Table8[[#This Row],[Customer ID]],Table8[],10,FALSE)</f>
        <v>No</v>
      </c>
      <c r="J1432" s="24" t="str">
        <f>VLOOKUP(Table8[[#This Row],[Customer ID]],Table8[[Customer ID]:[Wight Status]],3,FALSE)</f>
        <v>Obesity</v>
      </c>
      <c r="K1432" s="24" t="str">
        <f>VLOOKUP(Table8[[#This Row],[Customer ID]],Table8[[Customer ID]:[Diabetes Status]],5,FALSE)</f>
        <v>Normal</v>
      </c>
      <c r="L1432" s="24" t="str">
        <f>VLOOKUP(A1432,Table1[[Customer ID]:[Date Of Birth]],5,FALSE)</f>
        <v>22-Jul-1993</v>
      </c>
      <c r="M1432" s="24">
        <f>VLOOKUP(A1432,Table1[[Customer ID]:[charges]],8,FALSE)</f>
        <v>7388.85</v>
      </c>
      <c r="N1432" s="24" t="str">
        <f>VLOOKUP(Healthcare!A1432,Table1[[Customer ID]:[Hospital tier]],9,FALSE)</f>
        <v>tier - 2</v>
      </c>
      <c r="O1432" s="24" t="str">
        <f>VLOOKUP(A1432,Table1[[Customer ID]:[City tier]],10,FALSE)</f>
        <v>tier - 2</v>
      </c>
      <c r="P1432" s="24" t="str">
        <f>VLOOKUP(Healthcare!A1432,Table1[],11,FALSE)</f>
        <v>R1026</v>
      </c>
      <c r="Q1432" s="24">
        <f>VLOOKUP(Healthcare!A1432,Table1[[Customer ID]:[Age]],6,FALSE)</f>
        <v>29</v>
      </c>
    </row>
    <row r="1433" spans="1:17" ht="15.4" x14ac:dyDescent="0.45">
      <c r="A1433" s="25" t="s">
        <v>1432</v>
      </c>
      <c r="B1433" s="24" t="str">
        <f>VLOOKUP('Customer Names'!A1433,'Customer Names'!A1433:C3767,3,FALSE)</f>
        <v>Monette</v>
      </c>
      <c r="C1433" s="24">
        <f>VLOOKUP(Table8[[#This Row],[Customer ID]],Table8[[Customer ID]:[BMI]],2,FALSE)</f>
        <v>37.1</v>
      </c>
      <c r="D1433" s="24">
        <f>VLOOKUP(Table8[[#This Row],[Customer ID]],Table8[[Customer ID]:[HBA1C]],4,FALSE)</f>
        <v>8.8699999999999992</v>
      </c>
      <c r="E1433" s="24" t="str">
        <f>VLOOKUP(Table8[[#This Row],[Customer ID]],Table8[[Customer ID]:[Heart Issues]],6,FALSE)</f>
        <v>Yes</v>
      </c>
      <c r="F1433" s="24" t="str">
        <f>VLOOKUP(Table8[[#This Row],[Customer ID]],Table8[[Customer ID]:[Any Transplants]],7,FALSE)</f>
        <v>No</v>
      </c>
      <c r="G1433" s="24" t="str">
        <f>VLOOKUP(Table8[[#This Row],[Customer ID]],Table8[[Customer ID]:[Cancer history]],8,FALSE)</f>
        <v>No</v>
      </c>
      <c r="H1433" s="24">
        <f>VLOOKUP(Table8[[#This Row],[Customer ID]],Table8[[Customer ID]:[NumberOfMajorSurgeries]],9,FALSE)</f>
        <v>0</v>
      </c>
      <c r="I1433" s="24" t="str">
        <f>VLOOKUP(Table8[[#This Row],[Customer ID]],Table8[],10,FALSE)</f>
        <v>No</v>
      </c>
      <c r="J1433" s="24" t="str">
        <f>VLOOKUP(Table8[[#This Row],[Customer ID]],Table8[[Customer ID]:[Wight Status]],3,FALSE)</f>
        <v>Obesity</v>
      </c>
      <c r="K1433" s="24" t="str">
        <f>VLOOKUP(Table8[[#This Row],[Customer ID]],Table8[[Customer ID]:[Diabetes Status]],5,FALSE)</f>
        <v>Diabetes</v>
      </c>
      <c r="L1433" s="24" t="str">
        <f>VLOOKUP(A1433,Table1[[Customer ID]:[Date Of Birth]],5,FALSE)</f>
        <v>24-Nov-1981</v>
      </c>
      <c r="M1433" s="24">
        <f>VLOOKUP(A1433,Table1[[Customer ID]:[charges]],8,FALSE)</f>
        <v>7371.77</v>
      </c>
      <c r="N1433" s="24" t="str">
        <f>VLOOKUP(Healthcare!A1433,Table1[[Customer ID]:[Hospital tier]],9,FALSE)</f>
        <v>tier - 2</v>
      </c>
      <c r="O1433" s="24" t="str">
        <f>VLOOKUP(A1433,Table1[[Customer ID]:[City tier]],10,FALSE)</f>
        <v>tier - 1</v>
      </c>
      <c r="P1433" s="24" t="str">
        <f>VLOOKUP(Healthcare!A1433,Table1[],11,FALSE)</f>
        <v>R1011</v>
      </c>
      <c r="Q1433" s="24">
        <f>VLOOKUP(Healthcare!A1433,Table1[[Customer ID]:[Age]],6,FALSE)</f>
        <v>41</v>
      </c>
    </row>
    <row r="1434" spans="1:17" ht="15.4" x14ac:dyDescent="0.45">
      <c r="A1434" s="25" t="s">
        <v>1433</v>
      </c>
      <c r="B1434" s="24" t="str">
        <f>VLOOKUP('Customer Names'!A1434,'Customer Names'!A1434:C3768,3,FALSE)</f>
        <v>Kramer</v>
      </c>
      <c r="C1434" s="24">
        <f>VLOOKUP(Table8[[#This Row],[Customer ID]],Table8[[Customer ID]:[BMI]],2,FALSE)</f>
        <v>16.79</v>
      </c>
      <c r="D1434" s="24">
        <f>VLOOKUP(Table8[[#This Row],[Customer ID]],Table8[[Customer ID]:[HBA1C]],4,FALSE)</f>
        <v>11.4</v>
      </c>
      <c r="E1434" s="24" t="str">
        <f>VLOOKUP(Table8[[#This Row],[Customer ID]],Table8[[Customer ID]:[Heart Issues]],6,FALSE)</f>
        <v>No</v>
      </c>
      <c r="F1434" s="24" t="str">
        <f>VLOOKUP(Table8[[#This Row],[Customer ID]],Table8[[Customer ID]:[Any Transplants]],7,FALSE)</f>
        <v>No</v>
      </c>
      <c r="G1434" s="24" t="str">
        <f>VLOOKUP(Table8[[#This Row],[Customer ID]],Table8[[Customer ID]:[Cancer history]],8,FALSE)</f>
        <v>No</v>
      </c>
      <c r="H1434" s="24">
        <f>VLOOKUP(Table8[[#This Row],[Customer ID]],Table8[[Customer ID]:[NumberOfMajorSurgeries]],9,FALSE)</f>
        <v>0</v>
      </c>
      <c r="I1434" s="24" t="str">
        <f>VLOOKUP(Table8[[#This Row],[Customer ID]],Table8[],10,FALSE)</f>
        <v>No</v>
      </c>
      <c r="J1434" s="24" t="str">
        <f>VLOOKUP(Table8[[#This Row],[Customer ID]],Table8[[Customer ID]:[Wight Status]],3,FALSE)</f>
        <v>Under Weight</v>
      </c>
      <c r="K1434" s="24" t="str">
        <f>VLOOKUP(Table8[[#This Row],[Customer ID]],Table8[[Customer ID]:[Diabetes Status]],5,FALSE)</f>
        <v>Diabetes</v>
      </c>
      <c r="L1434" s="24" t="str">
        <f>VLOOKUP(A1434,Table1[[Customer ID]:[Date Of Birth]],5,FALSE)</f>
        <v>9-Dec-1965</v>
      </c>
      <c r="M1434" s="24">
        <f>VLOOKUP(A1434,Table1[[Customer ID]:[charges]],8,FALSE)</f>
        <v>7362.31</v>
      </c>
      <c r="N1434" s="24" t="str">
        <f>VLOOKUP(Healthcare!A1434,Table1[[Customer ID]:[Hospital tier]],9,FALSE)</f>
        <v>tier - 3</v>
      </c>
      <c r="O1434" s="24" t="str">
        <f>VLOOKUP(A1434,Table1[[Customer ID]:[City tier]],10,FALSE)</f>
        <v>tier - 3</v>
      </c>
      <c r="P1434" s="24" t="str">
        <f>VLOOKUP(Healthcare!A1434,Table1[],11,FALSE)</f>
        <v>R1013</v>
      </c>
      <c r="Q1434" s="24">
        <f>VLOOKUP(Healthcare!A1434,Table1[[Customer ID]:[Age]],6,FALSE)</f>
        <v>57</v>
      </c>
    </row>
    <row r="1435" spans="1:17" ht="15.4" x14ac:dyDescent="0.45">
      <c r="A1435" s="25" t="s">
        <v>1434</v>
      </c>
      <c r="B1435" s="24" t="str">
        <f>VLOOKUP('Customer Names'!A1435,'Customer Names'!A1435:C3769,3,FALSE)</f>
        <v>Goldstein</v>
      </c>
      <c r="C1435" s="24">
        <f>VLOOKUP(Table8[[#This Row],[Customer ID]],Table8[[Customer ID]:[BMI]],2,FALSE)</f>
        <v>31.635000000000002</v>
      </c>
      <c r="D1435" s="24">
        <f>VLOOKUP(Table8[[#This Row],[Customer ID]],Table8[[Customer ID]:[HBA1C]],4,FALSE)</f>
        <v>9.1300000000000008</v>
      </c>
      <c r="E1435" s="24" t="str">
        <f>VLOOKUP(Table8[[#This Row],[Customer ID]],Table8[[Customer ID]:[Heart Issues]],6,FALSE)</f>
        <v>Yes</v>
      </c>
      <c r="F1435" s="24" t="str">
        <f>VLOOKUP(Table8[[#This Row],[Customer ID]],Table8[[Customer ID]:[Any Transplants]],7,FALSE)</f>
        <v>No</v>
      </c>
      <c r="G1435" s="24" t="str">
        <f>VLOOKUP(Table8[[#This Row],[Customer ID]],Table8[[Customer ID]:[Cancer history]],8,FALSE)</f>
        <v>No</v>
      </c>
      <c r="H1435" s="24">
        <f>VLOOKUP(Table8[[#This Row],[Customer ID]],Table8[[Customer ID]:[NumberOfMajorSurgeries]],9,FALSE)</f>
        <v>0</v>
      </c>
      <c r="I1435" s="24" t="str">
        <f>VLOOKUP(Table8[[#This Row],[Customer ID]],Table8[],10,FALSE)</f>
        <v>No</v>
      </c>
      <c r="J1435" s="24" t="str">
        <f>VLOOKUP(Table8[[#This Row],[Customer ID]],Table8[[Customer ID]:[Wight Status]],3,FALSE)</f>
        <v>Obesity</v>
      </c>
      <c r="K1435" s="24" t="str">
        <f>VLOOKUP(Table8[[#This Row],[Customer ID]],Table8[[Customer ID]:[Diabetes Status]],5,FALSE)</f>
        <v>Diabetes</v>
      </c>
      <c r="L1435" s="24" t="str">
        <f>VLOOKUP(A1435,Table1[[Customer ID]:[Date Of Birth]],5,FALSE)</f>
        <v>16-Jul-1981</v>
      </c>
      <c r="M1435" s="24">
        <f>VLOOKUP(A1435,Table1[[Customer ID]:[charges]],8,FALSE)</f>
        <v>7358.18</v>
      </c>
      <c r="N1435" s="24" t="str">
        <f>VLOOKUP(Healthcare!A1435,Table1[[Customer ID]:[Hospital tier]],9,FALSE)</f>
        <v>tier - 2</v>
      </c>
      <c r="O1435" s="24" t="str">
        <f>VLOOKUP(A1435,Table1[[Customer ID]:[City tier]],10,FALSE)</f>
        <v>tier - 3</v>
      </c>
      <c r="P1435" s="24" t="str">
        <f>VLOOKUP(Healthcare!A1435,Table1[],11,FALSE)</f>
        <v>R1024</v>
      </c>
      <c r="Q1435" s="24">
        <f>VLOOKUP(Healthcare!A1435,Table1[[Customer ID]:[Age]],6,FALSE)</f>
        <v>41</v>
      </c>
    </row>
    <row r="1436" spans="1:17" ht="15.4" x14ac:dyDescent="0.45">
      <c r="A1436" s="25" t="s">
        <v>1435</v>
      </c>
      <c r="B1436" s="24" t="str">
        <f>VLOOKUP('Customer Names'!A1436,'Customer Names'!A1436:C3770,3,FALSE)</f>
        <v>Gonzalez</v>
      </c>
      <c r="C1436" s="24">
        <f>VLOOKUP(Table8[[#This Row],[Customer ID]],Table8[[Customer ID]:[BMI]],2,FALSE)</f>
        <v>24.19</v>
      </c>
      <c r="D1436" s="24">
        <f>VLOOKUP(Table8[[#This Row],[Customer ID]],Table8[[Customer ID]:[HBA1C]],4,FALSE)</f>
        <v>6.22</v>
      </c>
      <c r="E1436" s="24" t="str">
        <f>VLOOKUP(Table8[[#This Row],[Customer ID]],Table8[[Customer ID]:[Heart Issues]],6,FALSE)</f>
        <v>Yes</v>
      </c>
      <c r="F1436" s="24" t="str">
        <f>VLOOKUP(Table8[[#This Row],[Customer ID]],Table8[[Customer ID]:[Any Transplants]],7,FALSE)</f>
        <v>No</v>
      </c>
      <c r="G1436" s="24" t="str">
        <f>VLOOKUP(Table8[[#This Row],[Customer ID]],Table8[[Customer ID]:[Cancer history]],8,FALSE)</f>
        <v>Yes</v>
      </c>
      <c r="H1436" s="24">
        <f>VLOOKUP(Table8[[#This Row],[Customer ID]],Table8[[Customer ID]:[NumberOfMajorSurgeries]],9,FALSE)</f>
        <v>1</v>
      </c>
      <c r="I1436" s="24" t="str">
        <f>VLOOKUP(Table8[[#This Row],[Customer ID]],Table8[],10,FALSE)</f>
        <v>No</v>
      </c>
      <c r="J1436" s="24" t="str">
        <f>VLOOKUP(Table8[[#This Row],[Customer ID]],Table8[[Customer ID]:[Wight Status]],3,FALSE)</f>
        <v>Normal Weight</v>
      </c>
      <c r="K1436" s="24" t="str">
        <f>VLOOKUP(Table8[[#This Row],[Customer ID]],Table8[[Customer ID]:[Diabetes Status]],5,FALSE)</f>
        <v>Prediabetes</v>
      </c>
      <c r="L1436" s="24" t="str">
        <f>VLOOKUP(A1436,Table1[[Customer ID]:[Date Of Birth]],5,FALSE)</f>
        <v>21-Jun-1983</v>
      </c>
      <c r="M1436" s="24">
        <f>VLOOKUP(A1436,Table1[[Customer ID]:[charges]],8,FALSE)</f>
        <v>7357.49</v>
      </c>
      <c r="N1436" s="24" t="str">
        <f>VLOOKUP(Healthcare!A1436,Table1[[Customer ID]:[Hospital tier]],9,FALSE)</f>
        <v>tier - 2</v>
      </c>
      <c r="O1436" s="24" t="str">
        <f>VLOOKUP(A1436,Table1[[Customer ID]:[City tier]],10,FALSE)</f>
        <v>tier - 2</v>
      </c>
      <c r="P1436" s="24" t="str">
        <f>VLOOKUP(Healthcare!A1436,Table1[],11,FALSE)</f>
        <v>R1012</v>
      </c>
      <c r="Q1436" s="24">
        <f>VLOOKUP(Healthcare!A1436,Table1[[Customer ID]:[Age]],6,FALSE)</f>
        <v>39</v>
      </c>
    </row>
    <row r="1437" spans="1:17" ht="15.4" x14ac:dyDescent="0.45">
      <c r="A1437" s="25" t="s">
        <v>1436</v>
      </c>
      <c r="B1437" s="24" t="str">
        <f>VLOOKUP('Customer Names'!A1437,'Customer Names'!A1437:C3771,3,FALSE)</f>
        <v>Barrett</v>
      </c>
      <c r="C1437" s="24">
        <f>VLOOKUP(Table8[[#This Row],[Customer ID]],Table8[[Customer ID]:[BMI]],2,FALSE)</f>
        <v>35.29</v>
      </c>
      <c r="D1437" s="24">
        <f>VLOOKUP(Table8[[#This Row],[Customer ID]],Table8[[Customer ID]:[HBA1C]],4,FALSE)</f>
        <v>5.9</v>
      </c>
      <c r="E1437" s="24" t="str">
        <f>VLOOKUP(Table8[[#This Row],[Customer ID]],Table8[[Customer ID]:[Heart Issues]],6,FALSE)</f>
        <v>No</v>
      </c>
      <c r="F1437" s="24" t="str">
        <f>VLOOKUP(Table8[[#This Row],[Customer ID]],Table8[[Customer ID]:[Any Transplants]],7,FALSE)</f>
        <v>No</v>
      </c>
      <c r="G1437" s="24" t="str">
        <f>VLOOKUP(Table8[[#This Row],[Customer ID]],Table8[[Customer ID]:[Cancer history]],8,FALSE)</f>
        <v>Yes</v>
      </c>
      <c r="H1437" s="24">
        <f>VLOOKUP(Table8[[#This Row],[Customer ID]],Table8[[Customer ID]:[NumberOfMajorSurgeries]],9,FALSE)</f>
        <v>1</v>
      </c>
      <c r="I1437" s="24" t="str">
        <f>VLOOKUP(Table8[[#This Row],[Customer ID]],Table8[],10,FALSE)</f>
        <v>No</v>
      </c>
      <c r="J1437" s="24" t="str">
        <f>VLOOKUP(Table8[[#This Row],[Customer ID]],Table8[[Customer ID]:[Wight Status]],3,FALSE)</f>
        <v>Obesity</v>
      </c>
      <c r="K1437" s="24" t="str">
        <f>VLOOKUP(Table8[[#This Row],[Customer ID]],Table8[[Customer ID]:[Diabetes Status]],5,FALSE)</f>
        <v>Prediabetes</v>
      </c>
      <c r="L1437" s="24" t="str">
        <f>VLOOKUP(A1437,Table1[[Customer ID]:[Date Of Birth]],5,FALSE)</f>
        <v>5-Oct-1993</v>
      </c>
      <c r="M1437" s="24">
        <f>VLOOKUP(A1437,Table1[[Customer ID]:[charges]],8,FALSE)</f>
        <v>7349.12</v>
      </c>
      <c r="N1437" s="24" t="str">
        <f>VLOOKUP(Healthcare!A1437,Table1[[Customer ID]:[Hospital tier]],9,FALSE)</f>
        <v>tier - 2</v>
      </c>
      <c r="O1437" s="24" t="str">
        <f>VLOOKUP(A1437,Table1[[Customer ID]:[City tier]],10,FALSE)</f>
        <v>tier - 2</v>
      </c>
      <c r="P1437" s="24" t="str">
        <f>VLOOKUP(Healthcare!A1437,Table1[],11,FALSE)</f>
        <v>R1021</v>
      </c>
      <c r="Q1437" s="24">
        <f>VLOOKUP(Healthcare!A1437,Table1[[Customer ID]:[Age]],6,FALSE)</f>
        <v>29</v>
      </c>
    </row>
    <row r="1438" spans="1:17" ht="15.4" x14ac:dyDescent="0.45">
      <c r="A1438" s="25" t="s">
        <v>1437</v>
      </c>
      <c r="B1438" s="24" t="str">
        <f>VLOOKUP('Customer Names'!A1438,'Customer Names'!A1438:C3772,3,FALSE)</f>
        <v>Irwin</v>
      </c>
      <c r="C1438" s="24">
        <f>VLOOKUP(Table8[[#This Row],[Customer ID]],Table8[[Customer ID]:[BMI]],2,FALSE)</f>
        <v>35.299999999999997</v>
      </c>
      <c r="D1438" s="24">
        <f>VLOOKUP(Table8[[#This Row],[Customer ID]],Table8[[Customer ID]:[HBA1C]],4,FALSE)</f>
        <v>4.45</v>
      </c>
      <c r="E1438" s="24" t="str">
        <f>VLOOKUP(Table8[[#This Row],[Customer ID]],Table8[[Customer ID]:[Heart Issues]],6,FALSE)</f>
        <v>No</v>
      </c>
      <c r="F1438" s="24" t="str">
        <f>VLOOKUP(Table8[[#This Row],[Customer ID]],Table8[[Customer ID]:[Any Transplants]],7,FALSE)</f>
        <v>No</v>
      </c>
      <c r="G1438" s="24" t="str">
        <f>VLOOKUP(Table8[[#This Row],[Customer ID]],Table8[[Customer ID]:[Cancer history]],8,FALSE)</f>
        <v>No</v>
      </c>
      <c r="H1438" s="24">
        <f>VLOOKUP(Table8[[#This Row],[Customer ID]],Table8[[Customer ID]:[NumberOfMajorSurgeries]],9,FALSE)</f>
        <v>0</v>
      </c>
      <c r="I1438" s="24" t="str">
        <f>VLOOKUP(Table8[[#This Row],[Customer ID]],Table8[],10,FALSE)</f>
        <v>No</v>
      </c>
      <c r="J1438" s="24" t="str">
        <f>VLOOKUP(Table8[[#This Row],[Customer ID]],Table8[[Customer ID]:[Wight Status]],3,FALSE)</f>
        <v>Obesity</v>
      </c>
      <c r="K1438" s="24" t="str">
        <f>VLOOKUP(Table8[[#This Row],[Customer ID]],Table8[[Customer ID]:[Diabetes Status]],5,FALSE)</f>
        <v>Normal</v>
      </c>
      <c r="L1438" s="24" t="str">
        <f>VLOOKUP(A1438,Table1[[Customer ID]:[Date Of Birth]],5,FALSE)</f>
        <v>1-Dec-1977</v>
      </c>
      <c r="M1438" s="24">
        <f>VLOOKUP(A1438,Table1[[Customer ID]:[charges]],8,FALSE)</f>
        <v>7348.14</v>
      </c>
      <c r="N1438" s="24" t="str">
        <f>VLOOKUP(Healthcare!A1438,Table1[[Customer ID]:[Hospital tier]],9,FALSE)</f>
        <v>tier - 2</v>
      </c>
      <c r="O1438" s="24" t="str">
        <f>VLOOKUP(A1438,Table1[[Customer ID]:[City tier]],10,FALSE)</f>
        <v>tier - 1</v>
      </c>
      <c r="P1438" s="24" t="str">
        <f>VLOOKUP(Healthcare!A1438,Table1[],11,FALSE)</f>
        <v>R1011</v>
      </c>
      <c r="Q1438" s="24">
        <f>VLOOKUP(Healthcare!A1438,Table1[[Customer ID]:[Age]],6,FALSE)</f>
        <v>45</v>
      </c>
    </row>
    <row r="1439" spans="1:17" ht="15.4" x14ac:dyDescent="0.45">
      <c r="A1439" s="25" t="s">
        <v>1438</v>
      </c>
      <c r="B1439" s="24" t="str">
        <f>VLOOKUP('Customer Names'!A1439,'Customer Names'!A1439:C3773,3,FALSE)</f>
        <v>Glenn</v>
      </c>
      <c r="C1439" s="24">
        <f>VLOOKUP(Table8[[#This Row],[Customer ID]],Table8[[Customer ID]:[BMI]],2,FALSE)</f>
        <v>35.64</v>
      </c>
      <c r="D1439" s="24">
        <f>VLOOKUP(Table8[[#This Row],[Customer ID]],Table8[[Customer ID]:[HBA1C]],4,FALSE)</f>
        <v>6.17</v>
      </c>
      <c r="E1439" s="24" t="str">
        <f>VLOOKUP(Table8[[#This Row],[Customer ID]],Table8[[Customer ID]:[Heart Issues]],6,FALSE)</f>
        <v>No</v>
      </c>
      <c r="F1439" s="24" t="str">
        <f>VLOOKUP(Table8[[#This Row],[Customer ID]],Table8[[Customer ID]:[Any Transplants]],7,FALSE)</f>
        <v>No</v>
      </c>
      <c r="G1439" s="24" t="str">
        <f>VLOOKUP(Table8[[#This Row],[Customer ID]],Table8[[Customer ID]:[Cancer history]],8,FALSE)</f>
        <v>Yes</v>
      </c>
      <c r="H1439" s="24">
        <f>VLOOKUP(Table8[[#This Row],[Customer ID]],Table8[[Customer ID]:[NumberOfMajorSurgeries]],9,FALSE)</f>
        <v>1</v>
      </c>
      <c r="I1439" s="24" t="str">
        <f>VLOOKUP(Table8[[#This Row],[Customer ID]],Table8[],10,FALSE)</f>
        <v>No</v>
      </c>
      <c r="J1439" s="24" t="str">
        <f>VLOOKUP(Table8[[#This Row],[Customer ID]],Table8[[Customer ID]:[Wight Status]],3,FALSE)</f>
        <v>Obesity</v>
      </c>
      <c r="K1439" s="24" t="str">
        <f>VLOOKUP(Table8[[#This Row],[Customer ID]],Table8[[Customer ID]:[Diabetes Status]],5,FALSE)</f>
        <v>Prediabetes</v>
      </c>
      <c r="L1439" s="24" t="str">
        <f>VLOOKUP(A1439,Table1[[Customer ID]:[Date Of Birth]],5,FALSE)</f>
        <v>26-Jun-1979</v>
      </c>
      <c r="M1439" s="24">
        <f>VLOOKUP(A1439,Table1[[Customer ID]:[charges]],8,FALSE)</f>
        <v>7345.73</v>
      </c>
      <c r="N1439" s="24" t="str">
        <f>VLOOKUP(Healthcare!A1439,Table1[[Customer ID]:[Hospital tier]],9,FALSE)</f>
        <v>tier - 2</v>
      </c>
      <c r="O1439" s="24" t="str">
        <f>VLOOKUP(A1439,Table1[[Customer ID]:[City tier]],10,FALSE)</f>
        <v>tier - 1</v>
      </c>
      <c r="P1439" s="24" t="str">
        <f>VLOOKUP(Healthcare!A1439,Table1[],11,FALSE)</f>
        <v>R1013</v>
      </c>
      <c r="Q1439" s="24">
        <f>VLOOKUP(Healthcare!A1439,Table1[[Customer ID]:[Age]],6,FALSE)</f>
        <v>43</v>
      </c>
    </row>
    <row r="1440" spans="1:17" ht="15.4" x14ac:dyDescent="0.45">
      <c r="A1440" s="25" t="s">
        <v>1439</v>
      </c>
      <c r="B1440" s="24" t="str">
        <f>VLOOKUP('Customer Names'!A1440,'Customer Names'!A1440:C3774,3,FALSE)</f>
        <v>O'Meara</v>
      </c>
      <c r="C1440" s="24">
        <f>VLOOKUP(Table8[[#This Row],[Customer ID]],Table8[[Customer ID]:[BMI]],2,FALSE)</f>
        <v>33.1</v>
      </c>
      <c r="D1440" s="24">
        <f>VLOOKUP(Table8[[#This Row],[Customer ID]],Table8[[Customer ID]:[HBA1C]],4,FALSE)</f>
        <v>4.93</v>
      </c>
      <c r="E1440" s="24" t="str">
        <f>VLOOKUP(Table8[[#This Row],[Customer ID]],Table8[[Customer ID]:[Heart Issues]],6,FALSE)</f>
        <v>No</v>
      </c>
      <c r="F1440" s="24" t="str">
        <f>VLOOKUP(Table8[[#This Row],[Customer ID]],Table8[[Customer ID]:[Any Transplants]],7,FALSE)</f>
        <v>No</v>
      </c>
      <c r="G1440" s="24" t="str">
        <f>VLOOKUP(Table8[[#This Row],[Customer ID]],Table8[[Customer ID]:[Cancer history]],8,FALSE)</f>
        <v>No</v>
      </c>
      <c r="H1440" s="24">
        <f>VLOOKUP(Table8[[#This Row],[Customer ID]],Table8[[Customer ID]:[NumberOfMajorSurgeries]],9,FALSE)</f>
        <v>0</v>
      </c>
      <c r="I1440" s="24" t="str">
        <f>VLOOKUP(Table8[[#This Row],[Customer ID]],Table8[],10,FALSE)</f>
        <v>No</v>
      </c>
      <c r="J1440" s="24" t="str">
        <f>VLOOKUP(Table8[[#This Row],[Customer ID]],Table8[[Customer ID]:[Wight Status]],3,FALSE)</f>
        <v>Obesity</v>
      </c>
      <c r="K1440" s="24" t="str">
        <f>VLOOKUP(Table8[[#This Row],[Customer ID]],Table8[[Customer ID]:[Diabetes Status]],5,FALSE)</f>
        <v>Normal</v>
      </c>
      <c r="L1440" s="24" t="str">
        <f>VLOOKUP(A1440,Table1[[Customer ID]:[Date Of Birth]],5,FALSE)</f>
        <v>18-Dec-1977</v>
      </c>
      <c r="M1440" s="24">
        <f>VLOOKUP(A1440,Table1[[Customer ID]:[charges]],8,FALSE)</f>
        <v>7345.08</v>
      </c>
      <c r="N1440" s="24" t="str">
        <f>VLOOKUP(Healthcare!A1440,Table1[[Customer ID]:[Hospital tier]],9,FALSE)</f>
        <v>tier - 2</v>
      </c>
      <c r="O1440" s="24" t="str">
        <f>VLOOKUP(A1440,Table1[[Customer ID]:[City tier]],10,FALSE)</f>
        <v>tier - 1</v>
      </c>
      <c r="P1440" s="24" t="str">
        <f>VLOOKUP(Healthcare!A1440,Table1[],11,FALSE)</f>
        <v>R1011</v>
      </c>
      <c r="Q1440" s="24">
        <f>VLOOKUP(Healthcare!A1440,Table1[[Customer ID]:[Age]],6,FALSE)</f>
        <v>45</v>
      </c>
    </row>
    <row r="1441" spans="1:17" ht="15.4" x14ac:dyDescent="0.45">
      <c r="A1441" s="25" t="s">
        <v>1440</v>
      </c>
      <c r="B1441" s="24" t="str">
        <f>VLOOKUP('Customer Names'!A1441,'Customer Names'!A1441:C3775,3,FALSE)</f>
        <v>Budrow</v>
      </c>
      <c r="C1441" s="24">
        <f>VLOOKUP(Table8[[#This Row],[Customer ID]],Table8[[Customer ID]:[BMI]],2,FALSE)</f>
        <v>26.41</v>
      </c>
      <c r="D1441" s="24">
        <f>VLOOKUP(Table8[[#This Row],[Customer ID]],Table8[[Customer ID]:[HBA1C]],4,FALSE)</f>
        <v>7.32</v>
      </c>
      <c r="E1441" s="24" t="str">
        <f>VLOOKUP(Table8[[#This Row],[Customer ID]],Table8[[Customer ID]:[Heart Issues]],6,FALSE)</f>
        <v>Yes</v>
      </c>
      <c r="F1441" s="24" t="str">
        <f>VLOOKUP(Table8[[#This Row],[Customer ID]],Table8[[Customer ID]:[Any Transplants]],7,FALSE)</f>
        <v>No</v>
      </c>
      <c r="G1441" s="24" t="str">
        <f>VLOOKUP(Table8[[#This Row],[Customer ID]],Table8[[Customer ID]:[Cancer history]],8,FALSE)</f>
        <v>No</v>
      </c>
      <c r="H1441" s="24">
        <f>VLOOKUP(Table8[[#This Row],[Customer ID]],Table8[[Customer ID]:[NumberOfMajorSurgeries]],9,FALSE)</f>
        <v>1</v>
      </c>
      <c r="I1441" s="24" t="str">
        <f>VLOOKUP(Table8[[#This Row],[Customer ID]],Table8[],10,FALSE)</f>
        <v>No</v>
      </c>
      <c r="J1441" s="24" t="str">
        <f>VLOOKUP(Table8[[#This Row],[Customer ID]],Table8[[Customer ID]:[Wight Status]],3,FALSE)</f>
        <v>Over Weight</v>
      </c>
      <c r="K1441" s="24" t="str">
        <f>VLOOKUP(Table8[[#This Row],[Customer ID]],Table8[[Customer ID]:[Diabetes Status]],5,FALSE)</f>
        <v>Diabetes</v>
      </c>
      <c r="L1441" s="24" t="str">
        <f>VLOOKUP(A1441,Table1[[Customer ID]:[Date Of Birth]],5,FALSE)</f>
        <v>15-Jun-1986</v>
      </c>
      <c r="M1441" s="24">
        <f>VLOOKUP(A1441,Table1[[Customer ID]:[charges]],8,FALSE)</f>
        <v>7339.93</v>
      </c>
      <c r="N1441" s="24" t="str">
        <f>VLOOKUP(Healthcare!A1441,Table1[[Customer ID]:[Hospital tier]],9,FALSE)</f>
        <v>tier - 2</v>
      </c>
      <c r="O1441" s="24" t="str">
        <f>VLOOKUP(A1441,Table1[[Customer ID]:[City tier]],10,FALSE)</f>
        <v>tier - 2</v>
      </c>
      <c r="P1441" s="24" t="str">
        <f>VLOOKUP(Healthcare!A1441,Table1[],11,FALSE)</f>
        <v>R1012</v>
      </c>
      <c r="Q1441" s="24">
        <f>VLOOKUP(Healthcare!A1441,Table1[[Customer ID]:[Age]],6,FALSE)</f>
        <v>36</v>
      </c>
    </row>
    <row r="1442" spans="1:17" ht="15.4" x14ac:dyDescent="0.45">
      <c r="A1442" s="25" t="s">
        <v>1441</v>
      </c>
      <c r="B1442" s="24" t="str">
        <f>VLOOKUP('Customer Names'!A1442,'Customer Names'!A1442:C3776,3,FALSE)</f>
        <v>Anderson</v>
      </c>
      <c r="C1442" s="24">
        <f>VLOOKUP(Table8[[#This Row],[Customer ID]],Table8[[Customer ID]:[BMI]],2,FALSE)</f>
        <v>29.9</v>
      </c>
      <c r="D1442" s="24">
        <f>VLOOKUP(Table8[[#This Row],[Customer ID]],Table8[[Customer ID]:[HBA1C]],4,FALSE)</f>
        <v>5.27</v>
      </c>
      <c r="E1442" s="24" t="str">
        <f>VLOOKUP(Table8[[#This Row],[Customer ID]],Table8[[Customer ID]:[Heart Issues]],6,FALSE)</f>
        <v>No</v>
      </c>
      <c r="F1442" s="24" t="str">
        <f>VLOOKUP(Table8[[#This Row],[Customer ID]],Table8[[Customer ID]:[Any Transplants]],7,FALSE)</f>
        <v>No</v>
      </c>
      <c r="G1442" s="24" t="str">
        <f>VLOOKUP(Table8[[#This Row],[Customer ID]],Table8[[Customer ID]:[Cancer history]],8,FALSE)</f>
        <v>Yes</v>
      </c>
      <c r="H1442" s="24">
        <f>VLOOKUP(Table8[[#This Row],[Customer ID]],Table8[[Customer ID]:[NumberOfMajorSurgeries]],9,FALSE)</f>
        <v>1</v>
      </c>
      <c r="I1442" s="24" t="str">
        <f>VLOOKUP(Table8[[#This Row],[Customer ID]],Table8[],10,FALSE)</f>
        <v>No</v>
      </c>
      <c r="J1442" s="24" t="str">
        <f>VLOOKUP(Table8[[#This Row],[Customer ID]],Table8[[Customer ID]:[Wight Status]],3,FALSE)</f>
        <v>Over Weight</v>
      </c>
      <c r="K1442" s="24" t="str">
        <f>VLOOKUP(Table8[[#This Row],[Customer ID]],Table8[[Customer ID]:[Diabetes Status]],5,FALSE)</f>
        <v>Normal</v>
      </c>
      <c r="L1442" s="24" t="str">
        <f>VLOOKUP(A1442,Table1[[Customer ID]:[Date Of Birth]],5,FALSE)</f>
        <v>19-Sep-1979</v>
      </c>
      <c r="M1442" s="24">
        <f>VLOOKUP(A1442,Table1[[Customer ID]:[charges]],8,FALSE)</f>
        <v>7337.75</v>
      </c>
      <c r="N1442" s="24" t="str">
        <f>VLOOKUP(Healthcare!A1442,Table1[[Customer ID]:[Hospital tier]],9,FALSE)</f>
        <v>tier - 2</v>
      </c>
      <c r="O1442" s="24" t="str">
        <f>VLOOKUP(A1442,Table1[[Customer ID]:[City tier]],10,FALSE)</f>
        <v>tier - 3</v>
      </c>
      <c r="P1442" s="24" t="str">
        <f>VLOOKUP(Healthcare!A1442,Table1[],11,FALSE)</f>
        <v>R1011</v>
      </c>
      <c r="Q1442" s="24">
        <f>VLOOKUP(Healthcare!A1442,Table1[[Customer ID]:[Age]],6,FALSE)</f>
        <v>43</v>
      </c>
    </row>
    <row r="1443" spans="1:17" ht="15.4" x14ac:dyDescent="0.45">
      <c r="A1443" s="25" t="s">
        <v>1442</v>
      </c>
      <c r="B1443" s="24" t="str">
        <f>VLOOKUP('Customer Names'!A1443,'Customer Names'!A1443:C3777,3,FALSE)</f>
        <v>Douglas</v>
      </c>
      <c r="C1443" s="24">
        <f>VLOOKUP(Table8[[#This Row],[Customer ID]],Table8[[Customer ID]:[BMI]],2,FALSE)</f>
        <v>25.24</v>
      </c>
      <c r="D1443" s="24">
        <f>VLOOKUP(Table8[[#This Row],[Customer ID]],Table8[[Customer ID]:[HBA1C]],4,FALSE)</f>
        <v>5.82</v>
      </c>
      <c r="E1443" s="24" t="str">
        <f>VLOOKUP(Table8[[#This Row],[Customer ID]],Table8[[Customer ID]:[Heart Issues]],6,FALSE)</f>
        <v>No</v>
      </c>
      <c r="F1443" s="24" t="str">
        <f>VLOOKUP(Table8[[#This Row],[Customer ID]],Table8[[Customer ID]:[Any Transplants]],7,FALSE)</f>
        <v>No</v>
      </c>
      <c r="G1443" s="24" t="str">
        <f>VLOOKUP(Table8[[#This Row],[Customer ID]],Table8[[Customer ID]:[Cancer history]],8,FALSE)</f>
        <v>No</v>
      </c>
      <c r="H1443" s="24">
        <f>VLOOKUP(Table8[[#This Row],[Customer ID]],Table8[[Customer ID]:[NumberOfMajorSurgeries]],9,FALSE)</f>
        <v>1</v>
      </c>
      <c r="I1443" s="24" t="str">
        <f>VLOOKUP(Table8[[#This Row],[Customer ID]],Table8[],10,FALSE)</f>
        <v>No</v>
      </c>
      <c r="J1443" s="24" t="str">
        <f>VLOOKUP(Table8[[#This Row],[Customer ID]],Table8[[Customer ID]:[Wight Status]],3,FALSE)</f>
        <v>Over Weight</v>
      </c>
      <c r="K1443" s="24" t="str">
        <f>VLOOKUP(Table8[[#This Row],[Customer ID]],Table8[[Customer ID]:[Diabetes Status]],5,FALSE)</f>
        <v>Prediabetes</v>
      </c>
      <c r="L1443" s="24" t="str">
        <f>VLOOKUP(A1443,Table1[[Customer ID]:[Date Of Birth]],5,FALSE)</f>
        <v>25-Jul-1984</v>
      </c>
      <c r="M1443" s="24">
        <f>VLOOKUP(A1443,Table1[[Customer ID]:[charges]],8,FALSE)</f>
        <v>7325.47</v>
      </c>
      <c r="N1443" s="24" t="str">
        <f>VLOOKUP(Healthcare!A1443,Table1[[Customer ID]:[Hospital tier]],9,FALSE)</f>
        <v>tier - 2</v>
      </c>
      <c r="O1443" s="24" t="str">
        <f>VLOOKUP(A1443,Table1[[Customer ID]:[City tier]],10,FALSE)</f>
        <v>tier - 1</v>
      </c>
      <c r="P1443" s="24" t="str">
        <f>VLOOKUP(Healthcare!A1443,Table1[],11,FALSE)</f>
        <v>R1012</v>
      </c>
      <c r="Q1443" s="24">
        <f>VLOOKUP(Healthcare!A1443,Table1[[Customer ID]:[Age]],6,FALSE)</f>
        <v>38</v>
      </c>
    </row>
    <row r="1444" spans="1:17" ht="15.4" x14ac:dyDescent="0.45">
      <c r="A1444" s="25" t="s">
        <v>1443</v>
      </c>
      <c r="B1444" s="24" t="str">
        <f>VLOOKUP('Customer Names'!A1444,'Customer Names'!A1444:C3778,3,FALSE)</f>
        <v>Tecklenburg</v>
      </c>
      <c r="C1444" s="24">
        <f>VLOOKUP(Table8[[#This Row],[Customer ID]],Table8[[Customer ID]:[BMI]],2,FALSE)</f>
        <v>25.08</v>
      </c>
      <c r="D1444" s="24">
        <f>VLOOKUP(Table8[[#This Row],[Customer ID]],Table8[[Customer ID]:[HBA1C]],4,FALSE)</f>
        <v>5.8</v>
      </c>
      <c r="E1444" s="24" t="str">
        <f>VLOOKUP(Table8[[#This Row],[Customer ID]],Table8[[Customer ID]:[Heart Issues]],6,FALSE)</f>
        <v>No</v>
      </c>
      <c r="F1444" s="24" t="str">
        <f>VLOOKUP(Table8[[#This Row],[Customer ID]],Table8[[Customer ID]:[Any Transplants]],7,FALSE)</f>
        <v>No</v>
      </c>
      <c r="G1444" s="24" t="str">
        <f>VLOOKUP(Table8[[#This Row],[Customer ID]],Table8[[Customer ID]:[Cancer history]],8,FALSE)</f>
        <v>Yes</v>
      </c>
      <c r="H1444" s="24">
        <f>VLOOKUP(Table8[[#This Row],[Customer ID]],Table8[[Customer ID]:[NumberOfMajorSurgeries]],9,FALSE)</f>
        <v>1</v>
      </c>
      <c r="I1444" s="24" t="str">
        <f>VLOOKUP(Table8[[#This Row],[Customer ID]],Table8[],10,FALSE)</f>
        <v>No</v>
      </c>
      <c r="J1444" s="24" t="str">
        <f>VLOOKUP(Table8[[#This Row],[Customer ID]],Table8[[Customer ID]:[Wight Status]],3,FALSE)</f>
        <v>Over Weight</v>
      </c>
      <c r="K1444" s="24" t="str">
        <f>VLOOKUP(Table8[[#This Row],[Customer ID]],Table8[[Customer ID]:[Diabetes Status]],5,FALSE)</f>
        <v>Prediabetes</v>
      </c>
      <c r="L1444" s="24" t="str">
        <f>VLOOKUP(A1444,Table1[[Customer ID]:[Date Of Birth]],5,FALSE)</f>
        <v>19-Jun-1979</v>
      </c>
      <c r="M1444" s="24">
        <f>VLOOKUP(A1444,Table1[[Customer ID]:[charges]],8,FALSE)</f>
        <v>7325.05</v>
      </c>
      <c r="N1444" s="24" t="str">
        <f>VLOOKUP(Healthcare!A1444,Table1[[Customer ID]:[Hospital tier]],9,FALSE)</f>
        <v>tier - 2</v>
      </c>
      <c r="O1444" s="24" t="str">
        <f>VLOOKUP(A1444,Table1[[Customer ID]:[City tier]],10,FALSE)</f>
        <v>tier - 3</v>
      </c>
      <c r="P1444" s="24" t="str">
        <f>VLOOKUP(Healthcare!A1444,Table1[],11,FALSE)</f>
        <v>R1024</v>
      </c>
      <c r="Q1444" s="24">
        <f>VLOOKUP(Healthcare!A1444,Table1[[Customer ID]:[Age]],6,FALSE)</f>
        <v>43</v>
      </c>
    </row>
    <row r="1445" spans="1:17" ht="15.4" x14ac:dyDescent="0.45">
      <c r="A1445" s="25" t="s">
        <v>1444</v>
      </c>
      <c r="B1445" s="24" t="str">
        <f>VLOOKUP('Customer Names'!A1445,'Customer Names'!A1445:C3779,3,FALSE)</f>
        <v>Baker</v>
      </c>
      <c r="C1445" s="24">
        <f>VLOOKUP(Table8[[#This Row],[Customer ID]],Table8[[Customer ID]:[BMI]],2,FALSE)</f>
        <v>29.164999999999999</v>
      </c>
      <c r="D1445" s="24">
        <f>VLOOKUP(Table8[[#This Row],[Customer ID]],Table8[[Customer ID]:[HBA1C]],4,FALSE)</f>
        <v>4.87</v>
      </c>
      <c r="E1445" s="24" t="str">
        <f>VLOOKUP(Table8[[#This Row],[Customer ID]],Table8[[Customer ID]:[Heart Issues]],6,FALSE)</f>
        <v>No</v>
      </c>
      <c r="F1445" s="24" t="str">
        <f>VLOOKUP(Table8[[#This Row],[Customer ID]],Table8[[Customer ID]:[Any Transplants]],7,FALSE)</f>
        <v>Yes</v>
      </c>
      <c r="G1445" s="24" t="str">
        <f>VLOOKUP(Table8[[#This Row],[Customer ID]],Table8[[Customer ID]:[Cancer history]],8,FALSE)</f>
        <v>No</v>
      </c>
      <c r="H1445" s="24">
        <f>VLOOKUP(Table8[[#This Row],[Customer ID]],Table8[[Customer ID]:[NumberOfMajorSurgeries]],9,FALSE)</f>
        <v>1</v>
      </c>
      <c r="I1445" s="24" t="str">
        <f>VLOOKUP(Table8[[#This Row],[Customer ID]],Table8[],10,FALSE)</f>
        <v>No</v>
      </c>
      <c r="J1445" s="24" t="str">
        <f>VLOOKUP(Table8[[#This Row],[Customer ID]],Table8[[Customer ID]:[Wight Status]],3,FALSE)</f>
        <v>Over Weight</v>
      </c>
      <c r="K1445" s="24" t="str">
        <f>VLOOKUP(Table8[[#This Row],[Customer ID]],Table8[[Customer ID]:[Diabetes Status]],5,FALSE)</f>
        <v>Normal</v>
      </c>
      <c r="L1445" s="24" t="str">
        <f>VLOOKUP(A1445,Table1[[Customer ID]:[Date Of Birth]],5,FALSE)</f>
        <v>15-Nov-2004</v>
      </c>
      <c r="M1445" s="24">
        <f>VLOOKUP(A1445,Table1[[Customer ID]:[charges]],8,FALSE)</f>
        <v>7323.73</v>
      </c>
      <c r="N1445" s="24" t="str">
        <f>VLOOKUP(Healthcare!A1445,Table1[[Customer ID]:[Hospital tier]],9,FALSE)</f>
        <v>tier - 2</v>
      </c>
      <c r="O1445" s="24" t="str">
        <f>VLOOKUP(A1445,Table1[[Customer ID]:[City tier]],10,FALSE)</f>
        <v>tier - 2</v>
      </c>
      <c r="P1445" s="24" t="str">
        <f>VLOOKUP(Healthcare!A1445,Table1[],11,FALSE)</f>
        <v>R1024</v>
      </c>
      <c r="Q1445" s="24">
        <f>VLOOKUP(Healthcare!A1445,Table1[[Customer ID]:[Age]],6,FALSE)</f>
        <v>18</v>
      </c>
    </row>
    <row r="1446" spans="1:17" ht="15.4" x14ac:dyDescent="0.45">
      <c r="A1446" s="25" t="s">
        <v>1445</v>
      </c>
      <c r="B1446" s="24" t="str">
        <f>VLOOKUP('Customer Names'!A1446,'Customer Names'!A1446:C3780,3,FALSE)</f>
        <v>Schenck</v>
      </c>
      <c r="C1446" s="24">
        <f>VLOOKUP(Table8[[#This Row],[Customer ID]],Table8[[Customer ID]:[BMI]],2,FALSE)</f>
        <v>15.05</v>
      </c>
      <c r="D1446" s="24">
        <f>VLOOKUP(Table8[[#This Row],[Customer ID]],Table8[[Customer ID]:[HBA1C]],4,FALSE)</f>
        <v>8.1199999999999992</v>
      </c>
      <c r="E1446" s="24" t="str">
        <f>VLOOKUP(Table8[[#This Row],[Customer ID]],Table8[[Customer ID]:[Heart Issues]],6,FALSE)</f>
        <v>No</v>
      </c>
      <c r="F1446" s="24" t="str">
        <f>VLOOKUP(Table8[[#This Row],[Customer ID]],Table8[[Customer ID]:[Any Transplants]],7,FALSE)</f>
        <v>No</v>
      </c>
      <c r="G1446" s="24" t="str">
        <f>VLOOKUP(Table8[[#This Row],[Customer ID]],Table8[[Customer ID]:[Cancer history]],8,FALSE)</f>
        <v>No</v>
      </c>
      <c r="H1446" s="24">
        <f>VLOOKUP(Table8[[#This Row],[Customer ID]],Table8[[Customer ID]:[NumberOfMajorSurgeries]],9,FALSE)</f>
        <v>0</v>
      </c>
      <c r="I1446" s="24" t="str">
        <f>VLOOKUP(Table8[[#This Row],[Customer ID]],Table8[],10,FALSE)</f>
        <v>No</v>
      </c>
      <c r="J1446" s="24" t="str">
        <f>VLOOKUP(Table8[[#This Row],[Customer ID]],Table8[[Customer ID]:[Wight Status]],3,FALSE)</f>
        <v>Under Weight</v>
      </c>
      <c r="K1446" s="24" t="str">
        <f>VLOOKUP(Table8[[#This Row],[Customer ID]],Table8[[Customer ID]:[Diabetes Status]],5,FALSE)</f>
        <v>Diabetes</v>
      </c>
      <c r="L1446" s="24" t="str">
        <f>VLOOKUP(A1446,Table1[[Customer ID]:[Date Of Birth]],5,FALSE)</f>
        <v>11-Jul-1965</v>
      </c>
      <c r="M1446" s="24">
        <f>VLOOKUP(A1446,Table1[[Customer ID]:[charges]],8,FALSE)</f>
        <v>7322.86</v>
      </c>
      <c r="N1446" s="24" t="str">
        <f>VLOOKUP(Healthcare!A1446,Table1[[Customer ID]:[Hospital tier]],9,FALSE)</f>
        <v>tier - 3</v>
      </c>
      <c r="O1446" s="24" t="str">
        <f>VLOOKUP(A1446,Table1[[Customer ID]:[City tier]],10,FALSE)</f>
        <v>tier - 3</v>
      </c>
      <c r="P1446" s="24" t="str">
        <f>VLOOKUP(Healthcare!A1446,Table1[],11,FALSE)</f>
        <v>R1012</v>
      </c>
      <c r="Q1446" s="24">
        <f>VLOOKUP(Healthcare!A1446,Table1[[Customer ID]:[Age]],6,FALSE)</f>
        <v>57</v>
      </c>
    </row>
    <row r="1447" spans="1:17" ht="15.4" x14ac:dyDescent="0.45">
      <c r="A1447" s="25" t="s">
        <v>1446</v>
      </c>
      <c r="B1447" s="24" t="str">
        <f>VLOOKUP('Customer Names'!A1447,'Customer Names'!A1447:C3781,3,FALSE)</f>
        <v>Johnson</v>
      </c>
      <c r="C1447" s="24">
        <f>VLOOKUP(Table8[[#This Row],[Customer ID]],Table8[[Customer ID]:[BMI]],2,FALSE)</f>
        <v>19.95</v>
      </c>
      <c r="D1447" s="24">
        <f>VLOOKUP(Table8[[#This Row],[Customer ID]],Table8[[Customer ID]:[HBA1C]],4,FALSE)</f>
        <v>4.3600000000000003</v>
      </c>
      <c r="E1447" s="24" t="str">
        <f>VLOOKUP(Table8[[#This Row],[Customer ID]],Table8[[Customer ID]:[Heart Issues]],6,FALSE)</f>
        <v>No</v>
      </c>
      <c r="F1447" s="24" t="str">
        <f>VLOOKUP(Table8[[#This Row],[Customer ID]],Table8[[Customer ID]:[Any Transplants]],7,FALSE)</f>
        <v>No</v>
      </c>
      <c r="G1447" s="24" t="str">
        <f>VLOOKUP(Table8[[#This Row],[Customer ID]],Table8[[Customer ID]:[Cancer history]],8,FALSE)</f>
        <v>No</v>
      </c>
      <c r="H1447" s="24">
        <f>VLOOKUP(Table8[[#This Row],[Customer ID]],Table8[[Customer ID]:[NumberOfMajorSurgeries]],9,FALSE)</f>
        <v>2</v>
      </c>
      <c r="I1447" s="24" t="str">
        <f>VLOOKUP(Table8[[#This Row],[Customer ID]],Table8[],10,FALSE)</f>
        <v>No</v>
      </c>
      <c r="J1447" s="24" t="str">
        <f>VLOOKUP(Table8[[#This Row],[Customer ID]],Table8[[Customer ID]:[Wight Status]],3,FALSE)</f>
        <v>Normal Weight</v>
      </c>
      <c r="K1447" s="24" t="str">
        <f>VLOOKUP(Table8[[#This Row],[Customer ID]],Table8[[Customer ID]:[Diabetes Status]],5,FALSE)</f>
        <v>Normal</v>
      </c>
      <c r="L1447" s="24" t="str">
        <f>VLOOKUP(A1447,Table1[[Customer ID]:[Date Of Birth]],5,FALSE)</f>
        <v>11-Aug-1972</v>
      </c>
      <c r="M1447" s="24">
        <f>VLOOKUP(A1447,Table1[[Customer ID]:[charges]],8,FALSE)</f>
        <v>7318.22</v>
      </c>
      <c r="N1447" s="24" t="str">
        <f>VLOOKUP(Healthcare!A1447,Table1[[Customer ID]:[Hospital tier]],9,FALSE)</f>
        <v>tier - 2</v>
      </c>
      <c r="O1447" s="24" t="str">
        <f>VLOOKUP(A1447,Table1[[Customer ID]:[City tier]],10,FALSE)</f>
        <v>tier - 3</v>
      </c>
      <c r="P1447" s="24" t="str">
        <f>VLOOKUP(Healthcare!A1447,Table1[],11,FALSE)</f>
        <v>R1012</v>
      </c>
      <c r="Q1447" s="24">
        <f>VLOOKUP(Healthcare!A1447,Table1[[Customer ID]:[Age]],6,FALSE)</f>
        <v>50</v>
      </c>
    </row>
    <row r="1448" spans="1:17" ht="15.4" x14ac:dyDescent="0.45">
      <c r="A1448" s="25" t="s">
        <v>1447</v>
      </c>
      <c r="B1448" s="24" t="str">
        <f>VLOOKUP('Customer Names'!A1448,'Customer Names'!A1448:C3782,3,FALSE)</f>
        <v>Blendell</v>
      </c>
      <c r="C1448" s="24">
        <f>VLOOKUP(Table8[[#This Row],[Customer ID]],Table8[[Customer ID]:[BMI]],2,FALSE)</f>
        <v>16.66</v>
      </c>
      <c r="D1448" s="24">
        <f>VLOOKUP(Table8[[#This Row],[Customer ID]],Table8[[Customer ID]:[HBA1C]],4,FALSE)</f>
        <v>9.16</v>
      </c>
      <c r="E1448" s="24" t="str">
        <f>VLOOKUP(Table8[[#This Row],[Customer ID]],Table8[[Customer ID]:[Heart Issues]],6,FALSE)</f>
        <v>No</v>
      </c>
      <c r="F1448" s="24" t="str">
        <f>VLOOKUP(Table8[[#This Row],[Customer ID]],Table8[[Customer ID]:[Any Transplants]],7,FALSE)</f>
        <v>No</v>
      </c>
      <c r="G1448" s="24" t="str">
        <f>VLOOKUP(Table8[[#This Row],[Customer ID]],Table8[[Customer ID]:[Cancer history]],8,FALSE)</f>
        <v>No</v>
      </c>
      <c r="H1448" s="24">
        <f>VLOOKUP(Table8[[#This Row],[Customer ID]],Table8[[Customer ID]:[NumberOfMajorSurgeries]],9,FALSE)</f>
        <v>0</v>
      </c>
      <c r="I1448" s="24" t="str">
        <f>VLOOKUP(Table8[[#This Row],[Customer ID]],Table8[],10,FALSE)</f>
        <v>No</v>
      </c>
      <c r="J1448" s="24" t="str">
        <f>VLOOKUP(Table8[[#This Row],[Customer ID]],Table8[[Customer ID]:[Wight Status]],3,FALSE)</f>
        <v>Under Weight</v>
      </c>
      <c r="K1448" s="24" t="str">
        <f>VLOOKUP(Table8[[#This Row],[Customer ID]],Table8[[Customer ID]:[Diabetes Status]],5,FALSE)</f>
        <v>Diabetes</v>
      </c>
      <c r="L1448" s="24" t="str">
        <f>VLOOKUP(A1448,Table1[[Customer ID]:[Date Of Birth]],5,FALSE)</f>
        <v>25-Jun-1965</v>
      </c>
      <c r="M1448" s="24">
        <f>VLOOKUP(A1448,Table1[[Customer ID]:[charges]],8,FALSE)</f>
        <v>7318.21</v>
      </c>
      <c r="N1448" s="24" t="str">
        <f>VLOOKUP(Healthcare!A1448,Table1[[Customer ID]:[Hospital tier]],9,FALSE)</f>
        <v>tier - 3</v>
      </c>
      <c r="O1448" s="24" t="str">
        <f>VLOOKUP(A1448,Table1[[Customer ID]:[City tier]],10,FALSE)</f>
        <v>tier - 1</v>
      </c>
      <c r="P1448" s="24" t="str">
        <f>VLOOKUP(Healthcare!A1448,Table1[],11,FALSE)</f>
        <v>R1013</v>
      </c>
      <c r="Q1448" s="24">
        <f>VLOOKUP(Healthcare!A1448,Table1[[Customer ID]:[Age]],6,FALSE)</f>
        <v>57</v>
      </c>
    </row>
    <row r="1449" spans="1:17" ht="15.4" x14ac:dyDescent="0.45">
      <c r="A1449" s="25" t="s">
        <v>1448</v>
      </c>
      <c r="B1449" s="24" t="str">
        <f>VLOOKUP('Customer Names'!A1449,'Customer Names'!A1449:C3783,3,FALSE)</f>
        <v>Parodi</v>
      </c>
      <c r="C1449" s="24">
        <f>VLOOKUP(Table8[[#This Row],[Customer ID]],Table8[[Customer ID]:[BMI]],2,FALSE)</f>
        <v>16.62</v>
      </c>
      <c r="D1449" s="24">
        <f>VLOOKUP(Table8[[#This Row],[Customer ID]],Table8[[Customer ID]:[HBA1C]],4,FALSE)</f>
        <v>9.14</v>
      </c>
      <c r="E1449" s="24" t="str">
        <f>VLOOKUP(Table8[[#This Row],[Customer ID]],Table8[[Customer ID]:[Heart Issues]],6,FALSE)</f>
        <v>No</v>
      </c>
      <c r="F1449" s="24" t="str">
        <f>VLOOKUP(Table8[[#This Row],[Customer ID]],Table8[[Customer ID]:[Any Transplants]],7,FALSE)</f>
        <v>No</v>
      </c>
      <c r="G1449" s="24" t="str">
        <f>VLOOKUP(Table8[[#This Row],[Customer ID]],Table8[[Customer ID]:[Cancer history]],8,FALSE)</f>
        <v>No</v>
      </c>
      <c r="H1449" s="24">
        <f>VLOOKUP(Table8[[#This Row],[Customer ID]],Table8[[Customer ID]:[NumberOfMajorSurgeries]],9,FALSE)</f>
        <v>0</v>
      </c>
      <c r="I1449" s="24" t="str">
        <f>VLOOKUP(Table8[[#This Row],[Customer ID]],Table8[],10,FALSE)</f>
        <v>No</v>
      </c>
      <c r="J1449" s="24" t="str">
        <f>VLOOKUP(Table8[[#This Row],[Customer ID]],Table8[[Customer ID]:[Wight Status]],3,FALSE)</f>
        <v>Under Weight</v>
      </c>
      <c r="K1449" s="24" t="str">
        <f>VLOOKUP(Table8[[#This Row],[Customer ID]],Table8[[Customer ID]:[Diabetes Status]],5,FALSE)</f>
        <v>Diabetes</v>
      </c>
      <c r="L1449" s="24" t="str">
        <f>VLOOKUP(A1449,Table1[[Customer ID]:[Date Of Birth]],5,FALSE)</f>
        <v>6-Jun-1965</v>
      </c>
      <c r="M1449" s="24">
        <f>VLOOKUP(A1449,Table1[[Customer ID]:[charges]],8,FALSE)</f>
        <v>7304.65</v>
      </c>
      <c r="N1449" s="24" t="str">
        <f>VLOOKUP(Healthcare!A1449,Table1[[Customer ID]:[Hospital tier]],9,FALSE)</f>
        <v>tier - 3</v>
      </c>
      <c r="O1449" s="24" t="str">
        <f>VLOOKUP(A1449,Table1[[Customer ID]:[City tier]],10,FALSE)</f>
        <v>tier - 3</v>
      </c>
      <c r="P1449" s="24" t="str">
        <f>VLOOKUP(Healthcare!A1449,Table1[],11,FALSE)</f>
        <v>R1013</v>
      </c>
      <c r="Q1449" s="24">
        <f>VLOOKUP(Healthcare!A1449,Table1[[Customer ID]:[Age]],6,FALSE)</f>
        <v>58</v>
      </c>
    </row>
    <row r="1450" spans="1:17" ht="15.4" x14ac:dyDescent="0.45">
      <c r="A1450" s="25" t="s">
        <v>1449</v>
      </c>
      <c r="B1450" s="24" t="str">
        <f>VLOOKUP('Customer Names'!A1450,'Customer Names'!A1450:C3784,3,FALSE)</f>
        <v>Morgan</v>
      </c>
      <c r="C1450" s="24">
        <f>VLOOKUP(Table8[[#This Row],[Customer ID]],Table8[[Customer ID]:[BMI]],2,FALSE)</f>
        <v>15.36</v>
      </c>
      <c r="D1450" s="24">
        <f>VLOOKUP(Table8[[#This Row],[Customer ID]],Table8[[Customer ID]:[HBA1C]],4,FALSE)</f>
        <v>5.49</v>
      </c>
      <c r="E1450" s="24" t="str">
        <f>VLOOKUP(Table8[[#This Row],[Customer ID]],Table8[[Customer ID]:[Heart Issues]],6,FALSE)</f>
        <v>Yes</v>
      </c>
      <c r="F1450" s="24" t="str">
        <f>VLOOKUP(Table8[[#This Row],[Customer ID]],Table8[[Customer ID]:[Any Transplants]],7,FALSE)</f>
        <v>No</v>
      </c>
      <c r="G1450" s="24" t="str">
        <f>VLOOKUP(Table8[[#This Row],[Customer ID]],Table8[[Customer ID]:[Cancer history]],8,FALSE)</f>
        <v>No</v>
      </c>
      <c r="H1450" s="24">
        <f>VLOOKUP(Table8[[#This Row],[Customer ID]],Table8[[Customer ID]:[NumberOfMajorSurgeries]],9,FALSE)</f>
        <v>2</v>
      </c>
      <c r="I1450" s="24" t="str">
        <f>VLOOKUP(Table8[[#This Row],[Customer ID]],Table8[],10,FALSE)</f>
        <v>No</v>
      </c>
      <c r="J1450" s="24" t="str">
        <f>VLOOKUP(Table8[[#This Row],[Customer ID]],Table8[[Customer ID]:[Wight Status]],3,FALSE)</f>
        <v>Under Weight</v>
      </c>
      <c r="K1450" s="24" t="str">
        <f>VLOOKUP(Table8[[#This Row],[Customer ID]],Table8[[Customer ID]:[Diabetes Status]],5,FALSE)</f>
        <v>Normal</v>
      </c>
      <c r="L1450" s="24" t="str">
        <f>VLOOKUP(A1450,Table1[[Customer ID]:[Date Of Birth]],5,FALSE)</f>
        <v>26-Dec-1966</v>
      </c>
      <c r="M1450" s="24">
        <f>VLOOKUP(A1450,Table1[[Customer ID]:[charges]],8,FALSE)</f>
        <v>7302.46</v>
      </c>
      <c r="N1450" s="24" t="str">
        <f>VLOOKUP(Healthcare!A1450,Table1[[Customer ID]:[Hospital tier]],9,FALSE)</f>
        <v>tier - 3</v>
      </c>
      <c r="O1450" s="24" t="str">
        <f>VLOOKUP(A1450,Table1[[Customer ID]:[City tier]],10,FALSE)</f>
        <v>tier - 1</v>
      </c>
      <c r="P1450" s="24" t="str">
        <f>VLOOKUP(Healthcare!A1450,Table1[],11,FALSE)</f>
        <v>R1012</v>
      </c>
      <c r="Q1450" s="24">
        <f>VLOOKUP(Healthcare!A1450,Table1[[Customer ID]:[Age]],6,FALSE)</f>
        <v>56</v>
      </c>
    </row>
    <row r="1451" spans="1:17" ht="15.4" x14ac:dyDescent="0.45">
      <c r="A1451" s="25" t="s">
        <v>1450</v>
      </c>
      <c r="B1451" s="24" t="str">
        <f>VLOOKUP('Customer Names'!A1451,'Customer Names'!A1451:C3785,3,FALSE)</f>
        <v>Linden</v>
      </c>
      <c r="C1451" s="24">
        <f>VLOOKUP(Table8[[#This Row],[Customer ID]],Table8[[Customer ID]:[BMI]],2,FALSE)</f>
        <v>27.74</v>
      </c>
      <c r="D1451" s="24">
        <f>VLOOKUP(Table8[[#This Row],[Customer ID]],Table8[[Customer ID]:[HBA1C]],4,FALSE)</f>
        <v>5.96</v>
      </c>
      <c r="E1451" s="24" t="str">
        <f>VLOOKUP(Table8[[#This Row],[Customer ID]],Table8[[Customer ID]:[Heart Issues]],6,FALSE)</f>
        <v>Yes</v>
      </c>
      <c r="F1451" s="24" t="str">
        <f>VLOOKUP(Table8[[#This Row],[Customer ID]],Table8[[Customer ID]:[Any Transplants]],7,FALSE)</f>
        <v>No</v>
      </c>
      <c r="G1451" s="24" t="str">
        <f>VLOOKUP(Table8[[#This Row],[Customer ID]],Table8[[Customer ID]:[Cancer history]],8,FALSE)</f>
        <v>No</v>
      </c>
      <c r="H1451" s="24">
        <f>VLOOKUP(Table8[[#This Row],[Customer ID]],Table8[[Customer ID]:[NumberOfMajorSurgeries]],9,FALSE)</f>
        <v>0</v>
      </c>
      <c r="I1451" s="24" t="str">
        <f>VLOOKUP(Table8[[#This Row],[Customer ID]],Table8[],10,FALSE)</f>
        <v>No</v>
      </c>
      <c r="J1451" s="24" t="str">
        <f>VLOOKUP(Table8[[#This Row],[Customer ID]],Table8[[Customer ID]:[Wight Status]],3,FALSE)</f>
        <v>Over Weight</v>
      </c>
      <c r="K1451" s="24" t="str">
        <f>VLOOKUP(Table8[[#This Row],[Customer ID]],Table8[[Customer ID]:[Diabetes Status]],5,FALSE)</f>
        <v>Prediabetes</v>
      </c>
      <c r="L1451" s="24" t="str">
        <f>VLOOKUP(A1451,Table1[[Customer ID]:[Date Of Birth]],5,FALSE)</f>
        <v>2-Nov-1985</v>
      </c>
      <c r="M1451" s="24">
        <f>VLOOKUP(A1451,Table1[[Customer ID]:[charges]],8,FALSE)</f>
        <v>7281.51</v>
      </c>
      <c r="N1451" s="24" t="str">
        <f>VLOOKUP(Healthcare!A1451,Table1[[Customer ID]:[Hospital tier]],9,FALSE)</f>
        <v>tier - 2</v>
      </c>
      <c r="O1451" s="24" t="str">
        <f>VLOOKUP(A1451,Table1[[Customer ID]:[City tier]],10,FALSE)</f>
        <v>tier - 1</v>
      </c>
      <c r="P1451" s="24" t="str">
        <f>VLOOKUP(Healthcare!A1451,Table1[],11,FALSE)</f>
        <v>R1012</v>
      </c>
      <c r="Q1451" s="24">
        <f>VLOOKUP(Healthcare!A1451,Table1[[Customer ID]:[Age]],6,FALSE)</f>
        <v>37</v>
      </c>
    </row>
    <row r="1452" spans="1:17" ht="15.4" x14ac:dyDescent="0.45">
      <c r="A1452" s="25" t="s">
        <v>1451</v>
      </c>
      <c r="B1452" s="24" t="str">
        <f>VLOOKUP('Customer Names'!A1452,'Customer Names'!A1452:C3786,3,FALSE)</f>
        <v>Horning</v>
      </c>
      <c r="C1452" s="24">
        <f>VLOOKUP(Table8[[#This Row],[Customer ID]],Table8[[Customer ID]:[BMI]],2,FALSE)</f>
        <v>22.44</v>
      </c>
      <c r="D1452" s="24">
        <f>VLOOKUP(Table8[[#This Row],[Customer ID]],Table8[[Customer ID]:[HBA1C]],4,FALSE)</f>
        <v>4.62</v>
      </c>
      <c r="E1452" s="24" t="str">
        <f>VLOOKUP(Table8[[#This Row],[Customer ID]],Table8[[Customer ID]:[Heart Issues]],6,FALSE)</f>
        <v>Yes</v>
      </c>
      <c r="F1452" s="24" t="str">
        <f>VLOOKUP(Table8[[#This Row],[Customer ID]],Table8[[Customer ID]:[Any Transplants]],7,FALSE)</f>
        <v>No</v>
      </c>
      <c r="G1452" s="24" t="str">
        <f>VLOOKUP(Table8[[#This Row],[Customer ID]],Table8[[Customer ID]:[Cancer history]],8,FALSE)</f>
        <v>No</v>
      </c>
      <c r="H1452" s="24">
        <f>VLOOKUP(Table8[[#This Row],[Customer ID]],Table8[[Customer ID]:[NumberOfMajorSurgeries]],9,FALSE)</f>
        <v>0</v>
      </c>
      <c r="I1452" s="24" t="str">
        <f>VLOOKUP(Table8[[#This Row],[Customer ID]],Table8[],10,FALSE)</f>
        <v>No</v>
      </c>
      <c r="J1452" s="24" t="str">
        <f>VLOOKUP(Table8[[#This Row],[Customer ID]],Table8[[Customer ID]:[Wight Status]],3,FALSE)</f>
        <v>Normal Weight</v>
      </c>
      <c r="K1452" s="24" t="str">
        <f>VLOOKUP(Table8[[#This Row],[Customer ID]],Table8[[Customer ID]:[Diabetes Status]],5,FALSE)</f>
        <v>Normal</v>
      </c>
      <c r="L1452" s="24" t="str">
        <f>VLOOKUP(A1452,Table1[[Customer ID]:[Date Of Birth]],5,FALSE)</f>
        <v>18-Dec-1976</v>
      </c>
      <c r="M1452" s="24">
        <f>VLOOKUP(A1452,Table1[[Customer ID]:[charges]],8,FALSE)</f>
        <v>7273.02</v>
      </c>
      <c r="N1452" s="24" t="str">
        <f>VLOOKUP(Healthcare!A1452,Table1[[Customer ID]:[Hospital tier]],9,FALSE)</f>
        <v>tier - 2</v>
      </c>
      <c r="O1452" s="24" t="str">
        <f>VLOOKUP(A1452,Table1[[Customer ID]:[City tier]],10,FALSE)</f>
        <v>tier - 1</v>
      </c>
      <c r="P1452" s="24" t="str">
        <f>VLOOKUP(Healthcare!A1452,Table1[],11,FALSE)</f>
        <v>R1013</v>
      </c>
      <c r="Q1452" s="24">
        <f>VLOOKUP(Healthcare!A1452,Table1[[Customer ID]:[Age]],6,FALSE)</f>
        <v>46</v>
      </c>
    </row>
    <row r="1453" spans="1:17" ht="15.4" x14ac:dyDescent="0.45">
      <c r="A1453" s="25" t="s">
        <v>1452</v>
      </c>
      <c r="B1453" s="24" t="str">
        <f>VLOOKUP('Customer Names'!A1453,'Customer Names'!A1453:C3787,3,FALSE)</f>
        <v>Goode</v>
      </c>
      <c r="C1453" s="24">
        <f>VLOOKUP(Table8[[#This Row],[Customer ID]],Table8[[Customer ID]:[BMI]],2,FALSE)</f>
        <v>37.049999999999997</v>
      </c>
      <c r="D1453" s="24">
        <f>VLOOKUP(Table8[[#This Row],[Customer ID]],Table8[[Customer ID]:[HBA1C]],4,FALSE)</f>
        <v>9.9600000000000009</v>
      </c>
      <c r="E1453" s="24" t="str">
        <f>VLOOKUP(Table8[[#This Row],[Customer ID]],Table8[[Customer ID]:[Heart Issues]],6,FALSE)</f>
        <v>Yes</v>
      </c>
      <c r="F1453" s="24" t="str">
        <f>VLOOKUP(Table8[[#This Row],[Customer ID]],Table8[[Customer ID]:[Any Transplants]],7,FALSE)</f>
        <v>No</v>
      </c>
      <c r="G1453" s="24" t="str">
        <f>VLOOKUP(Table8[[#This Row],[Customer ID]],Table8[[Customer ID]:[Cancer history]],8,FALSE)</f>
        <v>No</v>
      </c>
      <c r="H1453" s="24">
        <f>VLOOKUP(Table8[[#This Row],[Customer ID]],Table8[[Customer ID]:[NumberOfMajorSurgeries]],9,FALSE)</f>
        <v>0</v>
      </c>
      <c r="I1453" s="24" t="str">
        <f>VLOOKUP(Table8[[#This Row],[Customer ID]],Table8[],10,FALSE)</f>
        <v>No</v>
      </c>
      <c r="J1453" s="24" t="str">
        <f>VLOOKUP(Table8[[#This Row],[Customer ID]],Table8[[Customer ID]:[Wight Status]],3,FALSE)</f>
        <v>Obesity</v>
      </c>
      <c r="K1453" s="24" t="str">
        <f>VLOOKUP(Table8[[#This Row],[Customer ID]],Table8[[Customer ID]:[Diabetes Status]],5,FALSE)</f>
        <v>Diabetes</v>
      </c>
      <c r="L1453" s="24" t="str">
        <f>VLOOKUP(A1453,Table1[[Customer ID]:[Date Of Birth]],5,FALSE)</f>
        <v>4-Aug-1981</v>
      </c>
      <c r="M1453" s="24">
        <f>VLOOKUP(A1453,Table1[[Customer ID]:[charges]],8,FALSE)</f>
        <v>7265.7</v>
      </c>
      <c r="N1453" s="24" t="str">
        <f>VLOOKUP(Healthcare!A1453,Table1[[Customer ID]:[Hospital tier]],9,FALSE)</f>
        <v>tier - 3</v>
      </c>
      <c r="O1453" s="24" t="str">
        <f>VLOOKUP(A1453,Table1[[Customer ID]:[City tier]],10,FALSE)</f>
        <v>tier - 3</v>
      </c>
      <c r="P1453" s="24" t="str">
        <f>VLOOKUP(Healthcare!A1453,Table1[],11,FALSE)</f>
        <v>R1012</v>
      </c>
      <c r="Q1453" s="24">
        <f>VLOOKUP(Healthcare!A1453,Table1[[Customer ID]:[Age]],6,FALSE)</f>
        <v>41</v>
      </c>
    </row>
    <row r="1454" spans="1:17" ht="15.4" x14ac:dyDescent="0.45">
      <c r="A1454" s="25" t="s">
        <v>1453</v>
      </c>
      <c r="B1454" s="24" t="str">
        <f>VLOOKUP('Customer Names'!A1454,'Customer Names'!A1454:C3788,3,FALSE)</f>
        <v>Doden</v>
      </c>
      <c r="C1454" s="24">
        <f>VLOOKUP(Table8[[#This Row],[Customer ID]],Table8[[Customer ID]:[BMI]],2,FALSE)</f>
        <v>22.95</v>
      </c>
      <c r="D1454" s="24">
        <f>VLOOKUP(Table8[[#This Row],[Customer ID]],Table8[[Customer ID]:[HBA1C]],4,FALSE)</f>
        <v>10.53</v>
      </c>
      <c r="E1454" s="24" t="str">
        <f>VLOOKUP(Table8[[#This Row],[Customer ID]],Table8[[Customer ID]:[Heart Issues]],6,FALSE)</f>
        <v>No</v>
      </c>
      <c r="F1454" s="24" t="str">
        <f>VLOOKUP(Table8[[#This Row],[Customer ID]],Table8[[Customer ID]:[Any Transplants]],7,FALSE)</f>
        <v>No</v>
      </c>
      <c r="G1454" s="24" t="str">
        <f>VLOOKUP(Table8[[#This Row],[Customer ID]],Table8[[Customer ID]:[Cancer history]],8,FALSE)</f>
        <v>No</v>
      </c>
      <c r="H1454" s="24">
        <f>VLOOKUP(Table8[[#This Row],[Customer ID]],Table8[[Customer ID]:[NumberOfMajorSurgeries]],9,FALSE)</f>
        <v>2</v>
      </c>
      <c r="I1454" s="24" t="str">
        <f>VLOOKUP(Table8[[#This Row],[Customer ID]],Table8[],10,FALSE)</f>
        <v>No</v>
      </c>
      <c r="J1454" s="24" t="str">
        <f>VLOOKUP(Table8[[#This Row],[Customer ID]],Table8[[Customer ID]:[Wight Status]],3,FALSE)</f>
        <v>Normal Weight</v>
      </c>
      <c r="K1454" s="24" t="str">
        <f>VLOOKUP(Table8[[#This Row],[Customer ID]],Table8[[Customer ID]:[Diabetes Status]],5,FALSE)</f>
        <v>Diabetes</v>
      </c>
      <c r="L1454" s="24" t="str">
        <f>VLOOKUP(A1454,Table1[[Customer ID]:[Date Of Birth]],5,FALSE)</f>
        <v>25-Oct-1973</v>
      </c>
      <c r="M1454" s="24">
        <f>VLOOKUP(A1454,Table1[[Customer ID]:[charges]],8,FALSE)</f>
        <v>7265.58</v>
      </c>
      <c r="N1454" s="24" t="str">
        <f>VLOOKUP(Healthcare!A1454,Table1[[Customer ID]:[Hospital tier]],9,FALSE)</f>
        <v>tier - 2</v>
      </c>
      <c r="O1454" s="24" t="str">
        <f>VLOOKUP(A1454,Table1[[Customer ID]:[City tier]],10,FALSE)</f>
        <v>tier - 2</v>
      </c>
      <c r="P1454" s="24" t="str">
        <f>VLOOKUP(Healthcare!A1454,Table1[],11,FALSE)</f>
        <v>R1013</v>
      </c>
      <c r="Q1454" s="24">
        <f>VLOOKUP(Healthcare!A1454,Table1[[Customer ID]:[Age]],6,FALSE)</f>
        <v>49</v>
      </c>
    </row>
    <row r="1455" spans="1:17" ht="15.4" x14ac:dyDescent="0.45">
      <c r="A1455" s="25" t="s">
        <v>1454</v>
      </c>
      <c r="B1455" s="24" t="str">
        <f>VLOOKUP('Customer Names'!A1455,'Customer Names'!A1455:C3789,3,FALSE)</f>
        <v>Groff</v>
      </c>
      <c r="C1455" s="24">
        <f>VLOOKUP(Table8[[#This Row],[Customer ID]],Table8[[Customer ID]:[BMI]],2,FALSE)</f>
        <v>34.200000000000003</v>
      </c>
      <c r="D1455" s="24">
        <f>VLOOKUP(Table8[[#This Row],[Customer ID]],Table8[[Customer ID]:[HBA1C]],4,FALSE)</f>
        <v>6.69</v>
      </c>
      <c r="E1455" s="24" t="str">
        <f>VLOOKUP(Table8[[#This Row],[Customer ID]],Table8[[Customer ID]:[Heart Issues]],6,FALSE)</f>
        <v>Yes</v>
      </c>
      <c r="F1455" s="24" t="str">
        <f>VLOOKUP(Table8[[#This Row],[Customer ID]],Table8[[Customer ID]:[Any Transplants]],7,FALSE)</f>
        <v>No</v>
      </c>
      <c r="G1455" s="24" t="str">
        <f>VLOOKUP(Table8[[#This Row],[Customer ID]],Table8[[Customer ID]:[Cancer history]],8,FALSE)</f>
        <v>No</v>
      </c>
      <c r="H1455" s="24">
        <f>VLOOKUP(Table8[[#This Row],[Customer ID]],Table8[[Customer ID]:[NumberOfMajorSurgeries]],9,FALSE)</f>
        <v>0</v>
      </c>
      <c r="I1455" s="24" t="str">
        <f>VLOOKUP(Table8[[#This Row],[Customer ID]],Table8[],10,FALSE)</f>
        <v>No</v>
      </c>
      <c r="J1455" s="24" t="str">
        <f>VLOOKUP(Table8[[#This Row],[Customer ID]],Table8[[Customer ID]:[Wight Status]],3,FALSE)</f>
        <v>Obesity</v>
      </c>
      <c r="K1455" s="24" t="str">
        <f>VLOOKUP(Table8[[#This Row],[Customer ID]],Table8[[Customer ID]:[Diabetes Status]],5,FALSE)</f>
        <v>Diabetes</v>
      </c>
      <c r="L1455" s="24" t="str">
        <f>VLOOKUP(A1455,Table1[[Customer ID]:[Date Of Birth]],5,FALSE)</f>
        <v>13-Jun-1981</v>
      </c>
      <c r="M1455" s="24">
        <f>VLOOKUP(A1455,Table1[[Customer ID]:[charges]],8,FALSE)</f>
        <v>7261.74</v>
      </c>
      <c r="N1455" s="24" t="str">
        <f>VLOOKUP(Healthcare!A1455,Table1[[Customer ID]:[Hospital tier]],9,FALSE)</f>
        <v>tier - 3</v>
      </c>
      <c r="O1455" s="24" t="str">
        <f>VLOOKUP(A1455,Table1[[Customer ID]:[City tier]],10,FALSE)</f>
        <v>tier - 3</v>
      </c>
      <c r="P1455" s="24" t="str">
        <f>VLOOKUP(Healthcare!A1455,Table1[],11,FALSE)</f>
        <v>R1012</v>
      </c>
      <c r="Q1455" s="24">
        <f>VLOOKUP(Healthcare!A1455,Table1[[Customer ID]:[Age]],6,FALSE)</f>
        <v>41</v>
      </c>
    </row>
    <row r="1456" spans="1:17" ht="15.4" x14ac:dyDescent="0.45">
      <c r="A1456" s="25" t="s">
        <v>1455</v>
      </c>
      <c r="B1456" s="24" t="str">
        <f>VLOOKUP('Customer Names'!A1456,'Customer Names'!A1456:C3790,3,FALSE)</f>
        <v>Kuehler</v>
      </c>
      <c r="C1456" s="24">
        <f>VLOOKUP(Table8[[#This Row],[Customer ID]],Table8[[Customer ID]:[BMI]],2,FALSE)</f>
        <v>30.59</v>
      </c>
      <c r="D1456" s="24">
        <f>VLOOKUP(Table8[[#This Row],[Customer ID]],Table8[[Customer ID]:[HBA1C]],4,FALSE)</f>
        <v>9.5500000000000007</v>
      </c>
      <c r="E1456" s="24" t="str">
        <f>VLOOKUP(Table8[[#This Row],[Customer ID]],Table8[[Customer ID]:[Heart Issues]],6,FALSE)</f>
        <v>Yes</v>
      </c>
      <c r="F1456" s="24" t="str">
        <f>VLOOKUP(Table8[[#This Row],[Customer ID]],Table8[[Customer ID]:[Any Transplants]],7,FALSE)</f>
        <v>No</v>
      </c>
      <c r="G1456" s="24" t="str">
        <f>VLOOKUP(Table8[[#This Row],[Customer ID]],Table8[[Customer ID]:[Cancer history]],8,FALSE)</f>
        <v>No</v>
      </c>
      <c r="H1456" s="24">
        <f>VLOOKUP(Table8[[#This Row],[Customer ID]],Table8[[Customer ID]:[NumberOfMajorSurgeries]],9,FALSE)</f>
        <v>0</v>
      </c>
      <c r="I1456" s="24" t="str">
        <f>VLOOKUP(Table8[[#This Row],[Customer ID]],Table8[],10,FALSE)</f>
        <v>No</v>
      </c>
      <c r="J1456" s="24" t="str">
        <f>VLOOKUP(Table8[[#This Row],[Customer ID]],Table8[[Customer ID]:[Wight Status]],3,FALSE)</f>
        <v>Obesity</v>
      </c>
      <c r="K1456" s="24" t="str">
        <f>VLOOKUP(Table8[[#This Row],[Customer ID]],Table8[[Customer ID]:[Diabetes Status]],5,FALSE)</f>
        <v>Diabetes</v>
      </c>
      <c r="L1456" s="24" t="str">
        <f>VLOOKUP(A1456,Table1[[Customer ID]:[Date Of Birth]],5,FALSE)</f>
        <v>14-Aug-1981</v>
      </c>
      <c r="M1456" s="24">
        <f>VLOOKUP(A1456,Table1[[Customer ID]:[charges]],8,FALSE)</f>
        <v>7256.72</v>
      </c>
      <c r="N1456" s="24" t="str">
        <f>VLOOKUP(Healthcare!A1456,Table1[[Customer ID]:[Hospital tier]],9,FALSE)</f>
        <v>tier - 3</v>
      </c>
      <c r="O1456" s="24" t="str">
        <f>VLOOKUP(A1456,Table1[[Customer ID]:[City tier]],10,FALSE)</f>
        <v>tier - 2</v>
      </c>
      <c r="P1456" s="24" t="str">
        <f>VLOOKUP(Healthcare!A1456,Table1[],11,FALSE)</f>
        <v>R1012</v>
      </c>
      <c r="Q1456" s="24">
        <f>VLOOKUP(Healthcare!A1456,Table1[[Customer ID]:[Age]],6,FALSE)</f>
        <v>41</v>
      </c>
    </row>
    <row r="1457" spans="1:17" ht="15.4" x14ac:dyDescent="0.45">
      <c r="A1457" s="25" t="s">
        <v>1456</v>
      </c>
      <c r="B1457" s="24" t="str">
        <f>VLOOKUP('Customer Names'!A1457,'Customer Names'!A1457:C3791,3,FALSE)</f>
        <v>Daniels</v>
      </c>
      <c r="C1457" s="24">
        <f>VLOOKUP(Table8[[#This Row],[Customer ID]],Table8[[Customer ID]:[BMI]],2,FALSE)</f>
        <v>25.51</v>
      </c>
      <c r="D1457" s="24">
        <f>VLOOKUP(Table8[[#This Row],[Customer ID]],Table8[[Customer ID]:[HBA1C]],4,FALSE)</f>
        <v>6.05</v>
      </c>
      <c r="E1457" s="24" t="str">
        <f>VLOOKUP(Table8[[#This Row],[Customer ID]],Table8[[Customer ID]:[Heart Issues]],6,FALSE)</f>
        <v>No</v>
      </c>
      <c r="F1457" s="24" t="str">
        <f>VLOOKUP(Table8[[#This Row],[Customer ID]],Table8[[Customer ID]:[Any Transplants]],7,FALSE)</f>
        <v>No</v>
      </c>
      <c r="G1457" s="24" t="str">
        <f>VLOOKUP(Table8[[#This Row],[Customer ID]],Table8[[Customer ID]:[Cancer history]],8,FALSE)</f>
        <v>No</v>
      </c>
      <c r="H1457" s="24">
        <f>VLOOKUP(Table8[[#This Row],[Customer ID]],Table8[[Customer ID]:[NumberOfMajorSurgeries]],9,FALSE)</f>
        <v>0</v>
      </c>
      <c r="I1457" s="24" t="str">
        <f>VLOOKUP(Table8[[#This Row],[Customer ID]],Table8[],10,FALSE)</f>
        <v>No</v>
      </c>
      <c r="J1457" s="24" t="str">
        <f>VLOOKUP(Table8[[#This Row],[Customer ID]],Table8[[Customer ID]:[Wight Status]],3,FALSE)</f>
        <v>Over Weight</v>
      </c>
      <c r="K1457" s="24" t="str">
        <f>VLOOKUP(Table8[[#This Row],[Customer ID]],Table8[[Customer ID]:[Diabetes Status]],5,FALSE)</f>
        <v>Prediabetes</v>
      </c>
      <c r="L1457" s="24" t="str">
        <f>VLOOKUP(A1457,Table1[[Customer ID]:[Date Of Birth]],5,FALSE)</f>
        <v>24-Jul-1982</v>
      </c>
      <c r="M1457" s="24">
        <f>VLOOKUP(A1457,Table1[[Customer ID]:[charges]],8,FALSE)</f>
        <v>7248.71</v>
      </c>
      <c r="N1457" s="24" t="str">
        <f>VLOOKUP(Healthcare!A1457,Table1[[Customer ID]:[Hospital tier]],9,FALSE)</f>
        <v>tier - 2</v>
      </c>
      <c r="O1457" s="24" t="str">
        <f>VLOOKUP(A1457,Table1[[Customer ID]:[City tier]],10,FALSE)</f>
        <v>tier - 1</v>
      </c>
      <c r="P1457" s="24" t="str">
        <f>VLOOKUP(Healthcare!A1457,Table1[],11,FALSE)</f>
        <v>R1013</v>
      </c>
      <c r="Q1457" s="24">
        <f>VLOOKUP(Healthcare!A1457,Table1[[Customer ID]:[Age]],6,FALSE)</f>
        <v>40</v>
      </c>
    </row>
    <row r="1458" spans="1:17" ht="15.4" x14ac:dyDescent="0.45">
      <c r="A1458" s="25" t="s">
        <v>1457</v>
      </c>
      <c r="B1458" s="24" t="str">
        <f>VLOOKUP('Customer Names'!A1458,'Customer Names'!A1458:C3792,3,FALSE)</f>
        <v>Gibby</v>
      </c>
      <c r="C1458" s="24">
        <f>VLOOKUP(Table8[[#This Row],[Customer ID]],Table8[[Customer ID]:[BMI]],2,FALSE)</f>
        <v>29.04</v>
      </c>
      <c r="D1458" s="24">
        <f>VLOOKUP(Table8[[#This Row],[Customer ID]],Table8[[Customer ID]:[HBA1C]],4,FALSE)</f>
        <v>10.56</v>
      </c>
      <c r="E1458" s="24" t="str">
        <f>VLOOKUP(Table8[[#This Row],[Customer ID]],Table8[[Customer ID]:[Heart Issues]],6,FALSE)</f>
        <v>Yes</v>
      </c>
      <c r="F1458" s="24" t="str">
        <f>VLOOKUP(Table8[[#This Row],[Customer ID]],Table8[[Customer ID]:[Any Transplants]],7,FALSE)</f>
        <v>No</v>
      </c>
      <c r="G1458" s="24" t="str">
        <f>VLOOKUP(Table8[[#This Row],[Customer ID]],Table8[[Customer ID]:[Cancer history]],8,FALSE)</f>
        <v>No</v>
      </c>
      <c r="H1458" s="24">
        <f>VLOOKUP(Table8[[#This Row],[Customer ID]],Table8[[Customer ID]:[NumberOfMajorSurgeries]],9,FALSE)</f>
        <v>1</v>
      </c>
      <c r="I1458" s="24" t="str">
        <f>VLOOKUP(Table8[[#This Row],[Customer ID]],Table8[],10,FALSE)</f>
        <v>No</v>
      </c>
      <c r="J1458" s="24" t="str">
        <f>VLOOKUP(Table8[[#This Row],[Customer ID]],Table8[[Customer ID]:[Wight Status]],3,FALSE)</f>
        <v>Over Weight</v>
      </c>
      <c r="K1458" s="24" t="str">
        <f>VLOOKUP(Table8[[#This Row],[Customer ID]],Table8[[Customer ID]:[Diabetes Status]],5,FALSE)</f>
        <v>Diabetes</v>
      </c>
      <c r="L1458" s="24" t="str">
        <f>VLOOKUP(A1458,Table1[[Customer ID]:[Date Of Birth]],5,FALSE)</f>
        <v>2-Sep-1986</v>
      </c>
      <c r="M1458" s="24">
        <f>VLOOKUP(A1458,Table1[[Customer ID]:[charges]],8,FALSE)</f>
        <v>7243.81</v>
      </c>
      <c r="N1458" s="24" t="str">
        <f>VLOOKUP(Healthcare!A1458,Table1[[Customer ID]:[Hospital tier]],9,FALSE)</f>
        <v>tier - 2</v>
      </c>
      <c r="O1458" s="24" t="str">
        <f>VLOOKUP(A1458,Table1[[Customer ID]:[City tier]],10,FALSE)</f>
        <v>tier - 3</v>
      </c>
      <c r="P1458" s="24" t="str">
        <f>VLOOKUP(Healthcare!A1458,Table1[],11,FALSE)</f>
        <v>R1013</v>
      </c>
      <c r="Q1458" s="24">
        <f>VLOOKUP(Healthcare!A1458,Table1[[Customer ID]:[Age]],6,FALSE)</f>
        <v>36</v>
      </c>
    </row>
    <row r="1459" spans="1:17" ht="15.4" x14ac:dyDescent="0.45">
      <c r="A1459" s="25" t="s">
        <v>1458</v>
      </c>
      <c r="B1459" s="24" t="str">
        <f>VLOOKUP('Customer Names'!A1459,'Customer Names'!A1459:C3793,3,FALSE)</f>
        <v>Busa</v>
      </c>
      <c r="C1459" s="24">
        <f>VLOOKUP(Table8[[#This Row],[Customer ID]],Table8[[Customer ID]:[BMI]],2,FALSE)</f>
        <v>22.135000000000002</v>
      </c>
      <c r="D1459" s="24">
        <f>VLOOKUP(Table8[[#This Row],[Customer ID]],Table8[[Customer ID]:[HBA1C]],4,FALSE)</f>
        <v>10.81</v>
      </c>
      <c r="E1459" s="24" t="str">
        <f>VLOOKUP(Table8[[#This Row],[Customer ID]],Table8[[Customer ID]:[Heart Issues]],6,FALSE)</f>
        <v>Yes</v>
      </c>
      <c r="F1459" s="24" t="str">
        <f>VLOOKUP(Table8[[#This Row],[Customer ID]],Table8[[Customer ID]:[Any Transplants]],7,FALSE)</f>
        <v>No</v>
      </c>
      <c r="G1459" s="24" t="str">
        <f>VLOOKUP(Table8[[#This Row],[Customer ID]],Table8[[Customer ID]:[Cancer history]],8,FALSE)</f>
        <v>No</v>
      </c>
      <c r="H1459" s="24">
        <f>VLOOKUP(Table8[[#This Row],[Customer ID]],Table8[[Customer ID]:[NumberOfMajorSurgeries]],9,FALSE)</f>
        <v>1</v>
      </c>
      <c r="I1459" s="24" t="str">
        <f>VLOOKUP(Table8[[#This Row],[Customer ID]],Table8[],10,FALSE)</f>
        <v>No</v>
      </c>
      <c r="J1459" s="24" t="str">
        <f>VLOOKUP(Table8[[#This Row],[Customer ID]],Table8[[Customer ID]:[Wight Status]],3,FALSE)</f>
        <v>Normal Weight</v>
      </c>
      <c r="K1459" s="24" t="str">
        <f>VLOOKUP(Table8[[#This Row],[Customer ID]],Table8[[Customer ID]:[Diabetes Status]],5,FALSE)</f>
        <v>Diabetes</v>
      </c>
      <c r="L1459" s="24" t="str">
        <f>VLOOKUP(A1459,Table1[[Customer ID]:[Date Of Birth]],5,FALSE)</f>
        <v>13-Jul-1986</v>
      </c>
      <c r="M1459" s="24">
        <f>VLOOKUP(A1459,Table1[[Customer ID]:[charges]],8,FALSE)</f>
        <v>7228.22</v>
      </c>
      <c r="N1459" s="24" t="str">
        <f>VLOOKUP(Healthcare!A1459,Table1[[Customer ID]:[Hospital tier]],9,FALSE)</f>
        <v>tier - 2</v>
      </c>
      <c r="O1459" s="24" t="str">
        <f>VLOOKUP(A1459,Table1[[Customer ID]:[City tier]],10,FALSE)</f>
        <v>tier - 1</v>
      </c>
      <c r="P1459" s="24" t="str">
        <f>VLOOKUP(Healthcare!A1459,Table1[],11,FALSE)</f>
        <v>R1024</v>
      </c>
      <c r="Q1459" s="24">
        <f>VLOOKUP(Healthcare!A1459,Table1[[Customer ID]:[Age]],6,FALSE)</f>
        <v>36</v>
      </c>
    </row>
    <row r="1460" spans="1:17" ht="15.4" x14ac:dyDescent="0.45">
      <c r="A1460" s="25" t="s">
        <v>1459</v>
      </c>
      <c r="B1460" s="24" t="str">
        <f>VLOOKUP('Customer Names'!A1460,'Customer Names'!A1460:C3794,3,FALSE)</f>
        <v>Moyo</v>
      </c>
      <c r="C1460" s="24">
        <f>VLOOKUP(Table8[[#This Row],[Customer ID]],Table8[[Customer ID]:[BMI]],2,FALSE)</f>
        <v>21.375</v>
      </c>
      <c r="D1460" s="24">
        <f>VLOOKUP(Table8[[#This Row],[Customer ID]],Table8[[Customer ID]:[HBA1C]],4,FALSE)</f>
        <v>4.32</v>
      </c>
      <c r="E1460" s="24" t="str">
        <f>VLOOKUP(Table8[[#This Row],[Customer ID]],Table8[[Customer ID]:[Heart Issues]],6,FALSE)</f>
        <v>No</v>
      </c>
      <c r="F1460" s="24" t="str">
        <f>VLOOKUP(Table8[[#This Row],[Customer ID]],Table8[[Customer ID]:[Any Transplants]],7,FALSE)</f>
        <v>No</v>
      </c>
      <c r="G1460" s="24" t="str">
        <f>VLOOKUP(Table8[[#This Row],[Customer ID]],Table8[[Customer ID]:[Cancer history]],8,FALSE)</f>
        <v>No</v>
      </c>
      <c r="H1460" s="24">
        <f>VLOOKUP(Table8[[#This Row],[Customer ID]],Table8[[Customer ID]:[NumberOfMajorSurgeries]],9,FALSE)</f>
        <v>0</v>
      </c>
      <c r="I1460" s="24" t="str">
        <f>VLOOKUP(Table8[[#This Row],[Customer ID]],Table8[],10,FALSE)</f>
        <v>No</v>
      </c>
      <c r="J1460" s="24" t="str">
        <f>VLOOKUP(Table8[[#This Row],[Customer ID]],Table8[[Customer ID]:[Wight Status]],3,FALSE)</f>
        <v>Normal Weight</v>
      </c>
      <c r="K1460" s="24" t="str">
        <f>VLOOKUP(Table8[[#This Row],[Customer ID]],Table8[[Customer ID]:[Diabetes Status]],5,FALSE)</f>
        <v>Normal</v>
      </c>
      <c r="L1460" s="24" t="str">
        <f>VLOOKUP(A1460,Table1[[Customer ID]:[Date Of Birth]],5,FALSE)</f>
        <v>15-Sep-1977</v>
      </c>
      <c r="M1460" s="24">
        <f>VLOOKUP(A1460,Table1[[Customer ID]:[charges]],8,FALSE)</f>
        <v>7222.79</v>
      </c>
      <c r="N1460" s="24" t="str">
        <f>VLOOKUP(Healthcare!A1460,Table1[[Customer ID]:[Hospital tier]],9,FALSE)</f>
        <v>tier - 3</v>
      </c>
      <c r="O1460" s="24" t="str">
        <f>VLOOKUP(A1460,Table1[[Customer ID]:[City tier]],10,FALSE)</f>
        <v>tier - 3</v>
      </c>
      <c r="P1460" s="24" t="str">
        <f>VLOOKUP(Healthcare!A1460,Table1[],11,FALSE)</f>
        <v>R1012</v>
      </c>
      <c r="Q1460" s="24">
        <f>VLOOKUP(Healthcare!A1460,Table1[[Customer ID]:[Age]],6,FALSE)</f>
        <v>45</v>
      </c>
    </row>
    <row r="1461" spans="1:17" ht="15.4" x14ac:dyDescent="0.45">
      <c r="A1461" s="25" t="s">
        <v>1460</v>
      </c>
      <c r="B1461" s="24" t="str">
        <f>VLOOKUP('Customer Names'!A1461,'Customer Names'!A1461:C3795,3,FALSE)</f>
        <v>Horn</v>
      </c>
      <c r="C1461" s="24">
        <f>VLOOKUP(Table8[[#This Row],[Customer ID]],Table8[[Customer ID]:[BMI]],2,FALSE)</f>
        <v>29.19</v>
      </c>
      <c r="D1461" s="24">
        <f>VLOOKUP(Table8[[#This Row],[Customer ID]],Table8[[Customer ID]:[HBA1C]],4,FALSE)</f>
        <v>4.37</v>
      </c>
      <c r="E1461" s="24" t="str">
        <f>VLOOKUP(Table8[[#This Row],[Customer ID]],Table8[[Customer ID]:[Heart Issues]],6,FALSE)</f>
        <v>No</v>
      </c>
      <c r="F1461" s="24" t="str">
        <f>VLOOKUP(Table8[[#This Row],[Customer ID]],Table8[[Customer ID]:[Any Transplants]],7,FALSE)</f>
        <v>No</v>
      </c>
      <c r="G1461" s="24" t="str">
        <f>VLOOKUP(Table8[[#This Row],[Customer ID]],Table8[[Customer ID]:[Cancer history]],8,FALSE)</f>
        <v>No</v>
      </c>
      <c r="H1461" s="24">
        <f>VLOOKUP(Table8[[#This Row],[Customer ID]],Table8[[Customer ID]:[NumberOfMajorSurgeries]],9,FALSE)</f>
        <v>0</v>
      </c>
      <c r="I1461" s="24" t="str">
        <f>VLOOKUP(Table8[[#This Row],[Customer ID]],Table8[],10,FALSE)</f>
        <v>No</v>
      </c>
      <c r="J1461" s="24" t="str">
        <f>VLOOKUP(Table8[[#This Row],[Customer ID]],Table8[[Customer ID]:[Wight Status]],3,FALSE)</f>
        <v>Over Weight</v>
      </c>
      <c r="K1461" s="24" t="str">
        <f>VLOOKUP(Table8[[#This Row],[Customer ID]],Table8[[Customer ID]:[Diabetes Status]],5,FALSE)</f>
        <v>Normal</v>
      </c>
      <c r="L1461" s="24" t="str">
        <f>VLOOKUP(A1461,Table1[[Customer ID]:[Date Of Birth]],5,FALSE)</f>
        <v>28-Jun-1991</v>
      </c>
      <c r="M1461" s="24">
        <f>VLOOKUP(A1461,Table1[[Customer ID]:[charges]],8,FALSE)</f>
        <v>7220.25</v>
      </c>
      <c r="N1461" s="24" t="str">
        <f>VLOOKUP(Healthcare!A1461,Table1[[Customer ID]:[Hospital tier]],9,FALSE)</f>
        <v>tier - 2</v>
      </c>
      <c r="O1461" s="24" t="str">
        <f>VLOOKUP(A1461,Table1[[Customer ID]:[City tier]],10,FALSE)</f>
        <v>tier - 2</v>
      </c>
      <c r="P1461" s="24" t="str">
        <f>VLOOKUP(Healthcare!A1461,Table1[],11,FALSE)</f>
        <v>R1021</v>
      </c>
      <c r="Q1461" s="24">
        <f>VLOOKUP(Healthcare!A1461,Table1[[Customer ID]:[Age]],6,FALSE)</f>
        <v>31</v>
      </c>
    </row>
    <row r="1462" spans="1:17" ht="15.4" x14ac:dyDescent="0.45">
      <c r="A1462" s="25" t="s">
        <v>1461</v>
      </c>
      <c r="B1462" s="24" t="str">
        <f>VLOOKUP('Customer Names'!A1462,'Customer Names'!A1462:C3796,3,FALSE)</f>
        <v>Bien</v>
      </c>
      <c r="C1462" s="24">
        <f>VLOOKUP(Table8[[#This Row],[Customer ID]],Table8[[Customer ID]:[BMI]],2,FALSE)</f>
        <v>31.92</v>
      </c>
      <c r="D1462" s="24">
        <f>VLOOKUP(Table8[[#This Row],[Customer ID]],Table8[[Customer ID]:[HBA1C]],4,FALSE)</f>
        <v>4.8099999999999996</v>
      </c>
      <c r="E1462" s="24" t="str">
        <f>VLOOKUP(Table8[[#This Row],[Customer ID]],Table8[[Customer ID]:[Heart Issues]],6,FALSE)</f>
        <v>Yes</v>
      </c>
      <c r="F1462" s="24" t="str">
        <f>VLOOKUP(Table8[[#This Row],[Customer ID]],Table8[[Customer ID]:[Any Transplants]],7,FALSE)</f>
        <v>No</v>
      </c>
      <c r="G1462" s="24" t="str">
        <f>VLOOKUP(Table8[[#This Row],[Customer ID]],Table8[[Customer ID]:[Cancer history]],8,FALSE)</f>
        <v>Yes</v>
      </c>
      <c r="H1462" s="24">
        <f>VLOOKUP(Table8[[#This Row],[Customer ID]],Table8[[Customer ID]:[NumberOfMajorSurgeries]],9,FALSE)</f>
        <v>1</v>
      </c>
      <c r="I1462" s="24" t="str">
        <f>VLOOKUP(Table8[[#This Row],[Customer ID]],Table8[],10,FALSE)</f>
        <v>No</v>
      </c>
      <c r="J1462" s="24" t="str">
        <f>VLOOKUP(Table8[[#This Row],[Customer ID]],Table8[[Customer ID]:[Wight Status]],3,FALSE)</f>
        <v>Obesity</v>
      </c>
      <c r="K1462" s="24" t="str">
        <f>VLOOKUP(Table8[[#This Row],[Customer ID]],Table8[[Customer ID]:[Diabetes Status]],5,FALSE)</f>
        <v>Normal</v>
      </c>
      <c r="L1462" s="24" t="str">
        <f>VLOOKUP(A1462,Table1[[Customer ID]:[Date Of Birth]],5,FALSE)</f>
        <v>21-Nov-1983</v>
      </c>
      <c r="M1462" s="24">
        <f>VLOOKUP(A1462,Table1[[Customer ID]:[charges]],8,FALSE)</f>
        <v>7209.49</v>
      </c>
      <c r="N1462" s="24" t="str">
        <f>VLOOKUP(Healthcare!A1462,Table1[[Customer ID]:[Hospital tier]],9,FALSE)</f>
        <v>tier - 2</v>
      </c>
      <c r="O1462" s="24" t="str">
        <f>VLOOKUP(A1462,Table1[[Customer ID]:[City tier]],10,FALSE)</f>
        <v>tier - 3</v>
      </c>
      <c r="P1462" s="24" t="str">
        <f>VLOOKUP(Healthcare!A1462,Table1[],11,FALSE)</f>
        <v>R1012</v>
      </c>
      <c r="Q1462" s="24">
        <f>VLOOKUP(Healthcare!A1462,Table1[[Customer ID]:[Age]],6,FALSE)</f>
        <v>39</v>
      </c>
    </row>
    <row r="1463" spans="1:17" ht="15.4" x14ac:dyDescent="0.45">
      <c r="A1463" s="25" t="s">
        <v>1462</v>
      </c>
      <c r="B1463" s="24" t="str">
        <f>VLOOKUP('Customer Names'!A1463,'Customer Names'!A1463:C3797,3,FALSE)</f>
        <v>O'Connor</v>
      </c>
      <c r="C1463" s="24">
        <f>VLOOKUP(Table8[[#This Row],[Customer ID]],Table8[[Customer ID]:[BMI]],2,FALSE)</f>
        <v>26.315000000000001</v>
      </c>
      <c r="D1463" s="24">
        <f>VLOOKUP(Table8[[#This Row],[Customer ID]],Table8[[Customer ID]:[HBA1C]],4,FALSE)</f>
        <v>4.5599999999999996</v>
      </c>
      <c r="E1463" s="24" t="str">
        <f>VLOOKUP(Table8[[#This Row],[Customer ID]],Table8[[Customer ID]:[Heart Issues]],6,FALSE)</f>
        <v>Yes</v>
      </c>
      <c r="F1463" s="24" t="str">
        <f>VLOOKUP(Table8[[#This Row],[Customer ID]],Table8[[Customer ID]:[Any Transplants]],7,FALSE)</f>
        <v>No</v>
      </c>
      <c r="G1463" s="24" t="str">
        <f>VLOOKUP(Table8[[#This Row],[Customer ID]],Table8[[Customer ID]:[Cancer history]],8,FALSE)</f>
        <v>Yes</v>
      </c>
      <c r="H1463" s="24">
        <f>VLOOKUP(Table8[[#This Row],[Customer ID]],Table8[[Customer ID]:[NumberOfMajorSurgeries]],9,FALSE)</f>
        <v>1</v>
      </c>
      <c r="I1463" s="24" t="str">
        <f>VLOOKUP(Table8[[#This Row],[Customer ID]],Table8[],10,FALSE)</f>
        <v>No</v>
      </c>
      <c r="J1463" s="24" t="str">
        <f>VLOOKUP(Table8[[#This Row],[Customer ID]],Table8[[Customer ID]:[Wight Status]],3,FALSE)</f>
        <v>Over Weight</v>
      </c>
      <c r="K1463" s="24" t="str">
        <f>VLOOKUP(Table8[[#This Row],[Customer ID]],Table8[[Customer ID]:[Diabetes Status]],5,FALSE)</f>
        <v>Normal</v>
      </c>
      <c r="L1463" s="24" t="str">
        <f>VLOOKUP(A1463,Table1[[Customer ID]:[Date Of Birth]],5,FALSE)</f>
        <v>11-Aug-1983</v>
      </c>
      <c r="M1463" s="24">
        <f>VLOOKUP(A1463,Table1[[Customer ID]:[charges]],8,FALSE)</f>
        <v>7201.7</v>
      </c>
      <c r="N1463" s="24" t="str">
        <f>VLOOKUP(Healthcare!A1463,Table1[[Customer ID]:[Hospital tier]],9,FALSE)</f>
        <v>tier - 2</v>
      </c>
      <c r="O1463" s="24" t="str">
        <f>VLOOKUP(A1463,Table1[[Customer ID]:[City tier]],10,FALSE)</f>
        <v>tier - 3</v>
      </c>
      <c r="P1463" s="24" t="str">
        <f>VLOOKUP(Healthcare!A1463,Table1[],11,FALSE)</f>
        <v>R1012</v>
      </c>
      <c r="Q1463" s="24">
        <f>VLOOKUP(Healthcare!A1463,Table1[[Customer ID]:[Age]],6,FALSE)</f>
        <v>39</v>
      </c>
    </row>
    <row r="1464" spans="1:17" ht="15.4" x14ac:dyDescent="0.45">
      <c r="A1464" s="25" t="s">
        <v>1463</v>
      </c>
      <c r="B1464" s="24" t="str">
        <f>VLOOKUP('Customer Names'!A1464,'Customer Names'!A1464:C3798,3,FALSE)</f>
        <v>Ash</v>
      </c>
      <c r="C1464" s="24">
        <f>VLOOKUP(Table8[[#This Row],[Customer ID]],Table8[[Customer ID]:[BMI]],2,FALSE)</f>
        <v>35.299999999999997</v>
      </c>
      <c r="D1464" s="24">
        <f>VLOOKUP(Table8[[#This Row],[Customer ID]],Table8[[Customer ID]:[HBA1C]],4,FALSE)</f>
        <v>4.3899999999999997</v>
      </c>
      <c r="E1464" s="24" t="str">
        <f>VLOOKUP(Table8[[#This Row],[Customer ID]],Table8[[Customer ID]:[Heart Issues]],6,FALSE)</f>
        <v>No</v>
      </c>
      <c r="F1464" s="24" t="str">
        <f>VLOOKUP(Table8[[#This Row],[Customer ID]],Table8[[Customer ID]:[Any Transplants]],7,FALSE)</f>
        <v>No</v>
      </c>
      <c r="G1464" s="24" t="str">
        <f>VLOOKUP(Table8[[#This Row],[Customer ID]],Table8[[Customer ID]:[Cancer history]],8,FALSE)</f>
        <v>No</v>
      </c>
      <c r="H1464" s="24">
        <f>VLOOKUP(Table8[[#This Row],[Customer ID]],Table8[[Customer ID]:[NumberOfMajorSurgeries]],9,FALSE)</f>
        <v>0</v>
      </c>
      <c r="I1464" s="24" t="str">
        <f>VLOOKUP(Table8[[#This Row],[Customer ID]],Table8[],10,FALSE)</f>
        <v>No</v>
      </c>
      <c r="J1464" s="24" t="str">
        <f>VLOOKUP(Table8[[#This Row],[Customer ID]],Table8[[Customer ID]:[Wight Status]],3,FALSE)</f>
        <v>Obesity</v>
      </c>
      <c r="K1464" s="24" t="str">
        <f>VLOOKUP(Table8[[#This Row],[Customer ID]],Table8[[Customer ID]:[Diabetes Status]],5,FALSE)</f>
        <v>Normal</v>
      </c>
      <c r="L1464" s="24" t="str">
        <f>VLOOKUP(A1464,Table1[[Customer ID]:[Date Of Birth]],5,FALSE)</f>
        <v>14-Sep-1982</v>
      </c>
      <c r="M1464" s="24">
        <f>VLOOKUP(A1464,Table1[[Customer ID]:[charges]],8,FALSE)</f>
        <v>7196.87</v>
      </c>
      <c r="N1464" s="24" t="str">
        <f>VLOOKUP(Healthcare!A1464,Table1[[Customer ID]:[Hospital tier]],9,FALSE)</f>
        <v>tier - 3</v>
      </c>
      <c r="O1464" s="24" t="str">
        <f>VLOOKUP(A1464,Table1[[Customer ID]:[City tier]],10,FALSE)</f>
        <v>tier - 2</v>
      </c>
      <c r="P1464" s="24" t="str">
        <f>VLOOKUP(Healthcare!A1464,Table1[],11,FALSE)</f>
        <v>R1011</v>
      </c>
      <c r="Q1464" s="24">
        <f>VLOOKUP(Healthcare!A1464,Table1[[Customer ID]:[Age]],6,FALSE)</f>
        <v>40</v>
      </c>
    </row>
    <row r="1465" spans="1:17" ht="15.4" x14ac:dyDescent="0.45">
      <c r="A1465" s="25" t="s">
        <v>1464</v>
      </c>
      <c r="B1465" s="24" t="str">
        <f>VLOOKUP('Customer Names'!A1465,'Customer Names'!A1465:C3799,3,FALSE)</f>
        <v>Do Prado</v>
      </c>
      <c r="C1465" s="24">
        <f>VLOOKUP(Table8[[#This Row],[Customer ID]],Table8[[Customer ID]:[BMI]],2,FALSE)</f>
        <v>18.91</v>
      </c>
      <c r="D1465" s="24">
        <f>VLOOKUP(Table8[[#This Row],[Customer ID]],Table8[[Customer ID]:[HBA1C]],4,FALSE)</f>
        <v>11.44</v>
      </c>
      <c r="E1465" s="24" t="str">
        <f>VLOOKUP(Table8[[#This Row],[Customer ID]],Table8[[Customer ID]:[Heart Issues]],6,FALSE)</f>
        <v>No</v>
      </c>
      <c r="F1465" s="24" t="str">
        <f>VLOOKUP(Table8[[#This Row],[Customer ID]],Table8[[Customer ID]:[Any Transplants]],7,FALSE)</f>
        <v>No</v>
      </c>
      <c r="G1465" s="24" t="str">
        <f>VLOOKUP(Table8[[#This Row],[Customer ID]],Table8[[Customer ID]:[Cancer history]],8,FALSE)</f>
        <v>No</v>
      </c>
      <c r="H1465" s="24">
        <f>VLOOKUP(Table8[[#This Row],[Customer ID]],Table8[[Customer ID]:[NumberOfMajorSurgeries]],9,FALSE)</f>
        <v>0</v>
      </c>
      <c r="I1465" s="24" t="str">
        <f>VLOOKUP(Table8[[#This Row],[Customer ID]],Table8[],10,FALSE)</f>
        <v>No</v>
      </c>
      <c r="J1465" s="24" t="str">
        <f>VLOOKUP(Table8[[#This Row],[Customer ID]],Table8[[Customer ID]:[Wight Status]],3,FALSE)</f>
        <v>Normal Weight</v>
      </c>
      <c r="K1465" s="24" t="str">
        <f>VLOOKUP(Table8[[#This Row],[Customer ID]],Table8[[Customer ID]:[Diabetes Status]],5,FALSE)</f>
        <v>Diabetes</v>
      </c>
      <c r="L1465" s="24" t="str">
        <f>VLOOKUP(A1465,Table1[[Customer ID]:[Date Of Birth]],5,FALSE)</f>
        <v>26-Aug-1968</v>
      </c>
      <c r="M1465" s="24">
        <f>VLOOKUP(A1465,Table1[[Customer ID]:[charges]],8,FALSE)</f>
        <v>7179.52</v>
      </c>
      <c r="N1465" s="24" t="str">
        <f>VLOOKUP(Healthcare!A1465,Table1[[Customer ID]:[Hospital tier]],9,FALSE)</f>
        <v>tier - 3</v>
      </c>
      <c r="O1465" s="24" t="str">
        <f>VLOOKUP(A1465,Table1[[Customer ID]:[City tier]],10,FALSE)</f>
        <v>tier - 3</v>
      </c>
      <c r="P1465" s="24" t="str">
        <f>VLOOKUP(Healthcare!A1465,Table1[],11,FALSE)</f>
        <v>R1013</v>
      </c>
      <c r="Q1465" s="24">
        <f>VLOOKUP(Healthcare!A1465,Table1[[Customer ID]:[Age]],6,FALSE)</f>
        <v>54</v>
      </c>
    </row>
    <row r="1466" spans="1:17" ht="15.4" x14ac:dyDescent="0.45">
      <c r="A1466" s="25" t="s">
        <v>1465</v>
      </c>
      <c r="B1466" s="24" t="str">
        <f>VLOOKUP('Customer Names'!A1466,'Customer Names'!A1466:C3800,3,FALSE)</f>
        <v>Phillips</v>
      </c>
      <c r="C1466" s="24">
        <f>VLOOKUP(Table8[[#This Row],[Customer ID]],Table8[[Customer ID]:[BMI]],2,FALSE)</f>
        <v>22.41</v>
      </c>
      <c r="D1466" s="24">
        <f>VLOOKUP(Table8[[#This Row],[Customer ID]],Table8[[Customer ID]:[HBA1C]],4,FALSE)</f>
        <v>11.37</v>
      </c>
      <c r="E1466" s="24" t="str">
        <f>VLOOKUP(Table8[[#This Row],[Customer ID]],Table8[[Customer ID]:[Heart Issues]],6,FALSE)</f>
        <v>Yes</v>
      </c>
      <c r="F1466" s="24" t="str">
        <f>VLOOKUP(Table8[[#This Row],[Customer ID]],Table8[[Customer ID]:[Any Transplants]],7,FALSE)</f>
        <v>No</v>
      </c>
      <c r="G1466" s="24" t="str">
        <f>VLOOKUP(Table8[[#This Row],[Customer ID]],Table8[[Customer ID]:[Cancer history]],8,FALSE)</f>
        <v>No</v>
      </c>
      <c r="H1466" s="24">
        <f>VLOOKUP(Table8[[#This Row],[Customer ID]],Table8[[Customer ID]:[NumberOfMajorSurgeries]],9,FALSE)</f>
        <v>1</v>
      </c>
      <c r="I1466" s="24" t="str">
        <f>VLOOKUP(Table8[[#This Row],[Customer ID]],Table8[],10,FALSE)</f>
        <v>No</v>
      </c>
      <c r="J1466" s="24" t="str">
        <f>VLOOKUP(Table8[[#This Row],[Customer ID]],Table8[[Customer ID]:[Wight Status]],3,FALSE)</f>
        <v>Normal Weight</v>
      </c>
      <c r="K1466" s="24" t="str">
        <f>VLOOKUP(Table8[[#This Row],[Customer ID]],Table8[[Customer ID]:[Diabetes Status]],5,FALSE)</f>
        <v>Diabetes</v>
      </c>
      <c r="L1466" s="24" t="str">
        <f>VLOOKUP(A1466,Table1[[Customer ID]:[Date Of Birth]],5,FALSE)</f>
        <v>19-Jul-1975</v>
      </c>
      <c r="M1466" s="24">
        <f>VLOOKUP(A1466,Table1[[Customer ID]:[charges]],8,FALSE)</f>
        <v>7175.51</v>
      </c>
      <c r="N1466" s="24" t="str">
        <f>VLOOKUP(Healthcare!A1466,Table1[[Customer ID]:[Hospital tier]],9,FALSE)</f>
        <v>tier - 2</v>
      </c>
      <c r="O1466" s="24" t="str">
        <f>VLOOKUP(A1466,Table1[[Customer ID]:[City tier]],10,FALSE)</f>
        <v>tier - 3</v>
      </c>
      <c r="P1466" s="24" t="str">
        <f>VLOOKUP(Healthcare!A1466,Table1[],11,FALSE)</f>
        <v>R1013</v>
      </c>
      <c r="Q1466" s="24">
        <f>VLOOKUP(Healthcare!A1466,Table1[[Customer ID]:[Age]],6,FALSE)</f>
        <v>47</v>
      </c>
    </row>
    <row r="1467" spans="1:17" ht="15.4" x14ac:dyDescent="0.45">
      <c r="A1467" s="25" t="s">
        <v>1466</v>
      </c>
      <c r="B1467" s="24" t="str">
        <f>VLOOKUP('Customer Names'!A1467,'Customer Names'!A1467:C3801,3,FALSE)</f>
        <v>Kelly</v>
      </c>
      <c r="C1467" s="24">
        <f>VLOOKUP(Table8[[#This Row],[Customer ID]],Table8[[Customer ID]:[BMI]],2,FALSE)</f>
        <v>22.704999999999998</v>
      </c>
      <c r="D1467" s="24">
        <f>VLOOKUP(Table8[[#This Row],[Customer ID]],Table8[[Customer ID]:[HBA1C]],4,FALSE)</f>
        <v>6.14</v>
      </c>
      <c r="E1467" s="24" t="str">
        <f>VLOOKUP(Table8[[#This Row],[Customer ID]],Table8[[Customer ID]:[Heart Issues]],6,FALSE)</f>
        <v>No</v>
      </c>
      <c r="F1467" s="24" t="str">
        <f>VLOOKUP(Table8[[#This Row],[Customer ID]],Table8[[Customer ID]:[Any Transplants]],7,FALSE)</f>
        <v>No</v>
      </c>
      <c r="G1467" s="24" t="str">
        <f>VLOOKUP(Table8[[#This Row],[Customer ID]],Table8[[Customer ID]:[Cancer history]],8,FALSE)</f>
        <v>No</v>
      </c>
      <c r="H1467" s="24">
        <f>VLOOKUP(Table8[[#This Row],[Customer ID]],Table8[[Customer ID]:[NumberOfMajorSurgeries]],9,FALSE)</f>
        <v>0</v>
      </c>
      <c r="I1467" s="24" t="str">
        <f>VLOOKUP(Table8[[#This Row],[Customer ID]],Table8[],10,FALSE)</f>
        <v>No</v>
      </c>
      <c r="J1467" s="24" t="str">
        <f>VLOOKUP(Table8[[#This Row],[Customer ID]],Table8[[Customer ID]:[Wight Status]],3,FALSE)</f>
        <v>Normal Weight</v>
      </c>
      <c r="K1467" s="24" t="str">
        <f>VLOOKUP(Table8[[#This Row],[Customer ID]],Table8[[Customer ID]:[Diabetes Status]],5,FALSE)</f>
        <v>Prediabetes</v>
      </c>
      <c r="L1467" s="24" t="str">
        <f>VLOOKUP(A1467,Table1[[Customer ID]:[Date Of Birth]],5,FALSE)</f>
        <v>16-Aug-1982</v>
      </c>
      <c r="M1467" s="24">
        <f>VLOOKUP(A1467,Table1[[Customer ID]:[charges]],8,FALSE)</f>
        <v>7173.36</v>
      </c>
      <c r="N1467" s="24" t="str">
        <f>VLOOKUP(Healthcare!A1467,Table1[[Customer ID]:[Hospital tier]],9,FALSE)</f>
        <v>tier - 3</v>
      </c>
      <c r="O1467" s="24" t="str">
        <f>VLOOKUP(A1467,Table1[[Customer ID]:[City tier]],10,FALSE)</f>
        <v>tier - 2</v>
      </c>
      <c r="P1467" s="24" t="str">
        <f>VLOOKUP(Healthcare!A1467,Table1[],11,FALSE)</f>
        <v>R1016</v>
      </c>
      <c r="Q1467" s="24">
        <f>VLOOKUP(Healthcare!A1467,Table1[[Customer ID]:[Age]],6,FALSE)</f>
        <v>40</v>
      </c>
    </row>
    <row r="1468" spans="1:17" ht="15.4" x14ac:dyDescent="0.45">
      <c r="A1468" s="25" t="s">
        <v>1467</v>
      </c>
      <c r="B1468" s="24" t="str">
        <f>VLOOKUP('Customer Names'!A1468,'Customer Names'!A1468:C3802,3,FALSE)</f>
        <v>Dever</v>
      </c>
      <c r="C1468" s="24">
        <f>VLOOKUP(Table8[[#This Row],[Customer ID]],Table8[[Customer ID]:[BMI]],2,FALSE)</f>
        <v>37.18</v>
      </c>
      <c r="D1468" s="24">
        <f>VLOOKUP(Table8[[#This Row],[Customer ID]],Table8[[Customer ID]:[HBA1C]],4,FALSE)</f>
        <v>4.8899999999999997</v>
      </c>
      <c r="E1468" s="24" t="str">
        <f>VLOOKUP(Table8[[#This Row],[Customer ID]],Table8[[Customer ID]:[Heart Issues]],6,FALSE)</f>
        <v>No</v>
      </c>
      <c r="F1468" s="24" t="str">
        <f>VLOOKUP(Table8[[#This Row],[Customer ID]],Table8[[Customer ID]:[Any Transplants]],7,FALSE)</f>
        <v>No</v>
      </c>
      <c r="G1468" s="24" t="str">
        <f>VLOOKUP(Table8[[#This Row],[Customer ID]],Table8[[Customer ID]:[Cancer history]],8,FALSE)</f>
        <v>No</v>
      </c>
      <c r="H1468" s="24">
        <f>VLOOKUP(Table8[[#This Row],[Customer ID]],Table8[[Customer ID]:[NumberOfMajorSurgeries]],9,FALSE)</f>
        <v>0</v>
      </c>
      <c r="I1468" s="24" t="str">
        <f>VLOOKUP(Table8[[#This Row],[Customer ID]],Table8[],10,FALSE)</f>
        <v>No</v>
      </c>
      <c r="J1468" s="24" t="str">
        <f>VLOOKUP(Table8[[#This Row],[Customer ID]],Table8[[Customer ID]:[Wight Status]],3,FALSE)</f>
        <v>Obesity</v>
      </c>
      <c r="K1468" s="24" t="str">
        <f>VLOOKUP(Table8[[#This Row],[Customer ID]],Table8[[Customer ID]:[Diabetes Status]],5,FALSE)</f>
        <v>Normal</v>
      </c>
      <c r="L1468" s="24" t="str">
        <f>VLOOKUP(A1468,Table1[[Customer ID]:[Date Of Birth]],5,FALSE)</f>
        <v>30-Sep-1980</v>
      </c>
      <c r="M1468" s="24">
        <f>VLOOKUP(A1468,Table1[[Customer ID]:[charges]],8,FALSE)</f>
        <v>7162.01</v>
      </c>
      <c r="N1468" s="24" t="str">
        <f>VLOOKUP(Healthcare!A1468,Table1[[Customer ID]:[Hospital tier]],9,FALSE)</f>
        <v>tier - 2</v>
      </c>
      <c r="O1468" s="24" t="str">
        <f>VLOOKUP(A1468,Table1[[Customer ID]:[City tier]],10,FALSE)</f>
        <v>tier - 3</v>
      </c>
      <c r="P1468" s="24" t="str">
        <f>VLOOKUP(Healthcare!A1468,Table1[],11,FALSE)</f>
        <v>R1013</v>
      </c>
      <c r="Q1468" s="24">
        <f>VLOOKUP(Healthcare!A1468,Table1[[Customer ID]:[Age]],6,FALSE)</f>
        <v>42</v>
      </c>
    </row>
    <row r="1469" spans="1:17" ht="15.4" x14ac:dyDescent="0.45">
      <c r="A1469" s="25" t="s">
        <v>1468</v>
      </c>
      <c r="B1469" s="24" t="str">
        <f>VLOOKUP('Customer Names'!A1469,'Customer Names'!A1469:C3803,3,FALSE)</f>
        <v>Horvath</v>
      </c>
      <c r="C1469" s="24">
        <f>VLOOKUP(Table8[[#This Row],[Customer ID]],Table8[[Customer ID]:[BMI]],2,FALSE)</f>
        <v>35.97</v>
      </c>
      <c r="D1469" s="24">
        <f>VLOOKUP(Table8[[#This Row],[Customer ID]],Table8[[Customer ID]:[HBA1C]],4,FALSE)</f>
        <v>4.5999999999999996</v>
      </c>
      <c r="E1469" s="24" t="str">
        <f>VLOOKUP(Table8[[#This Row],[Customer ID]],Table8[[Customer ID]:[Heart Issues]],6,FALSE)</f>
        <v>No</v>
      </c>
      <c r="F1469" s="24" t="str">
        <f>VLOOKUP(Table8[[#This Row],[Customer ID]],Table8[[Customer ID]:[Any Transplants]],7,FALSE)</f>
        <v>No</v>
      </c>
      <c r="G1469" s="24" t="str">
        <f>VLOOKUP(Table8[[#This Row],[Customer ID]],Table8[[Customer ID]:[Cancer history]],8,FALSE)</f>
        <v>No</v>
      </c>
      <c r="H1469" s="24">
        <f>VLOOKUP(Table8[[#This Row],[Customer ID]],Table8[[Customer ID]:[NumberOfMajorSurgeries]],9,FALSE)</f>
        <v>0</v>
      </c>
      <c r="I1469" s="24" t="str">
        <f>VLOOKUP(Table8[[#This Row],[Customer ID]],Table8[],10,FALSE)</f>
        <v>No</v>
      </c>
      <c r="J1469" s="24" t="str">
        <f>VLOOKUP(Table8[[#This Row],[Customer ID]],Table8[[Customer ID]:[Wight Status]],3,FALSE)</f>
        <v>Obesity</v>
      </c>
      <c r="K1469" s="24" t="str">
        <f>VLOOKUP(Table8[[#This Row],[Customer ID]],Table8[[Customer ID]:[Diabetes Status]],5,FALSE)</f>
        <v>Normal</v>
      </c>
      <c r="L1469" s="24" t="str">
        <f>VLOOKUP(A1469,Table1[[Customer ID]:[Date Of Birth]],5,FALSE)</f>
        <v>7-Oct-1980</v>
      </c>
      <c r="M1469" s="24">
        <f>VLOOKUP(A1469,Table1[[Customer ID]:[charges]],8,FALSE)</f>
        <v>7160.33</v>
      </c>
      <c r="N1469" s="24" t="str">
        <f>VLOOKUP(Healthcare!A1469,Table1[[Customer ID]:[Hospital tier]],9,FALSE)</f>
        <v>tier - 2</v>
      </c>
      <c r="O1469" s="24" t="str">
        <f>VLOOKUP(A1469,Table1[[Customer ID]:[City tier]],10,FALSE)</f>
        <v>tier - 1</v>
      </c>
      <c r="P1469" s="24" t="str">
        <f>VLOOKUP(Healthcare!A1469,Table1[],11,FALSE)</f>
        <v>R1013</v>
      </c>
      <c r="Q1469" s="24">
        <f>VLOOKUP(Healthcare!A1469,Table1[[Customer ID]:[Age]],6,FALSE)</f>
        <v>42</v>
      </c>
    </row>
    <row r="1470" spans="1:17" ht="15.4" x14ac:dyDescent="0.45">
      <c r="A1470" s="25" t="s">
        <v>1469</v>
      </c>
      <c r="B1470" s="24" t="str">
        <f>VLOOKUP('Customer Names'!A1470,'Customer Names'!A1470:C3804,3,FALSE)</f>
        <v>Danner</v>
      </c>
      <c r="C1470" s="24">
        <f>VLOOKUP(Table8[[#This Row],[Customer ID]],Table8[[Customer ID]:[BMI]],2,FALSE)</f>
        <v>35.799999999999997</v>
      </c>
      <c r="D1470" s="24">
        <f>VLOOKUP(Table8[[#This Row],[Customer ID]],Table8[[Customer ID]:[HBA1C]],4,FALSE)</f>
        <v>4.42</v>
      </c>
      <c r="E1470" s="24" t="str">
        <f>VLOOKUP(Table8[[#This Row],[Customer ID]],Table8[[Customer ID]:[Heart Issues]],6,FALSE)</f>
        <v>No</v>
      </c>
      <c r="F1470" s="24" t="str">
        <f>VLOOKUP(Table8[[#This Row],[Customer ID]],Table8[[Customer ID]:[Any Transplants]],7,FALSE)</f>
        <v>No</v>
      </c>
      <c r="G1470" s="24" t="str">
        <f>VLOOKUP(Table8[[#This Row],[Customer ID]],Table8[[Customer ID]:[Cancer history]],8,FALSE)</f>
        <v>No</v>
      </c>
      <c r="H1470" s="24">
        <f>VLOOKUP(Table8[[#This Row],[Customer ID]],Table8[[Customer ID]:[NumberOfMajorSurgeries]],9,FALSE)</f>
        <v>0</v>
      </c>
      <c r="I1470" s="24" t="str">
        <f>VLOOKUP(Table8[[#This Row],[Customer ID]],Table8[],10,FALSE)</f>
        <v>No</v>
      </c>
      <c r="J1470" s="24" t="str">
        <f>VLOOKUP(Table8[[#This Row],[Customer ID]],Table8[[Customer ID]:[Wight Status]],3,FALSE)</f>
        <v>Obesity</v>
      </c>
      <c r="K1470" s="24" t="str">
        <f>VLOOKUP(Table8[[#This Row],[Customer ID]],Table8[[Customer ID]:[Diabetes Status]],5,FALSE)</f>
        <v>Normal</v>
      </c>
      <c r="L1470" s="24" t="str">
        <f>VLOOKUP(A1470,Table1[[Customer ID]:[Date Of Birth]],5,FALSE)</f>
        <v>22-Jun-1980</v>
      </c>
      <c r="M1470" s="24">
        <f>VLOOKUP(A1470,Table1[[Customer ID]:[charges]],8,FALSE)</f>
        <v>7160.09</v>
      </c>
      <c r="N1470" s="24" t="str">
        <f>VLOOKUP(Healthcare!A1470,Table1[[Customer ID]:[Hospital tier]],9,FALSE)</f>
        <v>tier - 2</v>
      </c>
      <c r="O1470" s="24" t="str">
        <f>VLOOKUP(A1470,Table1[[Customer ID]:[City tier]],10,FALSE)</f>
        <v>tier - 2</v>
      </c>
      <c r="P1470" s="24" t="str">
        <f>VLOOKUP(Healthcare!A1470,Table1[],11,FALSE)</f>
        <v>R1011</v>
      </c>
      <c r="Q1470" s="24">
        <f>VLOOKUP(Healthcare!A1470,Table1[[Customer ID]:[Age]],6,FALSE)</f>
        <v>42</v>
      </c>
    </row>
    <row r="1471" spans="1:17" ht="15.4" x14ac:dyDescent="0.45">
      <c r="A1471" s="25" t="s">
        <v>1470</v>
      </c>
      <c r="B1471" s="24" t="str">
        <f>VLOOKUP('Customer Names'!A1471,'Customer Names'!A1471:C3805,3,FALSE)</f>
        <v>Weiss</v>
      </c>
      <c r="C1471" s="24">
        <f>VLOOKUP(Table8[[#This Row],[Customer ID]],Table8[[Customer ID]:[BMI]],2,FALSE)</f>
        <v>28.31</v>
      </c>
      <c r="D1471" s="24">
        <f>VLOOKUP(Table8[[#This Row],[Customer ID]],Table8[[Customer ID]:[HBA1C]],4,FALSE)</f>
        <v>7.48</v>
      </c>
      <c r="E1471" s="24" t="str">
        <f>VLOOKUP(Table8[[#This Row],[Customer ID]],Table8[[Customer ID]:[Heart Issues]],6,FALSE)</f>
        <v>Yes</v>
      </c>
      <c r="F1471" s="24" t="str">
        <f>VLOOKUP(Table8[[#This Row],[Customer ID]],Table8[[Customer ID]:[Any Transplants]],7,FALSE)</f>
        <v>No</v>
      </c>
      <c r="G1471" s="24" t="str">
        <f>VLOOKUP(Table8[[#This Row],[Customer ID]],Table8[[Customer ID]:[Cancer history]],8,FALSE)</f>
        <v>No</v>
      </c>
      <c r="H1471" s="24">
        <f>VLOOKUP(Table8[[#This Row],[Customer ID]],Table8[[Customer ID]:[NumberOfMajorSurgeries]],9,FALSE)</f>
        <v>0</v>
      </c>
      <c r="I1471" s="24" t="str">
        <f>VLOOKUP(Table8[[#This Row],[Customer ID]],Table8[],10,FALSE)</f>
        <v>No</v>
      </c>
      <c r="J1471" s="24" t="str">
        <f>VLOOKUP(Table8[[#This Row],[Customer ID]],Table8[[Customer ID]:[Wight Status]],3,FALSE)</f>
        <v>Over Weight</v>
      </c>
      <c r="K1471" s="24" t="str">
        <f>VLOOKUP(Table8[[#This Row],[Customer ID]],Table8[[Customer ID]:[Diabetes Status]],5,FALSE)</f>
        <v>Diabetes</v>
      </c>
      <c r="L1471" s="24" t="str">
        <f>VLOOKUP(A1471,Table1[[Customer ID]:[Date Of Birth]],5,FALSE)</f>
        <v>17-Jul-1981</v>
      </c>
      <c r="M1471" s="24">
        <f>VLOOKUP(A1471,Table1[[Customer ID]:[charges]],8,FALSE)</f>
        <v>7153.55</v>
      </c>
      <c r="N1471" s="24" t="str">
        <f>VLOOKUP(Healthcare!A1471,Table1[[Customer ID]:[Hospital tier]],9,FALSE)</f>
        <v>tier - 2</v>
      </c>
      <c r="O1471" s="24" t="str">
        <f>VLOOKUP(A1471,Table1[[Customer ID]:[City tier]],10,FALSE)</f>
        <v>tier - 1</v>
      </c>
      <c r="P1471" s="24" t="str">
        <f>VLOOKUP(Healthcare!A1471,Table1[],11,FALSE)</f>
        <v>R1012</v>
      </c>
      <c r="Q1471" s="24">
        <f>VLOOKUP(Healthcare!A1471,Table1[[Customer ID]:[Age]],6,FALSE)</f>
        <v>41</v>
      </c>
    </row>
    <row r="1472" spans="1:17" ht="15.4" x14ac:dyDescent="0.45">
      <c r="A1472" s="25" t="s">
        <v>1471</v>
      </c>
      <c r="B1472" s="24" t="str">
        <f>VLOOKUP('Customer Names'!A1472,'Customer Names'!A1472:C3806,3,FALSE)</f>
        <v>D'Andrea</v>
      </c>
      <c r="C1472" s="24">
        <f>VLOOKUP(Table8[[#This Row],[Customer ID]],Table8[[Customer ID]:[BMI]],2,FALSE)</f>
        <v>38.06</v>
      </c>
      <c r="D1472" s="24">
        <f>VLOOKUP(Table8[[#This Row],[Customer ID]],Table8[[Customer ID]:[HBA1C]],4,FALSE)</f>
        <v>10.74</v>
      </c>
      <c r="E1472" s="24" t="str">
        <f>VLOOKUP(Table8[[#This Row],[Customer ID]],Table8[[Customer ID]:[Heart Issues]],6,FALSE)</f>
        <v>No</v>
      </c>
      <c r="F1472" s="24" t="str">
        <f>VLOOKUP(Table8[[#This Row],[Customer ID]],Table8[[Customer ID]:[Any Transplants]],7,FALSE)</f>
        <v>No</v>
      </c>
      <c r="G1472" s="24" t="str">
        <f>VLOOKUP(Table8[[#This Row],[Customer ID]],Table8[[Customer ID]:[Cancer history]],8,FALSE)</f>
        <v>No</v>
      </c>
      <c r="H1472" s="24">
        <f>VLOOKUP(Table8[[#This Row],[Customer ID]],Table8[[Customer ID]:[NumberOfMajorSurgeries]],9,FALSE)</f>
        <v>0</v>
      </c>
      <c r="I1472" s="24" t="str">
        <f>VLOOKUP(Table8[[#This Row],[Customer ID]],Table8[],10,FALSE)</f>
        <v>No</v>
      </c>
      <c r="J1472" s="24" t="str">
        <f>VLOOKUP(Table8[[#This Row],[Customer ID]],Table8[[Customer ID]:[Wight Status]],3,FALSE)</f>
        <v>Obesity</v>
      </c>
      <c r="K1472" s="24" t="str">
        <f>VLOOKUP(Table8[[#This Row],[Customer ID]],Table8[[Customer ID]:[Diabetes Status]],5,FALSE)</f>
        <v>Diabetes</v>
      </c>
      <c r="L1472" s="24" t="str">
        <f>VLOOKUP(A1472,Table1[[Customer ID]:[Date Of Birth]],5,FALSE)</f>
        <v>6-Sep-1978</v>
      </c>
      <c r="M1472" s="24">
        <f>VLOOKUP(A1472,Table1[[Customer ID]:[charges]],8,FALSE)</f>
        <v>7152.67</v>
      </c>
      <c r="N1472" s="24" t="str">
        <f>VLOOKUP(Healthcare!A1472,Table1[[Customer ID]:[Hospital tier]],9,FALSE)</f>
        <v>tier - 3</v>
      </c>
      <c r="O1472" s="24" t="str">
        <f>VLOOKUP(A1472,Table1[[Customer ID]:[City tier]],10,FALSE)</f>
        <v>tier - 2</v>
      </c>
      <c r="P1472" s="24" t="str">
        <f>VLOOKUP(Healthcare!A1472,Table1[],11,FALSE)</f>
        <v>R1013</v>
      </c>
      <c r="Q1472" s="24">
        <f>VLOOKUP(Healthcare!A1472,Table1[[Customer ID]:[Age]],6,FALSE)</f>
        <v>44</v>
      </c>
    </row>
    <row r="1473" spans="1:17" ht="15.4" x14ac:dyDescent="0.45">
      <c r="A1473" s="25" t="s">
        <v>1472</v>
      </c>
      <c r="B1473" s="24" t="str">
        <f>VLOOKUP('Customer Names'!A1473,'Customer Names'!A1473:C3807,3,FALSE)</f>
        <v>Olesky</v>
      </c>
      <c r="C1473" s="24">
        <f>VLOOKUP(Table8[[#This Row],[Customer ID]],Table8[[Customer ID]:[BMI]],2,FALSE)</f>
        <v>28</v>
      </c>
      <c r="D1473" s="24">
        <f>VLOOKUP(Table8[[#This Row],[Customer ID]],Table8[[Customer ID]:[HBA1C]],4,FALSE)</f>
        <v>5.19</v>
      </c>
      <c r="E1473" s="24" t="str">
        <f>VLOOKUP(Table8[[#This Row],[Customer ID]],Table8[[Customer ID]:[Heart Issues]],6,FALSE)</f>
        <v>No</v>
      </c>
      <c r="F1473" s="24" t="str">
        <f>VLOOKUP(Table8[[#This Row],[Customer ID]],Table8[[Customer ID]:[Any Transplants]],7,FALSE)</f>
        <v>No</v>
      </c>
      <c r="G1473" s="24" t="str">
        <f>VLOOKUP(Table8[[#This Row],[Customer ID]],Table8[[Customer ID]:[Cancer history]],8,FALSE)</f>
        <v>No</v>
      </c>
      <c r="H1473" s="24">
        <f>VLOOKUP(Table8[[#This Row],[Customer ID]],Table8[[Customer ID]:[NumberOfMajorSurgeries]],9,FALSE)</f>
        <v>1</v>
      </c>
      <c r="I1473" s="24" t="str">
        <f>VLOOKUP(Table8[[#This Row],[Customer ID]],Table8[],10,FALSE)</f>
        <v>No</v>
      </c>
      <c r="J1473" s="24" t="str">
        <f>VLOOKUP(Table8[[#This Row],[Customer ID]],Table8[[Customer ID]:[Wight Status]],3,FALSE)</f>
        <v>Over Weight</v>
      </c>
      <c r="K1473" s="24" t="str">
        <f>VLOOKUP(Table8[[#This Row],[Customer ID]],Table8[[Customer ID]:[Diabetes Status]],5,FALSE)</f>
        <v>Normal</v>
      </c>
      <c r="L1473" s="24" t="str">
        <f>VLOOKUP(A1473,Table1[[Customer ID]:[Date Of Birth]],5,FALSE)</f>
        <v>29-Jun-1984</v>
      </c>
      <c r="M1473" s="24">
        <f>VLOOKUP(A1473,Table1[[Customer ID]:[charges]],8,FALSE)</f>
        <v>7151.09</v>
      </c>
      <c r="N1473" s="24" t="str">
        <f>VLOOKUP(Healthcare!A1473,Table1[[Customer ID]:[Hospital tier]],9,FALSE)</f>
        <v>tier - 2</v>
      </c>
      <c r="O1473" s="24" t="str">
        <f>VLOOKUP(A1473,Table1[[Customer ID]:[City tier]],10,FALSE)</f>
        <v>tier - 2</v>
      </c>
      <c r="P1473" s="24" t="str">
        <f>VLOOKUP(Healthcare!A1473,Table1[],11,FALSE)</f>
        <v>R1011</v>
      </c>
      <c r="Q1473" s="24">
        <f>VLOOKUP(Healthcare!A1473,Table1[[Customer ID]:[Age]],6,FALSE)</f>
        <v>38</v>
      </c>
    </row>
    <row r="1474" spans="1:17" ht="15.4" x14ac:dyDescent="0.45">
      <c r="A1474" s="25" t="s">
        <v>1473</v>
      </c>
      <c r="B1474" s="24" t="str">
        <f>VLOOKUP('Customer Names'!A1474,'Customer Names'!A1474:C3808,3,FALSE)</f>
        <v>Whitcraft</v>
      </c>
      <c r="C1474" s="24">
        <f>VLOOKUP(Table8[[#This Row],[Customer ID]],Table8[[Customer ID]:[BMI]],2,FALSE)</f>
        <v>34.32</v>
      </c>
      <c r="D1474" s="24">
        <f>VLOOKUP(Table8[[#This Row],[Customer ID]],Table8[[Customer ID]:[HBA1C]],4,FALSE)</f>
        <v>9.17</v>
      </c>
      <c r="E1474" s="24" t="str">
        <f>VLOOKUP(Table8[[#This Row],[Customer ID]],Table8[[Customer ID]:[Heart Issues]],6,FALSE)</f>
        <v>No</v>
      </c>
      <c r="F1474" s="24" t="str">
        <f>VLOOKUP(Table8[[#This Row],[Customer ID]],Table8[[Customer ID]:[Any Transplants]],7,FALSE)</f>
        <v>No</v>
      </c>
      <c r="G1474" s="24" t="str">
        <f>VLOOKUP(Table8[[#This Row],[Customer ID]],Table8[[Customer ID]:[Cancer history]],8,FALSE)</f>
        <v>No</v>
      </c>
      <c r="H1474" s="24">
        <f>VLOOKUP(Table8[[#This Row],[Customer ID]],Table8[[Customer ID]:[NumberOfMajorSurgeries]],9,FALSE)</f>
        <v>0</v>
      </c>
      <c r="I1474" s="24" t="str">
        <f>VLOOKUP(Table8[[#This Row],[Customer ID]],Table8[],10,FALSE)</f>
        <v>No</v>
      </c>
      <c r="J1474" s="24" t="str">
        <f>VLOOKUP(Table8[[#This Row],[Customer ID]],Table8[[Customer ID]:[Wight Status]],3,FALSE)</f>
        <v>Obesity</v>
      </c>
      <c r="K1474" s="24" t="str">
        <f>VLOOKUP(Table8[[#This Row],[Customer ID]],Table8[[Customer ID]:[Diabetes Status]],5,FALSE)</f>
        <v>Diabetes</v>
      </c>
      <c r="L1474" s="24" t="str">
        <f>VLOOKUP(A1474,Table1[[Customer ID]:[Date Of Birth]],5,FALSE)</f>
        <v>30-Jul-1978</v>
      </c>
      <c r="M1474" s="24">
        <f>VLOOKUP(A1474,Table1[[Customer ID]:[charges]],8,FALSE)</f>
        <v>7147.47</v>
      </c>
      <c r="N1474" s="24" t="str">
        <f>VLOOKUP(Healthcare!A1474,Table1[[Customer ID]:[Hospital tier]],9,FALSE)</f>
        <v>tier - 2</v>
      </c>
      <c r="O1474" s="24" t="str">
        <f>VLOOKUP(A1474,Table1[[Customer ID]:[City tier]],10,FALSE)</f>
        <v>tier - 3</v>
      </c>
      <c r="P1474" s="24" t="str">
        <f>VLOOKUP(Healthcare!A1474,Table1[],11,FALSE)</f>
        <v>R1013</v>
      </c>
      <c r="Q1474" s="24">
        <f>VLOOKUP(Healthcare!A1474,Table1[[Customer ID]:[Age]],6,FALSE)</f>
        <v>44</v>
      </c>
    </row>
    <row r="1475" spans="1:17" ht="15.4" x14ac:dyDescent="0.45">
      <c r="A1475" s="25" t="s">
        <v>1474</v>
      </c>
      <c r="B1475" s="24" t="str">
        <f>VLOOKUP('Customer Names'!A1475,'Customer Names'!A1475:C3809,3,FALSE)</f>
        <v>Salazar</v>
      </c>
      <c r="C1475" s="24">
        <f>VLOOKUP(Table8[[#This Row],[Customer ID]],Table8[[Customer ID]:[BMI]],2,FALSE)</f>
        <v>22.3</v>
      </c>
      <c r="D1475" s="24">
        <f>VLOOKUP(Table8[[#This Row],[Customer ID]],Table8[[Customer ID]:[HBA1C]],4,FALSE)</f>
        <v>4.95</v>
      </c>
      <c r="E1475" s="24" t="str">
        <f>VLOOKUP(Table8[[#This Row],[Customer ID]],Table8[[Customer ID]:[Heart Issues]],6,FALSE)</f>
        <v>Yes</v>
      </c>
      <c r="F1475" s="24" t="str">
        <f>VLOOKUP(Table8[[#This Row],[Customer ID]],Table8[[Customer ID]:[Any Transplants]],7,FALSE)</f>
        <v>No</v>
      </c>
      <c r="G1475" s="24" t="str">
        <f>VLOOKUP(Table8[[#This Row],[Customer ID]],Table8[[Customer ID]:[Cancer history]],8,FALSE)</f>
        <v>No</v>
      </c>
      <c r="H1475" s="24">
        <f>VLOOKUP(Table8[[#This Row],[Customer ID]],Table8[[Customer ID]:[NumberOfMajorSurgeries]],9,FALSE)</f>
        <v>0</v>
      </c>
      <c r="I1475" s="24" t="str">
        <f>VLOOKUP(Table8[[#This Row],[Customer ID]],Table8[],10,FALSE)</f>
        <v>No</v>
      </c>
      <c r="J1475" s="24" t="str">
        <f>VLOOKUP(Table8[[#This Row],[Customer ID]],Table8[[Customer ID]:[Wight Status]],3,FALSE)</f>
        <v>Normal Weight</v>
      </c>
      <c r="K1475" s="24" t="str">
        <f>VLOOKUP(Table8[[#This Row],[Customer ID]],Table8[[Customer ID]:[Diabetes Status]],5,FALSE)</f>
        <v>Normal</v>
      </c>
      <c r="L1475" s="24" t="str">
        <f>VLOOKUP(A1475,Table1[[Customer ID]:[Date Of Birth]],5,FALSE)</f>
        <v>24-Jun-1976</v>
      </c>
      <c r="M1475" s="24">
        <f>VLOOKUP(A1475,Table1[[Customer ID]:[charges]],8,FALSE)</f>
        <v>7147.11</v>
      </c>
      <c r="N1475" s="24" t="str">
        <f>VLOOKUP(Healthcare!A1475,Table1[[Customer ID]:[Hospital tier]],9,FALSE)</f>
        <v>tier - 3</v>
      </c>
      <c r="O1475" s="24" t="str">
        <f>VLOOKUP(A1475,Table1[[Customer ID]:[City tier]],10,FALSE)</f>
        <v>tier - 2</v>
      </c>
      <c r="P1475" s="24" t="str">
        <f>VLOOKUP(Healthcare!A1475,Table1[],11,FALSE)</f>
        <v>R1011</v>
      </c>
      <c r="Q1475" s="24">
        <f>VLOOKUP(Healthcare!A1475,Table1[[Customer ID]:[Age]],6,FALSE)</f>
        <v>46</v>
      </c>
    </row>
    <row r="1476" spans="1:17" ht="15.4" x14ac:dyDescent="0.45">
      <c r="A1476" s="25" t="s">
        <v>1475</v>
      </c>
      <c r="B1476" s="24" t="str">
        <f>VLOOKUP('Customer Names'!A1476,'Customer Names'!A1476:C3810,3,FALSE)</f>
        <v>Todd</v>
      </c>
      <c r="C1476" s="24">
        <f>VLOOKUP(Table8[[#This Row],[Customer ID]],Table8[[Customer ID]:[BMI]],2,FALSE)</f>
        <v>27.835000000000001</v>
      </c>
      <c r="D1476" s="24">
        <f>VLOOKUP(Table8[[#This Row],[Customer ID]],Table8[[Customer ID]:[HBA1C]],4,FALSE)</f>
        <v>6.03</v>
      </c>
      <c r="E1476" s="24" t="str">
        <f>VLOOKUP(Table8[[#This Row],[Customer ID]],Table8[[Customer ID]:[Heart Issues]],6,FALSE)</f>
        <v>No</v>
      </c>
      <c r="F1476" s="24" t="str">
        <f>VLOOKUP(Table8[[#This Row],[Customer ID]],Table8[[Customer ID]:[Any Transplants]],7,FALSE)</f>
        <v>No</v>
      </c>
      <c r="G1476" s="24" t="str">
        <f>VLOOKUP(Table8[[#This Row],[Customer ID]],Table8[[Customer ID]:[Cancer history]],8,FALSE)</f>
        <v>No</v>
      </c>
      <c r="H1476" s="24">
        <f>VLOOKUP(Table8[[#This Row],[Customer ID]],Table8[[Customer ID]:[NumberOfMajorSurgeries]],9,FALSE)</f>
        <v>1</v>
      </c>
      <c r="I1476" s="24" t="str">
        <f>VLOOKUP(Table8[[#This Row],[Customer ID]],Table8[],10,FALSE)</f>
        <v>No</v>
      </c>
      <c r="J1476" s="24" t="str">
        <f>VLOOKUP(Table8[[#This Row],[Customer ID]],Table8[[Customer ID]:[Wight Status]],3,FALSE)</f>
        <v>Over Weight</v>
      </c>
      <c r="K1476" s="24" t="str">
        <f>VLOOKUP(Table8[[#This Row],[Customer ID]],Table8[[Customer ID]:[Diabetes Status]],5,FALSE)</f>
        <v>Prediabetes</v>
      </c>
      <c r="L1476" s="24" t="str">
        <f>VLOOKUP(A1476,Table1[[Customer ID]:[Date Of Birth]],5,FALSE)</f>
        <v>21-Nov-1984</v>
      </c>
      <c r="M1476" s="24">
        <f>VLOOKUP(A1476,Table1[[Customer ID]:[charges]],8,FALSE)</f>
        <v>7144.86</v>
      </c>
      <c r="N1476" s="24" t="str">
        <f>VLOOKUP(Healthcare!A1476,Table1[[Customer ID]:[Hospital tier]],9,FALSE)</f>
        <v>tier - 2</v>
      </c>
      <c r="O1476" s="24" t="str">
        <f>VLOOKUP(A1476,Table1[[Customer ID]:[City tier]],10,FALSE)</f>
        <v>tier - 2</v>
      </c>
      <c r="P1476" s="24" t="str">
        <f>VLOOKUP(Healthcare!A1476,Table1[],11,FALSE)</f>
        <v>R1024</v>
      </c>
      <c r="Q1476" s="24">
        <f>VLOOKUP(Healthcare!A1476,Table1[[Customer ID]:[Age]],6,FALSE)</f>
        <v>38</v>
      </c>
    </row>
    <row r="1477" spans="1:17" ht="15.4" x14ac:dyDescent="0.45">
      <c r="A1477" s="25" t="s">
        <v>1476</v>
      </c>
      <c r="B1477" s="24" t="str">
        <f>VLOOKUP('Customer Names'!A1477,'Customer Names'!A1477:C3811,3,FALSE)</f>
        <v>Pond</v>
      </c>
      <c r="C1477" s="24">
        <f>VLOOKUP(Table8[[#This Row],[Customer ID]],Table8[[Customer ID]:[BMI]],2,FALSE)</f>
        <v>39.229999999999997</v>
      </c>
      <c r="D1477" s="24">
        <f>VLOOKUP(Table8[[#This Row],[Customer ID]],Table8[[Customer ID]:[HBA1C]],4,FALSE)</f>
        <v>5.36</v>
      </c>
      <c r="E1477" s="24" t="str">
        <f>VLOOKUP(Table8[[#This Row],[Customer ID]],Table8[[Customer ID]:[Heart Issues]],6,FALSE)</f>
        <v>No</v>
      </c>
      <c r="F1477" s="24" t="str">
        <f>VLOOKUP(Table8[[#This Row],[Customer ID]],Table8[[Customer ID]:[Any Transplants]],7,FALSE)</f>
        <v>No</v>
      </c>
      <c r="G1477" s="24" t="str">
        <f>VLOOKUP(Table8[[#This Row],[Customer ID]],Table8[[Customer ID]:[Cancer history]],8,FALSE)</f>
        <v>No</v>
      </c>
      <c r="H1477" s="24">
        <f>VLOOKUP(Table8[[#This Row],[Customer ID]],Table8[[Customer ID]:[NumberOfMajorSurgeries]],9,FALSE)</f>
        <v>0</v>
      </c>
      <c r="I1477" s="24" t="str">
        <f>VLOOKUP(Table8[[#This Row],[Customer ID]],Table8[],10,FALSE)</f>
        <v>No</v>
      </c>
      <c r="J1477" s="24" t="str">
        <f>VLOOKUP(Table8[[#This Row],[Customer ID]],Table8[[Customer ID]:[Wight Status]],3,FALSE)</f>
        <v>Obesity</v>
      </c>
      <c r="K1477" s="24" t="str">
        <f>VLOOKUP(Table8[[#This Row],[Customer ID]],Table8[[Customer ID]:[Diabetes Status]],5,FALSE)</f>
        <v>Normal</v>
      </c>
      <c r="L1477" s="24" t="str">
        <f>VLOOKUP(A1477,Table1[[Customer ID]:[Date Of Birth]],5,FALSE)</f>
        <v>8-Aug-1999</v>
      </c>
      <c r="M1477" s="24">
        <f>VLOOKUP(A1477,Table1[[Customer ID]:[charges]],8,FALSE)</f>
        <v>7144.4</v>
      </c>
      <c r="N1477" s="24" t="str">
        <f>VLOOKUP(Healthcare!A1477,Table1[[Customer ID]:[Hospital tier]],9,FALSE)</f>
        <v>tier - 2</v>
      </c>
      <c r="O1477" s="24" t="str">
        <f>VLOOKUP(A1477,Table1[[Customer ID]:[City tier]],10,FALSE)</f>
        <v>tier - 1</v>
      </c>
      <c r="P1477" s="24" t="str">
        <f>VLOOKUP(Healthcare!A1477,Table1[],11,FALSE)</f>
        <v>R1022</v>
      </c>
      <c r="Q1477" s="24">
        <f>VLOOKUP(Healthcare!A1477,Table1[[Customer ID]:[Age]],6,FALSE)</f>
        <v>23</v>
      </c>
    </row>
    <row r="1478" spans="1:17" ht="15.4" x14ac:dyDescent="0.45">
      <c r="A1478" s="25" t="s">
        <v>1477</v>
      </c>
      <c r="B1478" s="24" t="str">
        <f>VLOOKUP('Customer Names'!A1478,'Customer Names'!A1478:C3812,3,FALSE)</f>
        <v>Egan</v>
      </c>
      <c r="C1478" s="24">
        <f>VLOOKUP(Table8[[#This Row],[Customer ID]],Table8[[Customer ID]:[BMI]],2,FALSE)</f>
        <v>19.95</v>
      </c>
      <c r="D1478" s="24">
        <f>VLOOKUP(Table8[[#This Row],[Customer ID]],Table8[[Customer ID]:[HBA1C]],4,FALSE)</f>
        <v>6.11</v>
      </c>
      <c r="E1478" s="24" t="str">
        <f>VLOOKUP(Table8[[#This Row],[Customer ID]],Table8[[Customer ID]:[Heart Issues]],6,FALSE)</f>
        <v>No</v>
      </c>
      <c r="F1478" s="24" t="str">
        <f>VLOOKUP(Table8[[#This Row],[Customer ID]],Table8[[Customer ID]:[Any Transplants]],7,FALSE)</f>
        <v>No</v>
      </c>
      <c r="G1478" s="24" t="str">
        <f>VLOOKUP(Table8[[#This Row],[Customer ID]],Table8[[Customer ID]:[Cancer history]],8,FALSE)</f>
        <v>No</v>
      </c>
      <c r="H1478" s="24">
        <f>VLOOKUP(Table8[[#This Row],[Customer ID]],Table8[[Customer ID]:[NumberOfMajorSurgeries]],9,FALSE)</f>
        <v>1</v>
      </c>
      <c r="I1478" s="24" t="str">
        <f>VLOOKUP(Table8[[#This Row],[Customer ID]],Table8[],10,FALSE)</f>
        <v>No</v>
      </c>
      <c r="J1478" s="24" t="str">
        <f>VLOOKUP(Table8[[#This Row],[Customer ID]],Table8[[Customer ID]:[Wight Status]],3,FALSE)</f>
        <v>Normal Weight</v>
      </c>
      <c r="K1478" s="24" t="str">
        <f>VLOOKUP(Table8[[#This Row],[Customer ID]],Table8[[Customer ID]:[Diabetes Status]],5,FALSE)</f>
        <v>Prediabetes</v>
      </c>
      <c r="L1478" s="24" t="str">
        <f>VLOOKUP(A1478,Table1[[Customer ID]:[Date Of Birth]],5,FALSE)</f>
        <v>7-Jul-1984</v>
      </c>
      <c r="M1478" s="24">
        <f>VLOOKUP(A1478,Table1[[Customer ID]:[charges]],8,FALSE)</f>
        <v>7133.9</v>
      </c>
      <c r="N1478" s="24" t="str">
        <f>VLOOKUP(Healthcare!A1478,Table1[[Customer ID]:[Hospital tier]],9,FALSE)</f>
        <v>tier - 2</v>
      </c>
      <c r="O1478" s="24" t="str">
        <f>VLOOKUP(A1478,Table1[[Customer ID]:[City tier]],10,FALSE)</f>
        <v>tier - 1</v>
      </c>
      <c r="P1478" s="24" t="str">
        <f>VLOOKUP(Healthcare!A1478,Table1[],11,FALSE)</f>
        <v>R1024</v>
      </c>
      <c r="Q1478" s="24">
        <f>VLOOKUP(Healthcare!A1478,Table1[[Customer ID]:[Age]],6,FALSE)</f>
        <v>38</v>
      </c>
    </row>
    <row r="1479" spans="1:17" ht="15.4" x14ac:dyDescent="0.45">
      <c r="A1479" s="25" t="s">
        <v>1478</v>
      </c>
      <c r="B1479" s="24" t="str">
        <f>VLOOKUP('Customer Names'!A1479,'Customer Names'!A1479:C3813,3,FALSE)</f>
        <v>Bersani</v>
      </c>
      <c r="C1479" s="24">
        <f>VLOOKUP(Table8[[#This Row],[Customer ID]],Table8[[Customer ID]:[BMI]],2,FALSE)</f>
        <v>34.64</v>
      </c>
      <c r="D1479" s="24">
        <f>VLOOKUP(Table8[[#This Row],[Customer ID]],Table8[[Customer ID]:[HBA1C]],4,FALSE)</f>
        <v>4.88</v>
      </c>
      <c r="E1479" s="24" t="str">
        <f>VLOOKUP(Table8[[#This Row],[Customer ID]],Table8[[Customer ID]:[Heart Issues]],6,FALSE)</f>
        <v>No</v>
      </c>
      <c r="F1479" s="24" t="str">
        <f>VLOOKUP(Table8[[#This Row],[Customer ID]],Table8[[Customer ID]:[Any Transplants]],7,FALSE)</f>
        <v>No</v>
      </c>
      <c r="G1479" s="24" t="str">
        <f>VLOOKUP(Table8[[#This Row],[Customer ID]],Table8[[Customer ID]:[Cancer history]],8,FALSE)</f>
        <v>Yes</v>
      </c>
      <c r="H1479" s="24">
        <f>VLOOKUP(Table8[[#This Row],[Customer ID]],Table8[[Customer ID]:[NumberOfMajorSurgeries]],9,FALSE)</f>
        <v>1</v>
      </c>
      <c r="I1479" s="24" t="str">
        <f>VLOOKUP(Table8[[#This Row],[Customer ID]],Table8[],10,FALSE)</f>
        <v>No</v>
      </c>
      <c r="J1479" s="24" t="str">
        <f>VLOOKUP(Table8[[#This Row],[Customer ID]],Table8[[Customer ID]:[Wight Status]],3,FALSE)</f>
        <v>Obesity</v>
      </c>
      <c r="K1479" s="24" t="str">
        <f>VLOOKUP(Table8[[#This Row],[Customer ID]],Table8[[Customer ID]:[Diabetes Status]],5,FALSE)</f>
        <v>Normal</v>
      </c>
      <c r="L1479" s="24" t="str">
        <f>VLOOKUP(A1479,Table1[[Customer ID]:[Date Of Birth]],5,FALSE)</f>
        <v>1-Aug-1993</v>
      </c>
      <c r="M1479" s="24">
        <f>VLOOKUP(A1479,Table1[[Customer ID]:[charges]],8,FALSE)</f>
        <v>7128.64</v>
      </c>
      <c r="N1479" s="24" t="str">
        <f>VLOOKUP(Healthcare!A1479,Table1[[Customer ID]:[Hospital tier]],9,FALSE)</f>
        <v>tier - 2</v>
      </c>
      <c r="O1479" s="24" t="str">
        <f>VLOOKUP(A1479,Table1[[Customer ID]:[City tier]],10,FALSE)</f>
        <v>tier - 2</v>
      </c>
      <c r="P1479" s="24" t="str">
        <f>VLOOKUP(Healthcare!A1479,Table1[],11,FALSE)</f>
        <v>R1021</v>
      </c>
      <c r="Q1479" s="24">
        <f>VLOOKUP(Healthcare!A1479,Table1[[Customer ID]:[Age]],6,FALSE)</f>
        <v>29</v>
      </c>
    </row>
    <row r="1480" spans="1:17" ht="15.4" x14ac:dyDescent="0.45">
      <c r="A1480" s="25" t="s">
        <v>1479</v>
      </c>
      <c r="B1480" s="24" t="str">
        <f>VLOOKUP('Customer Names'!A1480,'Customer Names'!A1480:C3814,3,FALSE)</f>
        <v>Creech</v>
      </c>
      <c r="C1480" s="24">
        <f>VLOOKUP(Table8[[#This Row],[Customer ID]],Table8[[Customer ID]:[BMI]],2,FALSE)</f>
        <v>18.75</v>
      </c>
      <c r="D1480" s="24">
        <f>VLOOKUP(Table8[[#This Row],[Customer ID]],Table8[[Customer ID]:[HBA1C]],4,FALSE)</f>
        <v>6.72</v>
      </c>
      <c r="E1480" s="24" t="str">
        <f>VLOOKUP(Table8[[#This Row],[Customer ID]],Table8[[Customer ID]:[Heart Issues]],6,FALSE)</f>
        <v>No</v>
      </c>
      <c r="F1480" s="24" t="str">
        <f>VLOOKUP(Table8[[#This Row],[Customer ID]],Table8[[Customer ID]:[Any Transplants]],7,FALSE)</f>
        <v>No</v>
      </c>
      <c r="G1480" s="24" t="str">
        <f>VLOOKUP(Table8[[#This Row],[Customer ID]],Table8[[Customer ID]:[Cancer history]],8,FALSE)</f>
        <v>No</v>
      </c>
      <c r="H1480" s="24">
        <f>VLOOKUP(Table8[[#This Row],[Customer ID]],Table8[[Customer ID]:[NumberOfMajorSurgeries]],9,FALSE)</f>
        <v>0</v>
      </c>
      <c r="I1480" s="24" t="str">
        <f>VLOOKUP(Table8[[#This Row],[Customer ID]],Table8[],10,FALSE)</f>
        <v>No</v>
      </c>
      <c r="J1480" s="24" t="str">
        <f>VLOOKUP(Table8[[#This Row],[Customer ID]],Table8[[Customer ID]:[Wight Status]],3,FALSE)</f>
        <v>Normal Weight</v>
      </c>
      <c r="K1480" s="24" t="str">
        <f>VLOOKUP(Table8[[#This Row],[Customer ID]],Table8[[Customer ID]:[Diabetes Status]],5,FALSE)</f>
        <v>Diabetes</v>
      </c>
      <c r="L1480" s="24" t="str">
        <f>VLOOKUP(A1480,Table1[[Customer ID]:[Date Of Birth]],5,FALSE)</f>
        <v>29-Jun-1968</v>
      </c>
      <c r="M1480" s="24">
        <f>VLOOKUP(A1480,Table1[[Customer ID]:[charges]],8,FALSE)</f>
        <v>7125.25</v>
      </c>
      <c r="N1480" s="24" t="str">
        <f>VLOOKUP(Healthcare!A1480,Table1[[Customer ID]:[Hospital tier]],9,FALSE)</f>
        <v>tier - 3</v>
      </c>
      <c r="O1480" s="24" t="str">
        <f>VLOOKUP(A1480,Table1[[Customer ID]:[City tier]],10,FALSE)</f>
        <v>tier - 2</v>
      </c>
      <c r="P1480" s="24" t="str">
        <f>VLOOKUP(Healthcare!A1480,Table1[],11,FALSE)</f>
        <v>R1013</v>
      </c>
      <c r="Q1480" s="24">
        <f>VLOOKUP(Healthcare!A1480,Table1[[Customer ID]:[Age]],6,FALSE)</f>
        <v>54</v>
      </c>
    </row>
    <row r="1481" spans="1:17" ht="15.4" x14ac:dyDescent="0.45">
      <c r="A1481" s="25" t="s">
        <v>1480</v>
      </c>
      <c r="B1481" s="24" t="str">
        <f>VLOOKUP('Customer Names'!A1481,'Customer Names'!A1481:C3815,3,FALSE)</f>
        <v>Sudres</v>
      </c>
      <c r="C1481" s="24">
        <f>VLOOKUP(Table8[[#This Row],[Customer ID]],Table8[[Customer ID]:[BMI]],2,FALSE)</f>
        <v>26.48</v>
      </c>
      <c r="D1481" s="24">
        <f>VLOOKUP(Table8[[#This Row],[Customer ID]],Table8[[Customer ID]:[HBA1C]],4,FALSE)</f>
        <v>4.2</v>
      </c>
      <c r="E1481" s="24" t="str">
        <f>VLOOKUP(Table8[[#This Row],[Customer ID]],Table8[[Customer ID]:[Heart Issues]],6,FALSE)</f>
        <v>No</v>
      </c>
      <c r="F1481" s="24" t="str">
        <f>VLOOKUP(Table8[[#This Row],[Customer ID]],Table8[[Customer ID]:[Any Transplants]],7,FALSE)</f>
        <v>No</v>
      </c>
      <c r="G1481" s="24" t="str">
        <f>VLOOKUP(Table8[[#This Row],[Customer ID]],Table8[[Customer ID]:[Cancer history]],8,FALSE)</f>
        <v>No</v>
      </c>
      <c r="H1481" s="24">
        <f>VLOOKUP(Table8[[#This Row],[Customer ID]],Table8[[Customer ID]:[NumberOfMajorSurgeries]],9,FALSE)</f>
        <v>1</v>
      </c>
      <c r="I1481" s="24" t="str">
        <f>VLOOKUP(Table8[[#This Row],[Customer ID]],Table8[],10,FALSE)</f>
        <v>No</v>
      </c>
      <c r="J1481" s="24" t="str">
        <f>VLOOKUP(Table8[[#This Row],[Customer ID]],Table8[[Customer ID]:[Wight Status]],3,FALSE)</f>
        <v>Over Weight</v>
      </c>
      <c r="K1481" s="24" t="str">
        <f>VLOOKUP(Table8[[#This Row],[Customer ID]],Table8[[Customer ID]:[Diabetes Status]],5,FALSE)</f>
        <v>Normal</v>
      </c>
      <c r="L1481" s="24" t="str">
        <f>VLOOKUP(A1481,Table1[[Customer ID]:[Date Of Birth]],5,FALSE)</f>
        <v>11-Aug-1987</v>
      </c>
      <c r="M1481" s="24">
        <f>VLOOKUP(A1481,Table1[[Customer ID]:[charges]],8,FALSE)</f>
        <v>7106.81</v>
      </c>
      <c r="N1481" s="24" t="str">
        <f>VLOOKUP(Healthcare!A1481,Table1[[Customer ID]:[Hospital tier]],9,FALSE)</f>
        <v>tier - 2</v>
      </c>
      <c r="O1481" s="24" t="str">
        <f>VLOOKUP(A1481,Table1[[Customer ID]:[City tier]],10,FALSE)</f>
        <v>tier - 1</v>
      </c>
      <c r="P1481" s="24" t="str">
        <f>VLOOKUP(Healthcare!A1481,Table1[],11,FALSE)</f>
        <v>R1012</v>
      </c>
      <c r="Q1481" s="24">
        <f>VLOOKUP(Healthcare!A1481,Table1[[Customer ID]:[Age]],6,FALSE)</f>
        <v>35</v>
      </c>
    </row>
    <row r="1482" spans="1:17" ht="15.4" x14ac:dyDescent="0.45">
      <c r="A1482" s="25" t="s">
        <v>1481</v>
      </c>
      <c r="B1482" s="24" t="str">
        <f>VLOOKUP('Customer Names'!A1482,'Customer Names'!A1482:C3816,3,FALSE)</f>
        <v>Couture</v>
      </c>
      <c r="C1482" s="24">
        <f>VLOOKUP(Table8[[#This Row],[Customer ID]],Table8[[Customer ID]:[BMI]],2,FALSE)</f>
        <v>34.83</v>
      </c>
      <c r="D1482" s="24">
        <f>VLOOKUP(Table8[[#This Row],[Customer ID]],Table8[[Customer ID]:[HBA1C]],4,FALSE)</f>
        <v>5.79</v>
      </c>
      <c r="E1482" s="24" t="str">
        <f>VLOOKUP(Table8[[#This Row],[Customer ID]],Table8[[Customer ID]:[Heart Issues]],6,FALSE)</f>
        <v>No</v>
      </c>
      <c r="F1482" s="24" t="str">
        <f>VLOOKUP(Table8[[#This Row],[Customer ID]],Table8[[Customer ID]:[Any Transplants]],7,FALSE)</f>
        <v>No</v>
      </c>
      <c r="G1482" s="24" t="str">
        <f>VLOOKUP(Table8[[#This Row],[Customer ID]],Table8[[Customer ID]:[Cancer history]],8,FALSE)</f>
        <v>No</v>
      </c>
      <c r="H1482" s="24">
        <f>VLOOKUP(Table8[[#This Row],[Customer ID]],Table8[[Customer ID]:[NumberOfMajorSurgeries]],9,FALSE)</f>
        <v>1</v>
      </c>
      <c r="I1482" s="24" t="str">
        <f>VLOOKUP(Table8[[#This Row],[Customer ID]],Table8[],10,FALSE)</f>
        <v>No</v>
      </c>
      <c r="J1482" s="24" t="str">
        <f>VLOOKUP(Table8[[#This Row],[Customer ID]],Table8[[Customer ID]:[Wight Status]],3,FALSE)</f>
        <v>Obesity</v>
      </c>
      <c r="K1482" s="24" t="str">
        <f>VLOOKUP(Table8[[#This Row],[Customer ID]],Table8[[Customer ID]:[Diabetes Status]],5,FALSE)</f>
        <v>Prediabetes</v>
      </c>
      <c r="L1482" s="24" t="str">
        <f>VLOOKUP(A1482,Table1[[Customer ID]:[Date Of Birth]],5,FALSE)</f>
        <v>18-Jun-1992</v>
      </c>
      <c r="M1482" s="24">
        <f>VLOOKUP(A1482,Table1[[Customer ID]:[charges]],8,FALSE)</f>
        <v>7096.98</v>
      </c>
      <c r="N1482" s="24" t="str">
        <f>VLOOKUP(Healthcare!A1482,Table1[[Customer ID]:[Hospital tier]],9,FALSE)</f>
        <v>tier - 2</v>
      </c>
      <c r="O1482" s="24" t="str">
        <f>VLOOKUP(A1482,Table1[[Customer ID]:[City tier]],10,FALSE)</f>
        <v>tier - 2</v>
      </c>
      <c r="P1482" s="24" t="str">
        <f>VLOOKUP(Healthcare!A1482,Table1[],11,FALSE)</f>
        <v>R1012</v>
      </c>
      <c r="Q1482" s="24">
        <f>VLOOKUP(Healthcare!A1482,Table1[[Customer ID]:[Age]],6,FALSE)</f>
        <v>30</v>
      </c>
    </row>
    <row r="1483" spans="1:17" ht="15.4" x14ac:dyDescent="0.45">
      <c r="A1483" s="25" t="s">
        <v>1482</v>
      </c>
      <c r="B1483" s="24" t="str">
        <f>VLOOKUP('Customer Names'!A1483,'Customer Names'!A1483:C3817,3,FALSE)</f>
        <v>Willard</v>
      </c>
      <c r="C1483" s="24">
        <f>VLOOKUP(Table8[[#This Row],[Customer ID]],Table8[[Customer ID]:[BMI]],2,FALSE)</f>
        <v>25.46</v>
      </c>
      <c r="D1483" s="24">
        <f>VLOOKUP(Table8[[#This Row],[Customer ID]],Table8[[Customer ID]:[HBA1C]],4,FALSE)</f>
        <v>4.29</v>
      </c>
      <c r="E1483" s="24" t="str">
        <f>VLOOKUP(Table8[[#This Row],[Customer ID]],Table8[[Customer ID]:[Heart Issues]],6,FALSE)</f>
        <v>No</v>
      </c>
      <c r="F1483" s="24" t="str">
        <f>VLOOKUP(Table8[[#This Row],[Customer ID]],Table8[[Customer ID]:[Any Transplants]],7,FALSE)</f>
        <v>No</v>
      </c>
      <c r="G1483" s="24" t="str">
        <f>VLOOKUP(Table8[[#This Row],[Customer ID]],Table8[[Customer ID]:[Cancer history]],8,FALSE)</f>
        <v>No</v>
      </c>
      <c r="H1483" s="24">
        <f>VLOOKUP(Table8[[#This Row],[Customer ID]],Table8[[Customer ID]:[NumberOfMajorSurgeries]],9,FALSE)</f>
        <v>0</v>
      </c>
      <c r="I1483" s="24" t="str">
        <f>VLOOKUP(Table8[[#This Row],[Customer ID]],Table8[],10,FALSE)</f>
        <v>No</v>
      </c>
      <c r="J1483" s="24" t="str">
        <f>VLOOKUP(Table8[[#This Row],[Customer ID]],Table8[[Customer ID]:[Wight Status]],3,FALSE)</f>
        <v>Over Weight</v>
      </c>
      <c r="K1483" s="24" t="str">
        <f>VLOOKUP(Table8[[#This Row],[Customer ID]],Table8[[Customer ID]:[Diabetes Status]],5,FALSE)</f>
        <v>Normal</v>
      </c>
      <c r="L1483" s="24" t="str">
        <f>VLOOKUP(A1483,Table1[[Customer ID]:[Date Of Birth]],5,FALSE)</f>
        <v>6-Oct-1982</v>
      </c>
      <c r="M1483" s="24">
        <f>VLOOKUP(A1483,Table1[[Customer ID]:[charges]],8,FALSE)</f>
        <v>7077.19</v>
      </c>
      <c r="N1483" s="24" t="str">
        <f>VLOOKUP(Healthcare!A1483,Table1[[Customer ID]:[Hospital tier]],9,FALSE)</f>
        <v>tier - 2</v>
      </c>
      <c r="O1483" s="24" t="str">
        <f>VLOOKUP(A1483,Table1[[Customer ID]:[City tier]],10,FALSE)</f>
        <v>tier - 3</v>
      </c>
      <c r="P1483" s="24" t="str">
        <f>VLOOKUP(Healthcare!A1483,Table1[],11,FALSE)</f>
        <v>R1024</v>
      </c>
      <c r="Q1483" s="24">
        <f>VLOOKUP(Healthcare!A1483,Table1[[Customer ID]:[Age]],6,FALSE)</f>
        <v>40</v>
      </c>
    </row>
    <row r="1484" spans="1:17" ht="15.4" x14ac:dyDescent="0.45">
      <c r="A1484" s="25" t="s">
        <v>1483</v>
      </c>
      <c r="B1484" s="24" t="str">
        <f>VLOOKUP('Customer Names'!A1484,'Customer Names'!A1484:C3818,3,FALSE)</f>
        <v>Patronick</v>
      </c>
      <c r="C1484" s="24">
        <f>VLOOKUP(Table8[[#This Row],[Customer ID]],Table8[[Customer ID]:[BMI]],2,FALSE)</f>
        <v>23.31</v>
      </c>
      <c r="D1484" s="24">
        <f>VLOOKUP(Table8[[#This Row],[Customer ID]],Table8[[Customer ID]:[HBA1C]],4,FALSE)</f>
        <v>8.27</v>
      </c>
      <c r="E1484" s="24" t="str">
        <f>VLOOKUP(Table8[[#This Row],[Customer ID]],Table8[[Customer ID]:[Heart Issues]],6,FALSE)</f>
        <v>No</v>
      </c>
      <c r="F1484" s="24" t="str">
        <f>VLOOKUP(Table8[[#This Row],[Customer ID]],Table8[[Customer ID]:[Any Transplants]],7,FALSE)</f>
        <v>No</v>
      </c>
      <c r="G1484" s="24" t="str">
        <f>VLOOKUP(Table8[[#This Row],[Customer ID]],Table8[[Customer ID]:[Cancer history]],8,FALSE)</f>
        <v>No</v>
      </c>
      <c r="H1484" s="24">
        <f>VLOOKUP(Table8[[#This Row],[Customer ID]],Table8[[Customer ID]:[NumberOfMajorSurgeries]],9,FALSE)</f>
        <v>0</v>
      </c>
      <c r="I1484" s="24" t="str">
        <f>VLOOKUP(Table8[[#This Row],[Customer ID]],Table8[],10,FALSE)</f>
        <v>No</v>
      </c>
      <c r="J1484" s="24" t="str">
        <f>VLOOKUP(Table8[[#This Row],[Customer ID]],Table8[[Customer ID]:[Wight Status]],3,FALSE)</f>
        <v>Normal Weight</v>
      </c>
      <c r="K1484" s="24" t="str">
        <f>VLOOKUP(Table8[[#This Row],[Customer ID]],Table8[[Customer ID]:[Diabetes Status]],5,FALSE)</f>
        <v>Diabetes</v>
      </c>
      <c r="L1484" s="24" t="str">
        <f>VLOOKUP(A1484,Table1[[Customer ID]:[Date Of Birth]],5,FALSE)</f>
        <v>24-Jun-1978</v>
      </c>
      <c r="M1484" s="24">
        <f>VLOOKUP(A1484,Table1[[Customer ID]:[charges]],8,FALSE)</f>
        <v>7054.41</v>
      </c>
      <c r="N1484" s="24" t="str">
        <f>VLOOKUP(Healthcare!A1484,Table1[[Customer ID]:[Hospital tier]],9,FALSE)</f>
        <v>tier - 2</v>
      </c>
      <c r="O1484" s="24" t="str">
        <f>VLOOKUP(A1484,Table1[[Customer ID]:[City tier]],10,FALSE)</f>
        <v>tier - 2</v>
      </c>
      <c r="P1484" s="24" t="str">
        <f>VLOOKUP(Healthcare!A1484,Table1[],11,FALSE)</f>
        <v>R1013</v>
      </c>
      <c r="Q1484" s="24">
        <f>VLOOKUP(Healthcare!A1484,Table1[[Customer ID]:[Age]],6,FALSE)</f>
        <v>44</v>
      </c>
    </row>
    <row r="1485" spans="1:17" ht="15.4" x14ac:dyDescent="0.45">
      <c r="A1485" s="25" t="s">
        <v>1484</v>
      </c>
      <c r="B1485" s="24" t="str">
        <f>VLOOKUP('Customer Names'!A1485,'Customer Names'!A1485:C3819,3,FALSE)</f>
        <v>Depasquale</v>
      </c>
      <c r="C1485" s="24">
        <f>VLOOKUP(Table8[[#This Row],[Customer ID]],Table8[[Customer ID]:[BMI]],2,FALSE)</f>
        <v>29</v>
      </c>
      <c r="D1485" s="24">
        <f>VLOOKUP(Table8[[#This Row],[Customer ID]],Table8[[Customer ID]:[HBA1C]],4,FALSE)</f>
        <v>4.5599999999999996</v>
      </c>
      <c r="E1485" s="24" t="str">
        <f>VLOOKUP(Table8[[#This Row],[Customer ID]],Table8[[Customer ID]:[Heart Issues]],6,FALSE)</f>
        <v>No</v>
      </c>
      <c r="F1485" s="24" t="str">
        <f>VLOOKUP(Table8[[#This Row],[Customer ID]],Table8[[Customer ID]:[Any Transplants]],7,FALSE)</f>
        <v>No</v>
      </c>
      <c r="G1485" s="24" t="str">
        <f>VLOOKUP(Table8[[#This Row],[Customer ID]],Table8[[Customer ID]:[Cancer history]],8,FALSE)</f>
        <v>No</v>
      </c>
      <c r="H1485" s="24">
        <f>VLOOKUP(Table8[[#This Row],[Customer ID]],Table8[[Customer ID]:[NumberOfMajorSurgeries]],9,FALSE)</f>
        <v>0</v>
      </c>
      <c r="I1485" s="24" t="str">
        <f>VLOOKUP(Table8[[#This Row],[Customer ID]],Table8[],10,FALSE)</f>
        <v>No</v>
      </c>
      <c r="J1485" s="24" t="str">
        <f>VLOOKUP(Table8[[#This Row],[Customer ID]],Table8[[Customer ID]:[Wight Status]],3,FALSE)</f>
        <v>Over Weight</v>
      </c>
      <c r="K1485" s="24" t="str">
        <f>VLOOKUP(Table8[[#This Row],[Customer ID]],Table8[[Customer ID]:[Diabetes Status]],5,FALSE)</f>
        <v>Normal</v>
      </c>
      <c r="L1485" s="24" t="str">
        <f>VLOOKUP(A1485,Table1[[Customer ID]:[Date Of Birth]],5,FALSE)</f>
        <v>28-Jun-1980</v>
      </c>
      <c r="M1485" s="24">
        <f>VLOOKUP(A1485,Table1[[Customer ID]:[charges]],8,FALSE)</f>
        <v>7050.64</v>
      </c>
      <c r="N1485" s="24" t="str">
        <f>VLOOKUP(Healthcare!A1485,Table1[[Customer ID]:[Hospital tier]],9,FALSE)</f>
        <v>tier - 2</v>
      </c>
      <c r="O1485" s="24" t="str">
        <f>VLOOKUP(A1485,Table1[[Customer ID]:[City tier]],10,FALSE)</f>
        <v>tier - 3</v>
      </c>
      <c r="P1485" s="24" t="str">
        <f>VLOOKUP(Healthcare!A1485,Table1[],11,FALSE)</f>
        <v>R1011</v>
      </c>
      <c r="Q1485" s="24">
        <f>VLOOKUP(Healthcare!A1485,Table1[[Customer ID]:[Age]],6,FALSE)</f>
        <v>42</v>
      </c>
    </row>
    <row r="1486" spans="1:17" ht="15.4" x14ac:dyDescent="0.45">
      <c r="A1486" s="25" t="s">
        <v>1485</v>
      </c>
      <c r="B1486" s="24" t="str">
        <f>VLOOKUP('Customer Names'!A1486,'Customer Names'!A1486:C3820,3,FALSE)</f>
        <v>Lavergne</v>
      </c>
      <c r="C1486" s="24">
        <f>VLOOKUP(Table8[[#This Row],[Customer ID]],Table8[[Customer ID]:[BMI]],2,FALSE)</f>
        <v>32.869999999999997</v>
      </c>
      <c r="D1486" s="24">
        <f>VLOOKUP(Table8[[#This Row],[Customer ID]],Table8[[Customer ID]:[HBA1C]],4,FALSE)</f>
        <v>5.33</v>
      </c>
      <c r="E1486" s="24" t="str">
        <f>VLOOKUP(Table8[[#This Row],[Customer ID]],Table8[[Customer ID]:[Heart Issues]],6,FALSE)</f>
        <v>No</v>
      </c>
      <c r="F1486" s="24" t="str">
        <f>VLOOKUP(Table8[[#This Row],[Customer ID]],Table8[[Customer ID]:[Any Transplants]],7,FALSE)</f>
        <v>No</v>
      </c>
      <c r="G1486" s="24" t="str">
        <f>VLOOKUP(Table8[[#This Row],[Customer ID]],Table8[[Customer ID]:[Cancer history]],8,FALSE)</f>
        <v>No</v>
      </c>
      <c r="H1486" s="24">
        <f>VLOOKUP(Table8[[#This Row],[Customer ID]],Table8[[Customer ID]:[NumberOfMajorSurgeries]],9,FALSE)</f>
        <v>0</v>
      </c>
      <c r="I1486" s="24" t="str">
        <f>VLOOKUP(Table8[[#This Row],[Customer ID]],Table8[],10,FALSE)</f>
        <v>No</v>
      </c>
      <c r="J1486" s="24" t="str">
        <f>VLOOKUP(Table8[[#This Row],[Customer ID]],Table8[[Customer ID]:[Wight Status]],3,FALSE)</f>
        <v>Obesity</v>
      </c>
      <c r="K1486" s="24" t="str">
        <f>VLOOKUP(Table8[[#This Row],[Customer ID]],Table8[[Customer ID]:[Diabetes Status]],5,FALSE)</f>
        <v>Normal</v>
      </c>
      <c r="L1486" s="24" t="str">
        <f>VLOOKUP(A1486,Table1[[Customer ID]:[Date Of Birth]],5,FALSE)</f>
        <v>21-Jul-1980</v>
      </c>
      <c r="M1486" s="24">
        <f>VLOOKUP(A1486,Table1[[Customer ID]:[charges]],8,FALSE)</f>
        <v>7050.02</v>
      </c>
      <c r="N1486" s="24" t="str">
        <f>VLOOKUP(Healthcare!A1486,Table1[[Customer ID]:[Hospital tier]],9,FALSE)</f>
        <v>tier - 2</v>
      </c>
      <c r="O1486" s="24" t="str">
        <f>VLOOKUP(A1486,Table1[[Customer ID]:[City tier]],10,FALSE)</f>
        <v>tier - 1</v>
      </c>
      <c r="P1486" s="24" t="str">
        <f>VLOOKUP(Healthcare!A1486,Table1[],11,FALSE)</f>
        <v>R1024</v>
      </c>
      <c r="Q1486" s="24">
        <f>VLOOKUP(Healthcare!A1486,Table1[[Customer ID]:[Age]],6,FALSE)</f>
        <v>42</v>
      </c>
    </row>
    <row r="1487" spans="1:17" ht="15.4" x14ac:dyDescent="0.45">
      <c r="A1487" s="25" t="s">
        <v>1486</v>
      </c>
      <c r="B1487" s="24" t="str">
        <f>VLOOKUP('Customer Names'!A1487,'Customer Names'!A1487:C3821,3,FALSE)</f>
        <v>Kawakami</v>
      </c>
      <c r="C1487" s="24">
        <f>VLOOKUP(Table8[[#This Row],[Customer ID]],Table8[[Customer ID]:[BMI]],2,FALSE)</f>
        <v>26.18</v>
      </c>
      <c r="D1487" s="24">
        <f>VLOOKUP(Table8[[#This Row],[Customer ID]],Table8[[Customer ID]:[HBA1C]],4,FALSE)</f>
        <v>5.63</v>
      </c>
      <c r="E1487" s="24" t="str">
        <f>VLOOKUP(Table8[[#This Row],[Customer ID]],Table8[[Customer ID]:[Heart Issues]],6,FALSE)</f>
        <v>No</v>
      </c>
      <c r="F1487" s="24" t="str">
        <f>VLOOKUP(Table8[[#This Row],[Customer ID]],Table8[[Customer ID]:[Any Transplants]],7,FALSE)</f>
        <v>No</v>
      </c>
      <c r="G1487" s="24" t="str">
        <f>VLOOKUP(Table8[[#This Row],[Customer ID]],Table8[[Customer ID]:[Cancer history]],8,FALSE)</f>
        <v>No</v>
      </c>
      <c r="H1487" s="24">
        <f>VLOOKUP(Table8[[#This Row],[Customer ID]],Table8[[Customer ID]:[NumberOfMajorSurgeries]],9,FALSE)</f>
        <v>0</v>
      </c>
      <c r="I1487" s="24" t="str">
        <f>VLOOKUP(Table8[[#This Row],[Customer ID]],Table8[],10,FALSE)</f>
        <v>No</v>
      </c>
      <c r="J1487" s="24" t="str">
        <f>VLOOKUP(Table8[[#This Row],[Customer ID]],Table8[[Customer ID]:[Wight Status]],3,FALSE)</f>
        <v>Over Weight</v>
      </c>
      <c r="K1487" s="24" t="str">
        <f>VLOOKUP(Table8[[#This Row],[Customer ID]],Table8[[Customer ID]:[Diabetes Status]],5,FALSE)</f>
        <v>Normal</v>
      </c>
      <c r="L1487" s="24" t="str">
        <f>VLOOKUP(A1487,Table1[[Customer ID]:[Date Of Birth]],5,FALSE)</f>
        <v>22-Oct-1980</v>
      </c>
      <c r="M1487" s="24">
        <f>VLOOKUP(A1487,Table1[[Customer ID]:[charges]],8,FALSE)</f>
        <v>7046.72</v>
      </c>
      <c r="N1487" s="24" t="str">
        <f>VLOOKUP(Healthcare!A1487,Table1[[Customer ID]:[Hospital tier]],9,FALSE)</f>
        <v>tier - 2</v>
      </c>
      <c r="O1487" s="24" t="str">
        <f>VLOOKUP(A1487,Table1[[Customer ID]:[City tier]],10,FALSE)</f>
        <v>tier - 3</v>
      </c>
      <c r="P1487" s="24" t="str">
        <f>VLOOKUP(Healthcare!A1487,Table1[],11,FALSE)</f>
        <v>R1013</v>
      </c>
      <c r="Q1487" s="24">
        <f>VLOOKUP(Healthcare!A1487,Table1[[Customer ID]:[Age]],6,FALSE)</f>
        <v>42</v>
      </c>
    </row>
    <row r="1488" spans="1:17" ht="15.4" x14ac:dyDescent="0.45">
      <c r="A1488" s="25" t="s">
        <v>1487</v>
      </c>
      <c r="B1488" s="24" t="str">
        <f>VLOOKUP('Customer Names'!A1488,'Customer Names'!A1488:C3822,3,FALSE)</f>
        <v>Gonsalves</v>
      </c>
      <c r="C1488" s="24">
        <f>VLOOKUP(Table8[[#This Row],[Customer ID]],Table8[[Customer ID]:[BMI]],2,FALSE)</f>
        <v>25.3</v>
      </c>
      <c r="D1488" s="24">
        <f>VLOOKUP(Table8[[#This Row],[Customer ID]],Table8[[Customer ID]:[HBA1C]],4,FALSE)</f>
        <v>5.12</v>
      </c>
      <c r="E1488" s="24" t="str">
        <f>VLOOKUP(Table8[[#This Row],[Customer ID]],Table8[[Customer ID]:[Heart Issues]],6,FALSE)</f>
        <v>No</v>
      </c>
      <c r="F1488" s="24" t="str">
        <f>VLOOKUP(Table8[[#This Row],[Customer ID]],Table8[[Customer ID]:[Any Transplants]],7,FALSE)</f>
        <v>No</v>
      </c>
      <c r="G1488" s="24" t="str">
        <f>VLOOKUP(Table8[[#This Row],[Customer ID]],Table8[[Customer ID]:[Cancer history]],8,FALSE)</f>
        <v>No</v>
      </c>
      <c r="H1488" s="24">
        <f>VLOOKUP(Table8[[#This Row],[Customer ID]],Table8[[Customer ID]:[NumberOfMajorSurgeries]],9,FALSE)</f>
        <v>0</v>
      </c>
      <c r="I1488" s="24" t="str">
        <f>VLOOKUP(Table8[[#This Row],[Customer ID]],Table8[],10,FALSE)</f>
        <v>No</v>
      </c>
      <c r="J1488" s="24" t="str">
        <f>VLOOKUP(Table8[[#This Row],[Customer ID]],Table8[[Customer ID]:[Wight Status]],3,FALSE)</f>
        <v>Over Weight</v>
      </c>
      <c r="K1488" s="24" t="str">
        <f>VLOOKUP(Table8[[#This Row],[Customer ID]],Table8[[Customer ID]:[Diabetes Status]],5,FALSE)</f>
        <v>Normal</v>
      </c>
      <c r="L1488" s="24" t="str">
        <f>VLOOKUP(A1488,Table1[[Customer ID]:[Date Of Birth]],5,FALSE)</f>
        <v>26-Jul-1980</v>
      </c>
      <c r="M1488" s="24">
        <f>VLOOKUP(A1488,Table1[[Customer ID]:[charges]],8,FALSE)</f>
        <v>7045.5</v>
      </c>
      <c r="N1488" s="24" t="str">
        <f>VLOOKUP(Healthcare!A1488,Table1[[Customer ID]:[Hospital tier]],9,FALSE)</f>
        <v>tier - 2</v>
      </c>
      <c r="O1488" s="24" t="str">
        <f>VLOOKUP(A1488,Table1[[Customer ID]:[City tier]],10,FALSE)</f>
        <v>tier - 1</v>
      </c>
      <c r="P1488" s="24" t="str">
        <f>VLOOKUP(Healthcare!A1488,Table1[],11,FALSE)</f>
        <v>R1011</v>
      </c>
      <c r="Q1488" s="24">
        <f>VLOOKUP(Healthcare!A1488,Table1[[Customer ID]:[Age]],6,FALSE)</f>
        <v>42</v>
      </c>
    </row>
    <row r="1489" spans="1:17" ht="15.4" x14ac:dyDescent="0.45">
      <c r="A1489" s="25" t="s">
        <v>1488</v>
      </c>
      <c r="B1489" s="24" t="str">
        <f>VLOOKUP('Customer Names'!A1489,'Customer Names'!A1489:C3823,3,FALSE)</f>
        <v>Peck</v>
      </c>
      <c r="C1489" s="24">
        <f>VLOOKUP(Table8[[#This Row],[Customer ID]],Table8[[Customer ID]:[BMI]],2,FALSE)</f>
        <v>36.94</v>
      </c>
      <c r="D1489" s="24">
        <f>VLOOKUP(Table8[[#This Row],[Customer ID]],Table8[[Customer ID]:[HBA1C]],4,FALSE)</f>
        <v>5.15</v>
      </c>
      <c r="E1489" s="24" t="str">
        <f>VLOOKUP(Table8[[#This Row],[Customer ID]],Table8[[Customer ID]:[Heart Issues]],6,FALSE)</f>
        <v>Yes</v>
      </c>
      <c r="F1489" s="24" t="str">
        <f>VLOOKUP(Table8[[#This Row],[Customer ID]],Table8[[Customer ID]:[Any Transplants]],7,FALSE)</f>
        <v>No</v>
      </c>
      <c r="G1489" s="24" t="str">
        <f>VLOOKUP(Table8[[#This Row],[Customer ID]],Table8[[Customer ID]:[Cancer history]],8,FALSE)</f>
        <v>No</v>
      </c>
      <c r="H1489" s="24">
        <f>VLOOKUP(Table8[[#This Row],[Customer ID]],Table8[[Customer ID]:[NumberOfMajorSurgeries]],9,FALSE)</f>
        <v>1</v>
      </c>
      <c r="I1489" s="24" t="str">
        <f>VLOOKUP(Table8[[#This Row],[Customer ID]],Table8[],10,FALSE)</f>
        <v>No</v>
      </c>
      <c r="J1489" s="24" t="str">
        <f>VLOOKUP(Table8[[#This Row],[Customer ID]],Table8[[Customer ID]:[Wight Status]],3,FALSE)</f>
        <v>Obesity</v>
      </c>
      <c r="K1489" s="24" t="str">
        <f>VLOOKUP(Table8[[#This Row],[Customer ID]],Table8[[Customer ID]:[Diabetes Status]],5,FALSE)</f>
        <v>Normal</v>
      </c>
      <c r="L1489" s="24" t="str">
        <f>VLOOKUP(A1489,Table1[[Customer ID]:[Date Of Birth]],5,FALSE)</f>
        <v>29-Oct-1995</v>
      </c>
      <c r="M1489" s="24">
        <f>VLOOKUP(A1489,Table1[[Customer ID]:[charges]],8,FALSE)</f>
        <v>7042.11</v>
      </c>
      <c r="N1489" s="24" t="str">
        <f>VLOOKUP(Healthcare!A1489,Table1[[Customer ID]:[Hospital tier]],9,FALSE)</f>
        <v>tier - 2</v>
      </c>
      <c r="O1489" s="24" t="str">
        <f>VLOOKUP(A1489,Table1[[Customer ID]:[City tier]],10,FALSE)</f>
        <v>tier - 3</v>
      </c>
      <c r="P1489" s="24" t="str">
        <f>VLOOKUP(Healthcare!A1489,Table1[],11,FALSE)</f>
        <v>R1012</v>
      </c>
      <c r="Q1489" s="24">
        <f>VLOOKUP(Healthcare!A1489,Table1[[Customer ID]:[Age]],6,FALSE)</f>
        <v>27</v>
      </c>
    </row>
    <row r="1490" spans="1:17" ht="15.4" x14ac:dyDescent="0.45">
      <c r="A1490" s="25" t="s">
        <v>1489</v>
      </c>
      <c r="B1490" s="24" t="str">
        <f>VLOOKUP('Customer Names'!A1490,'Customer Names'!A1490:C3824,3,FALSE)</f>
        <v>Aure</v>
      </c>
      <c r="C1490" s="24">
        <f>VLOOKUP(Table8[[#This Row],[Customer ID]],Table8[[Customer ID]:[BMI]],2,FALSE)</f>
        <v>22.86</v>
      </c>
      <c r="D1490" s="24">
        <f>VLOOKUP(Table8[[#This Row],[Customer ID]],Table8[[Customer ID]:[HBA1C]],4,FALSE)</f>
        <v>7.5</v>
      </c>
      <c r="E1490" s="24" t="str">
        <f>VLOOKUP(Table8[[#This Row],[Customer ID]],Table8[[Customer ID]:[Heart Issues]],6,FALSE)</f>
        <v>No</v>
      </c>
      <c r="F1490" s="24" t="str">
        <f>VLOOKUP(Table8[[#This Row],[Customer ID]],Table8[[Customer ID]:[Any Transplants]],7,FALSE)</f>
        <v>No</v>
      </c>
      <c r="G1490" s="24" t="str">
        <f>VLOOKUP(Table8[[#This Row],[Customer ID]],Table8[[Customer ID]:[Cancer history]],8,FALSE)</f>
        <v>No</v>
      </c>
      <c r="H1490" s="24">
        <f>VLOOKUP(Table8[[#This Row],[Customer ID]],Table8[[Customer ID]:[NumberOfMajorSurgeries]],9,FALSE)</f>
        <v>0</v>
      </c>
      <c r="I1490" s="24" t="str">
        <f>VLOOKUP(Table8[[#This Row],[Customer ID]],Table8[],10,FALSE)</f>
        <v>No</v>
      </c>
      <c r="J1490" s="24" t="str">
        <f>VLOOKUP(Table8[[#This Row],[Customer ID]],Table8[[Customer ID]:[Wight Status]],3,FALSE)</f>
        <v>Normal Weight</v>
      </c>
      <c r="K1490" s="24" t="str">
        <f>VLOOKUP(Table8[[#This Row],[Customer ID]],Table8[[Customer ID]:[Diabetes Status]],5,FALSE)</f>
        <v>Diabetes</v>
      </c>
      <c r="L1490" s="24" t="str">
        <f>VLOOKUP(A1490,Table1[[Customer ID]:[Date Of Birth]],5,FALSE)</f>
        <v>2-Jun-1978</v>
      </c>
      <c r="M1490" s="24">
        <f>VLOOKUP(A1490,Table1[[Customer ID]:[charges]],8,FALSE)</f>
        <v>7033.08</v>
      </c>
      <c r="N1490" s="24" t="str">
        <f>VLOOKUP(Healthcare!A1490,Table1[[Customer ID]:[Hospital tier]],9,FALSE)</f>
        <v>tier - 2</v>
      </c>
      <c r="O1490" s="24" t="str">
        <f>VLOOKUP(A1490,Table1[[Customer ID]:[City tier]],10,FALSE)</f>
        <v>tier - 2</v>
      </c>
      <c r="P1490" s="24" t="str">
        <f>VLOOKUP(Healthcare!A1490,Table1[],11,FALSE)</f>
        <v>R1013</v>
      </c>
      <c r="Q1490" s="24">
        <f>VLOOKUP(Healthcare!A1490,Table1[[Customer ID]:[Age]],6,FALSE)</f>
        <v>45</v>
      </c>
    </row>
    <row r="1491" spans="1:17" ht="15.4" x14ac:dyDescent="0.45">
      <c r="A1491" s="25" t="s">
        <v>1490</v>
      </c>
      <c r="B1491" s="24" t="str">
        <f>VLOOKUP('Customer Names'!A1491,'Customer Names'!A1491:C3825,3,FALSE)</f>
        <v>Mattingly</v>
      </c>
      <c r="C1491" s="24">
        <f>VLOOKUP(Table8[[#This Row],[Customer ID]],Table8[[Customer ID]:[BMI]],2,FALSE)</f>
        <v>18.760000000000002</v>
      </c>
      <c r="D1491" s="24">
        <f>VLOOKUP(Table8[[#This Row],[Customer ID]],Table8[[Customer ID]:[HBA1C]],4,FALSE)</f>
        <v>4.88</v>
      </c>
      <c r="E1491" s="24" t="str">
        <f>VLOOKUP(Table8[[#This Row],[Customer ID]],Table8[[Customer ID]:[Heart Issues]],6,FALSE)</f>
        <v>Yes</v>
      </c>
      <c r="F1491" s="24" t="str">
        <f>VLOOKUP(Table8[[#This Row],[Customer ID]],Table8[[Customer ID]:[Any Transplants]],7,FALSE)</f>
        <v>No</v>
      </c>
      <c r="G1491" s="24" t="str">
        <f>VLOOKUP(Table8[[#This Row],[Customer ID]],Table8[[Customer ID]:[Cancer history]],8,FALSE)</f>
        <v>Yes</v>
      </c>
      <c r="H1491" s="24">
        <f>VLOOKUP(Table8[[#This Row],[Customer ID]],Table8[[Customer ID]:[NumberOfMajorSurgeries]],9,FALSE)</f>
        <v>1</v>
      </c>
      <c r="I1491" s="24" t="str">
        <f>VLOOKUP(Table8[[#This Row],[Customer ID]],Table8[],10,FALSE)</f>
        <v>No</v>
      </c>
      <c r="J1491" s="24" t="str">
        <f>VLOOKUP(Table8[[#This Row],[Customer ID]],Table8[[Customer ID]:[Wight Status]],3,FALSE)</f>
        <v>Normal Weight</v>
      </c>
      <c r="K1491" s="24" t="str">
        <f>VLOOKUP(Table8[[#This Row],[Customer ID]],Table8[[Customer ID]:[Diabetes Status]],5,FALSE)</f>
        <v>Normal</v>
      </c>
      <c r="L1491" s="24" t="str">
        <f>VLOOKUP(A1491,Table1[[Customer ID]:[Date Of Birth]],5,FALSE)</f>
        <v>6-Jul-1969</v>
      </c>
      <c r="M1491" s="24">
        <f>VLOOKUP(A1491,Table1[[Customer ID]:[charges]],8,FALSE)</f>
        <v>7003.1</v>
      </c>
      <c r="N1491" s="24" t="str">
        <f>VLOOKUP(Healthcare!A1491,Table1[[Customer ID]:[Hospital tier]],9,FALSE)</f>
        <v>tier - 2</v>
      </c>
      <c r="O1491" s="24" t="str">
        <f>VLOOKUP(A1491,Table1[[Customer ID]:[City tier]],10,FALSE)</f>
        <v>tier - 3</v>
      </c>
      <c r="P1491" s="24" t="str">
        <f>VLOOKUP(Healthcare!A1491,Table1[],11,FALSE)</f>
        <v>R1013</v>
      </c>
      <c r="Q1491" s="24">
        <f>VLOOKUP(Healthcare!A1491,Table1[[Customer ID]:[Age]],6,FALSE)</f>
        <v>53</v>
      </c>
    </row>
    <row r="1492" spans="1:17" ht="15.4" x14ac:dyDescent="0.45">
      <c r="A1492" s="25" t="s">
        <v>1491</v>
      </c>
      <c r="B1492" s="24" t="str">
        <f>VLOOKUP('Customer Names'!A1492,'Customer Names'!A1492:C3826,3,FALSE)</f>
        <v>Stelpflug</v>
      </c>
      <c r="C1492" s="24">
        <f>VLOOKUP(Table8[[#This Row],[Customer ID]],Table8[[Customer ID]:[BMI]],2,FALSE)</f>
        <v>24.36</v>
      </c>
      <c r="D1492" s="24">
        <f>VLOOKUP(Table8[[#This Row],[Customer ID]],Table8[[Customer ID]:[HBA1C]],4,FALSE)</f>
        <v>5.57</v>
      </c>
      <c r="E1492" s="24" t="str">
        <f>VLOOKUP(Table8[[#This Row],[Customer ID]],Table8[[Customer ID]:[Heart Issues]],6,FALSE)</f>
        <v>No</v>
      </c>
      <c r="F1492" s="24" t="str">
        <f>VLOOKUP(Table8[[#This Row],[Customer ID]],Table8[[Customer ID]:[Any Transplants]],7,FALSE)</f>
        <v>No</v>
      </c>
      <c r="G1492" s="24" t="str">
        <f>VLOOKUP(Table8[[#This Row],[Customer ID]],Table8[[Customer ID]:[Cancer history]],8,FALSE)</f>
        <v>No</v>
      </c>
      <c r="H1492" s="24">
        <f>VLOOKUP(Table8[[#This Row],[Customer ID]],Table8[[Customer ID]:[NumberOfMajorSurgeries]],9,FALSE)</f>
        <v>0</v>
      </c>
      <c r="I1492" s="24" t="str">
        <f>VLOOKUP(Table8[[#This Row],[Customer ID]],Table8[],10,FALSE)</f>
        <v>No</v>
      </c>
      <c r="J1492" s="24" t="str">
        <f>VLOOKUP(Table8[[#This Row],[Customer ID]],Table8[[Customer ID]:[Wight Status]],3,FALSE)</f>
        <v>Normal Weight</v>
      </c>
      <c r="K1492" s="24" t="str">
        <f>VLOOKUP(Table8[[#This Row],[Customer ID]],Table8[[Customer ID]:[Diabetes Status]],5,FALSE)</f>
        <v>Normal</v>
      </c>
      <c r="L1492" s="24" t="str">
        <f>VLOOKUP(A1492,Table1[[Customer ID]:[Date Of Birth]],5,FALSE)</f>
        <v>1-Sep-1982</v>
      </c>
      <c r="M1492" s="24">
        <f>VLOOKUP(A1492,Table1[[Customer ID]:[charges]],8,FALSE)</f>
        <v>6989.95</v>
      </c>
      <c r="N1492" s="24" t="str">
        <f>VLOOKUP(Healthcare!A1492,Table1[[Customer ID]:[Hospital tier]],9,FALSE)</f>
        <v>tier - 2</v>
      </c>
      <c r="O1492" s="24" t="str">
        <f>VLOOKUP(A1492,Table1[[Customer ID]:[City tier]],10,FALSE)</f>
        <v>tier - 1</v>
      </c>
      <c r="P1492" s="24" t="str">
        <f>VLOOKUP(Healthcare!A1492,Table1[],11,FALSE)</f>
        <v>R1013</v>
      </c>
      <c r="Q1492" s="24">
        <f>VLOOKUP(Healthcare!A1492,Table1[[Customer ID]:[Age]],6,FALSE)</f>
        <v>40</v>
      </c>
    </row>
    <row r="1493" spans="1:17" ht="15.4" x14ac:dyDescent="0.45">
      <c r="A1493" s="25" t="s">
        <v>1492</v>
      </c>
      <c r="B1493" s="24" t="str">
        <f>VLOOKUP('Customer Names'!A1493,'Customer Names'!A1493:C3827,3,FALSE)</f>
        <v>Sanchez Antognini</v>
      </c>
      <c r="C1493" s="24">
        <f>VLOOKUP(Table8[[#This Row],[Customer ID]],Table8[[Customer ID]:[BMI]],2,FALSE)</f>
        <v>32.299999999999997</v>
      </c>
      <c r="D1493" s="24">
        <f>VLOOKUP(Table8[[#This Row],[Customer ID]],Table8[[Customer ID]:[HBA1C]],4,FALSE)</f>
        <v>5.31</v>
      </c>
      <c r="E1493" s="24" t="str">
        <f>VLOOKUP(Table8[[#This Row],[Customer ID]],Table8[[Customer ID]:[Heart Issues]],6,FALSE)</f>
        <v>No</v>
      </c>
      <c r="F1493" s="24" t="str">
        <f>VLOOKUP(Table8[[#This Row],[Customer ID]],Table8[[Customer ID]:[Any Transplants]],7,FALSE)</f>
        <v>No</v>
      </c>
      <c r="G1493" s="24" t="str">
        <f>VLOOKUP(Table8[[#This Row],[Customer ID]],Table8[[Customer ID]:[Cancer history]],8,FALSE)</f>
        <v>No</v>
      </c>
      <c r="H1493" s="24">
        <f>VLOOKUP(Table8[[#This Row],[Customer ID]],Table8[[Customer ID]:[NumberOfMajorSurgeries]],9,FALSE)</f>
        <v>0</v>
      </c>
      <c r="I1493" s="24" t="str">
        <f>VLOOKUP(Table8[[#This Row],[Customer ID]],Table8[],10,FALSE)</f>
        <v>No</v>
      </c>
      <c r="J1493" s="24" t="str">
        <f>VLOOKUP(Table8[[#This Row],[Customer ID]],Table8[[Customer ID]:[Wight Status]],3,FALSE)</f>
        <v>Obesity</v>
      </c>
      <c r="K1493" s="24" t="str">
        <f>VLOOKUP(Table8[[#This Row],[Customer ID]],Table8[[Customer ID]:[Diabetes Status]],5,FALSE)</f>
        <v>Normal</v>
      </c>
      <c r="L1493" s="24" t="str">
        <f>VLOOKUP(A1493,Table1[[Customer ID]:[Date Of Birth]],5,FALSE)</f>
        <v>18-Oct-1982</v>
      </c>
      <c r="M1493" s="24">
        <f>VLOOKUP(A1493,Table1[[Customer ID]:[charges]],8,FALSE)</f>
        <v>6986.7</v>
      </c>
      <c r="N1493" s="24" t="str">
        <f>VLOOKUP(Healthcare!A1493,Table1[[Customer ID]:[Hospital tier]],9,FALSE)</f>
        <v>tier - 3</v>
      </c>
      <c r="O1493" s="24" t="str">
        <f>VLOOKUP(A1493,Table1[[Customer ID]:[City tier]],10,FALSE)</f>
        <v>tier - 1</v>
      </c>
      <c r="P1493" s="24" t="str">
        <f>VLOOKUP(Healthcare!A1493,Table1[],11,FALSE)</f>
        <v>R1012</v>
      </c>
      <c r="Q1493" s="24">
        <f>VLOOKUP(Healthcare!A1493,Table1[[Customer ID]:[Age]],6,FALSE)</f>
        <v>40</v>
      </c>
    </row>
    <row r="1494" spans="1:17" ht="15.4" x14ac:dyDescent="0.45">
      <c r="A1494" s="25" t="s">
        <v>1493</v>
      </c>
      <c r="B1494" s="24" t="str">
        <f>VLOOKUP('Customer Names'!A1494,'Customer Names'!A1494:C3828,3,FALSE)</f>
        <v>Condon</v>
      </c>
      <c r="C1494" s="24">
        <f>VLOOKUP(Table8[[#This Row],[Customer ID]],Table8[[Customer ID]:[BMI]],2,FALSE)</f>
        <v>22.704999999999998</v>
      </c>
      <c r="D1494" s="24">
        <f>VLOOKUP(Table8[[#This Row],[Customer ID]],Table8[[Customer ID]:[HBA1C]],4,FALSE)</f>
        <v>4.57</v>
      </c>
      <c r="E1494" s="24" t="str">
        <f>VLOOKUP(Table8[[#This Row],[Customer ID]],Table8[[Customer ID]:[Heart Issues]],6,FALSE)</f>
        <v>Yes</v>
      </c>
      <c r="F1494" s="24" t="str">
        <f>VLOOKUP(Table8[[#This Row],[Customer ID]],Table8[[Customer ID]:[Any Transplants]],7,FALSE)</f>
        <v>No</v>
      </c>
      <c r="G1494" s="24" t="str">
        <f>VLOOKUP(Table8[[#This Row],[Customer ID]],Table8[[Customer ID]:[Cancer history]],8,FALSE)</f>
        <v>No</v>
      </c>
      <c r="H1494" s="24">
        <f>VLOOKUP(Table8[[#This Row],[Customer ID]],Table8[[Customer ID]:[NumberOfMajorSurgeries]],9,FALSE)</f>
        <v>0</v>
      </c>
      <c r="I1494" s="24" t="str">
        <f>VLOOKUP(Table8[[#This Row],[Customer ID]],Table8[],10,FALSE)</f>
        <v>No</v>
      </c>
      <c r="J1494" s="24" t="str">
        <f>VLOOKUP(Table8[[#This Row],[Customer ID]],Table8[[Customer ID]:[Wight Status]],3,FALSE)</f>
        <v>Normal Weight</v>
      </c>
      <c r="K1494" s="24" t="str">
        <f>VLOOKUP(Table8[[#This Row],[Customer ID]],Table8[[Customer ID]:[Diabetes Status]],5,FALSE)</f>
        <v>Normal</v>
      </c>
      <c r="L1494" s="24" t="str">
        <f>VLOOKUP(A1494,Table1[[Customer ID]:[Date Of Birth]],5,FALSE)</f>
        <v>10-Dec-1985</v>
      </c>
      <c r="M1494" s="24">
        <f>VLOOKUP(A1494,Table1[[Customer ID]:[charges]],8,FALSE)</f>
        <v>6985.51</v>
      </c>
      <c r="N1494" s="24" t="str">
        <f>VLOOKUP(Healthcare!A1494,Table1[[Customer ID]:[Hospital tier]],9,FALSE)</f>
        <v>tier - 2</v>
      </c>
      <c r="O1494" s="24" t="str">
        <f>VLOOKUP(A1494,Table1[[Customer ID]:[City tier]],10,FALSE)</f>
        <v>tier - 2</v>
      </c>
      <c r="P1494" s="24" t="str">
        <f>VLOOKUP(Healthcare!A1494,Table1[],11,FALSE)</f>
        <v>R1019</v>
      </c>
      <c r="Q1494" s="24">
        <f>VLOOKUP(Healthcare!A1494,Table1[[Customer ID]:[Age]],6,FALSE)</f>
        <v>37</v>
      </c>
    </row>
    <row r="1495" spans="1:17" ht="15.4" x14ac:dyDescent="0.45">
      <c r="A1495" s="25" t="s">
        <v>1494</v>
      </c>
      <c r="B1495" s="24" t="str">
        <f>VLOOKUP('Customer Names'!A1495,'Customer Names'!A1495:C3829,3,FALSE)</f>
        <v>Magato</v>
      </c>
      <c r="C1495" s="24">
        <f>VLOOKUP(Table8[[#This Row],[Customer ID]],Table8[[Customer ID]:[BMI]],2,FALSE)</f>
        <v>21.79</v>
      </c>
      <c r="D1495" s="24">
        <f>VLOOKUP(Table8[[#This Row],[Customer ID]],Table8[[Customer ID]:[HBA1C]],4,FALSE)</f>
        <v>8.6999999999999993</v>
      </c>
      <c r="E1495" s="24" t="str">
        <f>VLOOKUP(Table8[[#This Row],[Customer ID]],Table8[[Customer ID]:[Heart Issues]],6,FALSE)</f>
        <v>Yes</v>
      </c>
      <c r="F1495" s="24" t="str">
        <f>VLOOKUP(Table8[[#This Row],[Customer ID]],Table8[[Customer ID]:[Any Transplants]],7,FALSE)</f>
        <v>No</v>
      </c>
      <c r="G1495" s="24" t="str">
        <f>VLOOKUP(Table8[[#This Row],[Customer ID]],Table8[[Customer ID]:[Cancer history]],8,FALSE)</f>
        <v>No</v>
      </c>
      <c r="H1495" s="24">
        <f>VLOOKUP(Table8[[#This Row],[Customer ID]],Table8[[Customer ID]:[NumberOfMajorSurgeries]],9,FALSE)</f>
        <v>1</v>
      </c>
      <c r="I1495" s="24" t="str">
        <f>VLOOKUP(Table8[[#This Row],[Customer ID]],Table8[],10,FALSE)</f>
        <v>No</v>
      </c>
      <c r="J1495" s="24" t="str">
        <f>VLOOKUP(Table8[[#This Row],[Customer ID]],Table8[[Customer ID]:[Wight Status]],3,FALSE)</f>
        <v>Normal Weight</v>
      </c>
      <c r="K1495" s="24" t="str">
        <f>VLOOKUP(Table8[[#This Row],[Customer ID]],Table8[[Customer ID]:[Diabetes Status]],5,FALSE)</f>
        <v>Diabetes</v>
      </c>
      <c r="L1495" s="24" t="str">
        <f>VLOOKUP(A1495,Table1[[Customer ID]:[Date Of Birth]],5,FALSE)</f>
        <v>3-Jun-1975</v>
      </c>
      <c r="M1495" s="24">
        <f>VLOOKUP(A1495,Table1[[Customer ID]:[charges]],8,FALSE)</f>
        <v>6965.21</v>
      </c>
      <c r="N1495" s="24" t="str">
        <f>VLOOKUP(Healthcare!A1495,Table1[[Customer ID]:[Hospital tier]],9,FALSE)</f>
        <v>tier - 2</v>
      </c>
      <c r="O1495" s="24" t="str">
        <f>VLOOKUP(A1495,Table1[[Customer ID]:[City tier]],10,FALSE)</f>
        <v>tier - 3</v>
      </c>
      <c r="P1495" s="24" t="str">
        <f>VLOOKUP(Healthcare!A1495,Table1[],11,FALSE)</f>
        <v>R1013</v>
      </c>
      <c r="Q1495" s="24">
        <f>VLOOKUP(Healthcare!A1495,Table1[[Customer ID]:[Age]],6,FALSE)</f>
        <v>48</v>
      </c>
    </row>
    <row r="1496" spans="1:17" ht="15.4" x14ac:dyDescent="0.45">
      <c r="A1496" s="25" t="s">
        <v>1495</v>
      </c>
      <c r="B1496" s="24" t="str">
        <f>VLOOKUP('Customer Names'!A1496,'Customer Names'!A1496:C3830,3,FALSE)</f>
        <v>Dombrowski</v>
      </c>
      <c r="C1496" s="24">
        <f>VLOOKUP(Table8[[#This Row],[Customer ID]],Table8[[Customer ID]:[BMI]],2,FALSE)</f>
        <v>24.52</v>
      </c>
      <c r="D1496" s="24">
        <f>VLOOKUP(Table8[[#This Row],[Customer ID]],Table8[[Customer ID]:[HBA1C]],4,FALSE)</f>
        <v>4.76</v>
      </c>
      <c r="E1496" s="24" t="str">
        <f>VLOOKUP(Table8[[#This Row],[Customer ID]],Table8[[Customer ID]:[Heart Issues]],6,FALSE)</f>
        <v>No</v>
      </c>
      <c r="F1496" s="24" t="str">
        <f>VLOOKUP(Table8[[#This Row],[Customer ID]],Table8[[Customer ID]:[Any Transplants]],7,FALSE)</f>
        <v>No</v>
      </c>
      <c r="G1496" s="24" t="str">
        <f>VLOOKUP(Table8[[#This Row],[Customer ID]],Table8[[Customer ID]:[Cancer history]],8,FALSE)</f>
        <v>No</v>
      </c>
      <c r="H1496" s="24">
        <f>VLOOKUP(Table8[[#This Row],[Customer ID]],Table8[[Customer ID]:[NumberOfMajorSurgeries]],9,FALSE)</f>
        <v>0</v>
      </c>
      <c r="I1496" s="24" t="str">
        <f>VLOOKUP(Table8[[#This Row],[Customer ID]],Table8[],10,FALSE)</f>
        <v>No</v>
      </c>
      <c r="J1496" s="24" t="str">
        <f>VLOOKUP(Table8[[#This Row],[Customer ID]],Table8[[Customer ID]:[Wight Status]],3,FALSE)</f>
        <v>Normal Weight</v>
      </c>
      <c r="K1496" s="24" t="str">
        <f>VLOOKUP(Table8[[#This Row],[Customer ID]],Table8[[Customer ID]:[Diabetes Status]],5,FALSE)</f>
        <v>Normal</v>
      </c>
      <c r="L1496" s="24" t="str">
        <f>VLOOKUP(A1496,Table1[[Customer ID]:[Date Of Birth]],5,FALSE)</f>
        <v>18-Aug-1980</v>
      </c>
      <c r="M1496" s="24">
        <f>VLOOKUP(A1496,Table1[[Customer ID]:[charges]],8,FALSE)</f>
        <v>6951.12</v>
      </c>
      <c r="N1496" s="24" t="str">
        <f>VLOOKUP(Healthcare!A1496,Table1[[Customer ID]:[Hospital tier]],9,FALSE)</f>
        <v>tier - 2</v>
      </c>
      <c r="O1496" s="24" t="str">
        <f>VLOOKUP(A1496,Table1[[Customer ID]:[City tier]],10,FALSE)</f>
        <v>tier - 2</v>
      </c>
      <c r="P1496" s="24" t="str">
        <f>VLOOKUP(Healthcare!A1496,Table1[],11,FALSE)</f>
        <v>R1013</v>
      </c>
      <c r="Q1496" s="24">
        <f>VLOOKUP(Healthcare!A1496,Table1[[Customer ID]:[Age]],6,FALSE)</f>
        <v>42</v>
      </c>
    </row>
    <row r="1497" spans="1:17" ht="15.4" x14ac:dyDescent="0.45">
      <c r="A1497" s="25" t="s">
        <v>1496</v>
      </c>
      <c r="B1497" s="24" t="str">
        <f>VLOOKUP('Customer Names'!A1497,'Customer Names'!A1497:C3831,3,FALSE)</f>
        <v>Ohara</v>
      </c>
      <c r="C1497" s="24">
        <f>VLOOKUP(Table8[[#This Row],[Customer ID]],Table8[[Customer ID]:[BMI]],2,FALSE)</f>
        <v>39.520000000000003</v>
      </c>
      <c r="D1497" s="24">
        <f>VLOOKUP(Table8[[#This Row],[Customer ID]],Table8[[Customer ID]:[HBA1C]],4,FALSE)</f>
        <v>11.81</v>
      </c>
      <c r="E1497" s="24" t="str">
        <f>VLOOKUP(Table8[[#This Row],[Customer ID]],Table8[[Customer ID]:[Heart Issues]],6,FALSE)</f>
        <v>No</v>
      </c>
      <c r="F1497" s="24" t="str">
        <f>VLOOKUP(Table8[[#This Row],[Customer ID]],Table8[[Customer ID]:[Any Transplants]],7,FALSE)</f>
        <v>No</v>
      </c>
      <c r="G1497" s="24" t="str">
        <f>VLOOKUP(Table8[[#This Row],[Customer ID]],Table8[[Customer ID]:[Cancer history]],8,FALSE)</f>
        <v>No</v>
      </c>
      <c r="H1497" s="24">
        <f>VLOOKUP(Table8[[#This Row],[Customer ID]],Table8[[Customer ID]:[NumberOfMajorSurgeries]],9,FALSE)</f>
        <v>0</v>
      </c>
      <c r="I1497" s="24" t="str">
        <f>VLOOKUP(Table8[[#This Row],[Customer ID]],Table8[],10,FALSE)</f>
        <v>No</v>
      </c>
      <c r="J1497" s="24" t="str">
        <f>VLOOKUP(Table8[[#This Row],[Customer ID]],Table8[[Customer ID]:[Wight Status]],3,FALSE)</f>
        <v>Obesity</v>
      </c>
      <c r="K1497" s="24" t="str">
        <f>VLOOKUP(Table8[[#This Row],[Customer ID]],Table8[[Customer ID]:[Diabetes Status]],5,FALSE)</f>
        <v>Diabetes</v>
      </c>
      <c r="L1497" s="24" t="str">
        <f>VLOOKUP(A1497,Table1[[Customer ID]:[Date Of Birth]],5,FALSE)</f>
        <v>15-Dec-1978</v>
      </c>
      <c r="M1497" s="24">
        <f>VLOOKUP(A1497,Table1[[Customer ID]:[charges]],8,FALSE)</f>
        <v>6948.7</v>
      </c>
      <c r="N1497" s="24" t="str">
        <f>VLOOKUP(Healthcare!A1497,Table1[[Customer ID]:[Hospital tier]],9,FALSE)</f>
        <v>tier - 1</v>
      </c>
      <c r="O1497" s="24" t="str">
        <f>VLOOKUP(A1497,Table1[[Customer ID]:[City tier]],10,FALSE)</f>
        <v>tier - 2</v>
      </c>
      <c r="P1497" s="24" t="str">
        <f>VLOOKUP(Healthcare!A1497,Table1[],11,FALSE)</f>
        <v>R1012</v>
      </c>
      <c r="Q1497" s="24">
        <f>VLOOKUP(Healthcare!A1497,Table1[[Customer ID]:[Age]],6,FALSE)</f>
        <v>44</v>
      </c>
    </row>
    <row r="1498" spans="1:17" ht="15.4" x14ac:dyDescent="0.45">
      <c r="A1498" s="25" t="s">
        <v>1497</v>
      </c>
      <c r="B1498" s="24" t="str">
        <f>VLOOKUP('Customer Names'!A1498,'Customer Names'!A1498:C3832,3,FALSE)</f>
        <v>Cifuentes Fetiva</v>
      </c>
      <c r="C1498" s="24">
        <f>VLOOKUP(Table8[[#This Row],[Customer ID]],Table8[[Customer ID]:[BMI]],2,FALSE)</f>
        <v>24.49</v>
      </c>
      <c r="D1498" s="24">
        <f>VLOOKUP(Table8[[#This Row],[Customer ID]],Table8[[Customer ID]:[HBA1C]],4,FALSE)</f>
        <v>4.67</v>
      </c>
      <c r="E1498" s="24" t="str">
        <f>VLOOKUP(Table8[[#This Row],[Customer ID]],Table8[[Customer ID]:[Heart Issues]],6,FALSE)</f>
        <v>No</v>
      </c>
      <c r="F1498" s="24" t="str">
        <f>VLOOKUP(Table8[[#This Row],[Customer ID]],Table8[[Customer ID]:[Any Transplants]],7,FALSE)</f>
        <v>No</v>
      </c>
      <c r="G1498" s="24" t="str">
        <f>VLOOKUP(Table8[[#This Row],[Customer ID]],Table8[[Customer ID]:[Cancer history]],8,FALSE)</f>
        <v>No</v>
      </c>
      <c r="H1498" s="24">
        <f>VLOOKUP(Table8[[#This Row],[Customer ID]],Table8[[Customer ID]:[NumberOfMajorSurgeries]],9,FALSE)</f>
        <v>0</v>
      </c>
      <c r="I1498" s="24" t="str">
        <f>VLOOKUP(Table8[[#This Row],[Customer ID]],Table8[],10,FALSE)</f>
        <v>No</v>
      </c>
      <c r="J1498" s="24" t="str">
        <f>VLOOKUP(Table8[[#This Row],[Customer ID]],Table8[[Customer ID]:[Wight Status]],3,FALSE)</f>
        <v>Normal Weight</v>
      </c>
      <c r="K1498" s="24" t="str">
        <f>VLOOKUP(Table8[[#This Row],[Customer ID]],Table8[[Customer ID]:[Diabetes Status]],5,FALSE)</f>
        <v>Normal</v>
      </c>
      <c r="L1498" s="24" t="str">
        <f>VLOOKUP(A1498,Table1[[Customer ID]:[Date Of Birth]],5,FALSE)</f>
        <v>5-Oct-1980</v>
      </c>
      <c r="M1498" s="24">
        <f>VLOOKUP(A1498,Table1[[Customer ID]:[charges]],8,FALSE)</f>
        <v>6940.94</v>
      </c>
      <c r="N1498" s="24" t="str">
        <f>VLOOKUP(Healthcare!A1498,Table1[[Customer ID]:[Hospital tier]],9,FALSE)</f>
        <v>tier - 2</v>
      </c>
      <c r="O1498" s="24" t="str">
        <f>VLOOKUP(A1498,Table1[[Customer ID]:[City tier]],10,FALSE)</f>
        <v>tier - 3</v>
      </c>
      <c r="P1498" s="24" t="str">
        <f>VLOOKUP(Healthcare!A1498,Table1[],11,FALSE)</f>
        <v>R1013</v>
      </c>
      <c r="Q1498" s="24">
        <f>VLOOKUP(Healthcare!A1498,Table1[[Customer ID]:[Age]],6,FALSE)</f>
        <v>42</v>
      </c>
    </row>
    <row r="1499" spans="1:17" ht="15.4" x14ac:dyDescent="0.45">
      <c r="A1499" s="25" t="s">
        <v>1498</v>
      </c>
      <c r="B1499" s="24" t="str">
        <f>VLOOKUP('Customer Names'!A1499,'Customer Names'!A1499:C3833,3,FALSE)</f>
        <v>Keno</v>
      </c>
      <c r="C1499" s="24">
        <f>VLOOKUP(Table8[[#This Row],[Customer ID]],Table8[[Customer ID]:[BMI]],2,FALSE)</f>
        <v>26.315000000000001</v>
      </c>
      <c r="D1499" s="24">
        <f>VLOOKUP(Table8[[#This Row],[Customer ID]],Table8[[Customer ID]:[HBA1C]],4,FALSE)</f>
        <v>6.02</v>
      </c>
      <c r="E1499" s="24" t="str">
        <f>VLOOKUP(Table8[[#This Row],[Customer ID]],Table8[[Customer ID]:[Heart Issues]],6,FALSE)</f>
        <v>No</v>
      </c>
      <c r="F1499" s="24" t="str">
        <f>VLOOKUP(Table8[[#This Row],[Customer ID]],Table8[[Customer ID]:[Any Transplants]],7,FALSE)</f>
        <v>No</v>
      </c>
      <c r="G1499" s="24" t="str">
        <f>VLOOKUP(Table8[[#This Row],[Customer ID]],Table8[[Customer ID]:[Cancer history]],8,FALSE)</f>
        <v>No</v>
      </c>
      <c r="H1499" s="24">
        <f>VLOOKUP(Table8[[#This Row],[Customer ID]],Table8[[Customer ID]:[NumberOfMajorSurgeries]],9,FALSE)</f>
        <v>0</v>
      </c>
      <c r="I1499" s="24" t="str">
        <f>VLOOKUP(Table8[[#This Row],[Customer ID]],Table8[],10,FALSE)</f>
        <v>No</v>
      </c>
      <c r="J1499" s="24" t="str">
        <f>VLOOKUP(Table8[[#This Row],[Customer ID]],Table8[[Customer ID]:[Wight Status]],3,FALSE)</f>
        <v>Over Weight</v>
      </c>
      <c r="K1499" s="24" t="str">
        <f>VLOOKUP(Table8[[#This Row],[Customer ID]],Table8[[Customer ID]:[Diabetes Status]],5,FALSE)</f>
        <v>Prediabetes</v>
      </c>
      <c r="L1499" s="24" t="str">
        <f>VLOOKUP(A1499,Table1[[Customer ID]:[Date Of Birth]],5,FALSE)</f>
        <v>30-Aug-1980</v>
      </c>
      <c r="M1499" s="24">
        <f>VLOOKUP(A1499,Table1[[Customer ID]:[charges]],8,FALSE)</f>
        <v>6940.91</v>
      </c>
      <c r="N1499" s="24" t="str">
        <f>VLOOKUP(Healthcare!A1499,Table1[[Customer ID]:[Hospital tier]],9,FALSE)</f>
        <v>tier - 2</v>
      </c>
      <c r="O1499" s="24" t="str">
        <f>VLOOKUP(A1499,Table1[[Customer ID]:[City tier]],10,FALSE)</f>
        <v>tier - 2</v>
      </c>
      <c r="P1499" s="24" t="str">
        <f>VLOOKUP(Healthcare!A1499,Table1[],11,FALSE)</f>
        <v>R1012</v>
      </c>
      <c r="Q1499" s="24">
        <f>VLOOKUP(Healthcare!A1499,Table1[[Customer ID]:[Age]],6,FALSE)</f>
        <v>42</v>
      </c>
    </row>
    <row r="1500" spans="1:17" ht="15.4" x14ac:dyDescent="0.45">
      <c r="A1500" s="25" t="s">
        <v>1499</v>
      </c>
      <c r="B1500" s="24" t="str">
        <f>VLOOKUP('Customer Names'!A1500,'Customer Names'!A1500:C3834,3,FALSE)</f>
        <v>Bruce</v>
      </c>
      <c r="C1500" s="24">
        <f>VLOOKUP(Table8[[#This Row],[Customer ID]],Table8[[Customer ID]:[BMI]],2,FALSE)</f>
        <v>22.58</v>
      </c>
      <c r="D1500" s="24">
        <f>VLOOKUP(Table8[[#This Row],[Customer ID]],Table8[[Customer ID]:[HBA1C]],4,FALSE)</f>
        <v>7.46</v>
      </c>
      <c r="E1500" s="24" t="str">
        <f>VLOOKUP(Table8[[#This Row],[Customer ID]],Table8[[Customer ID]:[Heart Issues]],6,FALSE)</f>
        <v>No</v>
      </c>
      <c r="F1500" s="24" t="str">
        <f>VLOOKUP(Table8[[#This Row],[Customer ID]],Table8[[Customer ID]:[Any Transplants]],7,FALSE)</f>
        <v>No</v>
      </c>
      <c r="G1500" s="24" t="str">
        <f>VLOOKUP(Table8[[#This Row],[Customer ID]],Table8[[Customer ID]:[Cancer history]],8,FALSE)</f>
        <v>No</v>
      </c>
      <c r="H1500" s="24">
        <f>VLOOKUP(Table8[[#This Row],[Customer ID]],Table8[[Customer ID]:[NumberOfMajorSurgeries]],9,FALSE)</f>
        <v>0</v>
      </c>
      <c r="I1500" s="24" t="str">
        <f>VLOOKUP(Table8[[#This Row],[Customer ID]],Table8[],10,FALSE)</f>
        <v>No</v>
      </c>
      <c r="J1500" s="24" t="str">
        <f>VLOOKUP(Table8[[#This Row],[Customer ID]],Table8[[Customer ID]:[Wight Status]],3,FALSE)</f>
        <v>Normal Weight</v>
      </c>
      <c r="K1500" s="24" t="str">
        <f>VLOOKUP(Table8[[#This Row],[Customer ID]],Table8[[Customer ID]:[Diabetes Status]],5,FALSE)</f>
        <v>Diabetes</v>
      </c>
      <c r="L1500" s="24" t="str">
        <f>VLOOKUP(A1500,Table1[[Customer ID]:[Date Of Birth]],5,FALSE)</f>
        <v>29-Nov-1978</v>
      </c>
      <c r="M1500" s="24">
        <f>VLOOKUP(A1500,Table1[[Customer ID]:[charges]],8,FALSE)</f>
        <v>6938.11</v>
      </c>
      <c r="N1500" s="24" t="str">
        <f>VLOOKUP(Healthcare!A1500,Table1[[Customer ID]:[Hospital tier]],9,FALSE)</f>
        <v>tier - 2</v>
      </c>
      <c r="O1500" s="24" t="str">
        <f>VLOOKUP(A1500,Table1[[Customer ID]:[City tier]],10,FALSE)</f>
        <v>tier - 2</v>
      </c>
      <c r="P1500" s="24" t="str">
        <f>VLOOKUP(Healthcare!A1500,Table1[],11,FALSE)</f>
        <v>R1013</v>
      </c>
      <c r="Q1500" s="24">
        <f>VLOOKUP(Healthcare!A1500,Table1[[Customer ID]:[Age]],6,FALSE)</f>
        <v>44</v>
      </c>
    </row>
    <row r="1501" spans="1:17" ht="15.4" x14ac:dyDescent="0.45">
      <c r="A1501" s="25" t="s">
        <v>1500</v>
      </c>
      <c r="B1501" s="24" t="str">
        <f>VLOOKUP('Customer Names'!A1501,'Customer Names'!A1501:C3835,3,FALSE)</f>
        <v>Lorch</v>
      </c>
      <c r="C1501" s="24">
        <f>VLOOKUP(Table8[[#This Row],[Customer ID]],Table8[[Customer ID]:[BMI]],2,FALSE)</f>
        <v>19.475000000000001</v>
      </c>
      <c r="D1501" s="24">
        <f>VLOOKUP(Table8[[#This Row],[Customer ID]],Table8[[Customer ID]:[HBA1C]],4,FALSE)</f>
        <v>4.74</v>
      </c>
      <c r="E1501" s="24" t="str">
        <f>VLOOKUP(Table8[[#This Row],[Customer ID]],Table8[[Customer ID]:[Heart Issues]],6,FALSE)</f>
        <v>No</v>
      </c>
      <c r="F1501" s="24" t="str">
        <f>VLOOKUP(Table8[[#This Row],[Customer ID]],Table8[[Customer ID]:[Any Transplants]],7,FALSE)</f>
        <v>No</v>
      </c>
      <c r="G1501" s="24" t="str">
        <f>VLOOKUP(Table8[[#This Row],[Customer ID]],Table8[[Customer ID]:[Cancer history]],8,FALSE)</f>
        <v>No</v>
      </c>
      <c r="H1501" s="24">
        <f>VLOOKUP(Table8[[#This Row],[Customer ID]],Table8[[Customer ID]:[NumberOfMajorSurgeries]],9,FALSE)</f>
        <v>1</v>
      </c>
      <c r="I1501" s="24" t="str">
        <f>VLOOKUP(Table8[[#This Row],[Customer ID]],Table8[],10,FALSE)</f>
        <v>No</v>
      </c>
      <c r="J1501" s="24" t="str">
        <f>VLOOKUP(Table8[[#This Row],[Customer ID]],Table8[[Customer ID]:[Wight Status]],3,FALSE)</f>
        <v>Normal Weight</v>
      </c>
      <c r="K1501" s="24" t="str">
        <f>VLOOKUP(Table8[[#This Row],[Customer ID]],Table8[[Customer ID]:[Diabetes Status]],5,FALSE)</f>
        <v>Normal</v>
      </c>
      <c r="L1501" s="24" t="str">
        <f>VLOOKUP(A1501,Table1[[Customer ID]:[Date Of Birth]],5,FALSE)</f>
        <v>5-Sep-1984</v>
      </c>
      <c r="M1501" s="24">
        <f>VLOOKUP(A1501,Table1[[Customer ID]:[charges]],8,FALSE)</f>
        <v>6933.24</v>
      </c>
      <c r="N1501" s="24" t="str">
        <f>VLOOKUP(Healthcare!A1501,Table1[[Customer ID]:[Hospital tier]],9,FALSE)</f>
        <v>tier - 2</v>
      </c>
      <c r="O1501" s="24" t="str">
        <f>VLOOKUP(A1501,Table1[[Customer ID]:[City tier]],10,FALSE)</f>
        <v>tier - 3</v>
      </c>
      <c r="P1501" s="24" t="str">
        <f>VLOOKUP(Healthcare!A1501,Table1[],11,FALSE)</f>
        <v>R1012</v>
      </c>
      <c r="Q1501" s="24">
        <f>VLOOKUP(Healthcare!A1501,Table1[[Customer ID]:[Age]],6,FALSE)</f>
        <v>38</v>
      </c>
    </row>
    <row r="1502" spans="1:17" ht="15.4" x14ac:dyDescent="0.45">
      <c r="A1502" s="25" t="s">
        <v>1501</v>
      </c>
      <c r="B1502" s="24" t="str">
        <f>VLOOKUP('Customer Names'!A1502,'Customer Names'!A1502:C3836,3,FALSE)</f>
        <v>Sullivan</v>
      </c>
      <c r="C1502" s="24">
        <f>VLOOKUP(Table8[[#This Row],[Customer ID]],Table8[[Customer ID]:[BMI]],2,FALSE)</f>
        <v>26.33</v>
      </c>
      <c r="D1502" s="24">
        <f>VLOOKUP(Table8[[#This Row],[Customer ID]],Table8[[Customer ID]:[HBA1C]],4,FALSE)</f>
        <v>4.79</v>
      </c>
      <c r="E1502" s="24" t="str">
        <f>VLOOKUP(Table8[[#This Row],[Customer ID]],Table8[[Customer ID]:[Heart Issues]],6,FALSE)</f>
        <v>No</v>
      </c>
      <c r="F1502" s="24" t="str">
        <f>VLOOKUP(Table8[[#This Row],[Customer ID]],Table8[[Customer ID]:[Any Transplants]],7,FALSE)</f>
        <v>No</v>
      </c>
      <c r="G1502" s="24" t="str">
        <f>VLOOKUP(Table8[[#This Row],[Customer ID]],Table8[[Customer ID]:[Cancer history]],8,FALSE)</f>
        <v>No</v>
      </c>
      <c r="H1502" s="24">
        <f>VLOOKUP(Table8[[#This Row],[Customer ID]],Table8[[Customer ID]:[NumberOfMajorSurgeries]],9,FALSE)</f>
        <v>0</v>
      </c>
      <c r="I1502" s="24" t="str">
        <f>VLOOKUP(Table8[[#This Row],[Customer ID]],Table8[],10,FALSE)</f>
        <v>No</v>
      </c>
      <c r="J1502" s="24" t="str">
        <f>VLOOKUP(Table8[[#This Row],[Customer ID]],Table8[[Customer ID]:[Wight Status]],3,FALSE)</f>
        <v>Over Weight</v>
      </c>
      <c r="K1502" s="24" t="str">
        <f>VLOOKUP(Table8[[#This Row],[Customer ID]],Table8[[Customer ID]:[Diabetes Status]],5,FALSE)</f>
        <v>Normal</v>
      </c>
      <c r="L1502" s="24" t="str">
        <f>VLOOKUP(A1502,Table1[[Customer ID]:[Date Of Birth]],5,FALSE)</f>
        <v>21-Dec-1989</v>
      </c>
      <c r="M1502" s="24">
        <f>VLOOKUP(A1502,Table1[[Customer ID]:[charges]],8,FALSE)</f>
        <v>6895.19</v>
      </c>
      <c r="N1502" s="24" t="str">
        <f>VLOOKUP(Healthcare!A1502,Table1[[Customer ID]:[Hospital tier]],9,FALSE)</f>
        <v>tier - 2</v>
      </c>
      <c r="O1502" s="24" t="str">
        <f>VLOOKUP(A1502,Table1[[Customer ID]:[City tier]],10,FALSE)</f>
        <v>tier - 3</v>
      </c>
      <c r="P1502" s="24" t="str">
        <f>VLOOKUP(Healthcare!A1502,Table1[],11,FALSE)</f>
        <v>R1024</v>
      </c>
      <c r="Q1502" s="24">
        <f>VLOOKUP(Healthcare!A1502,Table1[[Customer ID]:[Age]],6,FALSE)</f>
        <v>33</v>
      </c>
    </row>
    <row r="1503" spans="1:17" ht="15.4" x14ac:dyDescent="0.45">
      <c r="A1503" s="25" t="s">
        <v>1502</v>
      </c>
      <c r="B1503" s="24" t="str">
        <f>VLOOKUP('Customer Names'!A1503,'Customer Names'!A1503:C3837,3,FALSE)</f>
        <v>Cave</v>
      </c>
      <c r="C1503" s="24">
        <f>VLOOKUP(Table8[[#This Row],[Customer ID]],Table8[[Customer ID]:[BMI]],2,FALSE)</f>
        <v>17.29</v>
      </c>
      <c r="D1503" s="24">
        <f>VLOOKUP(Table8[[#This Row],[Customer ID]],Table8[[Customer ID]:[HBA1C]],4,FALSE)</f>
        <v>5.35</v>
      </c>
      <c r="E1503" s="24" t="str">
        <f>VLOOKUP(Table8[[#This Row],[Customer ID]],Table8[[Customer ID]:[Heart Issues]],6,FALSE)</f>
        <v>Yes</v>
      </c>
      <c r="F1503" s="24" t="str">
        <f>VLOOKUP(Table8[[#This Row],[Customer ID]],Table8[[Customer ID]:[Any Transplants]],7,FALSE)</f>
        <v>No</v>
      </c>
      <c r="G1503" s="24" t="str">
        <f>VLOOKUP(Table8[[#This Row],[Customer ID]],Table8[[Customer ID]:[Cancer history]],8,FALSE)</f>
        <v>No</v>
      </c>
      <c r="H1503" s="24">
        <f>VLOOKUP(Table8[[#This Row],[Customer ID]],Table8[[Customer ID]:[NumberOfMajorSurgeries]],9,FALSE)</f>
        <v>0</v>
      </c>
      <c r="I1503" s="24" t="str">
        <f>VLOOKUP(Table8[[#This Row],[Customer ID]],Table8[],10,FALSE)</f>
        <v>No</v>
      </c>
      <c r="J1503" s="24" t="str">
        <f>VLOOKUP(Table8[[#This Row],[Customer ID]],Table8[[Customer ID]:[Wight Status]],3,FALSE)</f>
        <v>Under Weight</v>
      </c>
      <c r="K1503" s="24" t="str">
        <f>VLOOKUP(Table8[[#This Row],[Customer ID]],Table8[[Customer ID]:[Diabetes Status]],5,FALSE)</f>
        <v>Normal</v>
      </c>
      <c r="L1503" s="24" t="str">
        <f>VLOOKUP(A1503,Table1[[Customer ID]:[Date Of Birth]],5,FALSE)</f>
        <v>10-Sep-1985</v>
      </c>
      <c r="M1503" s="24">
        <f>VLOOKUP(A1503,Table1[[Customer ID]:[charges]],8,FALSE)</f>
        <v>6877.98</v>
      </c>
      <c r="N1503" s="24" t="str">
        <f>VLOOKUP(Healthcare!A1503,Table1[[Customer ID]:[Hospital tier]],9,FALSE)</f>
        <v>tier - 2</v>
      </c>
      <c r="O1503" s="24" t="str">
        <f>VLOOKUP(A1503,Table1[[Customer ID]:[City tier]],10,FALSE)</f>
        <v>tier - 1</v>
      </c>
      <c r="P1503" s="24" t="str">
        <f>VLOOKUP(Healthcare!A1503,Table1[],11,FALSE)</f>
        <v>R1024</v>
      </c>
      <c r="Q1503" s="24">
        <f>VLOOKUP(Healthcare!A1503,Table1[[Customer ID]:[Age]],6,FALSE)</f>
        <v>37</v>
      </c>
    </row>
    <row r="1504" spans="1:17" ht="15.4" x14ac:dyDescent="0.45">
      <c r="A1504" s="25" t="s">
        <v>1503</v>
      </c>
      <c r="B1504" s="24" t="str">
        <f>VLOOKUP('Customer Names'!A1504,'Customer Names'!A1504:C3838,3,FALSE)</f>
        <v>Gudenkauf</v>
      </c>
      <c r="C1504" s="24">
        <f>VLOOKUP(Table8[[#This Row],[Customer ID]],Table8[[Customer ID]:[BMI]],2,FALSE)</f>
        <v>42.88</v>
      </c>
      <c r="D1504" s="24">
        <f>VLOOKUP(Table8[[#This Row],[Customer ID]],Table8[[Customer ID]:[HBA1C]],4,FALSE)</f>
        <v>4.87</v>
      </c>
      <c r="E1504" s="24" t="str">
        <f>VLOOKUP(Table8[[#This Row],[Customer ID]],Table8[[Customer ID]:[Heart Issues]],6,FALSE)</f>
        <v>No</v>
      </c>
      <c r="F1504" s="24" t="str">
        <f>VLOOKUP(Table8[[#This Row],[Customer ID]],Table8[[Customer ID]:[Any Transplants]],7,FALSE)</f>
        <v>Yes</v>
      </c>
      <c r="G1504" s="24" t="str">
        <f>VLOOKUP(Table8[[#This Row],[Customer ID]],Table8[[Customer ID]:[Cancer history]],8,FALSE)</f>
        <v>No</v>
      </c>
      <c r="H1504" s="24">
        <f>VLOOKUP(Table8[[#This Row],[Customer ID]],Table8[[Customer ID]:[NumberOfMajorSurgeries]],9,FALSE)</f>
        <v>1</v>
      </c>
      <c r="I1504" s="24" t="str">
        <f>VLOOKUP(Table8[[#This Row],[Customer ID]],Table8[],10,FALSE)</f>
        <v>No</v>
      </c>
      <c r="J1504" s="24" t="str">
        <f>VLOOKUP(Table8[[#This Row],[Customer ID]],Table8[[Customer ID]:[Wight Status]],3,FALSE)</f>
        <v>Obesity</v>
      </c>
      <c r="K1504" s="24" t="str">
        <f>VLOOKUP(Table8[[#This Row],[Customer ID]],Table8[[Customer ID]:[Diabetes Status]],5,FALSE)</f>
        <v>Normal</v>
      </c>
      <c r="L1504" s="24" t="str">
        <f>VLOOKUP(A1504,Table1[[Customer ID]:[Date Of Birth]],5,FALSE)</f>
        <v>24-Dec-2004</v>
      </c>
      <c r="M1504" s="24">
        <f>VLOOKUP(A1504,Table1[[Customer ID]:[charges]],8,FALSE)</f>
        <v>6876.53</v>
      </c>
      <c r="N1504" s="24" t="str">
        <f>VLOOKUP(Healthcare!A1504,Table1[[Customer ID]:[Hospital tier]],9,FALSE)</f>
        <v>tier - 2</v>
      </c>
      <c r="O1504" s="24" t="str">
        <f>VLOOKUP(A1504,Table1[[Customer ID]:[City tier]],10,FALSE)</f>
        <v>tier - 1</v>
      </c>
      <c r="P1504" s="24" t="str">
        <f>VLOOKUP(Healthcare!A1504,Table1[],11,FALSE)</f>
        <v>R1012</v>
      </c>
      <c r="Q1504" s="24">
        <f>VLOOKUP(Healthcare!A1504,Table1[[Customer ID]:[Age]],6,FALSE)</f>
        <v>18</v>
      </c>
    </row>
    <row r="1505" spans="1:17" ht="15.4" x14ac:dyDescent="0.45">
      <c r="A1505" s="25" t="s">
        <v>1504</v>
      </c>
      <c r="B1505" s="24" t="str">
        <f>VLOOKUP('Customer Names'!A1505,'Customer Names'!A1505:C3839,3,FALSE)</f>
        <v>Thomas</v>
      </c>
      <c r="C1505" s="24">
        <f>VLOOKUP(Table8[[#This Row],[Customer ID]],Table8[[Customer ID]:[BMI]],2,FALSE)</f>
        <v>32.200000000000003</v>
      </c>
      <c r="D1505" s="24">
        <f>VLOOKUP(Table8[[#This Row],[Customer ID]],Table8[[Customer ID]:[HBA1C]],4,FALSE)</f>
        <v>10.09</v>
      </c>
      <c r="E1505" s="24" t="str">
        <f>VLOOKUP(Table8[[#This Row],[Customer ID]],Table8[[Customer ID]:[Heart Issues]],6,FALSE)</f>
        <v>Yes</v>
      </c>
      <c r="F1505" s="24" t="str">
        <f>VLOOKUP(Table8[[#This Row],[Customer ID]],Table8[[Customer ID]:[Any Transplants]],7,FALSE)</f>
        <v>No</v>
      </c>
      <c r="G1505" s="24" t="str">
        <f>VLOOKUP(Table8[[#This Row],[Customer ID]],Table8[[Customer ID]:[Cancer history]],8,FALSE)</f>
        <v>No</v>
      </c>
      <c r="H1505" s="24">
        <f>VLOOKUP(Table8[[#This Row],[Customer ID]],Table8[[Customer ID]:[NumberOfMajorSurgeries]],9,FALSE)</f>
        <v>0</v>
      </c>
      <c r="I1505" s="24" t="str">
        <f>VLOOKUP(Table8[[#This Row],[Customer ID]],Table8[],10,FALSE)</f>
        <v>No</v>
      </c>
      <c r="J1505" s="24" t="str">
        <f>VLOOKUP(Table8[[#This Row],[Customer ID]],Table8[[Customer ID]:[Wight Status]],3,FALSE)</f>
        <v>Obesity</v>
      </c>
      <c r="K1505" s="24" t="str">
        <f>VLOOKUP(Table8[[#This Row],[Customer ID]],Table8[[Customer ID]:[Diabetes Status]],5,FALSE)</f>
        <v>Diabetes</v>
      </c>
      <c r="L1505" s="24" t="str">
        <f>VLOOKUP(A1505,Table1[[Customer ID]:[Date Of Birth]],5,FALSE)</f>
        <v>23-Jun-1981</v>
      </c>
      <c r="M1505" s="24">
        <f>VLOOKUP(A1505,Table1[[Customer ID]:[charges]],8,FALSE)</f>
        <v>6875.96</v>
      </c>
      <c r="N1505" s="24" t="str">
        <f>VLOOKUP(Healthcare!A1505,Table1[[Customer ID]:[Hospital tier]],9,FALSE)</f>
        <v>tier - 2</v>
      </c>
      <c r="O1505" s="24" t="str">
        <f>VLOOKUP(A1505,Table1[[Customer ID]:[City tier]],10,FALSE)</f>
        <v>tier - 2</v>
      </c>
      <c r="P1505" s="24" t="str">
        <f>VLOOKUP(Healthcare!A1505,Table1[],11,FALSE)</f>
        <v>R1011</v>
      </c>
      <c r="Q1505" s="24">
        <f>VLOOKUP(Healthcare!A1505,Table1[[Customer ID]:[Age]],6,FALSE)</f>
        <v>41</v>
      </c>
    </row>
    <row r="1506" spans="1:17" ht="15.4" x14ac:dyDescent="0.45">
      <c r="A1506" s="25" t="s">
        <v>1505</v>
      </c>
      <c r="B1506" s="24" t="str">
        <f>VLOOKUP('Customer Names'!A1506,'Customer Names'!A1506:C3840,3,FALSE)</f>
        <v>Holley</v>
      </c>
      <c r="C1506" s="24">
        <f>VLOOKUP(Table8[[#This Row],[Customer ID]],Table8[[Customer ID]:[BMI]],2,FALSE)</f>
        <v>18.75</v>
      </c>
      <c r="D1506" s="24">
        <f>VLOOKUP(Table8[[#This Row],[Customer ID]],Table8[[Customer ID]:[HBA1C]],4,FALSE)</f>
        <v>5.47</v>
      </c>
      <c r="E1506" s="24" t="str">
        <f>VLOOKUP(Table8[[#This Row],[Customer ID]],Table8[[Customer ID]:[Heart Issues]],6,FALSE)</f>
        <v>Yes</v>
      </c>
      <c r="F1506" s="24" t="str">
        <f>VLOOKUP(Table8[[#This Row],[Customer ID]],Table8[[Customer ID]:[Any Transplants]],7,FALSE)</f>
        <v>No</v>
      </c>
      <c r="G1506" s="24" t="str">
        <f>VLOOKUP(Table8[[#This Row],[Customer ID]],Table8[[Customer ID]:[Cancer history]],8,FALSE)</f>
        <v>Yes</v>
      </c>
      <c r="H1506" s="24">
        <f>VLOOKUP(Table8[[#This Row],[Customer ID]],Table8[[Customer ID]:[NumberOfMajorSurgeries]],9,FALSE)</f>
        <v>1</v>
      </c>
      <c r="I1506" s="24" t="str">
        <f>VLOOKUP(Table8[[#This Row],[Customer ID]],Table8[],10,FALSE)</f>
        <v>No</v>
      </c>
      <c r="J1506" s="24" t="str">
        <f>VLOOKUP(Table8[[#This Row],[Customer ID]],Table8[[Customer ID]:[Wight Status]],3,FALSE)</f>
        <v>Normal Weight</v>
      </c>
      <c r="K1506" s="24" t="str">
        <f>VLOOKUP(Table8[[#This Row],[Customer ID]],Table8[[Customer ID]:[Diabetes Status]],5,FALSE)</f>
        <v>Normal</v>
      </c>
      <c r="L1506" s="24" t="str">
        <f>VLOOKUP(A1506,Table1[[Customer ID]:[Date Of Birth]],5,FALSE)</f>
        <v>23-Oct-1969</v>
      </c>
      <c r="M1506" s="24">
        <f>VLOOKUP(A1506,Table1[[Customer ID]:[charges]],8,FALSE)</f>
        <v>6868.39</v>
      </c>
      <c r="N1506" s="24" t="str">
        <f>VLOOKUP(Healthcare!A1506,Table1[[Customer ID]:[Hospital tier]],9,FALSE)</f>
        <v>tier - 2</v>
      </c>
      <c r="O1506" s="24" t="str">
        <f>VLOOKUP(A1506,Table1[[Customer ID]:[City tier]],10,FALSE)</f>
        <v>tier - 2</v>
      </c>
      <c r="P1506" s="24" t="str">
        <f>VLOOKUP(Healthcare!A1506,Table1[],11,FALSE)</f>
        <v>R1013</v>
      </c>
      <c r="Q1506" s="24">
        <f>VLOOKUP(Healthcare!A1506,Table1[[Customer ID]:[Age]],6,FALSE)</f>
        <v>53</v>
      </c>
    </row>
    <row r="1507" spans="1:17" ht="15.4" x14ac:dyDescent="0.45">
      <c r="A1507" s="25" t="s">
        <v>1506</v>
      </c>
      <c r="B1507" s="24" t="str">
        <f>VLOOKUP('Customer Names'!A1507,'Customer Names'!A1507:C3841,3,FALSE)</f>
        <v>Kemble</v>
      </c>
      <c r="C1507" s="24">
        <f>VLOOKUP(Table8[[#This Row],[Customer ID]],Table8[[Customer ID]:[BMI]],2,FALSE)</f>
        <v>22.36</v>
      </c>
      <c r="D1507" s="24">
        <f>VLOOKUP(Table8[[#This Row],[Customer ID]],Table8[[Customer ID]:[HBA1C]],4,FALSE)</f>
        <v>8.6</v>
      </c>
      <c r="E1507" s="24" t="str">
        <f>VLOOKUP(Table8[[#This Row],[Customer ID]],Table8[[Customer ID]:[Heart Issues]],6,FALSE)</f>
        <v>No</v>
      </c>
      <c r="F1507" s="24" t="str">
        <f>VLOOKUP(Table8[[#This Row],[Customer ID]],Table8[[Customer ID]:[Any Transplants]],7,FALSE)</f>
        <v>No</v>
      </c>
      <c r="G1507" s="24" t="str">
        <f>VLOOKUP(Table8[[#This Row],[Customer ID]],Table8[[Customer ID]:[Cancer history]],8,FALSE)</f>
        <v>No</v>
      </c>
      <c r="H1507" s="24">
        <f>VLOOKUP(Table8[[#This Row],[Customer ID]],Table8[[Customer ID]:[NumberOfMajorSurgeries]],9,FALSE)</f>
        <v>0</v>
      </c>
      <c r="I1507" s="24" t="str">
        <f>VLOOKUP(Table8[[#This Row],[Customer ID]],Table8[],10,FALSE)</f>
        <v>No</v>
      </c>
      <c r="J1507" s="24" t="str">
        <f>VLOOKUP(Table8[[#This Row],[Customer ID]],Table8[[Customer ID]:[Wight Status]],3,FALSE)</f>
        <v>Normal Weight</v>
      </c>
      <c r="K1507" s="24" t="str">
        <f>VLOOKUP(Table8[[#This Row],[Customer ID]],Table8[[Customer ID]:[Diabetes Status]],5,FALSE)</f>
        <v>Diabetes</v>
      </c>
      <c r="L1507" s="24" t="str">
        <f>VLOOKUP(A1507,Table1[[Customer ID]:[Date Of Birth]],5,FALSE)</f>
        <v>5-Aug-1978</v>
      </c>
      <c r="M1507" s="24">
        <f>VLOOKUP(A1507,Table1[[Customer ID]:[charges]],8,FALSE)</f>
        <v>6863.49</v>
      </c>
      <c r="N1507" s="24" t="str">
        <f>VLOOKUP(Healthcare!A1507,Table1[[Customer ID]:[Hospital tier]],9,FALSE)</f>
        <v>tier - 2</v>
      </c>
      <c r="O1507" s="24" t="str">
        <f>VLOOKUP(A1507,Table1[[Customer ID]:[City tier]],10,FALSE)</f>
        <v>tier - 1</v>
      </c>
      <c r="P1507" s="24" t="str">
        <f>VLOOKUP(Healthcare!A1507,Table1[],11,FALSE)</f>
        <v>R1013</v>
      </c>
      <c r="Q1507" s="24">
        <f>VLOOKUP(Healthcare!A1507,Table1[[Customer ID]:[Age]],6,FALSE)</f>
        <v>44</v>
      </c>
    </row>
    <row r="1508" spans="1:17" ht="15.4" x14ac:dyDescent="0.45">
      <c r="A1508" s="25" t="s">
        <v>1507</v>
      </c>
      <c r="B1508" s="24" t="str">
        <f>VLOOKUP('Customer Names'!A1508,'Customer Names'!A1508:C3842,3,FALSE)</f>
        <v>Bentley</v>
      </c>
      <c r="C1508" s="24">
        <f>VLOOKUP(Table8[[#This Row],[Customer ID]],Table8[[Customer ID]:[BMI]],2,FALSE)</f>
        <v>23.94</v>
      </c>
      <c r="D1508" s="24">
        <f>VLOOKUP(Table8[[#This Row],[Customer ID]],Table8[[Customer ID]:[HBA1C]],4,FALSE)</f>
        <v>10.74</v>
      </c>
      <c r="E1508" s="24" t="str">
        <f>VLOOKUP(Table8[[#This Row],[Customer ID]],Table8[[Customer ID]:[Heart Issues]],6,FALSE)</f>
        <v>Yes</v>
      </c>
      <c r="F1508" s="24" t="str">
        <f>VLOOKUP(Table8[[#This Row],[Customer ID]],Table8[[Customer ID]:[Any Transplants]],7,FALSE)</f>
        <v>No</v>
      </c>
      <c r="G1508" s="24" t="str">
        <f>VLOOKUP(Table8[[#This Row],[Customer ID]],Table8[[Customer ID]:[Cancer history]],8,FALSE)</f>
        <v>No</v>
      </c>
      <c r="H1508" s="24">
        <f>VLOOKUP(Table8[[#This Row],[Customer ID]],Table8[[Customer ID]:[NumberOfMajorSurgeries]],9,FALSE)</f>
        <v>0</v>
      </c>
      <c r="I1508" s="24" t="str">
        <f>VLOOKUP(Table8[[#This Row],[Customer ID]],Table8[],10,FALSE)</f>
        <v>No</v>
      </c>
      <c r="J1508" s="24" t="str">
        <f>VLOOKUP(Table8[[#This Row],[Customer ID]],Table8[[Customer ID]:[Wight Status]],3,FALSE)</f>
        <v>Normal Weight</v>
      </c>
      <c r="K1508" s="24" t="str">
        <f>VLOOKUP(Table8[[#This Row],[Customer ID]],Table8[[Customer ID]:[Diabetes Status]],5,FALSE)</f>
        <v>Diabetes</v>
      </c>
      <c r="L1508" s="24" t="str">
        <f>VLOOKUP(A1508,Table1[[Customer ID]:[Date Of Birth]],5,FALSE)</f>
        <v>19-Jun-1981</v>
      </c>
      <c r="M1508" s="24">
        <f>VLOOKUP(A1508,Table1[[Customer ID]:[charges]],8,FALSE)</f>
        <v>6858.48</v>
      </c>
      <c r="N1508" s="24" t="str">
        <f>VLOOKUP(Healthcare!A1508,Table1[[Customer ID]:[Hospital tier]],9,FALSE)</f>
        <v>tier - 2</v>
      </c>
      <c r="O1508" s="24" t="str">
        <f>VLOOKUP(A1508,Table1[[Customer ID]:[City tier]],10,FALSE)</f>
        <v>tier - 2</v>
      </c>
      <c r="P1508" s="24" t="str">
        <f>VLOOKUP(Healthcare!A1508,Table1[],11,FALSE)</f>
        <v>R1019</v>
      </c>
      <c r="Q1508" s="24">
        <f>VLOOKUP(Healthcare!A1508,Table1[[Customer ID]:[Age]],6,FALSE)</f>
        <v>41</v>
      </c>
    </row>
    <row r="1509" spans="1:17" ht="15.4" x14ac:dyDescent="0.45">
      <c r="A1509" s="25" t="s">
        <v>1508</v>
      </c>
      <c r="B1509" s="24" t="str">
        <f>VLOOKUP('Customer Names'!A1509,'Customer Names'!A1509:C3843,3,FALSE)</f>
        <v>Jones</v>
      </c>
      <c r="C1509" s="24">
        <f>VLOOKUP(Table8[[#This Row],[Customer ID]],Table8[[Customer ID]:[BMI]],2,FALSE)</f>
        <v>30.1</v>
      </c>
      <c r="D1509" s="24">
        <f>VLOOKUP(Table8[[#This Row],[Customer ID]],Table8[[Customer ID]:[HBA1C]],4,FALSE)</f>
        <v>4.3899999999999997</v>
      </c>
      <c r="E1509" s="24" t="str">
        <f>VLOOKUP(Table8[[#This Row],[Customer ID]],Table8[[Customer ID]:[Heart Issues]],6,FALSE)</f>
        <v>No</v>
      </c>
      <c r="F1509" s="24" t="str">
        <f>VLOOKUP(Table8[[#This Row],[Customer ID]],Table8[[Customer ID]:[Any Transplants]],7,FALSE)</f>
        <v>No</v>
      </c>
      <c r="G1509" s="24" t="str">
        <f>VLOOKUP(Table8[[#This Row],[Customer ID]],Table8[[Customer ID]:[Cancer history]],8,FALSE)</f>
        <v>Yes</v>
      </c>
      <c r="H1509" s="24">
        <f>VLOOKUP(Table8[[#This Row],[Customer ID]],Table8[[Customer ID]:[NumberOfMajorSurgeries]],9,FALSE)</f>
        <v>1</v>
      </c>
      <c r="I1509" s="24" t="str">
        <f>VLOOKUP(Table8[[#This Row],[Customer ID]],Table8[],10,FALSE)</f>
        <v>No</v>
      </c>
      <c r="J1509" s="24" t="str">
        <f>VLOOKUP(Table8[[#This Row],[Customer ID]],Table8[[Customer ID]:[Wight Status]],3,FALSE)</f>
        <v>Obesity</v>
      </c>
      <c r="K1509" s="24" t="str">
        <f>VLOOKUP(Table8[[#This Row],[Customer ID]],Table8[[Customer ID]:[Diabetes Status]],5,FALSE)</f>
        <v>Normal</v>
      </c>
      <c r="L1509" s="24" t="str">
        <f>VLOOKUP(A1509,Table1[[Customer ID]:[Date Of Birth]],5,FALSE)</f>
        <v>4-Nov-1979</v>
      </c>
      <c r="M1509" s="24">
        <f>VLOOKUP(A1509,Table1[[Customer ID]:[charges]],8,FALSE)</f>
        <v>6849.03</v>
      </c>
      <c r="N1509" s="24" t="str">
        <f>VLOOKUP(Healthcare!A1509,Table1[[Customer ID]:[Hospital tier]],9,FALSE)</f>
        <v>tier - 2</v>
      </c>
      <c r="O1509" s="24" t="str">
        <f>VLOOKUP(A1509,Table1[[Customer ID]:[City tier]],10,FALSE)</f>
        <v>tier - 2</v>
      </c>
      <c r="P1509" s="24" t="str">
        <f>VLOOKUP(Healthcare!A1509,Table1[],11,FALSE)</f>
        <v>R1011</v>
      </c>
      <c r="Q1509" s="24">
        <f>VLOOKUP(Healthcare!A1509,Table1[[Customer ID]:[Age]],6,FALSE)</f>
        <v>43</v>
      </c>
    </row>
    <row r="1510" spans="1:17" ht="15.4" x14ac:dyDescent="0.45">
      <c r="A1510" s="25" t="s">
        <v>1509</v>
      </c>
      <c r="B1510" s="24" t="str">
        <f>VLOOKUP('Customer Names'!A1510,'Customer Names'!A1510:C3844,3,FALSE)</f>
        <v>Tremblay</v>
      </c>
      <c r="C1510" s="24">
        <f>VLOOKUP(Table8[[#This Row],[Customer ID]],Table8[[Customer ID]:[BMI]],2,FALSE)</f>
        <v>21.93</v>
      </c>
      <c r="D1510" s="24">
        <f>VLOOKUP(Table8[[#This Row],[Customer ID]],Table8[[Customer ID]:[HBA1C]],4,FALSE)</f>
        <v>6.3</v>
      </c>
      <c r="E1510" s="24" t="str">
        <f>VLOOKUP(Table8[[#This Row],[Customer ID]],Table8[[Customer ID]:[Heart Issues]],6,FALSE)</f>
        <v>No</v>
      </c>
      <c r="F1510" s="24" t="str">
        <f>VLOOKUP(Table8[[#This Row],[Customer ID]],Table8[[Customer ID]:[Any Transplants]],7,FALSE)</f>
        <v>No</v>
      </c>
      <c r="G1510" s="24" t="str">
        <f>VLOOKUP(Table8[[#This Row],[Customer ID]],Table8[[Customer ID]:[Cancer history]],8,FALSE)</f>
        <v>No</v>
      </c>
      <c r="H1510" s="24">
        <f>VLOOKUP(Table8[[#This Row],[Customer ID]],Table8[[Customer ID]:[NumberOfMajorSurgeries]],9,FALSE)</f>
        <v>0</v>
      </c>
      <c r="I1510" s="24" t="str">
        <f>VLOOKUP(Table8[[#This Row],[Customer ID]],Table8[],10,FALSE)</f>
        <v>No</v>
      </c>
      <c r="J1510" s="24" t="str">
        <f>VLOOKUP(Table8[[#This Row],[Customer ID]],Table8[[Customer ID]:[Wight Status]],3,FALSE)</f>
        <v>Normal Weight</v>
      </c>
      <c r="K1510" s="24" t="str">
        <f>VLOOKUP(Table8[[#This Row],[Customer ID]],Table8[[Customer ID]:[Diabetes Status]],5,FALSE)</f>
        <v>Prediabetes</v>
      </c>
      <c r="L1510" s="24" t="str">
        <f>VLOOKUP(A1510,Table1[[Customer ID]:[Date Of Birth]],5,FALSE)</f>
        <v>15-Jun-1977</v>
      </c>
      <c r="M1510" s="24">
        <f>VLOOKUP(A1510,Table1[[Customer ID]:[charges]],8,FALSE)</f>
        <v>6843.17</v>
      </c>
      <c r="N1510" s="24" t="str">
        <f>VLOOKUP(Healthcare!A1510,Table1[[Customer ID]:[Hospital tier]],9,FALSE)</f>
        <v>tier - 2</v>
      </c>
      <c r="O1510" s="24" t="str">
        <f>VLOOKUP(A1510,Table1[[Customer ID]:[City tier]],10,FALSE)</f>
        <v>tier - 1</v>
      </c>
      <c r="P1510" s="24" t="str">
        <f>VLOOKUP(Healthcare!A1510,Table1[],11,FALSE)</f>
        <v>R1013</v>
      </c>
      <c r="Q1510" s="24">
        <f>VLOOKUP(Healthcare!A1510,Table1[[Customer ID]:[Age]],6,FALSE)</f>
        <v>45</v>
      </c>
    </row>
    <row r="1511" spans="1:17" ht="15.4" x14ac:dyDescent="0.45">
      <c r="A1511" s="25" t="s">
        <v>1510</v>
      </c>
      <c r="B1511" s="24" t="str">
        <f>VLOOKUP('Customer Names'!A1511,'Customer Names'!A1511:C3845,3,FALSE)</f>
        <v>Bellucci</v>
      </c>
      <c r="C1511" s="24">
        <f>VLOOKUP(Table8[[#This Row],[Customer ID]],Table8[[Customer ID]:[BMI]],2,FALSE)</f>
        <v>39.75</v>
      </c>
      <c r="D1511" s="24">
        <f>VLOOKUP(Table8[[#This Row],[Customer ID]],Table8[[Customer ID]:[HBA1C]],4,FALSE)</f>
        <v>5.41</v>
      </c>
      <c r="E1511" s="24" t="str">
        <f>VLOOKUP(Table8[[#This Row],[Customer ID]],Table8[[Customer ID]:[Heart Issues]],6,FALSE)</f>
        <v>No</v>
      </c>
      <c r="F1511" s="24" t="str">
        <f>VLOOKUP(Table8[[#This Row],[Customer ID]],Table8[[Customer ID]:[Any Transplants]],7,FALSE)</f>
        <v>Yes</v>
      </c>
      <c r="G1511" s="24" t="str">
        <f>VLOOKUP(Table8[[#This Row],[Customer ID]],Table8[[Customer ID]:[Cancer history]],8,FALSE)</f>
        <v>No</v>
      </c>
      <c r="H1511" s="24">
        <f>VLOOKUP(Table8[[#This Row],[Customer ID]],Table8[[Customer ID]:[NumberOfMajorSurgeries]],9,FALSE)</f>
        <v>1</v>
      </c>
      <c r="I1511" s="24" t="str">
        <f>VLOOKUP(Table8[[#This Row],[Customer ID]],Table8[],10,FALSE)</f>
        <v>No</v>
      </c>
      <c r="J1511" s="24" t="str">
        <f>VLOOKUP(Table8[[#This Row],[Customer ID]],Table8[[Customer ID]:[Wight Status]],3,FALSE)</f>
        <v>Obesity</v>
      </c>
      <c r="K1511" s="24" t="str">
        <f>VLOOKUP(Table8[[#This Row],[Customer ID]],Table8[[Customer ID]:[Diabetes Status]],5,FALSE)</f>
        <v>Normal</v>
      </c>
      <c r="L1511" s="24" t="str">
        <f>VLOOKUP(A1511,Table1[[Customer ID]:[Date Of Birth]],5,FALSE)</f>
        <v>30-Nov-2000</v>
      </c>
      <c r="M1511" s="24">
        <f>VLOOKUP(A1511,Table1[[Customer ID]:[charges]],8,FALSE)</f>
        <v>6842.28</v>
      </c>
      <c r="N1511" s="24" t="str">
        <f>VLOOKUP(Healthcare!A1511,Table1[[Customer ID]:[Hospital tier]],9,FALSE)</f>
        <v>tier - 2</v>
      </c>
      <c r="O1511" s="24" t="str">
        <f>VLOOKUP(A1511,Table1[[Customer ID]:[City tier]],10,FALSE)</f>
        <v>tier - 1</v>
      </c>
      <c r="P1511" s="24" t="str">
        <f>VLOOKUP(Healthcare!A1511,Table1[],11,FALSE)</f>
        <v>R1012</v>
      </c>
      <c r="Q1511" s="24">
        <f>VLOOKUP(Healthcare!A1511,Table1[[Customer ID]:[Age]],6,FALSE)</f>
        <v>22</v>
      </c>
    </row>
    <row r="1512" spans="1:17" ht="15.4" x14ac:dyDescent="0.45">
      <c r="A1512" s="25" t="s">
        <v>1511</v>
      </c>
      <c r="B1512" s="24" t="str">
        <f>VLOOKUP('Customer Names'!A1512,'Customer Names'!A1512:C3846,3,FALSE)</f>
        <v>Collins</v>
      </c>
      <c r="C1512" s="24">
        <f>VLOOKUP(Table8[[#This Row],[Customer ID]],Table8[[Customer ID]:[BMI]],2,FALSE)</f>
        <v>26.03</v>
      </c>
      <c r="D1512" s="24">
        <f>VLOOKUP(Table8[[#This Row],[Customer ID]],Table8[[Customer ID]:[HBA1C]],4,FALSE)</f>
        <v>4.47</v>
      </c>
      <c r="E1512" s="24" t="str">
        <f>VLOOKUP(Table8[[#This Row],[Customer ID]],Table8[[Customer ID]:[Heart Issues]],6,FALSE)</f>
        <v>No</v>
      </c>
      <c r="F1512" s="24" t="str">
        <f>VLOOKUP(Table8[[#This Row],[Customer ID]],Table8[[Customer ID]:[Any Transplants]],7,FALSE)</f>
        <v>No</v>
      </c>
      <c r="G1512" s="24" t="str">
        <f>VLOOKUP(Table8[[#This Row],[Customer ID]],Table8[[Customer ID]:[Cancer history]],8,FALSE)</f>
        <v>Yes</v>
      </c>
      <c r="H1512" s="24">
        <f>VLOOKUP(Table8[[#This Row],[Customer ID]],Table8[[Customer ID]:[NumberOfMajorSurgeries]],9,FALSE)</f>
        <v>1</v>
      </c>
      <c r="I1512" s="24" t="str">
        <f>VLOOKUP(Table8[[#This Row],[Customer ID]],Table8[],10,FALSE)</f>
        <v>No</v>
      </c>
      <c r="J1512" s="24" t="str">
        <f>VLOOKUP(Table8[[#This Row],[Customer ID]],Table8[[Customer ID]:[Wight Status]],3,FALSE)</f>
        <v>Over Weight</v>
      </c>
      <c r="K1512" s="24" t="str">
        <f>VLOOKUP(Table8[[#This Row],[Customer ID]],Table8[[Customer ID]:[Diabetes Status]],5,FALSE)</f>
        <v>Normal</v>
      </c>
      <c r="L1512" s="24" t="str">
        <f>VLOOKUP(A1512,Table1[[Customer ID]:[Date Of Birth]],5,FALSE)</f>
        <v>15-Jul-1979</v>
      </c>
      <c r="M1512" s="24">
        <f>VLOOKUP(A1512,Table1[[Customer ID]:[charges]],8,FALSE)</f>
        <v>6837.37</v>
      </c>
      <c r="N1512" s="24" t="str">
        <f>VLOOKUP(Healthcare!A1512,Table1[[Customer ID]:[Hospital tier]],9,FALSE)</f>
        <v>tier - 3</v>
      </c>
      <c r="O1512" s="24" t="str">
        <f>VLOOKUP(A1512,Table1[[Customer ID]:[City tier]],10,FALSE)</f>
        <v>tier - 1</v>
      </c>
      <c r="P1512" s="24" t="str">
        <f>VLOOKUP(Healthcare!A1512,Table1[],11,FALSE)</f>
        <v>R1016</v>
      </c>
      <c r="Q1512" s="24">
        <f>VLOOKUP(Healthcare!A1512,Table1[[Customer ID]:[Age]],6,FALSE)</f>
        <v>43</v>
      </c>
    </row>
    <row r="1513" spans="1:17" ht="15.4" x14ac:dyDescent="0.45">
      <c r="A1513" s="25" t="s">
        <v>1512</v>
      </c>
      <c r="B1513" s="24" t="str">
        <f>VLOOKUP('Customer Names'!A1513,'Customer Names'!A1513:C3847,3,FALSE)</f>
        <v>Gillman</v>
      </c>
      <c r="C1513" s="24">
        <f>VLOOKUP(Table8[[#This Row],[Customer ID]],Table8[[Customer ID]:[BMI]],2,FALSE)</f>
        <v>34.51</v>
      </c>
      <c r="D1513" s="24">
        <f>VLOOKUP(Table8[[#This Row],[Customer ID]],Table8[[Customer ID]:[HBA1C]],4,FALSE)</f>
        <v>6.26</v>
      </c>
      <c r="E1513" s="24" t="str">
        <f>VLOOKUP(Table8[[#This Row],[Customer ID]],Table8[[Customer ID]:[Heart Issues]],6,FALSE)</f>
        <v>No</v>
      </c>
      <c r="F1513" s="24" t="str">
        <f>VLOOKUP(Table8[[#This Row],[Customer ID]],Table8[[Customer ID]:[Any Transplants]],7,FALSE)</f>
        <v>No</v>
      </c>
      <c r="G1513" s="24" t="str">
        <f>VLOOKUP(Table8[[#This Row],[Customer ID]],Table8[[Customer ID]:[Cancer history]],8,FALSE)</f>
        <v>No</v>
      </c>
      <c r="H1513" s="24">
        <f>VLOOKUP(Table8[[#This Row],[Customer ID]],Table8[[Customer ID]:[NumberOfMajorSurgeries]],9,FALSE)</f>
        <v>0</v>
      </c>
      <c r="I1513" s="24" t="str">
        <f>VLOOKUP(Table8[[#This Row],[Customer ID]],Table8[],10,FALSE)</f>
        <v>No</v>
      </c>
      <c r="J1513" s="24" t="str">
        <f>VLOOKUP(Table8[[#This Row],[Customer ID]],Table8[[Customer ID]:[Wight Status]],3,FALSE)</f>
        <v>Obesity</v>
      </c>
      <c r="K1513" s="24" t="str">
        <f>VLOOKUP(Table8[[#This Row],[Customer ID]],Table8[[Customer ID]:[Diabetes Status]],5,FALSE)</f>
        <v>Prediabetes</v>
      </c>
      <c r="L1513" s="24" t="str">
        <f>VLOOKUP(A1513,Table1[[Customer ID]:[Date Of Birth]],5,FALSE)</f>
        <v>8-Jul-1994</v>
      </c>
      <c r="M1513" s="24">
        <f>VLOOKUP(A1513,Table1[[Customer ID]:[charges]],8,FALSE)</f>
        <v>6827.69</v>
      </c>
      <c r="N1513" s="24" t="str">
        <f>VLOOKUP(Healthcare!A1513,Table1[[Customer ID]:[Hospital tier]],9,FALSE)</f>
        <v>tier - 2</v>
      </c>
      <c r="O1513" s="24" t="str">
        <f>VLOOKUP(A1513,Table1[[Customer ID]:[City tier]],10,FALSE)</f>
        <v>tier - 2</v>
      </c>
      <c r="P1513" s="24" t="str">
        <f>VLOOKUP(Healthcare!A1513,Table1[],11,FALSE)</f>
        <v>R1021</v>
      </c>
      <c r="Q1513" s="24">
        <f>VLOOKUP(Healthcare!A1513,Table1[[Customer ID]:[Age]],6,FALSE)</f>
        <v>28</v>
      </c>
    </row>
    <row r="1514" spans="1:17" ht="15.4" x14ac:dyDescent="0.45">
      <c r="A1514" s="25" t="s">
        <v>1513</v>
      </c>
      <c r="B1514" s="24" t="str">
        <f>VLOOKUP('Customer Names'!A1514,'Customer Names'!A1514:C3848,3,FALSE)</f>
        <v>West</v>
      </c>
      <c r="C1514" s="24">
        <f>VLOOKUP(Table8[[#This Row],[Customer ID]],Table8[[Customer ID]:[BMI]],2,FALSE)</f>
        <v>19.32</v>
      </c>
      <c r="D1514" s="24">
        <f>VLOOKUP(Table8[[#This Row],[Customer ID]],Table8[[Customer ID]:[HBA1C]],4,FALSE)</f>
        <v>11.58</v>
      </c>
      <c r="E1514" s="24" t="str">
        <f>VLOOKUP(Table8[[#This Row],[Customer ID]],Table8[[Customer ID]:[Heart Issues]],6,FALSE)</f>
        <v>Yes</v>
      </c>
      <c r="F1514" s="24" t="str">
        <f>VLOOKUP(Table8[[#This Row],[Customer ID]],Table8[[Customer ID]:[Any Transplants]],7,FALSE)</f>
        <v>No</v>
      </c>
      <c r="G1514" s="24" t="str">
        <f>VLOOKUP(Table8[[#This Row],[Customer ID]],Table8[[Customer ID]:[Cancer history]],8,FALSE)</f>
        <v>No</v>
      </c>
      <c r="H1514" s="24">
        <f>VLOOKUP(Table8[[#This Row],[Customer ID]],Table8[[Customer ID]:[NumberOfMajorSurgeries]],9,FALSE)</f>
        <v>1</v>
      </c>
      <c r="I1514" s="24" t="str">
        <f>VLOOKUP(Table8[[#This Row],[Customer ID]],Table8[],10,FALSE)</f>
        <v>No</v>
      </c>
      <c r="J1514" s="24" t="str">
        <f>VLOOKUP(Table8[[#This Row],[Customer ID]],Table8[[Customer ID]:[Wight Status]],3,FALSE)</f>
        <v>Normal Weight</v>
      </c>
      <c r="K1514" s="24" t="str">
        <f>VLOOKUP(Table8[[#This Row],[Customer ID]],Table8[[Customer ID]:[Diabetes Status]],5,FALSE)</f>
        <v>Diabetes</v>
      </c>
      <c r="L1514" s="24" t="str">
        <f>VLOOKUP(A1514,Table1[[Customer ID]:[Date Of Birth]],5,FALSE)</f>
        <v>17-Aug-1975</v>
      </c>
      <c r="M1514" s="24">
        <f>VLOOKUP(A1514,Table1[[Customer ID]:[charges]],8,FALSE)</f>
        <v>6809.46</v>
      </c>
      <c r="N1514" s="24" t="str">
        <f>VLOOKUP(Healthcare!A1514,Table1[[Customer ID]:[Hospital tier]],9,FALSE)</f>
        <v>tier - 2</v>
      </c>
      <c r="O1514" s="24" t="str">
        <f>VLOOKUP(A1514,Table1[[Customer ID]:[City tier]],10,FALSE)</f>
        <v>tier - 1</v>
      </c>
      <c r="P1514" s="24" t="str">
        <f>VLOOKUP(Healthcare!A1514,Table1[],11,FALSE)</f>
        <v>R1012</v>
      </c>
      <c r="Q1514" s="24">
        <f>VLOOKUP(Healthcare!A1514,Table1[[Customer ID]:[Age]],6,FALSE)</f>
        <v>47</v>
      </c>
    </row>
    <row r="1515" spans="1:17" ht="15.4" x14ac:dyDescent="0.45">
      <c r="A1515" s="25" t="s">
        <v>1514</v>
      </c>
      <c r="B1515" s="24" t="str">
        <f>VLOOKUP('Customer Names'!A1515,'Customer Names'!A1515:C3849,3,FALSE)</f>
        <v>Chida</v>
      </c>
      <c r="C1515" s="24">
        <f>VLOOKUP(Table8[[#This Row],[Customer ID]],Table8[[Customer ID]:[BMI]],2,FALSE)</f>
        <v>28.5</v>
      </c>
      <c r="D1515" s="24">
        <f>VLOOKUP(Table8[[#This Row],[Customer ID]],Table8[[Customer ID]:[HBA1C]],4,FALSE)</f>
        <v>4.3600000000000003</v>
      </c>
      <c r="E1515" s="24" t="str">
        <f>VLOOKUP(Table8[[#This Row],[Customer ID]],Table8[[Customer ID]:[Heart Issues]],6,FALSE)</f>
        <v>No</v>
      </c>
      <c r="F1515" s="24" t="str">
        <f>VLOOKUP(Table8[[#This Row],[Customer ID]],Table8[[Customer ID]:[Any Transplants]],7,FALSE)</f>
        <v>No</v>
      </c>
      <c r="G1515" s="24" t="str">
        <f>VLOOKUP(Table8[[#This Row],[Customer ID]],Table8[[Customer ID]:[Cancer history]],8,FALSE)</f>
        <v>No</v>
      </c>
      <c r="H1515" s="24">
        <f>VLOOKUP(Table8[[#This Row],[Customer ID]],Table8[[Customer ID]:[NumberOfMajorSurgeries]],9,FALSE)</f>
        <v>0</v>
      </c>
      <c r="I1515" s="24" t="str">
        <f>VLOOKUP(Table8[[#This Row],[Customer ID]],Table8[],10,FALSE)</f>
        <v>No</v>
      </c>
      <c r="J1515" s="24" t="str">
        <f>VLOOKUP(Table8[[#This Row],[Customer ID]],Table8[[Customer ID]:[Wight Status]],3,FALSE)</f>
        <v>Over Weight</v>
      </c>
      <c r="K1515" s="24" t="str">
        <f>VLOOKUP(Table8[[#This Row],[Customer ID]],Table8[[Customer ID]:[Diabetes Status]],5,FALSE)</f>
        <v>Normal</v>
      </c>
      <c r="L1515" s="24" t="str">
        <f>VLOOKUP(A1515,Table1[[Customer ID]:[Date Of Birth]],5,FALSE)</f>
        <v>29-Jun-1991</v>
      </c>
      <c r="M1515" s="24">
        <f>VLOOKUP(A1515,Table1[[Customer ID]:[charges]],8,FALSE)</f>
        <v>6799.46</v>
      </c>
      <c r="N1515" s="24" t="str">
        <f>VLOOKUP(Healthcare!A1515,Table1[[Customer ID]:[Hospital tier]],9,FALSE)</f>
        <v>tier - 1</v>
      </c>
      <c r="O1515" s="24" t="str">
        <f>VLOOKUP(A1515,Table1[[Customer ID]:[City tier]],10,FALSE)</f>
        <v>tier - 2</v>
      </c>
      <c r="P1515" s="24" t="str">
        <f>VLOOKUP(Healthcare!A1515,Table1[],11,FALSE)</f>
        <v>R1014</v>
      </c>
      <c r="Q1515" s="24">
        <f>VLOOKUP(Healthcare!A1515,Table1[[Customer ID]:[Age]],6,FALSE)</f>
        <v>31</v>
      </c>
    </row>
    <row r="1516" spans="1:17" ht="15.4" x14ac:dyDescent="0.45">
      <c r="A1516" s="25" t="s">
        <v>1515</v>
      </c>
      <c r="B1516" s="24" t="str">
        <f>VLOOKUP('Customer Names'!A1516,'Customer Names'!A1516:C3850,3,FALSE)</f>
        <v>Reisenauer</v>
      </c>
      <c r="C1516" s="24">
        <f>VLOOKUP(Table8[[#This Row],[Customer ID]],Table8[[Customer ID]:[BMI]],2,FALSE)</f>
        <v>30.875</v>
      </c>
      <c r="D1516" s="24">
        <f>VLOOKUP(Table8[[#This Row],[Customer ID]],Table8[[Customer ID]:[HBA1C]],4,FALSE)</f>
        <v>4.1399999999999997</v>
      </c>
      <c r="E1516" s="24" t="str">
        <f>VLOOKUP(Table8[[#This Row],[Customer ID]],Table8[[Customer ID]:[Heart Issues]],6,FALSE)</f>
        <v>Yes</v>
      </c>
      <c r="F1516" s="24" t="str">
        <f>VLOOKUP(Table8[[#This Row],[Customer ID]],Table8[[Customer ID]:[Any Transplants]],7,FALSE)</f>
        <v>No</v>
      </c>
      <c r="G1516" s="24" t="str">
        <f>VLOOKUP(Table8[[#This Row],[Customer ID]],Table8[[Customer ID]:[Cancer history]],8,FALSE)</f>
        <v>No</v>
      </c>
      <c r="H1516" s="24">
        <f>VLOOKUP(Table8[[#This Row],[Customer ID]],Table8[[Customer ID]:[NumberOfMajorSurgeries]],9,FALSE)</f>
        <v>0</v>
      </c>
      <c r="I1516" s="24" t="str">
        <f>VLOOKUP(Table8[[#This Row],[Customer ID]],Table8[],10,FALSE)</f>
        <v>No</v>
      </c>
      <c r="J1516" s="24" t="str">
        <f>VLOOKUP(Table8[[#This Row],[Customer ID]],Table8[[Customer ID]:[Wight Status]],3,FALSE)</f>
        <v>Obesity</v>
      </c>
      <c r="K1516" s="24" t="str">
        <f>VLOOKUP(Table8[[#This Row],[Customer ID]],Table8[[Customer ID]:[Diabetes Status]],5,FALSE)</f>
        <v>Normal</v>
      </c>
      <c r="L1516" s="24" t="str">
        <f>VLOOKUP(A1516,Table1[[Customer ID]:[Date Of Birth]],5,FALSE)</f>
        <v>24-Dec-1985</v>
      </c>
      <c r="M1516" s="24">
        <f>VLOOKUP(A1516,Table1[[Customer ID]:[charges]],8,FALSE)</f>
        <v>6796.86</v>
      </c>
      <c r="N1516" s="24" t="str">
        <f>VLOOKUP(Healthcare!A1516,Table1[[Customer ID]:[Hospital tier]],9,FALSE)</f>
        <v>tier - 3</v>
      </c>
      <c r="O1516" s="24" t="str">
        <f>VLOOKUP(A1516,Table1[[Customer ID]:[City tier]],10,FALSE)</f>
        <v>tier - 3</v>
      </c>
      <c r="P1516" s="24" t="str">
        <f>VLOOKUP(Healthcare!A1516,Table1[],11,FALSE)</f>
        <v>R1012</v>
      </c>
      <c r="Q1516" s="24">
        <f>VLOOKUP(Healthcare!A1516,Table1[[Customer ID]:[Age]],6,FALSE)</f>
        <v>37</v>
      </c>
    </row>
    <row r="1517" spans="1:17" ht="15.4" x14ac:dyDescent="0.45">
      <c r="A1517" s="25" t="s">
        <v>1516</v>
      </c>
      <c r="B1517" s="24" t="str">
        <f>VLOOKUP('Customer Names'!A1517,'Customer Names'!A1517:C3851,3,FALSE)</f>
        <v>Rosenberg-Wohl</v>
      </c>
      <c r="C1517" s="24">
        <f>VLOOKUP(Table8[[#This Row],[Customer ID]],Table8[[Customer ID]:[BMI]],2,FALSE)</f>
        <v>24.02</v>
      </c>
      <c r="D1517" s="24">
        <f>VLOOKUP(Table8[[#This Row],[Customer ID]],Table8[[Customer ID]:[HBA1C]],4,FALSE)</f>
        <v>4.38</v>
      </c>
      <c r="E1517" s="24" t="str">
        <f>VLOOKUP(Table8[[#This Row],[Customer ID]],Table8[[Customer ID]:[Heart Issues]],6,FALSE)</f>
        <v>No</v>
      </c>
      <c r="F1517" s="24" t="str">
        <f>VLOOKUP(Table8[[#This Row],[Customer ID]],Table8[[Customer ID]:[Any Transplants]],7,FALSE)</f>
        <v>No</v>
      </c>
      <c r="G1517" s="24" t="str">
        <f>VLOOKUP(Table8[[#This Row],[Customer ID]],Table8[[Customer ID]:[Cancer history]],8,FALSE)</f>
        <v>No</v>
      </c>
      <c r="H1517" s="24">
        <f>VLOOKUP(Table8[[#This Row],[Customer ID]],Table8[[Customer ID]:[NumberOfMajorSurgeries]],9,FALSE)</f>
        <v>0</v>
      </c>
      <c r="I1517" s="24" t="str">
        <f>VLOOKUP(Table8[[#This Row],[Customer ID]],Table8[],10,FALSE)</f>
        <v>No</v>
      </c>
      <c r="J1517" s="24" t="str">
        <f>VLOOKUP(Table8[[#This Row],[Customer ID]],Table8[[Customer ID]:[Wight Status]],3,FALSE)</f>
        <v>Normal Weight</v>
      </c>
      <c r="K1517" s="24" t="str">
        <f>VLOOKUP(Table8[[#This Row],[Customer ID]],Table8[[Customer ID]:[Diabetes Status]],5,FALSE)</f>
        <v>Normal</v>
      </c>
      <c r="L1517" s="24" t="str">
        <f>VLOOKUP(A1517,Table1[[Customer ID]:[Date Of Birth]],5,FALSE)</f>
        <v>23-Nov-1980</v>
      </c>
      <c r="M1517" s="24">
        <f>VLOOKUP(A1517,Table1[[Customer ID]:[charges]],8,FALSE)</f>
        <v>6781.52</v>
      </c>
      <c r="N1517" s="24" t="str">
        <f>VLOOKUP(Healthcare!A1517,Table1[[Customer ID]:[Hospital tier]],9,FALSE)</f>
        <v>tier - 2</v>
      </c>
      <c r="O1517" s="24" t="str">
        <f>VLOOKUP(A1517,Table1[[Customer ID]:[City tier]],10,FALSE)</f>
        <v>tier - 2</v>
      </c>
      <c r="P1517" s="24" t="str">
        <f>VLOOKUP(Healthcare!A1517,Table1[],11,FALSE)</f>
        <v>R1013</v>
      </c>
      <c r="Q1517" s="24">
        <f>VLOOKUP(Healthcare!A1517,Table1[[Customer ID]:[Age]],6,FALSE)</f>
        <v>42</v>
      </c>
    </row>
    <row r="1518" spans="1:17" ht="15.4" x14ac:dyDescent="0.45">
      <c r="A1518" s="25" t="s">
        <v>1517</v>
      </c>
      <c r="B1518" s="24" t="str">
        <f>VLOOKUP('Customer Names'!A1518,'Customer Names'!A1518:C3852,3,FALSE)</f>
        <v>Theriault</v>
      </c>
      <c r="C1518" s="24">
        <f>VLOOKUP(Table8[[#This Row],[Customer ID]],Table8[[Customer ID]:[BMI]],2,FALSE)</f>
        <v>36.08</v>
      </c>
      <c r="D1518" s="24">
        <f>VLOOKUP(Table8[[#This Row],[Customer ID]],Table8[[Customer ID]:[HBA1C]],4,FALSE)</f>
        <v>11.61</v>
      </c>
      <c r="E1518" s="24" t="str">
        <f>VLOOKUP(Table8[[#This Row],[Customer ID]],Table8[[Customer ID]:[Heart Issues]],6,FALSE)</f>
        <v>Yes</v>
      </c>
      <c r="F1518" s="24" t="str">
        <f>VLOOKUP(Table8[[#This Row],[Customer ID]],Table8[[Customer ID]:[Any Transplants]],7,FALSE)</f>
        <v>No</v>
      </c>
      <c r="G1518" s="24" t="str">
        <f>VLOOKUP(Table8[[#This Row],[Customer ID]],Table8[[Customer ID]:[Cancer history]],8,FALSE)</f>
        <v>No</v>
      </c>
      <c r="H1518" s="24">
        <f>VLOOKUP(Table8[[#This Row],[Customer ID]],Table8[[Customer ID]:[NumberOfMajorSurgeries]],9,FALSE)</f>
        <v>0</v>
      </c>
      <c r="I1518" s="24" t="str">
        <f>VLOOKUP(Table8[[#This Row],[Customer ID]],Table8[],10,FALSE)</f>
        <v>No</v>
      </c>
      <c r="J1518" s="24" t="str">
        <f>VLOOKUP(Table8[[#This Row],[Customer ID]],Table8[[Customer ID]:[Wight Status]],3,FALSE)</f>
        <v>Obesity</v>
      </c>
      <c r="K1518" s="24" t="str">
        <f>VLOOKUP(Table8[[#This Row],[Customer ID]],Table8[[Customer ID]:[Diabetes Status]],5,FALSE)</f>
        <v>Diabetes</v>
      </c>
      <c r="L1518" s="24" t="str">
        <f>VLOOKUP(A1518,Table1[[Customer ID]:[Date Of Birth]],5,FALSE)</f>
        <v>8-Oct-1981</v>
      </c>
      <c r="M1518" s="24">
        <f>VLOOKUP(A1518,Table1[[Customer ID]:[charges]],8,FALSE)</f>
        <v>6781.35</v>
      </c>
      <c r="N1518" s="24" t="str">
        <f>VLOOKUP(Healthcare!A1518,Table1[[Customer ID]:[Hospital tier]],9,FALSE)</f>
        <v>tier - 2</v>
      </c>
      <c r="O1518" s="24" t="str">
        <f>VLOOKUP(A1518,Table1[[Customer ID]:[City tier]],10,FALSE)</f>
        <v>tier - 1</v>
      </c>
      <c r="P1518" s="24" t="str">
        <f>VLOOKUP(Healthcare!A1518,Table1[],11,FALSE)</f>
        <v>R1013</v>
      </c>
      <c r="Q1518" s="24">
        <f>VLOOKUP(Healthcare!A1518,Table1[[Customer ID]:[Age]],6,FALSE)</f>
        <v>41</v>
      </c>
    </row>
    <row r="1519" spans="1:17" ht="15.4" x14ac:dyDescent="0.45">
      <c r="A1519" s="25" t="s">
        <v>1518</v>
      </c>
      <c r="B1519" s="24" t="str">
        <f>VLOOKUP('Customer Names'!A1519,'Customer Names'!A1519:C3853,3,FALSE)</f>
        <v>Manuel</v>
      </c>
      <c r="C1519" s="24">
        <f>VLOOKUP(Table8[[#This Row],[Customer ID]],Table8[[Customer ID]:[BMI]],2,FALSE)</f>
        <v>32.200000000000003</v>
      </c>
      <c r="D1519" s="24">
        <f>VLOOKUP(Table8[[#This Row],[Customer ID]],Table8[[Customer ID]:[HBA1C]],4,FALSE)</f>
        <v>10.59</v>
      </c>
      <c r="E1519" s="24" t="str">
        <f>VLOOKUP(Table8[[#This Row],[Customer ID]],Table8[[Customer ID]:[Heart Issues]],6,FALSE)</f>
        <v>Yes</v>
      </c>
      <c r="F1519" s="24" t="str">
        <f>VLOOKUP(Table8[[#This Row],[Customer ID]],Table8[[Customer ID]:[Any Transplants]],7,FALSE)</f>
        <v>No</v>
      </c>
      <c r="G1519" s="24" t="str">
        <f>VLOOKUP(Table8[[#This Row],[Customer ID]],Table8[[Customer ID]:[Cancer history]],8,FALSE)</f>
        <v>No</v>
      </c>
      <c r="H1519" s="24">
        <f>VLOOKUP(Table8[[#This Row],[Customer ID]],Table8[[Customer ID]:[NumberOfMajorSurgeries]],9,FALSE)</f>
        <v>0</v>
      </c>
      <c r="I1519" s="24" t="str">
        <f>VLOOKUP(Table8[[#This Row],[Customer ID]],Table8[],10,FALSE)</f>
        <v>No</v>
      </c>
      <c r="J1519" s="24" t="str">
        <f>VLOOKUP(Table8[[#This Row],[Customer ID]],Table8[[Customer ID]:[Wight Status]],3,FALSE)</f>
        <v>Obesity</v>
      </c>
      <c r="K1519" s="24" t="str">
        <f>VLOOKUP(Table8[[#This Row],[Customer ID]],Table8[[Customer ID]:[Diabetes Status]],5,FALSE)</f>
        <v>Diabetes</v>
      </c>
      <c r="L1519" s="24" t="str">
        <f>VLOOKUP(A1519,Table1[[Customer ID]:[Date Of Birth]],5,FALSE)</f>
        <v>3-Sep-1981</v>
      </c>
      <c r="M1519" s="24">
        <f>VLOOKUP(A1519,Table1[[Customer ID]:[charges]],8,FALSE)</f>
        <v>6775.96</v>
      </c>
      <c r="N1519" s="24" t="str">
        <f>VLOOKUP(Healthcare!A1519,Table1[[Customer ID]:[Hospital tier]],9,FALSE)</f>
        <v>tier - 2</v>
      </c>
      <c r="O1519" s="24" t="str">
        <f>VLOOKUP(A1519,Table1[[Customer ID]:[City tier]],10,FALSE)</f>
        <v>tier - 3</v>
      </c>
      <c r="P1519" s="24" t="str">
        <f>VLOOKUP(Healthcare!A1519,Table1[],11,FALSE)</f>
        <v>R1011</v>
      </c>
      <c r="Q1519" s="24">
        <f>VLOOKUP(Healthcare!A1519,Table1[[Customer ID]:[Age]],6,FALSE)</f>
        <v>41</v>
      </c>
    </row>
    <row r="1520" spans="1:17" ht="15.4" x14ac:dyDescent="0.45">
      <c r="A1520" s="25" t="s">
        <v>1519</v>
      </c>
      <c r="B1520" s="24" t="str">
        <f>VLOOKUP('Customer Names'!A1520,'Customer Names'!A1520:C3854,3,FALSE)</f>
        <v>Demko</v>
      </c>
      <c r="C1520" s="24">
        <f>VLOOKUP(Table8[[#This Row],[Customer ID]],Table8[[Customer ID]:[BMI]],2,FALSE)</f>
        <v>28.05</v>
      </c>
      <c r="D1520" s="24">
        <f>VLOOKUP(Table8[[#This Row],[Customer ID]],Table8[[Customer ID]:[HBA1C]],4,FALSE)</f>
        <v>11.85</v>
      </c>
      <c r="E1520" s="24" t="str">
        <f>VLOOKUP(Table8[[#This Row],[Customer ID]],Table8[[Customer ID]:[Heart Issues]],6,FALSE)</f>
        <v>Yes</v>
      </c>
      <c r="F1520" s="24" t="str">
        <f>VLOOKUP(Table8[[#This Row],[Customer ID]],Table8[[Customer ID]:[Any Transplants]],7,FALSE)</f>
        <v>No</v>
      </c>
      <c r="G1520" s="24" t="str">
        <f>VLOOKUP(Table8[[#This Row],[Customer ID]],Table8[[Customer ID]:[Cancer history]],8,FALSE)</f>
        <v>No</v>
      </c>
      <c r="H1520" s="24">
        <f>VLOOKUP(Table8[[#This Row],[Customer ID]],Table8[[Customer ID]:[NumberOfMajorSurgeries]],9,FALSE)</f>
        <v>0</v>
      </c>
      <c r="I1520" s="24" t="str">
        <f>VLOOKUP(Table8[[#This Row],[Customer ID]],Table8[],10,FALSE)</f>
        <v>No</v>
      </c>
      <c r="J1520" s="24" t="str">
        <f>VLOOKUP(Table8[[#This Row],[Customer ID]],Table8[[Customer ID]:[Wight Status]],3,FALSE)</f>
        <v>Over Weight</v>
      </c>
      <c r="K1520" s="24" t="str">
        <f>VLOOKUP(Table8[[#This Row],[Customer ID]],Table8[[Customer ID]:[Diabetes Status]],5,FALSE)</f>
        <v>Diabetes</v>
      </c>
      <c r="L1520" s="24" t="str">
        <f>VLOOKUP(A1520,Table1[[Customer ID]:[Date Of Birth]],5,FALSE)</f>
        <v>21-Sep-1981</v>
      </c>
      <c r="M1520" s="24">
        <f>VLOOKUP(A1520,Table1[[Customer ID]:[charges]],8,FALSE)</f>
        <v>6770.19</v>
      </c>
      <c r="N1520" s="24" t="str">
        <f>VLOOKUP(Healthcare!A1520,Table1[[Customer ID]:[Hospital tier]],9,FALSE)</f>
        <v>tier - 2</v>
      </c>
      <c r="O1520" s="24" t="str">
        <f>VLOOKUP(A1520,Table1[[Customer ID]:[City tier]],10,FALSE)</f>
        <v>tier - 3</v>
      </c>
      <c r="P1520" s="24" t="str">
        <f>VLOOKUP(Healthcare!A1520,Table1[],11,FALSE)</f>
        <v>R1013</v>
      </c>
      <c r="Q1520" s="24">
        <f>VLOOKUP(Healthcare!A1520,Table1[[Customer ID]:[Age]],6,FALSE)</f>
        <v>41</v>
      </c>
    </row>
    <row r="1521" spans="1:17" ht="15.4" x14ac:dyDescent="0.45">
      <c r="A1521" s="25" t="s">
        <v>1520</v>
      </c>
      <c r="B1521" s="24" t="str">
        <f>VLOOKUP('Customer Names'!A1521,'Customer Names'!A1521:C3855,3,FALSE)</f>
        <v>Battaglia</v>
      </c>
      <c r="C1521" s="24">
        <f>VLOOKUP(Table8[[#This Row],[Customer ID]],Table8[[Customer ID]:[BMI]],2,FALSE)</f>
        <v>19</v>
      </c>
      <c r="D1521" s="24">
        <f>VLOOKUP(Table8[[#This Row],[Customer ID]],Table8[[Customer ID]:[HBA1C]],4,FALSE)</f>
        <v>5.46</v>
      </c>
      <c r="E1521" s="24" t="str">
        <f>VLOOKUP(Table8[[#This Row],[Customer ID]],Table8[[Customer ID]:[Heart Issues]],6,FALSE)</f>
        <v>Yes</v>
      </c>
      <c r="F1521" s="24" t="str">
        <f>VLOOKUP(Table8[[#This Row],[Customer ID]],Table8[[Customer ID]:[Any Transplants]],7,FALSE)</f>
        <v>No</v>
      </c>
      <c r="G1521" s="24" t="str">
        <f>VLOOKUP(Table8[[#This Row],[Customer ID]],Table8[[Customer ID]:[Cancer history]],8,FALSE)</f>
        <v>No</v>
      </c>
      <c r="H1521" s="24">
        <f>VLOOKUP(Table8[[#This Row],[Customer ID]],Table8[[Customer ID]:[NumberOfMajorSurgeries]],9,FALSE)</f>
        <v>1</v>
      </c>
      <c r="I1521" s="24" t="str">
        <f>VLOOKUP(Table8[[#This Row],[Customer ID]],Table8[],10,FALSE)</f>
        <v>No</v>
      </c>
      <c r="J1521" s="24" t="str">
        <f>VLOOKUP(Table8[[#This Row],[Customer ID]],Table8[[Customer ID]:[Wight Status]],3,FALSE)</f>
        <v>Normal Weight</v>
      </c>
      <c r="K1521" s="24" t="str">
        <f>VLOOKUP(Table8[[#This Row],[Customer ID]],Table8[[Customer ID]:[Diabetes Status]],5,FALSE)</f>
        <v>Normal</v>
      </c>
      <c r="L1521" s="24" t="str">
        <f>VLOOKUP(A1521,Table1[[Customer ID]:[Date Of Birth]],5,FALSE)</f>
        <v>10-Oct-1988</v>
      </c>
      <c r="M1521" s="24">
        <f>VLOOKUP(A1521,Table1[[Customer ID]:[charges]],8,FALSE)</f>
        <v>6753.04</v>
      </c>
      <c r="N1521" s="24" t="str">
        <f>VLOOKUP(Healthcare!A1521,Table1[[Customer ID]:[Hospital tier]],9,FALSE)</f>
        <v>tier - 2</v>
      </c>
      <c r="O1521" s="24" t="str">
        <f>VLOOKUP(A1521,Table1[[Customer ID]:[City tier]],10,FALSE)</f>
        <v>tier - 2</v>
      </c>
      <c r="P1521" s="24" t="str">
        <f>VLOOKUP(Healthcare!A1521,Table1[],11,FALSE)</f>
        <v>R1024</v>
      </c>
      <c r="Q1521" s="24">
        <f>VLOOKUP(Healthcare!A1521,Table1[[Customer ID]:[Age]],6,FALSE)</f>
        <v>34</v>
      </c>
    </row>
    <row r="1522" spans="1:17" ht="15.4" x14ac:dyDescent="0.45">
      <c r="A1522" s="25" t="s">
        <v>1521</v>
      </c>
      <c r="B1522" s="24" t="str">
        <f>VLOOKUP('Customer Names'!A1522,'Customer Names'!A1522:C3856,3,FALSE)</f>
        <v>Follo</v>
      </c>
      <c r="C1522" s="24">
        <f>VLOOKUP(Table8[[#This Row],[Customer ID]],Table8[[Customer ID]:[BMI]],2,FALSE)</f>
        <v>16.13</v>
      </c>
      <c r="D1522" s="24">
        <f>VLOOKUP(Table8[[#This Row],[Customer ID]],Table8[[Customer ID]:[HBA1C]],4,FALSE)</f>
        <v>4.54</v>
      </c>
      <c r="E1522" s="24" t="str">
        <f>VLOOKUP(Table8[[#This Row],[Customer ID]],Table8[[Customer ID]:[Heart Issues]],6,FALSE)</f>
        <v>Yes</v>
      </c>
      <c r="F1522" s="24" t="str">
        <f>VLOOKUP(Table8[[#This Row],[Customer ID]],Table8[[Customer ID]:[Any Transplants]],7,FALSE)</f>
        <v>No</v>
      </c>
      <c r="G1522" s="24" t="str">
        <f>VLOOKUP(Table8[[#This Row],[Customer ID]],Table8[[Customer ID]:[Cancer history]],8,FALSE)</f>
        <v>No</v>
      </c>
      <c r="H1522" s="24">
        <f>VLOOKUP(Table8[[#This Row],[Customer ID]],Table8[[Customer ID]:[NumberOfMajorSurgeries]],9,FALSE)</f>
        <v>2</v>
      </c>
      <c r="I1522" s="24" t="str">
        <f>VLOOKUP(Table8[[#This Row],[Customer ID]],Table8[],10,FALSE)</f>
        <v>No</v>
      </c>
      <c r="J1522" s="24" t="str">
        <f>VLOOKUP(Table8[[#This Row],[Customer ID]],Table8[[Customer ID]:[Wight Status]],3,FALSE)</f>
        <v>Under Weight</v>
      </c>
      <c r="K1522" s="24" t="str">
        <f>VLOOKUP(Table8[[#This Row],[Customer ID]],Table8[[Customer ID]:[Diabetes Status]],5,FALSE)</f>
        <v>Normal</v>
      </c>
      <c r="L1522" s="24" t="str">
        <f>VLOOKUP(A1522,Table1[[Customer ID]:[Date Of Birth]],5,FALSE)</f>
        <v>9-Dec-1966</v>
      </c>
      <c r="M1522" s="24">
        <f>VLOOKUP(A1522,Table1[[Customer ID]:[charges]],8,FALSE)</f>
        <v>6750.27</v>
      </c>
      <c r="N1522" s="24" t="str">
        <f>VLOOKUP(Healthcare!A1522,Table1[[Customer ID]:[Hospital tier]],9,FALSE)</f>
        <v>tier - 3</v>
      </c>
      <c r="O1522" s="24" t="str">
        <f>VLOOKUP(A1522,Table1[[Customer ID]:[City tier]],10,FALSE)</f>
        <v>tier - 2</v>
      </c>
      <c r="P1522" s="24" t="str">
        <f>VLOOKUP(Healthcare!A1522,Table1[],11,FALSE)</f>
        <v>R1013</v>
      </c>
      <c r="Q1522" s="24">
        <f>VLOOKUP(Healthcare!A1522,Table1[[Customer ID]:[Age]],6,FALSE)</f>
        <v>56</v>
      </c>
    </row>
    <row r="1523" spans="1:17" ht="15.4" x14ac:dyDescent="0.45">
      <c r="A1523" s="25" t="s">
        <v>1522</v>
      </c>
      <c r="B1523" s="24" t="str">
        <f>VLOOKUP('Customer Names'!A1523,'Customer Names'!A1523:C3857,3,FALSE)</f>
        <v>Barana</v>
      </c>
      <c r="C1523" s="24">
        <f>VLOOKUP(Table8[[#This Row],[Customer ID]],Table8[[Customer ID]:[BMI]],2,FALSE)</f>
        <v>18.77</v>
      </c>
      <c r="D1523" s="24">
        <f>VLOOKUP(Table8[[#This Row],[Customer ID]],Table8[[Customer ID]:[HBA1C]],4,FALSE)</f>
        <v>11.98</v>
      </c>
      <c r="E1523" s="24" t="str">
        <f>VLOOKUP(Table8[[#This Row],[Customer ID]],Table8[[Customer ID]:[Heart Issues]],6,FALSE)</f>
        <v>Yes</v>
      </c>
      <c r="F1523" s="24" t="str">
        <f>VLOOKUP(Table8[[#This Row],[Customer ID]],Table8[[Customer ID]:[Any Transplants]],7,FALSE)</f>
        <v>No</v>
      </c>
      <c r="G1523" s="24" t="str">
        <f>VLOOKUP(Table8[[#This Row],[Customer ID]],Table8[[Customer ID]:[Cancer history]],8,FALSE)</f>
        <v>No</v>
      </c>
      <c r="H1523" s="24">
        <f>VLOOKUP(Table8[[#This Row],[Customer ID]],Table8[[Customer ID]:[NumberOfMajorSurgeries]],9,FALSE)</f>
        <v>2</v>
      </c>
      <c r="I1523" s="24" t="str">
        <f>VLOOKUP(Table8[[#This Row],[Customer ID]],Table8[],10,FALSE)</f>
        <v>No</v>
      </c>
      <c r="J1523" s="24" t="str">
        <f>VLOOKUP(Table8[[#This Row],[Customer ID]],Table8[[Customer ID]:[Wight Status]],3,FALSE)</f>
        <v>Normal Weight</v>
      </c>
      <c r="K1523" s="24" t="str">
        <f>VLOOKUP(Table8[[#This Row],[Customer ID]],Table8[[Customer ID]:[Diabetes Status]],5,FALSE)</f>
        <v>Diabetes</v>
      </c>
      <c r="L1523" s="24" t="str">
        <f>VLOOKUP(A1523,Table1[[Customer ID]:[Date Of Birth]],5,FALSE)</f>
        <v>17-Jun-1970</v>
      </c>
      <c r="M1523" s="24">
        <f>VLOOKUP(A1523,Table1[[Customer ID]:[charges]],8,FALSE)</f>
        <v>6749.63</v>
      </c>
      <c r="N1523" s="24" t="str">
        <f>VLOOKUP(Healthcare!A1523,Table1[[Customer ID]:[Hospital tier]],9,FALSE)</f>
        <v>tier - 2</v>
      </c>
      <c r="O1523" s="24" t="str">
        <f>VLOOKUP(A1523,Table1[[Customer ID]:[City tier]],10,FALSE)</f>
        <v>tier - 1</v>
      </c>
      <c r="P1523" s="24" t="str">
        <f>VLOOKUP(Healthcare!A1523,Table1[],11,FALSE)</f>
        <v>R1013</v>
      </c>
      <c r="Q1523" s="24">
        <f>VLOOKUP(Healthcare!A1523,Table1[[Customer ID]:[Age]],6,FALSE)</f>
        <v>52</v>
      </c>
    </row>
    <row r="1524" spans="1:17" ht="15.4" x14ac:dyDescent="0.45">
      <c r="A1524" s="25" t="s">
        <v>1523</v>
      </c>
      <c r="B1524" s="24" t="str">
        <f>VLOOKUP('Customer Names'!A1524,'Customer Names'!A1524:C3858,3,FALSE)</f>
        <v>Lysaght</v>
      </c>
      <c r="C1524" s="24">
        <f>VLOOKUP(Table8[[#This Row],[Customer ID]],Table8[[Customer ID]:[BMI]],2,FALSE)</f>
        <v>28.88</v>
      </c>
      <c r="D1524" s="24">
        <f>VLOOKUP(Table8[[#This Row],[Customer ID]],Table8[[Customer ID]:[HBA1C]],4,FALSE)</f>
        <v>6.59</v>
      </c>
      <c r="E1524" s="24" t="str">
        <f>VLOOKUP(Table8[[#This Row],[Customer ID]],Table8[[Customer ID]:[Heart Issues]],6,FALSE)</f>
        <v>Yes</v>
      </c>
      <c r="F1524" s="24" t="str">
        <f>VLOOKUP(Table8[[#This Row],[Customer ID]],Table8[[Customer ID]:[Any Transplants]],7,FALSE)</f>
        <v>No</v>
      </c>
      <c r="G1524" s="24" t="str">
        <f>VLOOKUP(Table8[[#This Row],[Customer ID]],Table8[[Customer ID]:[Cancer history]],8,FALSE)</f>
        <v>No</v>
      </c>
      <c r="H1524" s="24">
        <f>VLOOKUP(Table8[[#This Row],[Customer ID]],Table8[[Customer ID]:[NumberOfMajorSurgeries]],9,FALSE)</f>
        <v>1</v>
      </c>
      <c r="I1524" s="24" t="str">
        <f>VLOOKUP(Table8[[#This Row],[Customer ID]],Table8[],10,FALSE)</f>
        <v>No</v>
      </c>
      <c r="J1524" s="24" t="str">
        <f>VLOOKUP(Table8[[#This Row],[Customer ID]],Table8[[Customer ID]:[Wight Status]],3,FALSE)</f>
        <v>Over Weight</v>
      </c>
      <c r="K1524" s="24" t="str">
        <f>VLOOKUP(Table8[[#This Row],[Customer ID]],Table8[[Customer ID]:[Diabetes Status]],5,FALSE)</f>
        <v>Diabetes</v>
      </c>
      <c r="L1524" s="24" t="str">
        <f>VLOOKUP(A1524,Table1[[Customer ID]:[Date Of Birth]],5,FALSE)</f>
        <v>5-Jun-1986</v>
      </c>
      <c r="M1524" s="24">
        <f>VLOOKUP(A1524,Table1[[Customer ID]:[charges]],8,FALSE)</f>
        <v>6748.59</v>
      </c>
      <c r="N1524" s="24" t="str">
        <f>VLOOKUP(Healthcare!A1524,Table1[[Customer ID]:[Hospital tier]],9,FALSE)</f>
        <v>tier - 3</v>
      </c>
      <c r="O1524" s="24" t="str">
        <f>VLOOKUP(A1524,Table1[[Customer ID]:[City tier]],10,FALSE)</f>
        <v>tier - 1</v>
      </c>
      <c r="P1524" s="24" t="str">
        <f>VLOOKUP(Healthcare!A1524,Table1[],11,FALSE)</f>
        <v>R1016</v>
      </c>
      <c r="Q1524" s="24">
        <f>VLOOKUP(Healthcare!A1524,Table1[[Customer ID]:[Age]],6,FALSE)</f>
        <v>37</v>
      </c>
    </row>
    <row r="1525" spans="1:17" ht="15.4" x14ac:dyDescent="0.45">
      <c r="A1525" s="25" t="s">
        <v>1524</v>
      </c>
      <c r="B1525" s="24" t="str">
        <f>VLOOKUP('Customer Names'!A1525,'Customer Names'!A1525:C3859,3,FALSE)</f>
        <v>Chalmers</v>
      </c>
      <c r="C1525" s="24">
        <f>VLOOKUP(Table8[[#This Row],[Customer ID]],Table8[[Customer ID]:[BMI]],2,FALSE)</f>
        <v>27.55</v>
      </c>
      <c r="D1525" s="24">
        <f>VLOOKUP(Table8[[#This Row],[Customer ID]],Table8[[Customer ID]:[HBA1C]],4,FALSE)</f>
        <v>10.83</v>
      </c>
      <c r="E1525" s="24" t="str">
        <f>VLOOKUP(Table8[[#This Row],[Customer ID]],Table8[[Customer ID]:[Heart Issues]],6,FALSE)</f>
        <v>Yes</v>
      </c>
      <c r="F1525" s="24" t="str">
        <f>VLOOKUP(Table8[[#This Row],[Customer ID]],Table8[[Customer ID]:[Any Transplants]],7,FALSE)</f>
        <v>No</v>
      </c>
      <c r="G1525" s="24" t="str">
        <f>VLOOKUP(Table8[[#This Row],[Customer ID]],Table8[[Customer ID]:[Cancer history]],8,FALSE)</f>
        <v>No</v>
      </c>
      <c r="H1525" s="24">
        <f>VLOOKUP(Table8[[#This Row],[Customer ID]],Table8[[Customer ID]:[NumberOfMajorSurgeries]],9,FALSE)</f>
        <v>1</v>
      </c>
      <c r="I1525" s="24" t="str">
        <f>VLOOKUP(Table8[[#This Row],[Customer ID]],Table8[],10,FALSE)</f>
        <v>No</v>
      </c>
      <c r="J1525" s="24" t="str">
        <f>VLOOKUP(Table8[[#This Row],[Customer ID]],Table8[[Customer ID]:[Wight Status]],3,FALSE)</f>
        <v>Over Weight</v>
      </c>
      <c r="K1525" s="24" t="str">
        <f>VLOOKUP(Table8[[#This Row],[Customer ID]],Table8[[Customer ID]:[Diabetes Status]],5,FALSE)</f>
        <v>Diabetes</v>
      </c>
      <c r="L1525" s="24" t="str">
        <f>VLOOKUP(A1525,Table1[[Customer ID]:[Date Of Birth]],5,FALSE)</f>
        <v>7-Aug-1986</v>
      </c>
      <c r="M1525" s="24">
        <f>VLOOKUP(A1525,Table1[[Customer ID]:[charges]],8,FALSE)</f>
        <v>6746.74</v>
      </c>
      <c r="N1525" s="24" t="str">
        <f>VLOOKUP(Healthcare!A1525,Table1[[Customer ID]:[Hospital tier]],9,FALSE)</f>
        <v>tier - 3</v>
      </c>
      <c r="O1525" s="24" t="str">
        <f>VLOOKUP(A1525,Table1[[Customer ID]:[City tier]],10,FALSE)</f>
        <v>tier - 2</v>
      </c>
      <c r="P1525" s="24" t="str">
        <f>VLOOKUP(Healthcare!A1525,Table1[],11,FALSE)</f>
        <v>R1016</v>
      </c>
      <c r="Q1525" s="24">
        <f>VLOOKUP(Healthcare!A1525,Table1[[Customer ID]:[Age]],6,FALSE)</f>
        <v>36</v>
      </c>
    </row>
    <row r="1526" spans="1:17" ht="15.4" x14ac:dyDescent="0.45">
      <c r="A1526" s="25" t="s">
        <v>1525</v>
      </c>
      <c r="B1526" s="24" t="str">
        <f>VLOOKUP('Customer Names'!A1526,'Customer Names'!A1526:C3860,3,FALSE)</f>
        <v>Phillippi</v>
      </c>
      <c r="C1526" s="24">
        <f>VLOOKUP(Table8[[#This Row],[Customer ID]],Table8[[Customer ID]:[BMI]],2,FALSE)</f>
        <v>15.6</v>
      </c>
      <c r="D1526" s="24">
        <f>VLOOKUP(Table8[[#This Row],[Customer ID]],Table8[[Customer ID]:[HBA1C]],4,FALSE)</f>
        <v>8.6</v>
      </c>
      <c r="E1526" s="24" t="str">
        <f>VLOOKUP(Table8[[#This Row],[Customer ID]],Table8[[Customer ID]:[Heart Issues]],6,FALSE)</f>
        <v>No</v>
      </c>
      <c r="F1526" s="24" t="str">
        <f>VLOOKUP(Table8[[#This Row],[Customer ID]],Table8[[Customer ID]:[Any Transplants]],7,FALSE)</f>
        <v>No</v>
      </c>
      <c r="G1526" s="24" t="str">
        <f>VLOOKUP(Table8[[#This Row],[Customer ID]],Table8[[Customer ID]:[Cancer history]],8,FALSE)</f>
        <v>No</v>
      </c>
      <c r="H1526" s="24">
        <f>VLOOKUP(Table8[[#This Row],[Customer ID]],Table8[[Customer ID]:[NumberOfMajorSurgeries]],9,FALSE)</f>
        <v>0</v>
      </c>
      <c r="I1526" s="24" t="str">
        <f>VLOOKUP(Table8[[#This Row],[Customer ID]],Table8[],10,FALSE)</f>
        <v>No</v>
      </c>
      <c r="J1526" s="24" t="str">
        <f>VLOOKUP(Table8[[#This Row],[Customer ID]],Table8[[Customer ID]:[Wight Status]],3,FALSE)</f>
        <v>Under Weight</v>
      </c>
      <c r="K1526" s="24" t="str">
        <f>VLOOKUP(Table8[[#This Row],[Customer ID]],Table8[[Customer ID]:[Diabetes Status]],5,FALSE)</f>
        <v>Diabetes</v>
      </c>
      <c r="L1526" s="24" t="str">
        <f>VLOOKUP(A1526,Table1[[Customer ID]:[Date Of Birth]],5,FALSE)</f>
        <v>18-Jul-1968</v>
      </c>
      <c r="M1526" s="24">
        <f>VLOOKUP(A1526,Table1[[Customer ID]:[charges]],8,FALSE)</f>
        <v>6738.84</v>
      </c>
      <c r="N1526" s="24" t="str">
        <f>VLOOKUP(Healthcare!A1526,Table1[[Customer ID]:[Hospital tier]],9,FALSE)</f>
        <v>tier - 3</v>
      </c>
      <c r="O1526" s="24" t="str">
        <f>VLOOKUP(A1526,Table1[[Customer ID]:[City tier]],10,FALSE)</f>
        <v>tier - 1</v>
      </c>
      <c r="P1526" s="24" t="str">
        <f>VLOOKUP(Healthcare!A1526,Table1[],11,FALSE)</f>
        <v>R1012</v>
      </c>
      <c r="Q1526" s="24">
        <f>VLOOKUP(Healthcare!A1526,Table1[[Customer ID]:[Age]],6,FALSE)</f>
        <v>54</v>
      </c>
    </row>
    <row r="1527" spans="1:17" ht="15.4" x14ac:dyDescent="0.45">
      <c r="A1527" s="25" t="s">
        <v>1526</v>
      </c>
      <c r="B1527" s="24" t="str">
        <f>VLOOKUP('Customer Names'!A1527,'Customer Names'!A1527:C3861,3,FALSE)</f>
        <v>MacPherson</v>
      </c>
      <c r="C1527" s="24">
        <f>VLOOKUP(Table8[[#This Row],[Customer ID]],Table8[[Customer ID]:[BMI]],2,FALSE)</f>
        <v>21.99</v>
      </c>
      <c r="D1527" s="24">
        <f>VLOOKUP(Table8[[#This Row],[Customer ID]],Table8[[Customer ID]:[HBA1C]],4,FALSE)</f>
        <v>11.17</v>
      </c>
      <c r="E1527" s="24" t="str">
        <f>VLOOKUP(Table8[[#This Row],[Customer ID]],Table8[[Customer ID]:[Heart Issues]],6,FALSE)</f>
        <v>No</v>
      </c>
      <c r="F1527" s="24" t="str">
        <f>VLOOKUP(Table8[[#This Row],[Customer ID]],Table8[[Customer ID]:[Any Transplants]],7,FALSE)</f>
        <v>No</v>
      </c>
      <c r="G1527" s="24" t="str">
        <f>VLOOKUP(Table8[[#This Row],[Customer ID]],Table8[[Customer ID]:[Cancer history]],8,FALSE)</f>
        <v>No</v>
      </c>
      <c r="H1527" s="24">
        <f>VLOOKUP(Table8[[#This Row],[Customer ID]],Table8[[Customer ID]:[NumberOfMajorSurgeries]],9,FALSE)</f>
        <v>0</v>
      </c>
      <c r="I1527" s="24" t="str">
        <f>VLOOKUP(Table8[[#This Row],[Customer ID]],Table8[],10,FALSE)</f>
        <v>No</v>
      </c>
      <c r="J1527" s="24" t="str">
        <f>VLOOKUP(Table8[[#This Row],[Customer ID]],Table8[[Customer ID]:[Wight Status]],3,FALSE)</f>
        <v>Normal Weight</v>
      </c>
      <c r="K1527" s="24" t="str">
        <f>VLOOKUP(Table8[[#This Row],[Customer ID]],Table8[[Customer ID]:[Diabetes Status]],5,FALSE)</f>
        <v>Diabetes</v>
      </c>
      <c r="L1527" s="24" t="str">
        <f>VLOOKUP(A1527,Table1[[Customer ID]:[Date Of Birth]],5,FALSE)</f>
        <v>21-Oct-1978</v>
      </c>
      <c r="M1527" s="24">
        <f>VLOOKUP(A1527,Table1[[Customer ID]:[charges]],8,FALSE)</f>
        <v>6737.98</v>
      </c>
      <c r="N1527" s="24" t="str">
        <f>VLOOKUP(Healthcare!A1527,Table1[[Customer ID]:[Hospital tier]],9,FALSE)</f>
        <v>tier - 2</v>
      </c>
      <c r="O1527" s="24" t="str">
        <f>VLOOKUP(A1527,Table1[[Customer ID]:[City tier]],10,FALSE)</f>
        <v>tier - 3</v>
      </c>
      <c r="P1527" s="24" t="str">
        <f>VLOOKUP(Healthcare!A1527,Table1[],11,FALSE)</f>
        <v>R1013</v>
      </c>
      <c r="Q1527" s="24">
        <f>VLOOKUP(Healthcare!A1527,Table1[[Customer ID]:[Age]],6,FALSE)</f>
        <v>44</v>
      </c>
    </row>
    <row r="1528" spans="1:17" ht="15.4" x14ac:dyDescent="0.45">
      <c r="A1528" s="25" t="s">
        <v>1527</v>
      </c>
      <c r="B1528" s="24" t="str">
        <f>VLOOKUP('Customer Names'!A1528,'Customer Names'!A1528:C3862,3,FALSE)</f>
        <v>Delfidio</v>
      </c>
      <c r="C1528" s="24">
        <f>VLOOKUP(Table8[[#This Row],[Customer ID]],Table8[[Customer ID]:[BMI]],2,FALSE)</f>
        <v>34.85</v>
      </c>
      <c r="D1528" s="24">
        <f>VLOOKUP(Table8[[#This Row],[Customer ID]],Table8[[Customer ID]:[HBA1C]],4,FALSE)</f>
        <v>5.75</v>
      </c>
      <c r="E1528" s="24" t="str">
        <f>VLOOKUP(Table8[[#This Row],[Customer ID]],Table8[[Customer ID]:[Heart Issues]],6,FALSE)</f>
        <v>No</v>
      </c>
      <c r="F1528" s="24" t="str">
        <f>VLOOKUP(Table8[[#This Row],[Customer ID]],Table8[[Customer ID]:[Any Transplants]],7,FALSE)</f>
        <v>No</v>
      </c>
      <c r="G1528" s="24" t="str">
        <f>VLOOKUP(Table8[[#This Row],[Customer ID]],Table8[[Customer ID]:[Cancer history]],8,FALSE)</f>
        <v>No</v>
      </c>
      <c r="H1528" s="24">
        <f>VLOOKUP(Table8[[#This Row],[Customer ID]],Table8[[Customer ID]:[NumberOfMajorSurgeries]],9,FALSE)</f>
        <v>0</v>
      </c>
      <c r="I1528" s="24" t="str">
        <f>VLOOKUP(Table8[[#This Row],[Customer ID]],Table8[],10,FALSE)</f>
        <v>No</v>
      </c>
      <c r="J1528" s="24" t="str">
        <f>VLOOKUP(Table8[[#This Row],[Customer ID]],Table8[[Customer ID]:[Wight Status]],3,FALSE)</f>
        <v>Obesity</v>
      </c>
      <c r="K1528" s="24" t="str">
        <f>VLOOKUP(Table8[[#This Row],[Customer ID]],Table8[[Customer ID]:[Diabetes Status]],5,FALSE)</f>
        <v>Prediabetes</v>
      </c>
      <c r="L1528" s="24" t="str">
        <f>VLOOKUP(A1528,Table1[[Customer ID]:[Date Of Birth]],5,FALSE)</f>
        <v>13-Jun-1994</v>
      </c>
      <c r="M1528" s="24">
        <f>VLOOKUP(A1528,Table1[[Customer ID]:[charges]],8,FALSE)</f>
        <v>6721.37</v>
      </c>
      <c r="N1528" s="24" t="str">
        <f>VLOOKUP(Healthcare!A1528,Table1[[Customer ID]:[Hospital tier]],9,FALSE)</f>
        <v>tier - 2</v>
      </c>
      <c r="O1528" s="24" t="str">
        <f>VLOOKUP(A1528,Table1[[Customer ID]:[City tier]],10,FALSE)</f>
        <v>tier - 1</v>
      </c>
      <c r="P1528" s="24" t="str">
        <f>VLOOKUP(Healthcare!A1528,Table1[],11,FALSE)</f>
        <v>R1012</v>
      </c>
      <c r="Q1528" s="24">
        <f>VLOOKUP(Healthcare!A1528,Table1[[Customer ID]:[Age]],6,FALSE)</f>
        <v>28</v>
      </c>
    </row>
    <row r="1529" spans="1:17" ht="15.4" x14ac:dyDescent="0.45">
      <c r="A1529" s="25" t="s">
        <v>1528</v>
      </c>
      <c r="B1529" s="24" t="str">
        <f>VLOOKUP('Customer Names'!A1529,'Customer Names'!A1529:C3863,3,FALSE)</f>
        <v>Cummings</v>
      </c>
      <c r="C1529" s="24">
        <f>VLOOKUP(Table8[[#This Row],[Customer ID]],Table8[[Customer ID]:[BMI]],2,FALSE)</f>
        <v>24.51</v>
      </c>
      <c r="D1529" s="24">
        <f>VLOOKUP(Table8[[#This Row],[Customer ID]],Table8[[Customer ID]:[HBA1C]],4,FALSE)</f>
        <v>4.83</v>
      </c>
      <c r="E1529" s="24" t="str">
        <f>VLOOKUP(Table8[[#This Row],[Customer ID]],Table8[[Customer ID]:[Heart Issues]],6,FALSE)</f>
        <v>Yes</v>
      </c>
      <c r="F1529" s="24" t="str">
        <f>VLOOKUP(Table8[[#This Row],[Customer ID]],Table8[[Customer ID]:[Any Transplants]],7,FALSE)</f>
        <v>No</v>
      </c>
      <c r="G1529" s="24" t="str">
        <f>VLOOKUP(Table8[[#This Row],[Customer ID]],Table8[[Customer ID]:[Cancer history]],8,FALSE)</f>
        <v>Yes</v>
      </c>
      <c r="H1529" s="24">
        <f>VLOOKUP(Table8[[#This Row],[Customer ID]],Table8[[Customer ID]:[NumberOfMajorSurgeries]],9,FALSE)</f>
        <v>1</v>
      </c>
      <c r="I1529" s="24" t="str">
        <f>VLOOKUP(Table8[[#This Row],[Customer ID]],Table8[],10,FALSE)</f>
        <v>No</v>
      </c>
      <c r="J1529" s="24" t="str">
        <f>VLOOKUP(Table8[[#This Row],[Customer ID]],Table8[[Customer ID]:[Wight Status]],3,FALSE)</f>
        <v>Normal Weight</v>
      </c>
      <c r="K1529" s="24" t="str">
        <f>VLOOKUP(Table8[[#This Row],[Customer ID]],Table8[[Customer ID]:[Diabetes Status]],5,FALSE)</f>
        <v>Normal</v>
      </c>
      <c r="L1529" s="24" t="str">
        <f>VLOOKUP(A1529,Table1[[Customer ID]:[Date Of Birth]],5,FALSE)</f>
        <v>12-Jun-1983</v>
      </c>
      <c r="M1529" s="24">
        <f>VLOOKUP(A1529,Table1[[Customer ID]:[charges]],8,FALSE)</f>
        <v>6710.19</v>
      </c>
      <c r="N1529" s="24" t="str">
        <f>VLOOKUP(Healthcare!A1529,Table1[[Customer ID]:[Hospital tier]],9,FALSE)</f>
        <v>tier - 3</v>
      </c>
      <c r="O1529" s="24" t="str">
        <f>VLOOKUP(A1529,Table1[[Customer ID]:[City tier]],10,FALSE)</f>
        <v>tier - 3</v>
      </c>
      <c r="P1529" s="24" t="str">
        <f>VLOOKUP(Healthcare!A1529,Table1[],11,FALSE)</f>
        <v>R1012</v>
      </c>
      <c r="Q1529" s="24">
        <f>VLOOKUP(Healthcare!A1529,Table1[[Customer ID]:[Age]],6,FALSE)</f>
        <v>39</v>
      </c>
    </row>
    <row r="1530" spans="1:17" ht="15.4" x14ac:dyDescent="0.45">
      <c r="A1530" s="25" t="s">
        <v>1529</v>
      </c>
      <c r="B1530" s="24" t="str">
        <f>VLOOKUP('Customer Names'!A1530,'Customer Names'!A1530:C3864,3,FALSE)</f>
        <v>Schroegel</v>
      </c>
      <c r="C1530" s="24">
        <f>VLOOKUP(Table8[[#This Row],[Customer ID]],Table8[[Customer ID]:[BMI]],2,FALSE)</f>
        <v>19.399999999999999</v>
      </c>
      <c r="D1530" s="24">
        <f>VLOOKUP(Table8[[#This Row],[Customer ID]],Table8[[Customer ID]:[HBA1C]],4,FALSE)</f>
        <v>11.93</v>
      </c>
      <c r="E1530" s="24" t="str">
        <f>VLOOKUP(Table8[[#This Row],[Customer ID]],Table8[[Customer ID]:[Heart Issues]],6,FALSE)</f>
        <v>No</v>
      </c>
      <c r="F1530" s="24" t="str">
        <f>VLOOKUP(Table8[[#This Row],[Customer ID]],Table8[[Customer ID]:[Any Transplants]],7,FALSE)</f>
        <v>No</v>
      </c>
      <c r="G1530" s="24" t="str">
        <f>VLOOKUP(Table8[[#This Row],[Customer ID]],Table8[[Customer ID]:[Cancer history]],8,FALSE)</f>
        <v>No</v>
      </c>
      <c r="H1530" s="24">
        <f>VLOOKUP(Table8[[#This Row],[Customer ID]],Table8[[Customer ID]:[NumberOfMajorSurgeries]],9,FALSE)</f>
        <v>0</v>
      </c>
      <c r="I1530" s="24" t="str">
        <f>VLOOKUP(Table8[[#This Row],[Customer ID]],Table8[],10,FALSE)</f>
        <v>No</v>
      </c>
      <c r="J1530" s="24" t="str">
        <f>VLOOKUP(Table8[[#This Row],[Customer ID]],Table8[[Customer ID]:[Wight Status]],3,FALSE)</f>
        <v>Normal Weight</v>
      </c>
      <c r="K1530" s="24" t="str">
        <f>VLOOKUP(Table8[[#This Row],[Customer ID]],Table8[[Customer ID]:[Diabetes Status]],5,FALSE)</f>
        <v>Diabetes</v>
      </c>
      <c r="L1530" s="24" t="str">
        <f>VLOOKUP(A1530,Table1[[Customer ID]:[Date Of Birth]],5,FALSE)</f>
        <v>12-Dec-1971</v>
      </c>
      <c r="M1530" s="24">
        <f>VLOOKUP(A1530,Table1[[Customer ID]:[charges]],8,FALSE)</f>
        <v>6706.47</v>
      </c>
      <c r="N1530" s="24" t="str">
        <f>VLOOKUP(Healthcare!A1530,Table1[[Customer ID]:[Hospital tier]],9,FALSE)</f>
        <v>tier - 2</v>
      </c>
      <c r="O1530" s="24" t="str">
        <f>VLOOKUP(A1530,Table1[[Customer ID]:[City tier]],10,FALSE)</f>
        <v>tier - 1</v>
      </c>
      <c r="P1530" s="24" t="str">
        <f>VLOOKUP(Healthcare!A1530,Table1[],11,FALSE)</f>
        <v>R1013</v>
      </c>
      <c r="Q1530" s="24">
        <f>VLOOKUP(Healthcare!A1530,Table1[[Customer ID]:[Age]],6,FALSE)</f>
        <v>51</v>
      </c>
    </row>
    <row r="1531" spans="1:17" ht="15.4" x14ac:dyDescent="0.45">
      <c r="A1531" s="25" t="s">
        <v>1530</v>
      </c>
      <c r="B1531" s="24" t="str">
        <f>VLOOKUP('Customer Names'!A1531,'Customer Names'!A1531:C3865,3,FALSE)</f>
        <v>Williams</v>
      </c>
      <c r="C1531" s="24">
        <f>VLOOKUP(Table8[[#This Row],[Customer ID]],Table8[[Customer ID]:[BMI]],2,FALSE)</f>
        <v>15.1</v>
      </c>
      <c r="D1531" s="24">
        <f>VLOOKUP(Table8[[#This Row],[Customer ID]],Table8[[Customer ID]:[HBA1C]],4,FALSE)</f>
        <v>8.41</v>
      </c>
      <c r="E1531" s="24" t="str">
        <f>VLOOKUP(Table8[[#This Row],[Customer ID]],Table8[[Customer ID]:[Heart Issues]],6,FALSE)</f>
        <v>No</v>
      </c>
      <c r="F1531" s="24" t="str">
        <f>VLOOKUP(Table8[[#This Row],[Customer ID]],Table8[[Customer ID]:[Any Transplants]],7,FALSE)</f>
        <v>No</v>
      </c>
      <c r="G1531" s="24" t="str">
        <f>VLOOKUP(Table8[[#This Row],[Customer ID]],Table8[[Customer ID]:[Cancer history]],8,FALSE)</f>
        <v>No</v>
      </c>
      <c r="H1531" s="24">
        <f>VLOOKUP(Table8[[#This Row],[Customer ID]],Table8[[Customer ID]:[NumberOfMajorSurgeries]],9,FALSE)</f>
        <v>0</v>
      </c>
      <c r="I1531" s="24" t="str">
        <f>VLOOKUP(Table8[[#This Row],[Customer ID]],Table8[],10,FALSE)</f>
        <v>No</v>
      </c>
      <c r="J1531" s="24" t="str">
        <f>VLOOKUP(Table8[[#This Row],[Customer ID]],Table8[[Customer ID]:[Wight Status]],3,FALSE)</f>
        <v>Under Weight</v>
      </c>
      <c r="K1531" s="24" t="str">
        <f>VLOOKUP(Table8[[#This Row],[Customer ID]],Table8[[Customer ID]:[Diabetes Status]],5,FALSE)</f>
        <v>Diabetes</v>
      </c>
      <c r="L1531" s="24" t="str">
        <f>VLOOKUP(A1531,Table1[[Customer ID]:[Date Of Birth]],5,FALSE)</f>
        <v>13-Jul-1968</v>
      </c>
      <c r="M1531" s="24">
        <f>VLOOKUP(A1531,Table1[[Customer ID]:[charges]],8,FALSE)</f>
        <v>6700.56</v>
      </c>
      <c r="N1531" s="24" t="str">
        <f>VLOOKUP(Healthcare!A1531,Table1[[Customer ID]:[Hospital tier]],9,FALSE)</f>
        <v>tier - 3</v>
      </c>
      <c r="O1531" s="24" t="str">
        <f>VLOOKUP(A1531,Table1[[Customer ID]:[City tier]],10,FALSE)</f>
        <v>tier - 1</v>
      </c>
      <c r="P1531" s="24" t="str">
        <f>VLOOKUP(Healthcare!A1531,Table1[],11,FALSE)</f>
        <v>R1012</v>
      </c>
      <c r="Q1531" s="24">
        <f>VLOOKUP(Healthcare!A1531,Table1[[Customer ID]:[Age]],6,FALSE)</f>
        <v>54</v>
      </c>
    </row>
    <row r="1532" spans="1:17" ht="15.4" x14ac:dyDescent="0.45">
      <c r="A1532" s="25" t="s">
        <v>1531</v>
      </c>
      <c r="B1532" s="24" t="str">
        <f>VLOOKUP('Customer Names'!A1532,'Customer Names'!A1532:C3866,3,FALSE)</f>
        <v>Casey</v>
      </c>
      <c r="C1532" s="24">
        <f>VLOOKUP(Table8[[#This Row],[Customer ID]],Table8[[Customer ID]:[BMI]],2,FALSE)</f>
        <v>23.37</v>
      </c>
      <c r="D1532" s="24">
        <f>VLOOKUP(Table8[[#This Row],[Customer ID]],Table8[[Customer ID]:[HBA1C]],4,FALSE)</f>
        <v>5.59</v>
      </c>
      <c r="E1532" s="24" t="str">
        <f>VLOOKUP(Table8[[#This Row],[Customer ID]],Table8[[Customer ID]:[Heart Issues]],6,FALSE)</f>
        <v>Yes</v>
      </c>
      <c r="F1532" s="24" t="str">
        <f>VLOOKUP(Table8[[#This Row],[Customer ID]],Table8[[Customer ID]:[Any Transplants]],7,FALSE)</f>
        <v>No</v>
      </c>
      <c r="G1532" s="24" t="str">
        <f>VLOOKUP(Table8[[#This Row],[Customer ID]],Table8[[Customer ID]:[Cancer history]],8,FALSE)</f>
        <v>No</v>
      </c>
      <c r="H1532" s="24">
        <f>VLOOKUP(Table8[[#This Row],[Customer ID]],Table8[[Customer ID]:[NumberOfMajorSurgeries]],9,FALSE)</f>
        <v>0</v>
      </c>
      <c r="I1532" s="24" t="str">
        <f>VLOOKUP(Table8[[#This Row],[Customer ID]],Table8[],10,FALSE)</f>
        <v>No</v>
      </c>
      <c r="J1532" s="24" t="str">
        <f>VLOOKUP(Table8[[#This Row],[Customer ID]],Table8[[Customer ID]:[Wight Status]],3,FALSE)</f>
        <v>Normal Weight</v>
      </c>
      <c r="K1532" s="24" t="str">
        <f>VLOOKUP(Table8[[#This Row],[Customer ID]],Table8[[Customer ID]:[Diabetes Status]],5,FALSE)</f>
        <v>Normal</v>
      </c>
      <c r="L1532" s="24" t="str">
        <f>VLOOKUP(A1532,Table1[[Customer ID]:[Date Of Birth]],5,FALSE)</f>
        <v>9-Jul-1985</v>
      </c>
      <c r="M1532" s="24">
        <f>VLOOKUP(A1532,Table1[[Customer ID]:[charges]],8,FALSE)</f>
        <v>6686.43</v>
      </c>
      <c r="N1532" s="24" t="str">
        <f>VLOOKUP(Healthcare!A1532,Table1[[Customer ID]:[Hospital tier]],9,FALSE)</f>
        <v>tier - 2</v>
      </c>
      <c r="O1532" s="24" t="str">
        <f>VLOOKUP(A1532,Table1[[Customer ID]:[City tier]],10,FALSE)</f>
        <v>tier - 3</v>
      </c>
      <c r="P1532" s="24" t="str">
        <f>VLOOKUP(Healthcare!A1532,Table1[],11,FALSE)</f>
        <v>R1012</v>
      </c>
      <c r="Q1532" s="24">
        <f>VLOOKUP(Healthcare!A1532,Table1[[Customer ID]:[Age]],6,FALSE)</f>
        <v>37</v>
      </c>
    </row>
    <row r="1533" spans="1:17" ht="15.4" x14ac:dyDescent="0.45">
      <c r="A1533" s="25" t="s">
        <v>1532</v>
      </c>
      <c r="B1533" s="24" t="str">
        <f>VLOOKUP('Customer Names'!A1533,'Customer Names'!A1533:C3867,3,FALSE)</f>
        <v>Randall</v>
      </c>
      <c r="C1533" s="24">
        <f>VLOOKUP(Table8[[#This Row],[Customer ID]],Table8[[Customer ID]:[BMI]],2,FALSE)</f>
        <v>42.4</v>
      </c>
      <c r="D1533" s="24">
        <f>VLOOKUP(Table8[[#This Row],[Customer ID]],Table8[[Customer ID]:[HBA1C]],4,FALSE)</f>
        <v>4.0599999999999996</v>
      </c>
      <c r="E1533" s="24" t="str">
        <f>VLOOKUP(Table8[[#This Row],[Customer ID]],Table8[[Customer ID]:[Heart Issues]],6,FALSE)</f>
        <v>No</v>
      </c>
      <c r="F1533" s="24" t="str">
        <f>VLOOKUP(Table8[[#This Row],[Customer ID]],Table8[[Customer ID]:[Any Transplants]],7,FALSE)</f>
        <v>No</v>
      </c>
      <c r="G1533" s="24" t="str">
        <f>VLOOKUP(Table8[[#This Row],[Customer ID]],Table8[[Customer ID]:[Cancer history]],8,FALSE)</f>
        <v>No</v>
      </c>
      <c r="H1533" s="24">
        <f>VLOOKUP(Table8[[#This Row],[Customer ID]],Table8[[Customer ID]:[NumberOfMajorSurgeries]],9,FALSE)</f>
        <v>0</v>
      </c>
      <c r="I1533" s="24" t="str">
        <f>VLOOKUP(Table8[[#This Row],[Customer ID]],Table8[],10,FALSE)</f>
        <v>No</v>
      </c>
      <c r="J1533" s="24" t="str">
        <f>VLOOKUP(Table8[[#This Row],[Customer ID]],Table8[[Customer ID]:[Wight Status]],3,FALSE)</f>
        <v>Obesity</v>
      </c>
      <c r="K1533" s="24" t="str">
        <f>VLOOKUP(Table8[[#This Row],[Customer ID]],Table8[[Customer ID]:[Diabetes Status]],5,FALSE)</f>
        <v>Normal</v>
      </c>
      <c r="L1533" s="24" t="str">
        <f>VLOOKUP(A1533,Table1[[Customer ID]:[Date Of Birth]],5,FALSE)</f>
        <v>20-Oct-1989</v>
      </c>
      <c r="M1533" s="24">
        <f>VLOOKUP(A1533,Table1[[Customer ID]:[charges]],8,FALSE)</f>
        <v>6666.24</v>
      </c>
      <c r="N1533" s="24" t="str">
        <f>VLOOKUP(Healthcare!A1533,Table1[[Customer ID]:[Hospital tier]],9,FALSE)</f>
        <v>tier - 3</v>
      </c>
      <c r="O1533" s="24" t="str">
        <f>VLOOKUP(A1533,Table1[[Customer ID]:[City tier]],10,FALSE)</f>
        <v>tier - 1</v>
      </c>
      <c r="P1533" s="24" t="str">
        <f>VLOOKUP(Healthcare!A1533,Table1[],11,FALSE)</f>
        <v>R1011</v>
      </c>
      <c r="Q1533" s="24">
        <f>VLOOKUP(Healthcare!A1533,Table1[[Customer ID]:[Age]],6,FALSE)</f>
        <v>33</v>
      </c>
    </row>
    <row r="1534" spans="1:17" ht="15.4" x14ac:dyDescent="0.45">
      <c r="A1534" s="25" t="s">
        <v>1533</v>
      </c>
      <c r="B1534" s="24" t="str">
        <f>VLOOKUP('Customer Names'!A1534,'Customer Names'!A1534:C3868,3,FALSE)</f>
        <v>Doyon</v>
      </c>
      <c r="C1534" s="24">
        <f>VLOOKUP(Table8[[#This Row],[Customer ID]],Table8[[Customer ID]:[BMI]],2,FALSE)</f>
        <v>28.405000000000001</v>
      </c>
      <c r="D1534" s="24">
        <f>VLOOKUP(Table8[[#This Row],[Customer ID]],Table8[[Customer ID]:[HBA1C]],4,FALSE)</f>
        <v>7.02</v>
      </c>
      <c r="E1534" s="24" t="str">
        <f>VLOOKUP(Table8[[#This Row],[Customer ID]],Table8[[Customer ID]:[Heart Issues]],6,FALSE)</f>
        <v>Yes</v>
      </c>
      <c r="F1534" s="24" t="str">
        <f>VLOOKUP(Table8[[#This Row],[Customer ID]],Table8[[Customer ID]:[Any Transplants]],7,FALSE)</f>
        <v>No</v>
      </c>
      <c r="G1534" s="24" t="str">
        <f>VLOOKUP(Table8[[#This Row],[Customer ID]],Table8[[Customer ID]:[Cancer history]],8,FALSE)</f>
        <v>No</v>
      </c>
      <c r="H1534" s="24">
        <f>VLOOKUP(Table8[[#This Row],[Customer ID]],Table8[[Customer ID]:[NumberOfMajorSurgeries]],9,FALSE)</f>
        <v>0</v>
      </c>
      <c r="I1534" s="24" t="str">
        <f>VLOOKUP(Table8[[#This Row],[Customer ID]],Table8[],10,FALSE)</f>
        <v>No</v>
      </c>
      <c r="J1534" s="24" t="str">
        <f>VLOOKUP(Table8[[#This Row],[Customer ID]],Table8[[Customer ID]:[Wight Status]],3,FALSE)</f>
        <v>Over Weight</v>
      </c>
      <c r="K1534" s="24" t="str">
        <f>VLOOKUP(Table8[[#This Row],[Customer ID]],Table8[[Customer ID]:[Diabetes Status]],5,FALSE)</f>
        <v>Diabetes</v>
      </c>
      <c r="L1534" s="24" t="str">
        <f>VLOOKUP(A1534,Table1[[Customer ID]:[Date Of Birth]],5,FALSE)</f>
        <v>17-Sep-1981</v>
      </c>
      <c r="M1534" s="24">
        <f>VLOOKUP(A1534,Table1[[Customer ID]:[charges]],8,FALSE)</f>
        <v>6664.69</v>
      </c>
      <c r="N1534" s="24" t="str">
        <f>VLOOKUP(Healthcare!A1534,Table1[[Customer ID]:[Hospital tier]],9,FALSE)</f>
        <v>tier - 3</v>
      </c>
      <c r="O1534" s="24" t="str">
        <f>VLOOKUP(A1534,Table1[[Customer ID]:[City tier]],10,FALSE)</f>
        <v>tier - 1</v>
      </c>
      <c r="P1534" s="24" t="str">
        <f>VLOOKUP(Healthcare!A1534,Table1[],11,FALSE)</f>
        <v>R1012</v>
      </c>
      <c r="Q1534" s="24">
        <f>VLOOKUP(Healthcare!A1534,Table1[[Customer ID]:[Age]],6,FALSE)</f>
        <v>41</v>
      </c>
    </row>
    <row r="1535" spans="1:17" ht="15.4" x14ac:dyDescent="0.45">
      <c r="A1535" s="25" t="s">
        <v>1534</v>
      </c>
      <c r="B1535" s="24" t="str">
        <f>VLOOKUP('Customer Names'!A1535,'Customer Names'!A1535:C3869,3,FALSE)</f>
        <v>Sankey</v>
      </c>
      <c r="C1535" s="24">
        <f>VLOOKUP(Table8[[#This Row],[Customer ID]],Table8[[Customer ID]:[BMI]],2,FALSE)</f>
        <v>23.4</v>
      </c>
      <c r="D1535" s="24">
        <f>VLOOKUP(Table8[[#This Row],[Customer ID]],Table8[[Customer ID]:[HBA1C]],4,FALSE)</f>
        <v>4.47</v>
      </c>
      <c r="E1535" s="24" t="str">
        <f>VLOOKUP(Table8[[#This Row],[Customer ID]],Table8[[Customer ID]:[Heart Issues]],6,FALSE)</f>
        <v>No</v>
      </c>
      <c r="F1535" s="24" t="str">
        <f>VLOOKUP(Table8[[#This Row],[Customer ID]],Table8[[Customer ID]:[Any Transplants]],7,FALSE)</f>
        <v>No</v>
      </c>
      <c r="G1535" s="24" t="str">
        <f>VLOOKUP(Table8[[#This Row],[Customer ID]],Table8[[Customer ID]:[Cancer history]],8,FALSE)</f>
        <v>No</v>
      </c>
      <c r="H1535" s="24">
        <f>VLOOKUP(Table8[[#This Row],[Customer ID]],Table8[[Customer ID]:[NumberOfMajorSurgeries]],9,FALSE)</f>
        <v>0</v>
      </c>
      <c r="I1535" s="24" t="str">
        <f>VLOOKUP(Table8[[#This Row],[Customer ID]],Table8[],10,FALSE)</f>
        <v>No</v>
      </c>
      <c r="J1535" s="24" t="str">
        <f>VLOOKUP(Table8[[#This Row],[Customer ID]],Table8[[Customer ID]:[Wight Status]],3,FALSE)</f>
        <v>Normal Weight</v>
      </c>
      <c r="K1535" s="24" t="str">
        <f>VLOOKUP(Table8[[#This Row],[Customer ID]],Table8[[Customer ID]:[Diabetes Status]],5,FALSE)</f>
        <v>Normal</v>
      </c>
      <c r="L1535" s="24" t="str">
        <f>VLOOKUP(A1535,Table1[[Customer ID]:[Date Of Birth]],5,FALSE)</f>
        <v>27-Sep-1982</v>
      </c>
      <c r="M1535" s="24">
        <f>VLOOKUP(A1535,Table1[[Customer ID]:[charges]],8,FALSE)</f>
        <v>6664.32</v>
      </c>
      <c r="N1535" s="24" t="str">
        <f>VLOOKUP(Healthcare!A1535,Table1[[Customer ID]:[Hospital tier]],9,FALSE)</f>
        <v>tier - 2</v>
      </c>
      <c r="O1535" s="24" t="str">
        <f>VLOOKUP(A1535,Table1[[Customer ID]:[City tier]],10,FALSE)</f>
        <v>tier - 2</v>
      </c>
      <c r="P1535" s="24" t="str">
        <f>VLOOKUP(Healthcare!A1535,Table1[],11,FALSE)</f>
        <v>R1013</v>
      </c>
      <c r="Q1535" s="24">
        <f>VLOOKUP(Healthcare!A1535,Table1[[Customer ID]:[Age]],6,FALSE)</f>
        <v>40</v>
      </c>
    </row>
    <row r="1536" spans="1:17" ht="15.4" x14ac:dyDescent="0.45">
      <c r="A1536" s="25" t="s">
        <v>1535</v>
      </c>
      <c r="B1536" s="24" t="str">
        <f>VLOOKUP('Customer Names'!A1536,'Customer Names'!A1536:C3870,3,FALSE)</f>
        <v>Stilgenbauer</v>
      </c>
      <c r="C1536" s="24">
        <f>VLOOKUP(Table8[[#This Row],[Customer ID]],Table8[[Customer ID]:[BMI]],2,FALSE)</f>
        <v>33.44</v>
      </c>
      <c r="D1536" s="24">
        <f>VLOOKUP(Table8[[#This Row],[Customer ID]],Table8[[Customer ID]:[HBA1C]],4,FALSE)</f>
        <v>4.54</v>
      </c>
      <c r="E1536" s="24" t="str">
        <f>VLOOKUP(Table8[[#This Row],[Customer ID]],Table8[[Customer ID]:[Heart Issues]],6,FALSE)</f>
        <v>No</v>
      </c>
      <c r="F1536" s="24" t="str">
        <f>VLOOKUP(Table8[[#This Row],[Customer ID]],Table8[[Customer ID]:[Any Transplants]],7,FALSE)</f>
        <v>No</v>
      </c>
      <c r="G1536" s="24" t="str">
        <f>VLOOKUP(Table8[[#This Row],[Customer ID]],Table8[[Customer ID]:[Cancer history]],8,FALSE)</f>
        <v>No</v>
      </c>
      <c r="H1536" s="24">
        <f>VLOOKUP(Table8[[#This Row],[Customer ID]],Table8[[Customer ID]:[NumberOfMajorSurgeries]],9,FALSE)</f>
        <v>0</v>
      </c>
      <c r="I1536" s="24" t="str">
        <f>VLOOKUP(Table8[[#This Row],[Customer ID]],Table8[],10,FALSE)</f>
        <v>No</v>
      </c>
      <c r="J1536" s="24" t="str">
        <f>VLOOKUP(Table8[[#This Row],[Customer ID]],Table8[[Customer ID]:[Wight Status]],3,FALSE)</f>
        <v>Obesity</v>
      </c>
      <c r="K1536" s="24" t="str">
        <f>VLOOKUP(Table8[[#This Row],[Customer ID]],Table8[[Customer ID]:[Diabetes Status]],5,FALSE)</f>
        <v>Normal</v>
      </c>
      <c r="L1536" s="24" t="str">
        <f>VLOOKUP(A1536,Table1[[Customer ID]:[Date Of Birth]],5,FALSE)</f>
        <v>19-Nov-1989</v>
      </c>
      <c r="M1536" s="24">
        <f>VLOOKUP(A1536,Table1[[Customer ID]:[charges]],8,FALSE)</f>
        <v>6653.79</v>
      </c>
      <c r="N1536" s="24" t="str">
        <f>VLOOKUP(Healthcare!A1536,Table1[[Customer ID]:[Hospital tier]],9,FALSE)</f>
        <v>tier - 2</v>
      </c>
      <c r="O1536" s="24" t="str">
        <f>VLOOKUP(A1536,Table1[[Customer ID]:[City tier]],10,FALSE)</f>
        <v>tier - 1</v>
      </c>
      <c r="P1536" s="24" t="str">
        <f>VLOOKUP(Healthcare!A1536,Table1[],11,FALSE)</f>
        <v>R1013</v>
      </c>
      <c r="Q1536" s="24">
        <f>VLOOKUP(Healthcare!A1536,Table1[[Customer ID]:[Age]],6,FALSE)</f>
        <v>33</v>
      </c>
    </row>
    <row r="1537" spans="1:17" ht="15.4" x14ac:dyDescent="0.45">
      <c r="A1537" s="25" t="s">
        <v>1536</v>
      </c>
      <c r="B1537" s="24" t="str">
        <f>VLOOKUP('Customer Names'!A1537,'Customer Names'!A1537:C3871,3,FALSE)</f>
        <v>Jaskiewicz</v>
      </c>
      <c r="C1537" s="24">
        <f>VLOOKUP(Table8[[#This Row],[Customer ID]],Table8[[Customer ID]:[BMI]],2,FALSE)</f>
        <v>21.12</v>
      </c>
      <c r="D1537" s="24">
        <f>VLOOKUP(Table8[[#This Row],[Customer ID]],Table8[[Customer ID]:[HBA1C]],4,FALSE)</f>
        <v>4.99</v>
      </c>
      <c r="E1537" s="24" t="str">
        <f>VLOOKUP(Table8[[#This Row],[Customer ID]],Table8[[Customer ID]:[Heart Issues]],6,FALSE)</f>
        <v>No</v>
      </c>
      <c r="F1537" s="24" t="str">
        <f>VLOOKUP(Table8[[#This Row],[Customer ID]],Table8[[Customer ID]:[Any Transplants]],7,FALSE)</f>
        <v>No</v>
      </c>
      <c r="G1537" s="24" t="str">
        <f>VLOOKUP(Table8[[#This Row],[Customer ID]],Table8[[Customer ID]:[Cancer history]],8,FALSE)</f>
        <v>No</v>
      </c>
      <c r="H1537" s="24">
        <f>VLOOKUP(Table8[[#This Row],[Customer ID]],Table8[[Customer ID]:[NumberOfMajorSurgeries]],9,FALSE)</f>
        <v>1</v>
      </c>
      <c r="I1537" s="24" t="str">
        <f>VLOOKUP(Table8[[#This Row],[Customer ID]],Table8[],10,FALSE)</f>
        <v>No</v>
      </c>
      <c r="J1537" s="24" t="str">
        <f>VLOOKUP(Table8[[#This Row],[Customer ID]],Table8[[Customer ID]:[Wight Status]],3,FALSE)</f>
        <v>Normal Weight</v>
      </c>
      <c r="K1537" s="24" t="str">
        <f>VLOOKUP(Table8[[#This Row],[Customer ID]],Table8[[Customer ID]:[Diabetes Status]],5,FALSE)</f>
        <v>Normal</v>
      </c>
      <c r="L1537" s="24" t="str">
        <f>VLOOKUP(A1537,Table1[[Customer ID]:[Date Of Birth]],5,FALSE)</f>
        <v>1-Jul-1984</v>
      </c>
      <c r="M1537" s="24">
        <f>VLOOKUP(A1537,Table1[[Customer ID]:[charges]],8,FALSE)</f>
        <v>6652.53</v>
      </c>
      <c r="N1537" s="24" t="str">
        <f>VLOOKUP(Healthcare!A1537,Table1[[Customer ID]:[Hospital tier]],9,FALSE)</f>
        <v>tier - 3</v>
      </c>
      <c r="O1537" s="24" t="str">
        <f>VLOOKUP(A1537,Table1[[Customer ID]:[City tier]],10,FALSE)</f>
        <v>tier - 2</v>
      </c>
      <c r="P1537" s="24" t="str">
        <f>VLOOKUP(Healthcare!A1537,Table1[],11,FALSE)</f>
        <v>R1013</v>
      </c>
      <c r="Q1537" s="24">
        <f>VLOOKUP(Healthcare!A1537,Table1[[Customer ID]:[Age]],6,FALSE)</f>
        <v>38</v>
      </c>
    </row>
    <row r="1538" spans="1:17" ht="15.4" x14ac:dyDescent="0.45">
      <c r="A1538" s="25" t="s">
        <v>1537</v>
      </c>
      <c r="B1538" s="24" t="str">
        <f>VLOOKUP('Customer Names'!A1538,'Customer Names'!A1538:C3872,3,FALSE)</f>
        <v>Deppen</v>
      </c>
      <c r="C1538" s="24">
        <f>VLOOKUP(Table8[[#This Row],[Customer ID]],Table8[[Customer ID]:[BMI]],2,FALSE)</f>
        <v>18.48</v>
      </c>
      <c r="D1538" s="24">
        <f>VLOOKUP(Table8[[#This Row],[Customer ID]],Table8[[Customer ID]:[HBA1C]],4,FALSE)</f>
        <v>10.84</v>
      </c>
      <c r="E1538" s="24" t="str">
        <f>VLOOKUP(Table8[[#This Row],[Customer ID]],Table8[[Customer ID]:[Heart Issues]],6,FALSE)</f>
        <v>Yes</v>
      </c>
      <c r="F1538" s="24" t="str">
        <f>VLOOKUP(Table8[[#This Row],[Customer ID]],Table8[[Customer ID]:[Any Transplants]],7,FALSE)</f>
        <v>No</v>
      </c>
      <c r="G1538" s="24" t="str">
        <f>VLOOKUP(Table8[[#This Row],[Customer ID]],Table8[[Customer ID]:[Cancer history]],8,FALSE)</f>
        <v>No</v>
      </c>
      <c r="H1538" s="24">
        <f>VLOOKUP(Table8[[#This Row],[Customer ID]],Table8[[Customer ID]:[NumberOfMajorSurgeries]],9,FALSE)</f>
        <v>2</v>
      </c>
      <c r="I1538" s="24" t="str">
        <f>VLOOKUP(Table8[[#This Row],[Customer ID]],Table8[],10,FALSE)</f>
        <v>No</v>
      </c>
      <c r="J1538" s="24" t="str">
        <f>VLOOKUP(Table8[[#This Row],[Customer ID]],Table8[[Customer ID]:[Wight Status]],3,FALSE)</f>
        <v>Under Weight</v>
      </c>
      <c r="K1538" s="24" t="str">
        <f>VLOOKUP(Table8[[#This Row],[Customer ID]],Table8[[Customer ID]:[Diabetes Status]],5,FALSE)</f>
        <v>Diabetes</v>
      </c>
      <c r="L1538" s="24" t="str">
        <f>VLOOKUP(A1538,Table1[[Customer ID]:[Date Of Birth]],5,FALSE)</f>
        <v>8-Nov-1970</v>
      </c>
      <c r="M1538" s="24">
        <f>VLOOKUP(A1538,Table1[[Customer ID]:[charges]],8,FALSE)</f>
        <v>6651.26</v>
      </c>
      <c r="N1538" s="24" t="str">
        <f>VLOOKUP(Healthcare!A1538,Table1[[Customer ID]:[Hospital tier]],9,FALSE)</f>
        <v>tier - 2</v>
      </c>
      <c r="O1538" s="24" t="str">
        <f>VLOOKUP(A1538,Table1[[Customer ID]:[City tier]],10,FALSE)</f>
        <v>tier - 3</v>
      </c>
      <c r="P1538" s="24" t="str">
        <f>VLOOKUP(Healthcare!A1538,Table1[],11,FALSE)</f>
        <v>R1013</v>
      </c>
      <c r="Q1538" s="24">
        <f>VLOOKUP(Healthcare!A1538,Table1[[Customer ID]:[Age]],6,FALSE)</f>
        <v>52</v>
      </c>
    </row>
    <row r="1539" spans="1:17" ht="15.4" x14ac:dyDescent="0.45">
      <c r="A1539" s="25" t="s">
        <v>1538</v>
      </c>
      <c r="B1539" s="24" t="str">
        <f>VLOOKUP('Customer Names'!A1539,'Customer Names'!A1539:C3873,3,FALSE)</f>
        <v>Hine</v>
      </c>
      <c r="C1539" s="24">
        <f>VLOOKUP(Table8[[#This Row],[Customer ID]],Table8[[Customer ID]:[BMI]],2,FALSE)</f>
        <v>16.815000000000001</v>
      </c>
      <c r="D1539" s="24">
        <f>VLOOKUP(Table8[[#This Row],[Customer ID]],Table8[[Customer ID]:[HBA1C]],4,FALSE)</f>
        <v>5.63</v>
      </c>
      <c r="E1539" s="24" t="str">
        <f>VLOOKUP(Table8[[#This Row],[Customer ID]],Table8[[Customer ID]:[Heart Issues]],6,FALSE)</f>
        <v>No</v>
      </c>
      <c r="F1539" s="24" t="str">
        <f>VLOOKUP(Table8[[#This Row],[Customer ID]],Table8[[Customer ID]:[Any Transplants]],7,FALSE)</f>
        <v>No</v>
      </c>
      <c r="G1539" s="24" t="str">
        <f>VLOOKUP(Table8[[#This Row],[Customer ID]],Table8[[Customer ID]:[Cancer history]],8,FALSE)</f>
        <v>No</v>
      </c>
      <c r="H1539" s="24">
        <f>VLOOKUP(Table8[[#This Row],[Customer ID]],Table8[[Customer ID]:[NumberOfMajorSurgeries]],9,FALSE)</f>
        <v>1</v>
      </c>
      <c r="I1539" s="24" t="str">
        <f>VLOOKUP(Table8[[#This Row],[Customer ID]],Table8[],10,FALSE)</f>
        <v>No</v>
      </c>
      <c r="J1539" s="24" t="str">
        <f>VLOOKUP(Table8[[#This Row],[Customer ID]],Table8[[Customer ID]:[Wight Status]],3,FALSE)</f>
        <v>Under Weight</v>
      </c>
      <c r="K1539" s="24" t="str">
        <f>VLOOKUP(Table8[[#This Row],[Customer ID]],Table8[[Customer ID]:[Diabetes Status]],5,FALSE)</f>
        <v>Normal</v>
      </c>
      <c r="L1539" s="24" t="str">
        <f>VLOOKUP(A1539,Table1[[Customer ID]:[Date Of Birth]],5,FALSE)</f>
        <v>8-Dec-1984</v>
      </c>
      <c r="M1539" s="24">
        <f>VLOOKUP(A1539,Table1[[Customer ID]:[charges]],8,FALSE)</f>
        <v>6640.54</v>
      </c>
      <c r="N1539" s="24" t="str">
        <f>VLOOKUP(Healthcare!A1539,Table1[[Customer ID]:[Hospital tier]],9,FALSE)</f>
        <v>tier - 2</v>
      </c>
      <c r="O1539" s="24" t="str">
        <f>VLOOKUP(A1539,Table1[[Customer ID]:[City tier]],10,FALSE)</f>
        <v>tier - 3</v>
      </c>
      <c r="P1539" s="24" t="str">
        <f>VLOOKUP(Healthcare!A1539,Table1[],11,FALSE)</f>
        <v>R1019</v>
      </c>
      <c r="Q1539" s="24">
        <f>VLOOKUP(Healthcare!A1539,Table1[[Customer ID]:[Age]],6,FALSE)</f>
        <v>38</v>
      </c>
    </row>
    <row r="1540" spans="1:17" ht="15.4" x14ac:dyDescent="0.45">
      <c r="A1540" s="25" t="s">
        <v>1539</v>
      </c>
      <c r="B1540" s="24" t="str">
        <f>VLOOKUP('Customer Names'!A1540,'Customer Names'!A1540:C3874,3,FALSE)</f>
        <v>Mathews</v>
      </c>
      <c r="C1540" s="24">
        <f>VLOOKUP(Table8[[#This Row],[Customer ID]],Table8[[Customer ID]:[BMI]],2,FALSE)</f>
        <v>26.72</v>
      </c>
      <c r="D1540" s="24">
        <f>VLOOKUP(Table8[[#This Row],[Customer ID]],Table8[[Customer ID]:[HBA1C]],4,FALSE)</f>
        <v>4.1399999999999997</v>
      </c>
      <c r="E1540" s="24" t="str">
        <f>VLOOKUP(Table8[[#This Row],[Customer ID]],Table8[[Customer ID]:[Heart Issues]],6,FALSE)</f>
        <v>No</v>
      </c>
      <c r="F1540" s="24" t="str">
        <f>VLOOKUP(Table8[[#This Row],[Customer ID]],Table8[[Customer ID]:[Any Transplants]],7,FALSE)</f>
        <v>No</v>
      </c>
      <c r="G1540" s="24" t="str">
        <f>VLOOKUP(Table8[[#This Row],[Customer ID]],Table8[[Customer ID]:[Cancer history]],8,FALSE)</f>
        <v>No</v>
      </c>
      <c r="H1540" s="24">
        <f>VLOOKUP(Table8[[#This Row],[Customer ID]],Table8[[Customer ID]:[NumberOfMajorSurgeries]],9,FALSE)</f>
        <v>0</v>
      </c>
      <c r="I1540" s="24" t="str">
        <f>VLOOKUP(Table8[[#This Row],[Customer ID]],Table8[],10,FALSE)</f>
        <v>No</v>
      </c>
      <c r="J1540" s="24" t="str">
        <f>VLOOKUP(Table8[[#This Row],[Customer ID]],Table8[[Customer ID]:[Wight Status]],3,FALSE)</f>
        <v>Over Weight</v>
      </c>
      <c r="K1540" s="24" t="str">
        <f>VLOOKUP(Table8[[#This Row],[Customer ID]],Table8[[Customer ID]:[Diabetes Status]],5,FALSE)</f>
        <v>Normal</v>
      </c>
      <c r="L1540" s="24" t="str">
        <f>VLOOKUP(A1540,Table1[[Customer ID]:[Date Of Birth]],5,FALSE)</f>
        <v>6-Jun-1990</v>
      </c>
      <c r="M1540" s="24">
        <f>VLOOKUP(A1540,Table1[[Customer ID]:[charges]],8,FALSE)</f>
        <v>6639.3</v>
      </c>
      <c r="N1540" s="24" t="str">
        <f>VLOOKUP(Healthcare!A1540,Table1[[Customer ID]:[Hospital tier]],9,FALSE)</f>
        <v>tier - 2</v>
      </c>
      <c r="O1540" s="24" t="str">
        <f>VLOOKUP(A1540,Table1[[Customer ID]:[City tier]],10,FALSE)</f>
        <v>tier - 2</v>
      </c>
      <c r="P1540" s="24" t="str">
        <f>VLOOKUP(Healthcare!A1540,Table1[],11,FALSE)</f>
        <v>R1021</v>
      </c>
      <c r="Q1540" s="24">
        <f>VLOOKUP(Healthcare!A1540,Table1[[Customer ID]:[Age]],6,FALSE)</f>
        <v>33</v>
      </c>
    </row>
    <row r="1541" spans="1:17" ht="15.4" x14ac:dyDescent="0.45">
      <c r="A1541" s="25" t="s">
        <v>1540</v>
      </c>
      <c r="B1541" s="24" t="str">
        <f>VLOOKUP('Customer Names'!A1541,'Customer Names'!A1541:C3875,3,FALSE)</f>
        <v>Yabu</v>
      </c>
      <c r="C1541" s="24">
        <f>VLOOKUP(Table8[[#This Row],[Customer ID]],Table8[[Customer ID]:[BMI]],2,FALSE)</f>
        <v>41.42</v>
      </c>
      <c r="D1541" s="24">
        <f>VLOOKUP(Table8[[#This Row],[Customer ID]],Table8[[Customer ID]:[HBA1C]],4,FALSE)</f>
        <v>5.17</v>
      </c>
      <c r="E1541" s="24" t="str">
        <f>VLOOKUP(Table8[[#This Row],[Customer ID]],Table8[[Customer ID]:[Heart Issues]],6,FALSE)</f>
        <v>No</v>
      </c>
      <c r="F1541" s="24" t="str">
        <f>VLOOKUP(Table8[[#This Row],[Customer ID]],Table8[[Customer ID]:[Any Transplants]],7,FALSE)</f>
        <v>No</v>
      </c>
      <c r="G1541" s="24" t="str">
        <f>VLOOKUP(Table8[[#This Row],[Customer ID]],Table8[[Customer ID]:[Cancer history]],8,FALSE)</f>
        <v>Yes</v>
      </c>
      <c r="H1541" s="24">
        <f>VLOOKUP(Table8[[#This Row],[Customer ID]],Table8[[Customer ID]:[NumberOfMajorSurgeries]],9,FALSE)</f>
        <v>1</v>
      </c>
      <c r="I1541" s="24" t="str">
        <f>VLOOKUP(Table8[[#This Row],[Customer ID]],Table8[],10,FALSE)</f>
        <v>No</v>
      </c>
      <c r="J1541" s="24" t="str">
        <f>VLOOKUP(Table8[[#This Row],[Customer ID]],Table8[[Customer ID]:[Wight Status]],3,FALSE)</f>
        <v>Obesity</v>
      </c>
      <c r="K1541" s="24" t="str">
        <f>VLOOKUP(Table8[[#This Row],[Customer ID]],Table8[[Customer ID]:[Diabetes Status]],5,FALSE)</f>
        <v>Normal</v>
      </c>
      <c r="L1541" s="24" t="str">
        <f>VLOOKUP(A1541,Table1[[Customer ID]:[Date Of Birth]],5,FALSE)</f>
        <v>4-Sep-2003</v>
      </c>
      <c r="M1541" s="24">
        <f>VLOOKUP(A1541,Table1[[Customer ID]:[charges]],8,FALSE)</f>
        <v>6638.16</v>
      </c>
      <c r="N1541" s="24" t="str">
        <f>VLOOKUP(Healthcare!A1541,Table1[[Customer ID]:[Hospital tier]],9,FALSE)</f>
        <v>tier - 2</v>
      </c>
      <c r="O1541" s="24" t="str">
        <f>VLOOKUP(A1541,Table1[[Customer ID]:[City tier]],10,FALSE)</f>
        <v>tier - 1</v>
      </c>
      <c r="P1541" s="24" t="str">
        <f>VLOOKUP(Healthcare!A1541,Table1[],11,FALSE)</f>
        <v>R1012</v>
      </c>
      <c r="Q1541" s="24">
        <f>VLOOKUP(Healthcare!A1541,Table1[[Customer ID]:[Age]],6,FALSE)</f>
        <v>19</v>
      </c>
    </row>
    <row r="1542" spans="1:17" ht="15.4" x14ac:dyDescent="0.45">
      <c r="A1542" s="25" t="s">
        <v>1541</v>
      </c>
      <c r="B1542" s="24" t="str">
        <f>VLOOKUP('Customer Names'!A1542,'Customer Names'!A1542:C3876,3,FALSE)</f>
        <v>Strang</v>
      </c>
      <c r="C1542" s="24">
        <f>VLOOKUP(Table8[[#This Row],[Customer ID]],Table8[[Customer ID]:[BMI]],2,FALSE)</f>
        <v>20.69</v>
      </c>
      <c r="D1542" s="24">
        <f>VLOOKUP(Table8[[#This Row],[Customer ID]],Table8[[Customer ID]:[HBA1C]],4,FALSE)</f>
        <v>6.93</v>
      </c>
      <c r="E1542" s="24" t="str">
        <f>VLOOKUP(Table8[[#This Row],[Customer ID]],Table8[[Customer ID]:[Heart Issues]],6,FALSE)</f>
        <v>No</v>
      </c>
      <c r="F1542" s="24" t="str">
        <f>VLOOKUP(Table8[[#This Row],[Customer ID]],Table8[[Customer ID]:[Any Transplants]],7,FALSE)</f>
        <v>No</v>
      </c>
      <c r="G1542" s="24" t="str">
        <f>VLOOKUP(Table8[[#This Row],[Customer ID]],Table8[[Customer ID]:[Cancer history]],8,FALSE)</f>
        <v>No</v>
      </c>
      <c r="H1542" s="24">
        <f>VLOOKUP(Table8[[#This Row],[Customer ID]],Table8[[Customer ID]:[NumberOfMajorSurgeries]],9,FALSE)</f>
        <v>2</v>
      </c>
      <c r="I1542" s="24" t="str">
        <f>VLOOKUP(Table8[[#This Row],[Customer ID]],Table8[],10,FALSE)</f>
        <v>No</v>
      </c>
      <c r="J1542" s="24" t="str">
        <f>VLOOKUP(Table8[[#This Row],[Customer ID]],Table8[[Customer ID]:[Wight Status]],3,FALSE)</f>
        <v>Normal Weight</v>
      </c>
      <c r="K1542" s="24" t="str">
        <f>VLOOKUP(Table8[[#This Row],[Customer ID]],Table8[[Customer ID]:[Diabetes Status]],5,FALSE)</f>
        <v>Diabetes</v>
      </c>
      <c r="L1542" s="24" t="str">
        <f>VLOOKUP(A1542,Table1[[Customer ID]:[Date Of Birth]],5,FALSE)</f>
        <v>29-Aug-1973</v>
      </c>
      <c r="M1542" s="24">
        <f>VLOOKUP(A1542,Table1[[Customer ID]:[charges]],8,FALSE)</f>
        <v>6630.31</v>
      </c>
      <c r="N1542" s="24" t="str">
        <f>VLOOKUP(Healthcare!A1542,Table1[[Customer ID]:[Hospital tier]],9,FALSE)</f>
        <v>tier - 2</v>
      </c>
      <c r="O1542" s="24" t="str">
        <f>VLOOKUP(A1542,Table1[[Customer ID]:[City tier]],10,FALSE)</f>
        <v>tier - 1</v>
      </c>
      <c r="P1542" s="24" t="str">
        <f>VLOOKUP(Healthcare!A1542,Table1[],11,FALSE)</f>
        <v>R1013</v>
      </c>
      <c r="Q1542" s="24">
        <f>VLOOKUP(Healthcare!A1542,Table1[[Customer ID]:[Age]],6,FALSE)</f>
        <v>49</v>
      </c>
    </row>
    <row r="1543" spans="1:17" ht="15.4" x14ac:dyDescent="0.45">
      <c r="A1543" s="25" t="s">
        <v>1542</v>
      </c>
      <c r="B1543" s="24" t="str">
        <f>VLOOKUP('Customer Names'!A1543,'Customer Names'!A1543:C3877,3,FALSE)</f>
        <v>Frank</v>
      </c>
      <c r="C1543" s="24">
        <f>VLOOKUP(Table8[[#This Row],[Customer ID]],Table8[[Customer ID]:[BMI]],2,FALSE)</f>
        <v>41.23</v>
      </c>
      <c r="D1543" s="24">
        <f>VLOOKUP(Table8[[#This Row],[Customer ID]],Table8[[Customer ID]:[HBA1C]],4,FALSE)</f>
        <v>4.24</v>
      </c>
      <c r="E1543" s="24" t="str">
        <f>VLOOKUP(Table8[[#This Row],[Customer ID]],Table8[[Customer ID]:[Heart Issues]],6,FALSE)</f>
        <v>No</v>
      </c>
      <c r="F1543" s="24" t="str">
        <f>VLOOKUP(Table8[[#This Row],[Customer ID]],Table8[[Customer ID]:[Any Transplants]],7,FALSE)</f>
        <v>No</v>
      </c>
      <c r="G1543" s="24" t="str">
        <f>VLOOKUP(Table8[[#This Row],[Customer ID]],Table8[[Customer ID]:[Cancer history]],8,FALSE)</f>
        <v>No</v>
      </c>
      <c r="H1543" s="24">
        <f>VLOOKUP(Table8[[#This Row],[Customer ID]],Table8[[Customer ID]:[NumberOfMajorSurgeries]],9,FALSE)</f>
        <v>0</v>
      </c>
      <c r="I1543" s="24" t="str">
        <f>VLOOKUP(Table8[[#This Row],[Customer ID]],Table8[],10,FALSE)</f>
        <v>No</v>
      </c>
      <c r="J1543" s="24" t="str">
        <f>VLOOKUP(Table8[[#This Row],[Customer ID]],Table8[[Customer ID]:[Wight Status]],3,FALSE)</f>
        <v>Obesity</v>
      </c>
      <c r="K1543" s="24" t="str">
        <f>VLOOKUP(Table8[[#This Row],[Customer ID]],Table8[[Customer ID]:[Diabetes Status]],5,FALSE)</f>
        <v>Normal</v>
      </c>
      <c r="L1543" s="24" t="str">
        <f>VLOOKUP(A1543,Table1[[Customer ID]:[Date Of Birth]],5,FALSE)</f>
        <v>28-Aug-1982</v>
      </c>
      <c r="M1543" s="24">
        <f>VLOOKUP(A1543,Table1[[Customer ID]:[charges]],8,FALSE)</f>
        <v>6610.11</v>
      </c>
      <c r="N1543" s="24" t="str">
        <f>VLOOKUP(Healthcare!A1543,Table1[[Customer ID]:[Hospital tier]],9,FALSE)</f>
        <v>tier - 3</v>
      </c>
      <c r="O1543" s="24" t="str">
        <f>VLOOKUP(A1543,Table1[[Customer ID]:[City tier]],10,FALSE)</f>
        <v>tier - 2</v>
      </c>
      <c r="P1543" s="24" t="str">
        <f>VLOOKUP(Healthcare!A1543,Table1[],11,FALSE)</f>
        <v>R1015</v>
      </c>
      <c r="Q1543" s="24">
        <f>VLOOKUP(Healthcare!A1543,Table1[[Customer ID]:[Age]],6,FALSE)</f>
        <v>40</v>
      </c>
    </row>
    <row r="1544" spans="1:17" ht="15.4" x14ac:dyDescent="0.45">
      <c r="A1544" s="25" t="s">
        <v>1543</v>
      </c>
      <c r="B1544" s="24" t="str">
        <f>VLOOKUP('Customer Names'!A1544,'Customer Names'!A1544:C3878,3,FALSE)</f>
        <v>Shanley</v>
      </c>
      <c r="C1544" s="24">
        <f>VLOOKUP(Table8[[#This Row],[Customer ID]],Table8[[Customer ID]:[BMI]],2,FALSE)</f>
        <v>29.9</v>
      </c>
      <c r="D1544" s="24">
        <f>VLOOKUP(Table8[[#This Row],[Customer ID]],Table8[[Customer ID]:[HBA1C]],4,FALSE)</f>
        <v>5.91</v>
      </c>
      <c r="E1544" s="24" t="str">
        <f>VLOOKUP(Table8[[#This Row],[Customer ID]],Table8[[Customer ID]:[Heart Issues]],6,FALSE)</f>
        <v>No</v>
      </c>
      <c r="F1544" s="24" t="str">
        <f>VLOOKUP(Table8[[#This Row],[Customer ID]],Table8[[Customer ID]:[Any Transplants]],7,FALSE)</f>
        <v>No</v>
      </c>
      <c r="G1544" s="24" t="str">
        <f>VLOOKUP(Table8[[#This Row],[Customer ID]],Table8[[Customer ID]:[Cancer history]],8,FALSE)</f>
        <v>No</v>
      </c>
      <c r="H1544" s="24">
        <f>VLOOKUP(Table8[[#This Row],[Customer ID]],Table8[[Customer ID]:[NumberOfMajorSurgeries]],9,FALSE)</f>
        <v>0</v>
      </c>
      <c r="I1544" s="24" t="str">
        <f>VLOOKUP(Table8[[#This Row],[Customer ID]],Table8[],10,FALSE)</f>
        <v>No</v>
      </c>
      <c r="J1544" s="24" t="str">
        <f>VLOOKUP(Table8[[#This Row],[Customer ID]],Table8[[Customer ID]:[Wight Status]],3,FALSE)</f>
        <v>Over Weight</v>
      </c>
      <c r="K1544" s="24" t="str">
        <f>VLOOKUP(Table8[[#This Row],[Customer ID]],Table8[[Customer ID]:[Diabetes Status]],5,FALSE)</f>
        <v>Prediabetes</v>
      </c>
      <c r="L1544" s="24" t="str">
        <f>VLOOKUP(A1544,Table1[[Customer ID]:[Date Of Birth]],5,FALSE)</f>
        <v>7-Nov-1982</v>
      </c>
      <c r="M1544" s="24">
        <f>VLOOKUP(A1544,Table1[[Customer ID]:[charges]],8,FALSE)</f>
        <v>6600.36</v>
      </c>
      <c r="N1544" s="24" t="str">
        <f>VLOOKUP(Healthcare!A1544,Table1[[Customer ID]:[Hospital tier]],9,FALSE)</f>
        <v>tier - 2</v>
      </c>
      <c r="O1544" s="24" t="str">
        <f>VLOOKUP(A1544,Table1[[Customer ID]:[City tier]],10,FALSE)</f>
        <v>tier - 3</v>
      </c>
      <c r="P1544" s="24" t="str">
        <f>VLOOKUP(Healthcare!A1544,Table1[],11,FALSE)</f>
        <v>R1011</v>
      </c>
      <c r="Q1544" s="24">
        <f>VLOOKUP(Healthcare!A1544,Table1[[Customer ID]:[Age]],6,FALSE)</f>
        <v>40</v>
      </c>
    </row>
    <row r="1545" spans="1:17" ht="15.4" x14ac:dyDescent="0.45">
      <c r="A1545" s="25" t="s">
        <v>1544</v>
      </c>
      <c r="B1545" s="24" t="str">
        <f>VLOOKUP('Customer Names'!A1545,'Customer Names'!A1545:C3879,3,FALSE)</f>
        <v>Mancebo Garcia</v>
      </c>
      <c r="C1545" s="24">
        <f>VLOOKUP(Table8[[#This Row],[Customer ID]],Table8[[Customer ID]:[BMI]],2,FALSE)</f>
        <v>34.104999999999997</v>
      </c>
      <c r="D1545" s="24">
        <f>VLOOKUP(Table8[[#This Row],[Customer ID]],Table8[[Customer ID]:[HBA1C]],4,FALSE)</f>
        <v>5.93</v>
      </c>
      <c r="E1545" s="24" t="str">
        <f>VLOOKUP(Table8[[#This Row],[Customer ID]],Table8[[Customer ID]:[Heart Issues]],6,FALSE)</f>
        <v>No</v>
      </c>
      <c r="F1545" s="24" t="str">
        <f>VLOOKUP(Table8[[#This Row],[Customer ID]],Table8[[Customer ID]:[Any Transplants]],7,FALSE)</f>
        <v>No</v>
      </c>
      <c r="G1545" s="24" t="str">
        <f>VLOOKUP(Table8[[#This Row],[Customer ID]],Table8[[Customer ID]:[Cancer history]],8,FALSE)</f>
        <v>No</v>
      </c>
      <c r="H1545" s="24">
        <f>VLOOKUP(Table8[[#This Row],[Customer ID]],Table8[[Customer ID]:[NumberOfMajorSurgeries]],9,FALSE)</f>
        <v>0</v>
      </c>
      <c r="I1545" s="24" t="str">
        <f>VLOOKUP(Table8[[#This Row],[Customer ID]],Table8[],10,FALSE)</f>
        <v>No</v>
      </c>
      <c r="J1545" s="24" t="str">
        <f>VLOOKUP(Table8[[#This Row],[Customer ID]],Table8[[Customer ID]:[Wight Status]],3,FALSE)</f>
        <v>Obesity</v>
      </c>
      <c r="K1545" s="24" t="str">
        <f>VLOOKUP(Table8[[#This Row],[Customer ID]],Table8[[Customer ID]:[Diabetes Status]],5,FALSE)</f>
        <v>Prediabetes</v>
      </c>
      <c r="L1545" s="24" t="str">
        <f>VLOOKUP(A1545,Table1[[Customer ID]:[Date Of Birth]],5,FALSE)</f>
        <v>29-Dec-1982</v>
      </c>
      <c r="M1545" s="24">
        <f>VLOOKUP(A1545,Table1[[Customer ID]:[charges]],8,FALSE)</f>
        <v>6600.21</v>
      </c>
      <c r="N1545" s="24" t="str">
        <f>VLOOKUP(Healthcare!A1545,Table1[[Customer ID]:[Hospital tier]],9,FALSE)</f>
        <v>tier - 3</v>
      </c>
      <c r="O1545" s="24" t="str">
        <f>VLOOKUP(A1545,Table1[[Customer ID]:[City tier]],10,FALSE)</f>
        <v>tier - 2</v>
      </c>
      <c r="P1545" s="24" t="str">
        <f>VLOOKUP(Healthcare!A1545,Table1[],11,FALSE)</f>
        <v>R1016</v>
      </c>
      <c r="Q1545" s="24">
        <f>VLOOKUP(Healthcare!A1545,Table1[[Customer ID]:[Age]],6,FALSE)</f>
        <v>40</v>
      </c>
    </row>
    <row r="1546" spans="1:17" ht="15.4" x14ac:dyDescent="0.45">
      <c r="A1546" s="25" t="s">
        <v>1545</v>
      </c>
      <c r="B1546" s="24" t="str">
        <f>VLOOKUP('Customer Names'!A1546,'Customer Names'!A1546:C3880,3,FALSE)</f>
        <v>Keehan</v>
      </c>
      <c r="C1546" s="24">
        <f>VLOOKUP(Table8[[#This Row],[Customer ID]],Table8[[Customer ID]:[BMI]],2,FALSE)</f>
        <v>24.97</v>
      </c>
      <c r="D1546" s="24">
        <f>VLOOKUP(Table8[[#This Row],[Customer ID]],Table8[[Customer ID]:[HBA1C]],4,FALSE)</f>
        <v>5.66</v>
      </c>
      <c r="E1546" s="24" t="str">
        <f>VLOOKUP(Table8[[#This Row],[Customer ID]],Table8[[Customer ID]:[Heart Issues]],6,FALSE)</f>
        <v>No</v>
      </c>
      <c r="F1546" s="24" t="str">
        <f>VLOOKUP(Table8[[#This Row],[Customer ID]],Table8[[Customer ID]:[Any Transplants]],7,FALSE)</f>
        <v>No</v>
      </c>
      <c r="G1546" s="24" t="str">
        <f>VLOOKUP(Table8[[#This Row],[Customer ID]],Table8[[Customer ID]:[Cancer history]],8,FALSE)</f>
        <v>No</v>
      </c>
      <c r="H1546" s="24">
        <f>VLOOKUP(Table8[[#This Row],[Customer ID]],Table8[[Customer ID]:[NumberOfMajorSurgeries]],9,FALSE)</f>
        <v>0</v>
      </c>
      <c r="I1546" s="24" t="str">
        <f>VLOOKUP(Table8[[#This Row],[Customer ID]],Table8[],10,FALSE)</f>
        <v>No</v>
      </c>
      <c r="J1546" s="24" t="str">
        <f>VLOOKUP(Table8[[#This Row],[Customer ID]],Table8[[Customer ID]:[Wight Status]],3,FALSE)</f>
        <v>Normal Weight</v>
      </c>
      <c r="K1546" s="24" t="str">
        <f>VLOOKUP(Table8[[#This Row],[Customer ID]],Table8[[Customer ID]:[Diabetes Status]],5,FALSE)</f>
        <v>Normal</v>
      </c>
      <c r="L1546" s="24" t="str">
        <f>VLOOKUP(A1546,Table1[[Customer ID]:[Date Of Birth]],5,FALSE)</f>
        <v>22-Nov-1982</v>
      </c>
      <c r="M1546" s="24">
        <f>VLOOKUP(A1546,Table1[[Customer ID]:[charges]],8,FALSE)</f>
        <v>6593.51</v>
      </c>
      <c r="N1546" s="24" t="str">
        <f>VLOOKUP(Healthcare!A1546,Table1[[Customer ID]:[Hospital tier]],9,FALSE)</f>
        <v>tier - 2</v>
      </c>
      <c r="O1546" s="24" t="str">
        <f>VLOOKUP(A1546,Table1[[Customer ID]:[City tier]],10,FALSE)</f>
        <v>tier - 1</v>
      </c>
      <c r="P1546" s="24" t="str">
        <f>VLOOKUP(Healthcare!A1546,Table1[],11,FALSE)</f>
        <v>R1013</v>
      </c>
      <c r="Q1546" s="24">
        <f>VLOOKUP(Healthcare!A1546,Table1[[Customer ID]:[Age]],6,FALSE)</f>
        <v>40</v>
      </c>
    </row>
    <row r="1547" spans="1:17" ht="15.4" x14ac:dyDescent="0.45">
      <c r="A1547" s="25" t="s">
        <v>1546</v>
      </c>
      <c r="B1547" s="24" t="str">
        <f>VLOOKUP('Customer Names'!A1547,'Customer Names'!A1547:C3881,3,FALSE)</f>
        <v>Mahaney</v>
      </c>
      <c r="C1547" s="24">
        <f>VLOOKUP(Table8[[#This Row],[Customer ID]],Table8[[Customer ID]:[BMI]],2,FALSE)</f>
        <v>34.799999999999997</v>
      </c>
      <c r="D1547" s="24">
        <f>VLOOKUP(Table8[[#This Row],[Customer ID]],Table8[[Customer ID]:[HBA1C]],4,FALSE)</f>
        <v>4.1900000000000004</v>
      </c>
      <c r="E1547" s="24" t="str">
        <f>VLOOKUP(Table8[[#This Row],[Customer ID]],Table8[[Customer ID]:[Heart Issues]],6,FALSE)</f>
        <v>No</v>
      </c>
      <c r="F1547" s="24" t="str">
        <f>VLOOKUP(Table8[[#This Row],[Customer ID]],Table8[[Customer ID]:[Any Transplants]],7,FALSE)</f>
        <v>No</v>
      </c>
      <c r="G1547" s="24" t="str">
        <f>VLOOKUP(Table8[[#This Row],[Customer ID]],Table8[[Customer ID]:[Cancer history]],8,FALSE)</f>
        <v>No</v>
      </c>
      <c r="H1547" s="24">
        <f>VLOOKUP(Table8[[#This Row],[Customer ID]],Table8[[Customer ID]:[NumberOfMajorSurgeries]],9,FALSE)</f>
        <v>1</v>
      </c>
      <c r="I1547" s="24" t="str">
        <f>VLOOKUP(Table8[[#This Row],[Customer ID]],Table8[],10,FALSE)</f>
        <v>No</v>
      </c>
      <c r="J1547" s="24" t="str">
        <f>VLOOKUP(Table8[[#This Row],[Customer ID]],Table8[[Customer ID]:[Wight Status]],3,FALSE)</f>
        <v>Obesity</v>
      </c>
      <c r="K1547" s="24" t="str">
        <f>VLOOKUP(Table8[[#This Row],[Customer ID]],Table8[[Customer ID]:[Diabetes Status]],5,FALSE)</f>
        <v>Normal</v>
      </c>
      <c r="L1547" s="24" t="str">
        <f>VLOOKUP(A1547,Table1[[Customer ID]:[Date Of Birth]],5,FALSE)</f>
        <v>5-Oct-1984</v>
      </c>
      <c r="M1547" s="24">
        <f>VLOOKUP(A1547,Table1[[Customer ID]:[charges]],8,FALSE)</f>
        <v>6571.54</v>
      </c>
      <c r="N1547" s="24" t="str">
        <f>VLOOKUP(Healthcare!A1547,Table1[[Customer ID]:[Hospital tier]],9,FALSE)</f>
        <v>tier - 2</v>
      </c>
      <c r="O1547" s="24" t="str">
        <f>VLOOKUP(A1547,Table1[[Customer ID]:[City tier]],10,FALSE)</f>
        <v>tier - 3</v>
      </c>
      <c r="P1547" s="24" t="str">
        <f>VLOOKUP(Healthcare!A1547,Table1[],11,FALSE)</f>
        <v>R1011</v>
      </c>
      <c r="Q1547" s="24">
        <f>VLOOKUP(Healthcare!A1547,Table1[[Customer ID]:[Age]],6,FALSE)</f>
        <v>38</v>
      </c>
    </row>
    <row r="1548" spans="1:17" ht="15.4" x14ac:dyDescent="0.45">
      <c r="A1548" s="25" t="s">
        <v>1547</v>
      </c>
      <c r="B1548" s="24" t="str">
        <f>VLOOKUP('Customer Names'!A1548,'Customer Names'!A1548:C3882,3,FALSE)</f>
        <v>Nolan</v>
      </c>
      <c r="C1548" s="24">
        <f>VLOOKUP(Table8[[#This Row],[Customer ID]],Table8[[Customer ID]:[BMI]],2,FALSE)</f>
        <v>32.965000000000003</v>
      </c>
      <c r="D1548" s="24">
        <f>VLOOKUP(Table8[[#This Row],[Customer ID]],Table8[[Customer ID]:[HBA1C]],4,FALSE)</f>
        <v>9.2100000000000009</v>
      </c>
      <c r="E1548" s="24" t="str">
        <f>VLOOKUP(Table8[[#This Row],[Customer ID]],Table8[[Customer ID]:[Heart Issues]],6,FALSE)</f>
        <v>Yes</v>
      </c>
      <c r="F1548" s="24" t="str">
        <f>VLOOKUP(Table8[[#This Row],[Customer ID]],Table8[[Customer ID]:[Any Transplants]],7,FALSE)</f>
        <v>No</v>
      </c>
      <c r="G1548" s="24" t="str">
        <f>VLOOKUP(Table8[[#This Row],[Customer ID]],Table8[[Customer ID]:[Cancer history]],8,FALSE)</f>
        <v>No</v>
      </c>
      <c r="H1548" s="24">
        <f>VLOOKUP(Table8[[#This Row],[Customer ID]],Table8[[Customer ID]:[NumberOfMajorSurgeries]],9,FALSE)</f>
        <v>0</v>
      </c>
      <c r="I1548" s="24" t="str">
        <f>VLOOKUP(Table8[[#This Row],[Customer ID]],Table8[],10,FALSE)</f>
        <v>No</v>
      </c>
      <c r="J1548" s="24" t="str">
        <f>VLOOKUP(Table8[[#This Row],[Customer ID]],Table8[[Customer ID]:[Wight Status]],3,FALSE)</f>
        <v>Obesity</v>
      </c>
      <c r="K1548" s="24" t="str">
        <f>VLOOKUP(Table8[[#This Row],[Customer ID]],Table8[[Customer ID]:[Diabetes Status]],5,FALSE)</f>
        <v>Diabetes</v>
      </c>
      <c r="L1548" s="24" t="str">
        <f>VLOOKUP(A1548,Table1[[Customer ID]:[Date Of Birth]],5,FALSE)</f>
        <v>20-Jul-1981</v>
      </c>
      <c r="M1548" s="24">
        <f>VLOOKUP(A1548,Table1[[Customer ID]:[charges]],8,FALSE)</f>
        <v>6571.02</v>
      </c>
      <c r="N1548" s="24" t="str">
        <f>VLOOKUP(Healthcare!A1548,Table1[[Customer ID]:[Hospital tier]],9,FALSE)</f>
        <v>tier - 2</v>
      </c>
      <c r="O1548" s="24" t="str">
        <f>VLOOKUP(A1548,Table1[[Customer ID]:[City tier]],10,FALSE)</f>
        <v>tier - 1</v>
      </c>
      <c r="P1548" s="24" t="str">
        <f>VLOOKUP(Healthcare!A1548,Table1[],11,FALSE)</f>
        <v>R1012</v>
      </c>
      <c r="Q1548" s="24">
        <f>VLOOKUP(Healthcare!A1548,Table1[[Customer ID]:[Age]],6,FALSE)</f>
        <v>41</v>
      </c>
    </row>
    <row r="1549" spans="1:17" ht="15.4" x14ac:dyDescent="0.45">
      <c r="A1549" s="25" t="s">
        <v>1548</v>
      </c>
      <c r="B1549" s="24" t="str">
        <f>VLOOKUP('Customer Names'!A1549,'Customer Names'!A1549:C3883,3,FALSE)</f>
        <v>Sobrino</v>
      </c>
      <c r="C1549" s="24">
        <f>VLOOKUP(Table8[[#This Row],[Customer ID]],Table8[[Customer ID]:[BMI]],2,FALSE)</f>
        <v>27.265000000000001</v>
      </c>
      <c r="D1549" s="24">
        <f>VLOOKUP(Table8[[#This Row],[Customer ID]],Table8[[Customer ID]:[HBA1C]],4,FALSE)</f>
        <v>5.51</v>
      </c>
      <c r="E1549" s="24" t="str">
        <f>VLOOKUP(Table8[[#This Row],[Customer ID]],Table8[[Customer ID]:[Heart Issues]],6,FALSE)</f>
        <v>No</v>
      </c>
      <c r="F1549" s="24" t="str">
        <f>VLOOKUP(Table8[[#This Row],[Customer ID]],Table8[[Customer ID]:[Any Transplants]],7,FALSE)</f>
        <v>No</v>
      </c>
      <c r="G1549" s="24" t="str">
        <f>VLOOKUP(Table8[[#This Row],[Customer ID]],Table8[[Customer ID]:[Cancer history]],8,FALSE)</f>
        <v>No</v>
      </c>
      <c r="H1549" s="24">
        <f>VLOOKUP(Table8[[#This Row],[Customer ID]],Table8[[Customer ID]:[NumberOfMajorSurgeries]],9,FALSE)</f>
        <v>1</v>
      </c>
      <c r="I1549" s="24" t="str">
        <f>VLOOKUP(Table8[[#This Row],[Customer ID]],Table8[],10,FALSE)</f>
        <v>No</v>
      </c>
      <c r="J1549" s="24" t="str">
        <f>VLOOKUP(Table8[[#This Row],[Customer ID]],Table8[[Customer ID]:[Wight Status]],3,FALSE)</f>
        <v>Over Weight</v>
      </c>
      <c r="K1549" s="24" t="str">
        <f>VLOOKUP(Table8[[#This Row],[Customer ID]],Table8[[Customer ID]:[Diabetes Status]],5,FALSE)</f>
        <v>Normal</v>
      </c>
      <c r="L1549" s="24" t="str">
        <f>VLOOKUP(A1549,Table1[[Customer ID]:[Date Of Birth]],5,FALSE)</f>
        <v>20-Sep-1984</v>
      </c>
      <c r="M1549" s="24">
        <f>VLOOKUP(A1549,Table1[[Customer ID]:[charges]],8,FALSE)</f>
        <v>6555.07</v>
      </c>
      <c r="N1549" s="24" t="str">
        <f>VLOOKUP(Healthcare!A1549,Table1[[Customer ID]:[Hospital tier]],9,FALSE)</f>
        <v>tier - 2</v>
      </c>
      <c r="O1549" s="24" t="str">
        <f>VLOOKUP(A1549,Table1[[Customer ID]:[City tier]],10,FALSE)</f>
        <v>tier - 2</v>
      </c>
      <c r="P1549" s="24" t="str">
        <f>VLOOKUP(Healthcare!A1549,Table1[],11,FALSE)</f>
        <v>R1024</v>
      </c>
      <c r="Q1549" s="24">
        <f>VLOOKUP(Healthcare!A1549,Table1[[Customer ID]:[Age]],6,FALSE)</f>
        <v>38</v>
      </c>
    </row>
    <row r="1550" spans="1:17" ht="15.4" x14ac:dyDescent="0.45">
      <c r="A1550" s="25" t="s">
        <v>1549</v>
      </c>
      <c r="B1550" s="24" t="str">
        <f>VLOOKUP('Customer Names'!A1550,'Customer Names'!A1550:C3884,3,FALSE)</f>
        <v>Gennaro</v>
      </c>
      <c r="C1550" s="24">
        <f>VLOOKUP(Table8[[#This Row],[Customer ID]],Table8[[Customer ID]:[BMI]],2,FALSE)</f>
        <v>17.059999999999999</v>
      </c>
      <c r="D1550" s="24">
        <f>VLOOKUP(Table8[[#This Row],[Customer ID]],Table8[[Customer ID]:[HBA1C]],4,FALSE)</f>
        <v>8.5</v>
      </c>
      <c r="E1550" s="24" t="str">
        <f>VLOOKUP(Table8[[#This Row],[Customer ID]],Table8[[Customer ID]:[Heart Issues]],6,FALSE)</f>
        <v>No</v>
      </c>
      <c r="F1550" s="24" t="str">
        <f>VLOOKUP(Table8[[#This Row],[Customer ID]],Table8[[Customer ID]:[Any Transplants]],7,FALSE)</f>
        <v>No</v>
      </c>
      <c r="G1550" s="24" t="str">
        <f>VLOOKUP(Table8[[#This Row],[Customer ID]],Table8[[Customer ID]:[Cancer history]],8,FALSE)</f>
        <v>No</v>
      </c>
      <c r="H1550" s="24">
        <f>VLOOKUP(Table8[[#This Row],[Customer ID]],Table8[[Customer ID]:[NumberOfMajorSurgeries]],9,FALSE)</f>
        <v>0</v>
      </c>
      <c r="I1550" s="24" t="str">
        <f>VLOOKUP(Table8[[#This Row],[Customer ID]],Table8[],10,FALSE)</f>
        <v>No</v>
      </c>
      <c r="J1550" s="24" t="str">
        <f>VLOOKUP(Table8[[#This Row],[Customer ID]],Table8[[Customer ID]:[Wight Status]],3,FALSE)</f>
        <v>Under Weight</v>
      </c>
      <c r="K1550" s="24" t="str">
        <f>VLOOKUP(Table8[[#This Row],[Customer ID]],Table8[[Customer ID]:[Diabetes Status]],5,FALSE)</f>
        <v>Diabetes</v>
      </c>
      <c r="L1550" s="24" t="str">
        <f>VLOOKUP(A1550,Table1[[Customer ID]:[Date Of Birth]],5,FALSE)</f>
        <v>11-Dec-1968</v>
      </c>
      <c r="M1550" s="24">
        <f>VLOOKUP(A1550,Table1[[Customer ID]:[charges]],8,FALSE)</f>
        <v>6552.01</v>
      </c>
      <c r="N1550" s="24" t="str">
        <f>VLOOKUP(Healthcare!A1550,Table1[[Customer ID]:[Hospital tier]],9,FALSE)</f>
        <v>tier - 3</v>
      </c>
      <c r="O1550" s="24" t="str">
        <f>VLOOKUP(A1550,Table1[[Customer ID]:[City tier]],10,FALSE)</f>
        <v>tier - 2</v>
      </c>
      <c r="P1550" s="24" t="str">
        <f>VLOOKUP(Healthcare!A1550,Table1[],11,FALSE)</f>
        <v>R1013</v>
      </c>
      <c r="Q1550" s="24">
        <f>VLOOKUP(Healthcare!A1550,Table1[[Customer ID]:[Age]],6,FALSE)</f>
        <v>54</v>
      </c>
    </row>
    <row r="1551" spans="1:17" ht="15.4" x14ac:dyDescent="0.45">
      <c r="A1551" s="25" t="s">
        <v>1550</v>
      </c>
      <c r="B1551" s="24" t="str">
        <f>VLOOKUP('Customer Names'!A1551,'Customer Names'!A1551:C3885,3,FALSE)</f>
        <v>Mayer</v>
      </c>
      <c r="C1551" s="24">
        <f>VLOOKUP(Table8[[#This Row],[Customer ID]],Table8[[Customer ID]:[BMI]],2,FALSE)</f>
        <v>36.29</v>
      </c>
      <c r="D1551" s="24">
        <f>VLOOKUP(Table8[[#This Row],[Customer ID]],Table8[[Customer ID]:[HBA1C]],4,FALSE)</f>
        <v>6.23</v>
      </c>
      <c r="E1551" s="24" t="str">
        <f>VLOOKUP(Table8[[#This Row],[Customer ID]],Table8[[Customer ID]:[Heart Issues]],6,FALSE)</f>
        <v>No</v>
      </c>
      <c r="F1551" s="24" t="str">
        <f>VLOOKUP(Table8[[#This Row],[Customer ID]],Table8[[Customer ID]:[Any Transplants]],7,FALSE)</f>
        <v>No</v>
      </c>
      <c r="G1551" s="24" t="str">
        <f>VLOOKUP(Table8[[#This Row],[Customer ID]],Table8[[Customer ID]:[Cancer history]],8,FALSE)</f>
        <v>No</v>
      </c>
      <c r="H1551" s="24">
        <f>VLOOKUP(Table8[[#This Row],[Customer ID]],Table8[[Customer ID]:[NumberOfMajorSurgeries]],9,FALSE)</f>
        <v>0</v>
      </c>
      <c r="I1551" s="24" t="str">
        <f>VLOOKUP(Table8[[#This Row],[Customer ID]],Table8[],10,FALSE)</f>
        <v>No</v>
      </c>
      <c r="J1551" s="24" t="str">
        <f>VLOOKUP(Table8[[#This Row],[Customer ID]],Table8[[Customer ID]:[Wight Status]],3,FALSE)</f>
        <v>Obesity</v>
      </c>
      <c r="K1551" s="24" t="str">
        <f>VLOOKUP(Table8[[#This Row],[Customer ID]],Table8[[Customer ID]:[Diabetes Status]],5,FALSE)</f>
        <v>Prediabetes</v>
      </c>
      <c r="L1551" s="24" t="str">
        <f>VLOOKUP(A1551,Table1[[Customer ID]:[Date Of Birth]],5,FALSE)</f>
        <v>6-Aug-1989</v>
      </c>
      <c r="M1551" s="24">
        <f>VLOOKUP(A1551,Table1[[Customer ID]:[charges]],8,FALSE)</f>
        <v>6551.75</v>
      </c>
      <c r="N1551" s="24" t="str">
        <f>VLOOKUP(Healthcare!A1551,Table1[[Customer ID]:[Hospital tier]],9,FALSE)</f>
        <v>tier - 2</v>
      </c>
      <c r="O1551" s="24" t="str">
        <f>VLOOKUP(A1551,Table1[[Customer ID]:[City tier]],10,FALSE)</f>
        <v>tier - 2</v>
      </c>
      <c r="P1551" s="24" t="str">
        <f>VLOOKUP(Healthcare!A1551,Table1[],11,FALSE)</f>
        <v>R1024</v>
      </c>
      <c r="Q1551" s="24">
        <f>VLOOKUP(Healthcare!A1551,Table1[[Customer ID]:[Age]],6,FALSE)</f>
        <v>33</v>
      </c>
    </row>
    <row r="1552" spans="1:17" ht="15.4" x14ac:dyDescent="0.45">
      <c r="A1552" s="25" t="s">
        <v>1551</v>
      </c>
      <c r="B1552" s="24" t="str">
        <f>VLOOKUP('Customer Names'!A1552,'Customer Names'!A1552:C3886,3,FALSE)</f>
        <v>Becker</v>
      </c>
      <c r="C1552" s="24">
        <f>VLOOKUP(Table8[[#This Row],[Customer ID]],Table8[[Customer ID]:[BMI]],2,FALSE)</f>
        <v>28.594999999999999</v>
      </c>
      <c r="D1552" s="24">
        <f>VLOOKUP(Table8[[#This Row],[Customer ID]],Table8[[Customer ID]:[HBA1C]],4,FALSE)</f>
        <v>8.5299999999999994</v>
      </c>
      <c r="E1552" s="24" t="str">
        <f>VLOOKUP(Table8[[#This Row],[Customer ID]],Table8[[Customer ID]:[Heart Issues]],6,FALSE)</f>
        <v>Yes</v>
      </c>
      <c r="F1552" s="24" t="str">
        <f>VLOOKUP(Table8[[#This Row],[Customer ID]],Table8[[Customer ID]:[Any Transplants]],7,FALSE)</f>
        <v>No</v>
      </c>
      <c r="G1552" s="24" t="str">
        <f>VLOOKUP(Table8[[#This Row],[Customer ID]],Table8[[Customer ID]:[Cancer history]],8,FALSE)</f>
        <v>No</v>
      </c>
      <c r="H1552" s="24">
        <f>VLOOKUP(Table8[[#This Row],[Customer ID]],Table8[[Customer ID]:[NumberOfMajorSurgeries]],9,FALSE)</f>
        <v>1</v>
      </c>
      <c r="I1552" s="24" t="str">
        <f>VLOOKUP(Table8[[#This Row],[Customer ID]],Table8[],10,FALSE)</f>
        <v>No</v>
      </c>
      <c r="J1552" s="24" t="str">
        <f>VLOOKUP(Table8[[#This Row],[Customer ID]],Table8[[Customer ID]:[Wight Status]],3,FALSE)</f>
        <v>Over Weight</v>
      </c>
      <c r="K1552" s="24" t="str">
        <f>VLOOKUP(Table8[[#This Row],[Customer ID]],Table8[[Customer ID]:[Diabetes Status]],5,FALSE)</f>
        <v>Diabetes</v>
      </c>
      <c r="L1552" s="24" t="str">
        <f>VLOOKUP(A1552,Table1[[Customer ID]:[Date Of Birth]],5,FALSE)</f>
        <v>18-Dec-1986</v>
      </c>
      <c r="M1552" s="24">
        <f>VLOOKUP(A1552,Table1[[Customer ID]:[charges]],8,FALSE)</f>
        <v>6548.2</v>
      </c>
      <c r="N1552" s="24" t="str">
        <f>VLOOKUP(Healthcare!A1552,Table1[[Customer ID]:[Hospital tier]],9,FALSE)</f>
        <v>tier - 2</v>
      </c>
      <c r="O1552" s="24" t="str">
        <f>VLOOKUP(A1552,Table1[[Customer ID]:[City tier]],10,FALSE)</f>
        <v>tier - 3</v>
      </c>
      <c r="P1552" s="24" t="str">
        <f>VLOOKUP(Healthcare!A1552,Table1[],11,FALSE)</f>
        <v>R1012</v>
      </c>
      <c r="Q1552" s="24">
        <f>VLOOKUP(Healthcare!A1552,Table1[[Customer ID]:[Age]],6,FALSE)</f>
        <v>36</v>
      </c>
    </row>
    <row r="1553" spans="1:17" ht="15.4" x14ac:dyDescent="0.45">
      <c r="A1553" s="25" t="s">
        <v>1552</v>
      </c>
      <c r="B1553" s="24" t="str">
        <f>VLOOKUP('Customer Names'!A1553,'Customer Names'!A1553:C3887,3,FALSE)</f>
        <v>Moore</v>
      </c>
      <c r="C1553" s="24">
        <f>VLOOKUP(Table8[[#This Row],[Customer ID]],Table8[[Customer ID]:[BMI]],2,FALSE)</f>
        <v>17.8</v>
      </c>
      <c r="D1553" s="24">
        <f>VLOOKUP(Table8[[#This Row],[Customer ID]],Table8[[Customer ID]:[HBA1C]],4,FALSE)</f>
        <v>5.75</v>
      </c>
      <c r="E1553" s="24" t="str">
        <f>VLOOKUP(Table8[[#This Row],[Customer ID]],Table8[[Customer ID]:[Heart Issues]],6,FALSE)</f>
        <v>Yes</v>
      </c>
      <c r="F1553" s="24" t="str">
        <f>VLOOKUP(Table8[[#This Row],[Customer ID]],Table8[[Customer ID]:[Any Transplants]],7,FALSE)</f>
        <v>No</v>
      </c>
      <c r="G1553" s="24" t="str">
        <f>VLOOKUP(Table8[[#This Row],[Customer ID]],Table8[[Customer ID]:[Cancer history]],8,FALSE)</f>
        <v>Yes</v>
      </c>
      <c r="H1553" s="24">
        <f>VLOOKUP(Table8[[#This Row],[Customer ID]],Table8[[Customer ID]:[NumberOfMajorSurgeries]],9,FALSE)</f>
        <v>1</v>
      </c>
      <c r="I1553" s="24" t="str">
        <f>VLOOKUP(Table8[[#This Row],[Customer ID]],Table8[],10,FALSE)</f>
        <v>No</v>
      </c>
      <c r="J1553" s="24" t="str">
        <f>VLOOKUP(Table8[[#This Row],[Customer ID]],Table8[[Customer ID]:[Wight Status]],3,FALSE)</f>
        <v>Under Weight</v>
      </c>
      <c r="K1553" s="24" t="str">
        <f>VLOOKUP(Table8[[#This Row],[Customer ID]],Table8[[Customer ID]:[Diabetes Status]],5,FALSE)</f>
        <v>Prediabetes</v>
      </c>
      <c r="L1553" s="24" t="str">
        <f>VLOOKUP(A1553,Table1[[Customer ID]:[Date Of Birth]],5,FALSE)</f>
        <v>3-Dec-1969</v>
      </c>
      <c r="M1553" s="24">
        <f>VLOOKUP(A1553,Table1[[Customer ID]:[charges]],8,FALSE)</f>
        <v>6546.16</v>
      </c>
      <c r="N1553" s="24" t="str">
        <f>VLOOKUP(Healthcare!A1553,Table1[[Customer ID]:[Hospital tier]],9,FALSE)</f>
        <v>tier - 2</v>
      </c>
      <c r="O1553" s="24" t="str">
        <f>VLOOKUP(A1553,Table1[[Customer ID]:[City tier]],10,FALSE)</f>
        <v>tier - 3</v>
      </c>
      <c r="P1553" s="24" t="str">
        <f>VLOOKUP(Healthcare!A1553,Table1[],11,FALSE)</f>
        <v>R1013</v>
      </c>
      <c r="Q1553" s="24">
        <f>VLOOKUP(Healthcare!A1553,Table1[[Customer ID]:[Age]],6,FALSE)</f>
        <v>53</v>
      </c>
    </row>
    <row r="1554" spans="1:17" ht="15.4" x14ac:dyDescent="0.45">
      <c r="A1554" s="25" t="s">
        <v>1553</v>
      </c>
      <c r="B1554" s="24" t="str">
        <f>VLOOKUP('Customer Names'!A1554,'Customer Names'!A1554:C3888,3,FALSE)</f>
        <v>Platt</v>
      </c>
      <c r="C1554" s="24">
        <f>VLOOKUP(Table8[[#This Row],[Customer ID]],Table8[[Customer ID]:[BMI]],2,FALSE)</f>
        <v>21.4</v>
      </c>
      <c r="D1554" s="24">
        <f>VLOOKUP(Table8[[#This Row],[Customer ID]],Table8[[Customer ID]:[HBA1C]],4,FALSE)</f>
        <v>5.6</v>
      </c>
      <c r="E1554" s="24" t="str">
        <f>VLOOKUP(Table8[[#This Row],[Customer ID]],Table8[[Customer ID]:[Heart Issues]],6,FALSE)</f>
        <v>No</v>
      </c>
      <c r="F1554" s="24" t="str">
        <f>VLOOKUP(Table8[[#This Row],[Customer ID]],Table8[[Customer ID]:[Any Transplants]],7,FALSE)</f>
        <v>No</v>
      </c>
      <c r="G1554" s="24" t="str">
        <f>VLOOKUP(Table8[[#This Row],[Customer ID]],Table8[[Customer ID]:[Cancer history]],8,FALSE)</f>
        <v>No</v>
      </c>
      <c r="H1554" s="24">
        <f>VLOOKUP(Table8[[#This Row],[Customer ID]],Table8[[Customer ID]:[NumberOfMajorSurgeries]],9,FALSE)</f>
        <v>0</v>
      </c>
      <c r="I1554" s="24" t="str">
        <f>VLOOKUP(Table8[[#This Row],[Customer ID]],Table8[],10,FALSE)</f>
        <v>No</v>
      </c>
      <c r="J1554" s="24" t="str">
        <f>VLOOKUP(Table8[[#This Row],[Customer ID]],Table8[[Customer ID]:[Wight Status]],3,FALSE)</f>
        <v>Normal Weight</v>
      </c>
      <c r="K1554" s="24" t="str">
        <f>VLOOKUP(Table8[[#This Row],[Customer ID]],Table8[[Customer ID]:[Diabetes Status]],5,FALSE)</f>
        <v>Normal</v>
      </c>
      <c r="L1554" s="24" t="str">
        <f>VLOOKUP(A1554,Table1[[Customer ID]:[Date Of Birth]],5,FALSE)</f>
        <v>2-Oct-1982</v>
      </c>
      <c r="M1554" s="24">
        <f>VLOOKUP(A1554,Table1[[Customer ID]:[charges]],8,FALSE)</f>
        <v>6536.68</v>
      </c>
      <c r="N1554" s="24" t="str">
        <f>VLOOKUP(Healthcare!A1554,Table1[[Customer ID]:[Hospital tier]],9,FALSE)</f>
        <v>tier - 2</v>
      </c>
      <c r="O1554" s="24" t="str">
        <f>VLOOKUP(A1554,Table1[[Customer ID]:[City tier]],10,FALSE)</f>
        <v>tier - 2</v>
      </c>
      <c r="P1554" s="24" t="str">
        <f>VLOOKUP(Healthcare!A1554,Table1[],11,FALSE)</f>
        <v>R1012</v>
      </c>
      <c r="Q1554" s="24">
        <f>VLOOKUP(Healthcare!A1554,Table1[[Customer ID]:[Age]],6,FALSE)</f>
        <v>40</v>
      </c>
    </row>
    <row r="1555" spans="1:17" ht="15.4" x14ac:dyDescent="0.45">
      <c r="A1555" s="25" t="s">
        <v>1554</v>
      </c>
      <c r="B1555" s="24" t="str">
        <f>VLOOKUP('Customer Names'!A1555,'Customer Names'!A1555:C3889,3,FALSE)</f>
        <v>Brodeur</v>
      </c>
      <c r="C1555" s="24">
        <f>VLOOKUP(Table8[[#This Row],[Customer ID]],Table8[[Customer ID]:[BMI]],2,FALSE)</f>
        <v>23.01</v>
      </c>
      <c r="D1555" s="24">
        <f>VLOOKUP(Table8[[#This Row],[Customer ID]],Table8[[Customer ID]:[HBA1C]],4,FALSE)</f>
        <v>4.68</v>
      </c>
      <c r="E1555" s="24" t="str">
        <f>VLOOKUP(Table8[[#This Row],[Customer ID]],Table8[[Customer ID]:[Heart Issues]],6,FALSE)</f>
        <v>No</v>
      </c>
      <c r="F1555" s="24" t="str">
        <f>VLOOKUP(Table8[[#This Row],[Customer ID]],Table8[[Customer ID]:[Any Transplants]],7,FALSE)</f>
        <v>No</v>
      </c>
      <c r="G1555" s="24" t="str">
        <f>VLOOKUP(Table8[[#This Row],[Customer ID]],Table8[[Customer ID]:[Cancer history]],8,FALSE)</f>
        <v>No</v>
      </c>
      <c r="H1555" s="24">
        <f>VLOOKUP(Table8[[#This Row],[Customer ID]],Table8[[Customer ID]:[NumberOfMajorSurgeries]],9,FALSE)</f>
        <v>0</v>
      </c>
      <c r="I1555" s="24" t="str">
        <f>VLOOKUP(Table8[[#This Row],[Customer ID]],Table8[],10,FALSE)</f>
        <v>No</v>
      </c>
      <c r="J1555" s="24" t="str">
        <f>VLOOKUP(Table8[[#This Row],[Customer ID]],Table8[[Customer ID]:[Wight Status]],3,FALSE)</f>
        <v>Normal Weight</v>
      </c>
      <c r="K1555" s="24" t="str">
        <f>VLOOKUP(Table8[[#This Row],[Customer ID]],Table8[[Customer ID]:[Diabetes Status]],5,FALSE)</f>
        <v>Normal</v>
      </c>
      <c r="L1555" s="24" t="str">
        <f>VLOOKUP(A1555,Table1[[Customer ID]:[Date Of Birth]],5,FALSE)</f>
        <v>12-Aug-1982</v>
      </c>
      <c r="M1555" s="24">
        <f>VLOOKUP(A1555,Table1[[Customer ID]:[charges]],8,FALSE)</f>
        <v>6532.04</v>
      </c>
      <c r="N1555" s="24" t="str">
        <f>VLOOKUP(Healthcare!A1555,Table1[[Customer ID]:[Hospital tier]],9,FALSE)</f>
        <v>tier - 2</v>
      </c>
      <c r="O1555" s="24" t="str">
        <f>VLOOKUP(A1555,Table1[[Customer ID]:[City tier]],10,FALSE)</f>
        <v>tier - 1</v>
      </c>
      <c r="P1555" s="24" t="str">
        <f>VLOOKUP(Healthcare!A1555,Table1[],11,FALSE)</f>
        <v>R1013</v>
      </c>
      <c r="Q1555" s="24">
        <f>VLOOKUP(Healthcare!A1555,Table1[[Customer ID]:[Age]],6,FALSE)</f>
        <v>40</v>
      </c>
    </row>
    <row r="1556" spans="1:17" ht="15.4" x14ac:dyDescent="0.45">
      <c r="A1556" s="25" t="s">
        <v>1555</v>
      </c>
      <c r="B1556" s="24" t="str">
        <f>VLOOKUP('Customer Names'!A1556,'Customer Names'!A1556:C3890,3,FALSE)</f>
        <v>Knight Pech</v>
      </c>
      <c r="C1556" s="24">
        <f>VLOOKUP(Table8[[#This Row],[Customer ID]],Table8[[Customer ID]:[BMI]],2,FALSE)</f>
        <v>19.86</v>
      </c>
      <c r="D1556" s="24">
        <f>VLOOKUP(Table8[[#This Row],[Customer ID]],Table8[[Customer ID]:[HBA1C]],4,FALSE)</f>
        <v>5.62</v>
      </c>
      <c r="E1556" s="24" t="str">
        <f>VLOOKUP(Table8[[#This Row],[Customer ID]],Table8[[Customer ID]:[Heart Issues]],6,FALSE)</f>
        <v>Yes</v>
      </c>
      <c r="F1556" s="24" t="str">
        <f>VLOOKUP(Table8[[#This Row],[Customer ID]],Table8[[Customer ID]:[Any Transplants]],7,FALSE)</f>
        <v>No</v>
      </c>
      <c r="G1556" s="24" t="str">
        <f>VLOOKUP(Table8[[#This Row],[Customer ID]],Table8[[Customer ID]:[Cancer history]],8,FALSE)</f>
        <v>No</v>
      </c>
      <c r="H1556" s="24">
        <f>VLOOKUP(Table8[[#This Row],[Customer ID]],Table8[[Customer ID]:[NumberOfMajorSurgeries]],9,FALSE)</f>
        <v>0</v>
      </c>
      <c r="I1556" s="24" t="str">
        <f>VLOOKUP(Table8[[#This Row],[Customer ID]],Table8[],10,FALSE)</f>
        <v>No</v>
      </c>
      <c r="J1556" s="24" t="str">
        <f>VLOOKUP(Table8[[#This Row],[Customer ID]],Table8[[Customer ID]:[Wight Status]],3,FALSE)</f>
        <v>Normal Weight</v>
      </c>
      <c r="K1556" s="24" t="str">
        <f>VLOOKUP(Table8[[#This Row],[Customer ID]],Table8[[Customer ID]:[Diabetes Status]],5,FALSE)</f>
        <v>Normal</v>
      </c>
      <c r="L1556" s="24" t="str">
        <f>VLOOKUP(A1556,Table1[[Customer ID]:[Date Of Birth]],5,FALSE)</f>
        <v>23-Oct-1976</v>
      </c>
      <c r="M1556" s="24">
        <f>VLOOKUP(A1556,Table1[[Customer ID]:[charges]],8,FALSE)</f>
        <v>6529.21</v>
      </c>
      <c r="N1556" s="24" t="str">
        <f>VLOOKUP(Healthcare!A1556,Table1[[Customer ID]:[Hospital tier]],9,FALSE)</f>
        <v>tier - 2</v>
      </c>
      <c r="O1556" s="24" t="str">
        <f>VLOOKUP(A1556,Table1[[Customer ID]:[City tier]],10,FALSE)</f>
        <v>tier - 1</v>
      </c>
      <c r="P1556" s="24" t="str">
        <f>VLOOKUP(Healthcare!A1556,Table1[],11,FALSE)</f>
        <v>R1013</v>
      </c>
      <c r="Q1556" s="24">
        <f>VLOOKUP(Healthcare!A1556,Table1[[Customer ID]:[Age]],6,FALSE)</f>
        <v>46</v>
      </c>
    </row>
    <row r="1557" spans="1:17" ht="15.4" x14ac:dyDescent="0.45">
      <c r="A1557" s="25" t="s">
        <v>1556</v>
      </c>
      <c r="B1557" s="24" t="str">
        <f>VLOOKUP('Customer Names'!A1557,'Customer Names'!A1557:C3891,3,FALSE)</f>
        <v>Richter</v>
      </c>
      <c r="C1557" s="24">
        <f>VLOOKUP(Table8[[#This Row],[Customer ID]],Table8[[Customer ID]:[BMI]],2,FALSE)</f>
        <v>33.58</v>
      </c>
      <c r="D1557" s="24">
        <f>VLOOKUP(Table8[[#This Row],[Customer ID]],Table8[[Customer ID]:[HBA1C]],4,FALSE)</f>
        <v>5.08</v>
      </c>
      <c r="E1557" s="24" t="str">
        <f>VLOOKUP(Table8[[#This Row],[Customer ID]],Table8[[Customer ID]:[Heart Issues]],6,FALSE)</f>
        <v>No</v>
      </c>
      <c r="F1557" s="24" t="str">
        <f>VLOOKUP(Table8[[#This Row],[Customer ID]],Table8[[Customer ID]:[Any Transplants]],7,FALSE)</f>
        <v>No</v>
      </c>
      <c r="G1557" s="24" t="str">
        <f>VLOOKUP(Table8[[#This Row],[Customer ID]],Table8[[Customer ID]:[Cancer history]],8,FALSE)</f>
        <v>No</v>
      </c>
      <c r="H1557" s="24">
        <f>VLOOKUP(Table8[[#This Row],[Customer ID]],Table8[[Customer ID]:[NumberOfMajorSurgeries]],9,FALSE)</f>
        <v>0</v>
      </c>
      <c r="I1557" s="24" t="str">
        <f>VLOOKUP(Table8[[#This Row],[Customer ID]],Table8[],10,FALSE)</f>
        <v>No</v>
      </c>
      <c r="J1557" s="24" t="str">
        <f>VLOOKUP(Table8[[#This Row],[Customer ID]],Table8[[Customer ID]:[Wight Status]],3,FALSE)</f>
        <v>Obesity</v>
      </c>
      <c r="K1557" s="24" t="str">
        <f>VLOOKUP(Table8[[#This Row],[Customer ID]],Table8[[Customer ID]:[Diabetes Status]],5,FALSE)</f>
        <v>Normal</v>
      </c>
      <c r="L1557" s="24" t="str">
        <f>VLOOKUP(A1557,Table1[[Customer ID]:[Date Of Birth]],5,FALSE)</f>
        <v>7-Jul-1994</v>
      </c>
      <c r="M1557" s="24">
        <f>VLOOKUP(A1557,Table1[[Customer ID]:[charges]],8,FALSE)</f>
        <v>6512.24</v>
      </c>
      <c r="N1557" s="24" t="str">
        <f>VLOOKUP(Healthcare!A1557,Table1[[Customer ID]:[Hospital tier]],9,FALSE)</f>
        <v>tier - 2</v>
      </c>
      <c r="O1557" s="24" t="str">
        <f>VLOOKUP(A1557,Table1[[Customer ID]:[City tier]],10,FALSE)</f>
        <v>tier - 1</v>
      </c>
      <c r="P1557" s="24" t="str">
        <f>VLOOKUP(Healthcare!A1557,Table1[],11,FALSE)</f>
        <v>R1021</v>
      </c>
      <c r="Q1557" s="24">
        <f>VLOOKUP(Healthcare!A1557,Table1[[Customer ID]:[Age]],6,FALSE)</f>
        <v>28</v>
      </c>
    </row>
    <row r="1558" spans="1:17" ht="15.4" x14ac:dyDescent="0.45">
      <c r="A1558" s="25" t="s">
        <v>1557</v>
      </c>
      <c r="B1558" s="24" t="str">
        <f>VLOOKUP('Customer Names'!A1558,'Customer Names'!A1558:C3892,3,FALSE)</f>
        <v>Jubinski</v>
      </c>
      <c r="C1558" s="24">
        <f>VLOOKUP(Table8[[#This Row],[Customer ID]],Table8[[Customer ID]:[BMI]],2,FALSE)</f>
        <v>29.81</v>
      </c>
      <c r="D1558" s="24">
        <f>VLOOKUP(Table8[[#This Row],[Customer ID]],Table8[[Customer ID]:[HBA1C]],4,FALSE)</f>
        <v>5.28</v>
      </c>
      <c r="E1558" s="24" t="str">
        <f>VLOOKUP(Table8[[#This Row],[Customer ID]],Table8[[Customer ID]:[Heart Issues]],6,FALSE)</f>
        <v>No</v>
      </c>
      <c r="F1558" s="24" t="str">
        <f>VLOOKUP(Table8[[#This Row],[Customer ID]],Table8[[Customer ID]:[Any Transplants]],7,FALSE)</f>
        <v>No</v>
      </c>
      <c r="G1558" s="24" t="str">
        <f>VLOOKUP(Table8[[#This Row],[Customer ID]],Table8[[Customer ID]:[Cancer history]],8,FALSE)</f>
        <v>No</v>
      </c>
      <c r="H1558" s="24">
        <f>VLOOKUP(Table8[[#This Row],[Customer ID]],Table8[[Customer ID]:[NumberOfMajorSurgeries]],9,FALSE)</f>
        <v>0</v>
      </c>
      <c r="I1558" s="24" t="str">
        <f>VLOOKUP(Table8[[#This Row],[Customer ID]],Table8[],10,FALSE)</f>
        <v>No</v>
      </c>
      <c r="J1558" s="24" t="str">
        <f>VLOOKUP(Table8[[#This Row],[Customer ID]],Table8[[Customer ID]:[Wight Status]],3,FALSE)</f>
        <v>Over Weight</v>
      </c>
      <c r="K1558" s="24" t="str">
        <f>VLOOKUP(Table8[[#This Row],[Customer ID]],Table8[[Customer ID]:[Diabetes Status]],5,FALSE)</f>
        <v>Normal</v>
      </c>
      <c r="L1558" s="24" t="str">
        <f>VLOOKUP(A1558,Table1[[Customer ID]:[Date Of Birth]],5,FALSE)</f>
        <v>28-Aug-1982</v>
      </c>
      <c r="M1558" s="24">
        <f>VLOOKUP(A1558,Table1[[Customer ID]:[charges]],8,FALSE)</f>
        <v>6500.24</v>
      </c>
      <c r="N1558" s="24" t="str">
        <f>VLOOKUP(Healthcare!A1558,Table1[[Customer ID]:[Hospital tier]],9,FALSE)</f>
        <v>tier - 2</v>
      </c>
      <c r="O1558" s="24" t="str">
        <f>VLOOKUP(A1558,Table1[[Customer ID]:[City tier]],10,FALSE)</f>
        <v>tier - 2</v>
      </c>
      <c r="P1558" s="24" t="str">
        <f>VLOOKUP(Healthcare!A1558,Table1[],11,FALSE)</f>
        <v>R1013</v>
      </c>
      <c r="Q1558" s="24">
        <f>VLOOKUP(Healthcare!A1558,Table1[[Customer ID]:[Age]],6,FALSE)</f>
        <v>40</v>
      </c>
    </row>
    <row r="1559" spans="1:17" ht="15.4" x14ac:dyDescent="0.45">
      <c r="A1559" s="25" t="s">
        <v>1558</v>
      </c>
      <c r="B1559" s="24" t="str">
        <f>VLOOKUP('Customer Names'!A1559,'Customer Names'!A1559:C3893,3,FALSE)</f>
        <v>Wall</v>
      </c>
      <c r="C1559" s="24">
        <f>VLOOKUP(Table8[[#This Row],[Customer ID]],Table8[[Customer ID]:[BMI]],2,FALSE)</f>
        <v>27.4</v>
      </c>
      <c r="D1559" s="24">
        <f>VLOOKUP(Table8[[#This Row],[Customer ID]],Table8[[Customer ID]:[HBA1C]],4,FALSE)</f>
        <v>4.6100000000000003</v>
      </c>
      <c r="E1559" s="24" t="str">
        <f>VLOOKUP(Table8[[#This Row],[Customer ID]],Table8[[Customer ID]:[Heart Issues]],6,FALSE)</f>
        <v>No</v>
      </c>
      <c r="F1559" s="24" t="str">
        <f>VLOOKUP(Table8[[#This Row],[Customer ID]],Table8[[Customer ID]:[Any Transplants]],7,FALSE)</f>
        <v>No</v>
      </c>
      <c r="G1559" s="24" t="str">
        <f>VLOOKUP(Table8[[#This Row],[Customer ID]],Table8[[Customer ID]:[Cancer history]],8,FALSE)</f>
        <v>No</v>
      </c>
      <c r="H1559" s="24">
        <f>VLOOKUP(Table8[[#This Row],[Customer ID]],Table8[[Customer ID]:[NumberOfMajorSurgeries]],9,FALSE)</f>
        <v>0</v>
      </c>
      <c r="I1559" s="24" t="str">
        <f>VLOOKUP(Table8[[#This Row],[Customer ID]],Table8[],10,FALSE)</f>
        <v>No</v>
      </c>
      <c r="J1559" s="24" t="str">
        <f>VLOOKUP(Table8[[#This Row],[Customer ID]],Table8[[Customer ID]:[Wight Status]],3,FALSE)</f>
        <v>Over Weight</v>
      </c>
      <c r="K1559" s="24" t="str">
        <f>VLOOKUP(Table8[[#This Row],[Customer ID]],Table8[[Customer ID]:[Diabetes Status]],5,FALSE)</f>
        <v>Normal</v>
      </c>
      <c r="L1559" s="24" t="str">
        <f>VLOOKUP(A1559,Table1[[Customer ID]:[Date Of Birth]],5,FALSE)</f>
        <v>9-Oct-1982</v>
      </c>
      <c r="M1559" s="24">
        <f>VLOOKUP(A1559,Table1[[Customer ID]:[charges]],8,FALSE)</f>
        <v>6496.89</v>
      </c>
      <c r="N1559" s="24" t="str">
        <f>VLOOKUP(Healthcare!A1559,Table1[[Customer ID]:[Hospital tier]],9,FALSE)</f>
        <v>tier - 2</v>
      </c>
      <c r="O1559" s="24" t="str">
        <f>VLOOKUP(A1559,Table1[[Customer ID]:[City tier]],10,FALSE)</f>
        <v>tier - 3</v>
      </c>
      <c r="P1559" s="24" t="str">
        <f>VLOOKUP(Healthcare!A1559,Table1[],11,FALSE)</f>
        <v>R1011</v>
      </c>
      <c r="Q1559" s="24">
        <f>VLOOKUP(Healthcare!A1559,Table1[[Customer ID]:[Age]],6,FALSE)</f>
        <v>40</v>
      </c>
    </row>
    <row r="1560" spans="1:17" ht="15.4" x14ac:dyDescent="0.45">
      <c r="A1560" s="25" t="s">
        <v>1559</v>
      </c>
      <c r="B1560" s="24" t="str">
        <f>VLOOKUP('Customer Names'!A1560,'Customer Names'!A1560:C3894,3,FALSE)</f>
        <v>McKay</v>
      </c>
      <c r="C1560" s="24">
        <f>VLOOKUP(Table8[[#This Row],[Customer ID]],Table8[[Customer ID]:[BMI]],2,FALSE)</f>
        <v>17.98</v>
      </c>
      <c r="D1560" s="24">
        <f>VLOOKUP(Table8[[#This Row],[Customer ID]],Table8[[Customer ID]:[HBA1C]],4,FALSE)</f>
        <v>6.57</v>
      </c>
      <c r="E1560" s="24" t="str">
        <f>VLOOKUP(Table8[[#This Row],[Customer ID]],Table8[[Customer ID]:[Heart Issues]],6,FALSE)</f>
        <v>Yes</v>
      </c>
      <c r="F1560" s="24" t="str">
        <f>VLOOKUP(Table8[[#This Row],[Customer ID]],Table8[[Customer ID]:[Any Transplants]],7,FALSE)</f>
        <v>No</v>
      </c>
      <c r="G1560" s="24" t="str">
        <f>VLOOKUP(Table8[[#This Row],[Customer ID]],Table8[[Customer ID]:[Cancer history]],8,FALSE)</f>
        <v>No</v>
      </c>
      <c r="H1560" s="24">
        <f>VLOOKUP(Table8[[#This Row],[Customer ID]],Table8[[Customer ID]:[NumberOfMajorSurgeries]],9,FALSE)</f>
        <v>2</v>
      </c>
      <c r="I1560" s="24" t="str">
        <f>VLOOKUP(Table8[[#This Row],[Customer ID]],Table8[],10,FALSE)</f>
        <v>No</v>
      </c>
      <c r="J1560" s="24" t="str">
        <f>VLOOKUP(Table8[[#This Row],[Customer ID]],Table8[[Customer ID]:[Wight Status]],3,FALSE)</f>
        <v>Under Weight</v>
      </c>
      <c r="K1560" s="24" t="str">
        <f>VLOOKUP(Table8[[#This Row],[Customer ID]],Table8[[Customer ID]:[Diabetes Status]],5,FALSE)</f>
        <v>Diabetes</v>
      </c>
      <c r="L1560" s="24" t="str">
        <f>VLOOKUP(A1560,Table1[[Customer ID]:[Date Of Birth]],5,FALSE)</f>
        <v>1-Dec-1970</v>
      </c>
      <c r="M1560" s="24">
        <f>VLOOKUP(A1560,Table1[[Customer ID]:[charges]],8,FALSE)</f>
        <v>6481.67</v>
      </c>
      <c r="N1560" s="24" t="str">
        <f>VLOOKUP(Healthcare!A1560,Table1[[Customer ID]:[Hospital tier]],9,FALSE)</f>
        <v>tier - 2</v>
      </c>
      <c r="O1560" s="24" t="str">
        <f>VLOOKUP(A1560,Table1[[Customer ID]:[City tier]],10,FALSE)</f>
        <v>tier - 2</v>
      </c>
      <c r="P1560" s="24" t="str">
        <f>VLOOKUP(Healthcare!A1560,Table1[],11,FALSE)</f>
        <v>R1013</v>
      </c>
      <c r="Q1560" s="24">
        <f>VLOOKUP(Healthcare!A1560,Table1[[Customer ID]:[Age]],6,FALSE)</f>
        <v>52</v>
      </c>
    </row>
    <row r="1561" spans="1:17" ht="15.4" x14ac:dyDescent="0.45">
      <c r="A1561" s="25" t="s">
        <v>1560</v>
      </c>
      <c r="B1561" s="24" t="str">
        <f>VLOOKUP('Customer Names'!A1561,'Customer Names'!A1561:C3895,3,FALSE)</f>
        <v>Oh</v>
      </c>
      <c r="C1561" s="24">
        <f>VLOOKUP(Table8[[#This Row],[Customer ID]],Table8[[Customer ID]:[BMI]],2,FALSE)</f>
        <v>37.9</v>
      </c>
      <c r="D1561" s="24">
        <f>VLOOKUP(Table8[[#This Row],[Customer ID]],Table8[[Customer ID]:[HBA1C]],4,FALSE)</f>
        <v>5.83</v>
      </c>
      <c r="E1561" s="24" t="str">
        <f>VLOOKUP(Table8[[#This Row],[Customer ID]],Table8[[Customer ID]:[Heart Issues]],6,FALSE)</f>
        <v>No</v>
      </c>
      <c r="F1561" s="24" t="str">
        <f>VLOOKUP(Table8[[#This Row],[Customer ID]],Table8[[Customer ID]:[Any Transplants]],7,FALSE)</f>
        <v>No</v>
      </c>
      <c r="G1561" s="24" t="str">
        <f>VLOOKUP(Table8[[#This Row],[Customer ID]],Table8[[Customer ID]:[Cancer history]],8,FALSE)</f>
        <v>No</v>
      </c>
      <c r="H1561" s="24">
        <f>VLOOKUP(Table8[[#This Row],[Customer ID]],Table8[[Customer ID]:[NumberOfMajorSurgeries]],9,FALSE)</f>
        <v>0</v>
      </c>
      <c r="I1561" s="24" t="str">
        <f>VLOOKUP(Table8[[#This Row],[Customer ID]],Table8[],10,FALSE)</f>
        <v>No</v>
      </c>
      <c r="J1561" s="24" t="str">
        <f>VLOOKUP(Table8[[#This Row],[Customer ID]],Table8[[Customer ID]:[Wight Status]],3,FALSE)</f>
        <v>Obesity</v>
      </c>
      <c r="K1561" s="24" t="str">
        <f>VLOOKUP(Table8[[#This Row],[Customer ID]],Table8[[Customer ID]:[Diabetes Status]],5,FALSE)</f>
        <v>Prediabetes</v>
      </c>
      <c r="L1561" s="24" t="str">
        <f>VLOOKUP(A1561,Table1[[Customer ID]:[Date Of Birth]],5,FALSE)</f>
        <v>8-Jun-1980</v>
      </c>
      <c r="M1561" s="24">
        <f>VLOOKUP(A1561,Table1[[Customer ID]:[charges]],8,FALSE)</f>
        <v>6474.01</v>
      </c>
      <c r="N1561" s="24" t="str">
        <f>VLOOKUP(Healthcare!A1561,Table1[[Customer ID]:[Hospital tier]],9,FALSE)</f>
        <v>tier - 2</v>
      </c>
      <c r="O1561" s="24" t="str">
        <f>VLOOKUP(A1561,Table1[[Customer ID]:[City tier]],10,FALSE)</f>
        <v>tier - 3</v>
      </c>
      <c r="P1561" s="24" t="str">
        <f>VLOOKUP(Healthcare!A1561,Table1[],11,FALSE)</f>
        <v>R1011</v>
      </c>
      <c r="Q1561" s="24">
        <f>VLOOKUP(Healthcare!A1561,Table1[[Customer ID]:[Age]],6,FALSE)</f>
        <v>43</v>
      </c>
    </row>
    <row r="1562" spans="1:17" ht="15.4" x14ac:dyDescent="0.45">
      <c r="A1562" s="25" t="s">
        <v>1561</v>
      </c>
      <c r="B1562" s="24" t="str">
        <f>VLOOKUP('Customer Names'!A1562,'Customer Names'!A1562:C3896,3,FALSE)</f>
        <v>Kessell</v>
      </c>
      <c r="C1562" s="24">
        <f>VLOOKUP(Table8[[#This Row],[Customer ID]],Table8[[Customer ID]:[BMI]],2,FALSE)</f>
        <v>25.27</v>
      </c>
      <c r="D1562" s="24">
        <f>VLOOKUP(Table8[[#This Row],[Customer ID]],Table8[[Customer ID]:[HBA1C]],4,FALSE)</f>
        <v>6.98</v>
      </c>
      <c r="E1562" s="24" t="str">
        <f>VLOOKUP(Table8[[#This Row],[Customer ID]],Table8[[Customer ID]:[Heart Issues]],6,FALSE)</f>
        <v>Yes</v>
      </c>
      <c r="F1562" s="24" t="str">
        <f>VLOOKUP(Table8[[#This Row],[Customer ID]],Table8[[Customer ID]:[Any Transplants]],7,FALSE)</f>
        <v>No</v>
      </c>
      <c r="G1562" s="24" t="str">
        <f>VLOOKUP(Table8[[#This Row],[Customer ID]],Table8[[Customer ID]:[Cancer history]],8,FALSE)</f>
        <v>No</v>
      </c>
      <c r="H1562" s="24">
        <f>VLOOKUP(Table8[[#This Row],[Customer ID]],Table8[[Customer ID]:[NumberOfMajorSurgeries]],9,FALSE)</f>
        <v>0</v>
      </c>
      <c r="I1562" s="24" t="str">
        <f>VLOOKUP(Table8[[#This Row],[Customer ID]],Table8[],10,FALSE)</f>
        <v>No</v>
      </c>
      <c r="J1562" s="24" t="str">
        <f>VLOOKUP(Table8[[#This Row],[Customer ID]],Table8[[Customer ID]:[Wight Status]],3,FALSE)</f>
        <v>Over Weight</v>
      </c>
      <c r="K1562" s="24" t="str">
        <f>VLOOKUP(Table8[[#This Row],[Customer ID]],Table8[[Customer ID]:[Diabetes Status]],5,FALSE)</f>
        <v>Diabetes</v>
      </c>
      <c r="L1562" s="24" t="str">
        <f>VLOOKUP(A1562,Table1[[Customer ID]:[Date Of Birth]],5,FALSE)</f>
        <v>27-Jul-1981</v>
      </c>
      <c r="M1562" s="24">
        <f>VLOOKUP(A1562,Table1[[Customer ID]:[charges]],8,FALSE)</f>
        <v>6473.15</v>
      </c>
      <c r="N1562" s="24" t="str">
        <f>VLOOKUP(Healthcare!A1562,Table1[[Customer ID]:[Hospital tier]],9,FALSE)</f>
        <v>tier - 2</v>
      </c>
      <c r="O1562" s="24" t="str">
        <f>VLOOKUP(A1562,Table1[[Customer ID]:[City tier]],10,FALSE)</f>
        <v>tier - 2</v>
      </c>
      <c r="P1562" s="24" t="str">
        <f>VLOOKUP(Healthcare!A1562,Table1[],11,FALSE)</f>
        <v>R1013</v>
      </c>
      <c r="Q1562" s="24">
        <f>VLOOKUP(Healthcare!A1562,Table1[[Customer ID]:[Age]],6,FALSE)</f>
        <v>41</v>
      </c>
    </row>
    <row r="1563" spans="1:17" ht="15.4" x14ac:dyDescent="0.45">
      <c r="A1563" s="25" t="s">
        <v>1562</v>
      </c>
      <c r="B1563" s="24" t="str">
        <f>VLOOKUP('Customer Names'!A1563,'Customer Names'!A1563:C3897,3,FALSE)</f>
        <v>Hidalgo Zambrano</v>
      </c>
      <c r="C1563" s="24">
        <f>VLOOKUP(Table8[[#This Row],[Customer ID]],Table8[[Customer ID]:[BMI]],2,FALSE)</f>
        <v>29.26</v>
      </c>
      <c r="D1563" s="24">
        <f>VLOOKUP(Table8[[#This Row],[Customer ID]],Table8[[Customer ID]:[HBA1C]],4,FALSE)</f>
        <v>4.03</v>
      </c>
      <c r="E1563" s="24" t="str">
        <f>VLOOKUP(Table8[[#This Row],[Customer ID]],Table8[[Customer ID]:[Heart Issues]],6,FALSE)</f>
        <v>No</v>
      </c>
      <c r="F1563" s="24" t="str">
        <f>VLOOKUP(Table8[[#This Row],[Customer ID]],Table8[[Customer ID]:[Any Transplants]],7,FALSE)</f>
        <v>No</v>
      </c>
      <c r="G1563" s="24" t="str">
        <f>VLOOKUP(Table8[[#This Row],[Customer ID]],Table8[[Customer ID]:[Cancer history]],8,FALSE)</f>
        <v>No</v>
      </c>
      <c r="H1563" s="24">
        <f>VLOOKUP(Table8[[#This Row],[Customer ID]],Table8[[Customer ID]:[NumberOfMajorSurgeries]],9,FALSE)</f>
        <v>1</v>
      </c>
      <c r="I1563" s="24" t="str">
        <f>VLOOKUP(Table8[[#This Row],[Customer ID]],Table8[],10,FALSE)</f>
        <v>No</v>
      </c>
      <c r="J1563" s="24" t="str">
        <f>VLOOKUP(Table8[[#This Row],[Customer ID]],Table8[[Customer ID]:[Wight Status]],3,FALSE)</f>
        <v>Over Weight</v>
      </c>
      <c r="K1563" s="24" t="str">
        <f>VLOOKUP(Table8[[#This Row],[Customer ID]],Table8[[Customer ID]:[Diabetes Status]],5,FALSE)</f>
        <v>Normal</v>
      </c>
      <c r="L1563" s="24" t="str">
        <f>VLOOKUP(A1563,Table1[[Customer ID]:[Date Of Birth]],5,FALSE)</f>
        <v>1-Nov-1984</v>
      </c>
      <c r="M1563" s="24">
        <f>VLOOKUP(A1563,Table1[[Customer ID]:[charges]],8,FALSE)</f>
        <v>6457.84</v>
      </c>
      <c r="N1563" s="24" t="str">
        <f>VLOOKUP(Healthcare!A1563,Table1[[Customer ID]:[Hospital tier]],9,FALSE)</f>
        <v>tier - 2</v>
      </c>
      <c r="O1563" s="24" t="str">
        <f>VLOOKUP(A1563,Table1[[Customer ID]:[City tier]],10,FALSE)</f>
        <v>tier - 3</v>
      </c>
      <c r="P1563" s="24" t="str">
        <f>VLOOKUP(Healthcare!A1563,Table1[],11,FALSE)</f>
        <v>R1012</v>
      </c>
      <c r="Q1563" s="24">
        <f>VLOOKUP(Healthcare!A1563,Table1[[Customer ID]:[Age]],6,FALSE)</f>
        <v>38</v>
      </c>
    </row>
    <row r="1564" spans="1:17" ht="15.4" x14ac:dyDescent="0.45">
      <c r="A1564" s="25" t="s">
        <v>1563</v>
      </c>
      <c r="B1564" s="24" t="str">
        <f>VLOOKUP('Customer Names'!A1564,'Customer Names'!A1564:C3898,3,FALSE)</f>
        <v>Caprario</v>
      </c>
      <c r="C1564" s="24">
        <f>VLOOKUP(Table8[[#This Row],[Customer ID]],Table8[[Customer ID]:[BMI]],2,FALSE)</f>
        <v>27.835000000000001</v>
      </c>
      <c r="D1564" s="24">
        <f>VLOOKUP(Table8[[#This Row],[Customer ID]],Table8[[Customer ID]:[HBA1C]],4,FALSE)</f>
        <v>4.5599999999999996</v>
      </c>
      <c r="E1564" s="24" t="str">
        <f>VLOOKUP(Table8[[#This Row],[Customer ID]],Table8[[Customer ID]:[Heart Issues]],6,FALSE)</f>
        <v>No</v>
      </c>
      <c r="F1564" s="24" t="str">
        <f>VLOOKUP(Table8[[#This Row],[Customer ID]],Table8[[Customer ID]:[Any Transplants]],7,FALSE)</f>
        <v>No</v>
      </c>
      <c r="G1564" s="24" t="str">
        <f>VLOOKUP(Table8[[#This Row],[Customer ID]],Table8[[Customer ID]:[Cancer history]],8,FALSE)</f>
        <v>No</v>
      </c>
      <c r="H1564" s="24">
        <f>VLOOKUP(Table8[[#This Row],[Customer ID]],Table8[[Customer ID]:[NumberOfMajorSurgeries]],9,FALSE)</f>
        <v>1</v>
      </c>
      <c r="I1564" s="24" t="str">
        <f>VLOOKUP(Table8[[#This Row],[Customer ID]],Table8[],10,FALSE)</f>
        <v>No</v>
      </c>
      <c r="J1564" s="24" t="str">
        <f>VLOOKUP(Table8[[#This Row],[Customer ID]],Table8[[Customer ID]:[Wight Status]],3,FALSE)</f>
        <v>Over Weight</v>
      </c>
      <c r="K1564" s="24" t="str">
        <f>VLOOKUP(Table8[[#This Row],[Customer ID]],Table8[[Customer ID]:[Diabetes Status]],5,FALSE)</f>
        <v>Normal</v>
      </c>
      <c r="L1564" s="24" t="str">
        <f>VLOOKUP(A1564,Table1[[Customer ID]:[Date Of Birth]],5,FALSE)</f>
        <v>26-Aug-1984</v>
      </c>
      <c r="M1564" s="24">
        <f>VLOOKUP(A1564,Table1[[Customer ID]:[charges]],8,FALSE)</f>
        <v>6455.86</v>
      </c>
      <c r="N1564" s="24" t="str">
        <f>VLOOKUP(Healthcare!A1564,Table1[[Customer ID]:[Hospital tier]],9,FALSE)</f>
        <v>tier - 3</v>
      </c>
      <c r="O1564" s="24" t="str">
        <f>VLOOKUP(A1564,Table1[[Customer ID]:[City tier]],10,FALSE)</f>
        <v>tier - 3</v>
      </c>
      <c r="P1564" s="24" t="str">
        <f>VLOOKUP(Healthcare!A1564,Table1[],11,FALSE)</f>
        <v>R1012</v>
      </c>
      <c r="Q1564" s="24">
        <f>VLOOKUP(Healthcare!A1564,Table1[[Customer ID]:[Age]],6,FALSE)</f>
        <v>38</v>
      </c>
    </row>
    <row r="1565" spans="1:17" ht="15.4" x14ac:dyDescent="0.45">
      <c r="A1565" s="25" t="s">
        <v>1564</v>
      </c>
      <c r="B1565" s="24" t="str">
        <f>VLOOKUP('Customer Names'!A1565,'Customer Names'!A1565:C3899,3,FALSE)</f>
        <v>Ryan</v>
      </c>
      <c r="C1565" s="24">
        <f>VLOOKUP(Table8[[#This Row],[Customer ID]],Table8[[Customer ID]:[BMI]],2,FALSE)</f>
        <v>46.53</v>
      </c>
      <c r="D1565" s="24">
        <f>VLOOKUP(Table8[[#This Row],[Customer ID]],Table8[[Customer ID]:[HBA1C]],4,FALSE)</f>
        <v>5.38</v>
      </c>
      <c r="E1565" s="24" t="str">
        <f>VLOOKUP(Table8[[#This Row],[Customer ID]],Table8[[Customer ID]:[Heart Issues]],6,FALSE)</f>
        <v>Yes</v>
      </c>
      <c r="F1565" s="24" t="str">
        <f>VLOOKUP(Table8[[#This Row],[Customer ID]],Table8[[Customer ID]:[Any Transplants]],7,FALSE)</f>
        <v>No</v>
      </c>
      <c r="G1565" s="24" t="str">
        <f>VLOOKUP(Table8[[#This Row],[Customer ID]],Table8[[Customer ID]:[Cancer history]],8,FALSE)</f>
        <v>No</v>
      </c>
      <c r="H1565" s="24">
        <f>VLOOKUP(Table8[[#This Row],[Customer ID]],Table8[[Customer ID]:[NumberOfMajorSurgeries]],9,FALSE)</f>
        <v>0</v>
      </c>
      <c r="I1565" s="24" t="str">
        <f>VLOOKUP(Table8[[#This Row],[Customer ID]],Table8[],10,FALSE)</f>
        <v>No</v>
      </c>
      <c r="J1565" s="24" t="str">
        <f>VLOOKUP(Table8[[#This Row],[Customer ID]],Table8[[Customer ID]:[Wight Status]],3,FALSE)</f>
        <v>Obesity</v>
      </c>
      <c r="K1565" s="24" t="str">
        <f>VLOOKUP(Table8[[#This Row],[Customer ID]],Table8[[Customer ID]:[Diabetes Status]],5,FALSE)</f>
        <v>Normal</v>
      </c>
      <c r="L1565" s="24" t="str">
        <f>VLOOKUP(A1565,Table1[[Customer ID]:[Date Of Birth]],5,FALSE)</f>
        <v>22-Jul-1985</v>
      </c>
      <c r="M1565" s="24">
        <f>VLOOKUP(A1565,Table1[[Customer ID]:[charges]],8,FALSE)</f>
        <v>6435.62</v>
      </c>
      <c r="N1565" s="24" t="str">
        <f>VLOOKUP(Healthcare!A1565,Table1[[Customer ID]:[Hospital tier]],9,FALSE)</f>
        <v>tier - 3</v>
      </c>
      <c r="O1565" s="24" t="str">
        <f>VLOOKUP(A1565,Table1[[Customer ID]:[City tier]],10,FALSE)</f>
        <v>tier - 2</v>
      </c>
      <c r="P1565" s="24" t="str">
        <f>VLOOKUP(Healthcare!A1565,Table1[],11,FALSE)</f>
        <v>R1013</v>
      </c>
      <c r="Q1565" s="24">
        <f>VLOOKUP(Healthcare!A1565,Table1[[Customer ID]:[Age]],6,FALSE)</f>
        <v>37</v>
      </c>
    </row>
    <row r="1566" spans="1:17" ht="15.4" x14ac:dyDescent="0.45">
      <c r="A1566" s="25" t="s">
        <v>1565</v>
      </c>
      <c r="B1566" s="24" t="str">
        <f>VLOOKUP('Customer Names'!A1566,'Customer Names'!A1566:C3900,3,FALSE)</f>
        <v>Hoffman</v>
      </c>
      <c r="C1566" s="24">
        <f>VLOOKUP(Table8[[#This Row],[Customer ID]],Table8[[Customer ID]:[BMI]],2,FALSE)</f>
        <v>20.58</v>
      </c>
      <c r="D1566" s="24">
        <f>VLOOKUP(Table8[[#This Row],[Customer ID]],Table8[[Customer ID]:[HBA1C]],4,FALSE)</f>
        <v>11.04</v>
      </c>
      <c r="E1566" s="24" t="str">
        <f>VLOOKUP(Table8[[#This Row],[Customer ID]],Table8[[Customer ID]:[Heart Issues]],6,FALSE)</f>
        <v>Yes</v>
      </c>
      <c r="F1566" s="24" t="str">
        <f>VLOOKUP(Table8[[#This Row],[Customer ID]],Table8[[Customer ID]:[Any Transplants]],7,FALSE)</f>
        <v>No</v>
      </c>
      <c r="G1566" s="24" t="str">
        <f>VLOOKUP(Table8[[#This Row],[Customer ID]],Table8[[Customer ID]:[Cancer history]],8,FALSE)</f>
        <v>No</v>
      </c>
      <c r="H1566" s="24">
        <f>VLOOKUP(Table8[[#This Row],[Customer ID]],Table8[[Customer ID]:[NumberOfMajorSurgeries]],9,FALSE)</f>
        <v>1</v>
      </c>
      <c r="I1566" s="24" t="str">
        <f>VLOOKUP(Table8[[#This Row],[Customer ID]],Table8[],10,FALSE)</f>
        <v>No</v>
      </c>
      <c r="J1566" s="24" t="str">
        <f>VLOOKUP(Table8[[#This Row],[Customer ID]],Table8[[Customer ID]:[Wight Status]],3,FALSE)</f>
        <v>Normal Weight</v>
      </c>
      <c r="K1566" s="24" t="str">
        <f>VLOOKUP(Table8[[#This Row],[Customer ID]],Table8[[Customer ID]:[Diabetes Status]],5,FALSE)</f>
        <v>Diabetes</v>
      </c>
      <c r="L1566" s="24" t="str">
        <f>VLOOKUP(A1566,Table1[[Customer ID]:[Date Of Birth]],5,FALSE)</f>
        <v>5-Aug-1975</v>
      </c>
      <c r="M1566" s="24">
        <f>VLOOKUP(A1566,Table1[[Customer ID]:[charges]],8,FALSE)</f>
        <v>6423.48</v>
      </c>
      <c r="N1566" s="24" t="str">
        <f>VLOOKUP(Healthcare!A1566,Table1[[Customer ID]:[Hospital tier]],9,FALSE)</f>
        <v>tier - 2</v>
      </c>
      <c r="O1566" s="24" t="str">
        <f>VLOOKUP(A1566,Table1[[Customer ID]:[City tier]],10,FALSE)</f>
        <v>tier - 3</v>
      </c>
      <c r="P1566" s="24" t="str">
        <f>VLOOKUP(Healthcare!A1566,Table1[],11,FALSE)</f>
        <v>R1013</v>
      </c>
      <c r="Q1566" s="24">
        <f>VLOOKUP(Healthcare!A1566,Table1[[Customer ID]:[Age]],6,FALSE)</f>
        <v>47</v>
      </c>
    </row>
    <row r="1567" spans="1:17" ht="15.4" x14ac:dyDescent="0.45">
      <c r="A1567" s="25" t="s">
        <v>1566</v>
      </c>
      <c r="B1567" s="24" t="str">
        <f>VLOOKUP('Customer Names'!A1567,'Customer Names'!A1567:C3901,3,FALSE)</f>
        <v>Wong</v>
      </c>
      <c r="C1567" s="24">
        <f>VLOOKUP(Table8[[#This Row],[Customer ID]],Table8[[Customer ID]:[BMI]],2,FALSE)</f>
        <v>19.53</v>
      </c>
      <c r="D1567" s="24">
        <f>VLOOKUP(Table8[[#This Row],[Customer ID]],Table8[[Customer ID]:[HBA1C]],4,FALSE)</f>
        <v>6.09</v>
      </c>
      <c r="E1567" s="24" t="str">
        <f>VLOOKUP(Table8[[#This Row],[Customer ID]],Table8[[Customer ID]:[Heart Issues]],6,FALSE)</f>
        <v>Yes</v>
      </c>
      <c r="F1567" s="24" t="str">
        <f>VLOOKUP(Table8[[#This Row],[Customer ID]],Table8[[Customer ID]:[Any Transplants]],7,FALSE)</f>
        <v>No</v>
      </c>
      <c r="G1567" s="24" t="str">
        <f>VLOOKUP(Table8[[#This Row],[Customer ID]],Table8[[Customer ID]:[Cancer history]],8,FALSE)</f>
        <v>No</v>
      </c>
      <c r="H1567" s="24">
        <f>VLOOKUP(Table8[[#This Row],[Customer ID]],Table8[[Customer ID]:[NumberOfMajorSurgeries]],9,FALSE)</f>
        <v>0</v>
      </c>
      <c r="I1567" s="24" t="str">
        <f>VLOOKUP(Table8[[#This Row],[Customer ID]],Table8[],10,FALSE)</f>
        <v>No</v>
      </c>
      <c r="J1567" s="24" t="str">
        <f>VLOOKUP(Table8[[#This Row],[Customer ID]],Table8[[Customer ID]:[Wight Status]],3,FALSE)</f>
        <v>Normal Weight</v>
      </c>
      <c r="K1567" s="24" t="str">
        <f>VLOOKUP(Table8[[#This Row],[Customer ID]],Table8[[Customer ID]:[Diabetes Status]],5,FALSE)</f>
        <v>Prediabetes</v>
      </c>
      <c r="L1567" s="24" t="str">
        <f>VLOOKUP(A1567,Table1[[Customer ID]:[Date Of Birth]],5,FALSE)</f>
        <v>30-Dec-1976</v>
      </c>
      <c r="M1567" s="24">
        <f>VLOOKUP(A1567,Table1[[Customer ID]:[charges]],8,FALSE)</f>
        <v>6417.28</v>
      </c>
      <c r="N1567" s="24" t="str">
        <f>VLOOKUP(Healthcare!A1567,Table1[[Customer ID]:[Hospital tier]],9,FALSE)</f>
        <v>tier - 2</v>
      </c>
      <c r="O1567" s="24" t="str">
        <f>VLOOKUP(A1567,Table1[[Customer ID]:[City tier]],10,FALSE)</f>
        <v>tier - 3</v>
      </c>
      <c r="P1567" s="24" t="str">
        <f>VLOOKUP(Healthcare!A1567,Table1[],11,FALSE)</f>
        <v>R1013</v>
      </c>
      <c r="Q1567" s="24">
        <f>VLOOKUP(Healthcare!A1567,Table1[[Customer ID]:[Age]],6,FALSE)</f>
        <v>46</v>
      </c>
    </row>
    <row r="1568" spans="1:17" ht="15.4" x14ac:dyDescent="0.45">
      <c r="A1568" s="25" t="s">
        <v>1567</v>
      </c>
      <c r="B1568" s="24" t="str">
        <f>VLOOKUP('Customer Names'!A1568,'Customer Names'!A1568:C3902,3,FALSE)</f>
        <v>Lea</v>
      </c>
      <c r="C1568" s="24">
        <f>VLOOKUP(Table8[[#This Row],[Customer ID]],Table8[[Customer ID]:[BMI]],2,FALSE)</f>
        <v>27.7</v>
      </c>
      <c r="D1568" s="24">
        <f>VLOOKUP(Table8[[#This Row],[Customer ID]],Table8[[Customer ID]:[HBA1C]],4,FALSE)</f>
        <v>4.71</v>
      </c>
      <c r="E1568" s="24" t="str">
        <f>VLOOKUP(Table8[[#This Row],[Customer ID]],Table8[[Customer ID]:[Heart Issues]],6,FALSE)</f>
        <v>No</v>
      </c>
      <c r="F1568" s="24" t="str">
        <f>VLOOKUP(Table8[[#This Row],[Customer ID]],Table8[[Customer ID]:[Any Transplants]],7,FALSE)</f>
        <v>No</v>
      </c>
      <c r="G1568" s="24" t="str">
        <f>VLOOKUP(Table8[[#This Row],[Customer ID]],Table8[[Customer ID]:[Cancer history]],8,FALSE)</f>
        <v>No</v>
      </c>
      <c r="H1568" s="24">
        <f>VLOOKUP(Table8[[#This Row],[Customer ID]],Table8[[Customer ID]:[NumberOfMajorSurgeries]],9,FALSE)</f>
        <v>1</v>
      </c>
      <c r="I1568" s="24" t="str">
        <f>VLOOKUP(Table8[[#This Row],[Customer ID]],Table8[],10,FALSE)</f>
        <v>No</v>
      </c>
      <c r="J1568" s="24" t="str">
        <f>VLOOKUP(Table8[[#This Row],[Customer ID]],Table8[[Customer ID]:[Wight Status]],3,FALSE)</f>
        <v>Over Weight</v>
      </c>
      <c r="K1568" s="24" t="str">
        <f>VLOOKUP(Table8[[#This Row],[Customer ID]],Table8[[Customer ID]:[Diabetes Status]],5,FALSE)</f>
        <v>Normal</v>
      </c>
      <c r="L1568" s="24" t="str">
        <f>VLOOKUP(A1568,Table1[[Customer ID]:[Date Of Birth]],5,FALSE)</f>
        <v>4-Sep-1987</v>
      </c>
      <c r="M1568" s="24">
        <f>VLOOKUP(A1568,Table1[[Customer ID]:[charges]],8,FALSE)</f>
        <v>6414.18</v>
      </c>
      <c r="N1568" s="24" t="str">
        <f>VLOOKUP(Healthcare!A1568,Table1[[Customer ID]:[Hospital tier]],9,FALSE)</f>
        <v>tier - 2</v>
      </c>
      <c r="O1568" s="24" t="str">
        <f>VLOOKUP(A1568,Table1[[Customer ID]:[City tier]],10,FALSE)</f>
        <v>tier - 2</v>
      </c>
      <c r="P1568" s="24" t="str">
        <f>VLOOKUP(Healthcare!A1568,Table1[],11,FALSE)</f>
        <v>R1011</v>
      </c>
      <c r="Q1568" s="24">
        <f>VLOOKUP(Healthcare!A1568,Table1[[Customer ID]:[Age]],6,FALSE)</f>
        <v>35</v>
      </c>
    </row>
    <row r="1569" spans="1:17" ht="15.4" x14ac:dyDescent="0.45">
      <c r="A1569" s="25" t="s">
        <v>1568</v>
      </c>
      <c r="B1569" s="24" t="str">
        <f>VLOOKUP('Customer Names'!A1569,'Customer Names'!A1569:C3903,3,FALSE)</f>
        <v>Patterson</v>
      </c>
      <c r="C1569" s="24">
        <f>VLOOKUP(Table8[[#This Row],[Customer ID]],Table8[[Customer ID]:[BMI]],2,FALSE)</f>
        <v>18.920000000000002</v>
      </c>
      <c r="D1569" s="24">
        <f>VLOOKUP(Table8[[#This Row],[Customer ID]],Table8[[Customer ID]:[HBA1C]],4,FALSE)</f>
        <v>8.18</v>
      </c>
      <c r="E1569" s="24" t="str">
        <f>VLOOKUP(Table8[[#This Row],[Customer ID]],Table8[[Customer ID]:[Heart Issues]],6,FALSE)</f>
        <v>No</v>
      </c>
      <c r="F1569" s="24" t="str">
        <f>VLOOKUP(Table8[[#This Row],[Customer ID]],Table8[[Customer ID]:[Any Transplants]],7,FALSE)</f>
        <v>No</v>
      </c>
      <c r="G1569" s="24" t="str">
        <f>VLOOKUP(Table8[[#This Row],[Customer ID]],Table8[[Customer ID]:[Cancer history]],8,FALSE)</f>
        <v>No</v>
      </c>
      <c r="H1569" s="24">
        <f>VLOOKUP(Table8[[#This Row],[Customer ID]],Table8[[Customer ID]:[NumberOfMajorSurgeries]],9,FALSE)</f>
        <v>0</v>
      </c>
      <c r="I1569" s="24" t="str">
        <f>VLOOKUP(Table8[[#This Row],[Customer ID]],Table8[],10,FALSE)</f>
        <v>No</v>
      </c>
      <c r="J1569" s="24" t="str">
        <f>VLOOKUP(Table8[[#This Row],[Customer ID]],Table8[[Customer ID]:[Wight Status]],3,FALSE)</f>
        <v>Normal Weight</v>
      </c>
      <c r="K1569" s="24" t="str">
        <f>VLOOKUP(Table8[[#This Row],[Customer ID]],Table8[[Customer ID]:[Diabetes Status]],5,FALSE)</f>
        <v>Diabetes</v>
      </c>
      <c r="L1569" s="24" t="str">
        <f>VLOOKUP(A1569,Table1[[Customer ID]:[Date Of Birth]],5,FALSE)</f>
        <v>22-Aug-1971</v>
      </c>
      <c r="M1569" s="24">
        <f>VLOOKUP(A1569,Table1[[Customer ID]:[charges]],8,FALSE)</f>
        <v>6412.34</v>
      </c>
      <c r="N1569" s="24" t="str">
        <f>VLOOKUP(Healthcare!A1569,Table1[[Customer ID]:[Hospital tier]],9,FALSE)</f>
        <v>tier - 2</v>
      </c>
      <c r="O1569" s="24" t="str">
        <f>VLOOKUP(A1569,Table1[[Customer ID]:[City tier]],10,FALSE)</f>
        <v>tier - 3</v>
      </c>
      <c r="P1569" s="24" t="str">
        <f>VLOOKUP(Healthcare!A1569,Table1[],11,FALSE)</f>
        <v>R1013</v>
      </c>
      <c r="Q1569" s="24">
        <f>VLOOKUP(Healthcare!A1569,Table1[[Customer ID]:[Age]],6,FALSE)</f>
        <v>51</v>
      </c>
    </row>
    <row r="1570" spans="1:17" ht="15.4" x14ac:dyDescent="0.45">
      <c r="A1570" s="25" t="s">
        <v>1569</v>
      </c>
      <c r="B1570" s="24" t="str">
        <f>VLOOKUP('Customer Names'!A1570,'Customer Names'!A1570:C3904,3,FALSE)</f>
        <v>Quigley</v>
      </c>
      <c r="C1570" s="24">
        <f>VLOOKUP(Table8[[#This Row],[Customer ID]],Table8[[Customer ID]:[BMI]],2,FALSE)</f>
        <v>17.760000000000002</v>
      </c>
      <c r="D1570" s="24">
        <f>VLOOKUP(Table8[[#This Row],[Customer ID]],Table8[[Customer ID]:[HBA1C]],4,FALSE)</f>
        <v>11.18</v>
      </c>
      <c r="E1570" s="24" t="str">
        <f>VLOOKUP(Table8[[#This Row],[Customer ID]],Table8[[Customer ID]:[Heart Issues]],6,FALSE)</f>
        <v>Yes</v>
      </c>
      <c r="F1570" s="24" t="str">
        <f>VLOOKUP(Table8[[#This Row],[Customer ID]],Table8[[Customer ID]:[Any Transplants]],7,FALSE)</f>
        <v>No</v>
      </c>
      <c r="G1570" s="24" t="str">
        <f>VLOOKUP(Table8[[#This Row],[Customer ID]],Table8[[Customer ID]:[Cancer history]],8,FALSE)</f>
        <v>No</v>
      </c>
      <c r="H1570" s="24">
        <f>VLOOKUP(Table8[[#This Row],[Customer ID]],Table8[[Customer ID]:[NumberOfMajorSurgeries]],9,FALSE)</f>
        <v>2</v>
      </c>
      <c r="I1570" s="24" t="str">
        <f>VLOOKUP(Table8[[#This Row],[Customer ID]],Table8[],10,FALSE)</f>
        <v>No</v>
      </c>
      <c r="J1570" s="24" t="str">
        <f>VLOOKUP(Table8[[#This Row],[Customer ID]],Table8[[Customer ID]:[Wight Status]],3,FALSE)</f>
        <v>Under Weight</v>
      </c>
      <c r="K1570" s="24" t="str">
        <f>VLOOKUP(Table8[[#This Row],[Customer ID]],Table8[[Customer ID]:[Diabetes Status]],5,FALSE)</f>
        <v>Diabetes</v>
      </c>
      <c r="L1570" s="24" t="str">
        <f>VLOOKUP(A1570,Table1[[Customer ID]:[Date Of Birth]],5,FALSE)</f>
        <v>20-Aug-1970</v>
      </c>
      <c r="M1570" s="24">
        <f>VLOOKUP(A1570,Table1[[Customer ID]:[charges]],8,FALSE)</f>
        <v>6407.05</v>
      </c>
      <c r="N1570" s="24" t="str">
        <f>VLOOKUP(Healthcare!A1570,Table1[[Customer ID]:[Hospital tier]],9,FALSE)</f>
        <v>tier - 2</v>
      </c>
      <c r="O1570" s="24" t="str">
        <f>VLOOKUP(A1570,Table1[[Customer ID]:[City tier]],10,FALSE)</f>
        <v>tier - 1</v>
      </c>
      <c r="P1570" s="24" t="str">
        <f>VLOOKUP(Healthcare!A1570,Table1[],11,FALSE)</f>
        <v>R1013</v>
      </c>
      <c r="Q1570" s="24">
        <f>VLOOKUP(Healthcare!A1570,Table1[[Customer ID]:[Age]],6,FALSE)</f>
        <v>52</v>
      </c>
    </row>
    <row r="1571" spans="1:17" ht="15.4" x14ac:dyDescent="0.45">
      <c r="A1571" s="25" t="s">
        <v>1570</v>
      </c>
      <c r="B1571" s="24" t="str">
        <f>VLOOKUP('Customer Names'!A1571,'Customer Names'!A1571:C3905,3,FALSE)</f>
        <v>Korir</v>
      </c>
      <c r="C1571" s="24">
        <f>VLOOKUP(Table8[[#This Row],[Customer ID]],Table8[[Customer ID]:[BMI]],2,FALSE)</f>
        <v>29.83</v>
      </c>
      <c r="D1571" s="24">
        <f>VLOOKUP(Table8[[#This Row],[Customer ID]],Table8[[Customer ID]:[HBA1C]],4,FALSE)</f>
        <v>5.03</v>
      </c>
      <c r="E1571" s="24" t="str">
        <f>VLOOKUP(Table8[[#This Row],[Customer ID]],Table8[[Customer ID]:[Heart Issues]],6,FALSE)</f>
        <v>Yes</v>
      </c>
      <c r="F1571" s="24" t="str">
        <f>VLOOKUP(Table8[[#This Row],[Customer ID]],Table8[[Customer ID]:[Any Transplants]],7,FALSE)</f>
        <v>No</v>
      </c>
      <c r="G1571" s="24" t="str">
        <f>VLOOKUP(Table8[[#This Row],[Customer ID]],Table8[[Customer ID]:[Cancer history]],8,FALSE)</f>
        <v>No</v>
      </c>
      <c r="H1571" s="24">
        <f>VLOOKUP(Table8[[#This Row],[Customer ID]],Table8[[Customer ID]:[NumberOfMajorSurgeries]],9,FALSE)</f>
        <v>0</v>
      </c>
      <c r="I1571" s="24" t="str">
        <f>VLOOKUP(Table8[[#This Row],[Customer ID]],Table8[],10,FALSE)</f>
        <v>No</v>
      </c>
      <c r="J1571" s="24" t="str">
        <f>VLOOKUP(Table8[[#This Row],[Customer ID]],Table8[[Customer ID]:[Wight Status]],3,FALSE)</f>
        <v>Over Weight</v>
      </c>
      <c r="K1571" s="24" t="str">
        <f>VLOOKUP(Table8[[#This Row],[Customer ID]],Table8[[Customer ID]:[Diabetes Status]],5,FALSE)</f>
        <v>Normal</v>
      </c>
      <c r="L1571" s="24" t="str">
        <f>VLOOKUP(A1571,Table1[[Customer ID]:[Date Of Birth]],5,FALSE)</f>
        <v>10-Dec-1985</v>
      </c>
      <c r="M1571" s="24">
        <f>VLOOKUP(A1571,Table1[[Customer ID]:[charges]],8,FALSE)</f>
        <v>6406.41</v>
      </c>
      <c r="N1571" s="24" t="str">
        <f>VLOOKUP(Healthcare!A1571,Table1[[Customer ID]:[Hospital tier]],9,FALSE)</f>
        <v>tier - 1</v>
      </c>
      <c r="O1571" s="24" t="str">
        <f>VLOOKUP(A1571,Table1[[Customer ID]:[City tier]],10,FALSE)</f>
        <v>tier - 3</v>
      </c>
      <c r="P1571" s="24" t="str">
        <f>VLOOKUP(Healthcare!A1571,Table1[],11,FALSE)</f>
        <v>R1014</v>
      </c>
      <c r="Q1571" s="24">
        <f>VLOOKUP(Healthcare!A1571,Table1[[Customer ID]:[Age]],6,FALSE)</f>
        <v>37</v>
      </c>
    </row>
    <row r="1572" spans="1:17" ht="15.4" x14ac:dyDescent="0.45">
      <c r="A1572" s="25" t="s">
        <v>1571</v>
      </c>
      <c r="B1572" s="24" t="str">
        <f>VLOOKUP('Customer Names'!A1572,'Customer Names'!A1572:C3906,3,FALSE)</f>
        <v>Downs</v>
      </c>
      <c r="C1572" s="24">
        <f>VLOOKUP(Table8[[#This Row],[Customer ID]],Table8[[Customer ID]:[BMI]],2,FALSE)</f>
        <v>23.465</v>
      </c>
      <c r="D1572" s="24">
        <f>VLOOKUP(Table8[[#This Row],[Customer ID]],Table8[[Customer ID]:[HBA1C]],4,FALSE)</f>
        <v>5.56</v>
      </c>
      <c r="E1572" s="24" t="str">
        <f>VLOOKUP(Table8[[#This Row],[Customer ID]],Table8[[Customer ID]:[Heart Issues]],6,FALSE)</f>
        <v>No</v>
      </c>
      <c r="F1572" s="24" t="str">
        <f>VLOOKUP(Table8[[#This Row],[Customer ID]],Table8[[Customer ID]:[Any Transplants]],7,FALSE)</f>
        <v>No</v>
      </c>
      <c r="G1572" s="24" t="str">
        <f>VLOOKUP(Table8[[#This Row],[Customer ID]],Table8[[Customer ID]:[Cancer history]],8,FALSE)</f>
        <v>No</v>
      </c>
      <c r="H1572" s="24">
        <f>VLOOKUP(Table8[[#This Row],[Customer ID]],Table8[[Customer ID]:[NumberOfMajorSurgeries]],9,FALSE)</f>
        <v>1</v>
      </c>
      <c r="I1572" s="24" t="str">
        <f>VLOOKUP(Table8[[#This Row],[Customer ID]],Table8[],10,FALSE)</f>
        <v>No</v>
      </c>
      <c r="J1572" s="24" t="str">
        <f>VLOOKUP(Table8[[#This Row],[Customer ID]],Table8[[Customer ID]:[Wight Status]],3,FALSE)</f>
        <v>Normal Weight</v>
      </c>
      <c r="K1572" s="24" t="str">
        <f>VLOOKUP(Table8[[#This Row],[Customer ID]],Table8[[Customer ID]:[Diabetes Status]],5,FALSE)</f>
        <v>Normal</v>
      </c>
      <c r="L1572" s="24" t="str">
        <f>VLOOKUP(A1572,Table1[[Customer ID]:[Date Of Birth]],5,FALSE)</f>
        <v>9-Sep-1987</v>
      </c>
      <c r="M1572" s="24">
        <f>VLOOKUP(A1572,Table1[[Customer ID]:[charges]],8,FALSE)</f>
        <v>6402.29</v>
      </c>
      <c r="N1572" s="24" t="str">
        <f>VLOOKUP(Healthcare!A1572,Table1[[Customer ID]:[Hospital tier]],9,FALSE)</f>
        <v>tier - 2</v>
      </c>
      <c r="O1572" s="24" t="str">
        <f>VLOOKUP(A1572,Table1[[Customer ID]:[City tier]],10,FALSE)</f>
        <v>tier - 3</v>
      </c>
      <c r="P1572" s="24" t="str">
        <f>VLOOKUP(Healthcare!A1572,Table1[],11,FALSE)</f>
        <v>R1024</v>
      </c>
      <c r="Q1572" s="24">
        <f>VLOOKUP(Healthcare!A1572,Table1[[Customer ID]:[Age]],6,FALSE)</f>
        <v>35</v>
      </c>
    </row>
    <row r="1573" spans="1:17" ht="15.4" x14ac:dyDescent="0.45">
      <c r="A1573" s="25" t="s">
        <v>1572</v>
      </c>
      <c r="B1573" s="24" t="str">
        <f>VLOOKUP('Customer Names'!A1573,'Customer Names'!A1573:C3907,3,FALSE)</f>
        <v>Young</v>
      </c>
      <c r="C1573" s="24">
        <f>VLOOKUP(Table8[[#This Row],[Customer ID]],Table8[[Customer ID]:[BMI]],2,FALSE)</f>
        <v>29.355</v>
      </c>
      <c r="D1573" s="24">
        <f>VLOOKUP(Table8[[#This Row],[Customer ID]],Table8[[Customer ID]:[HBA1C]],4,FALSE)</f>
        <v>4.33</v>
      </c>
      <c r="E1573" s="24" t="str">
        <f>VLOOKUP(Table8[[#This Row],[Customer ID]],Table8[[Customer ID]:[Heart Issues]],6,FALSE)</f>
        <v>No</v>
      </c>
      <c r="F1573" s="24" t="str">
        <f>VLOOKUP(Table8[[#This Row],[Customer ID]],Table8[[Customer ID]:[Any Transplants]],7,FALSE)</f>
        <v>No</v>
      </c>
      <c r="G1573" s="24" t="str">
        <f>VLOOKUP(Table8[[#This Row],[Customer ID]],Table8[[Customer ID]:[Cancer history]],8,FALSE)</f>
        <v>No</v>
      </c>
      <c r="H1573" s="24">
        <f>VLOOKUP(Table8[[#This Row],[Customer ID]],Table8[[Customer ID]:[NumberOfMajorSurgeries]],9,FALSE)</f>
        <v>0</v>
      </c>
      <c r="I1573" s="24" t="str">
        <f>VLOOKUP(Table8[[#This Row],[Customer ID]],Table8[],10,FALSE)</f>
        <v>No</v>
      </c>
      <c r="J1573" s="24" t="str">
        <f>VLOOKUP(Table8[[#This Row],[Customer ID]],Table8[[Customer ID]:[Wight Status]],3,FALSE)</f>
        <v>Over Weight</v>
      </c>
      <c r="K1573" s="24" t="str">
        <f>VLOOKUP(Table8[[#This Row],[Customer ID]],Table8[[Customer ID]:[Diabetes Status]],5,FALSE)</f>
        <v>Normal</v>
      </c>
      <c r="L1573" s="24" t="str">
        <f>VLOOKUP(A1573,Table1[[Customer ID]:[Date Of Birth]],5,FALSE)</f>
        <v>28-Oct-1982</v>
      </c>
      <c r="M1573" s="24">
        <f>VLOOKUP(A1573,Table1[[Customer ID]:[charges]],8,FALSE)</f>
        <v>6393.6</v>
      </c>
      <c r="N1573" s="24" t="str">
        <f>VLOOKUP(Healthcare!A1573,Table1[[Customer ID]:[Hospital tier]],9,FALSE)</f>
        <v>tier - 2</v>
      </c>
      <c r="O1573" s="24" t="str">
        <f>VLOOKUP(A1573,Table1[[Customer ID]:[City tier]],10,FALSE)</f>
        <v>tier - 1</v>
      </c>
      <c r="P1573" s="24" t="str">
        <f>VLOOKUP(Healthcare!A1573,Table1[],11,FALSE)</f>
        <v>R1012</v>
      </c>
      <c r="Q1573" s="24">
        <f>VLOOKUP(Healthcare!A1573,Table1[[Customer ID]:[Age]],6,FALSE)</f>
        <v>40</v>
      </c>
    </row>
    <row r="1574" spans="1:17" ht="15.4" x14ac:dyDescent="0.45">
      <c r="A1574" s="25" t="s">
        <v>1573</v>
      </c>
      <c r="B1574" s="24" t="str">
        <f>VLOOKUP('Customer Names'!A1574,'Customer Names'!A1574:C3908,3,FALSE)</f>
        <v>Zywek</v>
      </c>
      <c r="C1574" s="24">
        <f>VLOOKUP(Table8[[#This Row],[Customer ID]],Table8[[Customer ID]:[BMI]],2,FALSE)</f>
        <v>35.49</v>
      </c>
      <c r="D1574" s="24">
        <f>VLOOKUP(Table8[[#This Row],[Customer ID]],Table8[[Customer ID]:[HBA1C]],4,FALSE)</f>
        <v>5.21</v>
      </c>
      <c r="E1574" s="24" t="str">
        <f>VLOOKUP(Table8[[#This Row],[Customer ID]],Table8[[Customer ID]:[Heart Issues]],6,FALSE)</f>
        <v>Yes</v>
      </c>
      <c r="F1574" s="24" t="str">
        <f>VLOOKUP(Table8[[#This Row],[Customer ID]],Table8[[Customer ID]:[Any Transplants]],7,FALSE)</f>
        <v>No</v>
      </c>
      <c r="G1574" s="24" t="str">
        <f>VLOOKUP(Table8[[#This Row],[Customer ID]],Table8[[Customer ID]:[Cancer history]],8,FALSE)</f>
        <v>Yes</v>
      </c>
      <c r="H1574" s="24">
        <f>VLOOKUP(Table8[[#This Row],[Customer ID]],Table8[[Customer ID]:[NumberOfMajorSurgeries]],9,FALSE)</f>
        <v>1</v>
      </c>
      <c r="I1574" s="24" t="str">
        <f>VLOOKUP(Table8[[#This Row],[Customer ID]],Table8[],10,FALSE)</f>
        <v>No</v>
      </c>
      <c r="J1574" s="24" t="str">
        <f>VLOOKUP(Table8[[#This Row],[Customer ID]],Table8[[Customer ID]:[Wight Status]],3,FALSE)</f>
        <v>Obesity</v>
      </c>
      <c r="K1574" s="24" t="str">
        <f>VLOOKUP(Table8[[#This Row],[Customer ID]],Table8[[Customer ID]:[Diabetes Status]],5,FALSE)</f>
        <v>Normal</v>
      </c>
      <c r="L1574" s="24" t="str">
        <f>VLOOKUP(A1574,Table1[[Customer ID]:[Date Of Birth]],5,FALSE)</f>
        <v>16-Aug-1997</v>
      </c>
      <c r="M1574" s="24">
        <f>VLOOKUP(A1574,Table1[[Customer ID]:[charges]],8,FALSE)</f>
        <v>6389.53</v>
      </c>
      <c r="N1574" s="24" t="str">
        <f>VLOOKUP(Healthcare!A1574,Table1[[Customer ID]:[Hospital tier]],9,FALSE)</f>
        <v>tier - 2</v>
      </c>
      <c r="O1574" s="24" t="str">
        <f>VLOOKUP(A1574,Table1[[Customer ID]:[City tier]],10,FALSE)</f>
        <v>tier - 2</v>
      </c>
      <c r="P1574" s="24" t="str">
        <f>VLOOKUP(Healthcare!A1574,Table1[],11,FALSE)</f>
        <v>R1021</v>
      </c>
      <c r="Q1574" s="24">
        <f>VLOOKUP(Healthcare!A1574,Table1[[Customer ID]:[Age]],6,FALSE)</f>
        <v>25</v>
      </c>
    </row>
    <row r="1575" spans="1:17" ht="15.4" x14ac:dyDescent="0.45">
      <c r="A1575" s="25" t="s">
        <v>1574</v>
      </c>
      <c r="B1575" s="24" t="str">
        <f>VLOOKUP('Customer Names'!A1575,'Customer Names'!A1575:C3909,3,FALSE)</f>
        <v>Faulkner</v>
      </c>
      <c r="C1575" s="24">
        <f>VLOOKUP(Table8[[#This Row],[Customer ID]],Table8[[Customer ID]:[BMI]],2,FALSE)</f>
        <v>26.315000000000001</v>
      </c>
      <c r="D1575" s="24">
        <f>VLOOKUP(Table8[[#This Row],[Customer ID]],Table8[[Customer ID]:[HBA1C]],4,FALSE)</f>
        <v>5.89</v>
      </c>
      <c r="E1575" s="24" t="str">
        <f>VLOOKUP(Table8[[#This Row],[Customer ID]],Table8[[Customer ID]:[Heart Issues]],6,FALSE)</f>
        <v>No</v>
      </c>
      <c r="F1575" s="24" t="str">
        <f>VLOOKUP(Table8[[#This Row],[Customer ID]],Table8[[Customer ID]:[Any Transplants]],7,FALSE)</f>
        <v>No</v>
      </c>
      <c r="G1575" s="24" t="str">
        <f>VLOOKUP(Table8[[#This Row],[Customer ID]],Table8[[Customer ID]:[Cancer history]],8,FALSE)</f>
        <v>No</v>
      </c>
      <c r="H1575" s="24">
        <f>VLOOKUP(Table8[[#This Row],[Customer ID]],Table8[[Customer ID]:[NumberOfMajorSurgeries]],9,FALSE)</f>
        <v>0</v>
      </c>
      <c r="I1575" s="24" t="str">
        <f>VLOOKUP(Table8[[#This Row],[Customer ID]],Table8[],10,FALSE)</f>
        <v>No</v>
      </c>
      <c r="J1575" s="24" t="str">
        <f>VLOOKUP(Table8[[#This Row],[Customer ID]],Table8[[Customer ID]:[Wight Status]],3,FALSE)</f>
        <v>Over Weight</v>
      </c>
      <c r="K1575" s="24" t="str">
        <f>VLOOKUP(Table8[[#This Row],[Customer ID]],Table8[[Customer ID]:[Diabetes Status]],5,FALSE)</f>
        <v>Prediabetes</v>
      </c>
      <c r="L1575" s="24" t="str">
        <f>VLOOKUP(A1575,Table1[[Customer ID]:[Date Of Birth]],5,FALSE)</f>
        <v>6-Aug-1982</v>
      </c>
      <c r="M1575" s="24">
        <f>VLOOKUP(A1575,Table1[[Customer ID]:[charges]],8,FALSE)</f>
        <v>6389.38</v>
      </c>
      <c r="N1575" s="24" t="str">
        <f>VLOOKUP(Healthcare!A1575,Table1[[Customer ID]:[Hospital tier]],9,FALSE)</f>
        <v>tier - 1</v>
      </c>
      <c r="O1575" s="24" t="str">
        <f>VLOOKUP(A1575,Table1[[Customer ID]:[City tier]],10,FALSE)</f>
        <v>tier - 2</v>
      </c>
      <c r="P1575" s="24" t="str">
        <f>VLOOKUP(Healthcare!A1575,Table1[],11,FALSE)</f>
        <v>R1012</v>
      </c>
      <c r="Q1575" s="24">
        <f>VLOOKUP(Healthcare!A1575,Table1[[Customer ID]:[Age]],6,FALSE)</f>
        <v>40</v>
      </c>
    </row>
    <row r="1576" spans="1:17" ht="15.4" x14ac:dyDescent="0.45">
      <c r="A1576" s="25" t="s">
        <v>1575</v>
      </c>
      <c r="B1576" s="24" t="str">
        <f>VLOOKUP('Customer Names'!A1576,'Customer Names'!A1576:C3910,3,FALSE)</f>
        <v>Erspamer</v>
      </c>
      <c r="C1576" s="24">
        <f>VLOOKUP(Table8[[#This Row],[Customer ID]],Table8[[Customer ID]:[BMI]],2,FALSE)</f>
        <v>19.79</v>
      </c>
      <c r="D1576" s="24">
        <f>VLOOKUP(Table8[[#This Row],[Customer ID]],Table8[[Customer ID]:[HBA1C]],4,FALSE)</f>
        <v>4.8099999999999996</v>
      </c>
      <c r="E1576" s="24" t="str">
        <f>VLOOKUP(Table8[[#This Row],[Customer ID]],Table8[[Customer ID]:[Heart Issues]],6,FALSE)</f>
        <v>Yes</v>
      </c>
      <c r="F1576" s="24" t="str">
        <f>VLOOKUP(Table8[[#This Row],[Customer ID]],Table8[[Customer ID]:[Any Transplants]],7,FALSE)</f>
        <v>No</v>
      </c>
      <c r="G1576" s="24" t="str">
        <f>VLOOKUP(Table8[[#This Row],[Customer ID]],Table8[[Customer ID]:[Cancer history]],8,FALSE)</f>
        <v>No</v>
      </c>
      <c r="H1576" s="24">
        <f>VLOOKUP(Table8[[#This Row],[Customer ID]],Table8[[Customer ID]:[NumberOfMajorSurgeries]],9,FALSE)</f>
        <v>0</v>
      </c>
      <c r="I1576" s="24" t="str">
        <f>VLOOKUP(Table8[[#This Row],[Customer ID]],Table8[],10,FALSE)</f>
        <v>No</v>
      </c>
      <c r="J1576" s="24" t="str">
        <f>VLOOKUP(Table8[[#This Row],[Customer ID]],Table8[[Customer ID]:[Wight Status]],3,FALSE)</f>
        <v>Normal Weight</v>
      </c>
      <c r="K1576" s="24" t="str">
        <f>VLOOKUP(Table8[[#This Row],[Customer ID]],Table8[[Customer ID]:[Diabetes Status]],5,FALSE)</f>
        <v>Normal</v>
      </c>
      <c r="L1576" s="24" t="str">
        <f>VLOOKUP(A1576,Table1[[Customer ID]:[Date Of Birth]],5,FALSE)</f>
        <v>18-Nov-1976</v>
      </c>
      <c r="M1576" s="24">
        <f>VLOOKUP(A1576,Table1[[Customer ID]:[charges]],8,FALSE)</f>
        <v>6374.16</v>
      </c>
      <c r="N1576" s="24" t="str">
        <f>VLOOKUP(Healthcare!A1576,Table1[[Customer ID]:[Hospital tier]],9,FALSE)</f>
        <v>tier - 2</v>
      </c>
      <c r="O1576" s="24" t="str">
        <f>VLOOKUP(A1576,Table1[[Customer ID]:[City tier]],10,FALSE)</f>
        <v>tier - 2</v>
      </c>
      <c r="P1576" s="24" t="str">
        <f>VLOOKUP(Healthcare!A1576,Table1[],11,FALSE)</f>
        <v>R1013</v>
      </c>
      <c r="Q1576" s="24">
        <f>VLOOKUP(Healthcare!A1576,Table1[[Customer ID]:[Age]],6,FALSE)</f>
        <v>46</v>
      </c>
    </row>
    <row r="1577" spans="1:17" ht="15.4" x14ac:dyDescent="0.45">
      <c r="A1577" s="25" t="s">
        <v>1576</v>
      </c>
      <c r="B1577" s="24" t="str">
        <f>VLOOKUP('Customer Names'!A1577,'Customer Names'!A1577:C3911,3,FALSE)</f>
        <v>Campbell</v>
      </c>
      <c r="C1577" s="24">
        <f>VLOOKUP(Table8[[#This Row],[Customer ID]],Table8[[Customer ID]:[BMI]],2,FALSE)</f>
        <v>40.564999999999998</v>
      </c>
      <c r="D1577" s="24">
        <f>VLOOKUP(Table8[[#This Row],[Customer ID]],Table8[[Customer ID]:[HBA1C]],4,FALSE)</f>
        <v>5.66</v>
      </c>
      <c r="E1577" s="24" t="str">
        <f>VLOOKUP(Table8[[#This Row],[Customer ID]],Table8[[Customer ID]:[Heart Issues]],6,FALSE)</f>
        <v>No</v>
      </c>
      <c r="F1577" s="24" t="str">
        <f>VLOOKUP(Table8[[#This Row],[Customer ID]],Table8[[Customer ID]:[Any Transplants]],7,FALSE)</f>
        <v>No</v>
      </c>
      <c r="G1577" s="24" t="str">
        <f>VLOOKUP(Table8[[#This Row],[Customer ID]],Table8[[Customer ID]:[Cancer history]],8,FALSE)</f>
        <v>No</v>
      </c>
      <c r="H1577" s="24">
        <f>VLOOKUP(Table8[[#This Row],[Customer ID]],Table8[[Customer ID]:[NumberOfMajorSurgeries]],9,FALSE)</f>
        <v>1</v>
      </c>
      <c r="I1577" s="24" t="str">
        <f>VLOOKUP(Table8[[#This Row],[Customer ID]],Table8[],10,FALSE)</f>
        <v>No</v>
      </c>
      <c r="J1577" s="24" t="str">
        <f>VLOOKUP(Table8[[#This Row],[Customer ID]],Table8[[Customer ID]:[Wight Status]],3,FALSE)</f>
        <v>Obesity</v>
      </c>
      <c r="K1577" s="24" t="str">
        <f>VLOOKUP(Table8[[#This Row],[Customer ID]],Table8[[Customer ID]:[Diabetes Status]],5,FALSE)</f>
        <v>Normal</v>
      </c>
      <c r="L1577" s="24" t="str">
        <f>VLOOKUP(A1577,Table1[[Customer ID]:[Date Of Birth]],5,FALSE)</f>
        <v>13-Aug-1984</v>
      </c>
      <c r="M1577" s="24">
        <f>VLOOKUP(A1577,Table1[[Customer ID]:[charges]],8,FALSE)</f>
        <v>6373.56</v>
      </c>
      <c r="N1577" s="24" t="str">
        <f>VLOOKUP(Healthcare!A1577,Table1[[Customer ID]:[Hospital tier]],9,FALSE)</f>
        <v>tier - 2</v>
      </c>
      <c r="O1577" s="24" t="str">
        <f>VLOOKUP(A1577,Table1[[Customer ID]:[City tier]],10,FALSE)</f>
        <v>tier - 1</v>
      </c>
      <c r="P1577" s="24" t="str">
        <f>VLOOKUP(Healthcare!A1577,Table1[],11,FALSE)</f>
        <v>R1012</v>
      </c>
      <c r="Q1577" s="24">
        <f>VLOOKUP(Healthcare!A1577,Table1[[Customer ID]:[Age]],6,FALSE)</f>
        <v>38</v>
      </c>
    </row>
    <row r="1578" spans="1:17" ht="15.4" x14ac:dyDescent="0.45">
      <c r="A1578" s="25" t="s">
        <v>1577</v>
      </c>
      <c r="B1578" s="24" t="str">
        <f>VLOOKUP('Customer Names'!A1578,'Customer Names'!A1578:C3912,3,FALSE)</f>
        <v>Addison</v>
      </c>
      <c r="C1578" s="24">
        <f>VLOOKUP(Table8[[#This Row],[Customer ID]],Table8[[Customer ID]:[BMI]],2,FALSE)</f>
        <v>18.03</v>
      </c>
      <c r="D1578" s="24">
        <f>VLOOKUP(Table8[[#This Row],[Customer ID]],Table8[[Customer ID]:[HBA1C]],4,FALSE)</f>
        <v>10.66</v>
      </c>
      <c r="E1578" s="24" t="str">
        <f>VLOOKUP(Table8[[#This Row],[Customer ID]],Table8[[Customer ID]:[Heart Issues]],6,FALSE)</f>
        <v>Yes</v>
      </c>
      <c r="F1578" s="24" t="str">
        <f>VLOOKUP(Table8[[#This Row],[Customer ID]],Table8[[Customer ID]:[Any Transplants]],7,FALSE)</f>
        <v>No</v>
      </c>
      <c r="G1578" s="24" t="str">
        <f>VLOOKUP(Table8[[#This Row],[Customer ID]],Table8[[Customer ID]:[Cancer history]],8,FALSE)</f>
        <v>No</v>
      </c>
      <c r="H1578" s="24">
        <f>VLOOKUP(Table8[[#This Row],[Customer ID]],Table8[[Customer ID]:[NumberOfMajorSurgeries]],9,FALSE)</f>
        <v>2</v>
      </c>
      <c r="I1578" s="24" t="str">
        <f>VLOOKUP(Table8[[#This Row],[Customer ID]],Table8[],10,FALSE)</f>
        <v>No</v>
      </c>
      <c r="J1578" s="24" t="str">
        <f>VLOOKUP(Table8[[#This Row],[Customer ID]],Table8[[Customer ID]:[Wight Status]],3,FALSE)</f>
        <v>Under Weight</v>
      </c>
      <c r="K1578" s="24" t="str">
        <f>VLOOKUP(Table8[[#This Row],[Customer ID]],Table8[[Customer ID]:[Diabetes Status]],5,FALSE)</f>
        <v>Diabetes</v>
      </c>
      <c r="L1578" s="24" t="str">
        <f>VLOOKUP(A1578,Table1[[Customer ID]:[Date Of Birth]],5,FALSE)</f>
        <v>9-Nov-1970</v>
      </c>
      <c r="M1578" s="24">
        <f>VLOOKUP(A1578,Table1[[Customer ID]:[charges]],8,FALSE)</f>
        <v>6367.31</v>
      </c>
      <c r="N1578" s="24" t="str">
        <f>VLOOKUP(Healthcare!A1578,Table1[[Customer ID]:[Hospital tier]],9,FALSE)</f>
        <v>tier - 2</v>
      </c>
      <c r="O1578" s="24" t="str">
        <f>VLOOKUP(A1578,Table1[[Customer ID]:[City tier]],10,FALSE)</f>
        <v>tier - 1</v>
      </c>
      <c r="P1578" s="24" t="str">
        <f>VLOOKUP(Healthcare!A1578,Table1[],11,FALSE)</f>
        <v>R1013</v>
      </c>
      <c r="Q1578" s="24">
        <f>VLOOKUP(Healthcare!A1578,Table1[[Customer ID]:[Age]],6,FALSE)</f>
        <v>52</v>
      </c>
    </row>
    <row r="1579" spans="1:17" ht="15.4" x14ac:dyDescent="0.45">
      <c r="A1579" s="25" t="s">
        <v>1578</v>
      </c>
      <c r="B1579" s="24" t="str">
        <f>VLOOKUP('Customer Names'!A1579,'Customer Names'!A1579:C3913,3,FALSE)</f>
        <v>Wu</v>
      </c>
      <c r="C1579" s="24">
        <f>VLOOKUP(Table8[[#This Row],[Customer ID]],Table8[[Customer ID]:[BMI]],2,FALSE)</f>
        <v>34.65</v>
      </c>
      <c r="D1579" s="24">
        <f>VLOOKUP(Table8[[#This Row],[Customer ID]],Table8[[Customer ID]:[HBA1C]],4,FALSE)</f>
        <v>5.98</v>
      </c>
      <c r="E1579" s="24" t="str">
        <f>VLOOKUP(Table8[[#This Row],[Customer ID]],Table8[[Customer ID]:[Heart Issues]],6,FALSE)</f>
        <v>Yes</v>
      </c>
      <c r="F1579" s="24" t="str">
        <f>VLOOKUP(Table8[[#This Row],[Customer ID]],Table8[[Customer ID]:[Any Transplants]],7,FALSE)</f>
        <v>No</v>
      </c>
      <c r="G1579" s="24" t="str">
        <f>VLOOKUP(Table8[[#This Row],[Customer ID]],Table8[[Customer ID]:[Cancer history]],8,FALSE)</f>
        <v>No</v>
      </c>
      <c r="H1579" s="24">
        <f>VLOOKUP(Table8[[#This Row],[Customer ID]],Table8[[Customer ID]:[NumberOfMajorSurgeries]],9,FALSE)</f>
        <v>0</v>
      </c>
      <c r="I1579" s="24" t="str">
        <f>VLOOKUP(Table8[[#This Row],[Customer ID]],Table8[],10,FALSE)</f>
        <v>No</v>
      </c>
      <c r="J1579" s="24" t="str">
        <f>VLOOKUP(Table8[[#This Row],[Customer ID]],Table8[[Customer ID]:[Wight Status]],3,FALSE)</f>
        <v>Obesity</v>
      </c>
      <c r="K1579" s="24" t="str">
        <f>VLOOKUP(Table8[[#This Row],[Customer ID]],Table8[[Customer ID]:[Diabetes Status]],5,FALSE)</f>
        <v>Prediabetes</v>
      </c>
      <c r="L1579" s="24" t="str">
        <f>VLOOKUP(A1579,Table1[[Customer ID]:[Date Of Birth]],5,FALSE)</f>
        <v>7-Jul-1996</v>
      </c>
      <c r="M1579" s="24">
        <f>VLOOKUP(A1579,Table1[[Customer ID]:[charges]],8,FALSE)</f>
        <v>6361.47</v>
      </c>
      <c r="N1579" s="24" t="str">
        <f>VLOOKUP(Healthcare!A1579,Table1[[Customer ID]:[Hospital tier]],9,FALSE)</f>
        <v>tier - 2</v>
      </c>
      <c r="O1579" s="24" t="str">
        <f>VLOOKUP(A1579,Table1[[Customer ID]:[City tier]],10,FALSE)</f>
        <v>tier - 3</v>
      </c>
      <c r="P1579" s="24" t="str">
        <f>VLOOKUP(Healthcare!A1579,Table1[],11,FALSE)</f>
        <v>R1021</v>
      </c>
      <c r="Q1579" s="24">
        <f>VLOOKUP(Healthcare!A1579,Table1[[Customer ID]:[Age]],6,FALSE)</f>
        <v>26</v>
      </c>
    </row>
    <row r="1580" spans="1:17" ht="15.4" x14ac:dyDescent="0.45">
      <c r="A1580" s="25" t="s">
        <v>1579</v>
      </c>
      <c r="B1580" s="24" t="str">
        <f>VLOOKUP('Customer Names'!A1580,'Customer Names'!A1580:C3914,3,FALSE)</f>
        <v>Millett</v>
      </c>
      <c r="C1580" s="24">
        <f>VLOOKUP(Table8[[#This Row],[Customer ID]],Table8[[Customer ID]:[BMI]],2,FALSE)</f>
        <v>42.94</v>
      </c>
      <c r="D1580" s="24">
        <f>VLOOKUP(Table8[[#This Row],[Customer ID]],Table8[[Customer ID]:[HBA1C]],4,FALSE)</f>
        <v>4.34</v>
      </c>
      <c r="E1580" s="24" t="str">
        <f>VLOOKUP(Table8[[#This Row],[Customer ID]],Table8[[Customer ID]:[Heart Issues]],6,FALSE)</f>
        <v>No</v>
      </c>
      <c r="F1580" s="24" t="str">
        <f>VLOOKUP(Table8[[#This Row],[Customer ID]],Table8[[Customer ID]:[Any Transplants]],7,FALSE)</f>
        <v>No</v>
      </c>
      <c r="G1580" s="24" t="str">
        <f>VLOOKUP(Table8[[#This Row],[Customer ID]],Table8[[Customer ID]:[Cancer history]],8,FALSE)</f>
        <v>No</v>
      </c>
      <c r="H1580" s="24">
        <f>VLOOKUP(Table8[[#This Row],[Customer ID]],Table8[[Customer ID]:[NumberOfMajorSurgeries]],9,FALSE)</f>
        <v>0</v>
      </c>
      <c r="I1580" s="24" t="str">
        <f>VLOOKUP(Table8[[#This Row],[Customer ID]],Table8[],10,FALSE)</f>
        <v>No</v>
      </c>
      <c r="J1580" s="24" t="str">
        <f>VLOOKUP(Table8[[#This Row],[Customer ID]],Table8[[Customer ID]:[Wight Status]],3,FALSE)</f>
        <v>Obesity</v>
      </c>
      <c r="K1580" s="24" t="str">
        <f>VLOOKUP(Table8[[#This Row],[Customer ID]],Table8[[Customer ID]:[Diabetes Status]],5,FALSE)</f>
        <v>Normal</v>
      </c>
      <c r="L1580" s="24" t="str">
        <f>VLOOKUP(A1580,Table1[[Customer ID]:[Date Of Birth]],5,FALSE)</f>
        <v>24-Jun-1989</v>
      </c>
      <c r="M1580" s="24">
        <f>VLOOKUP(A1580,Table1[[Customer ID]:[charges]],8,FALSE)</f>
        <v>6360.99</v>
      </c>
      <c r="N1580" s="24" t="str">
        <f>VLOOKUP(Healthcare!A1580,Table1[[Customer ID]:[Hospital tier]],9,FALSE)</f>
        <v>tier - 2</v>
      </c>
      <c r="O1580" s="24" t="str">
        <f>VLOOKUP(A1580,Table1[[Customer ID]:[City tier]],10,FALSE)</f>
        <v>tier - 2</v>
      </c>
      <c r="P1580" s="24" t="str">
        <f>VLOOKUP(Healthcare!A1580,Table1[],11,FALSE)</f>
        <v>R1012</v>
      </c>
      <c r="Q1580" s="24">
        <f>VLOOKUP(Healthcare!A1580,Table1[[Customer ID]:[Age]],6,FALSE)</f>
        <v>33</v>
      </c>
    </row>
    <row r="1581" spans="1:17" ht="15.4" x14ac:dyDescent="0.45">
      <c r="A1581" s="25" t="s">
        <v>1580</v>
      </c>
      <c r="B1581" s="24" t="str">
        <f>VLOOKUP('Customer Names'!A1581,'Customer Names'!A1581:C3915,3,FALSE)</f>
        <v>Bosl</v>
      </c>
      <c r="C1581" s="24">
        <f>VLOOKUP(Table8[[#This Row],[Customer ID]],Table8[[Customer ID]:[BMI]],2,FALSE)</f>
        <v>31.254999999999999</v>
      </c>
      <c r="D1581" s="24">
        <f>VLOOKUP(Table8[[#This Row],[Customer ID]],Table8[[Customer ID]:[HBA1C]],4,FALSE)</f>
        <v>5.17</v>
      </c>
      <c r="E1581" s="24" t="str">
        <f>VLOOKUP(Table8[[#This Row],[Customer ID]],Table8[[Customer ID]:[Heart Issues]],6,FALSE)</f>
        <v>No</v>
      </c>
      <c r="F1581" s="24" t="str">
        <f>VLOOKUP(Table8[[#This Row],[Customer ID]],Table8[[Customer ID]:[Any Transplants]],7,FALSE)</f>
        <v>No</v>
      </c>
      <c r="G1581" s="24" t="str">
        <f>VLOOKUP(Table8[[#This Row],[Customer ID]],Table8[[Customer ID]:[Cancer history]],8,FALSE)</f>
        <v>No</v>
      </c>
      <c r="H1581" s="24">
        <f>VLOOKUP(Table8[[#This Row],[Customer ID]],Table8[[Customer ID]:[NumberOfMajorSurgeries]],9,FALSE)</f>
        <v>0</v>
      </c>
      <c r="I1581" s="24" t="str">
        <f>VLOOKUP(Table8[[#This Row],[Customer ID]],Table8[],10,FALSE)</f>
        <v>No</v>
      </c>
      <c r="J1581" s="24" t="str">
        <f>VLOOKUP(Table8[[#This Row],[Customer ID]],Table8[[Customer ID]:[Wight Status]],3,FALSE)</f>
        <v>Obesity</v>
      </c>
      <c r="K1581" s="24" t="str">
        <f>VLOOKUP(Table8[[#This Row],[Customer ID]],Table8[[Customer ID]:[Diabetes Status]],5,FALSE)</f>
        <v>Normal</v>
      </c>
      <c r="L1581" s="24" t="str">
        <f>VLOOKUP(A1581,Table1[[Customer ID]:[Date Of Birth]],5,FALSE)</f>
        <v>30-Oct-1980</v>
      </c>
      <c r="M1581" s="24">
        <f>VLOOKUP(A1581,Table1[[Customer ID]:[charges]],8,FALSE)</f>
        <v>6358.78</v>
      </c>
      <c r="N1581" s="24" t="str">
        <f>VLOOKUP(Healthcare!A1581,Table1[[Customer ID]:[Hospital tier]],9,FALSE)</f>
        <v>tier - 2</v>
      </c>
      <c r="O1581" s="24" t="str">
        <f>VLOOKUP(A1581,Table1[[Customer ID]:[City tier]],10,FALSE)</f>
        <v>tier - 1</v>
      </c>
      <c r="P1581" s="24" t="str">
        <f>VLOOKUP(Healthcare!A1581,Table1[],11,FALSE)</f>
        <v>R1012</v>
      </c>
      <c r="Q1581" s="24">
        <f>VLOOKUP(Healthcare!A1581,Table1[[Customer ID]:[Age]],6,FALSE)</f>
        <v>42</v>
      </c>
    </row>
    <row r="1582" spans="1:17" ht="15.4" x14ac:dyDescent="0.45">
      <c r="A1582" s="25" t="s">
        <v>1581</v>
      </c>
      <c r="B1582" s="24" t="str">
        <f>VLOOKUP('Customer Names'!A1582,'Customer Names'!A1582:C3916,3,FALSE)</f>
        <v>Goldberg</v>
      </c>
      <c r="C1582" s="24">
        <f>VLOOKUP(Table8[[#This Row],[Customer ID]],Table8[[Customer ID]:[BMI]],2,FALSE)</f>
        <v>45.43</v>
      </c>
      <c r="D1582" s="24">
        <f>VLOOKUP(Table8[[#This Row],[Customer ID]],Table8[[Customer ID]:[HBA1C]],4,FALSE)</f>
        <v>4.2300000000000004</v>
      </c>
      <c r="E1582" s="24" t="str">
        <f>VLOOKUP(Table8[[#This Row],[Customer ID]],Table8[[Customer ID]:[Heart Issues]],6,FALSE)</f>
        <v>Yes</v>
      </c>
      <c r="F1582" s="24" t="str">
        <f>VLOOKUP(Table8[[#This Row],[Customer ID]],Table8[[Customer ID]:[Any Transplants]],7,FALSE)</f>
        <v>No</v>
      </c>
      <c r="G1582" s="24" t="str">
        <f>VLOOKUP(Table8[[#This Row],[Customer ID]],Table8[[Customer ID]:[Cancer history]],8,FALSE)</f>
        <v>Yes</v>
      </c>
      <c r="H1582" s="24">
        <f>VLOOKUP(Table8[[#This Row],[Customer ID]],Table8[[Customer ID]:[NumberOfMajorSurgeries]],9,FALSE)</f>
        <v>1</v>
      </c>
      <c r="I1582" s="24" t="str">
        <f>VLOOKUP(Table8[[#This Row],[Customer ID]],Table8[],10,FALSE)</f>
        <v>No</v>
      </c>
      <c r="J1582" s="24" t="str">
        <f>VLOOKUP(Table8[[#This Row],[Customer ID]],Table8[[Customer ID]:[Wight Status]],3,FALSE)</f>
        <v>Obesity</v>
      </c>
      <c r="K1582" s="24" t="str">
        <f>VLOOKUP(Table8[[#This Row],[Customer ID]],Table8[[Customer ID]:[Diabetes Status]],5,FALSE)</f>
        <v>Normal</v>
      </c>
      <c r="L1582" s="24" t="str">
        <f>VLOOKUP(A1582,Table1[[Customer ID]:[Date Of Birth]],5,FALSE)</f>
        <v>19-Aug-1983</v>
      </c>
      <c r="M1582" s="24">
        <f>VLOOKUP(A1582,Table1[[Customer ID]:[charges]],8,FALSE)</f>
        <v>6356.27</v>
      </c>
      <c r="N1582" s="24" t="str">
        <f>VLOOKUP(Healthcare!A1582,Table1[[Customer ID]:[Hospital tier]],9,FALSE)</f>
        <v>tier - 3</v>
      </c>
      <c r="O1582" s="24" t="str">
        <f>VLOOKUP(A1582,Table1[[Customer ID]:[City tier]],10,FALSE)</f>
        <v>tier - 2</v>
      </c>
      <c r="P1582" s="24" t="str">
        <f>VLOOKUP(Healthcare!A1582,Table1[],11,FALSE)</f>
        <v>R1013</v>
      </c>
      <c r="Q1582" s="24">
        <f>VLOOKUP(Healthcare!A1582,Table1[[Customer ID]:[Age]],6,FALSE)</f>
        <v>39</v>
      </c>
    </row>
    <row r="1583" spans="1:17" ht="15.4" x14ac:dyDescent="0.45">
      <c r="A1583" s="25" t="s">
        <v>1582</v>
      </c>
      <c r="B1583" s="24" t="str">
        <f>VLOOKUP('Customer Names'!A1583,'Customer Names'!A1583:C3917,3,FALSE)</f>
        <v>Kelley</v>
      </c>
      <c r="C1583" s="24">
        <f>VLOOKUP(Table8[[#This Row],[Customer ID]],Table8[[Customer ID]:[BMI]],2,FALSE)</f>
        <v>32.340000000000003</v>
      </c>
      <c r="D1583" s="24">
        <f>VLOOKUP(Table8[[#This Row],[Customer ID]],Table8[[Customer ID]:[HBA1C]],4,FALSE)</f>
        <v>4.88</v>
      </c>
      <c r="E1583" s="24" t="str">
        <f>VLOOKUP(Table8[[#This Row],[Customer ID]],Table8[[Customer ID]:[Heart Issues]],6,FALSE)</f>
        <v>Yes</v>
      </c>
      <c r="F1583" s="24" t="str">
        <f>VLOOKUP(Table8[[#This Row],[Customer ID]],Table8[[Customer ID]:[Any Transplants]],7,FALSE)</f>
        <v>No</v>
      </c>
      <c r="G1583" s="24" t="str">
        <f>VLOOKUP(Table8[[#This Row],[Customer ID]],Table8[[Customer ID]:[Cancer history]],8,FALSE)</f>
        <v>Yes</v>
      </c>
      <c r="H1583" s="24">
        <f>VLOOKUP(Table8[[#This Row],[Customer ID]],Table8[[Customer ID]:[NumberOfMajorSurgeries]],9,FALSE)</f>
        <v>1</v>
      </c>
      <c r="I1583" s="24" t="str">
        <f>VLOOKUP(Table8[[#This Row],[Customer ID]],Table8[],10,FALSE)</f>
        <v>No</v>
      </c>
      <c r="J1583" s="24" t="str">
        <f>VLOOKUP(Table8[[#This Row],[Customer ID]],Table8[[Customer ID]:[Wight Status]],3,FALSE)</f>
        <v>Obesity</v>
      </c>
      <c r="K1583" s="24" t="str">
        <f>VLOOKUP(Table8[[#This Row],[Customer ID]],Table8[[Customer ID]:[Diabetes Status]],5,FALSE)</f>
        <v>Normal</v>
      </c>
      <c r="L1583" s="24" t="str">
        <f>VLOOKUP(A1583,Table1[[Customer ID]:[Date Of Birth]],5,FALSE)</f>
        <v>21-Oct-1983</v>
      </c>
      <c r="M1583" s="24">
        <f>VLOOKUP(A1583,Table1[[Customer ID]:[charges]],8,FALSE)</f>
        <v>6338.08</v>
      </c>
      <c r="N1583" s="24" t="str">
        <f>VLOOKUP(Healthcare!A1583,Table1[[Customer ID]:[Hospital tier]],9,FALSE)</f>
        <v>tier - 2</v>
      </c>
      <c r="O1583" s="24" t="str">
        <f>VLOOKUP(A1583,Table1[[Customer ID]:[City tier]],10,FALSE)</f>
        <v>tier - 1</v>
      </c>
      <c r="P1583" s="24" t="str">
        <f>VLOOKUP(Healthcare!A1583,Table1[],11,FALSE)</f>
        <v>R1013</v>
      </c>
      <c r="Q1583" s="24">
        <f>VLOOKUP(Healthcare!A1583,Table1[[Customer ID]:[Age]],6,FALSE)</f>
        <v>39</v>
      </c>
    </row>
    <row r="1584" spans="1:17" ht="15.4" x14ac:dyDescent="0.45">
      <c r="A1584" s="25" t="s">
        <v>1583</v>
      </c>
      <c r="B1584" s="24" t="str">
        <f>VLOOKUP('Customer Names'!A1584,'Customer Names'!A1584:C3918,3,FALSE)</f>
        <v>Johnston</v>
      </c>
      <c r="C1584" s="24">
        <f>VLOOKUP(Table8[[#This Row],[Customer ID]],Table8[[Customer ID]:[BMI]],2,FALSE)</f>
        <v>25.46</v>
      </c>
      <c r="D1584" s="24">
        <f>VLOOKUP(Table8[[#This Row],[Customer ID]],Table8[[Customer ID]:[HBA1C]],4,FALSE)</f>
        <v>9.7100000000000009</v>
      </c>
      <c r="E1584" s="24" t="str">
        <f>VLOOKUP(Table8[[#This Row],[Customer ID]],Table8[[Customer ID]:[Heart Issues]],6,FALSE)</f>
        <v>Yes</v>
      </c>
      <c r="F1584" s="24" t="str">
        <f>VLOOKUP(Table8[[#This Row],[Customer ID]],Table8[[Customer ID]:[Any Transplants]],7,FALSE)</f>
        <v>No</v>
      </c>
      <c r="G1584" s="24" t="str">
        <f>VLOOKUP(Table8[[#This Row],[Customer ID]],Table8[[Customer ID]:[Cancer history]],8,FALSE)</f>
        <v>No</v>
      </c>
      <c r="H1584" s="24">
        <f>VLOOKUP(Table8[[#This Row],[Customer ID]],Table8[[Customer ID]:[NumberOfMajorSurgeries]],9,FALSE)</f>
        <v>1</v>
      </c>
      <c r="I1584" s="24" t="str">
        <f>VLOOKUP(Table8[[#This Row],[Customer ID]],Table8[],10,FALSE)</f>
        <v>No</v>
      </c>
      <c r="J1584" s="24" t="str">
        <f>VLOOKUP(Table8[[#This Row],[Customer ID]],Table8[[Customer ID]:[Wight Status]],3,FALSE)</f>
        <v>Over Weight</v>
      </c>
      <c r="K1584" s="24" t="str">
        <f>VLOOKUP(Table8[[#This Row],[Customer ID]],Table8[[Customer ID]:[Diabetes Status]],5,FALSE)</f>
        <v>Diabetes</v>
      </c>
      <c r="L1584" s="24" t="str">
        <f>VLOOKUP(A1584,Table1[[Customer ID]:[Date Of Birth]],5,FALSE)</f>
        <v>25-Sep-1986</v>
      </c>
      <c r="M1584" s="24">
        <f>VLOOKUP(A1584,Table1[[Customer ID]:[charges]],8,FALSE)</f>
        <v>6335.64</v>
      </c>
      <c r="N1584" s="24" t="str">
        <f>VLOOKUP(Healthcare!A1584,Table1[[Customer ID]:[Hospital tier]],9,FALSE)</f>
        <v>tier - 2</v>
      </c>
      <c r="O1584" s="24" t="str">
        <f>VLOOKUP(A1584,Table1[[Customer ID]:[City tier]],10,FALSE)</f>
        <v>tier - 2</v>
      </c>
      <c r="P1584" s="24" t="str">
        <f>VLOOKUP(Healthcare!A1584,Table1[],11,FALSE)</f>
        <v>R1013</v>
      </c>
      <c r="Q1584" s="24">
        <f>VLOOKUP(Healthcare!A1584,Table1[[Customer ID]:[Age]],6,FALSE)</f>
        <v>36</v>
      </c>
    </row>
    <row r="1585" spans="1:17" ht="15.4" x14ac:dyDescent="0.45">
      <c r="A1585" s="25" t="s">
        <v>1584</v>
      </c>
      <c r="B1585" s="24" t="str">
        <f>VLOOKUP('Customer Names'!A1585,'Customer Names'!A1585:C3919,3,FALSE)</f>
        <v>Keating</v>
      </c>
      <c r="C1585" s="24">
        <f>VLOOKUP(Table8[[#This Row],[Customer ID]],Table8[[Customer ID]:[BMI]],2,FALSE)</f>
        <v>37.145000000000003</v>
      </c>
      <c r="D1585" s="24">
        <f>VLOOKUP(Table8[[#This Row],[Customer ID]],Table8[[Customer ID]:[HBA1C]],4,FALSE)</f>
        <v>5.32</v>
      </c>
      <c r="E1585" s="24" t="str">
        <f>VLOOKUP(Table8[[#This Row],[Customer ID]],Table8[[Customer ID]:[Heart Issues]],6,FALSE)</f>
        <v>No</v>
      </c>
      <c r="F1585" s="24" t="str">
        <f>VLOOKUP(Table8[[#This Row],[Customer ID]],Table8[[Customer ID]:[Any Transplants]],7,FALSE)</f>
        <v>No</v>
      </c>
      <c r="G1585" s="24" t="str">
        <f>VLOOKUP(Table8[[#This Row],[Customer ID]],Table8[[Customer ID]:[Cancer history]],8,FALSE)</f>
        <v>No</v>
      </c>
      <c r="H1585" s="24">
        <f>VLOOKUP(Table8[[#This Row],[Customer ID]],Table8[[Customer ID]:[NumberOfMajorSurgeries]],9,FALSE)</f>
        <v>0</v>
      </c>
      <c r="I1585" s="24" t="str">
        <f>VLOOKUP(Table8[[#This Row],[Customer ID]],Table8[],10,FALSE)</f>
        <v>No</v>
      </c>
      <c r="J1585" s="24" t="str">
        <f>VLOOKUP(Table8[[#This Row],[Customer ID]],Table8[[Customer ID]:[Wight Status]],3,FALSE)</f>
        <v>Obesity</v>
      </c>
      <c r="K1585" s="24" t="str">
        <f>VLOOKUP(Table8[[#This Row],[Customer ID]],Table8[[Customer ID]:[Diabetes Status]],5,FALSE)</f>
        <v>Normal</v>
      </c>
      <c r="L1585" s="24" t="str">
        <f>VLOOKUP(A1585,Table1[[Customer ID]:[Date Of Birth]],5,FALSE)</f>
        <v>13-Aug-1990</v>
      </c>
      <c r="M1585" s="24">
        <f>VLOOKUP(A1585,Table1[[Customer ID]:[charges]],8,FALSE)</f>
        <v>6334.34</v>
      </c>
      <c r="N1585" s="24" t="str">
        <f>VLOOKUP(Healthcare!A1585,Table1[[Customer ID]:[Hospital tier]],9,FALSE)</f>
        <v>tier - 2</v>
      </c>
      <c r="O1585" s="24" t="str">
        <f>VLOOKUP(A1585,Table1[[Customer ID]:[City tier]],10,FALSE)</f>
        <v>tier - 2</v>
      </c>
      <c r="P1585" s="24" t="str">
        <f>VLOOKUP(Healthcare!A1585,Table1[],11,FALSE)</f>
        <v>R1024</v>
      </c>
      <c r="Q1585" s="24">
        <f>VLOOKUP(Healthcare!A1585,Table1[[Customer ID]:[Age]],6,FALSE)</f>
        <v>32</v>
      </c>
    </row>
    <row r="1586" spans="1:17" ht="15.4" x14ac:dyDescent="0.45">
      <c r="A1586" s="25" t="s">
        <v>1585</v>
      </c>
      <c r="B1586" s="24" t="str">
        <f>VLOOKUP('Customer Names'!A1586,'Customer Names'!A1586:C3920,3,FALSE)</f>
        <v>Duhon</v>
      </c>
      <c r="C1586" s="24">
        <f>VLOOKUP(Table8[[#This Row],[Customer ID]],Table8[[Customer ID]:[BMI]],2,FALSE)</f>
        <v>30.8</v>
      </c>
      <c r="D1586" s="24">
        <f>VLOOKUP(Table8[[#This Row],[Customer ID]],Table8[[Customer ID]:[HBA1C]],4,FALSE)</f>
        <v>5.83</v>
      </c>
      <c r="E1586" s="24" t="str">
        <f>VLOOKUP(Table8[[#This Row],[Customer ID]],Table8[[Customer ID]:[Heart Issues]],6,FALSE)</f>
        <v>Yes</v>
      </c>
      <c r="F1586" s="24" t="str">
        <f>VLOOKUP(Table8[[#This Row],[Customer ID]],Table8[[Customer ID]:[Any Transplants]],7,FALSE)</f>
        <v>No</v>
      </c>
      <c r="G1586" s="24" t="str">
        <f>VLOOKUP(Table8[[#This Row],[Customer ID]],Table8[[Customer ID]:[Cancer history]],8,FALSE)</f>
        <v>No</v>
      </c>
      <c r="H1586" s="24">
        <f>VLOOKUP(Table8[[#This Row],[Customer ID]],Table8[[Customer ID]:[NumberOfMajorSurgeries]],9,FALSE)</f>
        <v>0</v>
      </c>
      <c r="I1586" s="24" t="str">
        <f>VLOOKUP(Table8[[#This Row],[Customer ID]],Table8[],10,FALSE)</f>
        <v>No</v>
      </c>
      <c r="J1586" s="24" t="str">
        <f>VLOOKUP(Table8[[#This Row],[Customer ID]],Table8[[Customer ID]:[Wight Status]],3,FALSE)</f>
        <v>Obesity</v>
      </c>
      <c r="K1586" s="24" t="str">
        <f>VLOOKUP(Table8[[#This Row],[Customer ID]],Table8[[Customer ID]:[Diabetes Status]],5,FALSE)</f>
        <v>Prediabetes</v>
      </c>
      <c r="L1586" s="24" t="str">
        <f>VLOOKUP(A1586,Table1[[Customer ID]:[Date Of Birth]],5,FALSE)</f>
        <v>15-Dec-1985</v>
      </c>
      <c r="M1586" s="24">
        <f>VLOOKUP(A1586,Table1[[Customer ID]:[charges]],8,FALSE)</f>
        <v>6313.76</v>
      </c>
      <c r="N1586" s="24" t="str">
        <f>VLOOKUP(Healthcare!A1586,Table1[[Customer ID]:[Hospital tier]],9,FALSE)</f>
        <v>tier - 2</v>
      </c>
      <c r="O1586" s="24" t="str">
        <f>VLOOKUP(A1586,Table1[[Customer ID]:[City tier]],10,FALSE)</f>
        <v>tier - 1</v>
      </c>
      <c r="P1586" s="24" t="str">
        <f>VLOOKUP(Healthcare!A1586,Table1[],11,FALSE)</f>
        <v>R1013</v>
      </c>
      <c r="Q1586" s="24">
        <f>VLOOKUP(Healthcare!A1586,Table1[[Customer ID]:[Age]],6,FALSE)</f>
        <v>37</v>
      </c>
    </row>
    <row r="1587" spans="1:17" ht="15.4" x14ac:dyDescent="0.45">
      <c r="A1587" s="25" t="s">
        <v>1586</v>
      </c>
      <c r="B1587" s="24" t="str">
        <f>VLOOKUP('Customer Names'!A1587,'Customer Names'!A1587:C3921,3,FALSE)</f>
        <v>Briseno</v>
      </c>
      <c r="C1587" s="24">
        <f>VLOOKUP(Table8[[#This Row],[Customer ID]],Table8[[Customer ID]:[BMI]],2,FALSE)</f>
        <v>29.5</v>
      </c>
      <c r="D1587" s="24">
        <f>VLOOKUP(Table8[[#This Row],[Customer ID]],Table8[[Customer ID]:[HBA1C]],4,FALSE)</f>
        <v>5.54</v>
      </c>
      <c r="E1587" s="24" t="str">
        <f>VLOOKUP(Table8[[#This Row],[Customer ID]],Table8[[Customer ID]:[Heart Issues]],6,FALSE)</f>
        <v>Yes</v>
      </c>
      <c r="F1587" s="24" t="str">
        <f>VLOOKUP(Table8[[#This Row],[Customer ID]],Table8[[Customer ID]:[Any Transplants]],7,FALSE)</f>
        <v>No</v>
      </c>
      <c r="G1587" s="24" t="str">
        <f>VLOOKUP(Table8[[#This Row],[Customer ID]],Table8[[Customer ID]:[Cancer history]],8,FALSE)</f>
        <v>No</v>
      </c>
      <c r="H1587" s="24">
        <f>VLOOKUP(Table8[[#This Row],[Customer ID]],Table8[[Customer ID]:[NumberOfMajorSurgeries]],9,FALSE)</f>
        <v>0</v>
      </c>
      <c r="I1587" s="24" t="str">
        <f>VLOOKUP(Table8[[#This Row],[Customer ID]],Table8[],10,FALSE)</f>
        <v>No</v>
      </c>
      <c r="J1587" s="24" t="str">
        <f>VLOOKUP(Table8[[#This Row],[Customer ID]],Table8[[Customer ID]:[Wight Status]],3,FALSE)</f>
        <v>Over Weight</v>
      </c>
      <c r="K1587" s="24" t="str">
        <f>VLOOKUP(Table8[[#This Row],[Customer ID]],Table8[[Customer ID]:[Diabetes Status]],5,FALSE)</f>
        <v>Normal</v>
      </c>
      <c r="L1587" s="24" t="str">
        <f>VLOOKUP(A1587,Table1[[Customer ID]:[Date Of Birth]],5,FALSE)</f>
        <v>19-Nov-1985</v>
      </c>
      <c r="M1587" s="24">
        <f>VLOOKUP(A1587,Table1[[Customer ID]:[charges]],8,FALSE)</f>
        <v>6311.95</v>
      </c>
      <c r="N1587" s="24" t="str">
        <f>VLOOKUP(Healthcare!A1587,Table1[[Customer ID]:[Hospital tier]],9,FALSE)</f>
        <v>tier - 2</v>
      </c>
      <c r="O1587" s="24" t="str">
        <f>VLOOKUP(A1587,Table1[[Customer ID]:[City tier]],10,FALSE)</f>
        <v>tier - 1</v>
      </c>
      <c r="P1587" s="24" t="str">
        <f>VLOOKUP(Healthcare!A1587,Table1[],11,FALSE)</f>
        <v>R1011</v>
      </c>
      <c r="Q1587" s="24">
        <f>VLOOKUP(Healthcare!A1587,Table1[[Customer ID]:[Age]],6,FALSE)</f>
        <v>37</v>
      </c>
    </row>
    <row r="1588" spans="1:17" ht="15.4" x14ac:dyDescent="0.45">
      <c r="A1588" s="25" t="s">
        <v>1587</v>
      </c>
      <c r="B1588" s="24" t="str">
        <f>VLOOKUP('Customer Names'!A1588,'Customer Names'!A1588:C3922,3,FALSE)</f>
        <v>Besse</v>
      </c>
      <c r="C1588" s="24">
        <f>VLOOKUP(Table8[[#This Row],[Customer ID]],Table8[[Customer ID]:[BMI]],2,FALSE)</f>
        <v>43.39</v>
      </c>
      <c r="D1588" s="24">
        <f>VLOOKUP(Table8[[#This Row],[Customer ID]],Table8[[Customer ID]:[HBA1C]],4,FALSE)</f>
        <v>5.85</v>
      </c>
      <c r="E1588" s="24" t="str">
        <f>VLOOKUP(Table8[[#This Row],[Customer ID]],Table8[[Customer ID]:[Heart Issues]],6,FALSE)</f>
        <v>No</v>
      </c>
      <c r="F1588" s="24" t="str">
        <f>VLOOKUP(Table8[[#This Row],[Customer ID]],Table8[[Customer ID]:[Any Transplants]],7,FALSE)</f>
        <v>Yes</v>
      </c>
      <c r="G1588" s="24" t="str">
        <f>VLOOKUP(Table8[[#This Row],[Customer ID]],Table8[[Customer ID]:[Cancer history]],8,FALSE)</f>
        <v>No</v>
      </c>
      <c r="H1588" s="24">
        <f>VLOOKUP(Table8[[#This Row],[Customer ID]],Table8[[Customer ID]:[NumberOfMajorSurgeries]],9,FALSE)</f>
        <v>1</v>
      </c>
      <c r="I1588" s="24" t="str">
        <f>VLOOKUP(Table8[[#This Row],[Customer ID]],Table8[],10,FALSE)</f>
        <v>No</v>
      </c>
      <c r="J1588" s="24" t="str">
        <f>VLOOKUP(Table8[[#This Row],[Customer ID]],Table8[[Customer ID]:[Wight Status]],3,FALSE)</f>
        <v>Obesity</v>
      </c>
      <c r="K1588" s="24" t="str">
        <f>VLOOKUP(Table8[[#This Row],[Customer ID]],Table8[[Customer ID]:[Diabetes Status]],5,FALSE)</f>
        <v>Prediabetes</v>
      </c>
      <c r="L1588" s="24" t="str">
        <f>VLOOKUP(A1588,Table1[[Customer ID]:[Date Of Birth]],5,FALSE)</f>
        <v>27-Jul-2004</v>
      </c>
      <c r="M1588" s="24">
        <f>VLOOKUP(A1588,Table1[[Customer ID]:[charges]],8,FALSE)</f>
        <v>6311.11</v>
      </c>
      <c r="N1588" s="24" t="str">
        <f>VLOOKUP(Healthcare!A1588,Table1[[Customer ID]:[Hospital tier]],9,FALSE)</f>
        <v>tier - 2</v>
      </c>
      <c r="O1588" s="24" t="str">
        <f>VLOOKUP(A1588,Table1[[Customer ID]:[City tier]],10,FALSE)</f>
        <v>tier - 2</v>
      </c>
      <c r="P1588" s="24" t="str">
        <f>VLOOKUP(Healthcare!A1588,Table1[],11,FALSE)</f>
        <v>R1011</v>
      </c>
      <c r="Q1588" s="24">
        <f>VLOOKUP(Healthcare!A1588,Table1[[Customer ID]:[Age]],6,FALSE)</f>
        <v>18</v>
      </c>
    </row>
    <row r="1589" spans="1:17" ht="15.4" x14ac:dyDescent="0.45">
      <c r="A1589" s="25" t="s">
        <v>1588</v>
      </c>
      <c r="B1589" s="24" t="str">
        <f>VLOOKUP('Customer Names'!A1589,'Customer Names'!A1589:C3923,3,FALSE)</f>
        <v>Shillings</v>
      </c>
      <c r="C1589" s="24">
        <f>VLOOKUP(Table8[[#This Row],[Customer ID]],Table8[[Customer ID]:[BMI]],2,FALSE)</f>
        <v>15.08</v>
      </c>
      <c r="D1589" s="24">
        <f>VLOOKUP(Table8[[#This Row],[Customer ID]],Table8[[Customer ID]:[HBA1C]],4,FALSE)</f>
        <v>4.8499999999999996</v>
      </c>
      <c r="E1589" s="24" t="str">
        <f>VLOOKUP(Table8[[#This Row],[Customer ID]],Table8[[Customer ID]:[Heart Issues]],6,FALSE)</f>
        <v>Yes</v>
      </c>
      <c r="F1589" s="24" t="str">
        <f>VLOOKUP(Table8[[#This Row],[Customer ID]],Table8[[Customer ID]:[Any Transplants]],7,FALSE)</f>
        <v>No</v>
      </c>
      <c r="G1589" s="24" t="str">
        <f>VLOOKUP(Table8[[#This Row],[Customer ID]],Table8[[Customer ID]:[Cancer history]],8,FALSE)</f>
        <v>Yes</v>
      </c>
      <c r="H1589" s="24">
        <f>VLOOKUP(Table8[[#This Row],[Customer ID]],Table8[[Customer ID]:[NumberOfMajorSurgeries]],9,FALSE)</f>
        <v>1</v>
      </c>
      <c r="I1589" s="24" t="str">
        <f>VLOOKUP(Table8[[#This Row],[Customer ID]],Table8[],10,FALSE)</f>
        <v>No</v>
      </c>
      <c r="J1589" s="24" t="str">
        <f>VLOOKUP(Table8[[#This Row],[Customer ID]],Table8[[Customer ID]:[Wight Status]],3,FALSE)</f>
        <v>Under Weight</v>
      </c>
      <c r="K1589" s="24" t="str">
        <f>VLOOKUP(Table8[[#This Row],[Customer ID]],Table8[[Customer ID]:[Diabetes Status]],5,FALSE)</f>
        <v>Normal</v>
      </c>
      <c r="L1589" s="24" t="str">
        <f>VLOOKUP(A1589,Table1[[Customer ID]:[Date Of Birth]],5,FALSE)</f>
        <v>4-Sep-1969</v>
      </c>
      <c r="M1589" s="24">
        <f>VLOOKUP(A1589,Table1[[Customer ID]:[charges]],8,FALSE)</f>
        <v>6305.61</v>
      </c>
      <c r="N1589" s="24" t="str">
        <f>VLOOKUP(Healthcare!A1589,Table1[[Customer ID]:[Hospital tier]],9,FALSE)</f>
        <v>tier - 2</v>
      </c>
      <c r="O1589" s="24" t="str">
        <f>VLOOKUP(A1589,Table1[[Customer ID]:[City tier]],10,FALSE)</f>
        <v>tier - 2</v>
      </c>
      <c r="P1589" s="24" t="str">
        <f>VLOOKUP(Healthcare!A1589,Table1[],11,FALSE)</f>
        <v>R1012</v>
      </c>
      <c r="Q1589" s="24">
        <f>VLOOKUP(Healthcare!A1589,Table1[[Customer ID]:[Age]],6,FALSE)</f>
        <v>53</v>
      </c>
    </row>
    <row r="1590" spans="1:17" ht="15.4" x14ac:dyDescent="0.45">
      <c r="A1590" s="25" t="s">
        <v>1589</v>
      </c>
      <c r="B1590" s="24" t="str">
        <f>VLOOKUP('Customer Names'!A1590,'Customer Names'!A1590:C3924,3,FALSE)</f>
        <v>Tate</v>
      </c>
      <c r="C1590" s="24">
        <f>VLOOKUP(Table8[[#This Row],[Customer ID]],Table8[[Customer ID]:[BMI]],2,FALSE)</f>
        <v>20.48</v>
      </c>
      <c r="D1590" s="24">
        <f>VLOOKUP(Table8[[#This Row],[Customer ID]],Table8[[Customer ID]:[HBA1C]],4,FALSE)</f>
        <v>11.09</v>
      </c>
      <c r="E1590" s="24" t="str">
        <f>VLOOKUP(Table8[[#This Row],[Customer ID]],Table8[[Customer ID]:[Heart Issues]],6,FALSE)</f>
        <v>No</v>
      </c>
      <c r="F1590" s="24" t="str">
        <f>VLOOKUP(Table8[[#This Row],[Customer ID]],Table8[[Customer ID]:[Any Transplants]],7,FALSE)</f>
        <v>No</v>
      </c>
      <c r="G1590" s="24" t="str">
        <f>VLOOKUP(Table8[[#This Row],[Customer ID]],Table8[[Customer ID]:[Cancer history]],8,FALSE)</f>
        <v>No</v>
      </c>
      <c r="H1590" s="24">
        <f>VLOOKUP(Table8[[#This Row],[Customer ID]],Table8[[Customer ID]:[NumberOfMajorSurgeries]],9,FALSE)</f>
        <v>0</v>
      </c>
      <c r="I1590" s="24" t="str">
        <f>VLOOKUP(Table8[[#This Row],[Customer ID]],Table8[],10,FALSE)</f>
        <v>No</v>
      </c>
      <c r="J1590" s="24" t="str">
        <f>VLOOKUP(Table8[[#This Row],[Customer ID]],Table8[[Customer ID]:[Wight Status]],3,FALSE)</f>
        <v>Normal Weight</v>
      </c>
      <c r="K1590" s="24" t="str">
        <f>VLOOKUP(Table8[[#This Row],[Customer ID]],Table8[[Customer ID]:[Diabetes Status]],5,FALSE)</f>
        <v>Diabetes</v>
      </c>
      <c r="L1590" s="24" t="str">
        <f>VLOOKUP(A1590,Table1[[Customer ID]:[Date Of Birth]],5,FALSE)</f>
        <v>17-Sep-1974</v>
      </c>
      <c r="M1590" s="24">
        <f>VLOOKUP(A1590,Table1[[Customer ID]:[charges]],8,FALSE)</f>
        <v>6302.23</v>
      </c>
      <c r="N1590" s="24" t="str">
        <f>VLOOKUP(Healthcare!A1590,Table1[[Customer ID]:[Hospital tier]],9,FALSE)</f>
        <v>tier - 2</v>
      </c>
      <c r="O1590" s="24" t="str">
        <f>VLOOKUP(A1590,Table1[[Customer ID]:[City tier]],10,FALSE)</f>
        <v>tier - 1</v>
      </c>
      <c r="P1590" s="24" t="str">
        <f>VLOOKUP(Healthcare!A1590,Table1[],11,FALSE)</f>
        <v>R1013</v>
      </c>
      <c r="Q1590" s="24">
        <f>VLOOKUP(Healthcare!A1590,Table1[[Customer ID]:[Age]],6,FALSE)</f>
        <v>48</v>
      </c>
    </row>
    <row r="1591" spans="1:17" ht="15.4" x14ac:dyDescent="0.45">
      <c r="A1591" s="25" t="s">
        <v>1590</v>
      </c>
      <c r="B1591" s="24" t="str">
        <f>VLOOKUP('Customer Names'!A1591,'Customer Names'!A1591:C3925,3,FALSE)</f>
        <v>Arsenault</v>
      </c>
      <c r="C1591" s="24">
        <f>VLOOKUP(Table8[[#This Row],[Customer ID]],Table8[[Customer ID]:[BMI]],2,FALSE)</f>
        <v>34.450000000000003</v>
      </c>
      <c r="D1591" s="24">
        <f>VLOOKUP(Table8[[#This Row],[Customer ID]],Table8[[Customer ID]:[HBA1C]],4,FALSE)</f>
        <v>5.58</v>
      </c>
      <c r="E1591" s="24" t="str">
        <f>VLOOKUP(Table8[[#This Row],[Customer ID]],Table8[[Customer ID]:[Heart Issues]],6,FALSE)</f>
        <v>Yes</v>
      </c>
      <c r="F1591" s="24" t="str">
        <f>VLOOKUP(Table8[[#This Row],[Customer ID]],Table8[[Customer ID]:[Any Transplants]],7,FALSE)</f>
        <v>No</v>
      </c>
      <c r="G1591" s="24" t="str">
        <f>VLOOKUP(Table8[[#This Row],[Customer ID]],Table8[[Customer ID]:[Cancer history]],8,FALSE)</f>
        <v>No</v>
      </c>
      <c r="H1591" s="24">
        <f>VLOOKUP(Table8[[#This Row],[Customer ID]],Table8[[Customer ID]:[NumberOfMajorSurgeries]],9,FALSE)</f>
        <v>0</v>
      </c>
      <c r="I1591" s="24" t="str">
        <f>VLOOKUP(Table8[[#This Row],[Customer ID]],Table8[],10,FALSE)</f>
        <v>No</v>
      </c>
      <c r="J1591" s="24" t="str">
        <f>VLOOKUP(Table8[[#This Row],[Customer ID]],Table8[[Customer ID]:[Wight Status]],3,FALSE)</f>
        <v>Obesity</v>
      </c>
      <c r="K1591" s="24" t="str">
        <f>VLOOKUP(Table8[[#This Row],[Customer ID]],Table8[[Customer ID]:[Diabetes Status]],5,FALSE)</f>
        <v>Normal</v>
      </c>
      <c r="L1591" s="24" t="str">
        <f>VLOOKUP(A1591,Table1[[Customer ID]:[Date Of Birth]],5,FALSE)</f>
        <v>4-Jul-1996</v>
      </c>
      <c r="M1591" s="24">
        <f>VLOOKUP(A1591,Table1[[Customer ID]:[charges]],8,FALSE)</f>
        <v>6293.63</v>
      </c>
      <c r="N1591" s="24" t="str">
        <f>VLOOKUP(Healthcare!A1591,Table1[[Customer ID]:[Hospital tier]],9,FALSE)</f>
        <v>tier - 2</v>
      </c>
      <c r="O1591" s="24" t="str">
        <f>VLOOKUP(A1591,Table1[[Customer ID]:[City tier]],10,FALSE)</f>
        <v>tier - 3</v>
      </c>
      <c r="P1591" s="24" t="str">
        <f>VLOOKUP(Healthcare!A1591,Table1[],11,FALSE)</f>
        <v>R1021</v>
      </c>
      <c r="Q1591" s="24">
        <f>VLOOKUP(Healthcare!A1591,Table1[[Customer ID]:[Age]],6,FALSE)</f>
        <v>26</v>
      </c>
    </row>
    <row r="1592" spans="1:17" ht="15.4" x14ac:dyDescent="0.45">
      <c r="A1592" s="25" t="s">
        <v>1591</v>
      </c>
      <c r="B1592" s="24" t="str">
        <f>VLOOKUP('Customer Names'!A1592,'Customer Names'!A1592:C3926,3,FALSE)</f>
        <v>Hengoed</v>
      </c>
      <c r="C1592" s="24">
        <f>VLOOKUP(Table8[[#This Row],[Customer ID]],Table8[[Customer ID]:[BMI]],2,FALSE)</f>
        <v>34.21</v>
      </c>
      <c r="D1592" s="24">
        <f>VLOOKUP(Table8[[#This Row],[Customer ID]],Table8[[Customer ID]:[HBA1C]],4,FALSE)</f>
        <v>9.7200000000000006</v>
      </c>
      <c r="E1592" s="24" t="str">
        <f>VLOOKUP(Table8[[#This Row],[Customer ID]],Table8[[Customer ID]:[Heart Issues]],6,FALSE)</f>
        <v>Yes</v>
      </c>
      <c r="F1592" s="24" t="str">
        <f>VLOOKUP(Table8[[#This Row],[Customer ID]],Table8[[Customer ID]:[Any Transplants]],7,FALSE)</f>
        <v>No</v>
      </c>
      <c r="G1592" s="24" t="str">
        <f>VLOOKUP(Table8[[#This Row],[Customer ID]],Table8[[Customer ID]:[Cancer history]],8,FALSE)</f>
        <v>No</v>
      </c>
      <c r="H1592" s="24">
        <f>VLOOKUP(Table8[[#This Row],[Customer ID]],Table8[[Customer ID]:[NumberOfMajorSurgeries]],9,FALSE)</f>
        <v>0</v>
      </c>
      <c r="I1592" s="24" t="str">
        <f>VLOOKUP(Table8[[#This Row],[Customer ID]],Table8[],10,FALSE)</f>
        <v>No</v>
      </c>
      <c r="J1592" s="24" t="str">
        <f>VLOOKUP(Table8[[#This Row],[Customer ID]],Table8[[Customer ID]:[Wight Status]],3,FALSE)</f>
        <v>Obesity</v>
      </c>
      <c r="K1592" s="24" t="str">
        <f>VLOOKUP(Table8[[#This Row],[Customer ID]],Table8[[Customer ID]:[Diabetes Status]],5,FALSE)</f>
        <v>Diabetes</v>
      </c>
      <c r="L1592" s="24" t="str">
        <f>VLOOKUP(A1592,Table1[[Customer ID]:[Date Of Birth]],5,FALSE)</f>
        <v>26-Aug-1981</v>
      </c>
      <c r="M1592" s="24">
        <f>VLOOKUP(A1592,Table1[[Customer ID]:[charges]],8,FALSE)</f>
        <v>6289.75</v>
      </c>
      <c r="N1592" s="24" t="str">
        <f>VLOOKUP(Healthcare!A1592,Table1[[Customer ID]:[Hospital tier]],9,FALSE)</f>
        <v>tier - 2</v>
      </c>
      <c r="O1592" s="24" t="str">
        <f>VLOOKUP(A1592,Table1[[Customer ID]:[City tier]],10,FALSE)</f>
        <v>tier - 3</v>
      </c>
      <c r="P1592" s="24" t="str">
        <f>VLOOKUP(Healthcare!A1592,Table1[],11,FALSE)</f>
        <v>R1013</v>
      </c>
      <c r="Q1592" s="24">
        <f>VLOOKUP(Healthcare!A1592,Table1[[Customer ID]:[Age]],6,FALSE)</f>
        <v>41</v>
      </c>
    </row>
    <row r="1593" spans="1:17" ht="15.4" x14ac:dyDescent="0.45">
      <c r="A1593" s="25" t="s">
        <v>1592</v>
      </c>
      <c r="B1593" s="24" t="str">
        <f>VLOOKUP('Customer Names'!A1593,'Customer Names'!A1593:C3927,3,FALSE)</f>
        <v>Aller</v>
      </c>
      <c r="C1593" s="24">
        <f>VLOOKUP(Table8[[#This Row],[Customer ID]],Table8[[Customer ID]:[BMI]],2,FALSE)</f>
        <v>28.8</v>
      </c>
      <c r="D1593" s="24">
        <f>VLOOKUP(Table8[[#This Row],[Customer ID]],Table8[[Customer ID]:[HBA1C]],4,FALSE)</f>
        <v>11.41</v>
      </c>
      <c r="E1593" s="24" t="str">
        <f>VLOOKUP(Table8[[#This Row],[Customer ID]],Table8[[Customer ID]:[Heart Issues]],6,FALSE)</f>
        <v>Yes</v>
      </c>
      <c r="F1593" s="24" t="str">
        <f>VLOOKUP(Table8[[#This Row],[Customer ID]],Table8[[Customer ID]:[Any Transplants]],7,FALSE)</f>
        <v>No</v>
      </c>
      <c r="G1593" s="24" t="str">
        <f>VLOOKUP(Table8[[#This Row],[Customer ID]],Table8[[Customer ID]:[Cancer history]],8,FALSE)</f>
        <v>No</v>
      </c>
      <c r="H1593" s="24">
        <f>VLOOKUP(Table8[[#This Row],[Customer ID]],Table8[[Customer ID]:[NumberOfMajorSurgeries]],9,FALSE)</f>
        <v>0</v>
      </c>
      <c r="I1593" s="24" t="str">
        <f>VLOOKUP(Table8[[#This Row],[Customer ID]],Table8[],10,FALSE)</f>
        <v>No</v>
      </c>
      <c r="J1593" s="24" t="str">
        <f>VLOOKUP(Table8[[#This Row],[Customer ID]],Table8[[Customer ID]:[Wight Status]],3,FALSE)</f>
        <v>Over Weight</v>
      </c>
      <c r="K1593" s="24" t="str">
        <f>VLOOKUP(Table8[[#This Row],[Customer ID]],Table8[[Customer ID]:[Diabetes Status]],5,FALSE)</f>
        <v>Diabetes</v>
      </c>
      <c r="L1593" s="24" t="str">
        <f>VLOOKUP(A1593,Table1[[Customer ID]:[Date Of Birth]],5,FALSE)</f>
        <v>24-Nov-1981</v>
      </c>
      <c r="M1593" s="24">
        <f>VLOOKUP(A1593,Table1[[Customer ID]:[charges]],8,FALSE)</f>
        <v>6282.24</v>
      </c>
      <c r="N1593" s="24" t="str">
        <f>VLOOKUP(Healthcare!A1593,Table1[[Customer ID]:[Hospital tier]],9,FALSE)</f>
        <v>tier - 2</v>
      </c>
      <c r="O1593" s="24" t="str">
        <f>VLOOKUP(A1593,Table1[[Customer ID]:[City tier]],10,FALSE)</f>
        <v>tier - 1</v>
      </c>
      <c r="P1593" s="24" t="str">
        <f>VLOOKUP(Healthcare!A1593,Table1[],11,FALSE)</f>
        <v>R1011</v>
      </c>
      <c r="Q1593" s="24">
        <f>VLOOKUP(Healthcare!A1593,Table1[[Customer ID]:[Age]],6,FALSE)</f>
        <v>41</v>
      </c>
    </row>
    <row r="1594" spans="1:17" ht="15.4" x14ac:dyDescent="0.45">
      <c r="A1594" s="25" t="s">
        <v>1593</v>
      </c>
      <c r="B1594" s="24" t="str">
        <f>VLOOKUP('Customer Names'!A1594,'Customer Names'!A1594:C3928,3,FALSE)</f>
        <v>Pisano</v>
      </c>
      <c r="C1594" s="24">
        <f>VLOOKUP(Table8[[#This Row],[Customer ID]],Table8[[Customer ID]:[BMI]],2,FALSE)</f>
        <v>31.74</v>
      </c>
      <c r="D1594" s="24">
        <f>VLOOKUP(Table8[[#This Row],[Customer ID]],Table8[[Customer ID]:[HBA1C]],4,FALSE)</f>
        <v>4.46</v>
      </c>
      <c r="E1594" s="24" t="str">
        <f>VLOOKUP(Table8[[#This Row],[Customer ID]],Table8[[Customer ID]:[Heart Issues]],6,FALSE)</f>
        <v>No</v>
      </c>
      <c r="F1594" s="24" t="str">
        <f>VLOOKUP(Table8[[#This Row],[Customer ID]],Table8[[Customer ID]:[Any Transplants]],7,FALSE)</f>
        <v>No</v>
      </c>
      <c r="G1594" s="24" t="str">
        <f>VLOOKUP(Table8[[#This Row],[Customer ID]],Table8[[Customer ID]:[Cancer history]],8,FALSE)</f>
        <v>Yes</v>
      </c>
      <c r="H1594" s="24">
        <f>VLOOKUP(Table8[[#This Row],[Customer ID]],Table8[[Customer ID]:[NumberOfMajorSurgeries]],9,FALSE)</f>
        <v>1</v>
      </c>
      <c r="I1594" s="24" t="str">
        <f>VLOOKUP(Table8[[#This Row],[Customer ID]],Table8[],10,FALSE)</f>
        <v>No</v>
      </c>
      <c r="J1594" s="24" t="str">
        <f>VLOOKUP(Table8[[#This Row],[Customer ID]],Table8[[Customer ID]:[Wight Status]],3,FALSE)</f>
        <v>Obesity</v>
      </c>
      <c r="K1594" s="24" t="str">
        <f>VLOOKUP(Table8[[#This Row],[Customer ID]],Table8[[Customer ID]:[Diabetes Status]],5,FALSE)</f>
        <v>Normal</v>
      </c>
      <c r="L1594" s="24" t="str">
        <f>VLOOKUP(A1594,Table1[[Customer ID]:[Date Of Birth]],5,FALSE)</f>
        <v>16-Oct-1993</v>
      </c>
      <c r="M1594" s="24">
        <f>VLOOKUP(A1594,Table1[[Customer ID]:[charges]],8,FALSE)</f>
        <v>6276.3</v>
      </c>
      <c r="N1594" s="24" t="str">
        <f>VLOOKUP(Healthcare!A1594,Table1[[Customer ID]:[Hospital tier]],9,FALSE)</f>
        <v>tier - 2</v>
      </c>
      <c r="O1594" s="24" t="str">
        <f>VLOOKUP(A1594,Table1[[Customer ID]:[City tier]],10,FALSE)</f>
        <v>tier - 1</v>
      </c>
      <c r="P1594" s="24" t="str">
        <f>VLOOKUP(Healthcare!A1594,Table1[],11,FALSE)</f>
        <v>R1025</v>
      </c>
      <c r="Q1594" s="24">
        <f>VLOOKUP(Healthcare!A1594,Table1[[Customer ID]:[Age]],6,FALSE)</f>
        <v>29</v>
      </c>
    </row>
    <row r="1595" spans="1:17" ht="15.4" x14ac:dyDescent="0.45">
      <c r="A1595" s="25" t="s">
        <v>1594</v>
      </c>
      <c r="B1595" s="24" t="str">
        <f>VLOOKUP('Customer Names'!A1595,'Customer Names'!A1595:C3929,3,FALSE)</f>
        <v>Sanca</v>
      </c>
      <c r="C1595" s="24">
        <f>VLOOKUP(Table8[[#This Row],[Customer ID]],Table8[[Customer ID]:[BMI]],2,FALSE)</f>
        <v>21.78</v>
      </c>
      <c r="D1595" s="24">
        <f>VLOOKUP(Table8[[#This Row],[Customer ID]],Table8[[Customer ID]:[HBA1C]],4,FALSE)</f>
        <v>9.31</v>
      </c>
      <c r="E1595" s="24" t="str">
        <f>VLOOKUP(Table8[[#This Row],[Customer ID]],Table8[[Customer ID]:[Heart Issues]],6,FALSE)</f>
        <v>Yes</v>
      </c>
      <c r="F1595" s="24" t="str">
        <f>VLOOKUP(Table8[[#This Row],[Customer ID]],Table8[[Customer ID]:[Any Transplants]],7,FALSE)</f>
        <v>No</v>
      </c>
      <c r="G1595" s="24" t="str">
        <f>VLOOKUP(Table8[[#This Row],[Customer ID]],Table8[[Customer ID]:[Cancer history]],8,FALSE)</f>
        <v>No</v>
      </c>
      <c r="H1595" s="24">
        <f>VLOOKUP(Table8[[#This Row],[Customer ID]],Table8[[Customer ID]:[NumberOfMajorSurgeries]],9,FALSE)</f>
        <v>0</v>
      </c>
      <c r="I1595" s="24" t="str">
        <f>VLOOKUP(Table8[[#This Row],[Customer ID]],Table8[],10,FALSE)</f>
        <v>No</v>
      </c>
      <c r="J1595" s="24" t="str">
        <f>VLOOKUP(Table8[[#This Row],[Customer ID]],Table8[[Customer ID]:[Wight Status]],3,FALSE)</f>
        <v>Normal Weight</v>
      </c>
      <c r="K1595" s="24" t="str">
        <f>VLOOKUP(Table8[[#This Row],[Customer ID]],Table8[[Customer ID]:[Diabetes Status]],5,FALSE)</f>
        <v>Diabetes</v>
      </c>
      <c r="L1595" s="24" t="str">
        <f>VLOOKUP(A1595,Table1[[Customer ID]:[Date Of Birth]],5,FALSE)</f>
        <v>30-Jun-1981</v>
      </c>
      <c r="M1595" s="24">
        <f>VLOOKUP(A1595,Table1[[Customer ID]:[charges]],8,FALSE)</f>
        <v>6272.48</v>
      </c>
      <c r="N1595" s="24" t="str">
        <f>VLOOKUP(Healthcare!A1595,Table1[[Customer ID]:[Hospital tier]],9,FALSE)</f>
        <v>tier - 1</v>
      </c>
      <c r="O1595" s="24" t="str">
        <f>VLOOKUP(A1595,Table1[[Customer ID]:[City tier]],10,FALSE)</f>
        <v>tier - 3</v>
      </c>
      <c r="P1595" s="24" t="str">
        <f>VLOOKUP(Healthcare!A1595,Table1[],11,FALSE)</f>
        <v>R1013</v>
      </c>
      <c r="Q1595" s="24">
        <f>VLOOKUP(Healthcare!A1595,Table1[[Customer ID]:[Age]],6,FALSE)</f>
        <v>41</v>
      </c>
    </row>
    <row r="1596" spans="1:17" ht="15.4" x14ac:dyDescent="0.45">
      <c r="A1596" s="25" t="s">
        <v>1595</v>
      </c>
      <c r="B1596" s="24" t="str">
        <f>VLOOKUP('Customer Names'!A1596,'Customer Names'!A1596:C3930,3,FALSE)</f>
        <v>Bond</v>
      </c>
      <c r="C1596" s="24">
        <f>VLOOKUP(Table8[[#This Row],[Customer ID]],Table8[[Customer ID]:[BMI]],2,FALSE)</f>
        <v>23.75</v>
      </c>
      <c r="D1596" s="24">
        <f>VLOOKUP(Table8[[#This Row],[Customer ID]],Table8[[Customer ID]:[HBA1C]],4,FALSE)</f>
        <v>5.03</v>
      </c>
      <c r="E1596" s="24" t="str">
        <f>VLOOKUP(Table8[[#This Row],[Customer ID]],Table8[[Customer ID]:[Heart Issues]],6,FALSE)</f>
        <v>No</v>
      </c>
      <c r="F1596" s="24" t="str">
        <f>VLOOKUP(Table8[[#This Row],[Customer ID]],Table8[[Customer ID]:[Any Transplants]],7,FALSE)</f>
        <v>No</v>
      </c>
      <c r="G1596" s="24" t="str">
        <f>VLOOKUP(Table8[[#This Row],[Customer ID]],Table8[[Customer ID]:[Cancer history]],8,FALSE)</f>
        <v>No</v>
      </c>
      <c r="H1596" s="24">
        <f>VLOOKUP(Table8[[#This Row],[Customer ID]],Table8[[Customer ID]:[NumberOfMajorSurgeries]],9,FALSE)</f>
        <v>1</v>
      </c>
      <c r="I1596" s="24" t="str">
        <f>VLOOKUP(Table8[[#This Row],[Customer ID]],Table8[],10,FALSE)</f>
        <v>No</v>
      </c>
      <c r="J1596" s="24" t="str">
        <f>VLOOKUP(Table8[[#This Row],[Customer ID]],Table8[[Customer ID]:[Wight Status]],3,FALSE)</f>
        <v>Normal Weight</v>
      </c>
      <c r="K1596" s="24" t="str">
        <f>VLOOKUP(Table8[[#This Row],[Customer ID]],Table8[[Customer ID]:[Diabetes Status]],5,FALSE)</f>
        <v>Normal</v>
      </c>
      <c r="L1596" s="24" t="str">
        <f>VLOOKUP(A1596,Table1[[Customer ID]:[Date Of Birth]],5,FALSE)</f>
        <v>25-Sep-1984</v>
      </c>
      <c r="M1596" s="24">
        <f>VLOOKUP(A1596,Table1[[Customer ID]:[charges]],8,FALSE)</f>
        <v>6269.33</v>
      </c>
      <c r="N1596" s="24" t="str">
        <f>VLOOKUP(Healthcare!A1596,Table1[[Customer ID]:[Hospital tier]],9,FALSE)</f>
        <v>tier - 2</v>
      </c>
      <c r="O1596" s="24" t="str">
        <f>VLOOKUP(A1596,Table1[[Customer ID]:[City tier]],10,FALSE)</f>
        <v>tier - 1</v>
      </c>
      <c r="P1596" s="24" t="str">
        <f>VLOOKUP(Healthcare!A1596,Table1[],11,FALSE)</f>
        <v>R1013</v>
      </c>
      <c r="Q1596" s="24">
        <f>VLOOKUP(Healthcare!A1596,Table1[[Customer ID]:[Age]],6,FALSE)</f>
        <v>38</v>
      </c>
    </row>
    <row r="1597" spans="1:17" ht="15.4" x14ac:dyDescent="0.45">
      <c r="A1597" s="25" t="s">
        <v>1596</v>
      </c>
      <c r="B1597" s="24" t="str">
        <f>VLOOKUP('Customer Names'!A1597,'Customer Names'!A1597:C3931,3,FALSE)</f>
        <v>Carron</v>
      </c>
      <c r="C1597" s="24">
        <f>VLOOKUP(Table8[[#This Row],[Customer ID]],Table8[[Customer ID]:[BMI]],2,FALSE)</f>
        <v>33.21</v>
      </c>
      <c r="D1597" s="24">
        <f>VLOOKUP(Table8[[#This Row],[Customer ID]],Table8[[Customer ID]:[HBA1C]],4,FALSE)</f>
        <v>5.07</v>
      </c>
      <c r="E1597" s="24" t="str">
        <f>VLOOKUP(Table8[[#This Row],[Customer ID]],Table8[[Customer ID]:[Heart Issues]],6,FALSE)</f>
        <v>Yes</v>
      </c>
      <c r="F1597" s="24" t="str">
        <f>VLOOKUP(Table8[[#This Row],[Customer ID]],Table8[[Customer ID]:[Any Transplants]],7,FALSE)</f>
        <v>No</v>
      </c>
      <c r="G1597" s="24" t="str">
        <f>VLOOKUP(Table8[[#This Row],[Customer ID]],Table8[[Customer ID]:[Cancer history]],8,FALSE)</f>
        <v>No</v>
      </c>
      <c r="H1597" s="24">
        <f>VLOOKUP(Table8[[#This Row],[Customer ID]],Table8[[Customer ID]:[NumberOfMajorSurgeries]],9,FALSE)</f>
        <v>1</v>
      </c>
      <c r="I1597" s="24" t="str">
        <f>VLOOKUP(Table8[[#This Row],[Customer ID]],Table8[],10,FALSE)</f>
        <v>No</v>
      </c>
      <c r="J1597" s="24" t="str">
        <f>VLOOKUP(Table8[[#This Row],[Customer ID]],Table8[[Customer ID]:[Wight Status]],3,FALSE)</f>
        <v>Obesity</v>
      </c>
      <c r="K1597" s="24" t="str">
        <f>VLOOKUP(Table8[[#This Row],[Customer ID]],Table8[[Customer ID]:[Diabetes Status]],5,FALSE)</f>
        <v>Normal</v>
      </c>
      <c r="L1597" s="24" t="str">
        <f>VLOOKUP(A1597,Table1[[Customer ID]:[Date Of Birth]],5,FALSE)</f>
        <v>17-Oct-1995</v>
      </c>
      <c r="M1597" s="24">
        <f>VLOOKUP(A1597,Table1[[Customer ID]:[charges]],8,FALSE)</f>
        <v>6261.2</v>
      </c>
      <c r="N1597" s="24" t="str">
        <f>VLOOKUP(Healthcare!A1597,Table1[[Customer ID]:[Hospital tier]],9,FALSE)</f>
        <v>tier - 2</v>
      </c>
      <c r="O1597" s="24" t="str">
        <f>VLOOKUP(A1597,Table1[[Customer ID]:[City tier]],10,FALSE)</f>
        <v>tier - 1</v>
      </c>
      <c r="P1597" s="24" t="str">
        <f>VLOOKUP(Healthcare!A1597,Table1[],11,FALSE)</f>
        <v>R1026</v>
      </c>
      <c r="Q1597" s="24">
        <f>VLOOKUP(Healthcare!A1597,Table1[[Customer ID]:[Age]],6,FALSE)</f>
        <v>27</v>
      </c>
    </row>
    <row r="1598" spans="1:17" ht="15.4" x14ac:dyDescent="0.45">
      <c r="A1598" s="25" t="s">
        <v>1597</v>
      </c>
      <c r="B1598" s="24" t="str">
        <f>VLOOKUP('Customer Names'!A1598,'Customer Names'!A1598:C3932,3,FALSE)</f>
        <v>Ellwanger</v>
      </c>
      <c r="C1598" s="24">
        <f>VLOOKUP(Table8[[#This Row],[Customer ID]],Table8[[Customer ID]:[BMI]],2,FALSE)</f>
        <v>17.7</v>
      </c>
      <c r="D1598" s="24">
        <f>VLOOKUP(Table8[[#This Row],[Customer ID]],Table8[[Customer ID]:[HBA1C]],4,FALSE)</f>
        <v>10.42</v>
      </c>
      <c r="E1598" s="24" t="str">
        <f>VLOOKUP(Table8[[#This Row],[Customer ID]],Table8[[Customer ID]:[Heart Issues]],6,FALSE)</f>
        <v>Yes</v>
      </c>
      <c r="F1598" s="24" t="str">
        <f>VLOOKUP(Table8[[#This Row],[Customer ID]],Table8[[Customer ID]:[Any Transplants]],7,FALSE)</f>
        <v>No</v>
      </c>
      <c r="G1598" s="24" t="str">
        <f>VLOOKUP(Table8[[#This Row],[Customer ID]],Table8[[Customer ID]:[Cancer history]],8,FALSE)</f>
        <v>No</v>
      </c>
      <c r="H1598" s="24">
        <f>VLOOKUP(Table8[[#This Row],[Customer ID]],Table8[[Customer ID]:[NumberOfMajorSurgeries]],9,FALSE)</f>
        <v>2</v>
      </c>
      <c r="I1598" s="24" t="str">
        <f>VLOOKUP(Table8[[#This Row],[Customer ID]],Table8[],10,FALSE)</f>
        <v>No</v>
      </c>
      <c r="J1598" s="24" t="str">
        <f>VLOOKUP(Table8[[#This Row],[Customer ID]],Table8[[Customer ID]:[Wight Status]],3,FALSE)</f>
        <v>Under Weight</v>
      </c>
      <c r="K1598" s="24" t="str">
        <f>VLOOKUP(Table8[[#This Row],[Customer ID]],Table8[[Customer ID]:[Diabetes Status]],5,FALSE)</f>
        <v>Diabetes</v>
      </c>
      <c r="L1598" s="24" t="str">
        <f>VLOOKUP(A1598,Table1[[Customer ID]:[Date Of Birth]],5,FALSE)</f>
        <v>11-Oct-1970</v>
      </c>
      <c r="M1598" s="24">
        <f>VLOOKUP(A1598,Table1[[Customer ID]:[charges]],8,FALSE)</f>
        <v>6255.38</v>
      </c>
      <c r="N1598" s="24" t="str">
        <f>VLOOKUP(Healthcare!A1598,Table1[[Customer ID]:[Hospital tier]],9,FALSE)</f>
        <v>tier - 2</v>
      </c>
      <c r="O1598" s="24" t="str">
        <f>VLOOKUP(A1598,Table1[[Customer ID]:[City tier]],10,FALSE)</f>
        <v>tier - 2</v>
      </c>
      <c r="P1598" s="24" t="str">
        <f>VLOOKUP(Healthcare!A1598,Table1[],11,FALSE)</f>
        <v>R1013</v>
      </c>
      <c r="Q1598" s="24">
        <f>VLOOKUP(Healthcare!A1598,Table1[[Customer ID]:[Age]],6,FALSE)</f>
        <v>52</v>
      </c>
    </row>
    <row r="1599" spans="1:17" ht="15.4" x14ac:dyDescent="0.45">
      <c r="A1599" s="25" t="s">
        <v>1598</v>
      </c>
      <c r="B1599" s="24" t="str">
        <f>VLOOKUP('Customer Names'!A1599,'Customer Names'!A1599:C3933,3,FALSE)</f>
        <v>Hanson</v>
      </c>
      <c r="C1599" s="24">
        <f>VLOOKUP(Table8[[#This Row],[Customer ID]],Table8[[Customer ID]:[BMI]],2,FALSE)</f>
        <v>17.2</v>
      </c>
      <c r="D1599" s="24">
        <f>VLOOKUP(Table8[[#This Row],[Customer ID]],Table8[[Customer ID]:[HBA1C]],4,FALSE)</f>
        <v>6.45</v>
      </c>
      <c r="E1599" s="24" t="str">
        <f>VLOOKUP(Table8[[#This Row],[Customer ID]],Table8[[Customer ID]:[Heart Issues]],6,FALSE)</f>
        <v>No</v>
      </c>
      <c r="F1599" s="24" t="str">
        <f>VLOOKUP(Table8[[#This Row],[Customer ID]],Table8[[Customer ID]:[Any Transplants]],7,FALSE)</f>
        <v>No</v>
      </c>
      <c r="G1599" s="24" t="str">
        <f>VLOOKUP(Table8[[#This Row],[Customer ID]],Table8[[Customer ID]:[Cancer history]],8,FALSE)</f>
        <v>No</v>
      </c>
      <c r="H1599" s="24">
        <f>VLOOKUP(Table8[[#This Row],[Customer ID]],Table8[[Customer ID]:[NumberOfMajorSurgeries]],9,FALSE)</f>
        <v>2</v>
      </c>
      <c r="I1599" s="24" t="str">
        <f>VLOOKUP(Table8[[#This Row],[Customer ID]],Table8[],10,FALSE)</f>
        <v>No</v>
      </c>
      <c r="J1599" s="24" t="str">
        <f>VLOOKUP(Table8[[#This Row],[Customer ID]],Table8[[Customer ID]:[Wight Status]],3,FALSE)</f>
        <v>Under Weight</v>
      </c>
      <c r="K1599" s="24" t="str">
        <f>VLOOKUP(Table8[[#This Row],[Customer ID]],Table8[[Customer ID]:[Diabetes Status]],5,FALSE)</f>
        <v>Prediabetes</v>
      </c>
      <c r="L1599" s="24" t="str">
        <f>VLOOKUP(A1599,Table1[[Customer ID]:[Date Of Birth]],5,FALSE)</f>
        <v>8-Sep-1972</v>
      </c>
      <c r="M1599" s="24">
        <f>VLOOKUP(A1599,Table1[[Customer ID]:[charges]],8,FALSE)</f>
        <v>6254.13</v>
      </c>
      <c r="N1599" s="24" t="str">
        <f>VLOOKUP(Healthcare!A1599,Table1[[Customer ID]:[Hospital tier]],9,FALSE)</f>
        <v>tier - 2</v>
      </c>
      <c r="O1599" s="24" t="str">
        <f>VLOOKUP(A1599,Table1[[Customer ID]:[City tier]],10,FALSE)</f>
        <v>tier - 2</v>
      </c>
      <c r="P1599" s="24" t="str">
        <f>VLOOKUP(Healthcare!A1599,Table1[],11,FALSE)</f>
        <v>R1012</v>
      </c>
      <c r="Q1599" s="24">
        <f>VLOOKUP(Healthcare!A1599,Table1[[Customer ID]:[Age]],6,FALSE)</f>
        <v>50</v>
      </c>
    </row>
    <row r="1600" spans="1:17" ht="15.4" x14ac:dyDescent="0.45">
      <c r="A1600" s="25" t="s">
        <v>1599</v>
      </c>
      <c r="B1600" s="24" t="str">
        <f>VLOOKUP('Customer Names'!A1600,'Customer Names'!A1600:C3934,3,FALSE)</f>
        <v>Tucker</v>
      </c>
      <c r="C1600" s="24">
        <f>VLOOKUP(Table8[[#This Row],[Customer ID]],Table8[[Customer ID]:[BMI]],2,FALSE)</f>
        <v>19.21</v>
      </c>
      <c r="D1600" s="24">
        <f>VLOOKUP(Table8[[#This Row],[Customer ID]],Table8[[Customer ID]:[HBA1C]],4,FALSE)</f>
        <v>5.52</v>
      </c>
      <c r="E1600" s="24" t="str">
        <f>VLOOKUP(Table8[[#This Row],[Customer ID]],Table8[[Customer ID]:[Heart Issues]],6,FALSE)</f>
        <v>No</v>
      </c>
      <c r="F1600" s="24" t="str">
        <f>VLOOKUP(Table8[[#This Row],[Customer ID]],Table8[[Customer ID]:[Any Transplants]],7,FALSE)</f>
        <v>No</v>
      </c>
      <c r="G1600" s="24" t="str">
        <f>VLOOKUP(Table8[[#This Row],[Customer ID]],Table8[[Customer ID]:[Cancer history]],8,FALSE)</f>
        <v>No</v>
      </c>
      <c r="H1600" s="24">
        <f>VLOOKUP(Table8[[#This Row],[Customer ID]],Table8[[Customer ID]:[NumberOfMajorSurgeries]],9,FALSE)</f>
        <v>2</v>
      </c>
      <c r="I1600" s="24" t="str">
        <f>VLOOKUP(Table8[[#This Row],[Customer ID]],Table8[],10,FALSE)</f>
        <v>No</v>
      </c>
      <c r="J1600" s="24" t="str">
        <f>VLOOKUP(Table8[[#This Row],[Customer ID]],Table8[[Customer ID]:[Wight Status]],3,FALSE)</f>
        <v>Normal Weight</v>
      </c>
      <c r="K1600" s="24" t="str">
        <f>VLOOKUP(Table8[[#This Row],[Customer ID]],Table8[[Customer ID]:[Diabetes Status]],5,FALSE)</f>
        <v>Normal</v>
      </c>
      <c r="L1600" s="24" t="str">
        <f>VLOOKUP(A1600,Table1[[Customer ID]:[Date Of Birth]],5,FALSE)</f>
        <v>11-Nov-1972</v>
      </c>
      <c r="M1600" s="24">
        <f>VLOOKUP(A1600,Table1[[Customer ID]:[charges]],8,FALSE)</f>
        <v>6253.85</v>
      </c>
      <c r="N1600" s="24" t="str">
        <f>VLOOKUP(Healthcare!A1600,Table1[[Customer ID]:[Hospital tier]],9,FALSE)</f>
        <v>tier - 2</v>
      </c>
      <c r="O1600" s="24" t="str">
        <f>VLOOKUP(A1600,Table1[[Customer ID]:[City tier]],10,FALSE)</f>
        <v>tier - 2</v>
      </c>
      <c r="P1600" s="24" t="str">
        <f>VLOOKUP(Healthcare!A1600,Table1[],11,FALSE)</f>
        <v>R1013</v>
      </c>
      <c r="Q1600" s="24">
        <f>VLOOKUP(Healthcare!A1600,Table1[[Customer ID]:[Age]],6,FALSE)</f>
        <v>50</v>
      </c>
    </row>
    <row r="1601" spans="1:17" ht="15.4" x14ac:dyDescent="0.45">
      <c r="A1601" s="25" t="s">
        <v>1600</v>
      </c>
      <c r="B1601" s="24" t="str">
        <f>VLOOKUP('Customer Names'!A1601,'Customer Names'!A1601:C3935,3,FALSE)</f>
        <v>Counts</v>
      </c>
      <c r="C1601" s="24">
        <f>VLOOKUP(Table8[[#This Row],[Customer ID]],Table8[[Customer ID]:[BMI]],2,FALSE)</f>
        <v>23.2</v>
      </c>
      <c r="D1601" s="24">
        <f>VLOOKUP(Table8[[#This Row],[Customer ID]],Table8[[Customer ID]:[HBA1C]],4,FALSE)</f>
        <v>4.41</v>
      </c>
      <c r="E1601" s="24" t="str">
        <f>VLOOKUP(Table8[[#This Row],[Customer ID]],Table8[[Customer ID]:[Heart Issues]],6,FALSE)</f>
        <v>No</v>
      </c>
      <c r="F1601" s="24" t="str">
        <f>VLOOKUP(Table8[[#This Row],[Customer ID]],Table8[[Customer ID]:[Any Transplants]],7,FALSE)</f>
        <v>No</v>
      </c>
      <c r="G1601" s="24" t="str">
        <f>VLOOKUP(Table8[[#This Row],[Customer ID]],Table8[[Customer ID]:[Cancer history]],8,FALSE)</f>
        <v>Yes</v>
      </c>
      <c r="H1601" s="24">
        <f>VLOOKUP(Table8[[#This Row],[Customer ID]],Table8[[Customer ID]:[NumberOfMajorSurgeries]],9,FALSE)</f>
        <v>1</v>
      </c>
      <c r="I1601" s="24" t="str">
        <f>VLOOKUP(Table8[[#This Row],[Customer ID]],Table8[],10,FALSE)</f>
        <v>No</v>
      </c>
      <c r="J1601" s="24" t="str">
        <f>VLOOKUP(Table8[[#This Row],[Customer ID]],Table8[[Customer ID]:[Wight Status]],3,FALSE)</f>
        <v>Normal Weight</v>
      </c>
      <c r="K1601" s="24" t="str">
        <f>VLOOKUP(Table8[[#This Row],[Customer ID]],Table8[[Customer ID]:[Diabetes Status]],5,FALSE)</f>
        <v>Normal</v>
      </c>
      <c r="L1601" s="24" t="str">
        <f>VLOOKUP(A1601,Table1[[Customer ID]:[Date Of Birth]],5,FALSE)</f>
        <v>10-Oct-1979</v>
      </c>
      <c r="M1601" s="24">
        <f>VLOOKUP(A1601,Table1[[Customer ID]:[charges]],8,FALSE)</f>
        <v>6250.44</v>
      </c>
      <c r="N1601" s="24" t="str">
        <f>VLOOKUP(Healthcare!A1601,Table1[[Customer ID]:[Hospital tier]],9,FALSE)</f>
        <v>tier - 2</v>
      </c>
      <c r="O1601" s="24" t="str">
        <f>VLOOKUP(A1601,Table1[[Customer ID]:[City tier]],10,FALSE)</f>
        <v>tier - 1</v>
      </c>
      <c r="P1601" s="24" t="str">
        <f>VLOOKUP(Healthcare!A1601,Table1[],11,FALSE)</f>
        <v>R1011</v>
      </c>
      <c r="Q1601" s="24">
        <f>VLOOKUP(Healthcare!A1601,Table1[[Customer ID]:[Age]],6,FALSE)</f>
        <v>43</v>
      </c>
    </row>
    <row r="1602" spans="1:17" ht="15.4" x14ac:dyDescent="0.45">
      <c r="A1602" s="25" t="s">
        <v>1601</v>
      </c>
      <c r="B1602" s="24" t="str">
        <f>VLOOKUP('Customer Names'!A1602,'Customer Names'!A1602:C3936,3,FALSE)</f>
        <v>Carson</v>
      </c>
      <c r="C1602" s="24">
        <f>VLOOKUP(Table8[[#This Row],[Customer ID]],Table8[[Customer ID]:[BMI]],2,FALSE)</f>
        <v>32.5</v>
      </c>
      <c r="D1602" s="24">
        <f>VLOOKUP(Table8[[#This Row],[Customer ID]],Table8[[Customer ID]:[HBA1C]],4,FALSE)</f>
        <v>4.6900000000000004</v>
      </c>
      <c r="E1602" s="24" t="str">
        <f>VLOOKUP(Table8[[#This Row],[Customer ID]],Table8[[Customer ID]:[Heart Issues]],6,FALSE)</f>
        <v>Yes</v>
      </c>
      <c r="F1602" s="24" t="str">
        <f>VLOOKUP(Table8[[#This Row],[Customer ID]],Table8[[Customer ID]:[Any Transplants]],7,FALSE)</f>
        <v>No</v>
      </c>
      <c r="G1602" s="24" t="str">
        <f>VLOOKUP(Table8[[#This Row],[Customer ID]],Table8[[Customer ID]:[Cancer history]],8,FALSE)</f>
        <v>Yes</v>
      </c>
      <c r="H1602" s="24">
        <f>VLOOKUP(Table8[[#This Row],[Customer ID]],Table8[[Customer ID]:[NumberOfMajorSurgeries]],9,FALSE)</f>
        <v>1</v>
      </c>
      <c r="I1602" s="24" t="str">
        <f>VLOOKUP(Table8[[#This Row],[Customer ID]],Table8[],10,FALSE)</f>
        <v>No</v>
      </c>
      <c r="J1602" s="24" t="str">
        <f>VLOOKUP(Table8[[#This Row],[Customer ID]],Table8[[Customer ID]:[Wight Status]],3,FALSE)</f>
        <v>Obesity</v>
      </c>
      <c r="K1602" s="24" t="str">
        <f>VLOOKUP(Table8[[#This Row],[Customer ID]],Table8[[Customer ID]:[Diabetes Status]],5,FALSE)</f>
        <v>Normal</v>
      </c>
      <c r="L1602" s="24" t="str">
        <f>VLOOKUP(A1602,Table1[[Customer ID]:[Date Of Birth]],5,FALSE)</f>
        <v>11-Aug-1983</v>
      </c>
      <c r="M1602" s="24">
        <f>VLOOKUP(A1602,Table1[[Customer ID]:[charges]],8,FALSE)</f>
        <v>6238.3</v>
      </c>
      <c r="N1602" s="24" t="str">
        <f>VLOOKUP(Healthcare!A1602,Table1[[Customer ID]:[Hospital tier]],9,FALSE)</f>
        <v>tier - 2</v>
      </c>
      <c r="O1602" s="24" t="str">
        <f>VLOOKUP(A1602,Table1[[Customer ID]:[City tier]],10,FALSE)</f>
        <v>tier - 1</v>
      </c>
      <c r="P1602" s="24" t="str">
        <f>VLOOKUP(Healthcare!A1602,Table1[],11,FALSE)</f>
        <v>R1011</v>
      </c>
      <c r="Q1602" s="24">
        <f>VLOOKUP(Healthcare!A1602,Table1[[Customer ID]:[Age]],6,FALSE)</f>
        <v>39</v>
      </c>
    </row>
    <row r="1603" spans="1:17" ht="15.4" x14ac:dyDescent="0.45">
      <c r="A1603" s="25" t="s">
        <v>1602</v>
      </c>
      <c r="B1603" s="24" t="str">
        <f>VLOOKUP('Customer Names'!A1603,'Customer Names'!A1603:C3937,3,FALSE)</f>
        <v>Haines</v>
      </c>
      <c r="C1603" s="24">
        <f>VLOOKUP(Table8[[#This Row],[Customer ID]],Table8[[Customer ID]:[BMI]],2,FALSE)</f>
        <v>20.9</v>
      </c>
      <c r="D1603" s="24">
        <f>VLOOKUP(Table8[[#This Row],[Customer ID]],Table8[[Customer ID]:[HBA1C]],4,FALSE)</f>
        <v>6.94</v>
      </c>
      <c r="E1603" s="24" t="str">
        <f>VLOOKUP(Table8[[#This Row],[Customer ID]],Table8[[Customer ID]:[Heart Issues]],6,FALSE)</f>
        <v>No</v>
      </c>
      <c r="F1603" s="24" t="str">
        <f>VLOOKUP(Table8[[#This Row],[Customer ID]],Table8[[Customer ID]:[Any Transplants]],7,FALSE)</f>
        <v>No</v>
      </c>
      <c r="G1603" s="24" t="str">
        <f>VLOOKUP(Table8[[#This Row],[Customer ID]],Table8[[Customer ID]:[Cancer history]],8,FALSE)</f>
        <v>No</v>
      </c>
      <c r="H1603" s="24">
        <f>VLOOKUP(Table8[[#This Row],[Customer ID]],Table8[[Customer ID]:[NumberOfMajorSurgeries]],9,FALSE)</f>
        <v>0</v>
      </c>
      <c r="I1603" s="24" t="str">
        <f>VLOOKUP(Table8[[#This Row],[Customer ID]],Table8[],10,FALSE)</f>
        <v>No</v>
      </c>
      <c r="J1603" s="24" t="str">
        <f>VLOOKUP(Table8[[#This Row],[Customer ID]],Table8[[Customer ID]:[Wight Status]],3,FALSE)</f>
        <v>Normal Weight</v>
      </c>
      <c r="K1603" s="24" t="str">
        <f>VLOOKUP(Table8[[#This Row],[Customer ID]],Table8[[Customer ID]:[Diabetes Status]],5,FALSE)</f>
        <v>Diabetes</v>
      </c>
      <c r="L1603" s="24" t="str">
        <f>VLOOKUP(A1603,Table1[[Customer ID]:[Date Of Birth]],5,FALSE)</f>
        <v>19-Sep-1978</v>
      </c>
      <c r="M1603" s="24">
        <f>VLOOKUP(A1603,Table1[[Customer ID]:[charges]],8,FALSE)</f>
        <v>6236.95</v>
      </c>
      <c r="N1603" s="24" t="str">
        <f>VLOOKUP(Healthcare!A1603,Table1[[Customer ID]:[Hospital tier]],9,FALSE)</f>
        <v>tier - 2</v>
      </c>
      <c r="O1603" s="24" t="str">
        <f>VLOOKUP(A1603,Table1[[Customer ID]:[City tier]],10,FALSE)</f>
        <v>tier - 2</v>
      </c>
      <c r="P1603" s="24" t="str">
        <f>VLOOKUP(Healthcare!A1603,Table1[],11,FALSE)</f>
        <v>R1013</v>
      </c>
      <c r="Q1603" s="24">
        <f>VLOOKUP(Healthcare!A1603,Table1[[Customer ID]:[Age]],6,FALSE)</f>
        <v>44</v>
      </c>
    </row>
    <row r="1604" spans="1:17" ht="15.4" x14ac:dyDescent="0.45">
      <c r="A1604" s="25" t="s">
        <v>1603</v>
      </c>
      <c r="B1604" s="24" t="str">
        <f>VLOOKUP('Customer Names'!A1604,'Customer Names'!A1604:C3938,3,FALSE)</f>
        <v>Schnabel</v>
      </c>
      <c r="C1604" s="24">
        <f>VLOOKUP(Table8[[#This Row],[Customer ID]],Table8[[Customer ID]:[BMI]],2,FALSE)</f>
        <v>19.11</v>
      </c>
      <c r="D1604" s="24">
        <f>VLOOKUP(Table8[[#This Row],[Customer ID]],Table8[[Customer ID]:[HBA1C]],4,FALSE)</f>
        <v>4.3499999999999996</v>
      </c>
      <c r="E1604" s="24" t="str">
        <f>VLOOKUP(Table8[[#This Row],[Customer ID]],Table8[[Customer ID]:[Heart Issues]],6,FALSE)</f>
        <v>No</v>
      </c>
      <c r="F1604" s="24" t="str">
        <f>VLOOKUP(Table8[[#This Row],[Customer ID]],Table8[[Customer ID]:[Any Transplants]],7,FALSE)</f>
        <v>No</v>
      </c>
      <c r="G1604" s="24" t="str">
        <f>VLOOKUP(Table8[[#This Row],[Customer ID]],Table8[[Customer ID]:[Cancer history]],8,FALSE)</f>
        <v>No</v>
      </c>
      <c r="H1604" s="24">
        <f>VLOOKUP(Table8[[#This Row],[Customer ID]],Table8[[Customer ID]:[NumberOfMajorSurgeries]],9,FALSE)</f>
        <v>2</v>
      </c>
      <c r="I1604" s="24" t="str">
        <f>VLOOKUP(Table8[[#This Row],[Customer ID]],Table8[],10,FALSE)</f>
        <v>No</v>
      </c>
      <c r="J1604" s="24" t="str">
        <f>VLOOKUP(Table8[[#This Row],[Customer ID]],Table8[[Customer ID]:[Wight Status]],3,FALSE)</f>
        <v>Normal Weight</v>
      </c>
      <c r="K1604" s="24" t="str">
        <f>VLOOKUP(Table8[[#This Row],[Customer ID]],Table8[[Customer ID]:[Diabetes Status]],5,FALSE)</f>
        <v>Normal</v>
      </c>
      <c r="L1604" s="24" t="str">
        <f>VLOOKUP(A1604,Table1[[Customer ID]:[Date Of Birth]],5,FALSE)</f>
        <v>29-Jun-1972</v>
      </c>
      <c r="M1604" s="24">
        <f>VLOOKUP(A1604,Table1[[Customer ID]:[charges]],8,FALSE)</f>
        <v>6219.93</v>
      </c>
      <c r="N1604" s="24" t="str">
        <f>VLOOKUP(Healthcare!A1604,Table1[[Customer ID]:[Hospital tier]],9,FALSE)</f>
        <v>tier - 2</v>
      </c>
      <c r="O1604" s="24" t="str">
        <f>VLOOKUP(A1604,Table1[[Customer ID]:[City tier]],10,FALSE)</f>
        <v>tier - 2</v>
      </c>
      <c r="P1604" s="24" t="str">
        <f>VLOOKUP(Healthcare!A1604,Table1[],11,FALSE)</f>
        <v>R1013</v>
      </c>
      <c r="Q1604" s="24">
        <f>VLOOKUP(Healthcare!A1604,Table1[[Customer ID]:[Age]],6,FALSE)</f>
        <v>50</v>
      </c>
    </row>
    <row r="1605" spans="1:17" ht="15.4" x14ac:dyDescent="0.45">
      <c r="A1605" s="25" t="s">
        <v>1604</v>
      </c>
      <c r="B1605" s="24" t="str">
        <f>VLOOKUP('Customer Names'!A1605,'Customer Names'!A1605:C3939,3,FALSE)</f>
        <v>Thind</v>
      </c>
      <c r="C1605" s="24">
        <f>VLOOKUP(Table8[[#This Row],[Customer ID]],Table8[[Customer ID]:[BMI]],2,FALSE)</f>
        <v>31.17</v>
      </c>
      <c r="D1605" s="24">
        <f>VLOOKUP(Table8[[#This Row],[Customer ID]],Table8[[Customer ID]:[HBA1C]],4,FALSE)</f>
        <v>5.28</v>
      </c>
      <c r="E1605" s="24" t="str">
        <f>VLOOKUP(Table8[[#This Row],[Customer ID]],Table8[[Customer ID]:[Heart Issues]],6,FALSE)</f>
        <v>No</v>
      </c>
      <c r="F1605" s="24" t="str">
        <f>VLOOKUP(Table8[[#This Row],[Customer ID]],Table8[[Customer ID]:[Any Transplants]],7,FALSE)</f>
        <v>No</v>
      </c>
      <c r="G1605" s="24" t="str">
        <f>VLOOKUP(Table8[[#This Row],[Customer ID]],Table8[[Customer ID]:[Cancer history]],8,FALSE)</f>
        <v>No</v>
      </c>
      <c r="H1605" s="24">
        <f>VLOOKUP(Table8[[#This Row],[Customer ID]],Table8[[Customer ID]:[NumberOfMajorSurgeries]],9,FALSE)</f>
        <v>1</v>
      </c>
      <c r="I1605" s="24" t="str">
        <f>VLOOKUP(Table8[[#This Row],[Customer ID]],Table8[],10,FALSE)</f>
        <v>No</v>
      </c>
      <c r="J1605" s="24" t="str">
        <f>VLOOKUP(Table8[[#This Row],[Customer ID]],Table8[[Customer ID]:[Wight Status]],3,FALSE)</f>
        <v>Obesity</v>
      </c>
      <c r="K1605" s="24" t="str">
        <f>VLOOKUP(Table8[[#This Row],[Customer ID]],Table8[[Customer ID]:[Diabetes Status]],5,FALSE)</f>
        <v>Normal</v>
      </c>
      <c r="L1605" s="24" t="str">
        <f>VLOOKUP(A1605,Table1[[Customer ID]:[Date Of Birth]],5,FALSE)</f>
        <v>12-Aug-1992</v>
      </c>
      <c r="M1605" s="24">
        <f>VLOOKUP(A1605,Table1[[Customer ID]:[charges]],8,FALSE)</f>
        <v>6208.5</v>
      </c>
      <c r="N1605" s="24" t="str">
        <f>VLOOKUP(Healthcare!A1605,Table1[[Customer ID]:[Hospital tier]],9,FALSE)</f>
        <v>tier - 2</v>
      </c>
      <c r="O1605" s="24" t="str">
        <f>VLOOKUP(A1605,Table1[[Customer ID]:[City tier]],10,FALSE)</f>
        <v>tier - 1</v>
      </c>
      <c r="P1605" s="24" t="str">
        <f>VLOOKUP(Healthcare!A1605,Table1[],11,FALSE)</f>
        <v>R1021</v>
      </c>
      <c r="Q1605" s="24">
        <f>VLOOKUP(Healthcare!A1605,Table1[[Customer ID]:[Age]],6,FALSE)</f>
        <v>30</v>
      </c>
    </row>
    <row r="1606" spans="1:17" ht="15.4" x14ac:dyDescent="0.45">
      <c r="A1606" s="25" t="s">
        <v>1605</v>
      </c>
      <c r="B1606" s="24" t="str">
        <f>VLOOKUP('Customer Names'!A1606,'Customer Names'!A1606:C3940,3,FALSE)</f>
        <v>Simon</v>
      </c>
      <c r="C1606" s="24">
        <f>VLOOKUP(Table8[[#This Row],[Customer ID]],Table8[[Customer ID]:[BMI]],2,FALSE)</f>
        <v>36.08</v>
      </c>
      <c r="D1606" s="24">
        <f>VLOOKUP(Table8[[#This Row],[Customer ID]],Table8[[Customer ID]:[HBA1C]],4,FALSE)</f>
        <v>4.29</v>
      </c>
      <c r="E1606" s="24" t="str">
        <f>VLOOKUP(Table8[[#This Row],[Customer ID]],Table8[[Customer ID]:[Heart Issues]],6,FALSE)</f>
        <v>No</v>
      </c>
      <c r="F1606" s="24" t="str">
        <f>VLOOKUP(Table8[[#This Row],[Customer ID]],Table8[[Customer ID]:[Any Transplants]],7,FALSE)</f>
        <v>No</v>
      </c>
      <c r="G1606" s="24" t="str">
        <f>VLOOKUP(Table8[[#This Row],[Customer ID]],Table8[[Customer ID]:[Cancer history]],8,FALSE)</f>
        <v>No</v>
      </c>
      <c r="H1606" s="24">
        <f>VLOOKUP(Table8[[#This Row],[Customer ID]],Table8[[Customer ID]:[NumberOfMajorSurgeries]],9,FALSE)</f>
        <v>0</v>
      </c>
      <c r="I1606" s="24" t="str">
        <f>VLOOKUP(Table8[[#This Row],[Customer ID]],Table8[],10,FALSE)</f>
        <v>No</v>
      </c>
      <c r="J1606" s="24" t="str">
        <f>VLOOKUP(Table8[[#This Row],[Customer ID]],Table8[[Customer ID]:[Wight Status]],3,FALSE)</f>
        <v>Obesity</v>
      </c>
      <c r="K1606" s="24" t="str">
        <f>VLOOKUP(Table8[[#This Row],[Customer ID]],Table8[[Customer ID]:[Diabetes Status]],5,FALSE)</f>
        <v>Normal</v>
      </c>
      <c r="L1606" s="24" t="str">
        <f>VLOOKUP(A1606,Table1[[Customer ID]:[Date Of Birth]],5,FALSE)</f>
        <v>10-Sep-1999</v>
      </c>
      <c r="M1606" s="24">
        <f>VLOOKUP(A1606,Table1[[Customer ID]:[charges]],8,FALSE)</f>
        <v>6207.26</v>
      </c>
      <c r="N1606" s="24" t="str">
        <f>VLOOKUP(Healthcare!A1606,Table1[[Customer ID]:[Hospital tier]],9,FALSE)</f>
        <v>tier - 2</v>
      </c>
      <c r="O1606" s="24" t="str">
        <f>VLOOKUP(A1606,Table1[[Customer ID]:[City tier]],10,FALSE)</f>
        <v>tier - 2</v>
      </c>
      <c r="P1606" s="24" t="str">
        <f>VLOOKUP(Healthcare!A1606,Table1[],11,FALSE)</f>
        <v>R1026</v>
      </c>
      <c r="Q1606" s="24">
        <f>VLOOKUP(Healthcare!A1606,Table1[[Customer ID]:[Age]],6,FALSE)</f>
        <v>23</v>
      </c>
    </row>
    <row r="1607" spans="1:17" ht="15.4" x14ac:dyDescent="0.45">
      <c r="A1607" s="25" t="s">
        <v>1606</v>
      </c>
      <c r="B1607" s="24" t="str">
        <f>VLOOKUP('Customer Names'!A1607,'Customer Names'!A1607:C3941,3,FALSE)</f>
        <v>Arciniaga</v>
      </c>
      <c r="C1607" s="24">
        <f>VLOOKUP(Table8[[#This Row],[Customer ID]],Table8[[Customer ID]:[BMI]],2,FALSE)</f>
        <v>28.024999999999999</v>
      </c>
      <c r="D1607" s="24">
        <f>VLOOKUP(Table8[[#This Row],[Customer ID]],Table8[[Customer ID]:[HBA1C]],4,FALSE)</f>
        <v>5.69</v>
      </c>
      <c r="E1607" s="24" t="str">
        <f>VLOOKUP(Table8[[#This Row],[Customer ID]],Table8[[Customer ID]:[Heart Issues]],6,FALSE)</f>
        <v>Yes</v>
      </c>
      <c r="F1607" s="24" t="str">
        <f>VLOOKUP(Table8[[#This Row],[Customer ID]],Table8[[Customer ID]:[Any Transplants]],7,FALSE)</f>
        <v>No</v>
      </c>
      <c r="G1607" s="24" t="str">
        <f>VLOOKUP(Table8[[#This Row],[Customer ID]],Table8[[Customer ID]:[Cancer history]],8,FALSE)</f>
        <v>No</v>
      </c>
      <c r="H1607" s="24">
        <f>VLOOKUP(Table8[[#This Row],[Customer ID]],Table8[[Customer ID]:[NumberOfMajorSurgeries]],9,FALSE)</f>
        <v>0</v>
      </c>
      <c r="I1607" s="24" t="str">
        <f>VLOOKUP(Table8[[#This Row],[Customer ID]],Table8[],10,FALSE)</f>
        <v>No</v>
      </c>
      <c r="J1607" s="24" t="str">
        <f>VLOOKUP(Table8[[#This Row],[Customer ID]],Table8[[Customer ID]:[Wight Status]],3,FALSE)</f>
        <v>Over Weight</v>
      </c>
      <c r="K1607" s="24" t="str">
        <f>VLOOKUP(Table8[[#This Row],[Customer ID]],Table8[[Customer ID]:[Diabetes Status]],5,FALSE)</f>
        <v>Normal</v>
      </c>
      <c r="L1607" s="24" t="str">
        <f>VLOOKUP(A1607,Table1[[Customer ID]:[Date Of Birth]],5,FALSE)</f>
        <v>22-Sep-1985</v>
      </c>
      <c r="M1607" s="24">
        <f>VLOOKUP(A1607,Table1[[Customer ID]:[charges]],8,FALSE)</f>
        <v>6203.9</v>
      </c>
      <c r="N1607" s="24" t="str">
        <f>VLOOKUP(Healthcare!A1607,Table1[[Customer ID]:[Hospital tier]],9,FALSE)</f>
        <v>tier - 2</v>
      </c>
      <c r="O1607" s="24" t="str">
        <f>VLOOKUP(A1607,Table1[[Customer ID]:[City tier]],10,FALSE)</f>
        <v>tier - 2</v>
      </c>
      <c r="P1607" s="24" t="str">
        <f>VLOOKUP(Healthcare!A1607,Table1[],11,FALSE)</f>
        <v>R1012</v>
      </c>
      <c r="Q1607" s="24">
        <f>VLOOKUP(Healthcare!A1607,Table1[[Customer ID]:[Age]],6,FALSE)</f>
        <v>37</v>
      </c>
    </row>
    <row r="1608" spans="1:17" ht="15.4" x14ac:dyDescent="0.45">
      <c r="A1608" s="25" t="s">
        <v>1607</v>
      </c>
      <c r="B1608" s="24" t="str">
        <f>VLOOKUP('Customer Names'!A1608,'Customer Names'!A1608:C3942,3,FALSE)</f>
        <v>Ryan</v>
      </c>
      <c r="C1608" s="24">
        <f>VLOOKUP(Table8[[#This Row],[Customer ID]],Table8[[Customer ID]:[BMI]],2,FALSE)</f>
        <v>24.32</v>
      </c>
      <c r="D1608" s="24">
        <f>VLOOKUP(Table8[[#This Row],[Customer ID]],Table8[[Customer ID]:[HBA1C]],4,FALSE)</f>
        <v>5.56</v>
      </c>
      <c r="E1608" s="24" t="str">
        <f>VLOOKUP(Table8[[#This Row],[Customer ID]],Table8[[Customer ID]:[Heart Issues]],6,FALSE)</f>
        <v>Yes</v>
      </c>
      <c r="F1608" s="24" t="str">
        <f>VLOOKUP(Table8[[#This Row],[Customer ID]],Table8[[Customer ID]:[Any Transplants]],7,FALSE)</f>
        <v>No</v>
      </c>
      <c r="G1608" s="24" t="str">
        <f>VLOOKUP(Table8[[#This Row],[Customer ID]],Table8[[Customer ID]:[Cancer history]],8,FALSE)</f>
        <v>No</v>
      </c>
      <c r="H1608" s="24">
        <f>VLOOKUP(Table8[[#This Row],[Customer ID]],Table8[[Customer ID]:[NumberOfMajorSurgeries]],9,FALSE)</f>
        <v>0</v>
      </c>
      <c r="I1608" s="24" t="str">
        <f>VLOOKUP(Table8[[#This Row],[Customer ID]],Table8[],10,FALSE)</f>
        <v>No</v>
      </c>
      <c r="J1608" s="24" t="str">
        <f>VLOOKUP(Table8[[#This Row],[Customer ID]],Table8[[Customer ID]:[Wight Status]],3,FALSE)</f>
        <v>Normal Weight</v>
      </c>
      <c r="K1608" s="24" t="str">
        <f>VLOOKUP(Table8[[#This Row],[Customer ID]],Table8[[Customer ID]:[Diabetes Status]],5,FALSE)</f>
        <v>Normal</v>
      </c>
      <c r="L1608" s="24" t="str">
        <f>VLOOKUP(A1608,Table1[[Customer ID]:[Date Of Birth]],5,FALSE)</f>
        <v>22-Jul-1985</v>
      </c>
      <c r="M1608" s="24">
        <f>VLOOKUP(A1608,Table1[[Customer ID]:[charges]],8,FALSE)</f>
        <v>6198.75</v>
      </c>
      <c r="N1608" s="24" t="str">
        <f>VLOOKUP(Healthcare!A1608,Table1[[Customer ID]:[Hospital tier]],9,FALSE)</f>
        <v>tier - 2</v>
      </c>
      <c r="O1608" s="24" t="str">
        <f>VLOOKUP(A1608,Table1[[Customer ID]:[City tier]],10,FALSE)</f>
        <v>tier - 1</v>
      </c>
      <c r="P1608" s="24" t="str">
        <f>VLOOKUP(Healthcare!A1608,Table1[],11,FALSE)</f>
        <v>R1012</v>
      </c>
      <c r="Q1608" s="24">
        <f>VLOOKUP(Healthcare!A1608,Table1[[Customer ID]:[Age]],6,FALSE)</f>
        <v>37</v>
      </c>
    </row>
    <row r="1609" spans="1:17" ht="15.4" x14ac:dyDescent="0.45">
      <c r="A1609" s="25" t="s">
        <v>1608</v>
      </c>
      <c r="B1609" s="24" t="str">
        <f>VLOOKUP('Customer Names'!A1609,'Customer Names'!A1609:C3943,3,FALSE)</f>
        <v>Lizak</v>
      </c>
      <c r="C1609" s="24">
        <f>VLOOKUP(Table8[[#This Row],[Customer ID]],Table8[[Customer ID]:[BMI]],2,FALSE)</f>
        <v>38</v>
      </c>
      <c r="D1609" s="24">
        <f>VLOOKUP(Table8[[#This Row],[Customer ID]],Table8[[Customer ID]:[HBA1C]],4,FALSE)</f>
        <v>5.41</v>
      </c>
      <c r="E1609" s="24" t="str">
        <f>VLOOKUP(Table8[[#This Row],[Customer ID]],Table8[[Customer ID]:[Heart Issues]],6,FALSE)</f>
        <v>Yes</v>
      </c>
      <c r="F1609" s="24" t="str">
        <f>VLOOKUP(Table8[[#This Row],[Customer ID]],Table8[[Customer ID]:[Any Transplants]],7,FALSE)</f>
        <v>No</v>
      </c>
      <c r="G1609" s="24" t="str">
        <f>VLOOKUP(Table8[[#This Row],[Customer ID]],Table8[[Customer ID]:[Cancer history]],8,FALSE)</f>
        <v>No</v>
      </c>
      <c r="H1609" s="24">
        <f>VLOOKUP(Table8[[#This Row],[Customer ID]],Table8[[Customer ID]:[NumberOfMajorSurgeries]],9,FALSE)</f>
        <v>1</v>
      </c>
      <c r="I1609" s="24" t="str">
        <f>VLOOKUP(Table8[[#This Row],[Customer ID]],Table8[],10,FALSE)</f>
        <v>No</v>
      </c>
      <c r="J1609" s="24" t="str">
        <f>VLOOKUP(Table8[[#This Row],[Customer ID]],Table8[[Customer ID]:[Wight Status]],3,FALSE)</f>
        <v>Obesity</v>
      </c>
      <c r="K1609" s="24" t="str">
        <f>VLOOKUP(Table8[[#This Row],[Customer ID]],Table8[[Customer ID]:[Diabetes Status]],5,FALSE)</f>
        <v>Normal</v>
      </c>
      <c r="L1609" s="24" t="str">
        <f>VLOOKUP(A1609,Table1[[Customer ID]:[Date Of Birth]],5,FALSE)</f>
        <v>23-Oct-1988</v>
      </c>
      <c r="M1609" s="24">
        <f>VLOOKUP(A1609,Table1[[Customer ID]:[charges]],8,FALSE)</f>
        <v>6196.45</v>
      </c>
      <c r="N1609" s="24" t="str">
        <f>VLOOKUP(Healthcare!A1609,Table1[[Customer ID]:[Hospital tier]],9,FALSE)</f>
        <v>tier - 2</v>
      </c>
      <c r="O1609" s="24" t="str">
        <f>VLOOKUP(A1609,Table1[[Customer ID]:[City tier]],10,FALSE)</f>
        <v>tier - 1</v>
      </c>
      <c r="P1609" s="24" t="str">
        <f>VLOOKUP(Healthcare!A1609,Table1[],11,FALSE)</f>
        <v>R1011</v>
      </c>
      <c r="Q1609" s="24">
        <f>VLOOKUP(Healthcare!A1609,Table1[[Customer ID]:[Age]],6,FALSE)</f>
        <v>34</v>
      </c>
    </row>
    <row r="1610" spans="1:17" ht="15.4" x14ac:dyDescent="0.45">
      <c r="A1610" s="25" t="s">
        <v>1609</v>
      </c>
      <c r="B1610" s="24" t="str">
        <f>VLOOKUP('Customer Names'!A1610,'Customer Names'!A1610:C3944,3,FALSE)</f>
        <v>Howery</v>
      </c>
      <c r="C1610" s="24">
        <f>VLOOKUP(Table8[[#This Row],[Customer ID]],Table8[[Customer ID]:[BMI]],2,FALSE)</f>
        <v>31.6</v>
      </c>
      <c r="D1610" s="24">
        <f>VLOOKUP(Table8[[#This Row],[Customer ID]],Table8[[Customer ID]:[HBA1C]],4,FALSE)</f>
        <v>10.85</v>
      </c>
      <c r="E1610" s="24" t="str">
        <f>VLOOKUP(Table8[[#This Row],[Customer ID]],Table8[[Customer ID]:[Heart Issues]],6,FALSE)</f>
        <v>Yes</v>
      </c>
      <c r="F1610" s="24" t="str">
        <f>VLOOKUP(Table8[[#This Row],[Customer ID]],Table8[[Customer ID]:[Any Transplants]],7,FALSE)</f>
        <v>No</v>
      </c>
      <c r="G1610" s="24" t="str">
        <f>VLOOKUP(Table8[[#This Row],[Customer ID]],Table8[[Customer ID]:[Cancer history]],8,FALSE)</f>
        <v>No</v>
      </c>
      <c r="H1610" s="24">
        <f>VLOOKUP(Table8[[#This Row],[Customer ID]],Table8[[Customer ID]:[NumberOfMajorSurgeries]],9,FALSE)</f>
        <v>0</v>
      </c>
      <c r="I1610" s="24" t="str">
        <f>VLOOKUP(Table8[[#This Row],[Customer ID]],Table8[],10,FALSE)</f>
        <v>No</v>
      </c>
      <c r="J1610" s="24" t="str">
        <f>VLOOKUP(Table8[[#This Row],[Customer ID]],Table8[[Customer ID]:[Wight Status]],3,FALSE)</f>
        <v>Obesity</v>
      </c>
      <c r="K1610" s="24" t="str">
        <f>VLOOKUP(Table8[[#This Row],[Customer ID]],Table8[[Customer ID]:[Diabetes Status]],5,FALSE)</f>
        <v>Diabetes</v>
      </c>
      <c r="L1610" s="24" t="str">
        <f>VLOOKUP(A1610,Table1[[Customer ID]:[Date Of Birth]],5,FALSE)</f>
        <v>1-Oct-1981</v>
      </c>
      <c r="M1610" s="24">
        <f>VLOOKUP(A1610,Table1[[Customer ID]:[charges]],8,FALSE)</f>
        <v>6186.13</v>
      </c>
      <c r="N1610" s="24" t="str">
        <f>VLOOKUP(Healthcare!A1610,Table1[[Customer ID]:[Hospital tier]],9,FALSE)</f>
        <v>tier - 2</v>
      </c>
      <c r="O1610" s="24" t="str">
        <f>VLOOKUP(A1610,Table1[[Customer ID]:[City tier]],10,FALSE)</f>
        <v>tier - 3</v>
      </c>
      <c r="P1610" s="24" t="str">
        <f>VLOOKUP(Healthcare!A1610,Table1[],11,FALSE)</f>
        <v>R1011</v>
      </c>
      <c r="Q1610" s="24">
        <f>VLOOKUP(Healthcare!A1610,Table1[[Customer ID]:[Age]],6,FALSE)</f>
        <v>41</v>
      </c>
    </row>
    <row r="1611" spans="1:17" ht="15.4" x14ac:dyDescent="0.45">
      <c r="A1611" s="25" t="s">
        <v>1610</v>
      </c>
      <c r="B1611" s="24" t="str">
        <f>VLOOKUP('Customer Names'!A1611,'Customer Names'!A1611:C3945,3,FALSE)</f>
        <v>Crain</v>
      </c>
      <c r="C1611" s="24">
        <f>VLOOKUP(Table8[[#This Row],[Customer ID]],Table8[[Customer ID]:[BMI]],2,FALSE)</f>
        <v>31.02</v>
      </c>
      <c r="D1611" s="24">
        <f>VLOOKUP(Table8[[#This Row],[Customer ID]],Table8[[Customer ID]:[HBA1C]],4,FALSE)</f>
        <v>11.63</v>
      </c>
      <c r="E1611" s="24" t="str">
        <f>VLOOKUP(Table8[[#This Row],[Customer ID]],Table8[[Customer ID]:[Heart Issues]],6,FALSE)</f>
        <v>Yes</v>
      </c>
      <c r="F1611" s="24" t="str">
        <f>VLOOKUP(Table8[[#This Row],[Customer ID]],Table8[[Customer ID]:[Any Transplants]],7,FALSE)</f>
        <v>No</v>
      </c>
      <c r="G1611" s="24" t="str">
        <f>VLOOKUP(Table8[[#This Row],[Customer ID]],Table8[[Customer ID]:[Cancer history]],8,FALSE)</f>
        <v>No</v>
      </c>
      <c r="H1611" s="24">
        <f>VLOOKUP(Table8[[#This Row],[Customer ID]],Table8[[Customer ID]:[NumberOfMajorSurgeries]],9,FALSE)</f>
        <v>0</v>
      </c>
      <c r="I1611" s="24" t="str">
        <f>VLOOKUP(Table8[[#This Row],[Customer ID]],Table8[],10,FALSE)</f>
        <v>No</v>
      </c>
      <c r="J1611" s="24" t="str">
        <f>VLOOKUP(Table8[[#This Row],[Customer ID]],Table8[[Customer ID]:[Wight Status]],3,FALSE)</f>
        <v>Obesity</v>
      </c>
      <c r="K1611" s="24" t="str">
        <f>VLOOKUP(Table8[[#This Row],[Customer ID]],Table8[[Customer ID]:[Diabetes Status]],5,FALSE)</f>
        <v>Diabetes</v>
      </c>
      <c r="L1611" s="24" t="str">
        <f>VLOOKUP(A1611,Table1[[Customer ID]:[Date Of Birth]],5,FALSE)</f>
        <v>22-Nov-1981</v>
      </c>
      <c r="M1611" s="24">
        <f>VLOOKUP(A1611,Table1[[Customer ID]:[charges]],8,FALSE)</f>
        <v>6185.32</v>
      </c>
      <c r="N1611" s="24" t="str">
        <f>VLOOKUP(Healthcare!A1611,Table1[[Customer ID]:[Hospital tier]],9,FALSE)</f>
        <v>tier - 2</v>
      </c>
      <c r="O1611" s="24" t="str">
        <f>VLOOKUP(A1611,Table1[[Customer ID]:[City tier]],10,FALSE)</f>
        <v>tier - 1</v>
      </c>
      <c r="P1611" s="24" t="str">
        <f>VLOOKUP(Healthcare!A1611,Table1[],11,FALSE)</f>
        <v>R1013</v>
      </c>
      <c r="Q1611" s="24">
        <f>VLOOKUP(Healthcare!A1611,Table1[[Customer ID]:[Age]],6,FALSE)</f>
        <v>41</v>
      </c>
    </row>
    <row r="1612" spans="1:17" ht="15.4" x14ac:dyDescent="0.45">
      <c r="A1612" s="25" t="s">
        <v>1611</v>
      </c>
      <c r="B1612" s="24" t="str">
        <f>VLOOKUP('Customer Names'!A1612,'Customer Names'!A1612:C3946,3,FALSE)</f>
        <v>Hotze</v>
      </c>
      <c r="C1612" s="24">
        <f>VLOOKUP(Table8[[#This Row],[Customer ID]],Table8[[Customer ID]:[BMI]],2,FALSE)</f>
        <v>29.26</v>
      </c>
      <c r="D1612" s="24">
        <f>VLOOKUP(Table8[[#This Row],[Customer ID]],Table8[[Customer ID]:[HBA1C]],4,FALSE)</f>
        <v>5.68</v>
      </c>
      <c r="E1612" s="24" t="str">
        <f>VLOOKUP(Table8[[#This Row],[Customer ID]],Table8[[Customer ID]:[Heart Issues]],6,FALSE)</f>
        <v>Yes</v>
      </c>
      <c r="F1612" s="24" t="str">
        <f>VLOOKUP(Table8[[#This Row],[Customer ID]],Table8[[Customer ID]:[Any Transplants]],7,FALSE)</f>
        <v>No</v>
      </c>
      <c r="G1612" s="24" t="str">
        <f>VLOOKUP(Table8[[#This Row],[Customer ID]],Table8[[Customer ID]:[Cancer history]],8,FALSE)</f>
        <v>No</v>
      </c>
      <c r="H1612" s="24">
        <f>VLOOKUP(Table8[[#This Row],[Customer ID]],Table8[[Customer ID]:[NumberOfMajorSurgeries]],9,FALSE)</f>
        <v>1</v>
      </c>
      <c r="I1612" s="24" t="str">
        <f>VLOOKUP(Table8[[#This Row],[Customer ID]],Table8[],10,FALSE)</f>
        <v>No</v>
      </c>
      <c r="J1612" s="24" t="str">
        <f>VLOOKUP(Table8[[#This Row],[Customer ID]],Table8[[Customer ID]:[Wight Status]],3,FALSE)</f>
        <v>Over Weight</v>
      </c>
      <c r="K1612" s="24" t="str">
        <f>VLOOKUP(Table8[[#This Row],[Customer ID]],Table8[[Customer ID]:[Diabetes Status]],5,FALSE)</f>
        <v>Normal</v>
      </c>
      <c r="L1612" s="24" t="str">
        <f>VLOOKUP(A1612,Table1[[Customer ID]:[Date Of Birth]],5,FALSE)</f>
        <v>1-Nov-1988</v>
      </c>
      <c r="M1612" s="24">
        <f>VLOOKUP(A1612,Table1[[Customer ID]:[charges]],8,FALSE)</f>
        <v>6184.3</v>
      </c>
      <c r="N1612" s="24" t="str">
        <f>VLOOKUP(Healthcare!A1612,Table1[[Customer ID]:[Hospital tier]],9,FALSE)</f>
        <v>tier - 2</v>
      </c>
      <c r="O1612" s="24" t="str">
        <f>VLOOKUP(A1612,Table1[[Customer ID]:[City tier]],10,FALSE)</f>
        <v>tier - 3</v>
      </c>
      <c r="P1612" s="24" t="str">
        <f>VLOOKUP(Healthcare!A1612,Table1[],11,FALSE)</f>
        <v>R1013</v>
      </c>
      <c r="Q1612" s="24">
        <f>VLOOKUP(Healthcare!A1612,Table1[[Customer ID]:[Age]],6,FALSE)</f>
        <v>34</v>
      </c>
    </row>
    <row r="1613" spans="1:17" ht="15.4" x14ac:dyDescent="0.45">
      <c r="A1613" s="25" t="s">
        <v>1612</v>
      </c>
      <c r="B1613" s="24" t="str">
        <f>VLOOKUP('Customer Names'!A1613,'Customer Names'!A1613:C3947,3,FALSE)</f>
        <v>Chauhan</v>
      </c>
      <c r="C1613" s="24">
        <f>VLOOKUP(Table8[[#This Row],[Customer ID]],Table8[[Customer ID]:[BMI]],2,FALSE)</f>
        <v>15.09</v>
      </c>
      <c r="D1613" s="24">
        <f>VLOOKUP(Table8[[#This Row],[Customer ID]],Table8[[Customer ID]:[HBA1C]],4,FALSE)</f>
        <v>7.59</v>
      </c>
      <c r="E1613" s="24" t="str">
        <f>VLOOKUP(Table8[[#This Row],[Customer ID]],Table8[[Customer ID]:[Heart Issues]],6,FALSE)</f>
        <v>Yes</v>
      </c>
      <c r="F1613" s="24" t="str">
        <f>VLOOKUP(Table8[[#This Row],[Customer ID]],Table8[[Customer ID]:[Any Transplants]],7,FALSE)</f>
        <v>No</v>
      </c>
      <c r="G1613" s="24" t="str">
        <f>VLOOKUP(Table8[[#This Row],[Customer ID]],Table8[[Customer ID]:[Cancer history]],8,FALSE)</f>
        <v>No</v>
      </c>
      <c r="H1613" s="24">
        <f>VLOOKUP(Table8[[#This Row],[Customer ID]],Table8[[Customer ID]:[NumberOfMajorSurgeries]],9,FALSE)</f>
        <v>2</v>
      </c>
      <c r="I1613" s="24" t="str">
        <f>VLOOKUP(Table8[[#This Row],[Customer ID]],Table8[],10,FALSE)</f>
        <v>No</v>
      </c>
      <c r="J1613" s="24" t="str">
        <f>VLOOKUP(Table8[[#This Row],[Customer ID]],Table8[[Customer ID]:[Wight Status]],3,FALSE)</f>
        <v>Under Weight</v>
      </c>
      <c r="K1613" s="24" t="str">
        <f>VLOOKUP(Table8[[#This Row],[Customer ID]],Table8[[Customer ID]:[Diabetes Status]],5,FALSE)</f>
        <v>Diabetes</v>
      </c>
      <c r="L1613" s="24" t="str">
        <f>VLOOKUP(A1613,Table1[[Customer ID]:[Date Of Birth]],5,FALSE)</f>
        <v>5-Oct-1970</v>
      </c>
      <c r="M1613" s="24">
        <f>VLOOKUP(A1613,Table1[[Customer ID]:[charges]],8,FALSE)</f>
        <v>6183.46</v>
      </c>
      <c r="N1613" s="24" t="str">
        <f>VLOOKUP(Healthcare!A1613,Table1[[Customer ID]:[Hospital tier]],9,FALSE)</f>
        <v>tier - 2</v>
      </c>
      <c r="O1613" s="24" t="str">
        <f>VLOOKUP(A1613,Table1[[Customer ID]:[City tier]],10,FALSE)</f>
        <v>tier - 2</v>
      </c>
      <c r="P1613" s="24" t="str">
        <f>VLOOKUP(Healthcare!A1613,Table1[],11,FALSE)</f>
        <v>R1012</v>
      </c>
      <c r="Q1613" s="24">
        <f>VLOOKUP(Healthcare!A1613,Table1[[Customer ID]:[Age]],6,FALSE)</f>
        <v>52</v>
      </c>
    </row>
    <row r="1614" spans="1:17" ht="15.4" x14ac:dyDescent="0.45">
      <c r="A1614" s="25" t="s">
        <v>1613</v>
      </c>
      <c r="B1614" s="24" t="str">
        <f>VLOOKUP('Customer Names'!A1614,'Customer Names'!A1614:C3948,3,FALSE)</f>
        <v>Raab</v>
      </c>
      <c r="C1614" s="24">
        <f>VLOOKUP(Table8[[#This Row],[Customer ID]],Table8[[Customer ID]:[BMI]],2,FALSE)</f>
        <v>22.63</v>
      </c>
      <c r="D1614" s="24">
        <f>VLOOKUP(Table8[[#This Row],[Customer ID]],Table8[[Customer ID]:[HBA1C]],4,FALSE)</f>
        <v>5.09</v>
      </c>
      <c r="E1614" s="24" t="str">
        <f>VLOOKUP(Table8[[#This Row],[Customer ID]],Table8[[Customer ID]:[Heart Issues]],6,FALSE)</f>
        <v>Yes</v>
      </c>
      <c r="F1614" s="24" t="str">
        <f>VLOOKUP(Table8[[#This Row],[Customer ID]],Table8[[Customer ID]:[Any Transplants]],7,FALSE)</f>
        <v>No</v>
      </c>
      <c r="G1614" s="24" t="str">
        <f>VLOOKUP(Table8[[#This Row],[Customer ID]],Table8[[Customer ID]:[Cancer history]],8,FALSE)</f>
        <v>No</v>
      </c>
      <c r="H1614" s="24">
        <f>VLOOKUP(Table8[[#This Row],[Customer ID]],Table8[[Customer ID]:[NumberOfMajorSurgeries]],9,FALSE)</f>
        <v>0</v>
      </c>
      <c r="I1614" s="24" t="str">
        <f>VLOOKUP(Table8[[#This Row],[Customer ID]],Table8[],10,FALSE)</f>
        <v>No</v>
      </c>
      <c r="J1614" s="24" t="str">
        <f>VLOOKUP(Table8[[#This Row],[Customer ID]],Table8[[Customer ID]:[Wight Status]],3,FALSE)</f>
        <v>Normal Weight</v>
      </c>
      <c r="K1614" s="24" t="str">
        <f>VLOOKUP(Table8[[#This Row],[Customer ID]],Table8[[Customer ID]:[Diabetes Status]],5,FALSE)</f>
        <v>Normal</v>
      </c>
      <c r="L1614" s="24" t="str">
        <f>VLOOKUP(A1614,Table1[[Customer ID]:[Date Of Birth]],5,FALSE)</f>
        <v>9-Aug-1985</v>
      </c>
      <c r="M1614" s="24">
        <f>VLOOKUP(A1614,Table1[[Customer ID]:[charges]],8,FALSE)</f>
        <v>6183.32</v>
      </c>
      <c r="N1614" s="24" t="str">
        <f>VLOOKUP(Healthcare!A1614,Table1[[Customer ID]:[Hospital tier]],9,FALSE)</f>
        <v>tier - 2</v>
      </c>
      <c r="O1614" s="24" t="str">
        <f>VLOOKUP(A1614,Table1[[Customer ID]:[City tier]],10,FALSE)</f>
        <v>tier - 2</v>
      </c>
      <c r="P1614" s="24" t="str">
        <f>VLOOKUP(Healthcare!A1614,Table1[],11,FALSE)</f>
        <v>R1012</v>
      </c>
      <c r="Q1614" s="24">
        <f>VLOOKUP(Healthcare!A1614,Table1[[Customer ID]:[Age]],6,FALSE)</f>
        <v>37</v>
      </c>
    </row>
    <row r="1615" spans="1:17" ht="15.4" x14ac:dyDescent="0.45">
      <c r="A1615" s="25" t="s">
        <v>1614</v>
      </c>
      <c r="B1615" s="24" t="str">
        <f>VLOOKUP('Customer Names'!A1615,'Customer Names'!A1615:C3949,3,FALSE)</f>
        <v>McKown</v>
      </c>
      <c r="C1615" s="24">
        <f>VLOOKUP(Table8[[#This Row],[Customer ID]],Table8[[Customer ID]:[BMI]],2,FALSE)</f>
        <v>23.46</v>
      </c>
      <c r="D1615" s="24">
        <f>VLOOKUP(Table8[[#This Row],[Customer ID]],Table8[[Customer ID]:[HBA1C]],4,FALSE)</f>
        <v>4.21</v>
      </c>
      <c r="E1615" s="24" t="str">
        <f>VLOOKUP(Table8[[#This Row],[Customer ID]],Table8[[Customer ID]:[Heart Issues]],6,FALSE)</f>
        <v>No</v>
      </c>
      <c r="F1615" s="24" t="str">
        <f>VLOOKUP(Table8[[#This Row],[Customer ID]],Table8[[Customer ID]:[Any Transplants]],7,FALSE)</f>
        <v>No</v>
      </c>
      <c r="G1615" s="24" t="str">
        <f>VLOOKUP(Table8[[#This Row],[Customer ID]],Table8[[Customer ID]:[Cancer history]],8,FALSE)</f>
        <v>No</v>
      </c>
      <c r="H1615" s="24">
        <f>VLOOKUP(Table8[[#This Row],[Customer ID]],Table8[[Customer ID]:[NumberOfMajorSurgeries]],9,FALSE)</f>
        <v>1</v>
      </c>
      <c r="I1615" s="24" t="str">
        <f>VLOOKUP(Table8[[#This Row],[Customer ID]],Table8[],10,FALSE)</f>
        <v>No</v>
      </c>
      <c r="J1615" s="24" t="str">
        <f>VLOOKUP(Table8[[#This Row],[Customer ID]],Table8[[Customer ID]:[Wight Status]],3,FALSE)</f>
        <v>Normal Weight</v>
      </c>
      <c r="K1615" s="24" t="str">
        <f>VLOOKUP(Table8[[#This Row],[Customer ID]],Table8[[Customer ID]:[Diabetes Status]],5,FALSE)</f>
        <v>Normal</v>
      </c>
      <c r="L1615" s="24" t="str">
        <f>VLOOKUP(A1615,Table1[[Customer ID]:[Date Of Birth]],5,FALSE)</f>
        <v>6-Oct-1984</v>
      </c>
      <c r="M1615" s="24">
        <f>VLOOKUP(A1615,Table1[[Customer ID]:[charges]],8,FALSE)</f>
        <v>6170.96</v>
      </c>
      <c r="N1615" s="24" t="str">
        <f>VLOOKUP(Healthcare!A1615,Table1[[Customer ID]:[Hospital tier]],9,FALSE)</f>
        <v>tier - 2</v>
      </c>
      <c r="O1615" s="24" t="str">
        <f>VLOOKUP(A1615,Table1[[Customer ID]:[City tier]],10,FALSE)</f>
        <v>tier - 1</v>
      </c>
      <c r="P1615" s="24" t="str">
        <f>VLOOKUP(Healthcare!A1615,Table1[],11,FALSE)</f>
        <v>R1013</v>
      </c>
      <c r="Q1615" s="24">
        <f>VLOOKUP(Healthcare!A1615,Table1[[Customer ID]:[Age]],6,FALSE)</f>
        <v>38</v>
      </c>
    </row>
    <row r="1616" spans="1:17" ht="15.4" x14ac:dyDescent="0.45">
      <c r="A1616" s="25" t="s">
        <v>1615</v>
      </c>
      <c r="B1616" s="24" t="str">
        <f>VLOOKUP('Customer Names'!A1616,'Customer Names'!A1616:C3950,3,FALSE)</f>
        <v>Schiemann</v>
      </c>
      <c r="C1616" s="24">
        <f>VLOOKUP(Table8[[#This Row],[Customer ID]],Table8[[Customer ID]:[BMI]],2,FALSE)</f>
        <v>22.56</v>
      </c>
      <c r="D1616" s="24">
        <f>VLOOKUP(Table8[[#This Row],[Customer ID]],Table8[[Customer ID]:[HBA1C]],4,FALSE)</f>
        <v>4.34</v>
      </c>
      <c r="E1616" s="24" t="str">
        <f>VLOOKUP(Table8[[#This Row],[Customer ID]],Table8[[Customer ID]:[Heart Issues]],6,FALSE)</f>
        <v>Yes</v>
      </c>
      <c r="F1616" s="24" t="str">
        <f>VLOOKUP(Table8[[#This Row],[Customer ID]],Table8[[Customer ID]:[Any Transplants]],7,FALSE)</f>
        <v>No</v>
      </c>
      <c r="G1616" s="24" t="str">
        <f>VLOOKUP(Table8[[#This Row],[Customer ID]],Table8[[Customer ID]:[Cancer history]],8,FALSE)</f>
        <v>No</v>
      </c>
      <c r="H1616" s="24">
        <f>VLOOKUP(Table8[[#This Row],[Customer ID]],Table8[[Customer ID]:[NumberOfMajorSurgeries]],9,FALSE)</f>
        <v>0</v>
      </c>
      <c r="I1616" s="24" t="str">
        <f>VLOOKUP(Table8[[#This Row],[Customer ID]],Table8[],10,FALSE)</f>
        <v>No</v>
      </c>
      <c r="J1616" s="24" t="str">
        <f>VLOOKUP(Table8[[#This Row],[Customer ID]],Table8[[Customer ID]:[Wight Status]],3,FALSE)</f>
        <v>Normal Weight</v>
      </c>
      <c r="K1616" s="24" t="str">
        <f>VLOOKUP(Table8[[#This Row],[Customer ID]],Table8[[Customer ID]:[Diabetes Status]],5,FALSE)</f>
        <v>Normal</v>
      </c>
      <c r="L1616" s="24" t="str">
        <f>VLOOKUP(A1616,Table1[[Customer ID]:[Date Of Birth]],5,FALSE)</f>
        <v>15-Oct-1985</v>
      </c>
      <c r="M1616" s="24">
        <f>VLOOKUP(A1616,Table1[[Customer ID]:[charges]],8,FALSE)</f>
        <v>6159.57</v>
      </c>
      <c r="N1616" s="24" t="str">
        <f>VLOOKUP(Healthcare!A1616,Table1[[Customer ID]:[Hospital tier]],9,FALSE)</f>
        <v>tier - 2</v>
      </c>
      <c r="O1616" s="24" t="str">
        <f>VLOOKUP(A1616,Table1[[Customer ID]:[City tier]],10,FALSE)</f>
        <v>tier - 1</v>
      </c>
      <c r="P1616" s="24" t="str">
        <f>VLOOKUP(Healthcare!A1616,Table1[],11,FALSE)</f>
        <v>R1012</v>
      </c>
      <c r="Q1616" s="24">
        <f>VLOOKUP(Healthcare!A1616,Table1[[Customer ID]:[Age]],6,FALSE)</f>
        <v>37</v>
      </c>
    </row>
    <row r="1617" spans="1:17" ht="15.4" x14ac:dyDescent="0.45">
      <c r="A1617" s="25" t="s">
        <v>1616</v>
      </c>
      <c r="B1617" s="24" t="str">
        <f>VLOOKUP('Customer Names'!A1617,'Customer Names'!A1617:C3951,3,FALSE)</f>
        <v>Cress</v>
      </c>
      <c r="C1617" s="24">
        <f>VLOOKUP(Table8[[#This Row],[Customer ID]],Table8[[Customer ID]:[BMI]],2,FALSE)</f>
        <v>19.28</v>
      </c>
      <c r="D1617" s="24">
        <f>VLOOKUP(Table8[[#This Row],[Customer ID]],Table8[[Customer ID]:[HBA1C]],4,FALSE)</f>
        <v>11.85</v>
      </c>
      <c r="E1617" s="24" t="str">
        <f>VLOOKUP(Table8[[#This Row],[Customer ID]],Table8[[Customer ID]:[Heart Issues]],6,FALSE)</f>
        <v>No</v>
      </c>
      <c r="F1617" s="24" t="str">
        <f>VLOOKUP(Table8[[#This Row],[Customer ID]],Table8[[Customer ID]:[Any Transplants]],7,FALSE)</f>
        <v>No</v>
      </c>
      <c r="G1617" s="24" t="str">
        <f>VLOOKUP(Table8[[#This Row],[Customer ID]],Table8[[Customer ID]:[Cancer history]],8,FALSE)</f>
        <v>No</v>
      </c>
      <c r="H1617" s="24">
        <f>VLOOKUP(Table8[[#This Row],[Customer ID]],Table8[[Customer ID]:[NumberOfMajorSurgeries]],9,FALSE)</f>
        <v>2</v>
      </c>
      <c r="I1617" s="24" t="str">
        <f>VLOOKUP(Table8[[#This Row],[Customer ID]],Table8[],10,FALSE)</f>
        <v>No</v>
      </c>
      <c r="J1617" s="24" t="str">
        <f>VLOOKUP(Table8[[#This Row],[Customer ID]],Table8[[Customer ID]:[Wight Status]],3,FALSE)</f>
        <v>Normal Weight</v>
      </c>
      <c r="K1617" s="24" t="str">
        <f>VLOOKUP(Table8[[#This Row],[Customer ID]],Table8[[Customer ID]:[Diabetes Status]],5,FALSE)</f>
        <v>Diabetes</v>
      </c>
      <c r="L1617" s="24" t="str">
        <f>VLOOKUP(A1617,Table1[[Customer ID]:[Date Of Birth]],5,FALSE)</f>
        <v>6-Nov-1973</v>
      </c>
      <c r="M1617" s="24">
        <f>VLOOKUP(A1617,Table1[[Customer ID]:[charges]],8,FALSE)</f>
        <v>6152.05</v>
      </c>
      <c r="N1617" s="24" t="str">
        <f>VLOOKUP(Healthcare!A1617,Table1[[Customer ID]:[Hospital tier]],9,FALSE)</f>
        <v>tier - 2</v>
      </c>
      <c r="O1617" s="24" t="str">
        <f>VLOOKUP(A1617,Table1[[Customer ID]:[City tier]],10,FALSE)</f>
        <v>tier - 3</v>
      </c>
      <c r="P1617" s="24" t="str">
        <f>VLOOKUP(Healthcare!A1617,Table1[],11,FALSE)</f>
        <v>R1013</v>
      </c>
      <c r="Q1617" s="24">
        <f>VLOOKUP(Healthcare!A1617,Table1[[Customer ID]:[Age]],6,FALSE)</f>
        <v>49</v>
      </c>
    </row>
    <row r="1618" spans="1:17" ht="15.4" x14ac:dyDescent="0.45">
      <c r="A1618" s="25" t="s">
        <v>1617</v>
      </c>
      <c r="B1618" s="24" t="str">
        <f>VLOOKUP('Customer Names'!A1618,'Customer Names'!A1618:C3952,3,FALSE)</f>
        <v>Mawson</v>
      </c>
      <c r="C1618" s="24">
        <f>VLOOKUP(Table8[[#This Row],[Customer ID]],Table8[[Customer ID]:[BMI]],2,FALSE)</f>
        <v>15.37</v>
      </c>
      <c r="D1618" s="24">
        <f>VLOOKUP(Table8[[#This Row],[Customer ID]],Table8[[Customer ID]:[HBA1C]],4,FALSE)</f>
        <v>9.61</v>
      </c>
      <c r="E1618" s="24" t="str">
        <f>VLOOKUP(Table8[[#This Row],[Customer ID]],Table8[[Customer ID]:[Heart Issues]],6,FALSE)</f>
        <v>Yes</v>
      </c>
      <c r="F1618" s="24" t="str">
        <f>VLOOKUP(Table8[[#This Row],[Customer ID]],Table8[[Customer ID]:[Any Transplants]],7,FALSE)</f>
        <v>No</v>
      </c>
      <c r="G1618" s="24" t="str">
        <f>VLOOKUP(Table8[[#This Row],[Customer ID]],Table8[[Customer ID]:[Cancer history]],8,FALSE)</f>
        <v>No</v>
      </c>
      <c r="H1618" s="24">
        <f>VLOOKUP(Table8[[#This Row],[Customer ID]],Table8[[Customer ID]:[NumberOfMajorSurgeries]],9,FALSE)</f>
        <v>2</v>
      </c>
      <c r="I1618" s="24" t="str">
        <f>VLOOKUP(Table8[[#This Row],[Customer ID]],Table8[],10,FALSE)</f>
        <v>No</v>
      </c>
      <c r="J1618" s="24" t="str">
        <f>VLOOKUP(Table8[[#This Row],[Customer ID]],Table8[[Customer ID]:[Wight Status]],3,FALSE)</f>
        <v>Under Weight</v>
      </c>
      <c r="K1618" s="24" t="str">
        <f>VLOOKUP(Table8[[#This Row],[Customer ID]],Table8[[Customer ID]:[Diabetes Status]],5,FALSE)</f>
        <v>Diabetes</v>
      </c>
      <c r="L1618" s="24" t="str">
        <f>VLOOKUP(A1618,Table1[[Customer ID]:[Date Of Birth]],5,FALSE)</f>
        <v>14-Oct-1970</v>
      </c>
      <c r="M1618" s="24">
        <f>VLOOKUP(A1618,Table1[[Customer ID]:[charges]],8,FALSE)</f>
        <v>6147.12</v>
      </c>
      <c r="N1618" s="24" t="str">
        <f>VLOOKUP(Healthcare!A1618,Table1[[Customer ID]:[Hospital tier]],9,FALSE)</f>
        <v>tier - 2</v>
      </c>
      <c r="O1618" s="24" t="str">
        <f>VLOOKUP(A1618,Table1[[Customer ID]:[City tier]],10,FALSE)</f>
        <v>tier - 3</v>
      </c>
      <c r="P1618" s="24" t="str">
        <f>VLOOKUP(Healthcare!A1618,Table1[],11,FALSE)</f>
        <v>R1012</v>
      </c>
      <c r="Q1618" s="24">
        <f>VLOOKUP(Healthcare!A1618,Table1[[Customer ID]:[Age]],6,FALSE)</f>
        <v>52</v>
      </c>
    </row>
    <row r="1619" spans="1:17" ht="15.4" x14ac:dyDescent="0.45">
      <c r="A1619" s="25" t="s">
        <v>1618</v>
      </c>
      <c r="B1619" s="24" t="str">
        <f>VLOOKUP('Customer Names'!A1619,'Customer Names'!A1619:C3953,3,FALSE)</f>
        <v>Wigginton</v>
      </c>
      <c r="C1619" s="24">
        <f>VLOOKUP(Table8[[#This Row],[Customer ID]],Table8[[Customer ID]:[BMI]],2,FALSE)</f>
        <v>18.71</v>
      </c>
      <c r="D1619" s="24">
        <f>VLOOKUP(Table8[[#This Row],[Customer ID]],Table8[[Customer ID]:[HBA1C]],4,FALSE)</f>
        <v>5.29</v>
      </c>
      <c r="E1619" s="24" t="str">
        <f>VLOOKUP(Table8[[#This Row],[Customer ID]],Table8[[Customer ID]:[Heart Issues]],6,FALSE)</f>
        <v>Yes</v>
      </c>
      <c r="F1619" s="24" t="str">
        <f>VLOOKUP(Table8[[#This Row],[Customer ID]],Table8[[Customer ID]:[Any Transplants]],7,FALSE)</f>
        <v>No</v>
      </c>
      <c r="G1619" s="24" t="str">
        <f>VLOOKUP(Table8[[#This Row],[Customer ID]],Table8[[Customer ID]:[Cancer history]],8,FALSE)</f>
        <v>No</v>
      </c>
      <c r="H1619" s="24">
        <f>VLOOKUP(Table8[[#This Row],[Customer ID]],Table8[[Customer ID]:[NumberOfMajorSurgeries]],9,FALSE)</f>
        <v>0</v>
      </c>
      <c r="I1619" s="24" t="str">
        <f>VLOOKUP(Table8[[#This Row],[Customer ID]],Table8[],10,FALSE)</f>
        <v>No</v>
      </c>
      <c r="J1619" s="24" t="str">
        <f>VLOOKUP(Table8[[#This Row],[Customer ID]],Table8[[Customer ID]:[Wight Status]],3,FALSE)</f>
        <v>Normal Weight</v>
      </c>
      <c r="K1619" s="24" t="str">
        <f>VLOOKUP(Table8[[#This Row],[Customer ID]],Table8[[Customer ID]:[Diabetes Status]],5,FALSE)</f>
        <v>Normal</v>
      </c>
      <c r="L1619" s="24" t="str">
        <f>VLOOKUP(A1619,Table1[[Customer ID]:[Date Of Birth]],5,FALSE)</f>
        <v>12-Dec-1976</v>
      </c>
      <c r="M1619" s="24">
        <f>VLOOKUP(A1619,Table1[[Customer ID]:[charges]],8,FALSE)</f>
        <v>6139.14</v>
      </c>
      <c r="N1619" s="24" t="str">
        <f>VLOOKUP(Healthcare!A1619,Table1[[Customer ID]:[Hospital tier]],9,FALSE)</f>
        <v>tier - 2</v>
      </c>
      <c r="O1619" s="24" t="str">
        <f>VLOOKUP(A1619,Table1[[Customer ID]:[City tier]],10,FALSE)</f>
        <v>tier - 3</v>
      </c>
      <c r="P1619" s="24" t="str">
        <f>VLOOKUP(Healthcare!A1619,Table1[],11,FALSE)</f>
        <v>R1013</v>
      </c>
      <c r="Q1619" s="24">
        <f>VLOOKUP(Healthcare!A1619,Table1[[Customer ID]:[Age]],6,FALSE)</f>
        <v>46</v>
      </c>
    </row>
    <row r="1620" spans="1:17" ht="15.4" x14ac:dyDescent="0.45">
      <c r="A1620" s="25" t="s">
        <v>1619</v>
      </c>
      <c r="B1620" s="24" t="str">
        <f>VLOOKUP('Customer Names'!A1620,'Customer Names'!A1620:C3954,3,FALSE)</f>
        <v>Wang</v>
      </c>
      <c r="C1620" s="24">
        <f>VLOOKUP(Table8[[#This Row],[Customer ID]],Table8[[Customer ID]:[BMI]],2,FALSE)</f>
        <v>20.61</v>
      </c>
      <c r="D1620" s="24">
        <f>VLOOKUP(Table8[[#This Row],[Customer ID]],Table8[[Customer ID]:[HBA1C]],4,FALSE)</f>
        <v>6.89</v>
      </c>
      <c r="E1620" s="24" t="str">
        <f>VLOOKUP(Table8[[#This Row],[Customer ID]],Table8[[Customer ID]:[Heart Issues]],6,FALSE)</f>
        <v>No</v>
      </c>
      <c r="F1620" s="24" t="str">
        <f>VLOOKUP(Table8[[#This Row],[Customer ID]],Table8[[Customer ID]:[Any Transplants]],7,FALSE)</f>
        <v>No</v>
      </c>
      <c r="G1620" s="24" t="str">
        <f>VLOOKUP(Table8[[#This Row],[Customer ID]],Table8[[Customer ID]:[Cancer history]],8,FALSE)</f>
        <v>No</v>
      </c>
      <c r="H1620" s="24">
        <f>VLOOKUP(Table8[[#This Row],[Customer ID]],Table8[[Customer ID]:[NumberOfMajorSurgeries]],9,FALSE)</f>
        <v>0</v>
      </c>
      <c r="I1620" s="24" t="str">
        <f>VLOOKUP(Table8[[#This Row],[Customer ID]],Table8[],10,FALSE)</f>
        <v>No</v>
      </c>
      <c r="J1620" s="24" t="str">
        <f>VLOOKUP(Table8[[#This Row],[Customer ID]],Table8[[Customer ID]:[Wight Status]],3,FALSE)</f>
        <v>Normal Weight</v>
      </c>
      <c r="K1620" s="24" t="str">
        <f>VLOOKUP(Table8[[#This Row],[Customer ID]],Table8[[Customer ID]:[Diabetes Status]],5,FALSE)</f>
        <v>Diabetes</v>
      </c>
      <c r="L1620" s="24" t="str">
        <f>VLOOKUP(A1620,Table1[[Customer ID]:[Date Of Birth]],5,FALSE)</f>
        <v>5-Sep-1978</v>
      </c>
      <c r="M1620" s="24">
        <f>VLOOKUP(A1620,Table1[[Customer ID]:[charges]],8,FALSE)</f>
        <v>6138.58</v>
      </c>
      <c r="N1620" s="24" t="str">
        <f>VLOOKUP(Healthcare!A1620,Table1[[Customer ID]:[Hospital tier]],9,FALSE)</f>
        <v>tier - 2</v>
      </c>
      <c r="O1620" s="24" t="str">
        <f>VLOOKUP(A1620,Table1[[Customer ID]:[City tier]],10,FALSE)</f>
        <v>tier - 1</v>
      </c>
      <c r="P1620" s="24" t="str">
        <f>VLOOKUP(Healthcare!A1620,Table1[],11,FALSE)</f>
        <v>R1013</v>
      </c>
      <c r="Q1620" s="24">
        <f>VLOOKUP(Healthcare!A1620,Table1[[Customer ID]:[Age]],6,FALSE)</f>
        <v>44</v>
      </c>
    </row>
    <row r="1621" spans="1:17" ht="15.4" x14ac:dyDescent="0.45">
      <c r="A1621" s="25" t="s">
        <v>1620</v>
      </c>
      <c r="B1621" s="24" t="str">
        <f>VLOOKUP('Customer Names'!A1621,'Customer Names'!A1621:C3955,3,FALSE)</f>
        <v>Schroeder</v>
      </c>
      <c r="C1621" s="24">
        <f>VLOOKUP(Table8[[#This Row],[Customer ID]],Table8[[Customer ID]:[BMI]],2,FALSE)</f>
        <v>15.99</v>
      </c>
      <c r="D1621" s="24">
        <f>VLOOKUP(Table8[[#This Row],[Customer ID]],Table8[[Customer ID]:[HBA1C]],4,FALSE)</f>
        <v>4.57</v>
      </c>
      <c r="E1621" s="24" t="str">
        <f>VLOOKUP(Table8[[#This Row],[Customer ID]],Table8[[Customer ID]:[Heart Issues]],6,FALSE)</f>
        <v>Yes</v>
      </c>
      <c r="F1621" s="24" t="str">
        <f>VLOOKUP(Table8[[#This Row],[Customer ID]],Table8[[Customer ID]:[Any Transplants]],7,FALSE)</f>
        <v>No</v>
      </c>
      <c r="G1621" s="24" t="str">
        <f>VLOOKUP(Table8[[#This Row],[Customer ID]],Table8[[Customer ID]:[Cancer history]],8,FALSE)</f>
        <v>Yes</v>
      </c>
      <c r="H1621" s="24">
        <f>VLOOKUP(Table8[[#This Row],[Customer ID]],Table8[[Customer ID]:[NumberOfMajorSurgeries]],9,FALSE)</f>
        <v>1</v>
      </c>
      <c r="I1621" s="24" t="str">
        <f>VLOOKUP(Table8[[#This Row],[Customer ID]],Table8[],10,FALSE)</f>
        <v>No</v>
      </c>
      <c r="J1621" s="24" t="str">
        <f>VLOOKUP(Table8[[#This Row],[Customer ID]],Table8[[Customer ID]:[Wight Status]],3,FALSE)</f>
        <v>Under Weight</v>
      </c>
      <c r="K1621" s="24" t="str">
        <f>VLOOKUP(Table8[[#This Row],[Customer ID]],Table8[[Customer ID]:[Diabetes Status]],5,FALSE)</f>
        <v>Normal</v>
      </c>
      <c r="L1621" s="24" t="str">
        <f>VLOOKUP(A1621,Table1[[Customer ID]:[Date Of Birth]],5,FALSE)</f>
        <v>9-Nov-1969</v>
      </c>
      <c r="M1621" s="24">
        <f>VLOOKUP(A1621,Table1[[Customer ID]:[charges]],8,FALSE)</f>
        <v>6138.5</v>
      </c>
      <c r="N1621" s="24" t="str">
        <f>VLOOKUP(Healthcare!A1621,Table1[[Customer ID]:[Hospital tier]],9,FALSE)</f>
        <v>tier - 2</v>
      </c>
      <c r="O1621" s="24" t="str">
        <f>VLOOKUP(A1621,Table1[[Customer ID]:[City tier]],10,FALSE)</f>
        <v>tier - 2</v>
      </c>
      <c r="P1621" s="24" t="str">
        <f>VLOOKUP(Healthcare!A1621,Table1[],11,FALSE)</f>
        <v>R1011</v>
      </c>
      <c r="Q1621" s="24">
        <f>VLOOKUP(Healthcare!A1621,Table1[[Customer ID]:[Age]],6,FALSE)</f>
        <v>53</v>
      </c>
    </row>
    <row r="1622" spans="1:17" ht="15.4" x14ac:dyDescent="0.45">
      <c r="A1622" s="25" t="s">
        <v>1621</v>
      </c>
      <c r="B1622" s="24" t="str">
        <f>VLOOKUP('Customer Names'!A1622,'Customer Names'!A1622:C3956,3,FALSE)</f>
        <v>Leonard</v>
      </c>
      <c r="C1622" s="24">
        <f>VLOOKUP(Table8[[#This Row],[Customer ID]],Table8[[Customer ID]:[BMI]],2,FALSE)</f>
        <v>33.155000000000001</v>
      </c>
      <c r="D1622" s="24">
        <f>VLOOKUP(Table8[[#This Row],[Customer ID]],Table8[[Customer ID]:[HBA1C]],4,FALSE)</f>
        <v>4.32</v>
      </c>
      <c r="E1622" s="24" t="str">
        <f>VLOOKUP(Table8[[#This Row],[Customer ID]],Table8[[Customer ID]:[Heart Issues]],6,FALSE)</f>
        <v>No</v>
      </c>
      <c r="F1622" s="24" t="str">
        <f>VLOOKUP(Table8[[#This Row],[Customer ID]],Table8[[Customer ID]:[Any Transplants]],7,FALSE)</f>
        <v>No</v>
      </c>
      <c r="G1622" s="24" t="str">
        <f>VLOOKUP(Table8[[#This Row],[Customer ID]],Table8[[Customer ID]:[Cancer history]],8,FALSE)</f>
        <v>No</v>
      </c>
      <c r="H1622" s="24">
        <f>VLOOKUP(Table8[[#This Row],[Customer ID]],Table8[[Customer ID]:[NumberOfMajorSurgeries]],9,FALSE)</f>
        <v>0</v>
      </c>
      <c r="I1622" s="24" t="str">
        <f>VLOOKUP(Table8[[#This Row],[Customer ID]],Table8[],10,FALSE)</f>
        <v>No</v>
      </c>
      <c r="J1622" s="24" t="str">
        <f>VLOOKUP(Table8[[#This Row],[Customer ID]],Table8[[Customer ID]:[Wight Status]],3,FALSE)</f>
        <v>Obesity</v>
      </c>
      <c r="K1622" s="24" t="str">
        <f>VLOOKUP(Table8[[#This Row],[Customer ID]],Table8[[Customer ID]:[Diabetes Status]],5,FALSE)</f>
        <v>Normal</v>
      </c>
      <c r="L1622" s="24" t="str">
        <f>VLOOKUP(A1622,Table1[[Customer ID]:[Date Of Birth]],5,FALSE)</f>
        <v>18-Aug-1990</v>
      </c>
      <c r="M1622" s="24">
        <f>VLOOKUP(A1622,Table1[[Customer ID]:[charges]],8,FALSE)</f>
        <v>6128.8</v>
      </c>
      <c r="N1622" s="24" t="str">
        <f>VLOOKUP(Healthcare!A1622,Table1[[Customer ID]:[Hospital tier]],9,FALSE)</f>
        <v>tier - 2</v>
      </c>
      <c r="O1622" s="24" t="str">
        <f>VLOOKUP(A1622,Table1[[Customer ID]:[City tier]],10,FALSE)</f>
        <v>tier - 3</v>
      </c>
      <c r="P1622" s="24" t="str">
        <f>VLOOKUP(Healthcare!A1622,Table1[],11,FALSE)</f>
        <v>R1012</v>
      </c>
      <c r="Q1622" s="24">
        <f>VLOOKUP(Healthcare!A1622,Table1[[Customer ID]:[Age]],6,FALSE)</f>
        <v>32</v>
      </c>
    </row>
    <row r="1623" spans="1:17" ht="15.4" x14ac:dyDescent="0.45">
      <c r="A1623" s="25" t="s">
        <v>1622</v>
      </c>
      <c r="B1623" s="24" t="str">
        <f>VLOOKUP('Customer Names'!A1623,'Customer Names'!A1623:C3957,3,FALSE)</f>
        <v>Tissue</v>
      </c>
      <c r="C1623" s="24">
        <f>VLOOKUP(Table8[[#This Row],[Customer ID]],Table8[[Customer ID]:[BMI]],2,FALSE)</f>
        <v>26.22</v>
      </c>
      <c r="D1623" s="24">
        <f>VLOOKUP(Table8[[#This Row],[Customer ID]],Table8[[Customer ID]:[HBA1C]],4,FALSE)</f>
        <v>5.57</v>
      </c>
      <c r="E1623" s="24" t="str">
        <f>VLOOKUP(Table8[[#This Row],[Customer ID]],Table8[[Customer ID]:[Heart Issues]],6,FALSE)</f>
        <v>Yes</v>
      </c>
      <c r="F1623" s="24" t="str">
        <f>VLOOKUP(Table8[[#This Row],[Customer ID]],Table8[[Customer ID]:[Any Transplants]],7,FALSE)</f>
        <v>No</v>
      </c>
      <c r="G1623" s="24" t="str">
        <f>VLOOKUP(Table8[[#This Row],[Customer ID]],Table8[[Customer ID]:[Cancer history]],8,FALSE)</f>
        <v>Yes</v>
      </c>
      <c r="H1623" s="24">
        <f>VLOOKUP(Table8[[#This Row],[Customer ID]],Table8[[Customer ID]:[NumberOfMajorSurgeries]],9,FALSE)</f>
        <v>1</v>
      </c>
      <c r="I1623" s="24" t="str">
        <f>VLOOKUP(Table8[[#This Row],[Customer ID]],Table8[],10,FALSE)</f>
        <v>No</v>
      </c>
      <c r="J1623" s="24" t="str">
        <f>VLOOKUP(Table8[[#This Row],[Customer ID]],Table8[[Customer ID]:[Wight Status]],3,FALSE)</f>
        <v>Over Weight</v>
      </c>
      <c r="K1623" s="24" t="str">
        <f>VLOOKUP(Table8[[#This Row],[Customer ID]],Table8[[Customer ID]:[Diabetes Status]],5,FALSE)</f>
        <v>Normal</v>
      </c>
      <c r="L1623" s="24" t="str">
        <f>VLOOKUP(A1623,Table1[[Customer ID]:[Date Of Birth]],5,FALSE)</f>
        <v>16-Nov-1983</v>
      </c>
      <c r="M1623" s="24">
        <f>VLOOKUP(A1623,Table1[[Customer ID]:[charges]],8,FALSE)</f>
        <v>6123.57</v>
      </c>
      <c r="N1623" s="24" t="str">
        <f>VLOOKUP(Healthcare!A1623,Table1[[Customer ID]:[Hospital tier]],9,FALSE)</f>
        <v>tier - 3</v>
      </c>
      <c r="O1623" s="24" t="str">
        <f>VLOOKUP(A1623,Table1[[Customer ID]:[City tier]],10,FALSE)</f>
        <v>tier - 2</v>
      </c>
      <c r="P1623" s="24" t="str">
        <f>VLOOKUP(Healthcare!A1623,Table1[],11,FALSE)</f>
        <v>R1012</v>
      </c>
      <c r="Q1623" s="24">
        <f>VLOOKUP(Healthcare!A1623,Table1[[Customer ID]:[Age]],6,FALSE)</f>
        <v>39</v>
      </c>
    </row>
    <row r="1624" spans="1:17" ht="15.4" x14ac:dyDescent="0.45">
      <c r="A1624" s="25" t="s">
        <v>1623</v>
      </c>
      <c r="B1624" s="24" t="str">
        <f>VLOOKUP('Customer Names'!A1624,'Customer Names'!A1624:C3958,3,FALSE)</f>
        <v>Wood</v>
      </c>
      <c r="C1624" s="24">
        <f>VLOOKUP(Table8[[#This Row],[Customer ID]],Table8[[Customer ID]:[BMI]],2,FALSE)</f>
        <v>21.85</v>
      </c>
      <c r="D1624" s="24">
        <f>VLOOKUP(Table8[[#This Row],[Customer ID]],Table8[[Customer ID]:[HBA1C]],4,FALSE)</f>
        <v>5.26</v>
      </c>
      <c r="E1624" s="24" t="str">
        <f>VLOOKUP(Table8[[#This Row],[Customer ID]],Table8[[Customer ID]:[Heart Issues]],6,FALSE)</f>
        <v>Yes</v>
      </c>
      <c r="F1624" s="24" t="str">
        <f>VLOOKUP(Table8[[#This Row],[Customer ID]],Table8[[Customer ID]:[Any Transplants]],7,FALSE)</f>
        <v>No</v>
      </c>
      <c r="G1624" s="24" t="str">
        <f>VLOOKUP(Table8[[#This Row],[Customer ID]],Table8[[Customer ID]:[Cancer history]],8,FALSE)</f>
        <v>Yes</v>
      </c>
      <c r="H1624" s="24">
        <f>VLOOKUP(Table8[[#This Row],[Customer ID]],Table8[[Customer ID]:[NumberOfMajorSurgeries]],9,FALSE)</f>
        <v>1</v>
      </c>
      <c r="I1624" s="24" t="str">
        <f>VLOOKUP(Table8[[#This Row],[Customer ID]],Table8[],10,FALSE)</f>
        <v>No</v>
      </c>
      <c r="J1624" s="24" t="str">
        <f>VLOOKUP(Table8[[#This Row],[Customer ID]],Table8[[Customer ID]:[Wight Status]],3,FALSE)</f>
        <v>Normal Weight</v>
      </c>
      <c r="K1624" s="24" t="str">
        <f>VLOOKUP(Table8[[#This Row],[Customer ID]],Table8[[Customer ID]:[Diabetes Status]],5,FALSE)</f>
        <v>Normal</v>
      </c>
      <c r="L1624" s="24" t="str">
        <f>VLOOKUP(A1624,Table1[[Customer ID]:[Date Of Birth]],5,FALSE)</f>
        <v>11-Aug-1983</v>
      </c>
      <c r="M1624" s="24">
        <f>VLOOKUP(A1624,Table1[[Customer ID]:[charges]],8,FALSE)</f>
        <v>6117.49</v>
      </c>
      <c r="N1624" s="24" t="str">
        <f>VLOOKUP(Healthcare!A1624,Table1[[Customer ID]:[Hospital tier]],9,FALSE)</f>
        <v>tier - 2</v>
      </c>
      <c r="O1624" s="24" t="str">
        <f>VLOOKUP(A1624,Table1[[Customer ID]:[City tier]],10,FALSE)</f>
        <v>tier - 3</v>
      </c>
      <c r="P1624" s="24" t="str">
        <f>VLOOKUP(Healthcare!A1624,Table1[],11,FALSE)</f>
        <v>R1012</v>
      </c>
      <c r="Q1624" s="24">
        <f>VLOOKUP(Healthcare!A1624,Table1[[Customer ID]:[Age]],6,FALSE)</f>
        <v>39</v>
      </c>
    </row>
    <row r="1625" spans="1:17" ht="15.4" x14ac:dyDescent="0.45">
      <c r="A1625" s="25" t="s">
        <v>1624</v>
      </c>
      <c r="B1625" s="24" t="str">
        <f>VLOOKUP('Customer Names'!A1625,'Customer Names'!A1625:C3959,3,FALSE)</f>
        <v>Denny</v>
      </c>
      <c r="C1625" s="24">
        <f>VLOOKUP(Table8[[#This Row],[Customer ID]],Table8[[Customer ID]:[BMI]],2,FALSE)</f>
        <v>30.495000000000001</v>
      </c>
      <c r="D1625" s="24">
        <f>VLOOKUP(Table8[[#This Row],[Customer ID]],Table8[[Customer ID]:[HBA1C]],4,FALSE)</f>
        <v>6.25</v>
      </c>
      <c r="E1625" s="24" t="str">
        <f>VLOOKUP(Table8[[#This Row],[Customer ID]],Table8[[Customer ID]:[Heart Issues]],6,FALSE)</f>
        <v>No</v>
      </c>
      <c r="F1625" s="24" t="str">
        <f>VLOOKUP(Table8[[#This Row],[Customer ID]],Table8[[Customer ID]:[Any Transplants]],7,FALSE)</f>
        <v>No</v>
      </c>
      <c r="G1625" s="24" t="str">
        <f>VLOOKUP(Table8[[#This Row],[Customer ID]],Table8[[Customer ID]:[Cancer history]],8,FALSE)</f>
        <v>No</v>
      </c>
      <c r="H1625" s="24">
        <f>VLOOKUP(Table8[[#This Row],[Customer ID]],Table8[[Customer ID]:[NumberOfMajorSurgeries]],9,FALSE)</f>
        <v>0</v>
      </c>
      <c r="I1625" s="24" t="str">
        <f>VLOOKUP(Table8[[#This Row],[Customer ID]],Table8[],10,FALSE)</f>
        <v>No</v>
      </c>
      <c r="J1625" s="24" t="str">
        <f>VLOOKUP(Table8[[#This Row],[Customer ID]],Table8[[Customer ID]:[Wight Status]],3,FALSE)</f>
        <v>Obesity</v>
      </c>
      <c r="K1625" s="24" t="str">
        <f>VLOOKUP(Table8[[#This Row],[Customer ID]],Table8[[Customer ID]:[Diabetes Status]],5,FALSE)</f>
        <v>Prediabetes</v>
      </c>
      <c r="L1625" s="24" t="str">
        <f>VLOOKUP(A1625,Table1[[Customer ID]:[Date Of Birth]],5,FALSE)</f>
        <v>25-Jul-1991</v>
      </c>
      <c r="M1625" s="24">
        <f>VLOOKUP(A1625,Table1[[Customer ID]:[charges]],8,FALSE)</f>
        <v>6113.23</v>
      </c>
      <c r="N1625" s="24" t="str">
        <f>VLOOKUP(Healthcare!A1625,Table1[[Customer ID]:[Hospital tier]],9,FALSE)</f>
        <v>tier - 2</v>
      </c>
      <c r="O1625" s="24" t="str">
        <f>VLOOKUP(A1625,Table1[[Customer ID]:[City tier]],10,FALSE)</f>
        <v>tier - 2</v>
      </c>
      <c r="P1625" s="24" t="str">
        <f>VLOOKUP(Healthcare!A1625,Table1[],11,FALSE)</f>
        <v>R1024</v>
      </c>
      <c r="Q1625" s="24">
        <f>VLOOKUP(Healthcare!A1625,Table1[[Customer ID]:[Age]],6,FALSE)</f>
        <v>31</v>
      </c>
    </row>
    <row r="1626" spans="1:17" ht="15.4" x14ac:dyDescent="0.45">
      <c r="A1626" s="25" t="s">
        <v>1625</v>
      </c>
      <c r="B1626" s="24" t="str">
        <f>VLOOKUP('Customer Names'!A1626,'Customer Names'!A1626:C3960,3,FALSE)</f>
        <v>Testa</v>
      </c>
      <c r="C1626" s="24">
        <f>VLOOKUP(Table8[[#This Row],[Customer ID]],Table8[[Customer ID]:[BMI]],2,FALSE)</f>
        <v>34.104999999999997</v>
      </c>
      <c r="D1626" s="24">
        <f>VLOOKUP(Table8[[#This Row],[Customer ID]],Table8[[Customer ID]:[HBA1C]],4,FALSE)</f>
        <v>5.67</v>
      </c>
      <c r="E1626" s="24" t="str">
        <f>VLOOKUP(Table8[[#This Row],[Customer ID]],Table8[[Customer ID]:[Heart Issues]],6,FALSE)</f>
        <v>Yes</v>
      </c>
      <c r="F1626" s="24" t="str">
        <f>VLOOKUP(Table8[[#This Row],[Customer ID]],Table8[[Customer ID]:[Any Transplants]],7,FALSE)</f>
        <v>No</v>
      </c>
      <c r="G1626" s="24" t="str">
        <f>VLOOKUP(Table8[[#This Row],[Customer ID]],Table8[[Customer ID]:[Cancer history]],8,FALSE)</f>
        <v>No</v>
      </c>
      <c r="H1626" s="24">
        <f>VLOOKUP(Table8[[#This Row],[Customer ID]],Table8[[Customer ID]:[NumberOfMajorSurgeries]],9,FALSE)</f>
        <v>0</v>
      </c>
      <c r="I1626" s="24" t="str">
        <f>VLOOKUP(Table8[[#This Row],[Customer ID]],Table8[],10,FALSE)</f>
        <v>No</v>
      </c>
      <c r="J1626" s="24" t="str">
        <f>VLOOKUP(Table8[[#This Row],[Customer ID]],Table8[[Customer ID]:[Wight Status]],3,FALSE)</f>
        <v>Obesity</v>
      </c>
      <c r="K1626" s="24" t="str">
        <f>VLOOKUP(Table8[[#This Row],[Customer ID]],Table8[[Customer ID]:[Diabetes Status]],5,FALSE)</f>
        <v>Normal</v>
      </c>
      <c r="L1626" s="24" t="str">
        <f>VLOOKUP(A1626,Table1[[Customer ID]:[Date Of Birth]],5,FALSE)</f>
        <v>21-Jul-1985</v>
      </c>
      <c r="M1626" s="24">
        <f>VLOOKUP(A1626,Table1[[Customer ID]:[charges]],8,FALSE)</f>
        <v>6112.35</v>
      </c>
      <c r="N1626" s="24" t="str">
        <f>VLOOKUP(Healthcare!A1626,Table1[[Customer ID]:[Hospital tier]],9,FALSE)</f>
        <v>tier - 2</v>
      </c>
      <c r="O1626" s="24" t="str">
        <f>VLOOKUP(A1626,Table1[[Customer ID]:[City tier]],10,FALSE)</f>
        <v>tier - 1</v>
      </c>
      <c r="P1626" s="24" t="str">
        <f>VLOOKUP(Healthcare!A1626,Table1[],11,FALSE)</f>
        <v>R1012</v>
      </c>
      <c r="Q1626" s="24">
        <f>VLOOKUP(Healthcare!A1626,Table1[[Customer ID]:[Age]],6,FALSE)</f>
        <v>37</v>
      </c>
    </row>
    <row r="1627" spans="1:17" ht="15.4" x14ac:dyDescent="0.45">
      <c r="A1627" s="25" t="s">
        <v>1626</v>
      </c>
      <c r="B1627" s="24" t="str">
        <f>VLOOKUP('Customer Names'!A1627,'Customer Names'!A1627:C3961,3,FALSE)</f>
        <v>Mooney</v>
      </c>
      <c r="C1627" s="24">
        <f>VLOOKUP(Table8[[#This Row],[Customer ID]],Table8[[Customer ID]:[BMI]],2,FALSE)</f>
        <v>32.770000000000003</v>
      </c>
      <c r="D1627" s="24">
        <f>VLOOKUP(Table8[[#This Row],[Customer ID]],Table8[[Customer ID]:[HBA1C]],4,FALSE)</f>
        <v>4.42</v>
      </c>
      <c r="E1627" s="24" t="str">
        <f>VLOOKUP(Table8[[#This Row],[Customer ID]],Table8[[Customer ID]:[Heart Issues]],6,FALSE)</f>
        <v>Yes</v>
      </c>
      <c r="F1627" s="24" t="str">
        <f>VLOOKUP(Table8[[#This Row],[Customer ID]],Table8[[Customer ID]:[Any Transplants]],7,FALSE)</f>
        <v>No</v>
      </c>
      <c r="G1627" s="24" t="str">
        <f>VLOOKUP(Table8[[#This Row],[Customer ID]],Table8[[Customer ID]:[Cancer history]],8,FALSE)</f>
        <v>No</v>
      </c>
      <c r="H1627" s="24">
        <f>VLOOKUP(Table8[[#This Row],[Customer ID]],Table8[[Customer ID]:[NumberOfMajorSurgeries]],9,FALSE)</f>
        <v>1</v>
      </c>
      <c r="I1627" s="24" t="str">
        <f>VLOOKUP(Table8[[#This Row],[Customer ID]],Table8[],10,FALSE)</f>
        <v>No</v>
      </c>
      <c r="J1627" s="24" t="str">
        <f>VLOOKUP(Table8[[#This Row],[Customer ID]],Table8[[Customer ID]:[Wight Status]],3,FALSE)</f>
        <v>Obesity</v>
      </c>
      <c r="K1627" s="24" t="str">
        <f>VLOOKUP(Table8[[#This Row],[Customer ID]],Table8[[Customer ID]:[Diabetes Status]],5,FALSE)</f>
        <v>Normal</v>
      </c>
      <c r="L1627" s="24" t="str">
        <f>VLOOKUP(A1627,Table1[[Customer ID]:[Date Of Birth]],5,FALSE)</f>
        <v>9-Sep-1995</v>
      </c>
      <c r="M1627" s="24">
        <f>VLOOKUP(A1627,Table1[[Customer ID]:[charges]],8,FALSE)</f>
        <v>6111.95</v>
      </c>
      <c r="N1627" s="24" t="str">
        <f>VLOOKUP(Healthcare!A1627,Table1[[Customer ID]:[Hospital tier]],9,FALSE)</f>
        <v>tier - 2</v>
      </c>
      <c r="O1627" s="24" t="str">
        <f>VLOOKUP(A1627,Table1[[Customer ID]:[City tier]],10,FALSE)</f>
        <v>tier - 3</v>
      </c>
      <c r="P1627" s="24" t="str">
        <f>VLOOKUP(Healthcare!A1627,Table1[],11,FALSE)</f>
        <v>R1026</v>
      </c>
      <c r="Q1627" s="24">
        <f>VLOOKUP(Healthcare!A1627,Table1[[Customer ID]:[Age]],6,FALSE)</f>
        <v>27</v>
      </c>
    </row>
    <row r="1628" spans="1:17" ht="15.4" x14ac:dyDescent="0.45">
      <c r="A1628" s="25" t="s">
        <v>1627</v>
      </c>
      <c r="B1628" s="24" t="str">
        <f>VLOOKUP('Customer Names'!A1628,'Customer Names'!A1628:C3962,3,FALSE)</f>
        <v>Buchholtz</v>
      </c>
      <c r="C1628" s="24">
        <f>VLOOKUP(Table8[[#This Row],[Customer ID]],Table8[[Customer ID]:[BMI]],2,FALSE)</f>
        <v>16.850000000000001</v>
      </c>
      <c r="D1628" s="24">
        <f>VLOOKUP(Table8[[#This Row],[Customer ID]],Table8[[Customer ID]:[HBA1C]],4,FALSE)</f>
        <v>11.75</v>
      </c>
      <c r="E1628" s="24" t="str">
        <f>VLOOKUP(Table8[[#This Row],[Customer ID]],Table8[[Customer ID]:[Heart Issues]],6,FALSE)</f>
        <v>Yes</v>
      </c>
      <c r="F1628" s="24" t="str">
        <f>VLOOKUP(Table8[[#This Row],[Customer ID]],Table8[[Customer ID]:[Any Transplants]],7,FALSE)</f>
        <v>No</v>
      </c>
      <c r="G1628" s="24" t="str">
        <f>VLOOKUP(Table8[[#This Row],[Customer ID]],Table8[[Customer ID]:[Cancer history]],8,FALSE)</f>
        <v>No</v>
      </c>
      <c r="H1628" s="24">
        <f>VLOOKUP(Table8[[#This Row],[Customer ID]],Table8[[Customer ID]:[NumberOfMajorSurgeries]],9,FALSE)</f>
        <v>2</v>
      </c>
      <c r="I1628" s="24" t="str">
        <f>VLOOKUP(Table8[[#This Row],[Customer ID]],Table8[],10,FALSE)</f>
        <v>No</v>
      </c>
      <c r="J1628" s="24" t="str">
        <f>VLOOKUP(Table8[[#This Row],[Customer ID]],Table8[[Customer ID]:[Wight Status]],3,FALSE)</f>
        <v>Under Weight</v>
      </c>
      <c r="K1628" s="24" t="str">
        <f>VLOOKUP(Table8[[#This Row],[Customer ID]],Table8[[Customer ID]:[Diabetes Status]],5,FALSE)</f>
        <v>Diabetes</v>
      </c>
      <c r="L1628" s="24" t="str">
        <f>VLOOKUP(A1628,Table1[[Customer ID]:[Date Of Birth]],5,FALSE)</f>
        <v>9-Jun-1970</v>
      </c>
      <c r="M1628" s="24">
        <f>VLOOKUP(A1628,Table1[[Customer ID]:[charges]],8,FALSE)</f>
        <v>6098.38</v>
      </c>
      <c r="N1628" s="24" t="str">
        <f>VLOOKUP(Healthcare!A1628,Table1[[Customer ID]:[Hospital tier]],9,FALSE)</f>
        <v>tier - 2</v>
      </c>
      <c r="O1628" s="24" t="str">
        <f>VLOOKUP(A1628,Table1[[Customer ID]:[City tier]],10,FALSE)</f>
        <v>tier - 2</v>
      </c>
      <c r="P1628" s="24" t="str">
        <f>VLOOKUP(Healthcare!A1628,Table1[],11,FALSE)</f>
        <v>R1013</v>
      </c>
      <c r="Q1628" s="24">
        <f>VLOOKUP(Healthcare!A1628,Table1[[Customer ID]:[Age]],6,FALSE)</f>
        <v>52</v>
      </c>
    </row>
    <row r="1629" spans="1:17" ht="15.4" x14ac:dyDescent="0.45">
      <c r="A1629" s="25" t="s">
        <v>1628</v>
      </c>
      <c r="B1629" s="24" t="str">
        <f>VLOOKUP('Customer Names'!A1629,'Customer Names'!A1629:C3963,3,FALSE)</f>
        <v>Hoyt</v>
      </c>
      <c r="C1629" s="24">
        <f>VLOOKUP(Table8[[#This Row],[Customer ID]],Table8[[Customer ID]:[BMI]],2,FALSE)</f>
        <v>34.700000000000003</v>
      </c>
      <c r="D1629" s="24">
        <f>VLOOKUP(Table8[[#This Row],[Customer ID]],Table8[[Customer ID]:[HBA1C]],4,FALSE)</f>
        <v>6.06</v>
      </c>
      <c r="E1629" s="24" t="str">
        <f>VLOOKUP(Table8[[#This Row],[Customer ID]],Table8[[Customer ID]:[Heart Issues]],6,FALSE)</f>
        <v>No</v>
      </c>
      <c r="F1629" s="24" t="str">
        <f>VLOOKUP(Table8[[#This Row],[Customer ID]],Table8[[Customer ID]:[Any Transplants]],7,FALSE)</f>
        <v>No</v>
      </c>
      <c r="G1629" s="24" t="str">
        <f>VLOOKUP(Table8[[#This Row],[Customer ID]],Table8[[Customer ID]:[Cancer history]],8,FALSE)</f>
        <v>No</v>
      </c>
      <c r="H1629" s="24">
        <f>VLOOKUP(Table8[[#This Row],[Customer ID]],Table8[[Customer ID]:[NumberOfMajorSurgeries]],9,FALSE)</f>
        <v>1</v>
      </c>
      <c r="I1629" s="24" t="str">
        <f>VLOOKUP(Table8[[#This Row],[Customer ID]],Table8[],10,FALSE)</f>
        <v>No</v>
      </c>
      <c r="J1629" s="24" t="str">
        <f>VLOOKUP(Table8[[#This Row],[Customer ID]],Table8[[Customer ID]:[Wight Status]],3,FALSE)</f>
        <v>Obesity</v>
      </c>
      <c r="K1629" s="24" t="str">
        <f>VLOOKUP(Table8[[#This Row],[Customer ID]],Table8[[Customer ID]:[Diabetes Status]],5,FALSE)</f>
        <v>Prediabetes</v>
      </c>
      <c r="L1629" s="24" t="str">
        <f>VLOOKUP(A1629,Table1[[Customer ID]:[Date Of Birth]],5,FALSE)</f>
        <v>25-Jul-1984</v>
      </c>
      <c r="M1629" s="24">
        <f>VLOOKUP(A1629,Table1[[Customer ID]:[charges]],8,FALSE)</f>
        <v>6082.41</v>
      </c>
      <c r="N1629" s="24" t="str">
        <f>VLOOKUP(Healthcare!A1629,Table1[[Customer ID]:[Hospital tier]],9,FALSE)</f>
        <v>tier - 1</v>
      </c>
      <c r="O1629" s="24" t="str">
        <f>VLOOKUP(A1629,Table1[[Customer ID]:[City tier]],10,FALSE)</f>
        <v>tier - 2</v>
      </c>
      <c r="P1629" s="24" t="str">
        <f>VLOOKUP(Healthcare!A1629,Table1[],11,FALSE)</f>
        <v>R1011</v>
      </c>
      <c r="Q1629" s="24">
        <f>VLOOKUP(Healthcare!A1629,Table1[[Customer ID]:[Age]],6,FALSE)</f>
        <v>38</v>
      </c>
    </row>
    <row r="1630" spans="1:17" ht="15.4" x14ac:dyDescent="0.45">
      <c r="A1630" s="25" t="s">
        <v>1629</v>
      </c>
      <c r="B1630" s="24" t="str">
        <f>VLOOKUP('Customer Names'!A1630,'Customer Names'!A1630:C3964,3,FALSE)</f>
        <v>Cabada</v>
      </c>
      <c r="C1630" s="24">
        <f>VLOOKUP(Table8[[#This Row],[Customer ID]],Table8[[Customer ID]:[BMI]],2,FALSE)</f>
        <v>37.049999999999997</v>
      </c>
      <c r="D1630" s="24">
        <f>VLOOKUP(Table8[[#This Row],[Customer ID]],Table8[[Customer ID]:[HBA1C]],4,FALSE)</f>
        <v>5.48</v>
      </c>
      <c r="E1630" s="24" t="str">
        <f>VLOOKUP(Table8[[#This Row],[Customer ID]],Table8[[Customer ID]:[Heart Issues]],6,FALSE)</f>
        <v>No</v>
      </c>
      <c r="F1630" s="24" t="str">
        <f>VLOOKUP(Table8[[#This Row],[Customer ID]],Table8[[Customer ID]:[Any Transplants]],7,FALSE)</f>
        <v>No</v>
      </c>
      <c r="G1630" s="24" t="str">
        <f>VLOOKUP(Table8[[#This Row],[Customer ID]],Table8[[Customer ID]:[Cancer history]],8,FALSE)</f>
        <v>No</v>
      </c>
      <c r="H1630" s="24">
        <f>VLOOKUP(Table8[[#This Row],[Customer ID]],Table8[[Customer ID]:[NumberOfMajorSurgeries]],9,FALSE)</f>
        <v>1</v>
      </c>
      <c r="I1630" s="24" t="str">
        <f>VLOOKUP(Table8[[#This Row],[Customer ID]],Table8[],10,FALSE)</f>
        <v>No</v>
      </c>
      <c r="J1630" s="24" t="str">
        <f>VLOOKUP(Table8[[#This Row],[Customer ID]],Table8[[Customer ID]:[Wight Status]],3,FALSE)</f>
        <v>Obesity</v>
      </c>
      <c r="K1630" s="24" t="str">
        <f>VLOOKUP(Table8[[#This Row],[Customer ID]],Table8[[Customer ID]:[Diabetes Status]],5,FALSE)</f>
        <v>Normal</v>
      </c>
      <c r="L1630" s="24" t="str">
        <f>VLOOKUP(A1630,Table1[[Customer ID]:[Date Of Birth]],5,FALSE)</f>
        <v>14-Oct-1984</v>
      </c>
      <c r="M1630" s="24">
        <f>VLOOKUP(A1630,Table1[[Customer ID]:[charges]],8,FALSE)</f>
        <v>6079.67</v>
      </c>
      <c r="N1630" s="24" t="str">
        <f>VLOOKUP(Healthcare!A1630,Table1[[Customer ID]:[Hospital tier]],9,FALSE)</f>
        <v>tier - 1</v>
      </c>
      <c r="O1630" s="24" t="str">
        <f>VLOOKUP(A1630,Table1[[Customer ID]:[City tier]],10,FALSE)</f>
        <v>tier - 1</v>
      </c>
      <c r="P1630" s="24" t="str">
        <f>VLOOKUP(Healthcare!A1630,Table1[],11,FALSE)</f>
        <v>R1014</v>
      </c>
      <c r="Q1630" s="24">
        <f>VLOOKUP(Healthcare!A1630,Table1[[Customer ID]:[Age]],6,FALSE)</f>
        <v>38</v>
      </c>
    </row>
    <row r="1631" spans="1:17" ht="15.4" x14ac:dyDescent="0.45">
      <c r="A1631" s="25" t="s">
        <v>1630</v>
      </c>
      <c r="B1631" s="24" t="str">
        <f>VLOOKUP('Customer Names'!A1631,'Customer Names'!A1631:C3965,3,FALSE)</f>
        <v>Lobaciute</v>
      </c>
      <c r="C1631" s="24">
        <f>VLOOKUP(Table8[[#This Row],[Customer ID]],Table8[[Customer ID]:[BMI]],2,FALSE)</f>
        <v>18.78</v>
      </c>
      <c r="D1631" s="24">
        <f>VLOOKUP(Table8[[#This Row],[Customer ID]],Table8[[Customer ID]:[HBA1C]],4,FALSE)</f>
        <v>4.45</v>
      </c>
      <c r="E1631" s="24" t="str">
        <f>VLOOKUP(Table8[[#This Row],[Customer ID]],Table8[[Customer ID]:[Heart Issues]],6,FALSE)</f>
        <v>No</v>
      </c>
      <c r="F1631" s="24" t="str">
        <f>VLOOKUP(Table8[[#This Row],[Customer ID]],Table8[[Customer ID]:[Any Transplants]],7,FALSE)</f>
        <v>No</v>
      </c>
      <c r="G1631" s="24" t="str">
        <f>VLOOKUP(Table8[[#This Row],[Customer ID]],Table8[[Customer ID]:[Cancer history]],8,FALSE)</f>
        <v>Yes</v>
      </c>
      <c r="H1631" s="24">
        <f>VLOOKUP(Table8[[#This Row],[Customer ID]],Table8[[Customer ID]:[NumberOfMajorSurgeries]],9,FALSE)</f>
        <v>1</v>
      </c>
      <c r="I1631" s="24" t="str">
        <f>VLOOKUP(Table8[[#This Row],[Customer ID]],Table8[],10,FALSE)</f>
        <v>No</v>
      </c>
      <c r="J1631" s="24" t="str">
        <f>VLOOKUP(Table8[[#This Row],[Customer ID]],Table8[[Customer ID]:[Wight Status]],3,FALSE)</f>
        <v>Normal Weight</v>
      </c>
      <c r="K1631" s="24" t="str">
        <f>VLOOKUP(Table8[[#This Row],[Customer ID]],Table8[[Customer ID]:[Diabetes Status]],5,FALSE)</f>
        <v>Normal</v>
      </c>
      <c r="L1631" s="24" t="str">
        <f>VLOOKUP(A1631,Table1[[Customer ID]:[Date Of Birth]],5,FALSE)</f>
        <v>8-Aug-1979</v>
      </c>
      <c r="M1631" s="24">
        <f>VLOOKUP(A1631,Table1[[Customer ID]:[charges]],8,FALSE)</f>
        <v>6074.37</v>
      </c>
      <c r="N1631" s="24" t="str">
        <f>VLOOKUP(Healthcare!A1631,Table1[[Customer ID]:[Hospital tier]],9,FALSE)</f>
        <v>tier - 2</v>
      </c>
      <c r="O1631" s="24" t="str">
        <f>VLOOKUP(A1631,Table1[[Customer ID]:[City tier]],10,FALSE)</f>
        <v>tier - 2</v>
      </c>
      <c r="P1631" s="24" t="str">
        <f>VLOOKUP(Healthcare!A1631,Table1[],11,FALSE)</f>
        <v>R1012</v>
      </c>
      <c r="Q1631" s="24">
        <f>VLOOKUP(Healthcare!A1631,Table1[[Customer ID]:[Age]],6,FALSE)</f>
        <v>43</v>
      </c>
    </row>
    <row r="1632" spans="1:17" ht="15.4" x14ac:dyDescent="0.45">
      <c r="A1632" s="25" t="s">
        <v>1631</v>
      </c>
      <c r="B1632" s="24" t="str">
        <f>VLOOKUP('Customer Names'!A1632,'Customer Names'!A1632:C3966,3,FALSE)</f>
        <v>Dawes</v>
      </c>
      <c r="C1632" s="24">
        <f>VLOOKUP(Table8[[#This Row],[Customer ID]],Table8[[Customer ID]:[BMI]],2,FALSE)</f>
        <v>28.024999999999999</v>
      </c>
      <c r="D1632" s="24">
        <f>VLOOKUP(Table8[[#This Row],[Customer ID]],Table8[[Customer ID]:[HBA1C]],4,FALSE)</f>
        <v>5</v>
      </c>
      <c r="E1632" s="24" t="str">
        <f>VLOOKUP(Table8[[#This Row],[Customer ID]],Table8[[Customer ID]:[Heart Issues]],6,FALSE)</f>
        <v>No</v>
      </c>
      <c r="F1632" s="24" t="str">
        <f>VLOOKUP(Table8[[#This Row],[Customer ID]],Table8[[Customer ID]:[Any Transplants]],7,FALSE)</f>
        <v>No</v>
      </c>
      <c r="G1632" s="24" t="str">
        <f>VLOOKUP(Table8[[#This Row],[Customer ID]],Table8[[Customer ID]:[Cancer history]],8,FALSE)</f>
        <v>No</v>
      </c>
      <c r="H1632" s="24">
        <f>VLOOKUP(Table8[[#This Row],[Customer ID]],Table8[[Customer ID]:[NumberOfMajorSurgeries]],9,FALSE)</f>
        <v>1</v>
      </c>
      <c r="I1632" s="24" t="str">
        <f>VLOOKUP(Table8[[#This Row],[Customer ID]],Table8[],10,FALSE)</f>
        <v>No</v>
      </c>
      <c r="J1632" s="24" t="str">
        <f>VLOOKUP(Table8[[#This Row],[Customer ID]],Table8[[Customer ID]:[Wight Status]],3,FALSE)</f>
        <v>Over Weight</v>
      </c>
      <c r="K1632" s="24" t="str">
        <f>VLOOKUP(Table8[[#This Row],[Customer ID]],Table8[[Customer ID]:[Diabetes Status]],5,FALSE)</f>
        <v>Normal</v>
      </c>
      <c r="L1632" s="24" t="str">
        <f>VLOOKUP(A1632,Table1[[Customer ID]:[Date Of Birth]],5,FALSE)</f>
        <v>21-Sep-1984</v>
      </c>
      <c r="M1632" s="24">
        <f>VLOOKUP(A1632,Table1[[Customer ID]:[charges]],8,FALSE)</f>
        <v>6067.13</v>
      </c>
      <c r="N1632" s="24" t="str">
        <f>VLOOKUP(Healthcare!A1632,Table1[[Customer ID]:[Hospital tier]],9,FALSE)</f>
        <v>tier - 3</v>
      </c>
      <c r="O1632" s="24" t="str">
        <f>VLOOKUP(A1632,Table1[[Customer ID]:[City tier]],10,FALSE)</f>
        <v>tier - 1</v>
      </c>
      <c r="P1632" s="24" t="str">
        <f>VLOOKUP(Healthcare!A1632,Table1[],11,FALSE)</f>
        <v>R1016</v>
      </c>
      <c r="Q1632" s="24">
        <f>VLOOKUP(Healthcare!A1632,Table1[[Customer ID]:[Age]],6,FALSE)</f>
        <v>38</v>
      </c>
    </row>
    <row r="1633" spans="1:17" ht="15.4" x14ac:dyDescent="0.45">
      <c r="A1633" s="25" t="s">
        <v>1632</v>
      </c>
      <c r="B1633" s="24" t="str">
        <f>VLOOKUP('Customer Names'!A1633,'Customer Names'!A1633:C3967,3,FALSE)</f>
        <v>Deppen</v>
      </c>
      <c r="C1633" s="24">
        <f>VLOOKUP(Table8[[#This Row],[Customer ID]],Table8[[Customer ID]:[BMI]],2,FALSE)</f>
        <v>35.090000000000003</v>
      </c>
      <c r="D1633" s="24">
        <f>VLOOKUP(Table8[[#This Row],[Customer ID]],Table8[[Customer ID]:[HBA1C]],4,FALSE)</f>
        <v>5.84</v>
      </c>
      <c r="E1633" s="24" t="str">
        <f>VLOOKUP(Table8[[#This Row],[Customer ID]],Table8[[Customer ID]:[Heart Issues]],6,FALSE)</f>
        <v>No</v>
      </c>
      <c r="F1633" s="24" t="str">
        <f>VLOOKUP(Table8[[#This Row],[Customer ID]],Table8[[Customer ID]:[Any Transplants]],7,FALSE)</f>
        <v>No</v>
      </c>
      <c r="G1633" s="24" t="str">
        <f>VLOOKUP(Table8[[#This Row],[Customer ID]],Table8[[Customer ID]:[Cancer history]],8,FALSE)</f>
        <v>No</v>
      </c>
      <c r="H1633" s="24">
        <f>VLOOKUP(Table8[[#This Row],[Customer ID]],Table8[[Customer ID]:[NumberOfMajorSurgeries]],9,FALSE)</f>
        <v>0</v>
      </c>
      <c r="I1633" s="24" t="str">
        <f>VLOOKUP(Table8[[#This Row],[Customer ID]],Table8[],10,FALSE)</f>
        <v>No</v>
      </c>
      <c r="J1633" s="24" t="str">
        <f>VLOOKUP(Table8[[#This Row],[Customer ID]],Table8[[Customer ID]:[Wight Status]],3,FALSE)</f>
        <v>Obesity</v>
      </c>
      <c r="K1633" s="24" t="str">
        <f>VLOOKUP(Table8[[#This Row],[Customer ID]],Table8[[Customer ID]:[Diabetes Status]],5,FALSE)</f>
        <v>Prediabetes</v>
      </c>
      <c r="L1633" s="24" t="str">
        <f>VLOOKUP(A1633,Table1[[Customer ID]:[Date Of Birth]],5,FALSE)</f>
        <v>8-Nov-1994</v>
      </c>
      <c r="M1633" s="24">
        <f>VLOOKUP(A1633,Table1[[Customer ID]:[charges]],8,FALSE)</f>
        <v>6064.37</v>
      </c>
      <c r="N1633" s="24" t="str">
        <f>VLOOKUP(Healthcare!A1633,Table1[[Customer ID]:[Hospital tier]],9,FALSE)</f>
        <v>tier - 2</v>
      </c>
      <c r="O1633" s="24" t="str">
        <f>VLOOKUP(A1633,Table1[[Customer ID]:[City tier]],10,FALSE)</f>
        <v>tier - 2</v>
      </c>
      <c r="P1633" s="24" t="str">
        <f>VLOOKUP(Healthcare!A1633,Table1[],11,FALSE)</f>
        <v>R1011</v>
      </c>
      <c r="Q1633" s="24">
        <f>VLOOKUP(Healthcare!A1633,Table1[[Customer ID]:[Age]],6,FALSE)</f>
        <v>28</v>
      </c>
    </row>
    <row r="1634" spans="1:17" ht="15.4" x14ac:dyDescent="0.45">
      <c r="A1634" s="25" t="s">
        <v>1633</v>
      </c>
      <c r="B1634" s="24" t="str">
        <f>VLOOKUP('Customer Names'!A1634,'Customer Names'!A1634:C3968,3,FALSE)</f>
        <v>Oberndorfer</v>
      </c>
      <c r="C1634" s="24">
        <f>VLOOKUP(Table8[[#This Row],[Customer ID]],Table8[[Customer ID]:[BMI]],2,FALSE)</f>
        <v>34.42</v>
      </c>
      <c r="D1634" s="24">
        <f>VLOOKUP(Table8[[#This Row],[Customer ID]],Table8[[Customer ID]:[HBA1C]],4,FALSE)</f>
        <v>5.21</v>
      </c>
      <c r="E1634" s="24" t="str">
        <f>VLOOKUP(Table8[[#This Row],[Customer ID]],Table8[[Customer ID]:[Heart Issues]],6,FALSE)</f>
        <v>Yes</v>
      </c>
      <c r="F1634" s="24" t="str">
        <f>VLOOKUP(Table8[[#This Row],[Customer ID]],Table8[[Customer ID]:[Any Transplants]],7,FALSE)</f>
        <v>No</v>
      </c>
      <c r="G1634" s="24" t="str">
        <f>VLOOKUP(Table8[[#This Row],[Customer ID]],Table8[[Customer ID]:[Cancer history]],8,FALSE)</f>
        <v>No</v>
      </c>
      <c r="H1634" s="24">
        <f>VLOOKUP(Table8[[#This Row],[Customer ID]],Table8[[Customer ID]:[NumberOfMajorSurgeries]],9,FALSE)</f>
        <v>0</v>
      </c>
      <c r="I1634" s="24" t="str">
        <f>VLOOKUP(Table8[[#This Row],[Customer ID]],Table8[],10,FALSE)</f>
        <v>No</v>
      </c>
      <c r="J1634" s="24" t="str">
        <f>VLOOKUP(Table8[[#This Row],[Customer ID]],Table8[[Customer ID]:[Wight Status]],3,FALSE)</f>
        <v>Obesity</v>
      </c>
      <c r="K1634" s="24" t="str">
        <f>VLOOKUP(Table8[[#This Row],[Customer ID]],Table8[[Customer ID]:[Diabetes Status]],5,FALSE)</f>
        <v>Normal</v>
      </c>
      <c r="L1634" s="24" t="str">
        <f>VLOOKUP(A1634,Table1[[Customer ID]:[Date Of Birth]],5,FALSE)</f>
        <v>28-Jul-1996</v>
      </c>
      <c r="M1634" s="24">
        <f>VLOOKUP(A1634,Table1[[Customer ID]:[charges]],8,FALSE)</f>
        <v>6061.8</v>
      </c>
      <c r="N1634" s="24" t="str">
        <f>VLOOKUP(Healthcare!A1634,Table1[[Customer ID]:[Hospital tier]],9,FALSE)</f>
        <v>tier - 2</v>
      </c>
      <c r="O1634" s="24" t="str">
        <f>VLOOKUP(A1634,Table1[[Customer ID]:[City tier]],10,FALSE)</f>
        <v>tier - 3</v>
      </c>
      <c r="P1634" s="24" t="str">
        <f>VLOOKUP(Healthcare!A1634,Table1[],11,FALSE)</f>
        <v>R1012</v>
      </c>
      <c r="Q1634" s="24">
        <f>VLOOKUP(Healthcare!A1634,Table1[[Customer ID]:[Age]],6,FALSE)</f>
        <v>26</v>
      </c>
    </row>
    <row r="1635" spans="1:17" ht="15.4" x14ac:dyDescent="0.45">
      <c r="A1635" s="25" t="s">
        <v>1634</v>
      </c>
      <c r="B1635" s="24" t="str">
        <f>VLOOKUP('Customer Names'!A1635,'Customer Names'!A1635:C3969,3,FALSE)</f>
        <v>Hetherington</v>
      </c>
      <c r="C1635" s="24">
        <f>VLOOKUP(Table8[[#This Row],[Customer ID]],Table8[[Customer ID]:[BMI]],2,FALSE)</f>
        <v>29.4</v>
      </c>
      <c r="D1635" s="24">
        <f>VLOOKUP(Table8[[#This Row],[Customer ID]],Table8[[Customer ID]:[HBA1C]],4,FALSE)</f>
        <v>4.26</v>
      </c>
      <c r="E1635" s="24" t="str">
        <f>VLOOKUP(Table8[[#This Row],[Customer ID]],Table8[[Customer ID]:[Heart Issues]],6,FALSE)</f>
        <v>No</v>
      </c>
      <c r="F1635" s="24" t="str">
        <f>VLOOKUP(Table8[[#This Row],[Customer ID]],Table8[[Customer ID]:[Any Transplants]],7,FALSE)</f>
        <v>No</v>
      </c>
      <c r="G1635" s="24" t="str">
        <f>VLOOKUP(Table8[[#This Row],[Customer ID]],Table8[[Customer ID]:[Cancer history]],8,FALSE)</f>
        <v>No</v>
      </c>
      <c r="H1635" s="24">
        <f>VLOOKUP(Table8[[#This Row],[Customer ID]],Table8[[Customer ID]:[NumberOfMajorSurgeries]],9,FALSE)</f>
        <v>0</v>
      </c>
      <c r="I1635" s="24" t="str">
        <f>VLOOKUP(Table8[[#This Row],[Customer ID]],Table8[],10,FALSE)</f>
        <v>No</v>
      </c>
      <c r="J1635" s="24" t="str">
        <f>VLOOKUP(Table8[[#This Row],[Customer ID]],Table8[[Customer ID]:[Wight Status]],3,FALSE)</f>
        <v>Over Weight</v>
      </c>
      <c r="K1635" s="24" t="str">
        <f>VLOOKUP(Table8[[#This Row],[Customer ID]],Table8[[Customer ID]:[Diabetes Status]],5,FALSE)</f>
        <v>Normal</v>
      </c>
      <c r="L1635" s="24" t="str">
        <f>VLOOKUP(A1635,Table1[[Customer ID]:[Date Of Birth]],5,FALSE)</f>
        <v>16-Aug-1989</v>
      </c>
      <c r="M1635" s="24">
        <f>VLOOKUP(A1635,Table1[[Customer ID]:[charges]],8,FALSE)</f>
        <v>6059.17</v>
      </c>
      <c r="N1635" s="24" t="str">
        <f>VLOOKUP(Healthcare!A1635,Table1[[Customer ID]:[Hospital tier]],9,FALSE)</f>
        <v>tier - 2</v>
      </c>
      <c r="O1635" s="24" t="str">
        <f>VLOOKUP(A1635,Table1[[Customer ID]:[City tier]],10,FALSE)</f>
        <v>tier - 1</v>
      </c>
      <c r="P1635" s="24" t="str">
        <f>VLOOKUP(Healthcare!A1635,Table1[],11,FALSE)</f>
        <v>R1011</v>
      </c>
      <c r="Q1635" s="24">
        <f>VLOOKUP(Healthcare!A1635,Table1[[Customer ID]:[Age]],6,FALSE)</f>
        <v>33</v>
      </c>
    </row>
    <row r="1636" spans="1:17" ht="15.4" x14ac:dyDescent="0.45">
      <c r="A1636" s="25" t="s">
        <v>1635</v>
      </c>
      <c r="B1636" s="24" t="str">
        <f>VLOOKUP('Customer Names'!A1636,'Customer Names'!A1636:C3970,3,FALSE)</f>
        <v>Murray</v>
      </c>
      <c r="C1636" s="24">
        <f>VLOOKUP(Table8[[#This Row],[Customer ID]],Table8[[Customer ID]:[BMI]],2,FALSE)</f>
        <v>21.31</v>
      </c>
      <c r="D1636" s="24">
        <f>VLOOKUP(Table8[[#This Row],[Customer ID]],Table8[[Customer ID]:[HBA1C]],4,FALSE)</f>
        <v>4.17</v>
      </c>
      <c r="E1636" s="24" t="str">
        <f>VLOOKUP(Table8[[#This Row],[Customer ID]],Table8[[Customer ID]:[Heart Issues]],6,FALSE)</f>
        <v>No</v>
      </c>
      <c r="F1636" s="24" t="str">
        <f>VLOOKUP(Table8[[#This Row],[Customer ID]],Table8[[Customer ID]:[Any Transplants]],7,FALSE)</f>
        <v>No</v>
      </c>
      <c r="G1636" s="24" t="str">
        <f>VLOOKUP(Table8[[#This Row],[Customer ID]],Table8[[Customer ID]:[Cancer history]],8,FALSE)</f>
        <v>No</v>
      </c>
      <c r="H1636" s="24">
        <f>VLOOKUP(Table8[[#This Row],[Customer ID]],Table8[[Customer ID]:[NumberOfMajorSurgeries]],9,FALSE)</f>
        <v>0</v>
      </c>
      <c r="I1636" s="24" t="str">
        <f>VLOOKUP(Table8[[#This Row],[Customer ID]],Table8[],10,FALSE)</f>
        <v>No</v>
      </c>
      <c r="J1636" s="24" t="str">
        <f>VLOOKUP(Table8[[#This Row],[Customer ID]],Table8[[Customer ID]:[Wight Status]],3,FALSE)</f>
        <v>Normal Weight</v>
      </c>
      <c r="K1636" s="24" t="str">
        <f>VLOOKUP(Table8[[#This Row],[Customer ID]],Table8[[Customer ID]:[Diabetes Status]],5,FALSE)</f>
        <v>Normal</v>
      </c>
      <c r="L1636" s="24" t="str">
        <f>VLOOKUP(A1636,Table1[[Customer ID]:[Date Of Birth]],5,FALSE)</f>
        <v>8-Aug-1980</v>
      </c>
      <c r="M1636" s="24">
        <f>VLOOKUP(A1636,Table1[[Customer ID]:[charges]],8,FALSE)</f>
        <v>5993.62</v>
      </c>
      <c r="N1636" s="24" t="str">
        <f>VLOOKUP(Healthcare!A1636,Table1[[Customer ID]:[Hospital tier]],9,FALSE)</f>
        <v>tier - 2</v>
      </c>
      <c r="O1636" s="24" t="str">
        <f>VLOOKUP(A1636,Table1[[Customer ID]:[City tier]],10,FALSE)</f>
        <v>tier - 3</v>
      </c>
      <c r="P1636" s="24" t="str">
        <f>VLOOKUP(Healthcare!A1636,Table1[],11,FALSE)</f>
        <v>R1013</v>
      </c>
      <c r="Q1636" s="24">
        <f>VLOOKUP(Healthcare!A1636,Table1[[Customer ID]:[Age]],6,FALSE)</f>
        <v>42</v>
      </c>
    </row>
    <row r="1637" spans="1:17" ht="15.4" x14ac:dyDescent="0.45">
      <c r="A1637" s="25" t="s">
        <v>1636</v>
      </c>
      <c r="B1637" s="24" t="str">
        <f>VLOOKUP('Customer Names'!A1637,'Customer Names'!A1637:C3971,3,FALSE)</f>
        <v>Higden</v>
      </c>
      <c r="C1637" s="24">
        <f>VLOOKUP(Table8[[#This Row],[Customer ID]],Table8[[Customer ID]:[BMI]],2,FALSE)</f>
        <v>19.559999999999999</v>
      </c>
      <c r="D1637" s="24">
        <f>VLOOKUP(Table8[[#This Row],[Customer ID]],Table8[[Customer ID]:[HBA1C]],4,FALSE)</f>
        <v>11.96</v>
      </c>
      <c r="E1637" s="24" t="str">
        <f>VLOOKUP(Table8[[#This Row],[Customer ID]],Table8[[Customer ID]:[Heart Issues]],6,FALSE)</f>
        <v>No</v>
      </c>
      <c r="F1637" s="24" t="str">
        <f>VLOOKUP(Table8[[#This Row],[Customer ID]],Table8[[Customer ID]:[Any Transplants]],7,FALSE)</f>
        <v>No</v>
      </c>
      <c r="G1637" s="24" t="str">
        <f>VLOOKUP(Table8[[#This Row],[Customer ID]],Table8[[Customer ID]:[Cancer history]],8,FALSE)</f>
        <v>No</v>
      </c>
      <c r="H1637" s="24">
        <f>VLOOKUP(Table8[[#This Row],[Customer ID]],Table8[[Customer ID]:[NumberOfMajorSurgeries]],9,FALSE)</f>
        <v>0</v>
      </c>
      <c r="I1637" s="24" t="str">
        <f>VLOOKUP(Table8[[#This Row],[Customer ID]],Table8[],10,FALSE)</f>
        <v>No</v>
      </c>
      <c r="J1637" s="24" t="str">
        <f>VLOOKUP(Table8[[#This Row],[Customer ID]],Table8[[Customer ID]:[Wight Status]],3,FALSE)</f>
        <v>Normal Weight</v>
      </c>
      <c r="K1637" s="24" t="str">
        <f>VLOOKUP(Table8[[#This Row],[Customer ID]],Table8[[Customer ID]:[Diabetes Status]],5,FALSE)</f>
        <v>Diabetes</v>
      </c>
      <c r="L1637" s="24" t="str">
        <f>VLOOKUP(A1637,Table1[[Customer ID]:[Date Of Birth]],5,FALSE)</f>
        <v>17-Aug-1974</v>
      </c>
      <c r="M1637" s="24">
        <f>VLOOKUP(A1637,Table1[[Customer ID]:[charges]],8,FALSE)</f>
        <v>5990.17</v>
      </c>
      <c r="N1637" s="24" t="str">
        <f>VLOOKUP(Healthcare!A1637,Table1[[Customer ID]:[Hospital tier]],9,FALSE)</f>
        <v>tier - 2</v>
      </c>
      <c r="O1637" s="24" t="str">
        <f>VLOOKUP(A1637,Table1[[Customer ID]:[City tier]],10,FALSE)</f>
        <v>tier - 2</v>
      </c>
      <c r="P1637" s="24" t="str">
        <f>VLOOKUP(Healthcare!A1637,Table1[],11,FALSE)</f>
        <v>R1013</v>
      </c>
      <c r="Q1637" s="24">
        <f>VLOOKUP(Healthcare!A1637,Table1[[Customer ID]:[Age]],6,FALSE)</f>
        <v>48</v>
      </c>
    </row>
    <row r="1638" spans="1:17" ht="15.4" x14ac:dyDescent="0.45">
      <c r="A1638" s="25" t="s">
        <v>1637</v>
      </c>
      <c r="B1638" s="24" t="str">
        <f>VLOOKUP('Customer Names'!A1638,'Customer Names'!A1638:C3972,3,FALSE)</f>
        <v>Rediger</v>
      </c>
      <c r="C1638" s="24">
        <f>VLOOKUP(Table8[[#This Row],[Customer ID]],Table8[[Customer ID]:[BMI]],2,FALSE)</f>
        <v>37.335000000000001</v>
      </c>
      <c r="D1638" s="24">
        <f>VLOOKUP(Table8[[#This Row],[Customer ID]],Table8[[Customer ID]:[HBA1C]],4,FALSE)</f>
        <v>6.26</v>
      </c>
      <c r="E1638" s="24" t="str">
        <f>VLOOKUP(Table8[[#This Row],[Customer ID]],Table8[[Customer ID]:[Heart Issues]],6,FALSE)</f>
        <v>Yes</v>
      </c>
      <c r="F1638" s="24" t="str">
        <f>VLOOKUP(Table8[[#This Row],[Customer ID]],Table8[[Customer ID]:[Any Transplants]],7,FALSE)</f>
        <v>No</v>
      </c>
      <c r="G1638" s="24" t="str">
        <f>VLOOKUP(Table8[[#This Row],[Customer ID]],Table8[[Customer ID]:[Cancer history]],8,FALSE)</f>
        <v>No</v>
      </c>
      <c r="H1638" s="24">
        <f>VLOOKUP(Table8[[#This Row],[Customer ID]],Table8[[Customer ID]:[NumberOfMajorSurgeries]],9,FALSE)</f>
        <v>1</v>
      </c>
      <c r="I1638" s="24" t="str">
        <f>VLOOKUP(Table8[[#This Row],[Customer ID]],Table8[],10,FALSE)</f>
        <v>No</v>
      </c>
      <c r="J1638" s="24" t="str">
        <f>VLOOKUP(Table8[[#This Row],[Customer ID]],Table8[[Customer ID]:[Wight Status]],3,FALSE)</f>
        <v>Obesity</v>
      </c>
      <c r="K1638" s="24" t="str">
        <f>VLOOKUP(Table8[[#This Row],[Customer ID]],Table8[[Customer ID]:[Diabetes Status]],5,FALSE)</f>
        <v>Prediabetes</v>
      </c>
      <c r="L1638" s="24" t="str">
        <f>VLOOKUP(A1638,Table1[[Customer ID]:[Date Of Birth]],5,FALSE)</f>
        <v>10-Jun-1988</v>
      </c>
      <c r="M1638" s="24">
        <f>VLOOKUP(A1638,Table1[[Customer ID]:[charges]],8,FALSE)</f>
        <v>5989.52</v>
      </c>
      <c r="N1638" s="24" t="str">
        <f>VLOOKUP(Healthcare!A1638,Table1[[Customer ID]:[Hospital tier]],9,FALSE)</f>
        <v>tier - 2</v>
      </c>
      <c r="O1638" s="24" t="str">
        <f>VLOOKUP(A1638,Table1[[Customer ID]:[City tier]],10,FALSE)</f>
        <v>tier - 1</v>
      </c>
      <c r="P1638" s="24" t="str">
        <f>VLOOKUP(Healthcare!A1638,Table1[],11,FALSE)</f>
        <v>R1012</v>
      </c>
      <c r="Q1638" s="24">
        <f>VLOOKUP(Healthcare!A1638,Table1[[Customer ID]:[Age]],6,FALSE)</f>
        <v>34</v>
      </c>
    </row>
    <row r="1639" spans="1:17" ht="15.4" x14ac:dyDescent="0.45">
      <c r="A1639" s="25" t="s">
        <v>1638</v>
      </c>
      <c r="B1639" s="24" t="str">
        <f>VLOOKUP('Customer Names'!A1639,'Customer Names'!A1639:C3973,3,FALSE)</f>
        <v>Huff</v>
      </c>
      <c r="C1639" s="24">
        <f>VLOOKUP(Table8[[#This Row],[Customer ID]],Table8[[Customer ID]:[BMI]],2,FALSE)</f>
        <v>19.53</v>
      </c>
      <c r="D1639" s="24">
        <f>VLOOKUP(Table8[[#This Row],[Customer ID]],Table8[[Customer ID]:[HBA1C]],4,FALSE)</f>
        <v>11.68</v>
      </c>
      <c r="E1639" s="24" t="str">
        <f>VLOOKUP(Table8[[#This Row],[Customer ID]],Table8[[Customer ID]:[Heart Issues]],6,FALSE)</f>
        <v>No</v>
      </c>
      <c r="F1639" s="24" t="str">
        <f>VLOOKUP(Table8[[#This Row],[Customer ID]],Table8[[Customer ID]:[Any Transplants]],7,FALSE)</f>
        <v>No</v>
      </c>
      <c r="G1639" s="24" t="str">
        <f>VLOOKUP(Table8[[#This Row],[Customer ID]],Table8[[Customer ID]:[Cancer history]],8,FALSE)</f>
        <v>No</v>
      </c>
      <c r="H1639" s="24">
        <f>VLOOKUP(Table8[[#This Row],[Customer ID]],Table8[[Customer ID]:[NumberOfMajorSurgeries]],9,FALSE)</f>
        <v>0</v>
      </c>
      <c r="I1639" s="24" t="str">
        <f>VLOOKUP(Table8[[#This Row],[Customer ID]],Table8[],10,FALSE)</f>
        <v>No</v>
      </c>
      <c r="J1639" s="24" t="str">
        <f>VLOOKUP(Table8[[#This Row],[Customer ID]],Table8[[Customer ID]:[Wight Status]],3,FALSE)</f>
        <v>Normal Weight</v>
      </c>
      <c r="K1639" s="24" t="str">
        <f>VLOOKUP(Table8[[#This Row],[Customer ID]],Table8[[Customer ID]:[Diabetes Status]],5,FALSE)</f>
        <v>Diabetes</v>
      </c>
      <c r="L1639" s="24" t="str">
        <f>VLOOKUP(A1639,Table1[[Customer ID]:[Date Of Birth]],5,FALSE)</f>
        <v>11-Oct-1974</v>
      </c>
      <c r="M1639" s="24">
        <f>VLOOKUP(A1639,Table1[[Customer ID]:[charges]],8,FALSE)</f>
        <v>5979.99</v>
      </c>
      <c r="N1639" s="24" t="str">
        <f>VLOOKUP(Healthcare!A1639,Table1[[Customer ID]:[Hospital tier]],9,FALSE)</f>
        <v>tier - 2</v>
      </c>
      <c r="O1639" s="24" t="str">
        <f>VLOOKUP(A1639,Table1[[Customer ID]:[City tier]],10,FALSE)</f>
        <v>tier - 3</v>
      </c>
      <c r="P1639" s="24" t="str">
        <f>VLOOKUP(Healthcare!A1639,Table1[],11,FALSE)</f>
        <v>R1013</v>
      </c>
      <c r="Q1639" s="24">
        <f>VLOOKUP(Healthcare!A1639,Table1[[Customer ID]:[Age]],6,FALSE)</f>
        <v>48</v>
      </c>
    </row>
    <row r="1640" spans="1:17" ht="15.4" x14ac:dyDescent="0.45">
      <c r="A1640" s="25" t="s">
        <v>1639</v>
      </c>
      <c r="B1640" s="24" t="str">
        <f>VLOOKUP('Customer Names'!A1640,'Customer Names'!A1640:C3974,3,FALSE)</f>
        <v>Hall</v>
      </c>
      <c r="C1640" s="24">
        <f>VLOOKUP(Table8[[#This Row],[Customer ID]],Table8[[Customer ID]:[BMI]],2,FALSE)</f>
        <v>34.1</v>
      </c>
      <c r="D1640" s="24">
        <f>VLOOKUP(Table8[[#This Row],[Customer ID]],Table8[[Customer ID]:[HBA1C]],4,FALSE)</f>
        <v>5.16</v>
      </c>
      <c r="E1640" s="24" t="str">
        <f>VLOOKUP(Table8[[#This Row],[Customer ID]],Table8[[Customer ID]:[Heart Issues]],6,FALSE)</f>
        <v>No</v>
      </c>
      <c r="F1640" s="24" t="str">
        <f>VLOOKUP(Table8[[#This Row],[Customer ID]],Table8[[Customer ID]:[Any Transplants]],7,FALSE)</f>
        <v>No</v>
      </c>
      <c r="G1640" s="24" t="str">
        <f>VLOOKUP(Table8[[#This Row],[Customer ID]],Table8[[Customer ID]:[Cancer history]],8,FALSE)</f>
        <v>No</v>
      </c>
      <c r="H1640" s="24">
        <f>VLOOKUP(Table8[[#This Row],[Customer ID]],Table8[[Customer ID]:[NumberOfMajorSurgeries]],9,FALSE)</f>
        <v>0</v>
      </c>
      <c r="I1640" s="24" t="str">
        <f>VLOOKUP(Table8[[#This Row],[Customer ID]],Table8[],10,FALSE)</f>
        <v>No</v>
      </c>
      <c r="J1640" s="24" t="str">
        <f>VLOOKUP(Table8[[#This Row],[Customer ID]],Table8[[Customer ID]:[Wight Status]],3,FALSE)</f>
        <v>Obesity</v>
      </c>
      <c r="K1640" s="24" t="str">
        <f>VLOOKUP(Table8[[#This Row],[Customer ID]],Table8[[Customer ID]:[Diabetes Status]],5,FALSE)</f>
        <v>Normal</v>
      </c>
      <c r="L1640" s="24" t="str">
        <f>VLOOKUP(A1640,Table1[[Customer ID]:[Date Of Birth]],5,FALSE)</f>
        <v>10-Oct-1980</v>
      </c>
      <c r="M1640" s="24">
        <f>VLOOKUP(A1640,Table1[[Customer ID]:[charges]],8,FALSE)</f>
        <v>5979.73</v>
      </c>
      <c r="N1640" s="24" t="str">
        <f>VLOOKUP(Healthcare!A1640,Table1[[Customer ID]:[Hospital tier]],9,FALSE)</f>
        <v>tier - 2</v>
      </c>
      <c r="O1640" s="24" t="str">
        <f>VLOOKUP(A1640,Table1[[Customer ID]:[City tier]],10,FALSE)</f>
        <v>tier - 2</v>
      </c>
      <c r="P1640" s="24" t="str">
        <f>VLOOKUP(Healthcare!A1640,Table1[],11,FALSE)</f>
        <v>R1011</v>
      </c>
      <c r="Q1640" s="24">
        <f>VLOOKUP(Healthcare!A1640,Table1[[Customer ID]:[Age]],6,FALSE)</f>
        <v>42</v>
      </c>
    </row>
    <row r="1641" spans="1:17" ht="15.4" x14ac:dyDescent="0.45">
      <c r="A1641" s="25" t="s">
        <v>1640</v>
      </c>
      <c r="B1641" s="24" t="str">
        <f>VLOOKUP('Customer Names'!A1641,'Customer Names'!A1641:C3975,3,FALSE)</f>
        <v>Grise</v>
      </c>
      <c r="C1641" s="24">
        <f>VLOOKUP(Table8[[#This Row],[Customer ID]],Table8[[Customer ID]:[BMI]],2,FALSE)</f>
        <v>16.5</v>
      </c>
      <c r="D1641" s="24">
        <f>VLOOKUP(Table8[[#This Row],[Customer ID]],Table8[[Customer ID]:[HBA1C]],4,FALSE)</f>
        <v>6.9</v>
      </c>
      <c r="E1641" s="24" t="str">
        <f>VLOOKUP(Table8[[#This Row],[Customer ID]],Table8[[Customer ID]:[Heart Issues]],6,FALSE)</f>
        <v>Yes</v>
      </c>
      <c r="F1641" s="24" t="str">
        <f>VLOOKUP(Table8[[#This Row],[Customer ID]],Table8[[Customer ID]:[Any Transplants]],7,FALSE)</f>
        <v>No</v>
      </c>
      <c r="G1641" s="24" t="str">
        <f>VLOOKUP(Table8[[#This Row],[Customer ID]],Table8[[Customer ID]:[Cancer history]],8,FALSE)</f>
        <v>No</v>
      </c>
      <c r="H1641" s="24">
        <f>VLOOKUP(Table8[[#This Row],[Customer ID]],Table8[[Customer ID]:[NumberOfMajorSurgeries]],9,FALSE)</f>
        <v>2</v>
      </c>
      <c r="I1641" s="24" t="str">
        <f>VLOOKUP(Table8[[#This Row],[Customer ID]],Table8[],10,FALSE)</f>
        <v>No</v>
      </c>
      <c r="J1641" s="24" t="str">
        <f>VLOOKUP(Table8[[#This Row],[Customer ID]],Table8[[Customer ID]:[Wight Status]],3,FALSE)</f>
        <v>Under Weight</v>
      </c>
      <c r="K1641" s="24" t="str">
        <f>VLOOKUP(Table8[[#This Row],[Customer ID]],Table8[[Customer ID]:[Diabetes Status]],5,FALSE)</f>
        <v>Diabetes</v>
      </c>
      <c r="L1641" s="24" t="str">
        <f>VLOOKUP(A1641,Table1[[Customer ID]:[Date Of Birth]],5,FALSE)</f>
        <v>25-Jun-1970</v>
      </c>
      <c r="M1641" s="24">
        <f>VLOOKUP(A1641,Table1[[Customer ID]:[charges]],8,FALSE)</f>
        <v>5979.66</v>
      </c>
      <c r="N1641" s="24" t="str">
        <f>VLOOKUP(Healthcare!A1641,Table1[[Customer ID]:[Hospital tier]],9,FALSE)</f>
        <v>tier - 2</v>
      </c>
      <c r="O1641" s="24" t="str">
        <f>VLOOKUP(A1641,Table1[[Customer ID]:[City tier]],10,FALSE)</f>
        <v>tier - 3</v>
      </c>
      <c r="P1641" s="24" t="str">
        <f>VLOOKUP(Healthcare!A1641,Table1[],11,FALSE)</f>
        <v>R1013</v>
      </c>
      <c r="Q1641" s="24">
        <f>VLOOKUP(Healthcare!A1641,Table1[[Customer ID]:[Age]],6,FALSE)</f>
        <v>52</v>
      </c>
    </row>
    <row r="1642" spans="1:17" ht="15.4" x14ac:dyDescent="0.45">
      <c r="A1642" s="25" t="s">
        <v>1641</v>
      </c>
      <c r="B1642" s="24" t="str">
        <f>VLOOKUP('Customer Names'!A1642,'Customer Names'!A1642:C3976,3,FALSE)</f>
        <v>Skildum</v>
      </c>
      <c r="C1642" s="24">
        <f>VLOOKUP(Table8[[#This Row],[Customer ID]],Table8[[Customer ID]:[BMI]],2,FALSE)</f>
        <v>30.69</v>
      </c>
      <c r="D1642" s="24">
        <f>VLOOKUP(Table8[[#This Row],[Customer ID]],Table8[[Customer ID]:[HBA1C]],4,FALSE)</f>
        <v>4.83</v>
      </c>
      <c r="E1642" s="24" t="str">
        <f>VLOOKUP(Table8[[#This Row],[Customer ID]],Table8[[Customer ID]:[Heart Issues]],6,FALSE)</f>
        <v>No</v>
      </c>
      <c r="F1642" s="24" t="str">
        <f>VLOOKUP(Table8[[#This Row],[Customer ID]],Table8[[Customer ID]:[Any Transplants]],7,FALSE)</f>
        <v>No</v>
      </c>
      <c r="G1642" s="24" t="str">
        <f>VLOOKUP(Table8[[#This Row],[Customer ID]],Table8[[Customer ID]:[Cancer history]],8,FALSE)</f>
        <v>No</v>
      </c>
      <c r="H1642" s="24">
        <f>VLOOKUP(Table8[[#This Row],[Customer ID]],Table8[[Customer ID]:[NumberOfMajorSurgeries]],9,FALSE)</f>
        <v>1</v>
      </c>
      <c r="I1642" s="24" t="str">
        <f>VLOOKUP(Table8[[#This Row],[Customer ID]],Table8[],10,FALSE)</f>
        <v>No</v>
      </c>
      <c r="J1642" s="24" t="str">
        <f>VLOOKUP(Table8[[#This Row],[Customer ID]],Table8[[Customer ID]:[Wight Status]],3,FALSE)</f>
        <v>Obesity</v>
      </c>
      <c r="K1642" s="24" t="str">
        <f>VLOOKUP(Table8[[#This Row],[Customer ID]],Table8[[Customer ID]:[Diabetes Status]],5,FALSE)</f>
        <v>Normal</v>
      </c>
      <c r="L1642" s="24" t="str">
        <f>VLOOKUP(A1642,Table1[[Customer ID]:[Date Of Birth]],5,FALSE)</f>
        <v>11-Nov-1984</v>
      </c>
      <c r="M1642" s="24">
        <f>VLOOKUP(A1642,Table1[[Customer ID]:[charges]],8,FALSE)</f>
        <v>5976.83</v>
      </c>
      <c r="N1642" s="24" t="str">
        <f>VLOOKUP(Healthcare!A1642,Table1[[Customer ID]:[Hospital tier]],9,FALSE)</f>
        <v>tier - 2</v>
      </c>
      <c r="O1642" s="24" t="str">
        <f>VLOOKUP(A1642,Table1[[Customer ID]:[City tier]],10,FALSE)</f>
        <v>tier - 2</v>
      </c>
      <c r="P1642" s="24" t="str">
        <f>VLOOKUP(Healthcare!A1642,Table1[],11,FALSE)</f>
        <v>R1013</v>
      </c>
      <c r="Q1642" s="24">
        <f>VLOOKUP(Healthcare!A1642,Table1[[Customer ID]:[Age]],6,FALSE)</f>
        <v>38</v>
      </c>
    </row>
    <row r="1643" spans="1:17" ht="15.4" x14ac:dyDescent="0.45">
      <c r="A1643" s="25" t="s">
        <v>1642</v>
      </c>
      <c r="B1643" s="24" t="str">
        <f>VLOOKUP('Customer Names'!A1643,'Customer Names'!A1643:C3977,3,FALSE)</f>
        <v>Yang</v>
      </c>
      <c r="C1643" s="24">
        <f>VLOOKUP(Table8[[#This Row],[Customer ID]],Table8[[Customer ID]:[BMI]],2,FALSE)</f>
        <v>28.93</v>
      </c>
      <c r="D1643" s="24">
        <f>VLOOKUP(Table8[[#This Row],[Customer ID]],Table8[[Customer ID]:[HBA1C]],4,FALSE)</f>
        <v>4.87</v>
      </c>
      <c r="E1643" s="24" t="str">
        <f>VLOOKUP(Table8[[#This Row],[Customer ID]],Table8[[Customer ID]:[Heart Issues]],6,FALSE)</f>
        <v>No</v>
      </c>
      <c r="F1643" s="24" t="str">
        <f>VLOOKUP(Table8[[#This Row],[Customer ID]],Table8[[Customer ID]:[Any Transplants]],7,FALSE)</f>
        <v>No</v>
      </c>
      <c r="G1643" s="24" t="str">
        <f>VLOOKUP(Table8[[#This Row],[Customer ID]],Table8[[Customer ID]:[Cancer history]],8,FALSE)</f>
        <v>No</v>
      </c>
      <c r="H1643" s="24">
        <f>VLOOKUP(Table8[[#This Row],[Customer ID]],Table8[[Customer ID]:[NumberOfMajorSurgeries]],9,FALSE)</f>
        <v>1</v>
      </c>
      <c r="I1643" s="24" t="str">
        <f>VLOOKUP(Table8[[#This Row],[Customer ID]],Table8[],10,FALSE)</f>
        <v>No</v>
      </c>
      <c r="J1643" s="24" t="str">
        <f>VLOOKUP(Table8[[#This Row],[Customer ID]],Table8[[Customer ID]:[Wight Status]],3,FALSE)</f>
        <v>Over Weight</v>
      </c>
      <c r="K1643" s="24" t="str">
        <f>VLOOKUP(Table8[[#This Row],[Customer ID]],Table8[[Customer ID]:[Diabetes Status]],5,FALSE)</f>
        <v>Normal</v>
      </c>
      <c r="L1643" s="24" t="str">
        <f>VLOOKUP(A1643,Table1[[Customer ID]:[Date Of Birth]],5,FALSE)</f>
        <v>19-Sep-1984</v>
      </c>
      <c r="M1643" s="24">
        <f>VLOOKUP(A1643,Table1[[Customer ID]:[charges]],8,FALSE)</f>
        <v>5974.38</v>
      </c>
      <c r="N1643" s="24" t="str">
        <f>VLOOKUP(Healthcare!A1643,Table1[[Customer ID]:[Hospital tier]],9,FALSE)</f>
        <v>tier - 2</v>
      </c>
      <c r="O1643" s="24" t="str">
        <f>VLOOKUP(A1643,Table1[[Customer ID]:[City tier]],10,FALSE)</f>
        <v>tier - 3</v>
      </c>
      <c r="P1643" s="24" t="str">
        <f>VLOOKUP(Healthcare!A1643,Table1[],11,FALSE)</f>
        <v>R1013</v>
      </c>
      <c r="Q1643" s="24">
        <f>VLOOKUP(Healthcare!A1643,Table1[[Customer ID]:[Age]],6,FALSE)</f>
        <v>38</v>
      </c>
    </row>
    <row r="1644" spans="1:17" ht="15.4" x14ac:dyDescent="0.45">
      <c r="A1644" s="25" t="s">
        <v>1643</v>
      </c>
      <c r="B1644" s="24" t="str">
        <f>VLOOKUP('Customer Names'!A1644,'Customer Names'!A1644:C3978,3,FALSE)</f>
        <v>Fischer-Daly</v>
      </c>
      <c r="C1644" s="24">
        <f>VLOOKUP(Table8[[#This Row],[Customer ID]],Table8[[Customer ID]:[BMI]],2,FALSE)</f>
        <v>38.9</v>
      </c>
      <c r="D1644" s="24">
        <f>VLOOKUP(Table8[[#This Row],[Customer ID]],Table8[[Customer ID]:[HBA1C]],4,FALSE)</f>
        <v>4.28</v>
      </c>
      <c r="E1644" s="24" t="str">
        <f>VLOOKUP(Table8[[#This Row],[Customer ID]],Table8[[Customer ID]:[Heart Issues]],6,FALSE)</f>
        <v>No</v>
      </c>
      <c r="F1644" s="24" t="str">
        <f>VLOOKUP(Table8[[#This Row],[Customer ID]],Table8[[Customer ID]:[Any Transplants]],7,FALSE)</f>
        <v>No</v>
      </c>
      <c r="G1644" s="24" t="str">
        <f>VLOOKUP(Table8[[#This Row],[Customer ID]],Table8[[Customer ID]:[Cancer history]],8,FALSE)</f>
        <v>No</v>
      </c>
      <c r="H1644" s="24">
        <f>VLOOKUP(Table8[[#This Row],[Customer ID]],Table8[[Customer ID]:[NumberOfMajorSurgeries]],9,FALSE)</f>
        <v>0</v>
      </c>
      <c r="I1644" s="24" t="str">
        <f>VLOOKUP(Table8[[#This Row],[Customer ID]],Table8[],10,FALSE)</f>
        <v>No</v>
      </c>
      <c r="J1644" s="24" t="str">
        <f>VLOOKUP(Table8[[#This Row],[Customer ID]],Table8[[Customer ID]:[Wight Status]],3,FALSE)</f>
        <v>Obesity</v>
      </c>
      <c r="K1644" s="24" t="str">
        <f>VLOOKUP(Table8[[#This Row],[Customer ID]],Table8[[Customer ID]:[Diabetes Status]],5,FALSE)</f>
        <v>Normal</v>
      </c>
      <c r="L1644" s="24" t="str">
        <f>VLOOKUP(A1644,Table1[[Customer ID]:[Date Of Birth]],5,FALSE)</f>
        <v>22-Jul-1989</v>
      </c>
      <c r="M1644" s="24">
        <f>VLOOKUP(A1644,Table1[[Customer ID]:[charges]],8,FALSE)</f>
        <v>5972.38</v>
      </c>
      <c r="N1644" s="24" t="str">
        <f>VLOOKUP(Healthcare!A1644,Table1[[Customer ID]:[Hospital tier]],9,FALSE)</f>
        <v>tier - 2</v>
      </c>
      <c r="O1644" s="24" t="str">
        <f>VLOOKUP(A1644,Table1[[Customer ID]:[City tier]],10,FALSE)</f>
        <v>tier - 2</v>
      </c>
      <c r="P1644" s="24" t="str">
        <f>VLOOKUP(Healthcare!A1644,Table1[],11,FALSE)</f>
        <v>R1011</v>
      </c>
      <c r="Q1644" s="24">
        <f>VLOOKUP(Healthcare!A1644,Table1[[Customer ID]:[Age]],6,FALSE)</f>
        <v>33</v>
      </c>
    </row>
    <row r="1645" spans="1:17" ht="15.4" x14ac:dyDescent="0.45">
      <c r="A1645" s="25" t="s">
        <v>1644</v>
      </c>
      <c r="B1645" s="24" t="str">
        <f>VLOOKUP('Customer Names'!A1645,'Customer Names'!A1645:C3979,3,FALSE)</f>
        <v>Asher</v>
      </c>
      <c r="C1645" s="24">
        <f>VLOOKUP(Table8[[#This Row],[Customer ID]],Table8[[Customer ID]:[BMI]],2,FALSE)</f>
        <v>26.9</v>
      </c>
      <c r="D1645" s="24">
        <f>VLOOKUP(Table8[[#This Row],[Customer ID]],Table8[[Customer ID]:[HBA1C]],4,FALSE)</f>
        <v>4.07</v>
      </c>
      <c r="E1645" s="24" t="str">
        <f>VLOOKUP(Table8[[#This Row],[Customer ID]],Table8[[Customer ID]:[Heart Issues]],6,FALSE)</f>
        <v>No</v>
      </c>
      <c r="F1645" s="24" t="str">
        <f>VLOOKUP(Table8[[#This Row],[Customer ID]],Table8[[Customer ID]:[Any Transplants]],7,FALSE)</f>
        <v>No</v>
      </c>
      <c r="G1645" s="24" t="str">
        <f>VLOOKUP(Table8[[#This Row],[Customer ID]],Table8[[Customer ID]:[Cancer history]],8,FALSE)</f>
        <v>No</v>
      </c>
      <c r="H1645" s="24">
        <f>VLOOKUP(Table8[[#This Row],[Customer ID]],Table8[[Customer ID]:[NumberOfMajorSurgeries]],9,FALSE)</f>
        <v>0</v>
      </c>
      <c r="I1645" s="24" t="str">
        <f>VLOOKUP(Table8[[#This Row],[Customer ID]],Table8[],10,FALSE)</f>
        <v>No</v>
      </c>
      <c r="J1645" s="24" t="str">
        <f>VLOOKUP(Table8[[#This Row],[Customer ID]],Table8[[Customer ID]:[Wight Status]],3,FALSE)</f>
        <v>Over Weight</v>
      </c>
      <c r="K1645" s="24" t="str">
        <f>VLOOKUP(Table8[[#This Row],[Customer ID]],Table8[[Customer ID]:[Diabetes Status]],5,FALSE)</f>
        <v>Normal</v>
      </c>
      <c r="L1645" s="24" t="str">
        <f>VLOOKUP(A1645,Table1[[Customer ID]:[Date Of Birth]],5,FALSE)</f>
        <v>21-Jul-1980</v>
      </c>
      <c r="M1645" s="24">
        <f>VLOOKUP(A1645,Table1[[Customer ID]:[charges]],8,FALSE)</f>
        <v>5969.72</v>
      </c>
      <c r="N1645" s="24" t="str">
        <f>VLOOKUP(Healthcare!A1645,Table1[[Customer ID]:[Hospital tier]],9,FALSE)</f>
        <v>tier - 3</v>
      </c>
      <c r="O1645" s="24" t="str">
        <f>VLOOKUP(A1645,Table1[[Customer ID]:[City tier]],10,FALSE)</f>
        <v>tier - 3</v>
      </c>
      <c r="P1645" s="24" t="str">
        <f>VLOOKUP(Healthcare!A1645,Table1[],11,FALSE)</f>
        <v>R1011</v>
      </c>
      <c r="Q1645" s="24">
        <f>VLOOKUP(Healthcare!A1645,Table1[[Customer ID]:[Age]],6,FALSE)</f>
        <v>42</v>
      </c>
    </row>
    <row r="1646" spans="1:17" ht="15.4" x14ac:dyDescent="0.45">
      <c r="A1646" s="25" t="s">
        <v>1645</v>
      </c>
      <c r="B1646" s="24" t="str">
        <f>VLOOKUP('Customer Names'!A1646,'Customer Names'!A1646:C3980,3,FALSE)</f>
        <v>Zhou</v>
      </c>
      <c r="C1646" s="24">
        <f>VLOOKUP(Table8[[#This Row],[Customer ID]],Table8[[Customer ID]:[BMI]],2,FALSE)</f>
        <v>24.86</v>
      </c>
      <c r="D1646" s="24">
        <f>VLOOKUP(Table8[[#This Row],[Customer ID]],Table8[[Customer ID]:[HBA1C]],4,FALSE)</f>
        <v>6.23</v>
      </c>
      <c r="E1646" s="24" t="str">
        <f>VLOOKUP(Table8[[#This Row],[Customer ID]],Table8[[Customer ID]:[Heart Issues]],6,FALSE)</f>
        <v>No</v>
      </c>
      <c r="F1646" s="24" t="str">
        <f>VLOOKUP(Table8[[#This Row],[Customer ID]],Table8[[Customer ID]:[Any Transplants]],7,FALSE)</f>
        <v>No</v>
      </c>
      <c r="G1646" s="24" t="str">
        <f>VLOOKUP(Table8[[#This Row],[Customer ID]],Table8[[Customer ID]:[Cancer history]],8,FALSE)</f>
        <v>No</v>
      </c>
      <c r="H1646" s="24">
        <f>VLOOKUP(Table8[[#This Row],[Customer ID]],Table8[[Customer ID]:[NumberOfMajorSurgeries]],9,FALSE)</f>
        <v>0</v>
      </c>
      <c r="I1646" s="24" t="str">
        <f>VLOOKUP(Table8[[#This Row],[Customer ID]],Table8[],10,FALSE)</f>
        <v>No</v>
      </c>
      <c r="J1646" s="24" t="str">
        <f>VLOOKUP(Table8[[#This Row],[Customer ID]],Table8[[Customer ID]:[Wight Status]],3,FALSE)</f>
        <v>Normal Weight</v>
      </c>
      <c r="K1646" s="24" t="str">
        <f>VLOOKUP(Table8[[#This Row],[Customer ID]],Table8[[Customer ID]:[Diabetes Status]],5,FALSE)</f>
        <v>Prediabetes</v>
      </c>
      <c r="L1646" s="24" t="str">
        <f>VLOOKUP(A1646,Table1[[Customer ID]:[Date Of Birth]],5,FALSE)</f>
        <v>5-Aug-1980</v>
      </c>
      <c r="M1646" s="24">
        <f>VLOOKUP(A1646,Table1[[Customer ID]:[charges]],8,FALSE)</f>
        <v>5966.89</v>
      </c>
      <c r="N1646" s="24" t="str">
        <f>VLOOKUP(Healthcare!A1646,Table1[[Customer ID]:[Hospital tier]],9,FALSE)</f>
        <v>tier - 2</v>
      </c>
      <c r="O1646" s="24" t="str">
        <f>VLOOKUP(A1646,Table1[[Customer ID]:[City tier]],10,FALSE)</f>
        <v>tier - 3</v>
      </c>
      <c r="P1646" s="24" t="str">
        <f>VLOOKUP(Healthcare!A1646,Table1[],11,FALSE)</f>
        <v>R1013</v>
      </c>
      <c r="Q1646" s="24">
        <f>VLOOKUP(Healthcare!A1646,Table1[[Customer ID]:[Age]],6,FALSE)</f>
        <v>42</v>
      </c>
    </row>
    <row r="1647" spans="1:17" ht="15.4" x14ac:dyDescent="0.45">
      <c r="A1647" s="25" t="s">
        <v>1646</v>
      </c>
      <c r="B1647" s="24" t="str">
        <f>VLOOKUP('Customer Names'!A1647,'Customer Names'!A1647:C3981,3,FALSE)</f>
        <v>Rudder</v>
      </c>
      <c r="C1647" s="24">
        <f>VLOOKUP(Table8[[#This Row],[Customer ID]],Table8[[Customer ID]:[BMI]],2,FALSE)</f>
        <v>39.14</v>
      </c>
      <c r="D1647" s="24">
        <f>VLOOKUP(Table8[[#This Row],[Customer ID]],Table8[[Customer ID]:[HBA1C]],4,FALSE)</f>
        <v>6.24</v>
      </c>
      <c r="E1647" s="24" t="str">
        <f>VLOOKUP(Table8[[#This Row],[Customer ID]],Table8[[Customer ID]:[Heart Issues]],6,FALSE)</f>
        <v>No</v>
      </c>
      <c r="F1647" s="24" t="str">
        <f>VLOOKUP(Table8[[#This Row],[Customer ID]],Table8[[Customer ID]:[Any Transplants]],7,FALSE)</f>
        <v>Yes</v>
      </c>
      <c r="G1647" s="24" t="str">
        <f>VLOOKUP(Table8[[#This Row],[Customer ID]],Table8[[Customer ID]:[Cancer history]],8,FALSE)</f>
        <v>No</v>
      </c>
      <c r="H1647" s="24">
        <f>VLOOKUP(Table8[[#This Row],[Customer ID]],Table8[[Customer ID]:[NumberOfMajorSurgeries]],9,FALSE)</f>
        <v>1</v>
      </c>
      <c r="I1647" s="24" t="str">
        <f>VLOOKUP(Table8[[#This Row],[Customer ID]],Table8[],10,FALSE)</f>
        <v>No</v>
      </c>
      <c r="J1647" s="24" t="str">
        <f>VLOOKUP(Table8[[#This Row],[Customer ID]],Table8[[Customer ID]:[Wight Status]],3,FALSE)</f>
        <v>Obesity</v>
      </c>
      <c r="K1647" s="24" t="str">
        <f>VLOOKUP(Table8[[#This Row],[Customer ID]],Table8[[Customer ID]:[Diabetes Status]],5,FALSE)</f>
        <v>Prediabetes</v>
      </c>
      <c r="L1647" s="24" t="str">
        <f>VLOOKUP(A1647,Table1[[Customer ID]:[Date Of Birth]],5,FALSE)</f>
        <v>15-Jul-2004</v>
      </c>
      <c r="M1647" s="24">
        <f>VLOOKUP(A1647,Table1[[Customer ID]:[charges]],8,FALSE)</f>
        <v>5960.91</v>
      </c>
      <c r="N1647" s="24" t="str">
        <f>VLOOKUP(Healthcare!A1647,Table1[[Customer ID]:[Hospital tier]],9,FALSE)</f>
        <v>tier - 2</v>
      </c>
      <c r="O1647" s="24" t="str">
        <f>VLOOKUP(A1647,Table1[[Customer ID]:[City tier]],10,FALSE)</f>
        <v>tier - 1</v>
      </c>
      <c r="P1647" s="24" t="str">
        <f>VLOOKUP(Healthcare!A1647,Table1[],11,FALSE)</f>
        <v>R1026</v>
      </c>
      <c r="Q1647" s="24">
        <f>VLOOKUP(Healthcare!A1647,Table1[[Customer ID]:[Age]],6,FALSE)</f>
        <v>18</v>
      </c>
    </row>
    <row r="1648" spans="1:17" ht="15.4" x14ac:dyDescent="0.45">
      <c r="A1648" s="25" t="s">
        <v>1647</v>
      </c>
      <c r="B1648" s="24" t="str">
        <f>VLOOKUP('Customer Names'!A1648,'Customer Names'!A1648:C3982,3,FALSE)</f>
        <v>Cartmell</v>
      </c>
      <c r="C1648" s="24">
        <f>VLOOKUP(Table8[[#This Row],[Customer ID]],Table8[[Customer ID]:[BMI]],2,FALSE)</f>
        <v>39.799999999999997</v>
      </c>
      <c r="D1648" s="24">
        <f>VLOOKUP(Table8[[#This Row],[Customer ID]],Table8[[Customer ID]:[HBA1C]],4,FALSE)</f>
        <v>6.17</v>
      </c>
      <c r="E1648" s="24" t="str">
        <f>VLOOKUP(Table8[[#This Row],[Customer ID]],Table8[[Customer ID]:[Heart Issues]],6,FALSE)</f>
        <v>No</v>
      </c>
      <c r="F1648" s="24" t="str">
        <f>VLOOKUP(Table8[[#This Row],[Customer ID]],Table8[[Customer ID]:[Any Transplants]],7,FALSE)</f>
        <v>No</v>
      </c>
      <c r="G1648" s="24" t="str">
        <f>VLOOKUP(Table8[[#This Row],[Customer ID]],Table8[[Customer ID]:[Cancer history]],8,FALSE)</f>
        <v>Yes</v>
      </c>
      <c r="H1648" s="24">
        <f>VLOOKUP(Table8[[#This Row],[Customer ID]],Table8[[Customer ID]:[NumberOfMajorSurgeries]],9,FALSE)</f>
        <v>1</v>
      </c>
      <c r="I1648" s="24" t="str">
        <f>VLOOKUP(Table8[[#This Row],[Customer ID]],Table8[],10,FALSE)</f>
        <v>No</v>
      </c>
      <c r="J1648" s="24" t="str">
        <f>VLOOKUP(Table8[[#This Row],[Customer ID]],Table8[[Customer ID]:[Wight Status]],3,FALSE)</f>
        <v>Obesity</v>
      </c>
      <c r="K1648" s="24" t="str">
        <f>VLOOKUP(Table8[[#This Row],[Customer ID]],Table8[[Customer ID]:[Diabetes Status]],5,FALSE)</f>
        <v>Prediabetes</v>
      </c>
      <c r="L1648" s="24" t="str">
        <f>VLOOKUP(A1648,Table1[[Customer ID]:[Date Of Birth]],5,FALSE)</f>
        <v>13-Aug-2003</v>
      </c>
      <c r="M1648" s="24">
        <f>VLOOKUP(A1648,Table1[[Customer ID]:[charges]],8,FALSE)</f>
        <v>5957.35</v>
      </c>
      <c r="N1648" s="24" t="str">
        <f>VLOOKUP(Healthcare!A1648,Table1[[Customer ID]:[Hospital tier]],9,FALSE)</f>
        <v>tier - 2</v>
      </c>
      <c r="O1648" s="24" t="str">
        <f>VLOOKUP(A1648,Table1[[Customer ID]:[City tier]],10,FALSE)</f>
        <v>tier - 2</v>
      </c>
      <c r="P1648" s="24" t="str">
        <f>VLOOKUP(Healthcare!A1648,Table1[],11,FALSE)</f>
        <v>R1012</v>
      </c>
      <c r="Q1648" s="24">
        <f>VLOOKUP(Healthcare!A1648,Table1[[Customer ID]:[Age]],6,FALSE)</f>
        <v>19</v>
      </c>
    </row>
    <row r="1649" spans="1:17" ht="15.4" x14ac:dyDescent="0.45">
      <c r="A1649" s="25" t="s">
        <v>1648</v>
      </c>
      <c r="B1649" s="24" t="str">
        <f>VLOOKUP('Customer Names'!A1649,'Customer Names'!A1649:C3983,3,FALSE)</f>
        <v>Troland</v>
      </c>
      <c r="C1649" s="24">
        <f>VLOOKUP(Table8[[#This Row],[Customer ID]],Table8[[Customer ID]:[BMI]],2,FALSE)</f>
        <v>34.32</v>
      </c>
      <c r="D1649" s="24">
        <f>VLOOKUP(Table8[[#This Row],[Customer ID]],Table8[[Customer ID]:[HBA1C]],4,FALSE)</f>
        <v>5.16</v>
      </c>
      <c r="E1649" s="24" t="str">
        <f>VLOOKUP(Table8[[#This Row],[Customer ID]],Table8[[Customer ID]:[Heart Issues]],6,FALSE)</f>
        <v>No</v>
      </c>
      <c r="F1649" s="24" t="str">
        <f>VLOOKUP(Table8[[#This Row],[Customer ID]],Table8[[Customer ID]:[Any Transplants]],7,FALSE)</f>
        <v>No</v>
      </c>
      <c r="G1649" s="24" t="str">
        <f>VLOOKUP(Table8[[#This Row],[Customer ID]],Table8[[Customer ID]:[Cancer history]],8,FALSE)</f>
        <v>No</v>
      </c>
      <c r="H1649" s="24">
        <f>VLOOKUP(Table8[[#This Row],[Customer ID]],Table8[[Customer ID]:[NumberOfMajorSurgeries]],9,FALSE)</f>
        <v>1</v>
      </c>
      <c r="I1649" s="24" t="str">
        <f>VLOOKUP(Table8[[#This Row],[Customer ID]],Table8[],10,FALSE)</f>
        <v>No</v>
      </c>
      <c r="J1649" s="24" t="str">
        <f>VLOOKUP(Table8[[#This Row],[Customer ID]],Table8[[Customer ID]:[Wight Status]],3,FALSE)</f>
        <v>Obesity</v>
      </c>
      <c r="K1649" s="24" t="str">
        <f>VLOOKUP(Table8[[#This Row],[Customer ID]],Table8[[Customer ID]:[Diabetes Status]],5,FALSE)</f>
        <v>Normal</v>
      </c>
      <c r="L1649" s="24" t="str">
        <f>VLOOKUP(A1649,Table1[[Customer ID]:[Date Of Birth]],5,FALSE)</f>
        <v>14-Jul-1987</v>
      </c>
      <c r="M1649" s="24">
        <f>VLOOKUP(A1649,Table1[[Customer ID]:[charges]],8,FALSE)</f>
        <v>5934.38</v>
      </c>
      <c r="N1649" s="24" t="str">
        <f>VLOOKUP(Healthcare!A1649,Table1[[Customer ID]:[Hospital tier]],9,FALSE)</f>
        <v>tier - 3</v>
      </c>
      <c r="O1649" s="24" t="str">
        <f>VLOOKUP(A1649,Table1[[Customer ID]:[City tier]],10,FALSE)</f>
        <v>tier - 2</v>
      </c>
      <c r="P1649" s="24" t="str">
        <f>VLOOKUP(Healthcare!A1649,Table1[],11,FALSE)</f>
        <v>R1013</v>
      </c>
      <c r="Q1649" s="24">
        <f>VLOOKUP(Healthcare!A1649,Table1[[Customer ID]:[Age]],6,FALSE)</f>
        <v>35</v>
      </c>
    </row>
    <row r="1650" spans="1:17" ht="15.4" x14ac:dyDescent="0.45">
      <c r="A1650" s="25" t="s">
        <v>1649</v>
      </c>
      <c r="B1650" s="24" t="str">
        <f>VLOOKUP('Customer Names'!A1650,'Customer Names'!A1650:C3984,3,FALSE)</f>
        <v>Hall</v>
      </c>
      <c r="C1650" s="24">
        <f>VLOOKUP(Table8[[#This Row],[Customer ID]],Table8[[Customer ID]:[BMI]],2,FALSE)</f>
        <v>32.51</v>
      </c>
      <c r="D1650" s="24">
        <f>VLOOKUP(Table8[[#This Row],[Customer ID]],Table8[[Customer ID]:[HBA1C]],4,FALSE)</f>
        <v>4.3</v>
      </c>
      <c r="E1650" s="24" t="str">
        <f>VLOOKUP(Table8[[#This Row],[Customer ID]],Table8[[Customer ID]:[Heart Issues]],6,FALSE)</f>
        <v>No</v>
      </c>
      <c r="F1650" s="24" t="str">
        <f>VLOOKUP(Table8[[#This Row],[Customer ID]],Table8[[Customer ID]:[Any Transplants]],7,FALSE)</f>
        <v>No</v>
      </c>
      <c r="G1650" s="24" t="str">
        <f>VLOOKUP(Table8[[#This Row],[Customer ID]],Table8[[Customer ID]:[Cancer history]],8,FALSE)</f>
        <v>No</v>
      </c>
      <c r="H1650" s="24">
        <f>VLOOKUP(Table8[[#This Row],[Customer ID]],Table8[[Customer ID]:[NumberOfMajorSurgeries]],9,FALSE)</f>
        <v>0</v>
      </c>
      <c r="I1650" s="24" t="str">
        <f>VLOOKUP(Table8[[#This Row],[Customer ID]],Table8[],10,FALSE)</f>
        <v>No</v>
      </c>
      <c r="J1650" s="24" t="str">
        <f>VLOOKUP(Table8[[#This Row],[Customer ID]],Table8[[Customer ID]:[Wight Status]],3,FALSE)</f>
        <v>Obesity</v>
      </c>
      <c r="K1650" s="24" t="str">
        <f>VLOOKUP(Table8[[#This Row],[Customer ID]],Table8[[Customer ID]:[Diabetes Status]],5,FALSE)</f>
        <v>Normal</v>
      </c>
      <c r="L1650" s="24" t="str">
        <f>VLOOKUP(A1650,Table1[[Customer ID]:[Date Of Birth]],5,FALSE)</f>
        <v>30-Jul-1994</v>
      </c>
      <c r="M1650" s="24">
        <f>VLOOKUP(A1650,Table1[[Customer ID]:[charges]],8,FALSE)</f>
        <v>5927.65</v>
      </c>
      <c r="N1650" s="24" t="str">
        <f>VLOOKUP(Healthcare!A1650,Table1[[Customer ID]:[Hospital tier]],9,FALSE)</f>
        <v>tier - 2</v>
      </c>
      <c r="O1650" s="24" t="str">
        <f>VLOOKUP(A1650,Table1[[Customer ID]:[City tier]],10,FALSE)</f>
        <v>tier - 1</v>
      </c>
      <c r="P1650" s="24" t="str">
        <f>VLOOKUP(Healthcare!A1650,Table1[],11,FALSE)</f>
        <v>R1012</v>
      </c>
      <c r="Q1650" s="24">
        <f>VLOOKUP(Healthcare!A1650,Table1[[Customer ID]:[Age]],6,FALSE)</f>
        <v>28</v>
      </c>
    </row>
    <row r="1651" spans="1:17" ht="15.4" x14ac:dyDescent="0.45">
      <c r="A1651" s="25" t="s">
        <v>1650</v>
      </c>
      <c r="B1651" s="24" t="str">
        <f>VLOOKUP('Customer Names'!A1651,'Customer Names'!A1651:C3985,3,FALSE)</f>
        <v>Berg</v>
      </c>
      <c r="C1651" s="24">
        <f>VLOOKUP(Table8[[#This Row],[Customer ID]],Table8[[Customer ID]:[BMI]],2,FALSE)</f>
        <v>30.71</v>
      </c>
      <c r="D1651" s="24">
        <f>VLOOKUP(Table8[[#This Row],[Customer ID]],Table8[[Customer ID]:[HBA1C]],4,FALSE)</f>
        <v>6.14</v>
      </c>
      <c r="E1651" s="24" t="str">
        <f>VLOOKUP(Table8[[#This Row],[Customer ID]],Table8[[Customer ID]:[Heart Issues]],6,FALSE)</f>
        <v>No</v>
      </c>
      <c r="F1651" s="24" t="str">
        <f>VLOOKUP(Table8[[#This Row],[Customer ID]],Table8[[Customer ID]:[Any Transplants]],7,FALSE)</f>
        <v>No</v>
      </c>
      <c r="G1651" s="24" t="str">
        <f>VLOOKUP(Table8[[#This Row],[Customer ID]],Table8[[Customer ID]:[Cancer history]],8,FALSE)</f>
        <v>Yes</v>
      </c>
      <c r="H1651" s="24">
        <f>VLOOKUP(Table8[[#This Row],[Customer ID]],Table8[[Customer ID]:[NumberOfMajorSurgeries]],9,FALSE)</f>
        <v>1</v>
      </c>
      <c r="I1651" s="24" t="str">
        <f>VLOOKUP(Table8[[#This Row],[Customer ID]],Table8[],10,FALSE)</f>
        <v>No</v>
      </c>
      <c r="J1651" s="24" t="str">
        <f>VLOOKUP(Table8[[#This Row],[Customer ID]],Table8[[Customer ID]:[Wight Status]],3,FALSE)</f>
        <v>Obesity</v>
      </c>
      <c r="K1651" s="24" t="str">
        <f>VLOOKUP(Table8[[#This Row],[Customer ID]],Table8[[Customer ID]:[Diabetes Status]],5,FALSE)</f>
        <v>Prediabetes</v>
      </c>
      <c r="L1651" s="24" t="str">
        <f>VLOOKUP(A1651,Table1[[Customer ID]:[Date Of Birth]],5,FALSE)</f>
        <v>13-Aug-1993</v>
      </c>
      <c r="M1651" s="24">
        <f>VLOOKUP(A1651,Table1[[Customer ID]:[charges]],8,FALSE)</f>
        <v>5926.93</v>
      </c>
      <c r="N1651" s="24" t="str">
        <f>VLOOKUP(Healthcare!A1651,Table1[[Customer ID]:[Hospital tier]],9,FALSE)</f>
        <v>tier - 2</v>
      </c>
      <c r="O1651" s="24" t="str">
        <f>VLOOKUP(A1651,Table1[[Customer ID]:[City tier]],10,FALSE)</f>
        <v>tier - 2</v>
      </c>
      <c r="P1651" s="24" t="str">
        <f>VLOOKUP(Healthcare!A1651,Table1[],11,FALSE)</f>
        <v>R1025</v>
      </c>
      <c r="Q1651" s="24">
        <f>VLOOKUP(Healthcare!A1651,Table1[[Customer ID]:[Age]],6,FALSE)</f>
        <v>29</v>
      </c>
    </row>
    <row r="1652" spans="1:17" ht="15.4" x14ac:dyDescent="0.45">
      <c r="A1652" s="25" t="s">
        <v>1651</v>
      </c>
      <c r="B1652" s="24" t="str">
        <f>VLOOKUP('Customer Names'!A1652,'Customer Names'!A1652:C3986,3,FALSE)</f>
        <v>Engtrakul</v>
      </c>
      <c r="C1652" s="24">
        <f>VLOOKUP(Table8[[#This Row],[Customer ID]],Table8[[Customer ID]:[BMI]],2,FALSE)</f>
        <v>28.9</v>
      </c>
      <c r="D1652" s="24">
        <f>VLOOKUP(Table8[[#This Row],[Customer ID]],Table8[[Customer ID]:[HBA1C]],4,FALSE)</f>
        <v>5.36</v>
      </c>
      <c r="E1652" s="24" t="str">
        <f>VLOOKUP(Table8[[#This Row],[Customer ID]],Table8[[Customer ID]:[Heart Issues]],6,FALSE)</f>
        <v>No</v>
      </c>
      <c r="F1652" s="24" t="str">
        <f>VLOOKUP(Table8[[#This Row],[Customer ID]],Table8[[Customer ID]:[Any Transplants]],7,FALSE)</f>
        <v>No</v>
      </c>
      <c r="G1652" s="24" t="str">
        <f>VLOOKUP(Table8[[#This Row],[Customer ID]],Table8[[Customer ID]:[Cancer history]],8,FALSE)</f>
        <v>No</v>
      </c>
      <c r="H1652" s="24">
        <f>VLOOKUP(Table8[[#This Row],[Customer ID]],Table8[[Customer ID]:[NumberOfMajorSurgeries]],9,FALSE)</f>
        <v>1</v>
      </c>
      <c r="I1652" s="24" t="str">
        <f>VLOOKUP(Table8[[#This Row],[Customer ID]],Table8[],10,FALSE)</f>
        <v>No</v>
      </c>
      <c r="J1652" s="24" t="str">
        <f>VLOOKUP(Table8[[#This Row],[Customer ID]],Table8[[Customer ID]:[Wight Status]],3,FALSE)</f>
        <v>Over Weight</v>
      </c>
      <c r="K1652" s="24" t="str">
        <f>VLOOKUP(Table8[[#This Row],[Customer ID]],Table8[[Customer ID]:[Diabetes Status]],5,FALSE)</f>
        <v>Normal</v>
      </c>
      <c r="L1652" s="24" t="str">
        <f>VLOOKUP(A1652,Table1[[Customer ID]:[Date Of Birth]],5,FALSE)</f>
        <v>29-Jul-1987</v>
      </c>
      <c r="M1652" s="24">
        <f>VLOOKUP(A1652,Table1[[Customer ID]:[charges]],8,FALSE)</f>
        <v>5926.85</v>
      </c>
      <c r="N1652" s="24" t="str">
        <f>VLOOKUP(Healthcare!A1652,Table1[[Customer ID]:[Hospital tier]],9,FALSE)</f>
        <v>tier - 3</v>
      </c>
      <c r="O1652" s="24" t="str">
        <f>VLOOKUP(A1652,Table1[[Customer ID]:[City tier]],10,FALSE)</f>
        <v>tier - 3</v>
      </c>
      <c r="P1652" s="24" t="str">
        <f>VLOOKUP(Healthcare!A1652,Table1[],11,FALSE)</f>
        <v>R1011</v>
      </c>
      <c r="Q1652" s="24">
        <f>VLOOKUP(Healthcare!A1652,Table1[[Customer ID]:[Age]],6,FALSE)</f>
        <v>35</v>
      </c>
    </row>
    <row r="1653" spans="1:17" ht="15.4" x14ac:dyDescent="0.45">
      <c r="A1653" s="25" t="s">
        <v>1652</v>
      </c>
      <c r="B1653" s="24" t="str">
        <f>VLOOKUP('Customer Names'!A1653,'Customer Names'!A1653:C3987,3,FALSE)</f>
        <v>Leonhardt</v>
      </c>
      <c r="C1653" s="24">
        <f>VLOOKUP(Table8[[#This Row],[Customer ID]],Table8[[Customer ID]:[BMI]],2,FALSE)</f>
        <v>36.19</v>
      </c>
      <c r="D1653" s="24">
        <f>VLOOKUP(Table8[[#This Row],[Customer ID]],Table8[[Customer ID]:[HBA1C]],4,FALSE)</f>
        <v>4.3</v>
      </c>
      <c r="E1653" s="24" t="str">
        <f>VLOOKUP(Table8[[#This Row],[Customer ID]],Table8[[Customer ID]:[Heart Issues]],6,FALSE)</f>
        <v>No</v>
      </c>
      <c r="F1653" s="24" t="str">
        <f>VLOOKUP(Table8[[#This Row],[Customer ID]],Table8[[Customer ID]:[Any Transplants]],7,FALSE)</f>
        <v>No</v>
      </c>
      <c r="G1653" s="24" t="str">
        <f>VLOOKUP(Table8[[#This Row],[Customer ID]],Table8[[Customer ID]:[Cancer history]],8,FALSE)</f>
        <v>No</v>
      </c>
      <c r="H1653" s="24">
        <f>VLOOKUP(Table8[[#This Row],[Customer ID]],Table8[[Customer ID]:[NumberOfMajorSurgeries]],9,FALSE)</f>
        <v>0</v>
      </c>
      <c r="I1653" s="24" t="str">
        <f>VLOOKUP(Table8[[#This Row],[Customer ID]],Table8[],10,FALSE)</f>
        <v>No</v>
      </c>
      <c r="J1653" s="24" t="str">
        <f>VLOOKUP(Table8[[#This Row],[Customer ID]],Table8[[Customer ID]:[Wight Status]],3,FALSE)</f>
        <v>Obesity</v>
      </c>
      <c r="K1653" s="24" t="str">
        <f>VLOOKUP(Table8[[#This Row],[Customer ID]],Table8[[Customer ID]:[Diabetes Status]],5,FALSE)</f>
        <v>Normal</v>
      </c>
      <c r="L1653" s="24" t="str">
        <f>VLOOKUP(A1653,Table1[[Customer ID]:[Date Of Birth]],5,FALSE)</f>
        <v>21-Dec-1982</v>
      </c>
      <c r="M1653" s="24">
        <f>VLOOKUP(A1653,Table1[[Customer ID]:[charges]],8,FALSE)</f>
        <v>5920.1</v>
      </c>
      <c r="N1653" s="24" t="str">
        <f>VLOOKUP(Healthcare!A1653,Table1[[Customer ID]:[Hospital tier]],9,FALSE)</f>
        <v>tier - 2</v>
      </c>
      <c r="O1653" s="24" t="str">
        <f>VLOOKUP(A1653,Table1[[Customer ID]:[City tier]],10,FALSE)</f>
        <v>tier - 1</v>
      </c>
      <c r="P1653" s="24" t="str">
        <f>VLOOKUP(Healthcare!A1653,Table1[],11,FALSE)</f>
        <v>R1013</v>
      </c>
      <c r="Q1653" s="24">
        <f>VLOOKUP(Healthcare!A1653,Table1[[Customer ID]:[Age]],6,FALSE)</f>
        <v>40</v>
      </c>
    </row>
    <row r="1654" spans="1:17" ht="15.4" x14ac:dyDescent="0.45">
      <c r="A1654" s="25" t="s">
        <v>1653</v>
      </c>
      <c r="B1654" s="24" t="str">
        <f>VLOOKUP('Customer Names'!A1654,'Customer Names'!A1654:C3988,3,FALSE)</f>
        <v>Goetz</v>
      </c>
      <c r="C1654" s="24">
        <f>VLOOKUP(Table8[[#This Row],[Customer ID]],Table8[[Customer ID]:[BMI]],2,FALSE)</f>
        <v>29.6</v>
      </c>
      <c r="D1654" s="24">
        <f>VLOOKUP(Table8[[#This Row],[Customer ID]],Table8[[Customer ID]:[HBA1C]],4,FALSE)</f>
        <v>4.09</v>
      </c>
      <c r="E1654" s="24" t="str">
        <f>VLOOKUP(Table8[[#This Row],[Customer ID]],Table8[[Customer ID]:[Heart Issues]],6,FALSE)</f>
        <v>No</v>
      </c>
      <c r="F1654" s="24" t="str">
        <f>VLOOKUP(Table8[[#This Row],[Customer ID]],Table8[[Customer ID]:[Any Transplants]],7,FALSE)</f>
        <v>No</v>
      </c>
      <c r="G1654" s="24" t="str">
        <f>VLOOKUP(Table8[[#This Row],[Customer ID]],Table8[[Customer ID]:[Cancer history]],8,FALSE)</f>
        <v>No</v>
      </c>
      <c r="H1654" s="24">
        <f>VLOOKUP(Table8[[#This Row],[Customer ID]],Table8[[Customer ID]:[NumberOfMajorSurgeries]],9,FALSE)</f>
        <v>0</v>
      </c>
      <c r="I1654" s="24" t="str">
        <f>VLOOKUP(Table8[[#This Row],[Customer ID]],Table8[],10,FALSE)</f>
        <v>No</v>
      </c>
      <c r="J1654" s="24" t="str">
        <f>VLOOKUP(Table8[[#This Row],[Customer ID]],Table8[[Customer ID]:[Wight Status]],3,FALSE)</f>
        <v>Over Weight</v>
      </c>
      <c r="K1654" s="24" t="str">
        <f>VLOOKUP(Table8[[#This Row],[Customer ID]],Table8[[Customer ID]:[Diabetes Status]],5,FALSE)</f>
        <v>Normal</v>
      </c>
      <c r="L1654" s="24" t="str">
        <f>VLOOKUP(A1654,Table1[[Customer ID]:[Date Of Birth]],5,FALSE)</f>
        <v>8-Jul-1982</v>
      </c>
      <c r="M1654" s="24">
        <f>VLOOKUP(A1654,Table1[[Customer ID]:[charges]],8,FALSE)</f>
        <v>5910.94</v>
      </c>
      <c r="N1654" s="24" t="str">
        <f>VLOOKUP(Healthcare!A1654,Table1[[Customer ID]:[Hospital tier]],9,FALSE)</f>
        <v>tier - 2</v>
      </c>
      <c r="O1654" s="24" t="str">
        <f>VLOOKUP(A1654,Table1[[Customer ID]:[City tier]],10,FALSE)</f>
        <v>tier - 1</v>
      </c>
      <c r="P1654" s="24" t="str">
        <f>VLOOKUP(Healthcare!A1654,Table1[],11,FALSE)</f>
        <v>R1011</v>
      </c>
      <c r="Q1654" s="24">
        <f>VLOOKUP(Healthcare!A1654,Table1[[Customer ID]:[Age]],6,FALSE)</f>
        <v>40</v>
      </c>
    </row>
    <row r="1655" spans="1:17" ht="15.4" x14ac:dyDescent="0.45">
      <c r="A1655" s="25" t="s">
        <v>1654</v>
      </c>
      <c r="B1655" s="24" t="str">
        <f>VLOOKUP('Customer Names'!A1655,'Customer Names'!A1655:C3989,3,FALSE)</f>
        <v>Cacharelis</v>
      </c>
      <c r="C1655" s="24">
        <f>VLOOKUP(Table8[[#This Row],[Customer ID]],Table8[[Customer ID]:[BMI]],2,FALSE)</f>
        <v>30.95</v>
      </c>
      <c r="D1655" s="24">
        <f>VLOOKUP(Table8[[#This Row],[Customer ID]],Table8[[Customer ID]:[HBA1C]],4,FALSE)</f>
        <v>6.27</v>
      </c>
      <c r="E1655" s="24" t="str">
        <f>VLOOKUP(Table8[[#This Row],[Customer ID]],Table8[[Customer ID]:[Heart Issues]],6,FALSE)</f>
        <v>No</v>
      </c>
      <c r="F1655" s="24" t="str">
        <f>VLOOKUP(Table8[[#This Row],[Customer ID]],Table8[[Customer ID]:[Any Transplants]],7,FALSE)</f>
        <v>No</v>
      </c>
      <c r="G1655" s="24" t="str">
        <f>VLOOKUP(Table8[[#This Row],[Customer ID]],Table8[[Customer ID]:[Cancer history]],8,FALSE)</f>
        <v>Yes</v>
      </c>
      <c r="H1655" s="24">
        <f>VLOOKUP(Table8[[#This Row],[Customer ID]],Table8[[Customer ID]:[NumberOfMajorSurgeries]],9,FALSE)</f>
        <v>1</v>
      </c>
      <c r="I1655" s="24" t="str">
        <f>VLOOKUP(Table8[[#This Row],[Customer ID]],Table8[],10,FALSE)</f>
        <v>No</v>
      </c>
      <c r="J1655" s="24" t="str">
        <f>VLOOKUP(Table8[[#This Row],[Customer ID]],Table8[[Customer ID]:[Wight Status]],3,FALSE)</f>
        <v>Obesity</v>
      </c>
      <c r="K1655" s="24" t="str">
        <f>VLOOKUP(Table8[[#This Row],[Customer ID]],Table8[[Customer ID]:[Diabetes Status]],5,FALSE)</f>
        <v>Prediabetes</v>
      </c>
      <c r="L1655" s="24" t="str">
        <f>VLOOKUP(A1655,Table1[[Customer ID]:[Date Of Birth]],5,FALSE)</f>
        <v>19-Oct-1993</v>
      </c>
      <c r="M1655" s="24">
        <f>VLOOKUP(A1655,Table1[[Customer ID]:[charges]],8,FALSE)</f>
        <v>5877.02</v>
      </c>
      <c r="N1655" s="24" t="str">
        <f>VLOOKUP(Healthcare!A1655,Table1[[Customer ID]:[Hospital tier]],9,FALSE)</f>
        <v>tier - 2</v>
      </c>
      <c r="O1655" s="24" t="str">
        <f>VLOOKUP(A1655,Table1[[Customer ID]:[City tier]],10,FALSE)</f>
        <v>tier - 2</v>
      </c>
      <c r="P1655" s="24" t="str">
        <f>VLOOKUP(Healthcare!A1655,Table1[],11,FALSE)</f>
        <v>R1021</v>
      </c>
      <c r="Q1655" s="24">
        <f>VLOOKUP(Healthcare!A1655,Table1[[Customer ID]:[Age]],6,FALSE)</f>
        <v>29</v>
      </c>
    </row>
    <row r="1656" spans="1:17" ht="15.4" x14ac:dyDescent="0.45">
      <c r="A1656" s="25" t="s">
        <v>1655</v>
      </c>
      <c r="B1656" s="24" t="str">
        <f>VLOOKUP('Customer Names'!A1656,'Customer Names'!A1656:C3990,3,FALSE)</f>
        <v>Kariolis</v>
      </c>
      <c r="C1656" s="24">
        <f>VLOOKUP(Table8[[#This Row],[Customer ID]],Table8[[Customer ID]:[BMI]],2,FALSE)</f>
        <v>19.95</v>
      </c>
      <c r="D1656" s="24">
        <f>VLOOKUP(Table8[[#This Row],[Customer ID]],Table8[[Customer ID]:[HBA1C]],4,FALSE)</f>
        <v>5.39</v>
      </c>
      <c r="E1656" s="24" t="str">
        <f>VLOOKUP(Table8[[#This Row],[Customer ID]],Table8[[Customer ID]:[Heart Issues]],6,FALSE)</f>
        <v>No</v>
      </c>
      <c r="F1656" s="24" t="str">
        <f>VLOOKUP(Table8[[#This Row],[Customer ID]],Table8[[Customer ID]:[Any Transplants]],7,FALSE)</f>
        <v>No</v>
      </c>
      <c r="G1656" s="24" t="str">
        <f>VLOOKUP(Table8[[#This Row],[Customer ID]],Table8[[Customer ID]:[Cancer history]],8,FALSE)</f>
        <v>No</v>
      </c>
      <c r="H1656" s="24">
        <f>VLOOKUP(Table8[[#This Row],[Customer ID]],Table8[[Customer ID]:[NumberOfMajorSurgeries]],9,FALSE)</f>
        <v>1</v>
      </c>
      <c r="I1656" s="24" t="str">
        <f>VLOOKUP(Table8[[#This Row],[Customer ID]],Table8[],10,FALSE)</f>
        <v>No</v>
      </c>
      <c r="J1656" s="24" t="str">
        <f>VLOOKUP(Table8[[#This Row],[Customer ID]],Table8[[Customer ID]:[Wight Status]],3,FALSE)</f>
        <v>Normal Weight</v>
      </c>
      <c r="K1656" s="24" t="str">
        <f>VLOOKUP(Table8[[#This Row],[Customer ID]],Table8[[Customer ID]:[Diabetes Status]],5,FALSE)</f>
        <v>Normal</v>
      </c>
      <c r="L1656" s="24" t="str">
        <f>VLOOKUP(A1656,Table1[[Customer ID]:[Date Of Birth]],5,FALSE)</f>
        <v>22-Nov-1984</v>
      </c>
      <c r="M1656" s="24">
        <f>VLOOKUP(A1656,Table1[[Customer ID]:[charges]],8,FALSE)</f>
        <v>5855.9</v>
      </c>
      <c r="N1656" s="24" t="str">
        <f>VLOOKUP(Healthcare!A1656,Table1[[Customer ID]:[Hospital tier]],9,FALSE)</f>
        <v>tier - 2</v>
      </c>
      <c r="O1656" s="24" t="str">
        <f>VLOOKUP(A1656,Table1[[Customer ID]:[City tier]],10,FALSE)</f>
        <v>tier - 3</v>
      </c>
      <c r="P1656" s="24" t="str">
        <f>VLOOKUP(Healthcare!A1656,Table1[],11,FALSE)</f>
        <v>R1012</v>
      </c>
      <c r="Q1656" s="24">
        <f>VLOOKUP(Healthcare!A1656,Table1[[Customer ID]:[Age]],6,FALSE)</f>
        <v>38</v>
      </c>
    </row>
    <row r="1657" spans="1:17" ht="15.4" x14ac:dyDescent="0.45">
      <c r="A1657" s="25" t="s">
        <v>1656</v>
      </c>
      <c r="B1657" s="24" t="str">
        <f>VLOOKUP('Customer Names'!A1657,'Customer Names'!A1657:C3991,3,FALSE)</f>
        <v>Zelwin</v>
      </c>
      <c r="C1657" s="24">
        <f>VLOOKUP(Table8[[#This Row],[Customer ID]],Table8[[Customer ID]:[BMI]],2,FALSE)</f>
        <v>23.65</v>
      </c>
      <c r="D1657" s="24">
        <f>VLOOKUP(Table8[[#This Row],[Customer ID]],Table8[[Customer ID]:[HBA1C]],4,FALSE)</f>
        <v>5.75</v>
      </c>
      <c r="E1657" s="24" t="str">
        <f>VLOOKUP(Table8[[#This Row],[Customer ID]],Table8[[Customer ID]:[Heart Issues]],6,FALSE)</f>
        <v>Yes</v>
      </c>
      <c r="F1657" s="24" t="str">
        <f>VLOOKUP(Table8[[#This Row],[Customer ID]],Table8[[Customer ID]:[Any Transplants]],7,FALSE)</f>
        <v>No</v>
      </c>
      <c r="G1657" s="24" t="str">
        <f>VLOOKUP(Table8[[#This Row],[Customer ID]],Table8[[Customer ID]:[Cancer history]],8,FALSE)</f>
        <v>No</v>
      </c>
      <c r="H1657" s="24">
        <f>VLOOKUP(Table8[[#This Row],[Customer ID]],Table8[[Customer ID]:[NumberOfMajorSurgeries]],9,FALSE)</f>
        <v>0</v>
      </c>
      <c r="I1657" s="24" t="str">
        <f>VLOOKUP(Table8[[#This Row],[Customer ID]],Table8[],10,FALSE)</f>
        <v>No</v>
      </c>
      <c r="J1657" s="24" t="str">
        <f>VLOOKUP(Table8[[#This Row],[Customer ID]],Table8[[Customer ID]:[Wight Status]],3,FALSE)</f>
        <v>Normal Weight</v>
      </c>
      <c r="K1657" s="24" t="str">
        <f>VLOOKUP(Table8[[#This Row],[Customer ID]],Table8[[Customer ID]:[Diabetes Status]],5,FALSE)</f>
        <v>Prediabetes</v>
      </c>
      <c r="L1657" s="24" t="str">
        <f>VLOOKUP(A1657,Table1[[Customer ID]:[Date Of Birth]],5,FALSE)</f>
        <v>18-Jun-1985</v>
      </c>
      <c r="M1657" s="24">
        <f>VLOOKUP(A1657,Table1[[Customer ID]:[charges]],8,FALSE)</f>
        <v>5847.24</v>
      </c>
      <c r="N1657" s="24" t="str">
        <f>VLOOKUP(Healthcare!A1657,Table1[[Customer ID]:[Hospital tier]],9,FALSE)</f>
        <v>tier - 2</v>
      </c>
      <c r="O1657" s="24" t="str">
        <f>VLOOKUP(A1657,Table1[[Customer ID]:[City tier]],10,FALSE)</f>
        <v>tier - 1</v>
      </c>
      <c r="P1657" s="24" t="str">
        <f>VLOOKUP(Healthcare!A1657,Table1[],11,FALSE)</f>
        <v>R1013</v>
      </c>
      <c r="Q1657" s="24">
        <f>VLOOKUP(Healthcare!A1657,Table1[[Customer ID]:[Age]],6,FALSE)</f>
        <v>37</v>
      </c>
    </row>
    <row r="1658" spans="1:17" ht="15.4" x14ac:dyDescent="0.45">
      <c r="A1658" s="25" t="s">
        <v>1657</v>
      </c>
      <c r="B1658" s="24" t="str">
        <f>VLOOKUP('Customer Names'!A1658,'Customer Names'!A1658:C3992,3,FALSE)</f>
        <v>Barry</v>
      </c>
      <c r="C1658" s="24">
        <f>VLOOKUP(Table8[[#This Row],[Customer ID]],Table8[[Customer ID]:[BMI]],2,FALSE)</f>
        <v>43.34</v>
      </c>
      <c r="D1658" s="24">
        <f>VLOOKUP(Table8[[#This Row],[Customer ID]],Table8[[Customer ID]:[HBA1C]],4,FALSE)</f>
        <v>4.91</v>
      </c>
      <c r="E1658" s="24" t="str">
        <f>VLOOKUP(Table8[[#This Row],[Customer ID]],Table8[[Customer ID]:[Heart Issues]],6,FALSE)</f>
        <v>No</v>
      </c>
      <c r="F1658" s="24" t="str">
        <f>VLOOKUP(Table8[[#This Row],[Customer ID]],Table8[[Customer ID]:[Any Transplants]],7,FALSE)</f>
        <v>No</v>
      </c>
      <c r="G1658" s="24" t="str">
        <f>VLOOKUP(Table8[[#This Row],[Customer ID]],Table8[[Customer ID]:[Cancer history]],8,FALSE)</f>
        <v>No</v>
      </c>
      <c r="H1658" s="24">
        <f>VLOOKUP(Table8[[#This Row],[Customer ID]],Table8[[Customer ID]:[NumberOfMajorSurgeries]],9,FALSE)</f>
        <v>1</v>
      </c>
      <c r="I1658" s="24" t="str">
        <f>VLOOKUP(Table8[[#This Row],[Customer ID]],Table8[],10,FALSE)</f>
        <v>No</v>
      </c>
      <c r="J1658" s="24" t="str">
        <f>VLOOKUP(Table8[[#This Row],[Customer ID]],Table8[[Customer ID]:[Wight Status]],3,FALSE)</f>
        <v>Obesity</v>
      </c>
      <c r="K1658" s="24" t="str">
        <f>VLOOKUP(Table8[[#This Row],[Customer ID]],Table8[[Customer ID]:[Diabetes Status]],5,FALSE)</f>
        <v>Normal</v>
      </c>
      <c r="L1658" s="24" t="str">
        <f>VLOOKUP(A1658,Table1[[Customer ID]:[Date Of Birth]],5,FALSE)</f>
        <v>30-Sep-1987</v>
      </c>
      <c r="M1658" s="24">
        <f>VLOOKUP(A1658,Table1[[Customer ID]:[charges]],8,FALSE)</f>
        <v>5846.92</v>
      </c>
      <c r="N1658" s="24" t="str">
        <f>VLOOKUP(Healthcare!A1658,Table1[[Customer ID]:[Hospital tier]],9,FALSE)</f>
        <v>tier - 2</v>
      </c>
      <c r="O1658" s="24" t="str">
        <f>VLOOKUP(A1658,Table1[[Customer ID]:[City tier]],10,FALSE)</f>
        <v>tier - 2</v>
      </c>
      <c r="P1658" s="24" t="str">
        <f>VLOOKUP(Healthcare!A1658,Table1[],11,FALSE)</f>
        <v>R1013</v>
      </c>
      <c r="Q1658" s="24">
        <f>VLOOKUP(Healthcare!A1658,Table1[[Customer ID]:[Age]],6,FALSE)</f>
        <v>35</v>
      </c>
    </row>
    <row r="1659" spans="1:17" ht="15.4" x14ac:dyDescent="0.45">
      <c r="A1659" s="25" t="s">
        <v>1658</v>
      </c>
      <c r="B1659" s="24" t="str">
        <f>VLOOKUP('Customer Names'!A1659,'Customer Names'!A1659:C3993,3,FALSE)</f>
        <v>Bannon</v>
      </c>
      <c r="C1659" s="24">
        <f>VLOOKUP(Table8[[#This Row],[Customer ID]],Table8[[Customer ID]:[BMI]],2,FALSE)</f>
        <v>31.98</v>
      </c>
      <c r="D1659" s="24">
        <f>VLOOKUP(Table8[[#This Row],[Customer ID]],Table8[[Customer ID]:[HBA1C]],4,FALSE)</f>
        <v>4.46</v>
      </c>
      <c r="E1659" s="24" t="str">
        <f>VLOOKUP(Table8[[#This Row],[Customer ID]],Table8[[Customer ID]:[Heart Issues]],6,FALSE)</f>
        <v>Yes</v>
      </c>
      <c r="F1659" s="24" t="str">
        <f>VLOOKUP(Table8[[#This Row],[Customer ID]],Table8[[Customer ID]:[Any Transplants]],7,FALSE)</f>
        <v>No</v>
      </c>
      <c r="G1659" s="24" t="str">
        <f>VLOOKUP(Table8[[#This Row],[Customer ID]],Table8[[Customer ID]:[Cancer history]],8,FALSE)</f>
        <v>No</v>
      </c>
      <c r="H1659" s="24">
        <f>VLOOKUP(Table8[[#This Row],[Customer ID]],Table8[[Customer ID]:[NumberOfMajorSurgeries]],9,FALSE)</f>
        <v>1</v>
      </c>
      <c r="I1659" s="24" t="str">
        <f>VLOOKUP(Table8[[#This Row],[Customer ID]],Table8[],10,FALSE)</f>
        <v>No</v>
      </c>
      <c r="J1659" s="24" t="str">
        <f>VLOOKUP(Table8[[#This Row],[Customer ID]],Table8[[Customer ID]:[Wight Status]],3,FALSE)</f>
        <v>Obesity</v>
      </c>
      <c r="K1659" s="24" t="str">
        <f>VLOOKUP(Table8[[#This Row],[Customer ID]],Table8[[Customer ID]:[Diabetes Status]],5,FALSE)</f>
        <v>Normal</v>
      </c>
      <c r="L1659" s="24" t="str">
        <f>VLOOKUP(A1659,Table1[[Customer ID]:[Date Of Birth]],5,FALSE)</f>
        <v>20-Aug-1995</v>
      </c>
      <c r="M1659" s="24">
        <f>VLOOKUP(A1659,Table1[[Customer ID]:[charges]],8,FALSE)</f>
        <v>5843.99</v>
      </c>
      <c r="N1659" s="24" t="str">
        <f>VLOOKUP(Healthcare!A1659,Table1[[Customer ID]:[Hospital tier]],9,FALSE)</f>
        <v>tier - 2</v>
      </c>
      <c r="O1659" s="24" t="str">
        <f>VLOOKUP(A1659,Table1[[Customer ID]:[City tier]],10,FALSE)</f>
        <v>tier - 2</v>
      </c>
      <c r="P1659" s="24" t="str">
        <f>VLOOKUP(Healthcare!A1659,Table1[],11,FALSE)</f>
        <v>R1025</v>
      </c>
      <c r="Q1659" s="24">
        <f>VLOOKUP(Healthcare!A1659,Table1[[Customer ID]:[Age]],6,FALSE)</f>
        <v>27</v>
      </c>
    </row>
    <row r="1660" spans="1:17" ht="15.4" x14ac:dyDescent="0.45">
      <c r="A1660" s="25" t="s">
        <v>1659</v>
      </c>
      <c r="B1660" s="24" t="str">
        <f>VLOOKUP('Customer Names'!A1660,'Customer Names'!A1660:C3994,3,FALSE)</f>
        <v>Chang</v>
      </c>
      <c r="C1660" s="24">
        <f>VLOOKUP(Table8[[#This Row],[Customer ID]],Table8[[Customer ID]:[BMI]],2,FALSE)</f>
        <v>35.86</v>
      </c>
      <c r="D1660" s="24">
        <f>VLOOKUP(Table8[[#This Row],[Customer ID]],Table8[[Customer ID]:[HBA1C]],4,FALSE)</f>
        <v>6.22</v>
      </c>
      <c r="E1660" s="24" t="str">
        <f>VLOOKUP(Table8[[#This Row],[Customer ID]],Table8[[Customer ID]:[Heart Issues]],6,FALSE)</f>
        <v>No</v>
      </c>
      <c r="F1660" s="24" t="str">
        <f>VLOOKUP(Table8[[#This Row],[Customer ID]],Table8[[Customer ID]:[Any Transplants]],7,FALSE)</f>
        <v>No</v>
      </c>
      <c r="G1660" s="24" t="str">
        <f>VLOOKUP(Table8[[#This Row],[Customer ID]],Table8[[Customer ID]:[Cancer history]],8,FALSE)</f>
        <v>No</v>
      </c>
      <c r="H1660" s="24">
        <f>VLOOKUP(Table8[[#This Row],[Customer ID]],Table8[[Customer ID]:[NumberOfMajorSurgeries]],9,FALSE)</f>
        <v>1</v>
      </c>
      <c r="I1660" s="24" t="str">
        <f>VLOOKUP(Table8[[#This Row],[Customer ID]],Table8[],10,FALSE)</f>
        <v>No</v>
      </c>
      <c r="J1660" s="24" t="str">
        <f>VLOOKUP(Table8[[#This Row],[Customer ID]],Table8[[Customer ID]:[Wight Status]],3,FALSE)</f>
        <v>Obesity</v>
      </c>
      <c r="K1660" s="24" t="str">
        <f>VLOOKUP(Table8[[#This Row],[Customer ID]],Table8[[Customer ID]:[Diabetes Status]],5,FALSE)</f>
        <v>Prediabetes</v>
      </c>
      <c r="L1660" s="24" t="str">
        <f>VLOOKUP(A1660,Table1[[Customer ID]:[Date Of Birth]],5,FALSE)</f>
        <v>27-Jul-1987</v>
      </c>
      <c r="M1660" s="24">
        <f>VLOOKUP(A1660,Table1[[Customer ID]:[charges]],8,FALSE)</f>
        <v>5836.52</v>
      </c>
      <c r="N1660" s="24" t="str">
        <f>VLOOKUP(Healthcare!A1660,Table1[[Customer ID]:[Hospital tier]],9,FALSE)</f>
        <v>tier - 2</v>
      </c>
      <c r="O1660" s="24" t="str">
        <f>VLOOKUP(A1660,Table1[[Customer ID]:[City tier]],10,FALSE)</f>
        <v>tier - 3</v>
      </c>
      <c r="P1660" s="24" t="str">
        <f>VLOOKUP(Healthcare!A1660,Table1[],11,FALSE)</f>
        <v>R1013</v>
      </c>
      <c r="Q1660" s="24">
        <f>VLOOKUP(Healthcare!A1660,Table1[[Customer ID]:[Age]],6,FALSE)</f>
        <v>35</v>
      </c>
    </row>
    <row r="1661" spans="1:17" ht="15.4" x14ac:dyDescent="0.45">
      <c r="A1661" s="25" t="s">
        <v>1660</v>
      </c>
      <c r="B1661" s="24" t="str">
        <f>VLOOKUP('Customer Names'!A1661,'Customer Names'!A1661:C3995,3,FALSE)</f>
        <v>Vetter</v>
      </c>
      <c r="C1661" s="24">
        <f>VLOOKUP(Table8[[#This Row],[Customer ID]],Table8[[Customer ID]:[BMI]],2,FALSE)</f>
        <v>15.2</v>
      </c>
      <c r="D1661" s="24">
        <f>VLOOKUP(Table8[[#This Row],[Customer ID]],Table8[[Customer ID]:[HBA1C]],4,FALSE)</f>
        <v>8.82</v>
      </c>
      <c r="E1661" s="24" t="str">
        <f>VLOOKUP(Table8[[#This Row],[Customer ID]],Table8[[Customer ID]:[Heart Issues]],6,FALSE)</f>
        <v>No</v>
      </c>
      <c r="F1661" s="24" t="str">
        <f>VLOOKUP(Table8[[#This Row],[Customer ID]],Table8[[Customer ID]:[Any Transplants]],7,FALSE)</f>
        <v>No</v>
      </c>
      <c r="G1661" s="24" t="str">
        <f>VLOOKUP(Table8[[#This Row],[Customer ID]],Table8[[Customer ID]:[Cancer history]],8,FALSE)</f>
        <v>No</v>
      </c>
      <c r="H1661" s="24">
        <f>VLOOKUP(Table8[[#This Row],[Customer ID]],Table8[[Customer ID]:[NumberOfMajorSurgeries]],9,FALSE)</f>
        <v>0</v>
      </c>
      <c r="I1661" s="24" t="str">
        <f>VLOOKUP(Table8[[#This Row],[Customer ID]],Table8[],10,FALSE)</f>
        <v>No</v>
      </c>
      <c r="J1661" s="24" t="str">
        <f>VLOOKUP(Table8[[#This Row],[Customer ID]],Table8[[Customer ID]:[Wight Status]],3,FALSE)</f>
        <v>Under Weight</v>
      </c>
      <c r="K1661" s="24" t="str">
        <f>VLOOKUP(Table8[[#This Row],[Customer ID]],Table8[[Customer ID]:[Diabetes Status]],5,FALSE)</f>
        <v>Diabetes</v>
      </c>
      <c r="L1661" s="24" t="str">
        <f>VLOOKUP(A1661,Table1[[Customer ID]:[Date Of Birth]],5,FALSE)</f>
        <v>27-Sep-1971</v>
      </c>
      <c r="M1661" s="24">
        <f>VLOOKUP(A1661,Table1[[Customer ID]:[charges]],8,FALSE)</f>
        <v>5832.6</v>
      </c>
      <c r="N1661" s="24" t="str">
        <f>VLOOKUP(Healthcare!A1661,Table1[[Customer ID]:[Hospital tier]],9,FALSE)</f>
        <v>tier - 2</v>
      </c>
      <c r="O1661" s="24" t="str">
        <f>VLOOKUP(A1661,Table1[[Customer ID]:[City tier]],10,FALSE)</f>
        <v>tier - 3</v>
      </c>
      <c r="P1661" s="24" t="str">
        <f>VLOOKUP(Healthcare!A1661,Table1[],11,FALSE)</f>
        <v>R1012</v>
      </c>
      <c r="Q1661" s="24">
        <f>VLOOKUP(Healthcare!A1661,Table1[[Customer ID]:[Age]],6,FALSE)</f>
        <v>51</v>
      </c>
    </row>
    <row r="1662" spans="1:17" ht="15.4" x14ac:dyDescent="0.45">
      <c r="A1662" s="25" t="s">
        <v>1661</v>
      </c>
      <c r="B1662" s="24" t="str">
        <f>VLOOKUP('Customer Names'!A1662,'Customer Names'!A1662:C3996,3,FALSE)</f>
        <v>Jablonski</v>
      </c>
      <c r="C1662" s="24">
        <f>VLOOKUP(Table8[[#This Row],[Customer ID]],Table8[[Customer ID]:[BMI]],2,FALSE)</f>
        <v>37.200000000000003</v>
      </c>
      <c r="D1662" s="24">
        <f>VLOOKUP(Table8[[#This Row],[Customer ID]],Table8[[Customer ID]:[HBA1C]],4,FALSE)</f>
        <v>10.14</v>
      </c>
      <c r="E1662" s="24" t="str">
        <f>VLOOKUP(Table8[[#This Row],[Customer ID]],Table8[[Customer ID]:[Heart Issues]],6,FALSE)</f>
        <v>No</v>
      </c>
      <c r="F1662" s="24" t="str">
        <f>VLOOKUP(Table8[[#This Row],[Customer ID]],Table8[[Customer ID]:[Any Transplants]],7,FALSE)</f>
        <v>No</v>
      </c>
      <c r="G1662" s="24" t="str">
        <f>VLOOKUP(Table8[[#This Row],[Customer ID]],Table8[[Customer ID]:[Cancer history]],8,FALSE)</f>
        <v>No</v>
      </c>
      <c r="H1662" s="24">
        <f>VLOOKUP(Table8[[#This Row],[Customer ID]],Table8[[Customer ID]:[NumberOfMajorSurgeries]],9,FALSE)</f>
        <v>0</v>
      </c>
      <c r="I1662" s="24" t="str">
        <f>VLOOKUP(Table8[[#This Row],[Customer ID]],Table8[],10,FALSE)</f>
        <v>No</v>
      </c>
      <c r="J1662" s="24" t="str">
        <f>VLOOKUP(Table8[[#This Row],[Customer ID]],Table8[[Customer ID]:[Wight Status]],3,FALSE)</f>
        <v>Obesity</v>
      </c>
      <c r="K1662" s="24" t="str">
        <f>VLOOKUP(Table8[[#This Row],[Customer ID]],Table8[[Customer ID]:[Diabetes Status]],5,FALSE)</f>
        <v>Diabetes</v>
      </c>
      <c r="L1662" s="24" t="str">
        <f>VLOOKUP(A1662,Table1[[Customer ID]:[Date Of Birth]],5,FALSE)</f>
        <v>22-Jul-2002</v>
      </c>
      <c r="M1662" s="24">
        <f>VLOOKUP(A1662,Table1[[Customer ID]:[charges]],8,FALSE)</f>
        <v>5816.58</v>
      </c>
      <c r="N1662" s="24" t="str">
        <f>VLOOKUP(Healthcare!A1662,Table1[[Customer ID]:[Hospital tier]],9,FALSE)</f>
        <v>tier - 2</v>
      </c>
      <c r="O1662" s="24" t="str">
        <f>VLOOKUP(A1662,Table1[[Customer ID]:[City tier]],10,FALSE)</f>
        <v>tier - 2</v>
      </c>
      <c r="P1662" s="24" t="str">
        <f>VLOOKUP(Healthcare!A1662,Table1[],11,FALSE)</f>
        <v>R1026</v>
      </c>
      <c r="Q1662" s="24">
        <f>VLOOKUP(Healthcare!A1662,Table1[[Customer ID]:[Age]],6,FALSE)</f>
        <v>20</v>
      </c>
    </row>
    <row r="1663" spans="1:17" ht="15.4" x14ac:dyDescent="0.45">
      <c r="A1663" s="25" t="s">
        <v>1662</v>
      </c>
      <c r="B1663" s="24" t="str">
        <f>VLOOKUP('Customer Names'!A1663,'Customer Names'!A1663:C3997,3,FALSE)</f>
        <v>Jakubowitch</v>
      </c>
      <c r="C1663" s="24">
        <f>VLOOKUP(Table8[[#This Row],[Customer ID]],Table8[[Customer ID]:[BMI]],2,FALSE)</f>
        <v>17.91</v>
      </c>
      <c r="D1663" s="24">
        <f>VLOOKUP(Table8[[#This Row],[Customer ID]],Table8[[Customer ID]:[HBA1C]],4,FALSE)</f>
        <v>4.66</v>
      </c>
      <c r="E1663" s="24" t="str">
        <f>VLOOKUP(Table8[[#This Row],[Customer ID]],Table8[[Customer ID]:[Heart Issues]],6,FALSE)</f>
        <v>No</v>
      </c>
      <c r="F1663" s="24" t="str">
        <f>VLOOKUP(Table8[[#This Row],[Customer ID]],Table8[[Customer ID]:[Any Transplants]],7,FALSE)</f>
        <v>No</v>
      </c>
      <c r="G1663" s="24" t="str">
        <f>VLOOKUP(Table8[[#This Row],[Customer ID]],Table8[[Customer ID]:[Cancer history]],8,FALSE)</f>
        <v>No</v>
      </c>
      <c r="H1663" s="24">
        <f>VLOOKUP(Table8[[#This Row],[Customer ID]],Table8[[Customer ID]:[NumberOfMajorSurgeries]],9,FALSE)</f>
        <v>2</v>
      </c>
      <c r="I1663" s="24" t="str">
        <f>VLOOKUP(Table8[[#This Row],[Customer ID]],Table8[],10,FALSE)</f>
        <v>No</v>
      </c>
      <c r="J1663" s="24" t="str">
        <f>VLOOKUP(Table8[[#This Row],[Customer ID]],Table8[[Customer ID]:[Wight Status]],3,FALSE)</f>
        <v>Under Weight</v>
      </c>
      <c r="K1663" s="24" t="str">
        <f>VLOOKUP(Table8[[#This Row],[Customer ID]],Table8[[Customer ID]:[Diabetes Status]],5,FALSE)</f>
        <v>Normal</v>
      </c>
      <c r="L1663" s="24" t="str">
        <f>VLOOKUP(A1663,Table1[[Customer ID]:[Date Of Birth]],5,FALSE)</f>
        <v>2-Nov-1972</v>
      </c>
      <c r="M1663" s="24">
        <f>VLOOKUP(A1663,Table1[[Customer ID]:[charges]],8,FALSE)</f>
        <v>5812.9</v>
      </c>
      <c r="N1663" s="24" t="str">
        <f>VLOOKUP(Healthcare!A1663,Table1[[Customer ID]:[Hospital tier]],9,FALSE)</f>
        <v>tier - 2</v>
      </c>
      <c r="O1663" s="24" t="str">
        <f>VLOOKUP(A1663,Table1[[Customer ID]:[City tier]],10,FALSE)</f>
        <v>tier - 2</v>
      </c>
      <c r="P1663" s="24" t="str">
        <f>VLOOKUP(Healthcare!A1663,Table1[],11,FALSE)</f>
        <v>R1013</v>
      </c>
      <c r="Q1663" s="24">
        <f>VLOOKUP(Healthcare!A1663,Table1[[Customer ID]:[Age]],6,FALSE)</f>
        <v>50</v>
      </c>
    </row>
    <row r="1664" spans="1:17" ht="15.4" x14ac:dyDescent="0.45">
      <c r="A1664" s="25" t="s">
        <v>1663</v>
      </c>
      <c r="B1664" s="24" t="str">
        <f>VLOOKUP('Customer Names'!A1664,'Customer Names'!A1664:C3998,3,FALSE)</f>
        <v>Altshuler</v>
      </c>
      <c r="C1664" s="24">
        <f>VLOOKUP(Table8[[#This Row],[Customer ID]],Table8[[Customer ID]:[BMI]],2,FALSE)</f>
        <v>20.76</v>
      </c>
      <c r="D1664" s="24">
        <f>VLOOKUP(Table8[[#This Row],[Customer ID]],Table8[[Customer ID]:[HBA1C]],4,FALSE)</f>
        <v>6.26</v>
      </c>
      <c r="E1664" s="24" t="str">
        <f>VLOOKUP(Table8[[#This Row],[Customer ID]],Table8[[Customer ID]:[Heart Issues]],6,FALSE)</f>
        <v>No</v>
      </c>
      <c r="F1664" s="24" t="str">
        <f>VLOOKUP(Table8[[#This Row],[Customer ID]],Table8[[Customer ID]:[Any Transplants]],7,FALSE)</f>
        <v>No</v>
      </c>
      <c r="G1664" s="24" t="str">
        <f>VLOOKUP(Table8[[#This Row],[Customer ID]],Table8[[Customer ID]:[Cancer history]],8,FALSE)</f>
        <v>No</v>
      </c>
      <c r="H1664" s="24">
        <f>VLOOKUP(Table8[[#This Row],[Customer ID]],Table8[[Customer ID]:[NumberOfMajorSurgeries]],9,FALSE)</f>
        <v>0</v>
      </c>
      <c r="I1664" s="24" t="str">
        <f>VLOOKUP(Table8[[#This Row],[Customer ID]],Table8[],10,FALSE)</f>
        <v>No</v>
      </c>
      <c r="J1664" s="24" t="str">
        <f>VLOOKUP(Table8[[#This Row],[Customer ID]],Table8[[Customer ID]:[Wight Status]],3,FALSE)</f>
        <v>Normal Weight</v>
      </c>
      <c r="K1664" s="24" t="str">
        <f>VLOOKUP(Table8[[#This Row],[Customer ID]],Table8[[Customer ID]:[Diabetes Status]],5,FALSE)</f>
        <v>Prediabetes</v>
      </c>
      <c r="L1664" s="24" t="str">
        <f>VLOOKUP(A1664,Table1[[Customer ID]:[Date Of Birth]],5,FALSE)</f>
        <v>18-Sep-1980</v>
      </c>
      <c r="M1664" s="24">
        <f>VLOOKUP(A1664,Table1[[Customer ID]:[charges]],8,FALSE)</f>
        <v>5807.06</v>
      </c>
      <c r="N1664" s="24" t="str">
        <f>VLOOKUP(Healthcare!A1664,Table1[[Customer ID]:[Hospital tier]],9,FALSE)</f>
        <v>tier - 2</v>
      </c>
      <c r="O1664" s="24" t="str">
        <f>VLOOKUP(A1664,Table1[[Customer ID]:[City tier]],10,FALSE)</f>
        <v>tier - 3</v>
      </c>
      <c r="P1664" s="24" t="str">
        <f>VLOOKUP(Healthcare!A1664,Table1[],11,FALSE)</f>
        <v>R1013</v>
      </c>
      <c r="Q1664" s="24">
        <f>VLOOKUP(Healthcare!A1664,Table1[[Customer ID]:[Age]],6,FALSE)</f>
        <v>42</v>
      </c>
    </row>
    <row r="1665" spans="1:17" ht="15.4" x14ac:dyDescent="0.45">
      <c r="A1665" s="25" t="s">
        <v>1664</v>
      </c>
      <c r="B1665" s="24" t="str">
        <f>VLOOKUP('Customer Names'!A1665,'Customer Names'!A1665:C3999,3,FALSE)</f>
        <v>Ugarte</v>
      </c>
      <c r="C1665" s="24">
        <f>VLOOKUP(Table8[[#This Row],[Customer ID]],Table8[[Customer ID]:[BMI]],2,FALSE)</f>
        <v>38.99</v>
      </c>
      <c r="D1665" s="24">
        <f>VLOOKUP(Table8[[#This Row],[Customer ID]],Table8[[Customer ID]:[HBA1C]],4,FALSE)</f>
        <v>5.21</v>
      </c>
      <c r="E1665" s="24" t="str">
        <f>VLOOKUP(Table8[[#This Row],[Customer ID]],Table8[[Customer ID]:[Heart Issues]],6,FALSE)</f>
        <v>No</v>
      </c>
      <c r="F1665" s="24" t="str">
        <f>VLOOKUP(Table8[[#This Row],[Customer ID]],Table8[[Customer ID]:[Any Transplants]],7,FALSE)</f>
        <v>Yes</v>
      </c>
      <c r="G1665" s="24" t="str">
        <f>VLOOKUP(Table8[[#This Row],[Customer ID]],Table8[[Customer ID]:[Cancer history]],8,FALSE)</f>
        <v>No</v>
      </c>
      <c r="H1665" s="24">
        <f>VLOOKUP(Table8[[#This Row],[Customer ID]],Table8[[Customer ID]:[NumberOfMajorSurgeries]],9,FALSE)</f>
        <v>1</v>
      </c>
      <c r="I1665" s="24" t="str">
        <f>VLOOKUP(Table8[[#This Row],[Customer ID]],Table8[],10,FALSE)</f>
        <v>No</v>
      </c>
      <c r="J1665" s="24" t="str">
        <f>VLOOKUP(Table8[[#This Row],[Customer ID]],Table8[[Customer ID]:[Wight Status]],3,FALSE)</f>
        <v>Obesity</v>
      </c>
      <c r="K1665" s="24" t="str">
        <f>VLOOKUP(Table8[[#This Row],[Customer ID]],Table8[[Customer ID]:[Diabetes Status]],5,FALSE)</f>
        <v>Normal</v>
      </c>
      <c r="L1665" s="24" t="str">
        <f>VLOOKUP(A1665,Table1[[Customer ID]:[Date Of Birth]],5,FALSE)</f>
        <v>1-Nov-2004</v>
      </c>
      <c r="M1665" s="24">
        <f>VLOOKUP(A1665,Table1[[Customer ID]:[charges]],8,FALSE)</f>
        <v>5778.71</v>
      </c>
      <c r="N1665" s="24" t="str">
        <f>VLOOKUP(Healthcare!A1665,Table1[[Customer ID]:[Hospital tier]],9,FALSE)</f>
        <v>tier - 2</v>
      </c>
      <c r="O1665" s="24" t="str">
        <f>VLOOKUP(A1665,Table1[[Customer ID]:[City tier]],10,FALSE)</f>
        <v>tier - 3</v>
      </c>
      <c r="P1665" s="24" t="str">
        <f>VLOOKUP(Healthcare!A1665,Table1[],11,FALSE)</f>
        <v>R1022</v>
      </c>
      <c r="Q1665" s="24">
        <f>VLOOKUP(Healthcare!A1665,Table1[[Customer ID]:[Age]],6,FALSE)</f>
        <v>18</v>
      </c>
    </row>
    <row r="1666" spans="1:17" ht="15.4" x14ac:dyDescent="0.45">
      <c r="A1666" s="25" t="s">
        <v>1665</v>
      </c>
      <c r="B1666" s="24" t="str">
        <f>VLOOKUP('Customer Names'!A1666,'Customer Names'!A1666:C4000,3,FALSE)</f>
        <v>Tusso</v>
      </c>
      <c r="C1666" s="24">
        <f>VLOOKUP(Table8[[#This Row],[Customer ID]],Table8[[Customer ID]:[BMI]],2,FALSE)</f>
        <v>42.655000000000001</v>
      </c>
      <c r="D1666" s="24">
        <f>VLOOKUP(Table8[[#This Row],[Customer ID]],Table8[[Customer ID]:[HBA1C]],4,FALSE)</f>
        <v>5.94</v>
      </c>
      <c r="E1666" s="24" t="str">
        <f>VLOOKUP(Table8[[#This Row],[Customer ID]],Table8[[Customer ID]:[Heart Issues]],6,FALSE)</f>
        <v>Yes</v>
      </c>
      <c r="F1666" s="24" t="str">
        <f>VLOOKUP(Table8[[#This Row],[Customer ID]],Table8[[Customer ID]:[Any Transplants]],7,FALSE)</f>
        <v>No</v>
      </c>
      <c r="G1666" s="24" t="str">
        <f>VLOOKUP(Table8[[#This Row],[Customer ID]],Table8[[Customer ID]:[Cancer history]],8,FALSE)</f>
        <v>Yes</v>
      </c>
      <c r="H1666" s="24">
        <f>VLOOKUP(Table8[[#This Row],[Customer ID]],Table8[[Customer ID]:[NumberOfMajorSurgeries]],9,FALSE)</f>
        <v>1</v>
      </c>
      <c r="I1666" s="24" t="str">
        <f>VLOOKUP(Table8[[#This Row],[Customer ID]],Table8[],10,FALSE)</f>
        <v>No</v>
      </c>
      <c r="J1666" s="24" t="str">
        <f>VLOOKUP(Table8[[#This Row],[Customer ID]],Table8[[Customer ID]:[Wight Status]],3,FALSE)</f>
        <v>Obesity</v>
      </c>
      <c r="K1666" s="24" t="str">
        <f>VLOOKUP(Table8[[#This Row],[Customer ID]],Table8[[Customer ID]:[Diabetes Status]],5,FALSE)</f>
        <v>Prediabetes</v>
      </c>
      <c r="L1666" s="24" t="str">
        <f>VLOOKUP(A1666,Table1[[Customer ID]:[Date Of Birth]],5,FALSE)</f>
        <v>30-Aug-1983</v>
      </c>
      <c r="M1666" s="24">
        <f>VLOOKUP(A1666,Table1[[Customer ID]:[charges]],8,FALSE)</f>
        <v>5757.41</v>
      </c>
      <c r="N1666" s="24" t="str">
        <f>VLOOKUP(Healthcare!A1666,Table1[[Customer ID]:[Hospital tier]],9,FALSE)</f>
        <v>tier - 2</v>
      </c>
      <c r="O1666" s="24" t="str">
        <f>VLOOKUP(A1666,Table1[[Customer ID]:[City tier]],10,FALSE)</f>
        <v>tier - 3</v>
      </c>
      <c r="P1666" s="24" t="str">
        <f>VLOOKUP(Healthcare!A1666,Table1[],11,FALSE)</f>
        <v>R1019</v>
      </c>
      <c r="Q1666" s="24">
        <f>VLOOKUP(Healthcare!A1666,Table1[[Customer ID]:[Age]],6,FALSE)</f>
        <v>39</v>
      </c>
    </row>
    <row r="1667" spans="1:17" ht="15.4" x14ac:dyDescent="0.45">
      <c r="A1667" s="25" t="s">
        <v>1666</v>
      </c>
      <c r="B1667" s="24" t="str">
        <f>VLOOKUP('Customer Names'!A1667,'Customer Names'!A1667:C4001,3,FALSE)</f>
        <v>Johnson</v>
      </c>
      <c r="C1667" s="24">
        <f>VLOOKUP(Table8[[#This Row],[Customer ID]],Table8[[Customer ID]:[BMI]],2,FALSE)</f>
        <v>30.57</v>
      </c>
      <c r="D1667" s="24">
        <f>VLOOKUP(Table8[[#This Row],[Customer ID]],Table8[[Customer ID]:[HBA1C]],4,FALSE)</f>
        <v>5.34</v>
      </c>
      <c r="E1667" s="24" t="str">
        <f>VLOOKUP(Table8[[#This Row],[Customer ID]],Table8[[Customer ID]:[Heart Issues]],6,FALSE)</f>
        <v>No</v>
      </c>
      <c r="F1667" s="24" t="str">
        <f>VLOOKUP(Table8[[#This Row],[Customer ID]],Table8[[Customer ID]:[Any Transplants]],7,FALSE)</f>
        <v>No</v>
      </c>
      <c r="G1667" s="24" t="str">
        <f>VLOOKUP(Table8[[#This Row],[Customer ID]],Table8[[Customer ID]:[Cancer history]],8,FALSE)</f>
        <v>Yes</v>
      </c>
      <c r="H1667" s="24">
        <f>VLOOKUP(Table8[[#This Row],[Customer ID]],Table8[[Customer ID]:[NumberOfMajorSurgeries]],9,FALSE)</f>
        <v>1</v>
      </c>
      <c r="I1667" s="24" t="str">
        <f>VLOOKUP(Table8[[#This Row],[Customer ID]],Table8[],10,FALSE)</f>
        <v>No</v>
      </c>
      <c r="J1667" s="24" t="str">
        <f>VLOOKUP(Table8[[#This Row],[Customer ID]],Table8[[Customer ID]:[Wight Status]],3,FALSE)</f>
        <v>Obesity</v>
      </c>
      <c r="K1667" s="24" t="str">
        <f>VLOOKUP(Table8[[#This Row],[Customer ID]],Table8[[Customer ID]:[Diabetes Status]],5,FALSE)</f>
        <v>Normal</v>
      </c>
      <c r="L1667" s="24" t="str">
        <f>VLOOKUP(A1667,Table1[[Customer ID]:[Date Of Birth]],5,FALSE)</f>
        <v>10-Jun-1993</v>
      </c>
      <c r="M1667" s="24">
        <f>VLOOKUP(A1667,Table1[[Customer ID]:[charges]],8,FALSE)</f>
        <v>5748.13</v>
      </c>
      <c r="N1667" s="24" t="str">
        <f>VLOOKUP(Healthcare!A1667,Table1[[Customer ID]:[Hospital tier]],9,FALSE)</f>
        <v>tier - 2</v>
      </c>
      <c r="O1667" s="24" t="str">
        <f>VLOOKUP(A1667,Table1[[Customer ID]:[City tier]],10,FALSE)</f>
        <v>tier - 1</v>
      </c>
      <c r="P1667" s="24" t="str">
        <f>VLOOKUP(Healthcare!A1667,Table1[],11,FALSE)</f>
        <v>R1021</v>
      </c>
      <c r="Q1667" s="24">
        <f>VLOOKUP(Healthcare!A1667,Table1[[Customer ID]:[Age]],6,FALSE)</f>
        <v>29</v>
      </c>
    </row>
    <row r="1668" spans="1:17" ht="15.4" x14ac:dyDescent="0.45">
      <c r="A1668" s="25" t="s">
        <v>1667</v>
      </c>
      <c r="B1668" s="24" t="str">
        <f>VLOOKUP('Customer Names'!A1668,'Customer Names'!A1668:C4002,3,FALSE)</f>
        <v>Landry</v>
      </c>
      <c r="C1668" s="24">
        <f>VLOOKUP(Table8[[#This Row],[Customer ID]],Table8[[Customer ID]:[BMI]],2,FALSE)</f>
        <v>17.7</v>
      </c>
      <c r="D1668" s="24">
        <f>VLOOKUP(Table8[[#This Row],[Customer ID]],Table8[[Customer ID]:[HBA1C]],4,FALSE)</f>
        <v>6.38</v>
      </c>
      <c r="E1668" s="24" t="str">
        <f>VLOOKUP(Table8[[#This Row],[Customer ID]],Table8[[Customer ID]:[Heart Issues]],6,FALSE)</f>
        <v>No</v>
      </c>
      <c r="F1668" s="24" t="str">
        <f>VLOOKUP(Table8[[#This Row],[Customer ID]],Table8[[Customer ID]:[Any Transplants]],7,FALSE)</f>
        <v>No</v>
      </c>
      <c r="G1668" s="24" t="str">
        <f>VLOOKUP(Table8[[#This Row],[Customer ID]],Table8[[Customer ID]:[Cancer history]],8,FALSE)</f>
        <v>No</v>
      </c>
      <c r="H1668" s="24">
        <f>VLOOKUP(Table8[[#This Row],[Customer ID]],Table8[[Customer ID]:[NumberOfMajorSurgeries]],9,FALSE)</f>
        <v>2</v>
      </c>
      <c r="I1668" s="24" t="str">
        <f>VLOOKUP(Table8[[#This Row],[Customer ID]],Table8[],10,FALSE)</f>
        <v>No</v>
      </c>
      <c r="J1668" s="24" t="str">
        <f>VLOOKUP(Table8[[#This Row],[Customer ID]],Table8[[Customer ID]:[Wight Status]],3,FALSE)</f>
        <v>Under Weight</v>
      </c>
      <c r="K1668" s="24" t="str">
        <f>VLOOKUP(Table8[[#This Row],[Customer ID]],Table8[[Customer ID]:[Diabetes Status]],5,FALSE)</f>
        <v>Prediabetes</v>
      </c>
      <c r="L1668" s="24" t="str">
        <f>VLOOKUP(A1668,Table1[[Customer ID]:[Date Of Birth]],5,FALSE)</f>
        <v>21-Aug-1972</v>
      </c>
      <c r="M1668" s="24">
        <f>VLOOKUP(A1668,Table1[[Customer ID]:[charges]],8,FALSE)</f>
        <v>5741.67</v>
      </c>
      <c r="N1668" s="24" t="str">
        <f>VLOOKUP(Healthcare!A1668,Table1[[Customer ID]:[Hospital tier]],9,FALSE)</f>
        <v>tier - 2</v>
      </c>
      <c r="O1668" s="24" t="str">
        <f>VLOOKUP(A1668,Table1[[Customer ID]:[City tier]],10,FALSE)</f>
        <v>tier - 3</v>
      </c>
      <c r="P1668" s="24" t="str">
        <f>VLOOKUP(Healthcare!A1668,Table1[],11,FALSE)</f>
        <v>R1013</v>
      </c>
      <c r="Q1668" s="24">
        <f>VLOOKUP(Healthcare!A1668,Table1[[Customer ID]:[Age]],6,FALSE)</f>
        <v>50</v>
      </c>
    </row>
    <row r="1669" spans="1:17" ht="15.4" x14ac:dyDescent="0.45">
      <c r="A1669" s="25" t="s">
        <v>1668</v>
      </c>
      <c r="B1669" s="24" t="str">
        <f>VLOOKUP('Customer Names'!A1669,'Customer Names'!A1669:C4003,3,FALSE)</f>
        <v>McDonald</v>
      </c>
      <c r="C1669" s="24">
        <f>VLOOKUP(Table8[[#This Row],[Customer ID]],Table8[[Customer ID]:[BMI]],2,FALSE)</f>
        <v>34.770000000000003</v>
      </c>
      <c r="D1669" s="24">
        <f>VLOOKUP(Table8[[#This Row],[Customer ID]],Table8[[Customer ID]:[HBA1C]],4,FALSE)</f>
        <v>4.47</v>
      </c>
      <c r="E1669" s="24" t="str">
        <f>VLOOKUP(Table8[[#This Row],[Customer ID]],Table8[[Customer ID]:[Heart Issues]],6,FALSE)</f>
        <v>No</v>
      </c>
      <c r="F1669" s="24" t="str">
        <f>VLOOKUP(Table8[[#This Row],[Customer ID]],Table8[[Customer ID]:[Any Transplants]],7,FALSE)</f>
        <v>No</v>
      </c>
      <c r="G1669" s="24" t="str">
        <f>VLOOKUP(Table8[[#This Row],[Customer ID]],Table8[[Customer ID]:[Cancer history]],8,FALSE)</f>
        <v>No</v>
      </c>
      <c r="H1669" s="24">
        <f>VLOOKUP(Table8[[#This Row],[Customer ID]],Table8[[Customer ID]:[NumberOfMajorSurgeries]],9,FALSE)</f>
        <v>1</v>
      </c>
      <c r="I1669" s="24" t="str">
        <f>VLOOKUP(Table8[[#This Row],[Customer ID]],Table8[],10,FALSE)</f>
        <v>No</v>
      </c>
      <c r="J1669" s="24" t="str">
        <f>VLOOKUP(Table8[[#This Row],[Customer ID]],Table8[[Customer ID]:[Wight Status]],3,FALSE)</f>
        <v>Obesity</v>
      </c>
      <c r="K1669" s="24" t="str">
        <f>VLOOKUP(Table8[[#This Row],[Customer ID]],Table8[[Customer ID]:[Diabetes Status]],5,FALSE)</f>
        <v>Normal</v>
      </c>
      <c r="L1669" s="24" t="str">
        <f>VLOOKUP(A1669,Table1[[Customer ID]:[Date Of Birth]],5,FALSE)</f>
        <v>19-Oct-1987</v>
      </c>
      <c r="M1669" s="24">
        <f>VLOOKUP(A1669,Table1[[Customer ID]:[charges]],8,FALSE)</f>
        <v>5729.01</v>
      </c>
      <c r="N1669" s="24" t="str">
        <f>VLOOKUP(Healthcare!A1669,Table1[[Customer ID]:[Hospital tier]],9,FALSE)</f>
        <v>tier - 1</v>
      </c>
      <c r="O1669" s="24" t="str">
        <f>VLOOKUP(A1669,Table1[[Customer ID]:[City tier]],10,FALSE)</f>
        <v>tier - 2</v>
      </c>
      <c r="P1669" s="24" t="str">
        <f>VLOOKUP(Healthcare!A1669,Table1[],11,FALSE)</f>
        <v>R1012</v>
      </c>
      <c r="Q1669" s="24">
        <f>VLOOKUP(Healthcare!A1669,Table1[[Customer ID]:[Age]],6,FALSE)</f>
        <v>35</v>
      </c>
    </row>
    <row r="1670" spans="1:17" ht="15.4" x14ac:dyDescent="0.45">
      <c r="A1670" s="25" t="s">
        <v>1669</v>
      </c>
      <c r="B1670" s="24" t="str">
        <f>VLOOKUP('Customer Names'!A1670,'Customer Names'!A1670:C4004,3,FALSE)</f>
        <v>Dunlap</v>
      </c>
      <c r="C1670" s="24">
        <f>VLOOKUP(Table8[[#This Row],[Customer ID]],Table8[[Customer ID]:[BMI]],2,FALSE)</f>
        <v>16.88</v>
      </c>
      <c r="D1670" s="24">
        <f>VLOOKUP(Table8[[#This Row],[Customer ID]],Table8[[Customer ID]:[HBA1C]],4,FALSE)</f>
        <v>9.9600000000000009</v>
      </c>
      <c r="E1670" s="24" t="str">
        <f>VLOOKUP(Table8[[#This Row],[Customer ID]],Table8[[Customer ID]:[Heart Issues]],6,FALSE)</f>
        <v>No</v>
      </c>
      <c r="F1670" s="24" t="str">
        <f>VLOOKUP(Table8[[#This Row],[Customer ID]],Table8[[Customer ID]:[Any Transplants]],7,FALSE)</f>
        <v>No</v>
      </c>
      <c r="G1670" s="24" t="str">
        <f>VLOOKUP(Table8[[#This Row],[Customer ID]],Table8[[Customer ID]:[Cancer history]],8,FALSE)</f>
        <v>No</v>
      </c>
      <c r="H1670" s="24">
        <f>VLOOKUP(Table8[[#This Row],[Customer ID]],Table8[[Customer ID]:[NumberOfMajorSurgeries]],9,FALSE)</f>
        <v>0</v>
      </c>
      <c r="I1670" s="24" t="str">
        <f>VLOOKUP(Table8[[#This Row],[Customer ID]],Table8[],10,FALSE)</f>
        <v>No</v>
      </c>
      <c r="J1670" s="24" t="str">
        <f>VLOOKUP(Table8[[#This Row],[Customer ID]],Table8[[Customer ID]:[Wight Status]],3,FALSE)</f>
        <v>Under Weight</v>
      </c>
      <c r="K1670" s="24" t="str">
        <f>VLOOKUP(Table8[[#This Row],[Customer ID]],Table8[[Customer ID]:[Diabetes Status]],5,FALSE)</f>
        <v>Diabetes</v>
      </c>
      <c r="L1670" s="24" t="str">
        <f>VLOOKUP(A1670,Table1[[Customer ID]:[Date Of Birth]],5,FALSE)</f>
        <v>18-Dec-1971</v>
      </c>
      <c r="M1670" s="24">
        <f>VLOOKUP(A1670,Table1[[Customer ID]:[charges]],8,FALSE)</f>
        <v>5720.38</v>
      </c>
      <c r="N1670" s="24" t="str">
        <f>VLOOKUP(Healthcare!A1670,Table1[[Customer ID]:[Hospital tier]],9,FALSE)</f>
        <v>tier - 2</v>
      </c>
      <c r="O1670" s="24" t="str">
        <f>VLOOKUP(A1670,Table1[[Customer ID]:[City tier]],10,FALSE)</f>
        <v>tier - 1</v>
      </c>
      <c r="P1670" s="24" t="str">
        <f>VLOOKUP(Healthcare!A1670,Table1[],11,FALSE)</f>
        <v>R1013</v>
      </c>
      <c r="Q1670" s="24">
        <f>VLOOKUP(Healthcare!A1670,Table1[[Customer ID]:[Age]],6,FALSE)</f>
        <v>51</v>
      </c>
    </row>
    <row r="1671" spans="1:17" ht="15.4" x14ac:dyDescent="0.45">
      <c r="A1671" s="25" t="s">
        <v>1670</v>
      </c>
      <c r="B1671" s="24" t="str">
        <f>VLOOKUP('Customer Names'!A1671,'Customer Names'!A1671:C4005,3,FALSE)</f>
        <v>Larue</v>
      </c>
      <c r="C1671" s="24">
        <f>VLOOKUP(Table8[[#This Row],[Customer ID]],Table8[[Customer ID]:[BMI]],2,FALSE)</f>
        <v>40.26</v>
      </c>
      <c r="D1671" s="24">
        <f>VLOOKUP(Table8[[#This Row],[Customer ID]],Table8[[Customer ID]:[HBA1C]],4,FALSE)</f>
        <v>9.92</v>
      </c>
      <c r="E1671" s="24" t="str">
        <f>VLOOKUP(Table8[[#This Row],[Customer ID]],Table8[[Customer ID]:[Heart Issues]],6,FALSE)</f>
        <v>Yes</v>
      </c>
      <c r="F1671" s="24" t="str">
        <f>VLOOKUP(Table8[[#This Row],[Customer ID]],Table8[[Customer ID]:[Any Transplants]],7,FALSE)</f>
        <v>No</v>
      </c>
      <c r="G1671" s="24" t="str">
        <f>VLOOKUP(Table8[[#This Row],[Customer ID]],Table8[[Customer ID]:[Cancer history]],8,FALSE)</f>
        <v>No</v>
      </c>
      <c r="H1671" s="24">
        <f>VLOOKUP(Table8[[#This Row],[Customer ID]],Table8[[Customer ID]:[NumberOfMajorSurgeries]],9,FALSE)</f>
        <v>0</v>
      </c>
      <c r="I1671" s="24" t="str">
        <f>VLOOKUP(Table8[[#This Row],[Customer ID]],Table8[],10,FALSE)</f>
        <v>No</v>
      </c>
      <c r="J1671" s="24" t="str">
        <f>VLOOKUP(Table8[[#This Row],[Customer ID]],Table8[[Customer ID]:[Wight Status]],3,FALSE)</f>
        <v>Obesity</v>
      </c>
      <c r="K1671" s="24" t="str">
        <f>VLOOKUP(Table8[[#This Row],[Customer ID]],Table8[[Customer ID]:[Diabetes Status]],5,FALSE)</f>
        <v>Diabetes</v>
      </c>
      <c r="L1671" s="24" t="str">
        <f>VLOOKUP(A1671,Table1[[Customer ID]:[Date Of Birth]],5,FALSE)</f>
        <v>30-Aug-1981</v>
      </c>
      <c r="M1671" s="24">
        <f>VLOOKUP(A1671,Table1[[Customer ID]:[charges]],8,FALSE)</f>
        <v>5709.16</v>
      </c>
      <c r="N1671" s="24" t="str">
        <f>VLOOKUP(Healthcare!A1671,Table1[[Customer ID]:[Hospital tier]],9,FALSE)</f>
        <v>tier - 3</v>
      </c>
      <c r="O1671" s="24" t="str">
        <f>VLOOKUP(A1671,Table1[[Customer ID]:[City tier]],10,FALSE)</f>
        <v>tier - 3</v>
      </c>
      <c r="P1671" s="24" t="str">
        <f>VLOOKUP(Healthcare!A1671,Table1[],11,FALSE)</f>
        <v>R1013</v>
      </c>
      <c r="Q1671" s="24">
        <f>VLOOKUP(Healthcare!A1671,Table1[[Customer ID]:[Age]],6,FALSE)</f>
        <v>41</v>
      </c>
    </row>
    <row r="1672" spans="1:17" ht="15.4" x14ac:dyDescent="0.45">
      <c r="A1672" s="25" t="s">
        <v>1671</v>
      </c>
      <c r="B1672" s="24" t="str">
        <f>VLOOKUP('Customer Names'!A1672,'Customer Names'!A1672:C4006,3,FALSE)</f>
        <v>Hodge</v>
      </c>
      <c r="C1672" s="24">
        <f>VLOOKUP(Table8[[#This Row],[Customer ID]],Table8[[Customer ID]:[BMI]],2,FALSE)</f>
        <v>25.6</v>
      </c>
      <c r="D1672" s="24">
        <f>VLOOKUP(Table8[[#This Row],[Customer ID]],Table8[[Customer ID]:[HBA1C]],4,FALSE)</f>
        <v>6.03</v>
      </c>
      <c r="E1672" s="24" t="str">
        <f>VLOOKUP(Table8[[#This Row],[Customer ID]],Table8[[Customer ID]:[Heart Issues]],6,FALSE)</f>
        <v>No</v>
      </c>
      <c r="F1672" s="24" t="str">
        <f>VLOOKUP(Table8[[#This Row],[Customer ID]],Table8[[Customer ID]:[Any Transplants]],7,FALSE)</f>
        <v>No</v>
      </c>
      <c r="G1672" s="24" t="str">
        <f>VLOOKUP(Table8[[#This Row],[Customer ID]],Table8[[Customer ID]:[Cancer history]],8,FALSE)</f>
        <v>Yes</v>
      </c>
      <c r="H1672" s="24">
        <f>VLOOKUP(Table8[[#This Row],[Customer ID]],Table8[[Customer ID]:[NumberOfMajorSurgeries]],9,FALSE)</f>
        <v>1</v>
      </c>
      <c r="I1672" s="24" t="str">
        <f>VLOOKUP(Table8[[#This Row],[Customer ID]],Table8[],10,FALSE)</f>
        <v>No</v>
      </c>
      <c r="J1672" s="24" t="str">
        <f>VLOOKUP(Table8[[#This Row],[Customer ID]],Table8[[Customer ID]:[Wight Status]],3,FALSE)</f>
        <v>Over Weight</v>
      </c>
      <c r="K1672" s="24" t="str">
        <f>VLOOKUP(Table8[[#This Row],[Customer ID]],Table8[[Customer ID]:[Diabetes Status]],5,FALSE)</f>
        <v>Prediabetes</v>
      </c>
      <c r="L1672" s="24" t="str">
        <f>VLOOKUP(A1672,Table1[[Customer ID]:[Date Of Birth]],5,FALSE)</f>
        <v>3-Nov-1993</v>
      </c>
      <c r="M1672" s="24">
        <f>VLOOKUP(A1672,Table1[[Customer ID]:[charges]],8,FALSE)</f>
        <v>5708.87</v>
      </c>
      <c r="N1672" s="24" t="str">
        <f>VLOOKUP(Healthcare!A1672,Table1[[Customer ID]:[Hospital tier]],9,FALSE)</f>
        <v>tier - 2</v>
      </c>
      <c r="O1672" s="24" t="str">
        <f>VLOOKUP(A1672,Table1[[Customer ID]:[City tier]],10,FALSE)</f>
        <v>tier - 1</v>
      </c>
      <c r="P1672" s="24" t="str">
        <f>VLOOKUP(Healthcare!A1672,Table1[],11,FALSE)</f>
        <v>R1011</v>
      </c>
      <c r="Q1672" s="24">
        <f>VLOOKUP(Healthcare!A1672,Table1[[Customer ID]:[Age]],6,FALSE)</f>
        <v>29</v>
      </c>
    </row>
    <row r="1673" spans="1:17" ht="15.4" x14ac:dyDescent="0.45">
      <c r="A1673" s="25" t="s">
        <v>1672</v>
      </c>
      <c r="B1673" s="24" t="str">
        <f>VLOOKUP('Customer Names'!A1673,'Customer Names'!A1673:C4007,3,FALSE)</f>
        <v>Marcus</v>
      </c>
      <c r="C1673" s="24">
        <f>VLOOKUP(Table8[[#This Row],[Customer ID]],Table8[[Customer ID]:[BMI]],2,FALSE)</f>
        <v>33.549999999999997</v>
      </c>
      <c r="D1673" s="24">
        <f>VLOOKUP(Table8[[#This Row],[Customer ID]],Table8[[Customer ID]:[HBA1C]],4,FALSE)</f>
        <v>10.9</v>
      </c>
      <c r="E1673" s="24" t="str">
        <f>VLOOKUP(Table8[[#This Row],[Customer ID]],Table8[[Customer ID]:[Heart Issues]],6,FALSE)</f>
        <v>Yes</v>
      </c>
      <c r="F1673" s="24" t="str">
        <f>VLOOKUP(Table8[[#This Row],[Customer ID]],Table8[[Customer ID]:[Any Transplants]],7,FALSE)</f>
        <v>No</v>
      </c>
      <c r="G1673" s="24" t="str">
        <f>VLOOKUP(Table8[[#This Row],[Customer ID]],Table8[[Customer ID]:[Cancer history]],8,FALSE)</f>
        <v>No</v>
      </c>
      <c r="H1673" s="24">
        <f>VLOOKUP(Table8[[#This Row],[Customer ID]],Table8[[Customer ID]:[NumberOfMajorSurgeries]],9,FALSE)</f>
        <v>0</v>
      </c>
      <c r="I1673" s="24" t="str">
        <f>VLOOKUP(Table8[[#This Row],[Customer ID]],Table8[],10,FALSE)</f>
        <v>No</v>
      </c>
      <c r="J1673" s="24" t="str">
        <f>VLOOKUP(Table8[[#This Row],[Customer ID]],Table8[[Customer ID]:[Wight Status]],3,FALSE)</f>
        <v>Obesity</v>
      </c>
      <c r="K1673" s="24" t="str">
        <f>VLOOKUP(Table8[[#This Row],[Customer ID]],Table8[[Customer ID]:[Diabetes Status]],5,FALSE)</f>
        <v>Diabetes</v>
      </c>
      <c r="L1673" s="24" t="str">
        <f>VLOOKUP(A1673,Table1[[Customer ID]:[Date Of Birth]],5,FALSE)</f>
        <v>15-Jun-1981</v>
      </c>
      <c r="M1673" s="24">
        <f>VLOOKUP(A1673,Table1[[Customer ID]:[charges]],8,FALSE)</f>
        <v>5699.84</v>
      </c>
      <c r="N1673" s="24" t="str">
        <f>VLOOKUP(Healthcare!A1673,Table1[[Customer ID]:[Hospital tier]],9,FALSE)</f>
        <v>tier - 2</v>
      </c>
      <c r="O1673" s="24" t="str">
        <f>VLOOKUP(A1673,Table1[[Customer ID]:[City tier]],10,FALSE)</f>
        <v>tier - 3</v>
      </c>
      <c r="P1673" s="24" t="str">
        <f>VLOOKUP(Healthcare!A1673,Table1[],11,FALSE)</f>
        <v>R1013</v>
      </c>
      <c r="Q1673" s="24">
        <f>VLOOKUP(Healthcare!A1673,Table1[[Customer ID]:[Age]],6,FALSE)</f>
        <v>41</v>
      </c>
    </row>
    <row r="1674" spans="1:17" ht="15.4" x14ac:dyDescent="0.45">
      <c r="A1674" s="25" t="s">
        <v>1673</v>
      </c>
      <c r="B1674" s="24" t="str">
        <f>VLOOKUP('Customer Names'!A1674,'Customer Names'!A1674:C4008,3,FALSE)</f>
        <v>Daubert</v>
      </c>
      <c r="C1674" s="24">
        <f>VLOOKUP(Table8[[#This Row],[Customer ID]],Table8[[Customer ID]:[BMI]],2,FALSE)</f>
        <v>16.690000000000001</v>
      </c>
      <c r="D1674" s="24">
        <f>VLOOKUP(Table8[[#This Row],[Customer ID]],Table8[[Customer ID]:[HBA1C]],4,FALSE)</f>
        <v>10.66</v>
      </c>
      <c r="E1674" s="24" t="str">
        <f>VLOOKUP(Table8[[#This Row],[Customer ID]],Table8[[Customer ID]:[Heart Issues]],6,FALSE)</f>
        <v>No</v>
      </c>
      <c r="F1674" s="24" t="str">
        <f>VLOOKUP(Table8[[#This Row],[Customer ID]],Table8[[Customer ID]:[Any Transplants]],7,FALSE)</f>
        <v>No</v>
      </c>
      <c r="G1674" s="24" t="str">
        <f>VLOOKUP(Table8[[#This Row],[Customer ID]],Table8[[Customer ID]:[Cancer history]],8,FALSE)</f>
        <v>No</v>
      </c>
      <c r="H1674" s="24">
        <f>VLOOKUP(Table8[[#This Row],[Customer ID]],Table8[[Customer ID]:[NumberOfMajorSurgeries]],9,FALSE)</f>
        <v>0</v>
      </c>
      <c r="I1674" s="24" t="str">
        <f>VLOOKUP(Table8[[#This Row],[Customer ID]],Table8[],10,FALSE)</f>
        <v>No</v>
      </c>
      <c r="J1674" s="24" t="str">
        <f>VLOOKUP(Table8[[#This Row],[Customer ID]],Table8[[Customer ID]:[Wight Status]],3,FALSE)</f>
        <v>Under Weight</v>
      </c>
      <c r="K1674" s="24" t="str">
        <f>VLOOKUP(Table8[[#This Row],[Customer ID]],Table8[[Customer ID]:[Diabetes Status]],5,FALSE)</f>
        <v>Diabetes</v>
      </c>
      <c r="L1674" s="24" t="str">
        <f>VLOOKUP(A1674,Table1[[Customer ID]:[Date Of Birth]],5,FALSE)</f>
        <v>6-Jul-1974</v>
      </c>
      <c r="M1674" s="24">
        <f>VLOOKUP(A1674,Table1[[Customer ID]:[charges]],8,FALSE)</f>
        <v>5698.74</v>
      </c>
      <c r="N1674" s="24" t="str">
        <f>VLOOKUP(Healthcare!A1674,Table1[[Customer ID]:[Hospital tier]],9,FALSE)</f>
        <v>tier - 2</v>
      </c>
      <c r="O1674" s="24" t="str">
        <f>VLOOKUP(A1674,Table1[[Customer ID]:[City tier]],10,FALSE)</f>
        <v>tier - 2</v>
      </c>
      <c r="P1674" s="24" t="str">
        <f>VLOOKUP(Healthcare!A1674,Table1[],11,FALSE)</f>
        <v>R1012</v>
      </c>
      <c r="Q1674" s="24">
        <f>VLOOKUP(Healthcare!A1674,Table1[[Customer ID]:[Age]],6,FALSE)</f>
        <v>48</v>
      </c>
    </row>
    <row r="1675" spans="1:17" ht="15.4" x14ac:dyDescent="0.45">
      <c r="A1675" s="25" t="s">
        <v>1674</v>
      </c>
      <c r="B1675" s="24" t="str">
        <f>VLOOKUP('Customer Names'!A1675,'Customer Names'!A1675:C4009,3,FALSE)</f>
        <v>Close</v>
      </c>
      <c r="C1675" s="24">
        <f>VLOOKUP(Table8[[#This Row],[Customer ID]],Table8[[Customer ID]:[BMI]],2,FALSE)</f>
        <v>19.95</v>
      </c>
      <c r="D1675" s="24">
        <f>VLOOKUP(Table8[[#This Row],[Customer ID]],Table8[[Customer ID]:[HBA1C]],4,FALSE)</f>
        <v>4.05</v>
      </c>
      <c r="E1675" s="24" t="str">
        <f>VLOOKUP(Table8[[#This Row],[Customer ID]],Table8[[Customer ID]:[Heart Issues]],6,FALSE)</f>
        <v>No</v>
      </c>
      <c r="F1675" s="24" t="str">
        <f>VLOOKUP(Table8[[#This Row],[Customer ID]],Table8[[Customer ID]:[Any Transplants]],7,FALSE)</f>
        <v>No</v>
      </c>
      <c r="G1675" s="24" t="str">
        <f>VLOOKUP(Table8[[#This Row],[Customer ID]],Table8[[Customer ID]:[Cancer history]],8,FALSE)</f>
        <v>No</v>
      </c>
      <c r="H1675" s="24">
        <f>VLOOKUP(Table8[[#This Row],[Customer ID]],Table8[[Customer ID]:[NumberOfMajorSurgeries]],9,FALSE)</f>
        <v>1</v>
      </c>
      <c r="I1675" s="24" t="str">
        <f>VLOOKUP(Table8[[#This Row],[Customer ID]],Table8[],10,FALSE)</f>
        <v>No</v>
      </c>
      <c r="J1675" s="24" t="str">
        <f>VLOOKUP(Table8[[#This Row],[Customer ID]],Table8[[Customer ID]:[Wight Status]],3,FALSE)</f>
        <v>Normal Weight</v>
      </c>
      <c r="K1675" s="24" t="str">
        <f>VLOOKUP(Table8[[#This Row],[Customer ID]],Table8[[Customer ID]:[Diabetes Status]],5,FALSE)</f>
        <v>Normal</v>
      </c>
      <c r="L1675" s="24" t="str">
        <f>VLOOKUP(A1675,Table1[[Customer ID]:[Date Of Birth]],5,FALSE)</f>
        <v>3-Nov-1992</v>
      </c>
      <c r="M1675" s="24">
        <f>VLOOKUP(A1675,Table1[[Customer ID]:[charges]],8,FALSE)</f>
        <v>5693.43</v>
      </c>
      <c r="N1675" s="24" t="str">
        <f>VLOOKUP(Healthcare!A1675,Table1[[Customer ID]:[Hospital tier]],9,FALSE)</f>
        <v>tier - 2</v>
      </c>
      <c r="O1675" s="24" t="str">
        <f>VLOOKUP(A1675,Table1[[Customer ID]:[City tier]],10,FALSE)</f>
        <v>tier - 3</v>
      </c>
      <c r="P1675" s="24" t="str">
        <f>VLOOKUP(Healthcare!A1675,Table1[],11,FALSE)</f>
        <v>R1012</v>
      </c>
      <c r="Q1675" s="24">
        <f>VLOOKUP(Healthcare!A1675,Table1[[Customer ID]:[Age]],6,FALSE)</f>
        <v>30</v>
      </c>
    </row>
    <row r="1676" spans="1:17" ht="15.4" x14ac:dyDescent="0.45">
      <c r="A1676" s="25" t="s">
        <v>1675</v>
      </c>
      <c r="B1676" s="24" t="str">
        <f>VLOOKUP('Customer Names'!A1676,'Customer Names'!A1676:C4010,3,FALSE)</f>
        <v>Roels</v>
      </c>
      <c r="C1676" s="24">
        <f>VLOOKUP(Table8[[#This Row],[Customer ID]],Table8[[Customer ID]:[BMI]],2,FALSE)</f>
        <v>17.55</v>
      </c>
      <c r="D1676" s="24">
        <f>VLOOKUP(Table8[[#This Row],[Customer ID]],Table8[[Customer ID]:[HBA1C]],4,FALSE)</f>
        <v>4.2300000000000004</v>
      </c>
      <c r="E1676" s="24" t="str">
        <f>VLOOKUP(Table8[[#This Row],[Customer ID]],Table8[[Customer ID]:[Heart Issues]],6,FALSE)</f>
        <v>No</v>
      </c>
      <c r="F1676" s="24" t="str">
        <f>VLOOKUP(Table8[[#This Row],[Customer ID]],Table8[[Customer ID]:[Any Transplants]],7,FALSE)</f>
        <v>No</v>
      </c>
      <c r="G1676" s="24" t="str">
        <f>VLOOKUP(Table8[[#This Row],[Customer ID]],Table8[[Customer ID]:[Cancer history]],8,FALSE)</f>
        <v>No</v>
      </c>
      <c r="H1676" s="24">
        <f>VLOOKUP(Table8[[#This Row],[Customer ID]],Table8[[Customer ID]:[NumberOfMajorSurgeries]],9,FALSE)</f>
        <v>2</v>
      </c>
      <c r="I1676" s="24" t="str">
        <f>VLOOKUP(Table8[[#This Row],[Customer ID]],Table8[],10,FALSE)</f>
        <v>No</v>
      </c>
      <c r="J1676" s="24" t="str">
        <f>VLOOKUP(Table8[[#This Row],[Customer ID]],Table8[[Customer ID]:[Wight Status]],3,FALSE)</f>
        <v>Under Weight</v>
      </c>
      <c r="K1676" s="24" t="str">
        <f>VLOOKUP(Table8[[#This Row],[Customer ID]],Table8[[Customer ID]:[Diabetes Status]],5,FALSE)</f>
        <v>Normal</v>
      </c>
      <c r="L1676" s="24" t="str">
        <f>VLOOKUP(A1676,Table1[[Customer ID]:[Date Of Birth]],5,FALSE)</f>
        <v>28-Oct-1972</v>
      </c>
      <c r="M1676" s="24">
        <f>VLOOKUP(A1676,Table1[[Customer ID]:[charges]],8,FALSE)</f>
        <v>5690.79</v>
      </c>
      <c r="N1676" s="24" t="str">
        <f>VLOOKUP(Healthcare!A1676,Table1[[Customer ID]:[Hospital tier]],9,FALSE)</f>
        <v>tier - 2</v>
      </c>
      <c r="O1676" s="24" t="str">
        <f>VLOOKUP(A1676,Table1[[Customer ID]:[City tier]],10,FALSE)</f>
        <v>tier - 1</v>
      </c>
      <c r="P1676" s="24" t="str">
        <f>VLOOKUP(Healthcare!A1676,Table1[],11,FALSE)</f>
        <v>R1013</v>
      </c>
      <c r="Q1676" s="24">
        <f>VLOOKUP(Healthcare!A1676,Table1[[Customer ID]:[Age]],6,FALSE)</f>
        <v>50</v>
      </c>
    </row>
    <row r="1677" spans="1:17" ht="15.4" x14ac:dyDescent="0.45">
      <c r="A1677" s="25" t="s">
        <v>1676</v>
      </c>
      <c r="B1677" s="24" t="str">
        <f>VLOOKUP('Customer Names'!A1677,'Customer Names'!A1677:C4011,3,FALSE)</f>
        <v>Venosky</v>
      </c>
      <c r="C1677" s="24">
        <f>VLOOKUP(Table8[[#This Row],[Customer ID]],Table8[[Customer ID]:[BMI]],2,FALSE)</f>
        <v>22.01</v>
      </c>
      <c r="D1677" s="24">
        <f>VLOOKUP(Table8[[#This Row],[Customer ID]],Table8[[Customer ID]:[HBA1C]],4,FALSE)</f>
        <v>5.01</v>
      </c>
      <c r="E1677" s="24" t="str">
        <f>VLOOKUP(Table8[[#This Row],[Customer ID]],Table8[[Customer ID]:[Heart Issues]],6,FALSE)</f>
        <v>No</v>
      </c>
      <c r="F1677" s="24" t="str">
        <f>VLOOKUP(Table8[[#This Row],[Customer ID]],Table8[[Customer ID]:[Any Transplants]],7,FALSE)</f>
        <v>No</v>
      </c>
      <c r="G1677" s="24" t="str">
        <f>VLOOKUP(Table8[[#This Row],[Customer ID]],Table8[[Customer ID]:[Cancer history]],8,FALSE)</f>
        <v>No</v>
      </c>
      <c r="H1677" s="24">
        <f>VLOOKUP(Table8[[#This Row],[Customer ID]],Table8[[Customer ID]:[NumberOfMajorSurgeries]],9,FALSE)</f>
        <v>1</v>
      </c>
      <c r="I1677" s="24" t="str">
        <f>VLOOKUP(Table8[[#This Row],[Customer ID]],Table8[],10,FALSE)</f>
        <v>No</v>
      </c>
      <c r="J1677" s="24" t="str">
        <f>VLOOKUP(Table8[[#This Row],[Customer ID]],Table8[[Customer ID]:[Wight Status]],3,FALSE)</f>
        <v>Normal Weight</v>
      </c>
      <c r="K1677" s="24" t="str">
        <f>VLOOKUP(Table8[[#This Row],[Customer ID]],Table8[[Customer ID]:[Diabetes Status]],5,FALSE)</f>
        <v>Normal</v>
      </c>
      <c r="L1677" s="24" t="str">
        <f>VLOOKUP(A1677,Table1[[Customer ID]:[Date Of Birth]],5,FALSE)</f>
        <v>12-Aug-1984</v>
      </c>
      <c r="M1677" s="24">
        <f>VLOOKUP(A1677,Table1[[Customer ID]:[charges]],8,FALSE)</f>
        <v>5679.13</v>
      </c>
      <c r="N1677" s="24" t="str">
        <f>VLOOKUP(Healthcare!A1677,Table1[[Customer ID]:[Hospital tier]],9,FALSE)</f>
        <v>tier - 2</v>
      </c>
      <c r="O1677" s="24" t="str">
        <f>VLOOKUP(A1677,Table1[[Customer ID]:[City tier]],10,FALSE)</f>
        <v>tier - 2</v>
      </c>
      <c r="P1677" s="24" t="str">
        <f>VLOOKUP(Healthcare!A1677,Table1[],11,FALSE)</f>
        <v>R1013</v>
      </c>
      <c r="Q1677" s="24">
        <f>VLOOKUP(Healthcare!A1677,Table1[[Customer ID]:[Age]],6,FALSE)</f>
        <v>38</v>
      </c>
    </row>
    <row r="1678" spans="1:17" ht="15.4" x14ac:dyDescent="0.45">
      <c r="A1678" s="25" t="s">
        <v>1677</v>
      </c>
      <c r="B1678" s="24" t="str">
        <f>VLOOKUP('Customer Names'!A1678,'Customer Names'!A1678:C4012,3,FALSE)</f>
        <v>Gosnell</v>
      </c>
      <c r="C1678" s="24">
        <f>VLOOKUP(Table8[[#This Row],[Customer ID]],Table8[[Customer ID]:[BMI]],2,FALSE)</f>
        <v>41.8</v>
      </c>
      <c r="D1678" s="24">
        <f>VLOOKUP(Table8[[#This Row],[Customer ID]],Table8[[Customer ID]:[HBA1C]],4,FALSE)</f>
        <v>5.82</v>
      </c>
      <c r="E1678" s="24" t="str">
        <f>VLOOKUP(Table8[[#This Row],[Customer ID]],Table8[[Customer ID]:[Heart Issues]],6,FALSE)</f>
        <v>Yes</v>
      </c>
      <c r="F1678" s="24" t="str">
        <f>VLOOKUP(Table8[[#This Row],[Customer ID]],Table8[[Customer ID]:[Any Transplants]],7,FALSE)</f>
        <v>No</v>
      </c>
      <c r="G1678" s="24" t="str">
        <f>VLOOKUP(Table8[[#This Row],[Customer ID]],Table8[[Customer ID]:[Cancer history]],8,FALSE)</f>
        <v>Yes</v>
      </c>
      <c r="H1678" s="24">
        <f>VLOOKUP(Table8[[#This Row],[Customer ID]],Table8[[Customer ID]:[NumberOfMajorSurgeries]],9,FALSE)</f>
        <v>1</v>
      </c>
      <c r="I1678" s="24" t="str">
        <f>VLOOKUP(Table8[[#This Row],[Customer ID]],Table8[],10,FALSE)</f>
        <v>No</v>
      </c>
      <c r="J1678" s="24" t="str">
        <f>VLOOKUP(Table8[[#This Row],[Customer ID]],Table8[[Customer ID]:[Wight Status]],3,FALSE)</f>
        <v>Obesity</v>
      </c>
      <c r="K1678" s="24" t="str">
        <f>VLOOKUP(Table8[[#This Row],[Customer ID]],Table8[[Customer ID]:[Diabetes Status]],5,FALSE)</f>
        <v>Prediabetes</v>
      </c>
      <c r="L1678" s="24" t="str">
        <f>VLOOKUP(A1678,Table1[[Customer ID]:[Date Of Birth]],5,FALSE)</f>
        <v>3-Sep-1983</v>
      </c>
      <c r="M1678" s="24">
        <f>VLOOKUP(A1678,Table1[[Customer ID]:[charges]],8,FALSE)</f>
        <v>5662.23</v>
      </c>
      <c r="N1678" s="24" t="str">
        <f>VLOOKUP(Healthcare!A1678,Table1[[Customer ID]:[Hospital tier]],9,FALSE)</f>
        <v>tier - 2</v>
      </c>
      <c r="O1678" s="24" t="str">
        <f>VLOOKUP(A1678,Table1[[Customer ID]:[City tier]],10,FALSE)</f>
        <v>tier - 1</v>
      </c>
      <c r="P1678" s="24" t="str">
        <f>VLOOKUP(Healthcare!A1678,Table1[],11,FALSE)</f>
        <v>R1013</v>
      </c>
      <c r="Q1678" s="24">
        <f>VLOOKUP(Healthcare!A1678,Table1[[Customer ID]:[Age]],6,FALSE)</f>
        <v>39</v>
      </c>
    </row>
    <row r="1679" spans="1:17" ht="15.4" x14ac:dyDescent="0.45">
      <c r="A1679" s="25" t="s">
        <v>1678</v>
      </c>
      <c r="B1679" s="24" t="str">
        <f>VLOOKUP('Customer Names'!A1679,'Customer Names'!A1679:C4013,3,FALSE)</f>
        <v>Chewning-Kulick</v>
      </c>
      <c r="C1679" s="24">
        <f>VLOOKUP(Table8[[#This Row],[Customer ID]],Table8[[Customer ID]:[BMI]],2,FALSE)</f>
        <v>19.170000000000002</v>
      </c>
      <c r="D1679" s="24">
        <f>VLOOKUP(Table8[[#This Row],[Customer ID]],Table8[[Customer ID]:[HBA1C]],4,FALSE)</f>
        <v>7.94</v>
      </c>
      <c r="E1679" s="24" t="str">
        <f>VLOOKUP(Table8[[#This Row],[Customer ID]],Table8[[Customer ID]:[Heart Issues]],6,FALSE)</f>
        <v>No</v>
      </c>
      <c r="F1679" s="24" t="str">
        <f>VLOOKUP(Table8[[#This Row],[Customer ID]],Table8[[Customer ID]:[Any Transplants]],7,FALSE)</f>
        <v>No</v>
      </c>
      <c r="G1679" s="24" t="str">
        <f>VLOOKUP(Table8[[#This Row],[Customer ID]],Table8[[Customer ID]:[Cancer history]],8,FALSE)</f>
        <v>No</v>
      </c>
      <c r="H1679" s="24">
        <f>VLOOKUP(Table8[[#This Row],[Customer ID]],Table8[[Customer ID]:[NumberOfMajorSurgeries]],9,FALSE)</f>
        <v>0</v>
      </c>
      <c r="I1679" s="24" t="str">
        <f>VLOOKUP(Table8[[#This Row],[Customer ID]],Table8[],10,FALSE)</f>
        <v>No</v>
      </c>
      <c r="J1679" s="24" t="str">
        <f>VLOOKUP(Table8[[#This Row],[Customer ID]],Table8[[Customer ID]:[Wight Status]],3,FALSE)</f>
        <v>Normal Weight</v>
      </c>
      <c r="K1679" s="24" t="str">
        <f>VLOOKUP(Table8[[#This Row],[Customer ID]],Table8[[Customer ID]:[Diabetes Status]],5,FALSE)</f>
        <v>Diabetes</v>
      </c>
      <c r="L1679" s="24" t="str">
        <f>VLOOKUP(A1679,Table1[[Customer ID]:[Date Of Birth]],5,FALSE)</f>
        <v>27-Sep-1978</v>
      </c>
      <c r="M1679" s="24">
        <f>VLOOKUP(A1679,Table1[[Customer ID]:[charges]],8,FALSE)</f>
        <v>5650.14</v>
      </c>
      <c r="N1679" s="24" t="str">
        <f>VLOOKUP(Healthcare!A1679,Table1[[Customer ID]:[Hospital tier]],9,FALSE)</f>
        <v>tier - 2</v>
      </c>
      <c r="O1679" s="24" t="str">
        <f>VLOOKUP(A1679,Table1[[Customer ID]:[City tier]],10,FALSE)</f>
        <v>tier - 1</v>
      </c>
      <c r="P1679" s="24" t="str">
        <f>VLOOKUP(Healthcare!A1679,Table1[],11,FALSE)</f>
        <v>R1013</v>
      </c>
      <c r="Q1679" s="24">
        <f>VLOOKUP(Healthcare!A1679,Table1[[Customer ID]:[Age]],6,FALSE)</f>
        <v>44</v>
      </c>
    </row>
    <row r="1680" spans="1:17" ht="15.4" x14ac:dyDescent="0.45">
      <c r="A1680" s="25" t="s">
        <v>1679</v>
      </c>
      <c r="B1680" s="24" t="str">
        <f>VLOOKUP('Customer Names'!A1680,'Customer Names'!A1680:C4014,3,FALSE)</f>
        <v>McCarron</v>
      </c>
      <c r="C1680" s="24">
        <f>VLOOKUP(Table8[[#This Row],[Customer ID]],Table8[[Customer ID]:[BMI]],2,FALSE)</f>
        <v>32.799999999999997</v>
      </c>
      <c r="D1680" s="24">
        <f>VLOOKUP(Table8[[#This Row],[Customer ID]],Table8[[Customer ID]:[HBA1C]],4,FALSE)</f>
        <v>6.16</v>
      </c>
      <c r="E1680" s="24" t="str">
        <f>VLOOKUP(Table8[[#This Row],[Customer ID]],Table8[[Customer ID]:[Heart Issues]],6,FALSE)</f>
        <v>Yes</v>
      </c>
      <c r="F1680" s="24" t="str">
        <f>VLOOKUP(Table8[[#This Row],[Customer ID]],Table8[[Customer ID]:[Any Transplants]],7,FALSE)</f>
        <v>No</v>
      </c>
      <c r="G1680" s="24" t="str">
        <f>VLOOKUP(Table8[[#This Row],[Customer ID]],Table8[[Customer ID]:[Cancer history]],8,FALSE)</f>
        <v>Yes</v>
      </c>
      <c r="H1680" s="24">
        <f>VLOOKUP(Table8[[#This Row],[Customer ID]],Table8[[Customer ID]:[NumberOfMajorSurgeries]],9,FALSE)</f>
        <v>1</v>
      </c>
      <c r="I1680" s="24" t="str">
        <f>VLOOKUP(Table8[[#This Row],[Customer ID]],Table8[],10,FALSE)</f>
        <v>No</v>
      </c>
      <c r="J1680" s="24" t="str">
        <f>VLOOKUP(Table8[[#This Row],[Customer ID]],Table8[[Customer ID]:[Wight Status]],3,FALSE)</f>
        <v>Obesity</v>
      </c>
      <c r="K1680" s="24" t="str">
        <f>VLOOKUP(Table8[[#This Row],[Customer ID]],Table8[[Customer ID]:[Diabetes Status]],5,FALSE)</f>
        <v>Prediabetes</v>
      </c>
      <c r="L1680" s="24" t="str">
        <f>VLOOKUP(A1680,Table1[[Customer ID]:[Date Of Birth]],5,FALSE)</f>
        <v>8-Jun-1983</v>
      </c>
      <c r="M1680" s="24">
        <f>VLOOKUP(A1680,Table1[[Customer ID]:[charges]],8,FALSE)</f>
        <v>5649.72</v>
      </c>
      <c r="N1680" s="24" t="str">
        <f>VLOOKUP(Healthcare!A1680,Table1[[Customer ID]:[Hospital tier]],9,FALSE)</f>
        <v>tier - 2</v>
      </c>
      <c r="O1680" s="24" t="str">
        <f>VLOOKUP(A1680,Table1[[Customer ID]:[City tier]],10,FALSE)</f>
        <v>tier - 3</v>
      </c>
      <c r="P1680" s="24" t="str">
        <f>VLOOKUP(Healthcare!A1680,Table1[],11,FALSE)</f>
        <v>R1011</v>
      </c>
      <c r="Q1680" s="24">
        <f>VLOOKUP(Healthcare!A1680,Table1[[Customer ID]:[Age]],6,FALSE)</f>
        <v>40</v>
      </c>
    </row>
    <row r="1681" spans="1:17" ht="15.4" x14ac:dyDescent="0.45">
      <c r="A1681" s="25" t="s">
        <v>1680</v>
      </c>
      <c r="B1681" s="24" t="str">
        <f>VLOOKUP('Customer Names'!A1681,'Customer Names'!A1681:C4015,3,FALSE)</f>
        <v>Manion</v>
      </c>
      <c r="C1681" s="24">
        <f>VLOOKUP(Table8[[#This Row],[Customer ID]],Table8[[Customer ID]:[BMI]],2,FALSE)</f>
        <v>35.814999999999998</v>
      </c>
      <c r="D1681" s="24">
        <f>VLOOKUP(Table8[[#This Row],[Customer ID]],Table8[[Customer ID]:[HBA1C]],4,FALSE)</f>
        <v>4.1500000000000004</v>
      </c>
      <c r="E1681" s="24" t="str">
        <f>VLOOKUP(Table8[[#This Row],[Customer ID]],Table8[[Customer ID]:[Heart Issues]],6,FALSE)</f>
        <v>No</v>
      </c>
      <c r="F1681" s="24" t="str">
        <f>VLOOKUP(Table8[[#This Row],[Customer ID]],Table8[[Customer ID]:[Any Transplants]],7,FALSE)</f>
        <v>No</v>
      </c>
      <c r="G1681" s="24" t="str">
        <f>VLOOKUP(Table8[[#This Row],[Customer ID]],Table8[[Customer ID]:[Cancer history]],8,FALSE)</f>
        <v>No</v>
      </c>
      <c r="H1681" s="24">
        <f>VLOOKUP(Table8[[#This Row],[Customer ID]],Table8[[Customer ID]:[NumberOfMajorSurgeries]],9,FALSE)</f>
        <v>1</v>
      </c>
      <c r="I1681" s="24" t="str">
        <f>VLOOKUP(Table8[[#This Row],[Customer ID]],Table8[],10,FALSE)</f>
        <v>No</v>
      </c>
      <c r="J1681" s="24" t="str">
        <f>VLOOKUP(Table8[[#This Row],[Customer ID]],Table8[[Customer ID]:[Wight Status]],3,FALSE)</f>
        <v>Obesity</v>
      </c>
      <c r="K1681" s="24" t="str">
        <f>VLOOKUP(Table8[[#This Row],[Customer ID]],Table8[[Customer ID]:[Diabetes Status]],5,FALSE)</f>
        <v>Normal</v>
      </c>
      <c r="L1681" s="24" t="str">
        <f>VLOOKUP(A1681,Table1[[Customer ID]:[Date Of Birth]],5,FALSE)</f>
        <v>9-Dec-1987</v>
      </c>
      <c r="M1681" s="24">
        <f>VLOOKUP(A1681,Table1[[Customer ID]:[charges]],8,FALSE)</f>
        <v>5630.46</v>
      </c>
      <c r="N1681" s="24" t="str">
        <f>VLOOKUP(Healthcare!A1681,Table1[[Customer ID]:[Hospital tier]],9,FALSE)</f>
        <v>tier - 2</v>
      </c>
      <c r="O1681" s="24" t="str">
        <f>VLOOKUP(A1681,Table1[[Customer ID]:[City tier]],10,FALSE)</f>
        <v>tier - 3</v>
      </c>
      <c r="P1681" s="24" t="str">
        <f>VLOOKUP(Healthcare!A1681,Table1[],11,FALSE)</f>
        <v>R1012</v>
      </c>
      <c r="Q1681" s="24">
        <f>VLOOKUP(Healthcare!A1681,Table1[[Customer ID]:[Age]],6,FALSE)</f>
        <v>35</v>
      </c>
    </row>
    <row r="1682" spans="1:17" ht="15.4" x14ac:dyDescent="0.45">
      <c r="A1682" s="25" t="s">
        <v>1681</v>
      </c>
      <c r="B1682" s="24" t="str">
        <f>VLOOKUP('Customer Names'!A1682,'Customer Names'!A1682:C4016,3,FALSE)</f>
        <v>Strong</v>
      </c>
      <c r="C1682" s="24">
        <f>VLOOKUP(Table8[[#This Row],[Customer ID]],Table8[[Customer ID]:[BMI]],2,FALSE)</f>
        <v>24.3</v>
      </c>
      <c r="D1682" s="24">
        <f>VLOOKUP(Table8[[#This Row],[Customer ID]],Table8[[Customer ID]:[HBA1C]],4,FALSE)</f>
        <v>6.23</v>
      </c>
      <c r="E1682" s="24" t="str">
        <f>VLOOKUP(Table8[[#This Row],[Customer ID]],Table8[[Customer ID]:[Heart Issues]],6,FALSE)</f>
        <v>No</v>
      </c>
      <c r="F1682" s="24" t="str">
        <f>VLOOKUP(Table8[[#This Row],[Customer ID]],Table8[[Customer ID]:[Any Transplants]],7,FALSE)</f>
        <v>No</v>
      </c>
      <c r="G1682" s="24" t="str">
        <f>VLOOKUP(Table8[[#This Row],[Customer ID]],Table8[[Customer ID]:[Cancer history]],8,FALSE)</f>
        <v>No</v>
      </c>
      <c r="H1682" s="24">
        <f>VLOOKUP(Table8[[#This Row],[Customer ID]],Table8[[Customer ID]:[NumberOfMajorSurgeries]],9,FALSE)</f>
        <v>0</v>
      </c>
      <c r="I1682" s="24" t="str">
        <f>VLOOKUP(Table8[[#This Row],[Customer ID]],Table8[],10,FALSE)</f>
        <v>No</v>
      </c>
      <c r="J1682" s="24" t="str">
        <f>VLOOKUP(Table8[[#This Row],[Customer ID]],Table8[[Customer ID]:[Wight Status]],3,FALSE)</f>
        <v>Normal Weight</v>
      </c>
      <c r="K1682" s="24" t="str">
        <f>VLOOKUP(Table8[[#This Row],[Customer ID]],Table8[[Customer ID]:[Diabetes Status]],5,FALSE)</f>
        <v>Prediabetes</v>
      </c>
      <c r="L1682" s="24" t="str">
        <f>VLOOKUP(A1682,Table1[[Customer ID]:[Date Of Birth]],5,FALSE)</f>
        <v>15-Nov-1994</v>
      </c>
      <c r="M1682" s="24">
        <f>VLOOKUP(A1682,Table1[[Customer ID]:[charges]],8,FALSE)</f>
        <v>5615.37</v>
      </c>
      <c r="N1682" s="24" t="str">
        <f>VLOOKUP(Healthcare!A1682,Table1[[Customer ID]:[Hospital tier]],9,FALSE)</f>
        <v>tier - 2</v>
      </c>
      <c r="O1682" s="24" t="str">
        <f>VLOOKUP(A1682,Table1[[Customer ID]:[City tier]],10,FALSE)</f>
        <v>tier - 3</v>
      </c>
      <c r="P1682" s="24" t="str">
        <f>VLOOKUP(Healthcare!A1682,Table1[],11,FALSE)</f>
        <v>R1011</v>
      </c>
      <c r="Q1682" s="24">
        <f>VLOOKUP(Healthcare!A1682,Table1[[Customer ID]:[Age]],6,FALSE)</f>
        <v>28</v>
      </c>
    </row>
    <row r="1683" spans="1:17" ht="15.4" x14ac:dyDescent="0.45">
      <c r="A1683" s="25" t="s">
        <v>1682</v>
      </c>
      <c r="B1683" s="24" t="str">
        <f>VLOOKUP('Customer Names'!A1683,'Customer Names'!A1683:C4017,3,FALSE)</f>
        <v>Leblanc</v>
      </c>
      <c r="C1683" s="24">
        <f>VLOOKUP(Table8[[#This Row],[Customer ID]],Table8[[Customer ID]:[BMI]],2,FALSE)</f>
        <v>19.059999999999999</v>
      </c>
      <c r="D1683" s="24">
        <f>VLOOKUP(Table8[[#This Row],[Customer ID]],Table8[[Customer ID]:[HBA1C]],4,FALSE)</f>
        <v>7.41</v>
      </c>
      <c r="E1683" s="24" t="str">
        <f>VLOOKUP(Table8[[#This Row],[Customer ID]],Table8[[Customer ID]:[Heart Issues]],6,FALSE)</f>
        <v>No</v>
      </c>
      <c r="F1683" s="24" t="str">
        <f>VLOOKUP(Table8[[#This Row],[Customer ID]],Table8[[Customer ID]:[Any Transplants]],7,FALSE)</f>
        <v>No</v>
      </c>
      <c r="G1683" s="24" t="str">
        <f>VLOOKUP(Table8[[#This Row],[Customer ID]],Table8[[Customer ID]:[Cancer history]],8,FALSE)</f>
        <v>No</v>
      </c>
      <c r="H1683" s="24">
        <f>VLOOKUP(Table8[[#This Row],[Customer ID]],Table8[[Customer ID]:[NumberOfMajorSurgeries]],9,FALSE)</f>
        <v>0</v>
      </c>
      <c r="I1683" s="24" t="str">
        <f>VLOOKUP(Table8[[#This Row],[Customer ID]],Table8[],10,FALSE)</f>
        <v>No</v>
      </c>
      <c r="J1683" s="24" t="str">
        <f>VLOOKUP(Table8[[#This Row],[Customer ID]],Table8[[Customer ID]:[Wight Status]],3,FALSE)</f>
        <v>Normal Weight</v>
      </c>
      <c r="K1683" s="24" t="str">
        <f>VLOOKUP(Table8[[#This Row],[Customer ID]],Table8[[Customer ID]:[Diabetes Status]],5,FALSE)</f>
        <v>Diabetes</v>
      </c>
      <c r="L1683" s="24" t="str">
        <f>VLOOKUP(A1683,Table1[[Customer ID]:[Date Of Birth]],5,FALSE)</f>
        <v>11-Sep-1978</v>
      </c>
      <c r="M1683" s="24">
        <f>VLOOKUP(A1683,Table1[[Customer ID]:[charges]],8,FALSE)</f>
        <v>5612.83</v>
      </c>
      <c r="N1683" s="24" t="str">
        <f>VLOOKUP(Healthcare!A1683,Table1[[Customer ID]:[Hospital tier]],9,FALSE)</f>
        <v>tier - 2</v>
      </c>
      <c r="O1683" s="24" t="str">
        <f>VLOOKUP(A1683,Table1[[Customer ID]:[City tier]],10,FALSE)</f>
        <v>tier - 3</v>
      </c>
      <c r="P1683" s="24" t="str">
        <f>VLOOKUP(Healthcare!A1683,Table1[],11,FALSE)</f>
        <v>R1013</v>
      </c>
      <c r="Q1683" s="24">
        <f>VLOOKUP(Healthcare!A1683,Table1[[Customer ID]:[Age]],6,FALSE)</f>
        <v>44</v>
      </c>
    </row>
    <row r="1684" spans="1:17" ht="15.4" x14ac:dyDescent="0.45">
      <c r="A1684" s="25" t="s">
        <v>1683</v>
      </c>
      <c r="B1684" s="24" t="str">
        <f>VLOOKUP('Customer Names'!A1684,'Customer Names'!A1684:C4018,3,FALSE)</f>
        <v>Palmer</v>
      </c>
      <c r="C1684" s="24">
        <f>VLOOKUP(Table8[[#This Row],[Customer ID]],Table8[[Customer ID]:[BMI]],2,FALSE)</f>
        <v>33.25</v>
      </c>
      <c r="D1684" s="24">
        <f>VLOOKUP(Table8[[#This Row],[Customer ID]],Table8[[Customer ID]:[HBA1C]],4,FALSE)</f>
        <v>5.62</v>
      </c>
      <c r="E1684" s="24" t="str">
        <f>VLOOKUP(Table8[[#This Row],[Customer ID]],Table8[[Customer ID]:[Heart Issues]],6,FALSE)</f>
        <v>Yes</v>
      </c>
      <c r="F1684" s="24" t="str">
        <f>VLOOKUP(Table8[[#This Row],[Customer ID]],Table8[[Customer ID]:[Any Transplants]],7,FALSE)</f>
        <v>No</v>
      </c>
      <c r="G1684" s="24" t="str">
        <f>VLOOKUP(Table8[[#This Row],[Customer ID]],Table8[[Customer ID]:[Cancer history]],8,FALSE)</f>
        <v>No</v>
      </c>
      <c r="H1684" s="24">
        <f>VLOOKUP(Table8[[#This Row],[Customer ID]],Table8[[Customer ID]:[NumberOfMajorSurgeries]],9,FALSE)</f>
        <v>1</v>
      </c>
      <c r="I1684" s="24" t="str">
        <f>VLOOKUP(Table8[[#This Row],[Customer ID]],Table8[],10,FALSE)</f>
        <v>No</v>
      </c>
      <c r="J1684" s="24" t="str">
        <f>VLOOKUP(Table8[[#This Row],[Customer ID]],Table8[[Customer ID]:[Wight Status]],3,FALSE)</f>
        <v>Obesity</v>
      </c>
      <c r="K1684" s="24" t="str">
        <f>VLOOKUP(Table8[[#This Row],[Customer ID]],Table8[[Customer ID]:[Diabetes Status]],5,FALSE)</f>
        <v>Normal</v>
      </c>
      <c r="L1684" s="24" t="str">
        <f>VLOOKUP(A1684,Table1[[Customer ID]:[Date Of Birth]],5,FALSE)</f>
        <v>18-Nov-1988</v>
      </c>
      <c r="M1684" s="24">
        <f>VLOOKUP(A1684,Table1[[Customer ID]:[charges]],8,FALSE)</f>
        <v>5594.85</v>
      </c>
      <c r="N1684" s="24" t="str">
        <f>VLOOKUP(Healthcare!A1684,Table1[[Customer ID]:[Hospital tier]],9,FALSE)</f>
        <v>tier - 2</v>
      </c>
      <c r="O1684" s="24" t="str">
        <f>VLOOKUP(A1684,Table1[[Customer ID]:[City tier]],10,FALSE)</f>
        <v>tier - 3</v>
      </c>
      <c r="P1684" s="24" t="str">
        <f>VLOOKUP(Healthcare!A1684,Table1[],11,FALSE)</f>
        <v>R1024</v>
      </c>
      <c r="Q1684" s="24">
        <f>VLOOKUP(Healthcare!A1684,Table1[[Customer ID]:[Age]],6,FALSE)</f>
        <v>34</v>
      </c>
    </row>
    <row r="1685" spans="1:17" ht="15.4" x14ac:dyDescent="0.45">
      <c r="A1685" s="25" t="s">
        <v>1684</v>
      </c>
      <c r="B1685" s="24" t="str">
        <f>VLOOKUP('Customer Names'!A1685,'Customer Names'!A1685:C4019,3,FALSE)</f>
        <v>Shen</v>
      </c>
      <c r="C1685" s="24">
        <f>VLOOKUP(Table8[[#This Row],[Customer ID]],Table8[[Customer ID]:[BMI]],2,FALSE)</f>
        <v>21.37</v>
      </c>
      <c r="D1685" s="24">
        <f>VLOOKUP(Table8[[#This Row],[Customer ID]],Table8[[Customer ID]:[HBA1C]],4,FALSE)</f>
        <v>4.54</v>
      </c>
      <c r="E1685" s="24" t="str">
        <f>VLOOKUP(Table8[[#This Row],[Customer ID]],Table8[[Customer ID]:[Heart Issues]],6,FALSE)</f>
        <v>Yes</v>
      </c>
      <c r="F1685" s="24" t="str">
        <f>VLOOKUP(Table8[[#This Row],[Customer ID]],Table8[[Customer ID]:[Any Transplants]],7,FALSE)</f>
        <v>No</v>
      </c>
      <c r="G1685" s="24" t="str">
        <f>VLOOKUP(Table8[[#This Row],[Customer ID]],Table8[[Customer ID]:[Cancer history]],8,FALSE)</f>
        <v>Yes</v>
      </c>
      <c r="H1685" s="24">
        <f>VLOOKUP(Table8[[#This Row],[Customer ID]],Table8[[Customer ID]:[NumberOfMajorSurgeries]],9,FALSE)</f>
        <v>1</v>
      </c>
      <c r="I1685" s="24" t="str">
        <f>VLOOKUP(Table8[[#This Row],[Customer ID]],Table8[],10,FALSE)</f>
        <v>No</v>
      </c>
      <c r="J1685" s="24" t="str">
        <f>VLOOKUP(Table8[[#This Row],[Customer ID]],Table8[[Customer ID]:[Wight Status]],3,FALSE)</f>
        <v>Normal Weight</v>
      </c>
      <c r="K1685" s="24" t="str">
        <f>VLOOKUP(Table8[[#This Row],[Customer ID]],Table8[[Customer ID]:[Diabetes Status]],5,FALSE)</f>
        <v>Normal</v>
      </c>
      <c r="L1685" s="24" t="str">
        <f>VLOOKUP(A1685,Table1[[Customer ID]:[Date Of Birth]],5,FALSE)</f>
        <v>3-Oct-1983</v>
      </c>
      <c r="M1685" s="24">
        <f>VLOOKUP(A1685,Table1[[Customer ID]:[charges]],8,FALSE)</f>
        <v>5587.59</v>
      </c>
      <c r="N1685" s="24" t="str">
        <f>VLOOKUP(Healthcare!A1685,Table1[[Customer ID]:[Hospital tier]],9,FALSE)</f>
        <v>tier - 2</v>
      </c>
      <c r="O1685" s="24" t="str">
        <f>VLOOKUP(A1685,Table1[[Customer ID]:[City tier]],10,FALSE)</f>
        <v>tier - 1</v>
      </c>
      <c r="P1685" s="24" t="str">
        <f>VLOOKUP(Healthcare!A1685,Table1[],11,FALSE)</f>
        <v>R1013</v>
      </c>
      <c r="Q1685" s="24">
        <f>VLOOKUP(Healthcare!A1685,Table1[[Customer ID]:[Age]],6,FALSE)</f>
        <v>39</v>
      </c>
    </row>
    <row r="1686" spans="1:17" ht="15.4" x14ac:dyDescent="0.45">
      <c r="A1686" s="25" t="s">
        <v>1685</v>
      </c>
      <c r="B1686" s="24" t="str">
        <f>VLOOKUP('Customer Names'!A1686,'Customer Names'!A1686:C4020,3,FALSE)</f>
        <v>Goldsby</v>
      </c>
      <c r="C1686" s="24">
        <f>VLOOKUP(Table8[[#This Row],[Customer ID]],Table8[[Customer ID]:[BMI]],2,FALSE)</f>
        <v>34.43</v>
      </c>
      <c r="D1686" s="24">
        <f>VLOOKUP(Table8[[#This Row],[Customer ID]],Table8[[Customer ID]:[HBA1C]],4,FALSE)</f>
        <v>8.6199999999999992</v>
      </c>
      <c r="E1686" s="24" t="str">
        <f>VLOOKUP(Table8[[#This Row],[Customer ID]],Table8[[Customer ID]:[Heart Issues]],6,FALSE)</f>
        <v>Yes</v>
      </c>
      <c r="F1686" s="24" t="str">
        <f>VLOOKUP(Table8[[#This Row],[Customer ID]],Table8[[Customer ID]:[Any Transplants]],7,FALSE)</f>
        <v>No</v>
      </c>
      <c r="G1686" s="24" t="str">
        <f>VLOOKUP(Table8[[#This Row],[Customer ID]],Table8[[Customer ID]:[Cancer history]],8,FALSE)</f>
        <v>No</v>
      </c>
      <c r="H1686" s="24">
        <f>VLOOKUP(Table8[[#This Row],[Customer ID]],Table8[[Customer ID]:[NumberOfMajorSurgeries]],9,FALSE)</f>
        <v>1</v>
      </c>
      <c r="I1686" s="24" t="str">
        <f>VLOOKUP(Table8[[#This Row],[Customer ID]],Table8[],10,FALSE)</f>
        <v>No</v>
      </c>
      <c r="J1686" s="24" t="str">
        <f>VLOOKUP(Table8[[#This Row],[Customer ID]],Table8[[Customer ID]:[Wight Status]],3,FALSE)</f>
        <v>Obesity</v>
      </c>
      <c r="K1686" s="24" t="str">
        <f>VLOOKUP(Table8[[#This Row],[Customer ID]],Table8[[Customer ID]:[Diabetes Status]],5,FALSE)</f>
        <v>Diabetes</v>
      </c>
      <c r="L1686" s="24" t="str">
        <f>VLOOKUP(A1686,Table1[[Customer ID]:[Date Of Birth]],5,FALSE)</f>
        <v>21-Nov-1986</v>
      </c>
      <c r="M1686" s="24">
        <f>VLOOKUP(A1686,Table1[[Customer ID]:[charges]],8,FALSE)</f>
        <v>5584.31</v>
      </c>
      <c r="N1686" s="24" t="str">
        <f>VLOOKUP(Healthcare!A1686,Table1[[Customer ID]:[Hospital tier]],9,FALSE)</f>
        <v>tier - 3</v>
      </c>
      <c r="O1686" s="24" t="str">
        <f>VLOOKUP(A1686,Table1[[Customer ID]:[City tier]],10,FALSE)</f>
        <v>tier - 1</v>
      </c>
      <c r="P1686" s="24" t="str">
        <f>VLOOKUP(Healthcare!A1686,Table1[],11,FALSE)</f>
        <v>R1013</v>
      </c>
      <c r="Q1686" s="24">
        <f>VLOOKUP(Healthcare!A1686,Table1[[Customer ID]:[Age]],6,FALSE)</f>
        <v>36</v>
      </c>
    </row>
    <row r="1687" spans="1:17" ht="15.4" x14ac:dyDescent="0.45">
      <c r="A1687" s="25" t="s">
        <v>1686</v>
      </c>
      <c r="B1687" s="24" t="str">
        <f>VLOOKUP('Customer Names'!A1687,'Customer Names'!A1687:C4021,3,FALSE)</f>
        <v>Whitney</v>
      </c>
      <c r="C1687" s="24">
        <f>VLOOKUP(Table8[[#This Row],[Customer ID]],Table8[[Customer ID]:[BMI]],2,FALSE)</f>
        <v>20.86</v>
      </c>
      <c r="D1687" s="24">
        <f>VLOOKUP(Table8[[#This Row],[Customer ID]],Table8[[Customer ID]:[HBA1C]],4,FALSE)</f>
        <v>4.3600000000000003</v>
      </c>
      <c r="E1687" s="24" t="str">
        <f>VLOOKUP(Table8[[#This Row],[Customer ID]],Table8[[Customer ID]:[Heart Issues]],6,FALSE)</f>
        <v>Yes</v>
      </c>
      <c r="F1687" s="24" t="str">
        <f>VLOOKUP(Table8[[#This Row],[Customer ID]],Table8[[Customer ID]:[Any Transplants]],7,FALSE)</f>
        <v>No</v>
      </c>
      <c r="G1687" s="24" t="str">
        <f>VLOOKUP(Table8[[#This Row],[Customer ID]],Table8[[Customer ID]:[Cancer history]],8,FALSE)</f>
        <v>No</v>
      </c>
      <c r="H1687" s="24">
        <f>VLOOKUP(Table8[[#This Row],[Customer ID]],Table8[[Customer ID]:[NumberOfMajorSurgeries]],9,FALSE)</f>
        <v>0</v>
      </c>
      <c r="I1687" s="24" t="str">
        <f>VLOOKUP(Table8[[#This Row],[Customer ID]],Table8[],10,FALSE)</f>
        <v>No</v>
      </c>
      <c r="J1687" s="24" t="str">
        <f>VLOOKUP(Table8[[#This Row],[Customer ID]],Table8[[Customer ID]:[Wight Status]],3,FALSE)</f>
        <v>Normal Weight</v>
      </c>
      <c r="K1687" s="24" t="str">
        <f>VLOOKUP(Table8[[#This Row],[Customer ID]],Table8[[Customer ID]:[Diabetes Status]],5,FALSE)</f>
        <v>Normal</v>
      </c>
      <c r="L1687" s="24" t="str">
        <f>VLOOKUP(A1687,Table1[[Customer ID]:[Date Of Birth]],5,FALSE)</f>
        <v>5-Sep-1985</v>
      </c>
      <c r="M1687" s="24">
        <f>VLOOKUP(A1687,Table1[[Customer ID]:[charges]],8,FALSE)</f>
        <v>5582.95</v>
      </c>
      <c r="N1687" s="24" t="str">
        <f>VLOOKUP(Healthcare!A1687,Table1[[Customer ID]:[Hospital tier]],9,FALSE)</f>
        <v>tier - 2</v>
      </c>
      <c r="O1687" s="24" t="str">
        <f>VLOOKUP(A1687,Table1[[Customer ID]:[City tier]],10,FALSE)</f>
        <v>tier - 1</v>
      </c>
      <c r="P1687" s="24" t="str">
        <f>VLOOKUP(Healthcare!A1687,Table1[],11,FALSE)</f>
        <v>R1012</v>
      </c>
      <c r="Q1687" s="24">
        <f>VLOOKUP(Healthcare!A1687,Table1[[Customer ID]:[Age]],6,FALSE)</f>
        <v>37</v>
      </c>
    </row>
    <row r="1688" spans="1:17" ht="15.4" x14ac:dyDescent="0.45">
      <c r="A1688" s="25" t="s">
        <v>1687</v>
      </c>
      <c r="B1688" s="24" t="str">
        <f>VLOOKUP('Customer Names'!A1688,'Customer Names'!A1688:C4022,3,FALSE)</f>
        <v>Mahoney</v>
      </c>
      <c r="C1688" s="24">
        <f>VLOOKUP(Table8[[#This Row],[Customer ID]],Table8[[Customer ID]:[BMI]],2,FALSE)</f>
        <v>18.34</v>
      </c>
      <c r="D1688" s="24">
        <f>VLOOKUP(Table8[[#This Row],[Customer ID]],Table8[[Customer ID]:[HBA1C]],4,FALSE)</f>
        <v>10.01</v>
      </c>
      <c r="E1688" s="24" t="str">
        <f>VLOOKUP(Table8[[#This Row],[Customer ID]],Table8[[Customer ID]:[Heart Issues]],6,FALSE)</f>
        <v>No</v>
      </c>
      <c r="F1688" s="24" t="str">
        <f>VLOOKUP(Table8[[#This Row],[Customer ID]],Table8[[Customer ID]:[Any Transplants]],7,FALSE)</f>
        <v>No</v>
      </c>
      <c r="G1688" s="24" t="str">
        <f>VLOOKUP(Table8[[#This Row],[Customer ID]],Table8[[Customer ID]:[Cancer history]],8,FALSE)</f>
        <v>No</v>
      </c>
      <c r="H1688" s="24">
        <f>VLOOKUP(Table8[[#This Row],[Customer ID]],Table8[[Customer ID]:[NumberOfMajorSurgeries]],9,FALSE)</f>
        <v>0</v>
      </c>
      <c r="I1688" s="24" t="str">
        <f>VLOOKUP(Table8[[#This Row],[Customer ID]],Table8[],10,FALSE)</f>
        <v>No</v>
      </c>
      <c r="J1688" s="24" t="str">
        <f>VLOOKUP(Table8[[#This Row],[Customer ID]],Table8[[Customer ID]:[Wight Status]],3,FALSE)</f>
        <v>Under Weight</v>
      </c>
      <c r="K1688" s="24" t="str">
        <f>VLOOKUP(Table8[[#This Row],[Customer ID]],Table8[[Customer ID]:[Diabetes Status]],5,FALSE)</f>
        <v>Diabetes</v>
      </c>
      <c r="L1688" s="24" t="str">
        <f>VLOOKUP(A1688,Table1[[Customer ID]:[Date Of Birth]],5,FALSE)</f>
        <v>18-Sep-1974</v>
      </c>
      <c r="M1688" s="24">
        <f>VLOOKUP(A1688,Table1[[Customer ID]:[charges]],8,FALSE)</f>
        <v>5576.35</v>
      </c>
      <c r="N1688" s="24" t="str">
        <f>VLOOKUP(Healthcare!A1688,Table1[[Customer ID]:[Hospital tier]],9,FALSE)</f>
        <v>tier - 2</v>
      </c>
      <c r="O1688" s="24" t="str">
        <f>VLOOKUP(A1688,Table1[[Customer ID]:[City tier]],10,FALSE)</f>
        <v>tier - 3</v>
      </c>
      <c r="P1688" s="24" t="str">
        <f>VLOOKUP(Healthcare!A1688,Table1[],11,FALSE)</f>
        <v>R1013</v>
      </c>
      <c r="Q1688" s="24">
        <f>VLOOKUP(Healthcare!A1688,Table1[[Customer ID]:[Age]],6,FALSE)</f>
        <v>48</v>
      </c>
    </row>
    <row r="1689" spans="1:17" ht="15.4" x14ac:dyDescent="0.45">
      <c r="A1689" s="25" t="s">
        <v>1688</v>
      </c>
      <c r="B1689" s="24" t="str">
        <f>VLOOKUP('Customer Names'!A1689,'Customer Names'!A1689:C4023,3,FALSE)</f>
        <v>McCracken</v>
      </c>
      <c r="C1689" s="24">
        <f>VLOOKUP(Table8[[#This Row],[Customer ID]],Table8[[Customer ID]:[BMI]],2,FALSE)</f>
        <v>34.15</v>
      </c>
      <c r="D1689" s="24">
        <f>VLOOKUP(Table8[[#This Row],[Customer ID]],Table8[[Customer ID]:[HBA1C]],4,FALSE)</f>
        <v>5.42</v>
      </c>
      <c r="E1689" s="24" t="str">
        <f>VLOOKUP(Table8[[#This Row],[Customer ID]],Table8[[Customer ID]:[Heart Issues]],6,FALSE)</f>
        <v>No</v>
      </c>
      <c r="F1689" s="24" t="str">
        <f>VLOOKUP(Table8[[#This Row],[Customer ID]],Table8[[Customer ID]:[Any Transplants]],7,FALSE)</f>
        <v>No</v>
      </c>
      <c r="G1689" s="24" t="str">
        <f>VLOOKUP(Table8[[#This Row],[Customer ID]],Table8[[Customer ID]:[Cancer history]],8,FALSE)</f>
        <v>No</v>
      </c>
      <c r="H1689" s="24">
        <f>VLOOKUP(Table8[[#This Row],[Customer ID]],Table8[[Customer ID]:[NumberOfMajorSurgeries]],9,FALSE)</f>
        <v>0</v>
      </c>
      <c r="I1689" s="24" t="str">
        <f>VLOOKUP(Table8[[#This Row],[Customer ID]],Table8[],10,FALSE)</f>
        <v>No</v>
      </c>
      <c r="J1689" s="24" t="str">
        <f>VLOOKUP(Table8[[#This Row],[Customer ID]],Table8[[Customer ID]:[Wight Status]],3,FALSE)</f>
        <v>Obesity</v>
      </c>
      <c r="K1689" s="24" t="str">
        <f>VLOOKUP(Table8[[#This Row],[Customer ID]],Table8[[Customer ID]:[Diabetes Status]],5,FALSE)</f>
        <v>Normal</v>
      </c>
      <c r="L1689" s="24" t="str">
        <f>VLOOKUP(A1689,Table1[[Customer ID]:[Date Of Birth]],5,FALSE)</f>
        <v>22-Sep-1999</v>
      </c>
      <c r="M1689" s="24">
        <f>VLOOKUP(A1689,Table1[[Customer ID]:[charges]],8,FALSE)</f>
        <v>5552.61</v>
      </c>
      <c r="N1689" s="24" t="str">
        <f>VLOOKUP(Healthcare!A1689,Table1[[Customer ID]:[Hospital tier]],9,FALSE)</f>
        <v>tier - 2</v>
      </c>
      <c r="O1689" s="24" t="str">
        <f>VLOOKUP(A1689,Table1[[Customer ID]:[City tier]],10,FALSE)</f>
        <v>tier - 3</v>
      </c>
      <c r="P1689" s="24" t="str">
        <f>VLOOKUP(Healthcare!A1689,Table1[],11,FALSE)</f>
        <v>R1026</v>
      </c>
      <c r="Q1689" s="24">
        <f>VLOOKUP(Healthcare!A1689,Table1[[Customer ID]:[Age]],6,FALSE)</f>
        <v>23</v>
      </c>
    </row>
    <row r="1690" spans="1:17" ht="15.4" x14ac:dyDescent="0.45">
      <c r="A1690" s="25" t="s">
        <v>1689</v>
      </c>
      <c r="B1690" s="24" t="str">
        <f>VLOOKUP('Customer Names'!A1690,'Customer Names'!A1690:C4024,3,FALSE)</f>
        <v>Spewak</v>
      </c>
      <c r="C1690" s="24">
        <f>VLOOKUP(Table8[[#This Row],[Customer ID]],Table8[[Customer ID]:[BMI]],2,FALSE)</f>
        <v>18.350000000000001</v>
      </c>
      <c r="D1690" s="24">
        <f>VLOOKUP(Table8[[#This Row],[Customer ID]],Table8[[Customer ID]:[HBA1C]],4,FALSE)</f>
        <v>5.12</v>
      </c>
      <c r="E1690" s="24" t="str">
        <f>VLOOKUP(Table8[[#This Row],[Customer ID]],Table8[[Customer ID]:[Heart Issues]],6,FALSE)</f>
        <v>No</v>
      </c>
      <c r="F1690" s="24" t="str">
        <f>VLOOKUP(Table8[[#This Row],[Customer ID]],Table8[[Customer ID]:[Any Transplants]],7,FALSE)</f>
        <v>No</v>
      </c>
      <c r="G1690" s="24" t="str">
        <f>VLOOKUP(Table8[[#This Row],[Customer ID]],Table8[[Customer ID]:[Cancer history]],8,FALSE)</f>
        <v>No</v>
      </c>
      <c r="H1690" s="24">
        <f>VLOOKUP(Table8[[#This Row],[Customer ID]],Table8[[Customer ID]:[NumberOfMajorSurgeries]],9,FALSE)</f>
        <v>0</v>
      </c>
      <c r="I1690" s="24" t="str">
        <f>VLOOKUP(Table8[[#This Row],[Customer ID]],Table8[],10,FALSE)</f>
        <v>No</v>
      </c>
      <c r="J1690" s="24" t="str">
        <f>VLOOKUP(Table8[[#This Row],[Customer ID]],Table8[[Customer ID]:[Wight Status]],3,FALSE)</f>
        <v>Under Weight</v>
      </c>
      <c r="K1690" s="24" t="str">
        <f>VLOOKUP(Table8[[#This Row],[Customer ID]],Table8[[Customer ID]:[Diabetes Status]],5,FALSE)</f>
        <v>Normal</v>
      </c>
      <c r="L1690" s="24" t="str">
        <f>VLOOKUP(A1690,Table1[[Customer ID]:[Date Of Birth]],5,FALSE)</f>
        <v>7-Dec-1980</v>
      </c>
      <c r="M1690" s="24">
        <f>VLOOKUP(A1690,Table1[[Customer ID]:[charges]],8,FALSE)</f>
        <v>5540.35</v>
      </c>
      <c r="N1690" s="24" t="str">
        <f>VLOOKUP(Healthcare!A1690,Table1[[Customer ID]:[Hospital tier]],9,FALSE)</f>
        <v>tier - 2</v>
      </c>
      <c r="O1690" s="24" t="str">
        <f>VLOOKUP(A1690,Table1[[Customer ID]:[City tier]],10,FALSE)</f>
        <v>tier - 2</v>
      </c>
      <c r="P1690" s="24" t="str">
        <f>VLOOKUP(Healthcare!A1690,Table1[],11,FALSE)</f>
        <v>R1012</v>
      </c>
      <c r="Q1690" s="24">
        <f>VLOOKUP(Healthcare!A1690,Table1[[Customer ID]:[Age]],6,FALSE)</f>
        <v>42</v>
      </c>
    </row>
    <row r="1691" spans="1:17" ht="15.4" x14ac:dyDescent="0.45">
      <c r="A1691" s="25" t="s">
        <v>1690</v>
      </c>
      <c r="B1691" s="24" t="str">
        <f>VLOOKUP('Customer Names'!A1691,'Customer Names'!A1691:C4025,3,FALSE)</f>
        <v>Cottini</v>
      </c>
      <c r="C1691" s="24">
        <f>VLOOKUP(Table8[[#This Row],[Customer ID]],Table8[[Customer ID]:[BMI]],2,FALSE)</f>
        <v>22.13</v>
      </c>
      <c r="D1691" s="24">
        <f>VLOOKUP(Table8[[#This Row],[Customer ID]],Table8[[Customer ID]:[HBA1C]],4,FALSE)</f>
        <v>9.1999999999999993</v>
      </c>
      <c r="E1691" s="24" t="str">
        <f>VLOOKUP(Table8[[#This Row],[Customer ID]],Table8[[Customer ID]:[Heart Issues]],6,FALSE)</f>
        <v>Yes</v>
      </c>
      <c r="F1691" s="24" t="str">
        <f>VLOOKUP(Table8[[#This Row],[Customer ID]],Table8[[Customer ID]:[Any Transplants]],7,FALSE)</f>
        <v>No</v>
      </c>
      <c r="G1691" s="24" t="str">
        <f>VLOOKUP(Table8[[#This Row],[Customer ID]],Table8[[Customer ID]:[Cancer history]],8,FALSE)</f>
        <v>No</v>
      </c>
      <c r="H1691" s="24">
        <f>VLOOKUP(Table8[[#This Row],[Customer ID]],Table8[[Customer ID]:[NumberOfMajorSurgeries]],9,FALSE)</f>
        <v>0</v>
      </c>
      <c r="I1691" s="24" t="str">
        <f>VLOOKUP(Table8[[#This Row],[Customer ID]],Table8[],10,FALSE)</f>
        <v>No</v>
      </c>
      <c r="J1691" s="24" t="str">
        <f>VLOOKUP(Table8[[#This Row],[Customer ID]],Table8[[Customer ID]:[Wight Status]],3,FALSE)</f>
        <v>Normal Weight</v>
      </c>
      <c r="K1691" s="24" t="str">
        <f>VLOOKUP(Table8[[#This Row],[Customer ID]],Table8[[Customer ID]:[Diabetes Status]],5,FALSE)</f>
        <v>Diabetes</v>
      </c>
      <c r="L1691" s="24" t="str">
        <f>VLOOKUP(A1691,Table1[[Customer ID]:[Date Of Birth]],5,FALSE)</f>
        <v>7-Nov-1981</v>
      </c>
      <c r="M1691" s="24">
        <f>VLOOKUP(A1691,Table1[[Customer ID]:[charges]],8,FALSE)</f>
        <v>5539.4</v>
      </c>
      <c r="N1691" s="24" t="str">
        <f>VLOOKUP(Healthcare!A1691,Table1[[Customer ID]:[Hospital tier]],9,FALSE)</f>
        <v>tier - 2</v>
      </c>
      <c r="O1691" s="24" t="str">
        <f>VLOOKUP(A1691,Table1[[Customer ID]:[City tier]],10,FALSE)</f>
        <v>tier - 2</v>
      </c>
      <c r="P1691" s="24" t="str">
        <f>VLOOKUP(Healthcare!A1691,Table1[],11,FALSE)</f>
        <v>R1013</v>
      </c>
      <c r="Q1691" s="24">
        <f>VLOOKUP(Healthcare!A1691,Table1[[Customer ID]:[Age]],6,FALSE)</f>
        <v>41</v>
      </c>
    </row>
    <row r="1692" spans="1:17" ht="15.4" x14ac:dyDescent="0.45">
      <c r="A1692" s="25" t="s">
        <v>1691</v>
      </c>
      <c r="B1692" s="24" t="str">
        <f>VLOOKUP('Customer Names'!A1692,'Customer Names'!A1692:C4026,3,FALSE)</f>
        <v>Findlay</v>
      </c>
      <c r="C1692" s="24">
        <f>VLOOKUP(Table8[[#This Row],[Customer ID]],Table8[[Customer ID]:[BMI]],2,FALSE)</f>
        <v>22.51</v>
      </c>
      <c r="D1692" s="24">
        <f>VLOOKUP(Table8[[#This Row],[Customer ID]],Table8[[Customer ID]:[HBA1C]],4,FALSE)</f>
        <v>6.08</v>
      </c>
      <c r="E1692" s="24" t="str">
        <f>VLOOKUP(Table8[[#This Row],[Customer ID]],Table8[[Customer ID]:[Heart Issues]],6,FALSE)</f>
        <v>Yes</v>
      </c>
      <c r="F1692" s="24" t="str">
        <f>VLOOKUP(Table8[[#This Row],[Customer ID]],Table8[[Customer ID]:[Any Transplants]],7,FALSE)</f>
        <v>No</v>
      </c>
      <c r="G1692" s="24" t="str">
        <f>VLOOKUP(Table8[[#This Row],[Customer ID]],Table8[[Customer ID]:[Cancer history]],8,FALSE)</f>
        <v>No</v>
      </c>
      <c r="H1692" s="24">
        <f>VLOOKUP(Table8[[#This Row],[Customer ID]],Table8[[Customer ID]:[NumberOfMajorSurgeries]],9,FALSE)</f>
        <v>1</v>
      </c>
      <c r="I1692" s="24" t="str">
        <f>VLOOKUP(Table8[[#This Row],[Customer ID]],Table8[],10,FALSE)</f>
        <v>No</v>
      </c>
      <c r="J1692" s="24" t="str">
        <f>VLOOKUP(Table8[[#This Row],[Customer ID]],Table8[[Customer ID]:[Wight Status]],3,FALSE)</f>
        <v>Normal Weight</v>
      </c>
      <c r="K1692" s="24" t="str">
        <f>VLOOKUP(Table8[[#This Row],[Customer ID]],Table8[[Customer ID]:[Diabetes Status]],5,FALSE)</f>
        <v>Prediabetes</v>
      </c>
      <c r="L1692" s="24" t="str">
        <f>VLOOKUP(A1692,Table1[[Customer ID]:[Date Of Birth]],5,FALSE)</f>
        <v>29-Jul-1988</v>
      </c>
      <c r="M1692" s="24">
        <f>VLOOKUP(A1692,Table1[[Customer ID]:[charges]],8,FALSE)</f>
        <v>5503.36</v>
      </c>
      <c r="N1692" s="24" t="str">
        <f>VLOOKUP(Healthcare!A1692,Table1[[Customer ID]:[Hospital tier]],9,FALSE)</f>
        <v>tier - 2</v>
      </c>
      <c r="O1692" s="24" t="str">
        <f>VLOOKUP(A1692,Table1[[Customer ID]:[City tier]],10,FALSE)</f>
        <v>tier - 2</v>
      </c>
      <c r="P1692" s="24" t="str">
        <f>VLOOKUP(Healthcare!A1692,Table1[],11,FALSE)</f>
        <v>R1012</v>
      </c>
      <c r="Q1692" s="24">
        <f>VLOOKUP(Healthcare!A1692,Table1[[Customer ID]:[Age]],6,FALSE)</f>
        <v>34</v>
      </c>
    </row>
    <row r="1693" spans="1:17" ht="15.4" x14ac:dyDescent="0.45">
      <c r="A1693" s="25" t="s">
        <v>1692</v>
      </c>
      <c r="B1693" s="24" t="str">
        <f>VLOOKUP('Customer Names'!A1693,'Customer Names'!A1693:C4027,3,FALSE)</f>
        <v>Strasburg</v>
      </c>
      <c r="C1693" s="24">
        <f>VLOOKUP(Table8[[#This Row],[Customer ID]],Table8[[Customer ID]:[BMI]],2,FALSE)</f>
        <v>31</v>
      </c>
      <c r="D1693" s="24">
        <f>VLOOKUP(Table8[[#This Row],[Customer ID]],Table8[[Customer ID]:[HBA1C]],4,FALSE)</f>
        <v>4.7699999999999996</v>
      </c>
      <c r="E1693" s="24" t="str">
        <f>VLOOKUP(Table8[[#This Row],[Customer ID]],Table8[[Customer ID]:[Heart Issues]],6,FALSE)</f>
        <v>No</v>
      </c>
      <c r="F1693" s="24" t="str">
        <f>VLOOKUP(Table8[[#This Row],[Customer ID]],Table8[[Customer ID]:[Any Transplants]],7,FALSE)</f>
        <v>No</v>
      </c>
      <c r="G1693" s="24" t="str">
        <f>VLOOKUP(Table8[[#This Row],[Customer ID]],Table8[[Customer ID]:[Cancer history]],8,FALSE)</f>
        <v>No</v>
      </c>
      <c r="H1693" s="24">
        <f>VLOOKUP(Table8[[#This Row],[Customer ID]],Table8[[Customer ID]:[NumberOfMajorSurgeries]],9,FALSE)</f>
        <v>1</v>
      </c>
      <c r="I1693" s="24" t="str">
        <f>VLOOKUP(Table8[[#This Row],[Customer ID]],Table8[],10,FALSE)</f>
        <v>No</v>
      </c>
      <c r="J1693" s="24" t="str">
        <f>VLOOKUP(Table8[[#This Row],[Customer ID]],Table8[[Customer ID]:[Wight Status]],3,FALSE)</f>
        <v>Obesity</v>
      </c>
      <c r="K1693" s="24" t="str">
        <f>VLOOKUP(Table8[[#This Row],[Customer ID]],Table8[[Customer ID]:[Diabetes Status]],5,FALSE)</f>
        <v>Normal</v>
      </c>
      <c r="L1693" s="24" t="str">
        <f>VLOOKUP(A1693,Table1[[Customer ID]:[Date Of Birth]],5,FALSE)</f>
        <v>17-Aug-1984</v>
      </c>
      <c r="M1693" s="24">
        <f>VLOOKUP(A1693,Table1[[Customer ID]:[charges]],8,FALSE)</f>
        <v>5488.26</v>
      </c>
      <c r="N1693" s="24" t="str">
        <f>VLOOKUP(Healthcare!A1693,Table1[[Customer ID]:[Hospital tier]],9,FALSE)</f>
        <v>tier - 2</v>
      </c>
      <c r="O1693" s="24" t="str">
        <f>VLOOKUP(A1693,Table1[[Customer ID]:[City tier]],10,FALSE)</f>
        <v>tier - 3</v>
      </c>
      <c r="P1693" s="24" t="str">
        <f>VLOOKUP(Healthcare!A1693,Table1[],11,FALSE)</f>
        <v>R1011</v>
      </c>
      <c r="Q1693" s="24">
        <f>VLOOKUP(Healthcare!A1693,Table1[[Customer ID]:[Age]],6,FALSE)</f>
        <v>38</v>
      </c>
    </row>
    <row r="1694" spans="1:17" ht="15.4" x14ac:dyDescent="0.45">
      <c r="A1694" s="25" t="s">
        <v>1693</v>
      </c>
      <c r="B1694" s="24" t="str">
        <f>VLOOKUP('Customer Names'!A1694,'Customer Names'!A1694:C4028,3,FALSE)</f>
        <v>Adams</v>
      </c>
      <c r="C1694" s="24">
        <f>VLOOKUP(Table8[[#This Row],[Customer ID]],Table8[[Customer ID]:[BMI]],2,FALSE)</f>
        <v>28.27</v>
      </c>
      <c r="D1694" s="24">
        <f>VLOOKUP(Table8[[#This Row],[Customer ID]],Table8[[Customer ID]:[HBA1C]],4,FALSE)</f>
        <v>4.62</v>
      </c>
      <c r="E1694" s="24" t="str">
        <f>VLOOKUP(Table8[[#This Row],[Customer ID]],Table8[[Customer ID]:[Heart Issues]],6,FALSE)</f>
        <v>No</v>
      </c>
      <c r="F1694" s="24" t="str">
        <f>VLOOKUP(Table8[[#This Row],[Customer ID]],Table8[[Customer ID]:[Any Transplants]],7,FALSE)</f>
        <v>No</v>
      </c>
      <c r="G1694" s="24" t="str">
        <f>VLOOKUP(Table8[[#This Row],[Customer ID]],Table8[[Customer ID]:[Cancer history]],8,FALSE)</f>
        <v>No</v>
      </c>
      <c r="H1694" s="24">
        <f>VLOOKUP(Table8[[#This Row],[Customer ID]],Table8[[Customer ID]:[NumberOfMajorSurgeries]],9,FALSE)</f>
        <v>1</v>
      </c>
      <c r="I1694" s="24" t="str">
        <f>VLOOKUP(Table8[[#This Row],[Customer ID]],Table8[],10,FALSE)</f>
        <v>No</v>
      </c>
      <c r="J1694" s="24" t="str">
        <f>VLOOKUP(Table8[[#This Row],[Customer ID]],Table8[[Customer ID]:[Wight Status]],3,FALSE)</f>
        <v>Over Weight</v>
      </c>
      <c r="K1694" s="24" t="str">
        <f>VLOOKUP(Table8[[#This Row],[Customer ID]],Table8[[Customer ID]:[Diabetes Status]],5,FALSE)</f>
        <v>Normal</v>
      </c>
      <c r="L1694" s="24" t="str">
        <f>VLOOKUP(A1694,Table1[[Customer ID]:[Date Of Birth]],5,FALSE)</f>
        <v>26-Aug-1984</v>
      </c>
      <c r="M1694" s="24">
        <f>VLOOKUP(A1694,Table1[[Customer ID]:[charges]],8,FALSE)</f>
        <v>5484.47</v>
      </c>
      <c r="N1694" s="24" t="str">
        <f>VLOOKUP(Healthcare!A1694,Table1[[Customer ID]:[Hospital tier]],9,FALSE)</f>
        <v>tier - 2</v>
      </c>
      <c r="O1694" s="24" t="str">
        <f>VLOOKUP(A1694,Table1[[Customer ID]:[City tier]],10,FALSE)</f>
        <v>tier - 2</v>
      </c>
      <c r="P1694" s="24" t="str">
        <f>VLOOKUP(Healthcare!A1694,Table1[],11,FALSE)</f>
        <v>R1013</v>
      </c>
      <c r="Q1694" s="24">
        <f>VLOOKUP(Healthcare!A1694,Table1[[Customer ID]:[Age]],6,FALSE)</f>
        <v>38</v>
      </c>
    </row>
    <row r="1695" spans="1:17" ht="15.4" x14ac:dyDescent="0.45">
      <c r="A1695" s="25" t="s">
        <v>1694</v>
      </c>
      <c r="B1695" s="24" t="str">
        <f>VLOOKUP('Customer Names'!A1695,'Customer Names'!A1695:C4029,3,FALSE)</f>
        <v>Deeter</v>
      </c>
      <c r="C1695" s="24">
        <f>VLOOKUP(Table8[[#This Row],[Customer ID]],Table8[[Customer ID]:[BMI]],2,FALSE)</f>
        <v>29.92</v>
      </c>
      <c r="D1695" s="24">
        <f>VLOOKUP(Table8[[#This Row],[Customer ID]],Table8[[Customer ID]:[HBA1C]],4,FALSE)</f>
        <v>9.07</v>
      </c>
      <c r="E1695" s="24" t="str">
        <f>VLOOKUP(Table8[[#This Row],[Customer ID]],Table8[[Customer ID]:[Heart Issues]],6,FALSE)</f>
        <v>Yes</v>
      </c>
      <c r="F1695" s="24" t="str">
        <f>VLOOKUP(Table8[[#This Row],[Customer ID]],Table8[[Customer ID]:[Any Transplants]],7,FALSE)</f>
        <v>No</v>
      </c>
      <c r="G1695" s="24" t="str">
        <f>VLOOKUP(Table8[[#This Row],[Customer ID]],Table8[[Customer ID]:[Cancer history]],8,FALSE)</f>
        <v>No</v>
      </c>
      <c r="H1695" s="24">
        <f>VLOOKUP(Table8[[#This Row],[Customer ID]],Table8[[Customer ID]:[NumberOfMajorSurgeries]],9,FALSE)</f>
        <v>1</v>
      </c>
      <c r="I1695" s="24" t="str">
        <f>VLOOKUP(Table8[[#This Row],[Customer ID]],Table8[],10,FALSE)</f>
        <v>No</v>
      </c>
      <c r="J1695" s="24" t="str">
        <f>VLOOKUP(Table8[[#This Row],[Customer ID]],Table8[[Customer ID]:[Wight Status]],3,FALSE)</f>
        <v>Over Weight</v>
      </c>
      <c r="K1695" s="24" t="str">
        <f>VLOOKUP(Table8[[#This Row],[Customer ID]],Table8[[Customer ID]:[Diabetes Status]],5,FALSE)</f>
        <v>Diabetes</v>
      </c>
      <c r="L1695" s="24" t="str">
        <f>VLOOKUP(A1695,Table1[[Customer ID]:[Date Of Birth]],5,FALSE)</f>
        <v>30-Sep-1986</v>
      </c>
      <c r="M1695" s="24">
        <f>VLOOKUP(A1695,Table1[[Customer ID]:[charges]],8,FALSE)</f>
        <v>5478.04</v>
      </c>
      <c r="N1695" s="24" t="str">
        <f>VLOOKUP(Healthcare!A1695,Table1[[Customer ID]:[Hospital tier]],9,FALSE)</f>
        <v>tier - 2</v>
      </c>
      <c r="O1695" s="24" t="str">
        <f>VLOOKUP(A1695,Table1[[Customer ID]:[City tier]],10,FALSE)</f>
        <v>tier - 3</v>
      </c>
      <c r="P1695" s="24" t="str">
        <f>VLOOKUP(Healthcare!A1695,Table1[],11,FALSE)</f>
        <v>R1013</v>
      </c>
      <c r="Q1695" s="24">
        <f>VLOOKUP(Healthcare!A1695,Table1[[Customer ID]:[Age]],6,FALSE)</f>
        <v>36</v>
      </c>
    </row>
    <row r="1696" spans="1:17" ht="15.4" x14ac:dyDescent="0.45">
      <c r="A1696" s="25" t="s">
        <v>1695</v>
      </c>
      <c r="B1696" s="24" t="str">
        <f>VLOOKUP('Customer Names'!A1696,'Customer Names'!A1696:C4030,3,FALSE)</f>
        <v>Arpin</v>
      </c>
      <c r="C1696" s="24">
        <f>VLOOKUP(Table8[[#This Row],[Customer ID]],Table8[[Customer ID]:[BMI]],2,FALSE)</f>
        <v>25.9</v>
      </c>
      <c r="D1696" s="24">
        <f>VLOOKUP(Table8[[#This Row],[Customer ID]],Table8[[Customer ID]:[HBA1C]],4,FALSE)</f>
        <v>9.1199999999999992</v>
      </c>
      <c r="E1696" s="24" t="str">
        <f>VLOOKUP(Table8[[#This Row],[Customer ID]],Table8[[Customer ID]:[Heart Issues]],6,FALSE)</f>
        <v>Yes</v>
      </c>
      <c r="F1696" s="24" t="str">
        <f>VLOOKUP(Table8[[#This Row],[Customer ID]],Table8[[Customer ID]:[Any Transplants]],7,FALSE)</f>
        <v>No</v>
      </c>
      <c r="G1696" s="24" t="str">
        <f>VLOOKUP(Table8[[#This Row],[Customer ID]],Table8[[Customer ID]:[Cancer history]],8,FALSE)</f>
        <v>No</v>
      </c>
      <c r="H1696" s="24">
        <f>VLOOKUP(Table8[[#This Row],[Customer ID]],Table8[[Customer ID]:[NumberOfMajorSurgeries]],9,FALSE)</f>
        <v>1</v>
      </c>
      <c r="I1696" s="24" t="str">
        <f>VLOOKUP(Table8[[#This Row],[Customer ID]],Table8[],10,FALSE)</f>
        <v>No</v>
      </c>
      <c r="J1696" s="24" t="str">
        <f>VLOOKUP(Table8[[#This Row],[Customer ID]],Table8[[Customer ID]:[Wight Status]],3,FALSE)</f>
        <v>Over Weight</v>
      </c>
      <c r="K1696" s="24" t="str">
        <f>VLOOKUP(Table8[[#This Row],[Customer ID]],Table8[[Customer ID]:[Diabetes Status]],5,FALSE)</f>
        <v>Diabetes</v>
      </c>
      <c r="L1696" s="24" t="str">
        <f>VLOOKUP(A1696,Table1[[Customer ID]:[Date Of Birth]],5,FALSE)</f>
        <v>12-Jul-1986</v>
      </c>
      <c r="M1696" s="24">
        <f>VLOOKUP(A1696,Table1[[Customer ID]:[charges]],8,FALSE)</f>
        <v>5472.45</v>
      </c>
      <c r="N1696" s="24" t="str">
        <f>VLOOKUP(Healthcare!A1696,Table1[[Customer ID]:[Hospital tier]],9,FALSE)</f>
        <v>tier - 2</v>
      </c>
      <c r="O1696" s="24" t="str">
        <f>VLOOKUP(A1696,Table1[[Customer ID]:[City tier]],10,FALSE)</f>
        <v>tier - 3</v>
      </c>
      <c r="P1696" s="24" t="str">
        <f>VLOOKUP(Healthcare!A1696,Table1[],11,FALSE)</f>
        <v>R1011</v>
      </c>
      <c r="Q1696" s="24">
        <f>VLOOKUP(Healthcare!A1696,Table1[[Customer ID]:[Age]],6,FALSE)</f>
        <v>36</v>
      </c>
    </row>
    <row r="1697" spans="1:17" ht="15.4" x14ac:dyDescent="0.45">
      <c r="A1697" s="25" t="s">
        <v>1696</v>
      </c>
      <c r="B1697" s="24" t="str">
        <f>VLOOKUP('Customer Names'!A1697,'Customer Names'!A1697:C4031,3,FALSE)</f>
        <v>Schoeneck</v>
      </c>
      <c r="C1697" s="24">
        <f>VLOOKUP(Table8[[#This Row],[Customer ID]],Table8[[Customer ID]:[BMI]],2,FALSE)</f>
        <v>27.74</v>
      </c>
      <c r="D1697" s="24">
        <f>VLOOKUP(Table8[[#This Row],[Customer ID]],Table8[[Customer ID]:[HBA1C]],4,FALSE)</f>
        <v>7.32</v>
      </c>
      <c r="E1697" s="24" t="str">
        <f>VLOOKUP(Table8[[#This Row],[Customer ID]],Table8[[Customer ID]:[Heart Issues]],6,FALSE)</f>
        <v>Yes</v>
      </c>
      <c r="F1697" s="24" t="str">
        <f>VLOOKUP(Table8[[#This Row],[Customer ID]],Table8[[Customer ID]:[Any Transplants]],7,FALSE)</f>
        <v>No</v>
      </c>
      <c r="G1697" s="24" t="str">
        <f>VLOOKUP(Table8[[#This Row],[Customer ID]],Table8[[Customer ID]:[Cancer history]],8,FALSE)</f>
        <v>No</v>
      </c>
      <c r="H1697" s="24">
        <f>VLOOKUP(Table8[[#This Row],[Customer ID]],Table8[[Customer ID]:[NumberOfMajorSurgeries]],9,FALSE)</f>
        <v>1</v>
      </c>
      <c r="I1697" s="24" t="str">
        <f>VLOOKUP(Table8[[#This Row],[Customer ID]],Table8[],10,FALSE)</f>
        <v>No</v>
      </c>
      <c r="J1697" s="24" t="str">
        <f>VLOOKUP(Table8[[#This Row],[Customer ID]],Table8[[Customer ID]:[Wight Status]],3,FALSE)</f>
        <v>Over Weight</v>
      </c>
      <c r="K1697" s="24" t="str">
        <f>VLOOKUP(Table8[[#This Row],[Customer ID]],Table8[[Customer ID]:[Diabetes Status]],5,FALSE)</f>
        <v>Diabetes</v>
      </c>
      <c r="L1697" s="24" t="str">
        <f>VLOOKUP(A1697,Table1[[Customer ID]:[Date Of Birth]],5,FALSE)</f>
        <v>2-Dec-1986</v>
      </c>
      <c r="M1697" s="24">
        <f>VLOOKUP(A1697,Table1[[Customer ID]:[charges]],8,FALSE)</f>
        <v>5469.01</v>
      </c>
      <c r="N1697" s="24" t="str">
        <f>VLOOKUP(Healthcare!A1697,Table1[[Customer ID]:[Hospital tier]],9,FALSE)</f>
        <v>tier - 2</v>
      </c>
      <c r="O1697" s="24" t="str">
        <f>VLOOKUP(A1697,Table1[[Customer ID]:[City tier]],10,FALSE)</f>
        <v>tier - 2</v>
      </c>
      <c r="P1697" s="24" t="str">
        <f>VLOOKUP(Healthcare!A1697,Table1[],11,FALSE)</f>
        <v>R1024</v>
      </c>
      <c r="Q1697" s="24">
        <f>VLOOKUP(Healthcare!A1697,Table1[[Customer ID]:[Age]],6,FALSE)</f>
        <v>36</v>
      </c>
    </row>
    <row r="1698" spans="1:17" ht="15.4" x14ac:dyDescent="0.45">
      <c r="A1698" s="25" t="s">
        <v>1697</v>
      </c>
      <c r="B1698" s="24" t="str">
        <f>VLOOKUP('Customer Names'!A1698,'Customer Names'!A1698:C4032,3,FALSE)</f>
        <v>Mueller</v>
      </c>
      <c r="C1698" s="24">
        <f>VLOOKUP(Table8[[#This Row],[Customer ID]],Table8[[Customer ID]:[BMI]],2,FALSE)</f>
        <v>17.260000000000002</v>
      </c>
      <c r="D1698" s="24">
        <f>VLOOKUP(Table8[[#This Row],[Customer ID]],Table8[[Customer ID]:[HBA1C]],4,FALSE)</f>
        <v>11.73</v>
      </c>
      <c r="E1698" s="24" t="str">
        <f>VLOOKUP(Table8[[#This Row],[Customer ID]],Table8[[Customer ID]:[Heart Issues]],6,FALSE)</f>
        <v>No</v>
      </c>
      <c r="F1698" s="24" t="str">
        <f>VLOOKUP(Table8[[#This Row],[Customer ID]],Table8[[Customer ID]:[Any Transplants]],7,FALSE)</f>
        <v>No</v>
      </c>
      <c r="G1698" s="24" t="str">
        <f>VLOOKUP(Table8[[#This Row],[Customer ID]],Table8[[Customer ID]:[Cancer history]],8,FALSE)</f>
        <v>No</v>
      </c>
      <c r="H1698" s="24">
        <f>VLOOKUP(Table8[[#This Row],[Customer ID]],Table8[[Customer ID]:[NumberOfMajorSurgeries]],9,FALSE)</f>
        <v>2</v>
      </c>
      <c r="I1698" s="24" t="str">
        <f>VLOOKUP(Table8[[#This Row],[Customer ID]],Table8[],10,FALSE)</f>
        <v>No</v>
      </c>
      <c r="J1698" s="24" t="str">
        <f>VLOOKUP(Table8[[#This Row],[Customer ID]],Table8[[Customer ID]:[Wight Status]],3,FALSE)</f>
        <v>Under Weight</v>
      </c>
      <c r="K1698" s="24" t="str">
        <f>VLOOKUP(Table8[[#This Row],[Customer ID]],Table8[[Customer ID]:[Diabetes Status]],5,FALSE)</f>
        <v>Diabetes</v>
      </c>
      <c r="L1698" s="24" t="str">
        <f>VLOOKUP(A1698,Table1[[Customer ID]:[Date Of Birth]],5,FALSE)</f>
        <v>24-Oct-1973</v>
      </c>
      <c r="M1698" s="24">
        <f>VLOOKUP(A1698,Table1[[Customer ID]:[charges]],8,FALSE)</f>
        <v>5466.88</v>
      </c>
      <c r="N1698" s="24" t="str">
        <f>VLOOKUP(Healthcare!A1698,Table1[[Customer ID]:[Hospital tier]],9,FALSE)</f>
        <v>tier - 2</v>
      </c>
      <c r="O1698" s="24" t="str">
        <f>VLOOKUP(A1698,Table1[[Customer ID]:[City tier]],10,FALSE)</f>
        <v>tier - 2</v>
      </c>
      <c r="P1698" s="24" t="str">
        <f>VLOOKUP(Healthcare!A1698,Table1[],11,FALSE)</f>
        <v>R1013</v>
      </c>
      <c r="Q1698" s="24">
        <f>VLOOKUP(Healthcare!A1698,Table1[[Customer ID]:[Age]],6,FALSE)</f>
        <v>49</v>
      </c>
    </row>
    <row r="1699" spans="1:17" ht="15.4" x14ac:dyDescent="0.45">
      <c r="A1699" s="25" t="s">
        <v>1698</v>
      </c>
      <c r="B1699" s="24" t="str">
        <f>VLOOKUP('Customer Names'!A1699,'Customer Names'!A1699:C4033,3,FALSE)</f>
        <v>Willits</v>
      </c>
      <c r="C1699" s="24">
        <f>VLOOKUP(Table8[[#This Row],[Customer ID]],Table8[[Customer ID]:[BMI]],2,FALSE)</f>
        <v>19.855</v>
      </c>
      <c r="D1699" s="24">
        <f>VLOOKUP(Table8[[#This Row],[Customer ID]],Table8[[Customer ID]:[HBA1C]],4,FALSE)</f>
        <v>6.64</v>
      </c>
      <c r="E1699" s="24" t="str">
        <f>VLOOKUP(Table8[[#This Row],[Customer ID]],Table8[[Customer ID]:[Heart Issues]],6,FALSE)</f>
        <v>Yes</v>
      </c>
      <c r="F1699" s="24" t="str">
        <f>VLOOKUP(Table8[[#This Row],[Customer ID]],Table8[[Customer ID]:[Any Transplants]],7,FALSE)</f>
        <v>No</v>
      </c>
      <c r="G1699" s="24" t="str">
        <f>VLOOKUP(Table8[[#This Row],[Customer ID]],Table8[[Customer ID]:[Cancer history]],8,FALSE)</f>
        <v>No</v>
      </c>
      <c r="H1699" s="24">
        <f>VLOOKUP(Table8[[#This Row],[Customer ID]],Table8[[Customer ID]:[NumberOfMajorSurgeries]],9,FALSE)</f>
        <v>1</v>
      </c>
      <c r="I1699" s="24" t="str">
        <f>VLOOKUP(Table8[[#This Row],[Customer ID]],Table8[],10,FALSE)</f>
        <v>No</v>
      </c>
      <c r="J1699" s="24" t="str">
        <f>VLOOKUP(Table8[[#This Row],[Customer ID]],Table8[[Customer ID]:[Wight Status]],3,FALSE)</f>
        <v>Normal Weight</v>
      </c>
      <c r="K1699" s="24" t="str">
        <f>VLOOKUP(Table8[[#This Row],[Customer ID]],Table8[[Customer ID]:[Diabetes Status]],5,FALSE)</f>
        <v>Diabetes</v>
      </c>
      <c r="L1699" s="24" t="str">
        <f>VLOOKUP(A1699,Table1[[Customer ID]:[Date Of Birth]],5,FALSE)</f>
        <v>25-Dec-1986</v>
      </c>
      <c r="M1699" s="24">
        <f>VLOOKUP(A1699,Table1[[Customer ID]:[charges]],8,FALSE)</f>
        <v>5458.05</v>
      </c>
      <c r="N1699" s="24" t="str">
        <f>VLOOKUP(Healthcare!A1699,Table1[[Customer ID]:[Hospital tier]],9,FALSE)</f>
        <v>tier - 2</v>
      </c>
      <c r="O1699" s="24" t="str">
        <f>VLOOKUP(A1699,Table1[[Customer ID]:[City tier]],10,FALSE)</f>
        <v>tier - 2</v>
      </c>
      <c r="P1699" s="24" t="str">
        <f>VLOOKUP(Healthcare!A1699,Table1[],11,FALSE)</f>
        <v>R1024</v>
      </c>
      <c r="Q1699" s="24">
        <f>VLOOKUP(Healthcare!A1699,Table1[[Customer ID]:[Age]],6,FALSE)</f>
        <v>36</v>
      </c>
    </row>
    <row r="1700" spans="1:17" ht="15.4" x14ac:dyDescent="0.45">
      <c r="A1700" s="25" t="s">
        <v>1699</v>
      </c>
      <c r="B1700" s="24" t="str">
        <f>VLOOKUP('Customer Names'!A1700,'Customer Names'!A1700:C4034,3,FALSE)</f>
        <v>Syring</v>
      </c>
      <c r="C1700" s="24">
        <f>VLOOKUP(Table8[[#This Row],[Customer ID]],Table8[[Customer ID]:[BMI]],2,FALSE)</f>
        <v>41.69</v>
      </c>
      <c r="D1700" s="24">
        <f>VLOOKUP(Table8[[#This Row],[Customer ID]],Table8[[Customer ID]:[HBA1C]],4,FALSE)</f>
        <v>5.78</v>
      </c>
      <c r="E1700" s="24" t="str">
        <f>VLOOKUP(Table8[[#This Row],[Customer ID]],Table8[[Customer ID]:[Heart Issues]],6,FALSE)</f>
        <v>No</v>
      </c>
      <c r="F1700" s="24" t="str">
        <f>VLOOKUP(Table8[[#This Row],[Customer ID]],Table8[[Customer ID]:[Any Transplants]],7,FALSE)</f>
        <v>No</v>
      </c>
      <c r="G1700" s="24" t="str">
        <f>VLOOKUP(Table8[[#This Row],[Customer ID]],Table8[[Customer ID]:[Cancer history]],8,FALSE)</f>
        <v>No</v>
      </c>
      <c r="H1700" s="24">
        <f>VLOOKUP(Table8[[#This Row],[Customer ID]],Table8[[Customer ID]:[NumberOfMajorSurgeries]],9,FALSE)</f>
        <v>0</v>
      </c>
      <c r="I1700" s="24" t="str">
        <f>VLOOKUP(Table8[[#This Row],[Customer ID]],Table8[],10,FALSE)</f>
        <v>No</v>
      </c>
      <c r="J1700" s="24" t="str">
        <f>VLOOKUP(Table8[[#This Row],[Customer ID]],Table8[[Customer ID]:[Wight Status]],3,FALSE)</f>
        <v>Obesity</v>
      </c>
      <c r="K1700" s="24" t="str">
        <f>VLOOKUP(Table8[[#This Row],[Customer ID]],Table8[[Customer ID]:[Diabetes Status]],5,FALSE)</f>
        <v>Prediabetes</v>
      </c>
      <c r="L1700" s="24" t="str">
        <f>VLOOKUP(A1700,Table1[[Customer ID]:[Date Of Birth]],5,FALSE)</f>
        <v>25-Aug-1982</v>
      </c>
      <c r="M1700" s="24">
        <f>VLOOKUP(A1700,Table1[[Customer ID]:[charges]],8,FALSE)</f>
        <v>5438.75</v>
      </c>
      <c r="N1700" s="24" t="str">
        <f>VLOOKUP(Healthcare!A1700,Table1[[Customer ID]:[Hospital tier]],9,FALSE)</f>
        <v>tier - 3</v>
      </c>
      <c r="O1700" s="24" t="str">
        <f>VLOOKUP(A1700,Table1[[Customer ID]:[City tier]],10,FALSE)</f>
        <v>tier - 2</v>
      </c>
      <c r="P1700" s="24" t="str">
        <f>VLOOKUP(Healthcare!A1700,Table1[],11,FALSE)</f>
        <v>R1013</v>
      </c>
      <c r="Q1700" s="24">
        <f>VLOOKUP(Healthcare!A1700,Table1[[Customer ID]:[Age]],6,FALSE)</f>
        <v>40</v>
      </c>
    </row>
    <row r="1701" spans="1:17" ht="15.4" x14ac:dyDescent="0.45">
      <c r="A1701" s="25" t="s">
        <v>1700</v>
      </c>
      <c r="B1701" s="24" t="str">
        <f>VLOOKUP('Customer Names'!A1701,'Customer Names'!A1701:C4035,3,FALSE)</f>
        <v>Strike</v>
      </c>
      <c r="C1701" s="24">
        <f>VLOOKUP(Table8[[#This Row],[Customer ID]],Table8[[Customer ID]:[BMI]],2,FALSE)</f>
        <v>16.12</v>
      </c>
      <c r="D1701" s="24">
        <f>VLOOKUP(Table8[[#This Row],[Customer ID]],Table8[[Customer ID]:[HBA1C]],4,FALSE)</f>
        <v>10.45</v>
      </c>
      <c r="E1701" s="24" t="str">
        <f>VLOOKUP(Table8[[#This Row],[Customer ID]],Table8[[Customer ID]:[Heart Issues]],6,FALSE)</f>
        <v>No</v>
      </c>
      <c r="F1701" s="24" t="str">
        <f>VLOOKUP(Table8[[#This Row],[Customer ID]],Table8[[Customer ID]:[Any Transplants]],7,FALSE)</f>
        <v>No</v>
      </c>
      <c r="G1701" s="24" t="str">
        <f>VLOOKUP(Table8[[#This Row],[Customer ID]],Table8[[Customer ID]:[Cancer history]],8,FALSE)</f>
        <v>No</v>
      </c>
      <c r="H1701" s="24">
        <f>VLOOKUP(Table8[[#This Row],[Customer ID]],Table8[[Customer ID]:[NumberOfMajorSurgeries]],9,FALSE)</f>
        <v>0</v>
      </c>
      <c r="I1701" s="24" t="str">
        <f>VLOOKUP(Table8[[#This Row],[Customer ID]],Table8[],10,FALSE)</f>
        <v>No</v>
      </c>
      <c r="J1701" s="24" t="str">
        <f>VLOOKUP(Table8[[#This Row],[Customer ID]],Table8[[Customer ID]:[Wight Status]],3,FALSE)</f>
        <v>Under Weight</v>
      </c>
      <c r="K1701" s="24" t="str">
        <f>VLOOKUP(Table8[[#This Row],[Customer ID]],Table8[[Customer ID]:[Diabetes Status]],5,FALSE)</f>
        <v>Diabetes</v>
      </c>
      <c r="L1701" s="24" t="str">
        <f>VLOOKUP(A1701,Table1[[Customer ID]:[Date Of Birth]],5,FALSE)</f>
        <v>8-Jun-1978</v>
      </c>
      <c r="M1701" s="24">
        <f>VLOOKUP(A1701,Table1[[Customer ID]:[charges]],8,FALSE)</f>
        <v>5428.98</v>
      </c>
      <c r="N1701" s="24" t="str">
        <f>VLOOKUP(Healthcare!A1701,Table1[[Customer ID]:[Hospital tier]],9,FALSE)</f>
        <v>tier - 2</v>
      </c>
      <c r="O1701" s="24" t="str">
        <f>VLOOKUP(A1701,Table1[[Customer ID]:[City tier]],10,FALSE)</f>
        <v>tier - 2</v>
      </c>
      <c r="P1701" s="24" t="str">
        <f>VLOOKUP(Healthcare!A1701,Table1[],11,FALSE)</f>
        <v>R1012</v>
      </c>
      <c r="Q1701" s="24">
        <f>VLOOKUP(Healthcare!A1701,Table1[[Customer ID]:[Age]],6,FALSE)</f>
        <v>45</v>
      </c>
    </row>
    <row r="1702" spans="1:17" ht="15.4" x14ac:dyDescent="0.45">
      <c r="A1702" s="25" t="s">
        <v>1701</v>
      </c>
      <c r="B1702" s="24" t="str">
        <f>VLOOKUP('Customer Names'!A1702,'Customer Names'!A1702:C4036,3,FALSE)</f>
        <v>Hennigar</v>
      </c>
      <c r="C1702" s="24">
        <f>VLOOKUP(Table8[[#This Row],[Customer ID]],Table8[[Customer ID]:[BMI]],2,FALSE)</f>
        <v>37.43</v>
      </c>
      <c r="D1702" s="24">
        <f>VLOOKUP(Table8[[#This Row],[Customer ID]],Table8[[Customer ID]:[HBA1C]],4,FALSE)</f>
        <v>4.5199999999999996</v>
      </c>
      <c r="E1702" s="24" t="str">
        <f>VLOOKUP(Table8[[#This Row],[Customer ID]],Table8[[Customer ID]:[Heart Issues]],6,FALSE)</f>
        <v>No</v>
      </c>
      <c r="F1702" s="24" t="str">
        <f>VLOOKUP(Table8[[#This Row],[Customer ID]],Table8[[Customer ID]:[Any Transplants]],7,FALSE)</f>
        <v>No</v>
      </c>
      <c r="G1702" s="24" t="str">
        <f>VLOOKUP(Table8[[#This Row],[Customer ID]],Table8[[Customer ID]:[Cancer history]],8,FALSE)</f>
        <v>No</v>
      </c>
      <c r="H1702" s="24">
        <f>VLOOKUP(Table8[[#This Row],[Customer ID]],Table8[[Customer ID]:[NumberOfMajorSurgeries]],9,FALSE)</f>
        <v>1</v>
      </c>
      <c r="I1702" s="24" t="str">
        <f>VLOOKUP(Table8[[#This Row],[Customer ID]],Table8[],10,FALSE)</f>
        <v>No</v>
      </c>
      <c r="J1702" s="24" t="str">
        <f>VLOOKUP(Table8[[#This Row],[Customer ID]],Table8[[Customer ID]:[Wight Status]],3,FALSE)</f>
        <v>Obesity</v>
      </c>
      <c r="K1702" s="24" t="str">
        <f>VLOOKUP(Table8[[#This Row],[Customer ID]],Table8[[Customer ID]:[Diabetes Status]],5,FALSE)</f>
        <v>Normal</v>
      </c>
      <c r="L1702" s="24" t="str">
        <f>VLOOKUP(A1702,Table1[[Customer ID]:[Date Of Birth]],5,FALSE)</f>
        <v>17-Sep-1992</v>
      </c>
      <c r="M1702" s="24">
        <f>VLOOKUP(A1702,Table1[[Customer ID]:[charges]],8,FALSE)</f>
        <v>5428.73</v>
      </c>
      <c r="N1702" s="24" t="str">
        <f>VLOOKUP(Healthcare!A1702,Table1[[Customer ID]:[Hospital tier]],9,FALSE)</f>
        <v>tier - 3</v>
      </c>
      <c r="O1702" s="24" t="str">
        <f>VLOOKUP(A1702,Table1[[Customer ID]:[City tier]],10,FALSE)</f>
        <v>tier - 1</v>
      </c>
      <c r="P1702" s="24" t="str">
        <f>VLOOKUP(Healthcare!A1702,Table1[],11,FALSE)</f>
        <v>R1017</v>
      </c>
      <c r="Q1702" s="24">
        <f>VLOOKUP(Healthcare!A1702,Table1[[Customer ID]:[Age]],6,FALSE)</f>
        <v>30</v>
      </c>
    </row>
    <row r="1703" spans="1:17" ht="15.4" x14ac:dyDescent="0.45">
      <c r="A1703" s="25" t="s">
        <v>1702</v>
      </c>
      <c r="B1703" s="24" t="str">
        <f>VLOOKUP('Customer Names'!A1703,'Customer Names'!A1703:C4037,3,FALSE)</f>
        <v>May</v>
      </c>
      <c r="C1703" s="24">
        <f>VLOOKUP(Table8[[#This Row],[Customer ID]],Table8[[Customer ID]:[BMI]],2,FALSE)</f>
        <v>31.065000000000001</v>
      </c>
      <c r="D1703" s="24">
        <f>VLOOKUP(Table8[[#This Row],[Customer ID]],Table8[[Customer ID]:[HBA1C]],4,FALSE)</f>
        <v>5.71</v>
      </c>
      <c r="E1703" s="24" t="str">
        <f>VLOOKUP(Table8[[#This Row],[Customer ID]],Table8[[Customer ID]:[Heart Issues]],6,FALSE)</f>
        <v>No</v>
      </c>
      <c r="F1703" s="24" t="str">
        <f>VLOOKUP(Table8[[#This Row],[Customer ID]],Table8[[Customer ID]:[Any Transplants]],7,FALSE)</f>
        <v>No</v>
      </c>
      <c r="G1703" s="24" t="str">
        <f>VLOOKUP(Table8[[#This Row],[Customer ID]],Table8[[Customer ID]:[Cancer history]],8,FALSE)</f>
        <v>No</v>
      </c>
      <c r="H1703" s="24">
        <f>VLOOKUP(Table8[[#This Row],[Customer ID]],Table8[[Customer ID]:[NumberOfMajorSurgeries]],9,FALSE)</f>
        <v>0</v>
      </c>
      <c r="I1703" s="24" t="str">
        <f>VLOOKUP(Table8[[#This Row],[Customer ID]],Table8[],10,FALSE)</f>
        <v>No</v>
      </c>
      <c r="J1703" s="24" t="str">
        <f>VLOOKUP(Table8[[#This Row],[Customer ID]],Table8[[Customer ID]:[Wight Status]],3,FALSE)</f>
        <v>Obesity</v>
      </c>
      <c r="K1703" s="24" t="str">
        <f>VLOOKUP(Table8[[#This Row],[Customer ID]],Table8[[Customer ID]:[Diabetes Status]],5,FALSE)</f>
        <v>Prediabetes</v>
      </c>
      <c r="L1703" s="24" t="str">
        <f>VLOOKUP(A1703,Table1[[Customer ID]:[Date Of Birth]],5,FALSE)</f>
        <v>6-Jul-1991</v>
      </c>
      <c r="M1703" s="24">
        <f>VLOOKUP(A1703,Table1[[Customer ID]:[charges]],8,FALSE)</f>
        <v>5425.02</v>
      </c>
      <c r="N1703" s="24" t="str">
        <f>VLOOKUP(Healthcare!A1703,Table1[[Customer ID]:[Hospital tier]],9,FALSE)</f>
        <v>tier - 2</v>
      </c>
      <c r="O1703" s="24" t="str">
        <f>VLOOKUP(A1703,Table1[[Customer ID]:[City tier]],10,FALSE)</f>
        <v>tier - 1</v>
      </c>
      <c r="P1703" s="24" t="str">
        <f>VLOOKUP(Healthcare!A1703,Table1[],11,FALSE)</f>
        <v>R1012</v>
      </c>
      <c r="Q1703" s="24">
        <f>VLOOKUP(Healthcare!A1703,Table1[[Customer ID]:[Age]],6,FALSE)</f>
        <v>31</v>
      </c>
    </row>
    <row r="1704" spans="1:17" ht="15.4" x14ac:dyDescent="0.45">
      <c r="A1704" s="25" t="s">
        <v>1703</v>
      </c>
      <c r="B1704" s="24" t="str">
        <f>VLOOKUP('Customer Names'!A1704,'Customer Names'!A1704:C4038,3,FALSE)</f>
        <v>Metcalf</v>
      </c>
      <c r="C1704" s="24">
        <f>VLOOKUP(Table8[[#This Row],[Customer ID]],Table8[[Customer ID]:[BMI]],2,FALSE)</f>
        <v>25.08</v>
      </c>
      <c r="D1704" s="24">
        <f>VLOOKUP(Table8[[#This Row],[Customer ID]],Table8[[Customer ID]:[HBA1C]],4,FALSE)</f>
        <v>4.7699999999999996</v>
      </c>
      <c r="E1704" s="24" t="str">
        <f>VLOOKUP(Table8[[#This Row],[Customer ID]],Table8[[Customer ID]:[Heart Issues]],6,FALSE)</f>
        <v>No</v>
      </c>
      <c r="F1704" s="24" t="str">
        <f>VLOOKUP(Table8[[#This Row],[Customer ID]],Table8[[Customer ID]:[Any Transplants]],7,FALSE)</f>
        <v>No</v>
      </c>
      <c r="G1704" s="24" t="str">
        <f>VLOOKUP(Table8[[#This Row],[Customer ID]],Table8[[Customer ID]:[Cancer history]],8,FALSE)</f>
        <v>No</v>
      </c>
      <c r="H1704" s="24">
        <f>VLOOKUP(Table8[[#This Row],[Customer ID]],Table8[[Customer ID]:[NumberOfMajorSurgeries]],9,FALSE)</f>
        <v>0</v>
      </c>
      <c r="I1704" s="24" t="str">
        <f>VLOOKUP(Table8[[#This Row],[Customer ID]],Table8[],10,FALSE)</f>
        <v>No</v>
      </c>
      <c r="J1704" s="24" t="str">
        <f>VLOOKUP(Table8[[#This Row],[Customer ID]],Table8[[Customer ID]:[Wight Status]],3,FALSE)</f>
        <v>Over Weight</v>
      </c>
      <c r="K1704" s="24" t="str">
        <f>VLOOKUP(Table8[[#This Row],[Customer ID]],Table8[[Customer ID]:[Diabetes Status]],5,FALSE)</f>
        <v>Normal</v>
      </c>
      <c r="L1704" s="24" t="str">
        <f>VLOOKUP(A1704,Table1[[Customer ID]:[Date Of Birth]],5,FALSE)</f>
        <v>27-Sep-1982</v>
      </c>
      <c r="M1704" s="24">
        <f>VLOOKUP(A1704,Table1[[Customer ID]:[charges]],8,FALSE)</f>
        <v>5415.66</v>
      </c>
      <c r="N1704" s="24" t="str">
        <f>VLOOKUP(Healthcare!A1704,Table1[[Customer ID]:[Hospital tier]],9,FALSE)</f>
        <v>tier - 2</v>
      </c>
      <c r="O1704" s="24" t="str">
        <f>VLOOKUP(A1704,Table1[[Customer ID]:[City tier]],10,FALSE)</f>
        <v>tier - 3</v>
      </c>
      <c r="P1704" s="24" t="str">
        <f>VLOOKUP(Healthcare!A1704,Table1[],11,FALSE)</f>
        <v>R1013</v>
      </c>
      <c r="Q1704" s="24">
        <f>VLOOKUP(Healthcare!A1704,Table1[[Customer ID]:[Age]],6,FALSE)</f>
        <v>40</v>
      </c>
    </row>
    <row r="1705" spans="1:17" ht="15.4" x14ac:dyDescent="0.45">
      <c r="A1705" s="25" t="s">
        <v>1704</v>
      </c>
      <c r="B1705" s="24" t="str">
        <f>VLOOKUP('Customer Names'!A1705,'Customer Names'!A1705:C4039,3,FALSE)</f>
        <v>Tiska</v>
      </c>
      <c r="C1705" s="24">
        <f>VLOOKUP(Table8[[#This Row],[Customer ID]],Table8[[Customer ID]:[BMI]],2,FALSE)</f>
        <v>15.2</v>
      </c>
      <c r="D1705" s="24">
        <f>VLOOKUP(Table8[[#This Row],[Customer ID]],Table8[[Customer ID]:[HBA1C]],4,FALSE)</f>
        <v>7.81</v>
      </c>
      <c r="E1705" s="24" t="str">
        <f>VLOOKUP(Table8[[#This Row],[Customer ID]],Table8[[Customer ID]:[Heart Issues]],6,FALSE)</f>
        <v>Yes</v>
      </c>
      <c r="F1705" s="24" t="str">
        <f>VLOOKUP(Table8[[#This Row],[Customer ID]],Table8[[Customer ID]:[Any Transplants]],7,FALSE)</f>
        <v>No</v>
      </c>
      <c r="G1705" s="24" t="str">
        <f>VLOOKUP(Table8[[#This Row],[Customer ID]],Table8[[Customer ID]:[Cancer history]],8,FALSE)</f>
        <v>No</v>
      </c>
      <c r="H1705" s="24">
        <f>VLOOKUP(Table8[[#This Row],[Customer ID]],Table8[[Customer ID]:[NumberOfMajorSurgeries]],9,FALSE)</f>
        <v>1</v>
      </c>
      <c r="I1705" s="24" t="str">
        <f>VLOOKUP(Table8[[#This Row],[Customer ID]],Table8[],10,FALSE)</f>
        <v>No</v>
      </c>
      <c r="J1705" s="24" t="str">
        <f>VLOOKUP(Table8[[#This Row],[Customer ID]],Table8[[Customer ID]:[Wight Status]],3,FALSE)</f>
        <v>Under Weight</v>
      </c>
      <c r="K1705" s="24" t="str">
        <f>VLOOKUP(Table8[[#This Row],[Customer ID]],Table8[[Customer ID]:[Diabetes Status]],5,FALSE)</f>
        <v>Diabetes</v>
      </c>
      <c r="L1705" s="24" t="str">
        <f>VLOOKUP(A1705,Table1[[Customer ID]:[Date Of Birth]],5,FALSE)</f>
        <v>27-Sep-1975</v>
      </c>
      <c r="M1705" s="24">
        <f>VLOOKUP(A1705,Table1[[Customer ID]:[charges]],8,FALSE)</f>
        <v>5411.99</v>
      </c>
      <c r="N1705" s="24" t="str">
        <f>VLOOKUP(Healthcare!A1705,Table1[[Customer ID]:[Hospital tier]],9,FALSE)</f>
        <v>tier - 2</v>
      </c>
      <c r="O1705" s="24" t="str">
        <f>VLOOKUP(A1705,Table1[[Customer ID]:[City tier]],10,FALSE)</f>
        <v>tier - 3</v>
      </c>
      <c r="P1705" s="24" t="str">
        <f>VLOOKUP(Healthcare!A1705,Table1[],11,FALSE)</f>
        <v>R1012</v>
      </c>
      <c r="Q1705" s="24">
        <f>VLOOKUP(Healthcare!A1705,Table1[[Customer ID]:[Age]],6,FALSE)</f>
        <v>47</v>
      </c>
    </row>
    <row r="1706" spans="1:17" ht="15.4" x14ac:dyDescent="0.45">
      <c r="A1706" s="25" t="s">
        <v>1705</v>
      </c>
      <c r="B1706" s="24" t="str">
        <f>VLOOKUP('Customer Names'!A1706,'Customer Names'!A1706:C4040,3,FALSE)</f>
        <v>McDonough</v>
      </c>
      <c r="C1706" s="24">
        <f>VLOOKUP(Table8[[#This Row],[Customer ID]],Table8[[Customer ID]:[BMI]],2,FALSE)</f>
        <v>22.34</v>
      </c>
      <c r="D1706" s="24">
        <f>VLOOKUP(Table8[[#This Row],[Customer ID]],Table8[[Customer ID]:[HBA1C]],4,FALSE)</f>
        <v>5.19</v>
      </c>
      <c r="E1706" s="24" t="str">
        <f>VLOOKUP(Table8[[#This Row],[Customer ID]],Table8[[Customer ID]:[Heart Issues]],6,FALSE)</f>
        <v>Yes</v>
      </c>
      <c r="F1706" s="24" t="str">
        <f>VLOOKUP(Table8[[#This Row],[Customer ID]],Table8[[Customer ID]:[Any Transplants]],7,FALSE)</f>
        <v>No</v>
      </c>
      <c r="G1706" s="24" t="str">
        <f>VLOOKUP(Table8[[#This Row],[Customer ID]],Table8[[Customer ID]:[Cancer history]],8,FALSE)</f>
        <v>No</v>
      </c>
      <c r="H1706" s="24">
        <f>VLOOKUP(Table8[[#This Row],[Customer ID]],Table8[[Customer ID]:[NumberOfMajorSurgeries]],9,FALSE)</f>
        <v>0</v>
      </c>
      <c r="I1706" s="24" t="str">
        <f>VLOOKUP(Table8[[#This Row],[Customer ID]],Table8[],10,FALSE)</f>
        <v>No</v>
      </c>
      <c r="J1706" s="24" t="str">
        <f>VLOOKUP(Table8[[#This Row],[Customer ID]],Table8[[Customer ID]:[Wight Status]],3,FALSE)</f>
        <v>Normal Weight</v>
      </c>
      <c r="K1706" s="24" t="str">
        <f>VLOOKUP(Table8[[#This Row],[Customer ID]],Table8[[Customer ID]:[Diabetes Status]],5,FALSE)</f>
        <v>Normal</v>
      </c>
      <c r="L1706" s="24" t="str">
        <f>VLOOKUP(A1706,Table1[[Customer ID]:[Date Of Birth]],5,FALSE)</f>
        <v>23-Dec-1985</v>
      </c>
      <c r="M1706" s="24">
        <f>VLOOKUP(A1706,Table1[[Customer ID]:[charges]],8,FALSE)</f>
        <v>5402.89</v>
      </c>
      <c r="N1706" s="24" t="str">
        <f>VLOOKUP(Healthcare!A1706,Table1[[Customer ID]:[Hospital tier]],9,FALSE)</f>
        <v>tier - 2</v>
      </c>
      <c r="O1706" s="24" t="str">
        <f>VLOOKUP(A1706,Table1[[Customer ID]:[City tier]],10,FALSE)</f>
        <v>tier - 1</v>
      </c>
      <c r="P1706" s="24" t="str">
        <f>VLOOKUP(Healthcare!A1706,Table1[],11,FALSE)</f>
        <v>R1013</v>
      </c>
      <c r="Q1706" s="24">
        <f>VLOOKUP(Healthcare!A1706,Table1[[Customer ID]:[Age]],6,FALSE)</f>
        <v>37</v>
      </c>
    </row>
    <row r="1707" spans="1:17" ht="15.4" x14ac:dyDescent="0.45">
      <c r="A1707" s="25" t="s">
        <v>1706</v>
      </c>
      <c r="B1707" s="24" t="str">
        <f>VLOOKUP('Customer Names'!A1707,'Customer Names'!A1707:C4041,3,FALSE)</f>
        <v>Fairley</v>
      </c>
      <c r="C1707" s="24">
        <f>VLOOKUP(Table8[[#This Row],[Customer ID]],Table8[[Customer ID]:[BMI]],2,FALSE)</f>
        <v>40.15</v>
      </c>
      <c r="D1707" s="24">
        <f>VLOOKUP(Table8[[#This Row],[Customer ID]],Table8[[Customer ID]:[HBA1C]],4,FALSE)</f>
        <v>5.93</v>
      </c>
      <c r="E1707" s="24" t="str">
        <f>VLOOKUP(Table8[[#This Row],[Customer ID]],Table8[[Customer ID]:[Heart Issues]],6,FALSE)</f>
        <v>No</v>
      </c>
      <c r="F1707" s="24" t="str">
        <f>VLOOKUP(Table8[[#This Row],[Customer ID]],Table8[[Customer ID]:[Any Transplants]],7,FALSE)</f>
        <v>No</v>
      </c>
      <c r="G1707" s="24" t="str">
        <f>VLOOKUP(Table8[[#This Row],[Customer ID]],Table8[[Customer ID]:[Cancer history]],8,FALSE)</f>
        <v>No</v>
      </c>
      <c r="H1707" s="24">
        <f>VLOOKUP(Table8[[#This Row],[Customer ID]],Table8[[Customer ID]:[NumberOfMajorSurgeries]],9,FALSE)</f>
        <v>1</v>
      </c>
      <c r="I1707" s="24" t="str">
        <f>VLOOKUP(Table8[[#This Row],[Customer ID]],Table8[],10,FALSE)</f>
        <v>No</v>
      </c>
      <c r="J1707" s="24" t="str">
        <f>VLOOKUP(Table8[[#This Row],[Customer ID]],Table8[[Customer ID]:[Wight Status]],3,FALSE)</f>
        <v>Obesity</v>
      </c>
      <c r="K1707" s="24" t="str">
        <f>VLOOKUP(Table8[[#This Row],[Customer ID]],Table8[[Customer ID]:[Diabetes Status]],5,FALSE)</f>
        <v>Prediabetes</v>
      </c>
      <c r="L1707" s="24" t="str">
        <f>VLOOKUP(A1707,Table1[[Customer ID]:[Date Of Birth]],5,FALSE)</f>
        <v>1-Aug-1984</v>
      </c>
      <c r="M1707" s="24">
        <f>VLOOKUP(A1707,Table1[[Customer ID]:[charges]],8,FALSE)</f>
        <v>5400.98</v>
      </c>
      <c r="N1707" s="24" t="str">
        <f>VLOOKUP(Healthcare!A1707,Table1[[Customer ID]:[Hospital tier]],9,FALSE)</f>
        <v>tier - 2</v>
      </c>
      <c r="O1707" s="24" t="str">
        <f>VLOOKUP(A1707,Table1[[Customer ID]:[City tier]],10,FALSE)</f>
        <v>tier - 2</v>
      </c>
      <c r="P1707" s="24" t="str">
        <f>VLOOKUP(Healthcare!A1707,Table1[],11,FALSE)</f>
        <v>R1013</v>
      </c>
      <c r="Q1707" s="24">
        <f>VLOOKUP(Healthcare!A1707,Table1[[Customer ID]:[Age]],6,FALSE)</f>
        <v>38</v>
      </c>
    </row>
    <row r="1708" spans="1:17" ht="15.4" x14ac:dyDescent="0.45">
      <c r="A1708" s="25" t="s">
        <v>1707</v>
      </c>
      <c r="B1708" s="24" t="str">
        <f>VLOOKUP('Customer Names'!A1708,'Customer Names'!A1708:C4042,3,FALSE)</f>
        <v>Barnett</v>
      </c>
      <c r="C1708" s="24">
        <f>VLOOKUP(Table8[[#This Row],[Customer ID]],Table8[[Customer ID]:[BMI]],2,FALSE)</f>
        <v>37.729999999999997</v>
      </c>
      <c r="D1708" s="24">
        <f>VLOOKUP(Table8[[#This Row],[Customer ID]],Table8[[Customer ID]:[HBA1C]],4,FALSE)</f>
        <v>6.29</v>
      </c>
      <c r="E1708" s="24" t="str">
        <f>VLOOKUP(Table8[[#This Row],[Customer ID]],Table8[[Customer ID]:[Heart Issues]],6,FALSE)</f>
        <v>No</v>
      </c>
      <c r="F1708" s="24" t="str">
        <f>VLOOKUP(Table8[[#This Row],[Customer ID]],Table8[[Customer ID]:[Any Transplants]],7,FALSE)</f>
        <v>No</v>
      </c>
      <c r="G1708" s="24" t="str">
        <f>VLOOKUP(Table8[[#This Row],[Customer ID]],Table8[[Customer ID]:[Cancer history]],8,FALSE)</f>
        <v>No</v>
      </c>
      <c r="H1708" s="24">
        <f>VLOOKUP(Table8[[#This Row],[Customer ID]],Table8[[Customer ID]:[NumberOfMajorSurgeries]],9,FALSE)</f>
        <v>1</v>
      </c>
      <c r="I1708" s="24" t="str">
        <f>VLOOKUP(Table8[[#This Row],[Customer ID]],Table8[],10,FALSE)</f>
        <v>No</v>
      </c>
      <c r="J1708" s="24" t="str">
        <f>VLOOKUP(Table8[[#This Row],[Customer ID]],Table8[[Customer ID]:[Wight Status]],3,FALSE)</f>
        <v>Obesity</v>
      </c>
      <c r="K1708" s="24" t="str">
        <f>VLOOKUP(Table8[[#This Row],[Customer ID]],Table8[[Customer ID]:[Diabetes Status]],5,FALSE)</f>
        <v>Prediabetes</v>
      </c>
      <c r="L1708" s="24" t="str">
        <f>VLOOKUP(A1708,Table1[[Customer ID]:[Date Of Birth]],5,FALSE)</f>
        <v>3-Sep-1984</v>
      </c>
      <c r="M1708" s="24">
        <f>VLOOKUP(A1708,Table1[[Customer ID]:[charges]],8,FALSE)</f>
        <v>5397.62</v>
      </c>
      <c r="N1708" s="24" t="str">
        <f>VLOOKUP(Healthcare!A1708,Table1[[Customer ID]:[Hospital tier]],9,FALSE)</f>
        <v>tier - 2</v>
      </c>
      <c r="O1708" s="24" t="str">
        <f>VLOOKUP(A1708,Table1[[Customer ID]:[City tier]],10,FALSE)</f>
        <v>tier - 2</v>
      </c>
      <c r="P1708" s="24" t="str">
        <f>VLOOKUP(Healthcare!A1708,Table1[],11,FALSE)</f>
        <v>R1013</v>
      </c>
      <c r="Q1708" s="24">
        <f>VLOOKUP(Healthcare!A1708,Table1[[Customer ID]:[Age]],6,FALSE)</f>
        <v>38</v>
      </c>
    </row>
    <row r="1709" spans="1:17" ht="15.4" x14ac:dyDescent="0.45">
      <c r="A1709" s="25" t="s">
        <v>1708</v>
      </c>
      <c r="B1709" s="24" t="str">
        <f>VLOOKUP('Customer Names'!A1709,'Customer Names'!A1709:C4043,3,FALSE)</f>
        <v>Piasta</v>
      </c>
      <c r="C1709" s="24">
        <f>VLOOKUP(Table8[[#This Row],[Customer ID]],Table8[[Customer ID]:[BMI]],2,FALSE)</f>
        <v>25.35</v>
      </c>
      <c r="D1709" s="24">
        <f>VLOOKUP(Table8[[#This Row],[Customer ID]],Table8[[Customer ID]:[HBA1C]],4,FALSE)</f>
        <v>4.9000000000000004</v>
      </c>
      <c r="E1709" s="24" t="str">
        <f>VLOOKUP(Table8[[#This Row],[Customer ID]],Table8[[Customer ID]:[Heart Issues]],6,FALSE)</f>
        <v>No</v>
      </c>
      <c r="F1709" s="24" t="str">
        <f>VLOOKUP(Table8[[#This Row],[Customer ID]],Table8[[Customer ID]:[Any Transplants]],7,FALSE)</f>
        <v>No</v>
      </c>
      <c r="G1709" s="24" t="str">
        <f>VLOOKUP(Table8[[#This Row],[Customer ID]],Table8[[Customer ID]:[Cancer history]],8,FALSE)</f>
        <v>No</v>
      </c>
      <c r="H1709" s="24">
        <f>VLOOKUP(Table8[[#This Row],[Customer ID]],Table8[[Customer ID]:[NumberOfMajorSurgeries]],9,FALSE)</f>
        <v>0</v>
      </c>
      <c r="I1709" s="24" t="str">
        <f>VLOOKUP(Table8[[#This Row],[Customer ID]],Table8[],10,FALSE)</f>
        <v>No</v>
      </c>
      <c r="J1709" s="24" t="str">
        <f>VLOOKUP(Table8[[#This Row],[Customer ID]],Table8[[Customer ID]:[Wight Status]],3,FALSE)</f>
        <v>Over Weight</v>
      </c>
      <c r="K1709" s="24" t="str">
        <f>VLOOKUP(Table8[[#This Row],[Customer ID]],Table8[[Customer ID]:[Diabetes Status]],5,FALSE)</f>
        <v>Normal</v>
      </c>
      <c r="L1709" s="24" t="str">
        <f>VLOOKUP(A1709,Table1[[Customer ID]:[Date Of Birth]],5,FALSE)</f>
        <v>6-Nov-1989</v>
      </c>
      <c r="M1709" s="24">
        <f>VLOOKUP(A1709,Table1[[Customer ID]:[charges]],8,FALSE)</f>
        <v>5396.44</v>
      </c>
      <c r="N1709" s="24" t="str">
        <f>VLOOKUP(Healthcare!A1709,Table1[[Customer ID]:[Hospital tier]],9,FALSE)</f>
        <v>tier - 2</v>
      </c>
      <c r="O1709" s="24" t="str">
        <f>VLOOKUP(A1709,Table1[[Customer ID]:[City tier]],10,FALSE)</f>
        <v>tier - 3</v>
      </c>
      <c r="P1709" s="24" t="str">
        <f>VLOOKUP(Healthcare!A1709,Table1[],11,FALSE)</f>
        <v>R1013</v>
      </c>
      <c r="Q1709" s="24">
        <f>VLOOKUP(Healthcare!A1709,Table1[[Customer ID]:[Age]],6,FALSE)</f>
        <v>33</v>
      </c>
    </row>
    <row r="1710" spans="1:17" ht="15.4" x14ac:dyDescent="0.45">
      <c r="A1710" s="25" t="s">
        <v>1709</v>
      </c>
      <c r="B1710" s="24" t="str">
        <f>VLOOKUP('Customer Names'!A1710,'Customer Names'!A1710:C4044,3,FALSE)</f>
        <v>Mueller</v>
      </c>
      <c r="C1710" s="24">
        <f>VLOOKUP(Table8[[#This Row],[Customer ID]],Table8[[Customer ID]:[BMI]],2,FALSE)</f>
        <v>26.41</v>
      </c>
      <c r="D1710" s="24">
        <f>VLOOKUP(Table8[[#This Row],[Customer ID]],Table8[[Customer ID]:[HBA1C]],4,FALSE)</f>
        <v>5.07</v>
      </c>
      <c r="E1710" s="24" t="str">
        <f>VLOOKUP(Table8[[#This Row],[Customer ID]],Table8[[Customer ID]:[Heart Issues]],6,FALSE)</f>
        <v>Yes</v>
      </c>
      <c r="F1710" s="24" t="str">
        <f>VLOOKUP(Table8[[#This Row],[Customer ID]],Table8[[Customer ID]:[Any Transplants]],7,FALSE)</f>
        <v>No</v>
      </c>
      <c r="G1710" s="24" t="str">
        <f>VLOOKUP(Table8[[#This Row],[Customer ID]],Table8[[Customer ID]:[Cancer history]],8,FALSE)</f>
        <v>No</v>
      </c>
      <c r="H1710" s="24">
        <f>VLOOKUP(Table8[[#This Row],[Customer ID]],Table8[[Customer ID]:[NumberOfMajorSurgeries]],9,FALSE)</f>
        <v>1</v>
      </c>
      <c r="I1710" s="24" t="str">
        <f>VLOOKUP(Table8[[#This Row],[Customer ID]],Table8[],10,FALSE)</f>
        <v>No</v>
      </c>
      <c r="J1710" s="24" t="str">
        <f>VLOOKUP(Table8[[#This Row],[Customer ID]],Table8[[Customer ID]:[Wight Status]],3,FALSE)</f>
        <v>Over Weight</v>
      </c>
      <c r="K1710" s="24" t="str">
        <f>VLOOKUP(Table8[[#This Row],[Customer ID]],Table8[[Customer ID]:[Diabetes Status]],5,FALSE)</f>
        <v>Normal</v>
      </c>
      <c r="L1710" s="24" t="str">
        <f>VLOOKUP(A1710,Table1[[Customer ID]:[Date Of Birth]],5,FALSE)</f>
        <v>8-Aug-1988</v>
      </c>
      <c r="M1710" s="24">
        <f>VLOOKUP(A1710,Table1[[Customer ID]:[charges]],8,FALSE)</f>
        <v>5385.34</v>
      </c>
      <c r="N1710" s="24" t="str">
        <f>VLOOKUP(Healthcare!A1710,Table1[[Customer ID]:[Hospital tier]],9,FALSE)</f>
        <v>tier - 2</v>
      </c>
      <c r="O1710" s="24" t="str">
        <f>VLOOKUP(A1710,Table1[[Customer ID]:[City tier]],10,FALSE)</f>
        <v>tier - 3</v>
      </c>
      <c r="P1710" s="24" t="str">
        <f>VLOOKUP(Healthcare!A1710,Table1[],11,FALSE)</f>
        <v>R1012</v>
      </c>
      <c r="Q1710" s="24">
        <f>VLOOKUP(Healthcare!A1710,Table1[[Customer ID]:[Age]],6,FALSE)</f>
        <v>34</v>
      </c>
    </row>
    <row r="1711" spans="1:17" ht="15.4" x14ac:dyDescent="0.45">
      <c r="A1711" s="25" t="s">
        <v>1710</v>
      </c>
      <c r="B1711" s="24" t="str">
        <f>VLOOKUP('Customer Names'!A1711,'Customer Names'!A1711:C4045,3,FALSE)</f>
        <v>Olsen</v>
      </c>
      <c r="C1711" s="24">
        <f>VLOOKUP(Table8[[#This Row],[Customer ID]],Table8[[Customer ID]:[BMI]],2,FALSE)</f>
        <v>27.6</v>
      </c>
      <c r="D1711" s="24">
        <f>VLOOKUP(Table8[[#This Row],[Customer ID]],Table8[[Customer ID]:[HBA1C]],4,FALSE)</f>
        <v>5.33</v>
      </c>
      <c r="E1711" s="24" t="str">
        <f>VLOOKUP(Table8[[#This Row],[Customer ID]],Table8[[Customer ID]:[Heart Issues]],6,FALSE)</f>
        <v>No</v>
      </c>
      <c r="F1711" s="24" t="str">
        <f>VLOOKUP(Table8[[#This Row],[Customer ID]],Table8[[Customer ID]:[Any Transplants]],7,FALSE)</f>
        <v>No</v>
      </c>
      <c r="G1711" s="24" t="str">
        <f>VLOOKUP(Table8[[#This Row],[Customer ID]],Table8[[Customer ID]:[Cancer history]],8,FALSE)</f>
        <v>No</v>
      </c>
      <c r="H1711" s="24">
        <f>VLOOKUP(Table8[[#This Row],[Customer ID]],Table8[[Customer ID]:[NumberOfMajorSurgeries]],9,FALSE)</f>
        <v>1</v>
      </c>
      <c r="I1711" s="24" t="str">
        <f>VLOOKUP(Table8[[#This Row],[Customer ID]],Table8[],10,FALSE)</f>
        <v>No</v>
      </c>
      <c r="J1711" s="24" t="str">
        <f>VLOOKUP(Table8[[#This Row],[Customer ID]],Table8[[Customer ID]:[Wight Status]],3,FALSE)</f>
        <v>Over Weight</v>
      </c>
      <c r="K1711" s="24" t="str">
        <f>VLOOKUP(Table8[[#This Row],[Customer ID]],Table8[[Customer ID]:[Diabetes Status]],5,FALSE)</f>
        <v>Normal</v>
      </c>
      <c r="L1711" s="24" t="str">
        <f>VLOOKUP(A1711,Table1[[Customer ID]:[Date Of Birth]],5,FALSE)</f>
        <v>1-Jun-1984</v>
      </c>
      <c r="M1711" s="24">
        <f>VLOOKUP(A1711,Table1[[Customer ID]:[charges]],8,FALSE)</f>
        <v>5383.54</v>
      </c>
      <c r="N1711" s="24" t="str">
        <f>VLOOKUP(Healthcare!A1711,Table1[[Customer ID]:[Hospital tier]],9,FALSE)</f>
        <v>tier - 2</v>
      </c>
      <c r="O1711" s="24" t="str">
        <f>VLOOKUP(A1711,Table1[[Customer ID]:[City tier]],10,FALSE)</f>
        <v>tier - 3</v>
      </c>
      <c r="P1711" s="24" t="str">
        <f>VLOOKUP(Healthcare!A1711,Table1[],11,FALSE)</f>
        <v>R1011</v>
      </c>
      <c r="Q1711" s="24">
        <f>VLOOKUP(Healthcare!A1711,Table1[[Customer ID]:[Age]],6,FALSE)</f>
        <v>39</v>
      </c>
    </row>
    <row r="1712" spans="1:17" ht="15.4" x14ac:dyDescent="0.45">
      <c r="A1712" s="25" t="s">
        <v>1711</v>
      </c>
      <c r="B1712" s="24" t="str">
        <f>VLOOKUP('Customer Names'!A1712,'Customer Names'!A1712:C4046,3,FALSE)</f>
        <v>De Jesus</v>
      </c>
      <c r="C1712" s="24">
        <f>VLOOKUP(Table8[[#This Row],[Customer ID]],Table8[[Customer ID]:[BMI]],2,FALSE)</f>
        <v>33.82</v>
      </c>
      <c r="D1712" s="24">
        <f>VLOOKUP(Table8[[#This Row],[Customer ID]],Table8[[Customer ID]:[HBA1C]],4,FALSE)</f>
        <v>8.93</v>
      </c>
      <c r="E1712" s="24" t="str">
        <f>VLOOKUP(Table8[[#This Row],[Customer ID]],Table8[[Customer ID]:[Heart Issues]],6,FALSE)</f>
        <v>Yes</v>
      </c>
      <c r="F1712" s="24" t="str">
        <f>VLOOKUP(Table8[[#This Row],[Customer ID]],Table8[[Customer ID]:[Any Transplants]],7,FALSE)</f>
        <v>No</v>
      </c>
      <c r="G1712" s="24" t="str">
        <f>VLOOKUP(Table8[[#This Row],[Customer ID]],Table8[[Customer ID]:[Cancer history]],8,FALSE)</f>
        <v>No</v>
      </c>
      <c r="H1712" s="24">
        <f>VLOOKUP(Table8[[#This Row],[Customer ID]],Table8[[Customer ID]:[NumberOfMajorSurgeries]],9,FALSE)</f>
        <v>1</v>
      </c>
      <c r="I1712" s="24" t="str">
        <f>VLOOKUP(Table8[[#This Row],[Customer ID]],Table8[],10,FALSE)</f>
        <v>No</v>
      </c>
      <c r="J1712" s="24" t="str">
        <f>VLOOKUP(Table8[[#This Row],[Customer ID]],Table8[[Customer ID]:[Wight Status]],3,FALSE)</f>
        <v>Obesity</v>
      </c>
      <c r="K1712" s="24" t="str">
        <f>VLOOKUP(Table8[[#This Row],[Customer ID]],Table8[[Customer ID]:[Diabetes Status]],5,FALSE)</f>
        <v>Diabetes</v>
      </c>
      <c r="L1712" s="24" t="str">
        <f>VLOOKUP(A1712,Table1[[Customer ID]:[Date Of Birth]],5,FALSE)</f>
        <v>22-Jul-1986</v>
      </c>
      <c r="M1712" s="24">
        <f>VLOOKUP(A1712,Table1[[Customer ID]:[charges]],8,FALSE)</f>
        <v>5377.46</v>
      </c>
      <c r="N1712" s="24" t="str">
        <f>VLOOKUP(Healthcare!A1712,Table1[[Customer ID]:[Hospital tier]],9,FALSE)</f>
        <v>tier - 2</v>
      </c>
      <c r="O1712" s="24" t="str">
        <f>VLOOKUP(A1712,Table1[[Customer ID]:[City tier]],10,FALSE)</f>
        <v>tier - 3</v>
      </c>
      <c r="P1712" s="24" t="str">
        <f>VLOOKUP(Healthcare!A1712,Table1[],11,FALSE)</f>
        <v>R1012</v>
      </c>
      <c r="Q1712" s="24">
        <f>VLOOKUP(Healthcare!A1712,Table1[[Customer ID]:[Age]],6,FALSE)</f>
        <v>36</v>
      </c>
    </row>
    <row r="1713" spans="1:17" ht="15.4" x14ac:dyDescent="0.45">
      <c r="A1713" s="25" t="s">
        <v>1712</v>
      </c>
      <c r="B1713" s="24" t="str">
        <f>VLOOKUP('Customer Names'!A1713,'Customer Names'!A1713:C4047,3,FALSE)</f>
        <v>Bartus</v>
      </c>
      <c r="C1713" s="24">
        <f>VLOOKUP(Table8[[#This Row],[Customer ID]],Table8[[Customer ID]:[BMI]],2,FALSE)</f>
        <v>32.9</v>
      </c>
      <c r="D1713" s="24">
        <f>VLOOKUP(Table8[[#This Row],[Customer ID]],Table8[[Customer ID]:[HBA1C]],4,FALSE)</f>
        <v>4.3499999999999996</v>
      </c>
      <c r="E1713" s="24" t="str">
        <f>VLOOKUP(Table8[[#This Row],[Customer ID]],Table8[[Customer ID]:[Heart Issues]],6,FALSE)</f>
        <v>No</v>
      </c>
      <c r="F1713" s="24" t="str">
        <f>VLOOKUP(Table8[[#This Row],[Customer ID]],Table8[[Customer ID]:[Any Transplants]],7,FALSE)</f>
        <v>No</v>
      </c>
      <c r="G1713" s="24" t="str">
        <f>VLOOKUP(Table8[[#This Row],[Customer ID]],Table8[[Customer ID]:[Cancer history]],8,FALSE)</f>
        <v>No</v>
      </c>
      <c r="H1713" s="24">
        <f>VLOOKUP(Table8[[#This Row],[Customer ID]],Table8[[Customer ID]:[NumberOfMajorSurgeries]],9,FALSE)</f>
        <v>0</v>
      </c>
      <c r="I1713" s="24" t="str">
        <f>VLOOKUP(Table8[[#This Row],[Customer ID]],Table8[],10,FALSE)</f>
        <v>No</v>
      </c>
      <c r="J1713" s="24" t="str">
        <f>VLOOKUP(Table8[[#This Row],[Customer ID]],Table8[[Customer ID]:[Wight Status]],3,FALSE)</f>
        <v>Obesity</v>
      </c>
      <c r="K1713" s="24" t="str">
        <f>VLOOKUP(Table8[[#This Row],[Customer ID]],Table8[[Customer ID]:[Diabetes Status]],5,FALSE)</f>
        <v>Normal</v>
      </c>
      <c r="L1713" s="24" t="str">
        <f>VLOOKUP(A1713,Table1[[Customer ID]:[Date Of Birth]],5,FALSE)</f>
        <v>18-Nov-1989</v>
      </c>
      <c r="M1713" s="24">
        <f>VLOOKUP(A1713,Table1[[Customer ID]:[charges]],8,FALSE)</f>
        <v>5375.04</v>
      </c>
      <c r="N1713" s="24" t="str">
        <f>VLOOKUP(Healthcare!A1713,Table1[[Customer ID]:[Hospital tier]],9,FALSE)</f>
        <v>tier - 2</v>
      </c>
      <c r="O1713" s="24" t="str">
        <f>VLOOKUP(A1713,Table1[[Customer ID]:[City tier]],10,FALSE)</f>
        <v>tier - 1</v>
      </c>
      <c r="P1713" s="24" t="str">
        <f>VLOOKUP(Healthcare!A1713,Table1[],11,FALSE)</f>
        <v>R1011</v>
      </c>
      <c r="Q1713" s="24">
        <f>VLOOKUP(Healthcare!A1713,Table1[[Customer ID]:[Age]],6,FALSE)</f>
        <v>33</v>
      </c>
    </row>
    <row r="1714" spans="1:17" ht="15.4" x14ac:dyDescent="0.45">
      <c r="A1714" s="25" t="s">
        <v>1713</v>
      </c>
      <c r="B1714" s="24" t="str">
        <f>VLOOKUP('Customer Names'!A1714,'Customer Names'!A1714:C4048,3,FALSE)</f>
        <v>Stevens</v>
      </c>
      <c r="C1714" s="24">
        <f>VLOOKUP(Table8[[#This Row],[Customer ID]],Table8[[Customer ID]:[BMI]],2,FALSE)</f>
        <v>30.875</v>
      </c>
      <c r="D1714" s="24">
        <f>VLOOKUP(Table8[[#This Row],[Customer ID]],Table8[[Customer ID]:[HBA1C]],4,FALSE)</f>
        <v>9.5399999999999991</v>
      </c>
      <c r="E1714" s="24" t="str">
        <f>VLOOKUP(Table8[[#This Row],[Customer ID]],Table8[[Customer ID]:[Heart Issues]],6,FALSE)</f>
        <v>Yes</v>
      </c>
      <c r="F1714" s="24" t="str">
        <f>VLOOKUP(Table8[[#This Row],[Customer ID]],Table8[[Customer ID]:[Any Transplants]],7,FALSE)</f>
        <v>No</v>
      </c>
      <c r="G1714" s="24" t="str">
        <f>VLOOKUP(Table8[[#This Row],[Customer ID]],Table8[[Customer ID]:[Cancer history]],8,FALSE)</f>
        <v>No</v>
      </c>
      <c r="H1714" s="24">
        <f>VLOOKUP(Table8[[#This Row],[Customer ID]],Table8[[Customer ID]:[NumberOfMajorSurgeries]],9,FALSE)</f>
        <v>1</v>
      </c>
      <c r="I1714" s="24" t="str">
        <f>VLOOKUP(Table8[[#This Row],[Customer ID]],Table8[],10,FALSE)</f>
        <v>No</v>
      </c>
      <c r="J1714" s="24" t="str">
        <f>VLOOKUP(Table8[[#This Row],[Customer ID]],Table8[[Customer ID]:[Wight Status]],3,FALSE)</f>
        <v>Obesity</v>
      </c>
      <c r="K1714" s="24" t="str">
        <f>VLOOKUP(Table8[[#This Row],[Customer ID]],Table8[[Customer ID]:[Diabetes Status]],5,FALSE)</f>
        <v>Diabetes</v>
      </c>
      <c r="L1714" s="24" t="str">
        <f>VLOOKUP(A1714,Table1[[Customer ID]:[Date Of Birth]],5,FALSE)</f>
        <v>1-Jun-1986</v>
      </c>
      <c r="M1714" s="24">
        <f>VLOOKUP(A1714,Table1[[Customer ID]:[charges]],8,FALSE)</f>
        <v>5373.36</v>
      </c>
      <c r="N1714" s="24" t="str">
        <f>VLOOKUP(Healthcare!A1714,Table1[[Customer ID]:[Hospital tier]],9,FALSE)</f>
        <v>tier - 2</v>
      </c>
      <c r="O1714" s="24" t="str">
        <f>VLOOKUP(A1714,Table1[[Customer ID]:[City tier]],10,FALSE)</f>
        <v>tier - 2</v>
      </c>
      <c r="P1714" s="24" t="str">
        <f>VLOOKUP(Healthcare!A1714,Table1[],11,FALSE)</f>
        <v>R1012</v>
      </c>
      <c r="Q1714" s="24">
        <f>VLOOKUP(Healthcare!A1714,Table1[[Customer ID]:[Age]],6,FALSE)</f>
        <v>37</v>
      </c>
    </row>
    <row r="1715" spans="1:17" ht="15.4" x14ac:dyDescent="0.45">
      <c r="A1715" s="25" t="s">
        <v>1714</v>
      </c>
      <c r="B1715" s="24" t="str">
        <f>VLOOKUP('Customer Names'!A1715,'Customer Names'!A1715:C4049,3,FALSE)</f>
        <v>Rich</v>
      </c>
      <c r="C1715" s="24">
        <f>VLOOKUP(Table8[[#This Row],[Customer ID]],Table8[[Customer ID]:[BMI]],2,FALSE)</f>
        <v>32.64</v>
      </c>
      <c r="D1715" s="24">
        <f>VLOOKUP(Table8[[#This Row],[Customer ID]],Table8[[Customer ID]:[HBA1C]],4,FALSE)</f>
        <v>5.91</v>
      </c>
      <c r="E1715" s="24" t="str">
        <f>VLOOKUP(Table8[[#This Row],[Customer ID]],Table8[[Customer ID]:[Heart Issues]],6,FALSE)</f>
        <v>No</v>
      </c>
      <c r="F1715" s="24" t="str">
        <f>VLOOKUP(Table8[[#This Row],[Customer ID]],Table8[[Customer ID]:[Any Transplants]],7,FALSE)</f>
        <v>No</v>
      </c>
      <c r="G1715" s="24" t="str">
        <f>VLOOKUP(Table8[[#This Row],[Customer ID]],Table8[[Customer ID]:[Cancer history]],8,FALSE)</f>
        <v>No</v>
      </c>
      <c r="H1715" s="24">
        <f>VLOOKUP(Table8[[#This Row],[Customer ID]],Table8[[Customer ID]:[NumberOfMajorSurgeries]],9,FALSE)</f>
        <v>0</v>
      </c>
      <c r="I1715" s="24" t="str">
        <f>VLOOKUP(Table8[[#This Row],[Customer ID]],Table8[],10,FALSE)</f>
        <v>No</v>
      </c>
      <c r="J1715" s="24" t="str">
        <f>VLOOKUP(Table8[[#This Row],[Customer ID]],Table8[[Customer ID]:[Wight Status]],3,FALSE)</f>
        <v>Obesity</v>
      </c>
      <c r="K1715" s="24" t="str">
        <f>VLOOKUP(Table8[[#This Row],[Customer ID]],Table8[[Customer ID]:[Diabetes Status]],5,FALSE)</f>
        <v>Prediabetes</v>
      </c>
      <c r="L1715" s="24" t="str">
        <f>VLOOKUP(A1715,Table1[[Customer ID]:[Date Of Birth]],5,FALSE)</f>
        <v>7-Dec-1994</v>
      </c>
      <c r="M1715" s="24">
        <f>VLOOKUP(A1715,Table1[[Customer ID]:[charges]],8,FALSE)</f>
        <v>5364.66</v>
      </c>
      <c r="N1715" s="24" t="str">
        <f>VLOOKUP(Healthcare!A1715,Table1[[Customer ID]:[Hospital tier]],9,FALSE)</f>
        <v>tier - 2</v>
      </c>
      <c r="O1715" s="24" t="str">
        <f>VLOOKUP(A1715,Table1[[Customer ID]:[City tier]],10,FALSE)</f>
        <v>tier - 1</v>
      </c>
      <c r="P1715" s="24" t="str">
        <f>VLOOKUP(Healthcare!A1715,Table1[],11,FALSE)</f>
        <v>R1011</v>
      </c>
      <c r="Q1715" s="24">
        <f>VLOOKUP(Healthcare!A1715,Table1[[Customer ID]:[Age]],6,FALSE)</f>
        <v>28</v>
      </c>
    </row>
    <row r="1716" spans="1:17" ht="15.4" x14ac:dyDescent="0.45">
      <c r="A1716" s="25" t="s">
        <v>1715</v>
      </c>
      <c r="B1716" s="24" t="str">
        <f>VLOOKUP('Customer Names'!A1716,'Customer Names'!A1716:C4050,3,FALSE)</f>
        <v>Fayter</v>
      </c>
      <c r="C1716" s="24">
        <f>VLOOKUP(Table8[[#This Row],[Customer ID]],Table8[[Customer ID]:[BMI]],2,FALSE)</f>
        <v>22.135000000000002</v>
      </c>
      <c r="D1716" s="24">
        <f>VLOOKUP(Table8[[#This Row],[Customer ID]],Table8[[Customer ID]:[HBA1C]],4,FALSE)</f>
        <v>5.0999999999999996</v>
      </c>
      <c r="E1716" s="24" t="str">
        <f>VLOOKUP(Table8[[#This Row],[Customer ID]],Table8[[Customer ID]:[Heart Issues]],6,FALSE)</f>
        <v>No</v>
      </c>
      <c r="F1716" s="24" t="str">
        <f>VLOOKUP(Table8[[#This Row],[Customer ID]],Table8[[Customer ID]:[Any Transplants]],7,FALSE)</f>
        <v>No</v>
      </c>
      <c r="G1716" s="24" t="str">
        <f>VLOOKUP(Table8[[#This Row],[Customer ID]],Table8[[Customer ID]:[Cancer history]],8,FALSE)</f>
        <v>No</v>
      </c>
      <c r="H1716" s="24">
        <f>VLOOKUP(Table8[[#This Row],[Customer ID]],Table8[[Customer ID]:[NumberOfMajorSurgeries]],9,FALSE)</f>
        <v>0</v>
      </c>
      <c r="I1716" s="24" t="str">
        <f>VLOOKUP(Table8[[#This Row],[Customer ID]],Table8[],10,FALSE)</f>
        <v>No</v>
      </c>
      <c r="J1716" s="24" t="str">
        <f>VLOOKUP(Table8[[#This Row],[Customer ID]],Table8[[Customer ID]:[Wight Status]],3,FALSE)</f>
        <v>Normal Weight</v>
      </c>
      <c r="K1716" s="24" t="str">
        <f>VLOOKUP(Table8[[#This Row],[Customer ID]],Table8[[Customer ID]:[Diabetes Status]],5,FALSE)</f>
        <v>Normal</v>
      </c>
      <c r="L1716" s="24" t="str">
        <f>VLOOKUP(A1716,Table1[[Customer ID]:[Date Of Birth]],5,FALSE)</f>
        <v>7-Nov-1989</v>
      </c>
      <c r="M1716" s="24">
        <f>VLOOKUP(A1716,Table1[[Customer ID]:[charges]],8,FALSE)</f>
        <v>5354.07</v>
      </c>
      <c r="N1716" s="24" t="str">
        <f>VLOOKUP(Healthcare!A1716,Table1[[Customer ID]:[Hospital tier]],9,FALSE)</f>
        <v>tier - 2</v>
      </c>
      <c r="O1716" s="24" t="str">
        <f>VLOOKUP(A1716,Table1[[Customer ID]:[City tier]],10,FALSE)</f>
        <v>tier - 3</v>
      </c>
      <c r="P1716" s="24" t="str">
        <f>VLOOKUP(Healthcare!A1716,Table1[],11,FALSE)</f>
        <v>R1024</v>
      </c>
      <c r="Q1716" s="24">
        <f>VLOOKUP(Healthcare!A1716,Table1[[Customer ID]:[Age]],6,FALSE)</f>
        <v>33</v>
      </c>
    </row>
    <row r="1717" spans="1:17" ht="15.4" x14ac:dyDescent="0.45">
      <c r="A1717" s="25" t="s">
        <v>1716</v>
      </c>
      <c r="B1717" s="24" t="str">
        <f>VLOOKUP('Customer Names'!A1717,'Customer Names'!A1717:C4051,3,FALSE)</f>
        <v>Parise</v>
      </c>
      <c r="C1717" s="24">
        <f>VLOOKUP(Table8[[#This Row],[Customer ID]],Table8[[Customer ID]:[BMI]],2,FALSE)</f>
        <v>16.53</v>
      </c>
      <c r="D1717" s="24">
        <f>VLOOKUP(Table8[[#This Row],[Customer ID]],Table8[[Customer ID]:[HBA1C]],4,FALSE)</f>
        <v>5.08</v>
      </c>
      <c r="E1717" s="24" t="str">
        <f>VLOOKUP(Table8[[#This Row],[Customer ID]],Table8[[Customer ID]:[Heart Issues]],6,FALSE)</f>
        <v>No</v>
      </c>
      <c r="F1717" s="24" t="str">
        <f>VLOOKUP(Table8[[#This Row],[Customer ID]],Table8[[Customer ID]:[Any Transplants]],7,FALSE)</f>
        <v>No</v>
      </c>
      <c r="G1717" s="24" t="str">
        <f>VLOOKUP(Table8[[#This Row],[Customer ID]],Table8[[Customer ID]:[Cancer history]],8,FALSE)</f>
        <v>No</v>
      </c>
      <c r="H1717" s="24">
        <f>VLOOKUP(Table8[[#This Row],[Customer ID]],Table8[[Customer ID]:[NumberOfMajorSurgeries]],9,FALSE)</f>
        <v>2</v>
      </c>
      <c r="I1717" s="24" t="str">
        <f>VLOOKUP(Table8[[#This Row],[Customer ID]],Table8[],10,FALSE)</f>
        <v>No</v>
      </c>
      <c r="J1717" s="24" t="str">
        <f>VLOOKUP(Table8[[#This Row],[Customer ID]],Table8[[Customer ID]:[Wight Status]],3,FALSE)</f>
        <v>Under Weight</v>
      </c>
      <c r="K1717" s="24" t="str">
        <f>VLOOKUP(Table8[[#This Row],[Customer ID]],Table8[[Customer ID]:[Diabetes Status]],5,FALSE)</f>
        <v>Normal</v>
      </c>
      <c r="L1717" s="24" t="str">
        <f>VLOOKUP(A1717,Table1[[Customer ID]:[Date Of Birth]],5,FALSE)</f>
        <v>15-Dec-1972</v>
      </c>
      <c r="M1717" s="24">
        <f>VLOOKUP(A1717,Table1[[Customer ID]:[charges]],8,FALSE)</f>
        <v>5344.81</v>
      </c>
      <c r="N1717" s="24" t="str">
        <f>VLOOKUP(Healthcare!A1717,Table1[[Customer ID]:[Hospital tier]],9,FALSE)</f>
        <v>tier - 2</v>
      </c>
      <c r="O1717" s="24" t="str">
        <f>VLOOKUP(A1717,Table1[[Customer ID]:[City tier]],10,FALSE)</f>
        <v>tier - 3</v>
      </c>
      <c r="P1717" s="24" t="str">
        <f>VLOOKUP(Healthcare!A1717,Table1[],11,FALSE)</f>
        <v>R1013</v>
      </c>
      <c r="Q1717" s="24">
        <f>VLOOKUP(Healthcare!A1717,Table1[[Customer ID]:[Age]],6,FALSE)</f>
        <v>50</v>
      </c>
    </row>
    <row r="1718" spans="1:17" ht="15.4" x14ac:dyDescent="0.45">
      <c r="A1718" s="25" t="s">
        <v>1717</v>
      </c>
      <c r="B1718" s="24" t="str">
        <f>VLOOKUP('Customer Names'!A1718,'Customer Names'!A1718:C4052,3,FALSE)</f>
        <v>Andrew</v>
      </c>
      <c r="C1718" s="24">
        <f>VLOOKUP(Table8[[#This Row],[Customer ID]],Table8[[Customer ID]:[BMI]],2,FALSE)</f>
        <v>32.774999999999999</v>
      </c>
      <c r="D1718" s="24">
        <f>VLOOKUP(Table8[[#This Row],[Customer ID]],Table8[[Customer ID]:[HBA1C]],4,FALSE)</f>
        <v>4.75</v>
      </c>
      <c r="E1718" s="24" t="str">
        <f>VLOOKUP(Table8[[#This Row],[Customer ID]],Table8[[Customer ID]:[Heart Issues]],6,FALSE)</f>
        <v>No</v>
      </c>
      <c r="F1718" s="24" t="str">
        <f>VLOOKUP(Table8[[#This Row],[Customer ID]],Table8[[Customer ID]:[Any Transplants]],7,FALSE)</f>
        <v>No</v>
      </c>
      <c r="G1718" s="24" t="str">
        <f>VLOOKUP(Table8[[#This Row],[Customer ID]],Table8[[Customer ID]:[Cancer history]],8,FALSE)</f>
        <v>No</v>
      </c>
      <c r="H1718" s="24">
        <f>VLOOKUP(Table8[[#This Row],[Customer ID]],Table8[[Customer ID]:[NumberOfMajorSurgeries]],9,FALSE)</f>
        <v>0</v>
      </c>
      <c r="I1718" s="24" t="str">
        <f>VLOOKUP(Table8[[#This Row],[Customer ID]],Table8[],10,FALSE)</f>
        <v>No</v>
      </c>
      <c r="J1718" s="24" t="str">
        <f>VLOOKUP(Table8[[#This Row],[Customer ID]],Table8[[Customer ID]:[Wight Status]],3,FALSE)</f>
        <v>Obesity</v>
      </c>
      <c r="K1718" s="24" t="str">
        <f>VLOOKUP(Table8[[#This Row],[Customer ID]],Table8[[Customer ID]:[Diabetes Status]],5,FALSE)</f>
        <v>Normal</v>
      </c>
      <c r="L1718" s="24" t="str">
        <f>VLOOKUP(A1718,Table1[[Customer ID]:[Date Of Birth]],5,FALSE)</f>
        <v>28-Aug-1991</v>
      </c>
      <c r="M1718" s="24">
        <f>VLOOKUP(A1718,Table1[[Customer ID]:[charges]],8,FALSE)</f>
        <v>5327.4</v>
      </c>
      <c r="N1718" s="24" t="str">
        <f>VLOOKUP(Healthcare!A1718,Table1[[Customer ID]:[Hospital tier]],9,FALSE)</f>
        <v>tier - 2</v>
      </c>
      <c r="O1718" s="24" t="str">
        <f>VLOOKUP(A1718,Table1[[Customer ID]:[City tier]],10,FALSE)</f>
        <v>tier - 1</v>
      </c>
      <c r="P1718" s="24" t="str">
        <f>VLOOKUP(Healthcare!A1718,Table1[],11,FALSE)</f>
        <v>R1012</v>
      </c>
      <c r="Q1718" s="24">
        <f>VLOOKUP(Healthcare!A1718,Table1[[Customer ID]:[Age]],6,FALSE)</f>
        <v>31</v>
      </c>
    </row>
    <row r="1719" spans="1:17" ht="15.4" x14ac:dyDescent="0.45">
      <c r="A1719" s="25" t="s">
        <v>1718</v>
      </c>
      <c r="B1719" s="24" t="str">
        <f>VLOOKUP('Customer Names'!A1719,'Customer Names'!A1719:C4053,3,FALSE)</f>
        <v>Gryniewicz</v>
      </c>
      <c r="C1719" s="24">
        <f>VLOOKUP(Table8[[#This Row],[Customer ID]],Table8[[Customer ID]:[BMI]],2,FALSE)</f>
        <v>30.9</v>
      </c>
      <c r="D1719" s="24">
        <f>VLOOKUP(Table8[[#This Row],[Customer ID]],Table8[[Customer ID]:[HBA1C]],4,FALSE)</f>
        <v>6.05</v>
      </c>
      <c r="E1719" s="24" t="str">
        <f>VLOOKUP(Table8[[#This Row],[Customer ID]],Table8[[Customer ID]:[Heart Issues]],6,FALSE)</f>
        <v>No</v>
      </c>
      <c r="F1719" s="24" t="str">
        <f>VLOOKUP(Table8[[#This Row],[Customer ID]],Table8[[Customer ID]:[Any Transplants]],7,FALSE)</f>
        <v>No</v>
      </c>
      <c r="G1719" s="24" t="str">
        <f>VLOOKUP(Table8[[#This Row],[Customer ID]],Table8[[Customer ID]:[Cancer history]],8,FALSE)</f>
        <v>No</v>
      </c>
      <c r="H1719" s="24">
        <f>VLOOKUP(Table8[[#This Row],[Customer ID]],Table8[[Customer ID]:[NumberOfMajorSurgeries]],9,FALSE)</f>
        <v>1</v>
      </c>
      <c r="I1719" s="24" t="str">
        <f>VLOOKUP(Table8[[#This Row],[Customer ID]],Table8[],10,FALSE)</f>
        <v>No</v>
      </c>
      <c r="J1719" s="24" t="str">
        <f>VLOOKUP(Table8[[#This Row],[Customer ID]],Table8[[Customer ID]:[Wight Status]],3,FALSE)</f>
        <v>Obesity</v>
      </c>
      <c r="K1719" s="24" t="str">
        <f>VLOOKUP(Table8[[#This Row],[Customer ID]],Table8[[Customer ID]:[Diabetes Status]],5,FALSE)</f>
        <v>Prediabetes</v>
      </c>
      <c r="L1719" s="24" t="str">
        <f>VLOOKUP(A1719,Table1[[Customer ID]:[Date Of Birth]],5,FALSE)</f>
        <v>18-Jun-1992</v>
      </c>
      <c r="M1719" s="24">
        <f>VLOOKUP(A1719,Table1[[Customer ID]:[charges]],8,FALSE)</f>
        <v>5325.65</v>
      </c>
      <c r="N1719" s="24" t="str">
        <f>VLOOKUP(Healthcare!A1719,Table1[[Customer ID]:[Hospital tier]],9,FALSE)</f>
        <v>tier - 2</v>
      </c>
      <c r="O1719" s="24" t="str">
        <f>VLOOKUP(A1719,Table1[[Customer ID]:[City tier]],10,FALSE)</f>
        <v>tier - 1</v>
      </c>
      <c r="P1719" s="24" t="str">
        <f>VLOOKUP(Healthcare!A1719,Table1[],11,FALSE)</f>
        <v>R1011</v>
      </c>
      <c r="Q1719" s="24">
        <f>VLOOKUP(Healthcare!A1719,Table1[[Customer ID]:[Age]],6,FALSE)</f>
        <v>30</v>
      </c>
    </row>
    <row r="1720" spans="1:17" ht="15.4" x14ac:dyDescent="0.45">
      <c r="A1720" s="25" t="s">
        <v>1719</v>
      </c>
      <c r="B1720" s="24" t="str">
        <f>VLOOKUP('Customer Names'!A1720,'Customer Names'!A1720:C4054,3,FALSE)</f>
        <v>Panora</v>
      </c>
      <c r="C1720" s="24">
        <f>VLOOKUP(Table8[[#This Row],[Customer ID]],Table8[[Customer ID]:[BMI]],2,FALSE)</f>
        <v>15.58</v>
      </c>
      <c r="D1720" s="24">
        <f>VLOOKUP(Table8[[#This Row],[Customer ID]],Table8[[Customer ID]:[HBA1C]],4,FALSE)</f>
        <v>11.56</v>
      </c>
      <c r="E1720" s="24" t="str">
        <f>VLOOKUP(Table8[[#This Row],[Customer ID]],Table8[[Customer ID]:[Heart Issues]],6,FALSE)</f>
        <v>No</v>
      </c>
      <c r="F1720" s="24" t="str">
        <f>VLOOKUP(Table8[[#This Row],[Customer ID]],Table8[[Customer ID]:[Any Transplants]],7,FALSE)</f>
        <v>No</v>
      </c>
      <c r="G1720" s="24" t="str">
        <f>VLOOKUP(Table8[[#This Row],[Customer ID]],Table8[[Customer ID]:[Cancer history]],8,FALSE)</f>
        <v>No</v>
      </c>
      <c r="H1720" s="24">
        <f>VLOOKUP(Table8[[#This Row],[Customer ID]],Table8[[Customer ID]:[NumberOfMajorSurgeries]],9,FALSE)</f>
        <v>0</v>
      </c>
      <c r="I1720" s="24" t="str">
        <f>VLOOKUP(Table8[[#This Row],[Customer ID]],Table8[],10,FALSE)</f>
        <v>No</v>
      </c>
      <c r="J1720" s="24" t="str">
        <f>VLOOKUP(Table8[[#This Row],[Customer ID]],Table8[[Customer ID]:[Wight Status]],3,FALSE)</f>
        <v>Under Weight</v>
      </c>
      <c r="K1720" s="24" t="str">
        <f>VLOOKUP(Table8[[#This Row],[Customer ID]],Table8[[Customer ID]:[Diabetes Status]],5,FALSE)</f>
        <v>Diabetes</v>
      </c>
      <c r="L1720" s="24" t="str">
        <f>VLOOKUP(A1720,Table1[[Customer ID]:[Date Of Birth]],5,FALSE)</f>
        <v>2-Sep-1974</v>
      </c>
      <c r="M1720" s="24">
        <f>VLOOKUP(A1720,Table1[[Customer ID]:[charges]],8,FALSE)</f>
        <v>5322.24</v>
      </c>
      <c r="N1720" s="24" t="str">
        <f>VLOOKUP(Healthcare!A1720,Table1[[Customer ID]:[Hospital tier]],9,FALSE)</f>
        <v>tier - 2</v>
      </c>
      <c r="O1720" s="24" t="str">
        <f>VLOOKUP(A1720,Table1[[Customer ID]:[City tier]],10,FALSE)</f>
        <v>tier - 1</v>
      </c>
      <c r="P1720" s="24" t="str">
        <f>VLOOKUP(Healthcare!A1720,Table1[],11,FALSE)</f>
        <v>R1012</v>
      </c>
      <c r="Q1720" s="24">
        <f>VLOOKUP(Healthcare!A1720,Table1[[Customer ID]:[Age]],6,FALSE)</f>
        <v>48</v>
      </c>
    </row>
    <row r="1721" spans="1:17" ht="15.4" x14ac:dyDescent="0.45">
      <c r="A1721" s="25" t="s">
        <v>1720</v>
      </c>
      <c r="B1721" s="24" t="str">
        <f>VLOOKUP('Customer Names'!A1721,'Customer Names'!A1721:C4055,3,FALSE)</f>
        <v>Woodward</v>
      </c>
      <c r="C1721" s="24">
        <f>VLOOKUP(Table8[[#This Row],[Customer ID]],Table8[[Customer ID]:[BMI]],2,FALSE)</f>
        <v>26.315000000000001</v>
      </c>
      <c r="D1721" s="24">
        <f>VLOOKUP(Table8[[#This Row],[Customer ID]],Table8[[Customer ID]:[HBA1C]],4,FALSE)</f>
        <v>5.76</v>
      </c>
      <c r="E1721" s="24" t="str">
        <f>VLOOKUP(Table8[[#This Row],[Customer ID]],Table8[[Customer ID]:[Heart Issues]],6,FALSE)</f>
        <v>No</v>
      </c>
      <c r="F1721" s="24" t="str">
        <f>VLOOKUP(Table8[[#This Row],[Customer ID]],Table8[[Customer ID]:[Any Transplants]],7,FALSE)</f>
        <v>No</v>
      </c>
      <c r="G1721" s="24" t="str">
        <f>VLOOKUP(Table8[[#This Row],[Customer ID]],Table8[[Customer ID]:[Cancer history]],8,FALSE)</f>
        <v>No</v>
      </c>
      <c r="H1721" s="24">
        <f>VLOOKUP(Table8[[#This Row],[Customer ID]],Table8[[Customer ID]:[NumberOfMajorSurgeries]],9,FALSE)</f>
        <v>0</v>
      </c>
      <c r="I1721" s="24" t="str">
        <f>VLOOKUP(Table8[[#This Row],[Customer ID]],Table8[],10,FALSE)</f>
        <v>No</v>
      </c>
      <c r="J1721" s="24" t="str">
        <f>VLOOKUP(Table8[[#This Row],[Customer ID]],Table8[[Customer ID]:[Wight Status]],3,FALSE)</f>
        <v>Over Weight</v>
      </c>
      <c r="K1721" s="24" t="str">
        <f>VLOOKUP(Table8[[#This Row],[Customer ID]],Table8[[Customer ID]:[Diabetes Status]],5,FALSE)</f>
        <v>Prediabetes</v>
      </c>
      <c r="L1721" s="24" t="str">
        <f>VLOOKUP(A1721,Table1[[Customer ID]:[Date Of Birth]],5,FALSE)</f>
        <v>13-Nov-1994</v>
      </c>
      <c r="M1721" s="24">
        <f>VLOOKUP(A1721,Table1[[Customer ID]:[charges]],8,FALSE)</f>
        <v>5312.17</v>
      </c>
      <c r="N1721" s="24" t="str">
        <f>VLOOKUP(Healthcare!A1721,Table1[[Customer ID]:[Hospital tier]],9,FALSE)</f>
        <v>tier - 2</v>
      </c>
      <c r="O1721" s="24" t="str">
        <f>VLOOKUP(A1721,Table1[[Customer ID]:[City tier]],10,FALSE)</f>
        <v>tier - 2</v>
      </c>
      <c r="P1721" s="24" t="str">
        <f>VLOOKUP(Healthcare!A1721,Table1[],11,FALSE)</f>
        <v>R1012</v>
      </c>
      <c r="Q1721" s="24">
        <f>VLOOKUP(Healthcare!A1721,Table1[[Customer ID]:[Age]],6,FALSE)</f>
        <v>28</v>
      </c>
    </row>
    <row r="1722" spans="1:17" ht="15.4" x14ac:dyDescent="0.45">
      <c r="A1722" s="25" t="s">
        <v>1721</v>
      </c>
      <c r="B1722" s="24" t="str">
        <f>VLOOKUP('Customer Names'!A1722,'Customer Names'!A1722:C4056,3,FALSE)</f>
        <v>Lambe</v>
      </c>
      <c r="C1722" s="24">
        <f>VLOOKUP(Table8[[#This Row],[Customer ID]],Table8[[Customer ID]:[BMI]],2,FALSE)</f>
        <v>35.61</v>
      </c>
      <c r="D1722" s="24">
        <f>VLOOKUP(Table8[[#This Row],[Customer ID]],Table8[[Customer ID]:[HBA1C]],4,FALSE)</f>
        <v>5.65</v>
      </c>
      <c r="E1722" s="24" t="str">
        <f>VLOOKUP(Table8[[#This Row],[Customer ID]],Table8[[Customer ID]:[Heart Issues]],6,FALSE)</f>
        <v>No</v>
      </c>
      <c r="F1722" s="24" t="str">
        <f>VLOOKUP(Table8[[#This Row],[Customer ID]],Table8[[Customer ID]:[Any Transplants]],7,FALSE)</f>
        <v>Yes</v>
      </c>
      <c r="G1722" s="24" t="str">
        <f>VLOOKUP(Table8[[#This Row],[Customer ID]],Table8[[Customer ID]:[Cancer history]],8,FALSE)</f>
        <v>No</v>
      </c>
      <c r="H1722" s="24">
        <f>VLOOKUP(Table8[[#This Row],[Customer ID]],Table8[[Customer ID]:[NumberOfMajorSurgeries]],9,FALSE)</f>
        <v>1</v>
      </c>
      <c r="I1722" s="24" t="str">
        <f>VLOOKUP(Table8[[#This Row],[Customer ID]],Table8[],10,FALSE)</f>
        <v>No</v>
      </c>
      <c r="J1722" s="24" t="str">
        <f>VLOOKUP(Table8[[#This Row],[Customer ID]],Table8[[Customer ID]:[Wight Status]],3,FALSE)</f>
        <v>Obesity</v>
      </c>
      <c r="K1722" s="24" t="str">
        <f>VLOOKUP(Table8[[#This Row],[Customer ID]],Table8[[Customer ID]:[Diabetes Status]],5,FALSE)</f>
        <v>Normal</v>
      </c>
      <c r="L1722" s="24" t="str">
        <f>VLOOKUP(A1722,Table1[[Customer ID]:[Date Of Birth]],5,FALSE)</f>
        <v>9-Sep-2000</v>
      </c>
      <c r="M1722" s="24">
        <f>VLOOKUP(A1722,Table1[[Customer ID]:[charges]],8,FALSE)</f>
        <v>5306.7</v>
      </c>
      <c r="N1722" s="24" t="str">
        <f>VLOOKUP(Healthcare!A1722,Table1[[Customer ID]:[Hospital tier]],9,FALSE)</f>
        <v>tier - 2</v>
      </c>
      <c r="O1722" s="24" t="str">
        <f>VLOOKUP(A1722,Table1[[Customer ID]:[City tier]],10,FALSE)</f>
        <v>tier - 3</v>
      </c>
      <c r="P1722" s="24" t="str">
        <f>VLOOKUP(Healthcare!A1722,Table1[],11,FALSE)</f>
        <v>R1012</v>
      </c>
      <c r="Q1722" s="24">
        <f>VLOOKUP(Healthcare!A1722,Table1[[Customer ID]:[Age]],6,FALSE)</f>
        <v>22</v>
      </c>
    </row>
    <row r="1723" spans="1:17" ht="15.4" x14ac:dyDescent="0.45">
      <c r="A1723" s="25" t="s">
        <v>1722</v>
      </c>
      <c r="B1723" s="24" t="str">
        <f>VLOOKUP('Customer Names'!A1723,'Customer Names'!A1723:C4057,3,FALSE)</f>
        <v>Casto</v>
      </c>
      <c r="C1723" s="24">
        <f>VLOOKUP(Table8[[#This Row],[Customer ID]],Table8[[Customer ID]:[BMI]],2,FALSE)</f>
        <v>37.56</v>
      </c>
      <c r="D1723" s="24">
        <f>VLOOKUP(Table8[[#This Row],[Customer ID]],Table8[[Customer ID]:[HBA1C]],4,FALSE)</f>
        <v>5.88</v>
      </c>
      <c r="E1723" s="24" t="str">
        <f>VLOOKUP(Table8[[#This Row],[Customer ID]],Table8[[Customer ID]:[Heart Issues]],6,FALSE)</f>
        <v>No</v>
      </c>
      <c r="F1723" s="24" t="str">
        <f>VLOOKUP(Table8[[#This Row],[Customer ID]],Table8[[Customer ID]:[Any Transplants]],7,FALSE)</f>
        <v>Yes</v>
      </c>
      <c r="G1723" s="24" t="str">
        <f>VLOOKUP(Table8[[#This Row],[Customer ID]],Table8[[Customer ID]:[Cancer history]],8,FALSE)</f>
        <v>No</v>
      </c>
      <c r="H1723" s="24">
        <f>VLOOKUP(Table8[[#This Row],[Customer ID]],Table8[[Customer ID]:[NumberOfMajorSurgeries]],9,FALSE)</f>
        <v>1</v>
      </c>
      <c r="I1723" s="24" t="str">
        <f>VLOOKUP(Table8[[#This Row],[Customer ID]],Table8[],10,FALSE)</f>
        <v>No</v>
      </c>
      <c r="J1723" s="24" t="str">
        <f>VLOOKUP(Table8[[#This Row],[Customer ID]],Table8[[Customer ID]:[Wight Status]],3,FALSE)</f>
        <v>Obesity</v>
      </c>
      <c r="K1723" s="24" t="str">
        <f>VLOOKUP(Table8[[#This Row],[Customer ID]],Table8[[Customer ID]:[Diabetes Status]],5,FALSE)</f>
        <v>Prediabetes</v>
      </c>
      <c r="L1723" s="24" t="str">
        <f>VLOOKUP(A1723,Table1[[Customer ID]:[Date Of Birth]],5,FALSE)</f>
        <v>22-Aug-2004</v>
      </c>
      <c r="M1723" s="24">
        <f>VLOOKUP(A1723,Table1[[Customer ID]:[charges]],8,FALSE)</f>
        <v>5293.67</v>
      </c>
      <c r="N1723" s="24" t="str">
        <f>VLOOKUP(Healthcare!A1723,Table1[[Customer ID]:[Hospital tier]],9,FALSE)</f>
        <v>tier - 2</v>
      </c>
      <c r="O1723" s="24" t="str">
        <f>VLOOKUP(A1723,Table1[[Customer ID]:[City tier]],10,FALSE)</f>
        <v>tier - 2</v>
      </c>
      <c r="P1723" s="24" t="str">
        <f>VLOOKUP(Healthcare!A1723,Table1[],11,FALSE)</f>
        <v>R1022</v>
      </c>
      <c r="Q1723" s="24">
        <f>VLOOKUP(Healthcare!A1723,Table1[[Customer ID]:[Age]],6,FALSE)</f>
        <v>18</v>
      </c>
    </row>
    <row r="1724" spans="1:17" ht="15.4" x14ac:dyDescent="0.45">
      <c r="A1724" s="25" t="s">
        <v>1723</v>
      </c>
      <c r="B1724" s="24" t="str">
        <f>VLOOKUP('Customer Names'!A1724,'Customer Names'!A1724:C4058,3,FALSE)</f>
        <v>Martelli</v>
      </c>
      <c r="C1724" s="24">
        <f>VLOOKUP(Table8[[#This Row],[Customer ID]],Table8[[Customer ID]:[BMI]],2,FALSE)</f>
        <v>15.49</v>
      </c>
      <c r="D1724" s="24">
        <f>VLOOKUP(Table8[[#This Row],[Customer ID]],Table8[[Customer ID]:[HBA1C]],4,FALSE)</f>
        <v>9.6</v>
      </c>
      <c r="E1724" s="24" t="str">
        <f>VLOOKUP(Table8[[#This Row],[Customer ID]],Table8[[Customer ID]:[Heart Issues]],6,FALSE)</f>
        <v>No</v>
      </c>
      <c r="F1724" s="24" t="str">
        <f>VLOOKUP(Table8[[#This Row],[Customer ID]],Table8[[Customer ID]:[Any Transplants]],7,FALSE)</f>
        <v>No</v>
      </c>
      <c r="G1724" s="24" t="str">
        <f>VLOOKUP(Table8[[#This Row],[Customer ID]],Table8[[Customer ID]:[Cancer history]],8,FALSE)</f>
        <v>No</v>
      </c>
      <c r="H1724" s="24">
        <f>VLOOKUP(Table8[[#This Row],[Customer ID]],Table8[[Customer ID]:[NumberOfMajorSurgeries]],9,FALSE)</f>
        <v>0</v>
      </c>
      <c r="I1724" s="24" t="str">
        <f>VLOOKUP(Table8[[#This Row],[Customer ID]],Table8[],10,FALSE)</f>
        <v>No</v>
      </c>
      <c r="J1724" s="24" t="str">
        <f>VLOOKUP(Table8[[#This Row],[Customer ID]],Table8[[Customer ID]:[Wight Status]],3,FALSE)</f>
        <v>Under Weight</v>
      </c>
      <c r="K1724" s="24" t="str">
        <f>VLOOKUP(Table8[[#This Row],[Customer ID]],Table8[[Customer ID]:[Diabetes Status]],5,FALSE)</f>
        <v>Diabetes</v>
      </c>
      <c r="L1724" s="24" t="str">
        <f>VLOOKUP(A1724,Table1[[Customer ID]:[Date Of Birth]],5,FALSE)</f>
        <v>12-Nov-1974</v>
      </c>
      <c r="M1724" s="24">
        <f>VLOOKUP(A1724,Table1[[Customer ID]:[charges]],8,FALSE)</f>
        <v>5291.71</v>
      </c>
      <c r="N1724" s="24" t="str">
        <f>VLOOKUP(Healthcare!A1724,Table1[[Customer ID]:[Hospital tier]],9,FALSE)</f>
        <v>tier - 2</v>
      </c>
      <c r="O1724" s="24" t="str">
        <f>VLOOKUP(A1724,Table1[[Customer ID]:[City tier]],10,FALSE)</f>
        <v>tier - 2</v>
      </c>
      <c r="P1724" s="24" t="str">
        <f>VLOOKUP(Healthcare!A1724,Table1[],11,FALSE)</f>
        <v>R1012</v>
      </c>
      <c r="Q1724" s="24">
        <f>VLOOKUP(Healthcare!A1724,Table1[[Customer ID]:[Age]],6,FALSE)</f>
        <v>48</v>
      </c>
    </row>
    <row r="1725" spans="1:17" ht="15.4" x14ac:dyDescent="0.45">
      <c r="A1725" s="25" t="s">
        <v>1724</v>
      </c>
      <c r="B1725" s="24" t="str">
        <f>VLOOKUP('Customer Names'!A1725,'Customer Names'!A1725:C4059,3,FALSE)</f>
        <v>Naskret</v>
      </c>
      <c r="C1725" s="24">
        <f>VLOOKUP(Table8[[#This Row],[Customer ID]],Table8[[Customer ID]:[BMI]],2,FALSE)</f>
        <v>23.48</v>
      </c>
      <c r="D1725" s="24">
        <f>VLOOKUP(Table8[[#This Row],[Customer ID]],Table8[[Customer ID]:[HBA1C]],4,FALSE)</f>
        <v>6.24</v>
      </c>
      <c r="E1725" s="24" t="str">
        <f>VLOOKUP(Table8[[#This Row],[Customer ID]],Table8[[Customer ID]:[Heart Issues]],6,FALSE)</f>
        <v>No</v>
      </c>
      <c r="F1725" s="24" t="str">
        <f>VLOOKUP(Table8[[#This Row],[Customer ID]],Table8[[Customer ID]:[Any Transplants]],7,FALSE)</f>
        <v>No</v>
      </c>
      <c r="G1725" s="24" t="str">
        <f>VLOOKUP(Table8[[#This Row],[Customer ID]],Table8[[Customer ID]:[Cancer history]],8,FALSE)</f>
        <v>No</v>
      </c>
      <c r="H1725" s="24">
        <f>VLOOKUP(Table8[[#This Row],[Customer ID]],Table8[[Customer ID]:[NumberOfMajorSurgeries]],9,FALSE)</f>
        <v>1</v>
      </c>
      <c r="I1725" s="24" t="str">
        <f>VLOOKUP(Table8[[#This Row],[Customer ID]],Table8[],10,FALSE)</f>
        <v>No</v>
      </c>
      <c r="J1725" s="24" t="str">
        <f>VLOOKUP(Table8[[#This Row],[Customer ID]],Table8[[Customer ID]:[Wight Status]],3,FALSE)</f>
        <v>Normal Weight</v>
      </c>
      <c r="K1725" s="24" t="str">
        <f>VLOOKUP(Table8[[#This Row],[Customer ID]],Table8[[Customer ID]:[Diabetes Status]],5,FALSE)</f>
        <v>Prediabetes</v>
      </c>
      <c r="L1725" s="24" t="str">
        <f>VLOOKUP(A1725,Table1[[Customer ID]:[Date Of Birth]],5,FALSE)</f>
        <v>1-Sep-1987</v>
      </c>
      <c r="M1725" s="24">
        <f>VLOOKUP(A1725,Table1[[Customer ID]:[charges]],8,FALSE)</f>
        <v>5275.86</v>
      </c>
      <c r="N1725" s="24" t="str">
        <f>VLOOKUP(Healthcare!A1725,Table1[[Customer ID]:[Hospital tier]],9,FALSE)</f>
        <v>tier - 2</v>
      </c>
      <c r="O1725" s="24" t="str">
        <f>VLOOKUP(A1725,Table1[[Customer ID]:[City tier]],10,FALSE)</f>
        <v>tier - 2</v>
      </c>
      <c r="P1725" s="24" t="str">
        <f>VLOOKUP(Healthcare!A1725,Table1[],11,FALSE)</f>
        <v>R1013</v>
      </c>
      <c r="Q1725" s="24">
        <f>VLOOKUP(Healthcare!A1725,Table1[[Customer ID]:[Age]],6,FALSE)</f>
        <v>35</v>
      </c>
    </row>
    <row r="1726" spans="1:17" ht="15.4" x14ac:dyDescent="0.45">
      <c r="A1726" s="25" t="s">
        <v>1725</v>
      </c>
      <c r="B1726" s="24" t="str">
        <f>VLOOKUP('Customer Names'!A1726,'Customer Names'!A1726:C4060,3,FALSE)</f>
        <v>Morgan</v>
      </c>
      <c r="C1726" s="24">
        <f>VLOOKUP(Table8[[#This Row],[Customer ID]],Table8[[Customer ID]:[BMI]],2,FALSE)</f>
        <v>30.02</v>
      </c>
      <c r="D1726" s="24">
        <f>VLOOKUP(Table8[[#This Row],[Customer ID]],Table8[[Customer ID]:[HBA1C]],4,FALSE)</f>
        <v>7.63</v>
      </c>
      <c r="E1726" s="24" t="str">
        <f>VLOOKUP(Table8[[#This Row],[Customer ID]],Table8[[Customer ID]:[Heart Issues]],6,FALSE)</f>
        <v>Yes</v>
      </c>
      <c r="F1726" s="24" t="str">
        <f>VLOOKUP(Table8[[#This Row],[Customer ID]],Table8[[Customer ID]:[Any Transplants]],7,FALSE)</f>
        <v>No</v>
      </c>
      <c r="G1726" s="24" t="str">
        <f>VLOOKUP(Table8[[#This Row],[Customer ID]],Table8[[Customer ID]:[Cancer history]],8,FALSE)</f>
        <v>No</v>
      </c>
      <c r="H1726" s="24">
        <f>VLOOKUP(Table8[[#This Row],[Customer ID]],Table8[[Customer ID]:[NumberOfMajorSurgeries]],9,FALSE)</f>
        <v>1</v>
      </c>
      <c r="I1726" s="24" t="str">
        <f>VLOOKUP(Table8[[#This Row],[Customer ID]],Table8[],10,FALSE)</f>
        <v>No</v>
      </c>
      <c r="J1726" s="24" t="str">
        <f>VLOOKUP(Table8[[#This Row],[Customer ID]],Table8[[Customer ID]:[Wight Status]],3,FALSE)</f>
        <v>Obesity</v>
      </c>
      <c r="K1726" s="24" t="str">
        <f>VLOOKUP(Table8[[#This Row],[Customer ID]],Table8[[Customer ID]:[Diabetes Status]],5,FALSE)</f>
        <v>Diabetes</v>
      </c>
      <c r="L1726" s="24" t="str">
        <f>VLOOKUP(A1726,Table1[[Customer ID]:[Date Of Birth]],5,FALSE)</f>
        <v>20-Oct-1986</v>
      </c>
      <c r="M1726" s="24">
        <f>VLOOKUP(A1726,Table1[[Customer ID]:[charges]],8,FALSE)</f>
        <v>5272.18</v>
      </c>
      <c r="N1726" s="24" t="str">
        <f>VLOOKUP(Healthcare!A1726,Table1[[Customer ID]:[Hospital tier]],9,FALSE)</f>
        <v>tier - 2</v>
      </c>
      <c r="O1726" s="24" t="str">
        <f>VLOOKUP(A1726,Table1[[Customer ID]:[City tier]],10,FALSE)</f>
        <v>tier - 3</v>
      </c>
      <c r="P1726" s="24" t="str">
        <f>VLOOKUP(Healthcare!A1726,Table1[],11,FALSE)</f>
        <v>R1012</v>
      </c>
      <c r="Q1726" s="24">
        <f>VLOOKUP(Healthcare!A1726,Table1[[Customer ID]:[Age]],6,FALSE)</f>
        <v>36</v>
      </c>
    </row>
    <row r="1727" spans="1:17" ht="15.4" x14ac:dyDescent="0.45">
      <c r="A1727" s="25" t="s">
        <v>1726</v>
      </c>
      <c r="B1727" s="24" t="str">
        <f>VLOOKUP('Customer Names'!A1727,'Customer Names'!A1727:C4061,3,FALSE)</f>
        <v>Maloney</v>
      </c>
      <c r="C1727" s="24">
        <f>VLOOKUP(Table8[[#This Row],[Customer ID]],Table8[[Customer ID]:[BMI]],2,FALSE)</f>
        <v>26.885000000000002</v>
      </c>
      <c r="D1727" s="24">
        <f>VLOOKUP(Table8[[#This Row],[Customer ID]],Table8[[Customer ID]:[HBA1C]],4,FALSE)</f>
        <v>8.66</v>
      </c>
      <c r="E1727" s="24" t="str">
        <f>VLOOKUP(Table8[[#This Row],[Customer ID]],Table8[[Customer ID]:[Heart Issues]],6,FALSE)</f>
        <v>Yes</v>
      </c>
      <c r="F1727" s="24" t="str">
        <f>VLOOKUP(Table8[[#This Row],[Customer ID]],Table8[[Customer ID]:[Any Transplants]],7,FALSE)</f>
        <v>No</v>
      </c>
      <c r="G1727" s="24" t="str">
        <f>VLOOKUP(Table8[[#This Row],[Customer ID]],Table8[[Customer ID]:[Cancer history]],8,FALSE)</f>
        <v>No</v>
      </c>
      <c r="H1727" s="24">
        <f>VLOOKUP(Table8[[#This Row],[Customer ID]],Table8[[Customer ID]:[NumberOfMajorSurgeries]],9,FALSE)</f>
        <v>1</v>
      </c>
      <c r="I1727" s="24" t="str">
        <f>VLOOKUP(Table8[[#This Row],[Customer ID]],Table8[],10,FALSE)</f>
        <v>No</v>
      </c>
      <c r="J1727" s="24" t="str">
        <f>VLOOKUP(Table8[[#This Row],[Customer ID]],Table8[[Customer ID]:[Wight Status]],3,FALSE)</f>
        <v>Over Weight</v>
      </c>
      <c r="K1727" s="24" t="str">
        <f>VLOOKUP(Table8[[#This Row],[Customer ID]],Table8[[Customer ID]:[Diabetes Status]],5,FALSE)</f>
        <v>Diabetes</v>
      </c>
      <c r="L1727" s="24" t="str">
        <f>VLOOKUP(A1727,Table1[[Customer ID]:[Date Of Birth]],5,FALSE)</f>
        <v>20-Sep-1986</v>
      </c>
      <c r="M1727" s="24">
        <f>VLOOKUP(A1727,Table1[[Customer ID]:[charges]],8,FALSE)</f>
        <v>5267.82</v>
      </c>
      <c r="N1727" s="24" t="str">
        <f>VLOOKUP(Healthcare!A1727,Table1[[Customer ID]:[Hospital tier]],9,FALSE)</f>
        <v>tier - 2</v>
      </c>
      <c r="O1727" s="24" t="str">
        <f>VLOOKUP(A1727,Table1[[Customer ID]:[City tier]],10,FALSE)</f>
        <v>tier - 2</v>
      </c>
      <c r="P1727" s="24" t="str">
        <f>VLOOKUP(Healthcare!A1727,Table1[],11,FALSE)</f>
        <v>R1012</v>
      </c>
      <c r="Q1727" s="24">
        <f>VLOOKUP(Healthcare!A1727,Table1[[Customer ID]:[Age]],6,FALSE)</f>
        <v>36</v>
      </c>
    </row>
    <row r="1728" spans="1:17" ht="15.4" x14ac:dyDescent="0.45">
      <c r="A1728" s="25" t="s">
        <v>1727</v>
      </c>
      <c r="B1728" s="24" t="str">
        <f>VLOOKUP('Customer Names'!A1728,'Customer Names'!A1728:C4062,3,FALSE)</f>
        <v>Amherst</v>
      </c>
      <c r="C1728" s="24">
        <f>VLOOKUP(Table8[[#This Row],[Customer ID]],Table8[[Customer ID]:[BMI]],2,FALSE)</f>
        <v>25.84</v>
      </c>
      <c r="D1728" s="24">
        <f>VLOOKUP(Table8[[#This Row],[Customer ID]],Table8[[Customer ID]:[HBA1C]],4,FALSE)</f>
        <v>8.5500000000000007</v>
      </c>
      <c r="E1728" s="24" t="str">
        <f>VLOOKUP(Table8[[#This Row],[Customer ID]],Table8[[Customer ID]:[Heart Issues]],6,FALSE)</f>
        <v>Yes</v>
      </c>
      <c r="F1728" s="24" t="str">
        <f>VLOOKUP(Table8[[#This Row],[Customer ID]],Table8[[Customer ID]:[Any Transplants]],7,FALSE)</f>
        <v>No</v>
      </c>
      <c r="G1728" s="24" t="str">
        <f>VLOOKUP(Table8[[#This Row],[Customer ID]],Table8[[Customer ID]:[Cancer history]],8,FALSE)</f>
        <v>No</v>
      </c>
      <c r="H1728" s="24">
        <f>VLOOKUP(Table8[[#This Row],[Customer ID]],Table8[[Customer ID]:[NumberOfMajorSurgeries]],9,FALSE)</f>
        <v>1</v>
      </c>
      <c r="I1728" s="24" t="str">
        <f>VLOOKUP(Table8[[#This Row],[Customer ID]],Table8[],10,FALSE)</f>
        <v>No</v>
      </c>
      <c r="J1728" s="24" t="str">
        <f>VLOOKUP(Table8[[#This Row],[Customer ID]],Table8[[Customer ID]:[Wight Status]],3,FALSE)</f>
        <v>Over Weight</v>
      </c>
      <c r="K1728" s="24" t="str">
        <f>VLOOKUP(Table8[[#This Row],[Customer ID]],Table8[[Customer ID]:[Diabetes Status]],5,FALSE)</f>
        <v>Diabetes</v>
      </c>
      <c r="L1728" s="24" t="str">
        <f>VLOOKUP(A1728,Table1[[Customer ID]:[Date Of Birth]],5,FALSE)</f>
        <v>25-Oct-1986</v>
      </c>
      <c r="M1728" s="24">
        <f>VLOOKUP(A1728,Table1[[Customer ID]:[charges]],8,FALSE)</f>
        <v>5266.37</v>
      </c>
      <c r="N1728" s="24" t="str">
        <f>VLOOKUP(Healthcare!A1728,Table1[[Customer ID]:[Hospital tier]],9,FALSE)</f>
        <v>tier - 2</v>
      </c>
      <c r="O1728" s="24" t="str">
        <f>VLOOKUP(A1728,Table1[[Customer ID]:[City tier]],10,FALSE)</f>
        <v>tier - 2</v>
      </c>
      <c r="P1728" s="24" t="str">
        <f>VLOOKUP(Healthcare!A1728,Table1[],11,FALSE)</f>
        <v>R1012</v>
      </c>
      <c r="Q1728" s="24">
        <f>VLOOKUP(Healthcare!A1728,Table1[[Customer ID]:[Age]],6,FALSE)</f>
        <v>36</v>
      </c>
    </row>
    <row r="1729" spans="1:17" ht="15.4" x14ac:dyDescent="0.45">
      <c r="A1729" s="25" t="s">
        <v>1728</v>
      </c>
      <c r="B1729" s="24" t="str">
        <f>VLOOKUP('Customer Names'!A1729,'Customer Names'!A1729:C4063,3,FALSE)</f>
        <v>Davenport</v>
      </c>
      <c r="C1729" s="24">
        <f>VLOOKUP(Table8[[#This Row],[Customer ID]],Table8[[Customer ID]:[BMI]],2,FALSE)</f>
        <v>27.454999999999998</v>
      </c>
      <c r="D1729" s="24">
        <f>VLOOKUP(Table8[[#This Row],[Customer ID]],Table8[[Customer ID]:[HBA1C]],4,FALSE)</f>
        <v>4.54</v>
      </c>
      <c r="E1729" s="24" t="str">
        <f>VLOOKUP(Table8[[#This Row],[Customer ID]],Table8[[Customer ID]:[Heart Issues]],6,FALSE)</f>
        <v>No</v>
      </c>
      <c r="F1729" s="24" t="str">
        <f>VLOOKUP(Table8[[#This Row],[Customer ID]],Table8[[Customer ID]:[Any Transplants]],7,FALSE)</f>
        <v>No</v>
      </c>
      <c r="G1729" s="24" t="str">
        <f>VLOOKUP(Table8[[#This Row],[Customer ID]],Table8[[Customer ID]:[Cancer history]],8,FALSE)</f>
        <v>No</v>
      </c>
      <c r="H1729" s="24">
        <f>VLOOKUP(Table8[[#This Row],[Customer ID]],Table8[[Customer ID]:[NumberOfMajorSurgeries]],9,FALSE)</f>
        <v>0</v>
      </c>
      <c r="I1729" s="24" t="str">
        <f>VLOOKUP(Table8[[#This Row],[Customer ID]],Table8[],10,FALSE)</f>
        <v>No</v>
      </c>
      <c r="J1729" s="24" t="str">
        <f>VLOOKUP(Table8[[#This Row],[Customer ID]],Table8[[Customer ID]:[Wight Status]],3,FALSE)</f>
        <v>Over Weight</v>
      </c>
      <c r="K1729" s="24" t="str">
        <f>VLOOKUP(Table8[[#This Row],[Customer ID]],Table8[[Customer ID]:[Diabetes Status]],5,FALSE)</f>
        <v>Normal</v>
      </c>
      <c r="L1729" s="24" t="str">
        <f>VLOOKUP(A1729,Table1[[Customer ID]:[Date Of Birth]],5,FALSE)</f>
        <v>19-Jul-1989</v>
      </c>
      <c r="M1729" s="24">
        <f>VLOOKUP(A1729,Table1[[Customer ID]:[charges]],8,FALSE)</f>
        <v>5261.47</v>
      </c>
      <c r="N1729" s="24" t="str">
        <f>VLOOKUP(Healthcare!A1729,Table1[[Customer ID]:[Hospital tier]],9,FALSE)</f>
        <v>tier - 2</v>
      </c>
      <c r="O1729" s="24" t="str">
        <f>VLOOKUP(A1729,Table1[[Customer ID]:[City tier]],10,FALSE)</f>
        <v>tier - 2</v>
      </c>
      <c r="P1729" s="24" t="str">
        <f>VLOOKUP(Healthcare!A1729,Table1[],11,FALSE)</f>
        <v>R1012</v>
      </c>
      <c r="Q1729" s="24">
        <f>VLOOKUP(Healthcare!A1729,Table1[[Customer ID]:[Age]],6,FALSE)</f>
        <v>33</v>
      </c>
    </row>
    <row r="1730" spans="1:17" ht="15.4" x14ac:dyDescent="0.45">
      <c r="A1730" s="25" t="s">
        <v>1729</v>
      </c>
      <c r="B1730" s="24" t="str">
        <f>VLOOKUP('Customer Names'!A1730,'Customer Names'!A1730:C4064,3,FALSE)</f>
        <v>Johansen</v>
      </c>
      <c r="C1730" s="24">
        <f>VLOOKUP(Table8[[#This Row],[Customer ID]],Table8[[Customer ID]:[BMI]],2,FALSE)</f>
        <v>24.605</v>
      </c>
      <c r="D1730" s="24">
        <f>VLOOKUP(Table8[[#This Row],[Customer ID]],Table8[[Customer ID]:[HBA1C]],4,FALSE)</f>
        <v>5.7</v>
      </c>
      <c r="E1730" s="24" t="str">
        <f>VLOOKUP(Table8[[#This Row],[Customer ID]],Table8[[Customer ID]:[Heart Issues]],6,FALSE)</f>
        <v>No</v>
      </c>
      <c r="F1730" s="24" t="str">
        <f>VLOOKUP(Table8[[#This Row],[Customer ID]],Table8[[Customer ID]:[Any Transplants]],7,FALSE)</f>
        <v>No</v>
      </c>
      <c r="G1730" s="24" t="str">
        <f>VLOOKUP(Table8[[#This Row],[Customer ID]],Table8[[Customer ID]:[Cancer history]],8,FALSE)</f>
        <v>No</v>
      </c>
      <c r="H1730" s="24">
        <f>VLOOKUP(Table8[[#This Row],[Customer ID]],Table8[[Customer ID]:[NumberOfMajorSurgeries]],9,FALSE)</f>
        <v>0</v>
      </c>
      <c r="I1730" s="24" t="str">
        <f>VLOOKUP(Table8[[#This Row],[Customer ID]],Table8[],10,FALSE)</f>
        <v>No</v>
      </c>
      <c r="J1730" s="24" t="str">
        <f>VLOOKUP(Table8[[#This Row],[Customer ID]],Table8[[Customer ID]:[Wight Status]],3,FALSE)</f>
        <v>Normal Weight</v>
      </c>
      <c r="K1730" s="24" t="str">
        <f>VLOOKUP(Table8[[#This Row],[Customer ID]],Table8[[Customer ID]:[Diabetes Status]],5,FALSE)</f>
        <v>Prediabetes</v>
      </c>
      <c r="L1730" s="24" t="str">
        <f>VLOOKUP(A1730,Table1[[Customer ID]:[Date Of Birth]],5,FALSE)</f>
        <v>25-Nov-1989</v>
      </c>
      <c r="M1730" s="24">
        <f>VLOOKUP(A1730,Table1[[Customer ID]:[charges]],8,FALSE)</f>
        <v>5257.51</v>
      </c>
      <c r="N1730" s="24" t="str">
        <f>VLOOKUP(Healthcare!A1730,Table1[[Customer ID]:[Hospital tier]],9,FALSE)</f>
        <v>tier - 2</v>
      </c>
      <c r="O1730" s="24" t="str">
        <f>VLOOKUP(A1730,Table1[[Customer ID]:[City tier]],10,FALSE)</f>
        <v>tier - 2</v>
      </c>
      <c r="P1730" s="24" t="str">
        <f>VLOOKUP(Healthcare!A1730,Table1[],11,FALSE)</f>
        <v>R1012</v>
      </c>
      <c r="Q1730" s="24">
        <f>VLOOKUP(Healthcare!A1730,Table1[[Customer ID]:[Age]],6,FALSE)</f>
        <v>33</v>
      </c>
    </row>
    <row r="1731" spans="1:17" ht="15.4" x14ac:dyDescent="0.45">
      <c r="A1731" s="25" t="s">
        <v>1730</v>
      </c>
      <c r="B1731" s="24" t="str">
        <f>VLOOKUP('Customer Names'!A1731,'Customer Names'!A1731:C4065,3,FALSE)</f>
        <v>Bond</v>
      </c>
      <c r="C1731" s="24">
        <f>VLOOKUP(Table8[[#This Row],[Customer ID]],Table8[[Customer ID]:[BMI]],2,FALSE)</f>
        <v>30.8</v>
      </c>
      <c r="D1731" s="24">
        <f>VLOOKUP(Table8[[#This Row],[Customer ID]],Table8[[Customer ID]:[HBA1C]],4,FALSE)</f>
        <v>5.07</v>
      </c>
      <c r="E1731" s="24" t="str">
        <f>VLOOKUP(Table8[[#This Row],[Customer ID]],Table8[[Customer ID]:[Heart Issues]],6,FALSE)</f>
        <v>No</v>
      </c>
      <c r="F1731" s="24" t="str">
        <f>VLOOKUP(Table8[[#This Row],[Customer ID]],Table8[[Customer ID]:[Any Transplants]],7,FALSE)</f>
        <v>No</v>
      </c>
      <c r="G1731" s="24" t="str">
        <f>VLOOKUP(Table8[[#This Row],[Customer ID]],Table8[[Customer ID]:[Cancer history]],8,FALSE)</f>
        <v>No</v>
      </c>
      <c r="H1731" s="24">
        <f>VLOOKUP(Table8[[#This Row],[Customer ID]],Table8[[Customer ID]:[NumberOfMajorSurgeries]],9,FALSE)</f>
        <v>0</v>
      </c>
      <c r="I1731" s="24" t="str">
        <f>VLOOKUP(Table8[[#This Row],[Customer ID]],Table8[],10,FALSE)</f>
        <v>No</v>
      </c>
      <c r="J1731" s="24" t="str">
        <f>VLOOKUP(Table8[[#This Row],[Customer ID]],Table8[[Customer ID]:[Wight Status]],3,FALSE)</f>
        <v>Obesity</v>
      </c>
      <c r="K1731" s="24" t="str">
        <f>VLOOKUP(Table8[[#This Row],[Customer ID]],Table8[[Customer ID]:[Diabetes Status]],5,FALSE)</f>
        <v>Normal</v>
      </c>
      <c r="L1731" s="24" t="str">
        <f>VLOOKUP(A1731,Table1[[Customer ID]:[Date Of Birth]],5,FALSE)</f>
        <v>6-Jul-1990</v>
      </c>
      <c r="M1731" s="24">
        <f>VLOOKUP(A1731,Table1[[Customer ID]:[charges]],8,FALSE)</f>
        <v>5253.52</v>
      </c>
      <c r="N1731" s="24" t="str">
        <f>VLOOKUP(Healthcare!A1731,Table1[[Customer ID]:[Hospital tier]],9,FALSE)</f>
        <v>tier - 3</v>
      </c>
      <c r="O1731" s="24" t="str">
        <f>VLOOKUP(A1731,Table1[[Customer ID]:[City tier]],10,FALSE)</f>
        <v>tier - 3</v>
      </c>
      <c r="P1731" s="24" t="str">
        <f>VLOOKUP(Healthcare!A1731,Table1[],11,FALSE)</f>
        <v>R1011</v>
      </c>
      <c r="Q1731" s="24">
        <f>VLOOKUP(Healthcare!A1731,Table1[[Customer ID]:[Age]],6,FALSE)</f>
        <v>32</v>
      </c>
    </row>
    <row r="1732" spans="1:17" ht="15.4" x14ac:dyDescent="0.45">
      <c r="A1732" s="25" t="s">
        <v>1731</v>
      </c>
      <c r="B1732" s="24" t="str">
        <f>VLOOKUP('Customer Names'!A1732,'Customer Names'!A1732:C4066,3,FALSE)</f>
        <v>Reilly</v>
      </c>
      <c r="C1732" s="24">
        <f>VLOOKUP(Table8[[#This Row],[Customer ID]],Table8[[Customer ID]:[BMI]],2,FALSE)</f>
        <v>34.799999999999997</v>
      </c>
      <c r="D1732" s="24">
        <f>VLOOKUP(Table8[[#This Row],[Customer ID]],Table8[[Customer ID]:[HBA1C]],4,FALSE)</f>
        <v>4.38</v>
      </c>
      <c r="E1732" s="24" t="str">
        <f>VLOOKUP(Table8[[#This Row],[Customer ID]],Table8[[Customer ID]:[Heart Issues]],6,FALSE)</f>
        <v>No</v>
      </c>
      <c r="F1732" s="24" t="str">
        <f>VLOOKUP(Table8[[#This Row],[Customer ID]],Table8[[Customer ID]:[Any Transplants]],7,FALSE)</f>
        <v>No</v>
      </c>
      <c r="G1732" s="24" t="str">
        <f>VLOOKUP(Table8[[#This Row],[Customer ID]],Table8[[Customer ID]:[Cancer history]],8,FALSE)</f>
        <v>No</v>
      </c>
      <c r="H1732" s="24">
        <f>VLOOKUP(Table8[[#This Row],[Customer ID]],Table8[[Customer ID]:[NumberOfMajorSurgeries]],9,FALSE)</f>
        <v>1</v>
      </c>
      <c r="I1732" s="24" t="str">
        <f>VLOOKUP(Table8[[#This Row],[Customer ID]],Table8[],10,FALSE)</f>
        <v>No</v>
      </c>
      <c r="J1732" s="24" t="str">
        <f>VLOOKUP(Table8[[#This Row],[Customer ID]],Table8[[Customer ID]:[Wight Status]],3,FALSE)</f>
        <v>Obesity</v>
      </c>
      <c r="K1732" s="24" t="str">
        <f>VLOOKUP(Table8[[#This Row],[Customer ID]],Table8[[Customer ID]:[Diabetes Status]],5,FALSE)</f>
        <v>Normal</v>
      </c>
      <c r="L1732" s="24" t="str">
        <f>VLOOKUP(A1732,Table1[[Customer ID]:[Date Of Birth]],5,FALSE)</f>
        <v>9-Sep-1987</v>
      </c>
      <c r="M1732" s="24">
        <f>VLOOKUP(A1732,Table1[[Customer ID]:[charges]],8,FALSE)</f>
        <v>5246.05</v>
      </c>
      <c r="N1732" s="24" t="str">
        <f>VLOOKUP(Healthcare!A1732,Table1[[Customer ID]:[Hospital tier]],9,FALSE)</f>
        <v>tier - 2</v>
      </c>
      <c r="O1732" s="24" t="str">
        <f>VLOOKUP(A1732,Table1[[Customer ID]:[City tier]],10,FALSE)</f>
        <v>tier - 3</v>
      </c>
      <c r="P1732" s="24" t="str">
        <f>VLOOKUP(Healthcare!A1732,Table1[],11,FALSE)</f>
        <v>R1011</v>
      </c>
      <c r="Q1732" s="24">
        <f>VLOOKUP(Healthcare!A1732,Table1[[Customer ID]:[Age]],6,FALSE)</f>
        <v>35</v>
      </c>
    </row>
    <row r="1733" spans="1:17" ht="15.4" x14ac:dyDescent="0.45">
      <c r="A1733" s="25" t="s">
        <v>1732</v>
      </c>
      <c r="B1733" s="24" t="str">
        <f>VLOOKUP('Customer Names'!A1733,'Customer Names'!A1733:C4067,3,FALSE)</f>
        <v>Chandler</v>
      </c>
      <c r="C1733" s="24">
        <f>VLOOKUP(Table8[[#This Row],[Customer ID]],Table8[[Customer ID]:[BMI]],2,FALSE)</f>
        <v>34.21</v>
      </c>
      <c r="D1733" s="24">
        <f>VLOOKUP(Table8[[#This Row],[Customer ID]],Table8[[Customer ID]:[HBA1C]],4,FALSE)</f>
        <v>4.54</v>
      </c>
      <c r="E1733" s="24" t="str">
        <f>VLOOKUP(Table8[[#This Row],[Customer ID]],Table8[[Customer ID]:[Heart Issues]],6,FALSE)</f>
        <v>No</v>
      </c>
      <c r="F1733" s="24" t="str">
        <f>VLOOKUP(Table8[[#This Row],[Customer ID]],Table8[[Customer ID]:[Any Transplants]],7,FALSE)</f>
        <v>No</v>
      </c>
      <c r="G1733" s="24" t="str">
        <f>VLOOKUP(Table8[[#This Row],[Customer ID]],Table8[[Customer ID]:[Cancer history]],8,FALSE)</f>
        <v>No</v>
      </c>
      <c r="H1733" s="24">
        <f>VLOOKUP(Table8[[#This Row],[Customer ID]],Table8[[Customer ID]:[NumberOfMajorSurgeries]],9,FALSE)</f>
        <v>1</v>
      </c>
      <c r="I1733" s="24" t="str">
        <f>VLOOKUP(Table8[[#This Row],[Customer ID]],Table8[],10,FALSE)</f>
        <v>No</v>
      </c>
      <c r="J1733" s="24" t="str">
        <f>VLOOKUP(Table8[[#This Row],[Customer ID]],Table8[[Customer ID]:[Wight Status]],3,FALSE)</f>
        <v>Obesity</v>
      </c>
      <c r="K1733" s="24" t="str">
        <f>VLOOKUP(Table8[[#This Row],[Customer ID]],Table8[[Customer ID]:[Diabetes Status]],5,FALSE)</f>
        <v>Normal</v>
      </c>
      <c r="L1733" s="24" t="str">
        <f>VLOOKUP(A1733,Table1[[Customer ID]:[Date Of Birth]],5,FALSE)</f>
        <v>5-Jul-1987</v>
      </c>
      <c r="M1733" s="24">
        <f>VLOOKUP(A1733,Table1[[Customer ID]:[charges]],8,FALSE)</f>
        <v>5245.23</v>
      </c>
      <c r="N1733" s="24" t="str">
        <f>VLOOKUP(Healthcare!A1733,Table1[[Customer ID]:[Hospital tier]],9,FALSE)</f>
        <v>tier - 2</v>
      </c>
      <c r="O1733" s="24" t="str">
        <f>VLOOKUP(A1733,Table1[[Customer ID]:[City tier]],10,FALSE)</f>
        <v>tier - 2</v>
      </c>
      <c r="P1733" s="24" t="str">
        <f>VLOOKUP(Healthcare!A1733,Table1[],11,FALSE)</f>
        <v>R1013</v>
      </c>
      <c r="Q1733" s="24">
        <f>VLOOKUP(Healthcare!A1733,Table1[[Customer ID]:[Age]],6,FALSE)</f>
        <v>35</v>
      </c>
    </row>
    <row r="1734" spans="1:17" ht="15.4" x14ac:dyDescent="0.45">
      <c r="A1734" s="25" t="s">
        <v>1733</v>
      </c>
      <c r="B1734" s="24" t="str">
        <f>VLOOKUP('Customer Names'!A1734,'Customer Names'!A1734:C4068,3,FALSE)</f>
        <v>Kaufmann</v>
      </c>
      <c r="C1734" s="24">
        <f>VLOOKUP(Table8[[#This Row],[Customer ID]],Table8[[Customer ID]:[BMI]],2,FALSE)</f>
        <v>31</v>
      </c>
      <c r="D1734" s="24">
        <f>VLOOKUP(Table8[[#This Row],[Customer ID]],Table8[[Customer ID]:[HBA1C]],4,FALSE)</f>
        <v>5.38</v>
      </c>
      <c r="E1734" s="24" t="str">
        <f>VLOOKUP(Table8[[#This Row],[Customer ID]],Table8[[Customer ID]:[Heart Issues]],6,FALSE)</f>
        <v>No</v>
      </c>
      <c r="F1734" s="24" t="str">
        <f>VLOOKUP(Table8[[#This Row],[Customer ID]],Table8[[Customer ID]:[Any Transplants]],7,FALSE)</f>
        <v>No</v>
      </c>
      <c r="G1734" s="24" t="str">
        <f>VLOOKUP(Table8[[#This Row],[Customer ID]],Table8[[Customer ID]:[Cancer history]],8,FALSE)</f>
        <v>No</v>
      </c>
      <c r="H1734" s="24">
        <f>VLOOKUP(Table8[[#This Row],[Customer ID]],Table8[[Customer ID]:[NumberOfMajorSurgeries]],9,FALSE)</f>
        <v>1</v>
      </c>
      <c r="I1734" s="24" t="str">
        <f>VLOOKUP(Table8[[#This Row],[Customer ID]],Table8[],10,FALSE)</f>
        <v>No</v>
      </c>
      <c r="J1734" s="24" t="str">
        <f>VLOOKUP(Table8[[#This Row],[Customer ID]],Table8[[Customer ID]:[Wight Status]],3,FALSE)</f>
        <v>Obesity</v>
      </c>
      <c r="K1734" s="24" t="str">
        <f>VLOOKUP(Table8[[#This Row],[Customer ID]],Table8[[Customer ID]:[Diabetes Status]],5,FALSE)</f>
        <v>Normal</v>
      </c>
      <c r="L1734" s="24" t="str">
        <f>VLOOKUP(A1734,Table1[[Customer ID]:[Date Of Birth]],5,FALSE)</f>
        <v>26-Dec-1987</v>
      </c>
      <c r="M1734" s="24">
        <f>VLOOKUP(A1734,Table1[[Customer ID]:[charges]],8,FALSE)</f>
        <v>5240.7700000000004</v>
      </c>
      <c r="N1734" s="24" t="str">
        <f>VLOOKUP(Healthcare!A1734,Table1[[Customer ID]:[Hospital tier]],9,FALSE)</f>
        <v>tier - 2</v>
      </c>
      <c r="O1734" s="24" t="str">
        <f>VLOOKUP(A1734,Table1[[Customer ID]:[City tier]],10,FALSE)</f>
        <v>tier - 2</v>
      </c>
      <c r="P1734" s="24" t="str">
        <f>VLOOKUP(Healthcare!A1734,Table1[],11,FALSE)</f>
        <v>R1011</v>
      </c>
      <c r="Q1734" s="24">
        <f>VLOOKUP(Healthcare!A1734,Table1[[Customer ID]:[Age]],6,FALSE)</f>
        <v>35</v>
      </c>
    </row>
    <row r="1735" spans="1:17" ht="15.4" x14ac:dyDescent="0.45">
      <c r="A1735" s="25" t="s">
        <v>1734</v>
      </c>
      <c r="B1735" s="24" t="str">
        <f>VLOOKUP('Customer Names'!A1735,'Customer Names'!A1735:C4069,3,FALSE)</f>
        <v>Barnes-Zurkinden</v>
      </c>
      <c r="C1735" s="24">
        <f>VLOOKUP(Table8[[#This Row],[Customer ID]],Table8[[Customer ID]:[BMI]],2,FALSE)</f>
        <v>26.125</v>
      </c>
      <c r="D1735" s="24">
        <f>VLOOKUP(Table8[[#This Row],[Customer ID]],Table8[[Customer ID]:[HBA1C]],4,FALSE)</f>
        <v>5.55</v>
      </c>
      <c r="E1735" s="24" t="str">
        <f>VLOOKUP(Table8[[#This Row],[Customer ID]],Table8[[Customer ID]:[Heart Issues]],6,FALSE)</f>
        <v>No</v>
      </c>
      <c r="F1735" s="24" t="str">
        <f>VLOOKUP(Table8[[#This Row],[Customer ID]],Table8[[Customer ID]:[Any Transplants]],7,FALSE)</f>
        <v>No</v>
      </c>
      <c r="G1735" s="24" t="str">
        <f>VLOOKUP(Table8[[#This Row],[Customer ID]],Table8[[Customer ID]:[Cancer history]],8,FALSE)</f>
        <v>No</v>
      </c>
      <c r="H1735" s="24">
        <f>VLOOKUP(Table8[[#This Row],[Customer ID]],Table8[[Customer ID]:[NumberOfMajorSurgeries]],9,FALSE)</f>
        <v>1</v>
      </c>
      <c r="I1735" s="24" t="str">
        <f>VLOOKUP(Table8[[#This Row],[Customer ID]],Table8[],10,FALSE)</f>
        <v>No</v>
      </c>
      <c r="J1735" s="24" t="str">
        <f>VLOOKUP(Table8[[#This Row],[Customer ID]],Table8[[Customer ID]:[Wight Status]],3,FALSE)</f>
        <v>Over Weight</v>
      </c>
      <c r="K1735" s="24" t="str">
        <f>VLOOKUP(Table8[[#This Row],[Customer ID]],Table8[[Customer ID]:[Diabetes Status]],5,FALSE)</f>
        <v>Normal</v>
      </c>
      <c r="L1735" s="24" t="str">
        <f>VLOOKUP(A1735,Table1[[Customer ID]:[Date Of Birth]],5,FALSE)</f>
        <v>29-Jun-1987</v>
      </c>
      <c r="M1735" s="24">
        <f>VLOOKUP(A1735,Table1[[Customer ID]:[charges]],8,FALSE)</f>
        <v>5227.99</v>
      </c>
      <c r="N1735" s="24" t="str">
        <f>VLOOKUP(Healthcare!A1735,Table1[[Customer ID]:[Hospital tier]],9,FALSE)</f>
        <v>tier - 2</v>
      </c>
      <c r="O1735" s="24" t="str">
        <f>VLOOKUP(A1735,Table1[[Customer ID]:[City tier]],10,FALSE)</f>
        <v>tier - 1</v>
      </c>
      <c r="P1735" s="24" t="str">
        <f>VLOOKUP(Healthcare!A1735,Table1[],11,FALSE)</f>
        <v>R1024</v>
      </c>
      <c r="Q1735" s="24">
        <f>VLOOKUP(Healthcare!A1735,Table1[[Customer ID]:[Age]],6,FALSE)</f>
        <v>35</v>
      </c>
    </row>
    <row r="1736" spans="1:17" ht="15.4" x14ac:dyDescent="0.45">
      <c r="A1736" s="25" t="s">
        <v>1735</v>
      </c>
      <c r="B1736" s="24" t="str">
        <f>VLOOKUP('Customer Names'!A1736,'Customer Names'!A1736:C4070,3,FALSE)</f>
        <v>Wolter</v>
      </c>
      <c r="C1736" s="24">
        <f>VLOOKUP(Table8[[#This Row],[Customer ID]],Table8[[Customer ID]:[BMI]],2,FALSE)</f>
        <v>30.13</v>
      </c>
      <c r="D1736" s="24">
        <f>VLOOKUP(Table8[[#This Row],[Customer ID]],Table8[[Customer ID]:[HBA1C]],4,FALSE)</f>
        <v>4.03</v>
      </c>
      <c r="E1736" s="24" t="str">
        <f>VLOOKUP(Table8[[#This Row],[Customer ID]],Table8[[Customer ID]:[Heart Issues]],6,FALSE)</f>
        <v>Yes</v>
      </c>
      <c r="F1736" s="24" t="str">
        <f>VLOOKUP(Table8[[#This Row],[Customer ID]],Table8[[Customer ID]:[Any Transplants]],7,FALSE)</f>
        <v>No</v>
      </c>
      <c r="G1736" s="24" t="str">
        <f>VLOOKUP(Table8[[#This Row],[Customer ID]],Table8[[Customer ID]:[Cancer history]],8,FALSE)</f>
        <v>No</v>
      </c>
      <c r="H1736" s="24">
        <f>VLOOKUP(Table8[[#This Row],[Customer ID]],Table8[[Customer ID]:[NumberOfMajorSurgeries]],9,FALSE)</f>
        <v>1</v>
      </c>
      <c r="I1736" s="24" t="str">
        <f>VLOOKUP(Table8[[#This Row],[Customer ID]],Table8[],10,FALSE)</f>
        <v>No</v>
      </c>
      <c r="J1736" s="24" t="str">
        <f>VLOOKUP(Table8[[#This Row],[Customer ID]],Table8[[Customer ID]:[Wight Status]],3,FALSE)</f>
        <v>Obesity</v>
      </c>
      <c r="K1736" s="24" t="str">
        <f>VLOOKUP(Table8[[#This Row],[Customer ID]],Table8[[Customer ID]:[Diabetes Status]],5,FALSE)</f>
        <v>Normal</v>
      </c>
      <c r="L1736" s="24" t="str">
        <f>VLOOKUP(A1736,Table1[[Customer ID]:[Date Of Birth]],5,FALSE)</f>
        <v>6-Jun-1995</v>
      </c>
      <c r="M1736" s="24">
        <f>VLOOKUP(A1736,Table1[[Customer ID]:[charges]],8,FALSE)</f>
        <v>5216.4799999999996</v>
      </c>
      <c r="N1736" s="24" t="str">
        <f>VLOOKUP(Healthcare!A1736,Table1[[Customer ID]:[Hospital tier]],9,FALSE)</f>
        <v>tier - 2</v>
      </c>
      <c r="O1736" s="24" t="str">
        <f>VLOOKUP(A1736,Table1[[Customer ID]:[City tier]],10,FALSE)</f>
        <v>tier - 2</v>
      </c>
      <c r="P1736" s="24" t="str">
        <f>VLOOKUP(Healthcare!A1736,Table1[],11,FALSE)</f>
        <v>R1025</v>
      </c>
      <c r="Q1736" s="24">
        <f>VLOOKUP(Healthcare!A1736,Table1[[Customer ID]:[Age]],6,FALSE)</f>
        <v>28</v>
      </c>
    </row>
    <row r="1737" spans="1:17" ht="15.4" x14ac:dyDescent="0.45">
      <c r="A1737" s="25" t="s">
        <v>1736</v>
      </c>
      <c r="B1737" s="24" t="str">
        <f>VLOOKUP('Customer Names'!A1737,'Customer Names'!A1737:C4071,3,FALSE)</f>
        <v>Pearson</v>
      </c>
      <c r="C1737" s="24">
        <f>VLOOKUP(Table8[[#This Row],[Customer ID]],Table8[[Customer ID]:[BMI]],2,FALSE)</f>
        <v>34.19</v>
      </c>
      <c r="D1737" s="24">
        <f>VLOOKUP(Table8[[#This Row],[Customer ID]],Table8[[Customer ID]:[HBA1C]],4,FALSE)</f>
        <v>4.1900000000000004</v>
      </c>
      <c r="E1737" s="24" t="str">
        <f>VLOOKUP(Table8[[#This Row],[Customer ID]],Table8[[Customer ID]:[Heart Issues]],6,FALSE)</f>
        <v>No</v>
      </c>
      <c r="F1737" s="24" t="str">
        <f>VLOOKUP(Table8[[#This Row],[Customer ID]],Table8[[Customer ID]:[Any Transplants]],7,FALSE)</f>
        <v>No</v>
      </c>
      <c r="G1737" s="24" t="str">
        <f>VLOOKUP(Table8[[#This Row],[Customer ID]],Table8[[Customer ID]:[Cancer history]],8,FALSE)</f>
        <v>No</v>
      </c>
      <c r="H1737" s="24">
        <f>VLOOKUP(Table8[[#This Row],[Customer ID]],Table8[[Customer ID]:[NumberOfMajorSurgeries]],9,FALSE)</f>
        <v>0</v>
      </c>
      <c r="I1737" s="24" t="str">
        <f>VLOOKUP(Table8[[#This Row],[Customer ID]],Table8[],10,FALSE)</f>
        <v>No</v>
      </c>
      <c r="J1737" s="24" t="str">
        <f>VLOOKUP(Table8[[#This Row],[Customer ID]],Table8[[Customer ID]:[Wight Status]],3,FALSE)</f>
        <v>Obesity</v>
      </c>
      <c r="K1737" s="24" t="str">
        <f>VLOOKUP(Table8[[#This Row],[Customer ID]],Table8[[Customer ID]:[Diabetes Status]],5,FALSE)</f>
        <v>Normal</v>
      </c>
      <c r="L1737" s="24" t="str">
        <f>VLOOKUP(A1737,Table1[[Customer ID]:[Date Of Birth]],5,FALSE)</f>
        <v>1-Dec-1999</v>
      </c>
      <c r="M1737" s="24">
        <f>VLOOKUP(A1737,Table1[[Customer ID]:[charges]],8,FALSE)</f>
        <v>5213.22</v>
      </c>
      <c r="N1737" s="24" t="str">
        <f>VLOOKUP(Healthcare!A1737,Table1[[Customer ID]:[Hospital tier]],9,FALSE)</f>
        <v>tier - 2</v>
      </c>
      <c r="O1737" s="24" t="str">
        <f>VLOOKUP(A1737,Table1[[Customer ID]:[City tier]],10,FALSE)</f>
        <v>tier - 1</v>
      </c>
      <c r="P1737" s="24" t="str">
        <f>VLOOKUP(Healthcare!A1737,Table1[],11,FALSE)</f>
        <v>R1012</v>
      </c>
      <c r="Q1737" s="24">
        <f>VLOOKUP(Healthcare!A1737,Table1[[Customer ID]:[Age]],6,FALSE)</f>
        <v>23</v>
      </c>
    </row>
    <row r="1738" spans="1:17" ht="15.4" x14ac:dyDescent="0.45">
      <c r="A1738" s="25" t="s">
        <v>1737</v>
      </c>
      <c r="B1738" s="24" t="str">
        <f>VLOOKUP('Customer Names'!A1738,'Customer Names'!A1738:C4072,3,FALSE)</f>
        <v>Thomas</v>
      </c>
      <c r="C1738" s="24">
        <f>VLOOKUP(Table8[[#This Row],[Customer ID]],Table8[[Customer ID]:[BMI]],2,FALSE)</f>
        <v>22.515000000000001</v>
      </c>
      <c r="D1738" s="24">
        <f>VLOOKUP(Table8[[#This Row],[Customer ID]],Table8[[Customer ID]:[HBA1C]],4,FALSE)</f>
        <v>4.37</v>
      </c>
      <c r="E1738" s="24" t="str">
        <f>VLOOKUP(Table8[[#This Row],[Customer ID]],Table8[[Customer ID]:[Heart Issues]],6,FALSE)</f>
        <v>No</v>
      </c>
      <c r="F1738" s="24" t="str">
        <f>VLOOKUP(Table8[[#This Row],[Customer ID]],Table8[[Customer ID]:[Any Transplants]],7,FALSE)</f>
        <v>No</v>
      </c>
      <c r="G1738" s="24" t="str">
        <f>VLOOKUP(Table8[[#This Row],[Customer ID]],Table8[[Customer ID]:[Cancer history]],8,FALSE)</f>
        <v>Yes</v>
      </c>
      <c r="H1738" s="24">
        <f>VLOOKUP(Table8[[#This Row],[Customer ID]],Table8[[Customer ID]:[NumberOfMajorSurgeries]],9,FALSE)</f>
        <v>1</v>
      </c>
      <c r="I1738" s="24" t="str">
        <f>VLOOKUP(Table8[[#This Row],[Customer ID]],Table8[],10,FALSE)</f>
        <v>No</v>
      </c>
      <c r="J1738" s="24" t="str">
        <f>VLOOKUP(Table8[[#This Row],[Customer ID]],Table8[[Customer ID]:[Wight Status]],3,FALSE)</f>
        <v>Normal Weight</v>
      </c>
      <c r="K1738" s="24" t="str">
        <f>VLOOKUP(Table8[[#This Row],[Customer ID]],Table8[[Customer ID]:[Diabetes Status]],5,FALSE)</f>
        <v>Normal</v>
      </c>
      <c r="L1738" s="24" t="str">
        <f>VLOOKUP(A1738,Table1[[Customer ID]:[Date Of Birth]],5,FALSE)</f>
        <v>17-Jun-1993</v>
      </c>
      <c r="M1738" s="24">
        <f>VLOOKUP(A1738,Table1[[Customer ID]:[charges]],8,FALSE)</f>
        <v>5209.58</v>
      </c>
      <c r="N1738" s="24" t="str">
        <f>VLOOKUP(Healthcare!A1738,Table1[[Customer ID]:[Hospital tier]],9,FALSE)</f>
        <v>tier - 3</v>
      </c>
      <c r="O1738" s="24" t="str">
        <f>VLOOKUP(A1738,Table1[[Customer ID]:[City tier]],10,FALSE)</f>
        <v>tier - 3</v>
      </c>
      <c r="P1738" s="24" t="str">
        <f>VLOOKUP(Healthcare!A1738,Table1[],11,FALSE)</f>
        <v>R1017</v>
      </c>
      <c r="Q1738" s="24">
        <f>VLOOKUP(Healthcare!A1738,Table1[[Customer ID]:[Age]],6,FALSE)</f>
        <v>29</v>
      </c>
    </row>
    <row r="1739" spans="1:17" ht="15.4" x14ac:dyDescent="0.45">
      <c r="A1739" s="25" t="s">
        <v>1738</v>
      </c>
      <c r="B1739" s="24" t="str">
        <f>VLOOKUP('Customer Names'!A1739,'Customer Names'!A1739:C4073,3,FALSE)</f>
        <v>Leon</v>
      </c>
      <c r="C1739" s="24">
        <f>VLOOKUP(Table8[[#This Row],[Customer ID]],Table8[[Customer ID]:[BMI]],2,FALSE)</f>
        <v>18.239999999999998</v>
      </c>
      <c r="D1739" s="24">
        <f>VLOOKUP(Table8[[#This Row],[Customer ID]],Table8[[Customer ID]:[HBA1C]],4,FALSE)</f>
        <v>5.31</v>
      </c>
      <c r="E1739" s="24" t="str">
        <f>VLOOKUP(Table8[[#This Row],[Customer ID]],Table8[[Customer ID]:[Heart Issues]],6,FALSE)</f>
        <v>Yes</v>
      </c>
      <c r="F1739" s="24" t="str">
        <f>VLOOKUP(Table8[[#This Row],[Customer ID]],Table8[[Customer ID]:[Any Transplants]],7,FALSE)</f>
        <v>No</v>
      </c>
      <c r="G1739" s="24" t="str">
        <f>VLOOKUP(Table8[[#This Row],[Customer ID]],Table8[[Customer ID]:[Cancer history]],8,FALSE)</f>
        <v>Yes</v>
      </c>
      <c r="H1739" s="24">
        <f>VLOOKUP(Table8[[#This Row],[Customer ID]],Table8[[Customer ID]:[NumberOfMajorSurgeries]],9,FALSE)</f>
        <v>1</v>
      </c>
      <c r="I1739" s="24" t="str">
        <f>VLOOKUP(Table8[[#This Row],[Customer ID]],Table8[],10,FALSE)</f>
        <v>No</v>
      </c>
      <c r="J1739" s="24" t="str">
        <f>VLOOKUP(Table8[[#This Row],[Customer ID]],Table8[[Customer ID]:[Wight Status]],3,FALSE)</f>
        <v>Under Weight</v>
      </c>
      <c r="K1739" s="24" t="str">
        <f>VLOOKUP(Table8[[#This Row],[Customer ID]],Table8[[Customer ID]:[Diabetes Status]],5,FALSE)</f>
        <v>Normal</v>
      </c>
      <c r="L1739" s="24" t="str">
        <f>VLOOKUP(A1739,Table1[[Customer ID]:[Date Of Birth]],5,FALSE)</f>
        <v>24-Oct-1983</v>
      </c>
      <c r="M1739" s="24">
        <f>VLOOKUP(A1739,Table1[[Customer ID]:[charges]],8,FALSE)</f>
        <v>5207.97</v>
      </c>
      <c r="N1739" s="24" t="str">
        <f>VLOOKUP(Healthcare!A1739,Table1[[Customer ID]:[Hospital tier]],9,FALSE)</f>
        <v>tier - 2</v>
      </c>
      <c r="O1739" s="24" t="str">
        <f>VLOOKUP(A1739,Table1[[Customer ID]:[City tier]],10,FALSE)</f>
        <v>tier - 2</v>
      </c>
      <c r="P1739" s="24" t="str">
        <f>VLOOKUP(Healthcare!A1739,Table1[],11,FALSE)</f>
        <v>R1012</v>
      </c>
      <c r="Q1739" s="24">
        <f>VLOOKUP(Healthcare!A1739,Table1[[Customer ID]:[Age]],6,FALSE)</f>
        <v>39</v>
      </c>
    </row>
    <row r="1740" spans="1:17" ht="15.4" x14ac:dyDescent="0.45">
      <c r="A1740" s="25" t="s">
        <v>1739</v>
      </c>
      <c r="B1740" s="24" t="str">
        <f>VLOOKUP('Customer Names'!A1740,'Customer Names'!A1740:C4074,3,FALSE)</f>
        <v>Marriott</v>
      </c>
      <c r="C1740" s="24">
        <f>VLOOKUP(Table8[[#This Row],[Customer ID]],Table8[[Customer ID]:[BMI]],2,FALSE)</f>
        <v>37.28</v>
      </c>
      <c r="D1740" s="24">
        <f>VLOOKUP(Table8[[#This Row],[Customer ID]],Table8[[Customer ID]:[HBA1C]],4,FALSE)</f>
        <v>4.66</v>
      </c>
      <c r="E1740" s="24" t="str">
        <f>VLOOKUP(Table8[[#This Row],[Customer ID]],Table8[[Customer ID]:[Heart Issues]],6,FALSE)</f>
        <v>No</v>
      </c>
      <c r="F1740" s="24" t="str">
        <f>VLOOKUP(Table8[[#This Row],[Customer ID]],Table8[[Customer ID]:[Any Transplants]],7,FALSE)</f>
        <v>Yes</v>
      </c>
      <c r="G1740" s="24" t="str">
        <f>VLOOKUP(Table8[[#This Row],[Customer ID]],Table8[[Customer ID]:[Cancer history]],8,FALSE)</f>
        <v>No</v>
      </c>
      <c r="H1740" s="24">
        <f>VLOOKUP(Table8[[#This Row],[Customer ID]],Table8[[Customer ID]:[NumberOfMajorSurgeries]],9,FALSE)</f>
        <v>1</v>
      </c>
      <c r="I1740" s="24" t="str">
        <f>VLOOKUP(Table8[[#This Row],[Customer ID]],Table8[],10,FALSE)</f>
        <v>No</v>
      </c>
      <c r="J1740" s="24" t="str">
        <f>VLOOKUP(Table8[[#This Row],[Customer ID]],Table8[[Customer ID]:[Wight Status]],3,FALSE)</f>
        <v>Obesity</v>
      </c>
      <c r="K1740" s="24" t="str">
        <f>VLOOKUP(Table8[[#This Row],[Customer ID]],Table8[[Customer ID]:[Diabetes Status]],5,FALSE)</f>
        <v>Normal</v>
      </c>
      <c r="L1740" s="24" t="str">
        <f>VLOOKUP(A1740,Table1[[Customer ID]:[Date Of Birth]],5,FALSE)</f>
        <v>6-Jun-2004</v>
      </c>
      <c r="M1740" s="24">
        <f>VLOOKUP(A1740,Table1[[Customer ID]:[charges]],8,FALSE)</f>
        <v>5198.6899999999996</v>
      </c>
      <c r="N1740" s="24" t="str">
        <f>VLOOKUP(Healthcare!A1740,Table1[[Customer ID]:[Hospital tier]],9,FALSE)</f>
        <v>tier - 2</v>
      </c>
      <c r="O1740" s="24" t="str">
        <f>VLOOKUP(A1740,Table1[[Customer ID]:[City tier]],10,FALSE)</f>
        <v>tier - 2</v>
      </c>
      <c r="P1740" s="24" t="str">
        <f>VLOOKUP(Healthcare!A1740,Table1[],11,FALSE)</f>
        <v>R1022</v>
      </c>
      <c r="Q1740" s="24">
        <f>VLOOKUP(Healthcare!A1740,Table1[[Customer ID]:[Age]],6,FALSE)</f>
        <v>19</v>
      </c>
    </row>
    <row r="1741" spans="1:17" ht="15.4" x14ac:dyDescent="0.45">
      <c r="A1741" s="25" t="s">
        <v>1740</v>
      </c>
      <c r="B1741" s="24" t="str">
        <f>VLOOKUP('Customer Names'!A1741,'Customer Names'!A1741:C4075,3,FALSE)</f>
        <v>Wilkins</v>
      </c>
      <c r="C1741" s="24">
        <f>VLOOKUP(Table8[[#This Row],[Customer ID]],Table8[[Customer ID]:[BMI]],2,FALSE)</f>
        <v>18.2</v>
      </c>
      <c r="D1741" s="24">
        <f>VLOOKUP(Table8[[#This Row],[Customer ID]],Table8[[Customer ID]:[HBA1C]],4,FALSE)</f>
        <v>6.19</v>
      </c>
      <c r="E1741" s="24" t="str">
        <f>VLOOKUP(Table8[[#This Row],[Customer ID]],Table8[[Customer ID]:[Heart Issues]],6,FALSE)</f>
        <v>No</v>
      </c>
      <c r="F1741" s="24" t="str">
        <f>VLOOKUP(Table8[[#This Row],[Customer ID]],Table8[[Customer ID]:[Any Transplants]],7,FALSE)</f>
        <v>No</v>
      </c>
      <c r="G1741" s="24" t="str">
        <f>VLOOKUP(Table8[[#This Row],[Customer ID]],Table8[[Customer ID]:[Cancer history]],8,FALSE)</f>
        <v>Yes</v>
      </c>
      <c r="H1741" s="24">
        <f>VLOOKUP(Table8[[#This Row],[Customer ID]],Table8[[Customer ID]:[NumberOfMajorSurgeries]],9,FALSE)</f>
        <v>1</v>
      </c>
      <c r="I1741" s="24" t="str">
        <f>VLOOKUP(Table8[[#This Row],[Customer ID]],Table8[],10,FALSE)</f>
        <v>No</v>
      </c>
      <c r="J1741" s="24" t="str">
        <f>VLOOKUP(Table8[[#This Row],[Customer ID]],Table8[[Customer ID]:[Wight Status]],3,FALSE)</f>
        <v>Under Weight</v>
      </c>
      <c r="K1741" s="24" t="str">
        <f>VLOOKUP(Table8[[#This Row],[Customer ID]],Table8[[Customer ID]:[Diabetes Status]],5,FALSE)</f>
        <v>Prediabetes</v>
      </c>
      <c r="L1741" s="24" t="str">
        <f>VLOOKUP(A1741,Table1[[Customer ID]:[Date Of Birth]],5,FALSE)</f>
        <v>12-Sep-1979</v>
      </c>
      <c r="M1741" s="24">
        <f>VLOOKUP(A1741,Table1[[Customer ID]:[charges]],8,FALSE)</f>
        <v>5195.58</v>
      </c>
      <c r="N1741" s="24" t="str">
        <f>VLOOKUP(Healthcare!A1741,Table1[[Customer ID]:[Hospital tier]],9,FALSE)</f>
        <v>tier - 2</v>
      </c>
      <c r="O1741" s="24" t="str">
        <f>VLOOKUP(A1741,Table1[[Customer ID]:[City tier]],10,FALSE)</f>
        <v>tier - 2</v>
      </c>
      <c r="P1741" s="24" t="str">
        <f>VLOOKUP(Healthcare!A1741,Table1[],11,FALSE)</f>
        <v>R1013</v>
      </c>
      <c r="Q1741" s="24">
        <f>VLOOKUP(Healthcare!A1741,Table1[[Customer ID]:[Age]],6,FALSE)</f>
        <v>43</v>
      </c>
    </row>
    <row r="1742" spans="1:17" ht="15.4" x14ac:dyDescent="0.45">
      <c r="A1742" s="25" t="s">
        <v>1741</v>
      </c>
      <c r="B1742" s="24" t="str">
        <f>VLOOKUP('Customer Names'!A1742,'Customer Names'!A1742:C4076,3,FALSE)</f>
        <v>Saiter</v>
      </c>
      <c r="C1742" s="24">
        <f>VLOOKUP(Table8[[#This Row],[Customer ID]],Table8[[Customer ID]:[BMI]],2,FALSE)</f>
        <v>20.53</v>
      </c>
      <c r="D1742" s="24">
        <f>VLOOKUP(Table8[[#This Row],[Customer ID]],Table8[[Customer ID]:[HBA1C]],4,FALSE)</f>
        <v>4.8600000000000003</v>
      </c>
      <c r="E1742" s="24" t="str">
        <f>VLOOKUP(Table8[[#This Row],[Customer ID]],Table8[[Customer ID]:[Heart Issues]],6,FALSE)</f>
        <v>No</v>
      </c>
      <c r="F1742" s="24" t="str">
        <f>VLOOKUP(Table8[[#This Row],[Customer ID]],Table8[[Customer ID]:[Any Transplants]],7,FALSE)</f>
        <v>No</v>
      </c>
      <c r="G1742" s="24" t="str">
        <f>VLOOKUP(Table8[[#This Row],[Customer ID]],Table8[[Customer ID]:[Cancer history]],8,FALSE)</f>
        <v>No</v>
      </c>
      <c r="H1742" s="24">
        <f>VLOOKUP(Table8[[#This Row],[Customer ID]],Table8[[Customer ID]:[NumberOfMajorSurgeries]],9,FALSE)</f>
        <v>1</v>
      </c>
      <c r="I1742" s="24" t="str">
        <f>VLOOKUP(Table8[[#This Row],[Customer ID]],Table8[],10,FALSE)</f>
        <v>No</v>
      </c>
      <c r="J1742" s="24" t="str">
        <f>VLOOKUP(Table8[[#This Row],[Customer ID]],Table8[[Customer ID]:[Wight Status]],3,FALSE)</f>
        <v>Normal Weight</v>
      </c>
      <c r="K1742" s="24" t="str">
        <f>VLOOKUP(Table8[[#This Row],[Customer ID]],Table8[[Customer ID]:[Diabetes Status]],5,FALSE)</f>
        <v>Normal</v>
      </c>
      <c r="L1742" s="24" t="str">
        <f>VLOOKUP(A1742,Table1[[Customer ID]:[Date Of Birth]],5,FALSE)</f>
        <v>16-Oct-1984</v>
      </c>
      <c r="M1742" s="24">
        <f>VLOOKUP(A1742,Table1[[Customer ID]:[charges]],8,FALSE)</f>
        <v>5177.12</v>
      </c>
      <c r="N1742" s="24" t="str">
        <f>VLOOKUP(Healthcare!A1742,Table1[[Customer ID]:[Hospital tier]],9,FALSE)</f>
        <v>tier - 2</v>
      </c>
      <c r="O1742" s="24" t="str">
        <f>VLOOKUP(A1742,Table1[[Customer ID]:[City tier]],10,FALSE)</f>
        <v>tier - 1</v>
      </c>
      <c r="P1742" s="24" t="str">
        <f>VLOOKUP(Healthcare!A1742,Table1[],11,FALSE)</f>
        <v>R1013</v>
      </c>
      <c r="Q1742" s="24">
        <f>VLOOKUP(Healthcare!A1742,Table1[[Customer ID]:[Age]],6,FALSE)</f>
        <v>38</v>
      </c>
    </row>
    <row r="1743" spans="1:17" ht="15.4" x14ac:dyDescent="0.45">
      <c r="A1743" s="25" t="s">
        <v>1742</v>
      </c>
      <c r="B1743" s="24" t="str">
        <f>VLOOKUP('Customer Names'!A1743,'Customer Names'!A1743:C4077,3,FALSE)</f>
        <v>Winrow</v>
      </c>
      <c r="C1743" s="24">
        <f>VLOOKUP(Table8[[#This Row],[Customer ID]],Table8[[Customer ID]:[BMI]],2,FALSE)</f>
        <v>23.79</v>
      </c>
      <c r="D1743" s="24">
        <f>VLOOKUP(Table8[[#This Row],[Customer ID]],Table8[[Customer ID]:[HBA1C]],4,FALSE)</f>
        <v>4.74</v>
      </c>
      <c r="E1743" s="24" t="str">
        <f>VLOOKUP(Table8[[#This Row],[Customer ID]],Table8[[Customer ID]:[Heart Issues]],6,FALSE)</f>
        <v>No</v>
      </c>
      <c r="F1743" s="24" t="str">
        <f>VLOOKUP(Table8[[#This Row],[Customer ID]],Table8[[Customer ID]:[Any Transplants]],7,FALSE)</f>
        <v>No</v>
      </c>
      <c r="G1743" s="24" t="str">
        <f>VLOOKUP(Table8[[#This Row],[Customer ID]],Table8[[Customer ID]:[Cancer history]],8,FALSE)</f>
        <v>No</v>
      </c>
      <c r="H1743" s="24">
        <f>VLOOKUP(Table8[[#This Row],[Customer ID]],Table8[[Customer ID]:[NumberOfMajorSurgeries]],9,FALSE)</f>
        <v>0</v>
      </c>
      <c r="I1743" s="24" t="str">
        <f>VLOOKUP(Table8[[#This Row],[Customer ID]],Table8[],10,FALSE)</f>
        <v>No</v>
      </c>
      <c r="J1743" s="24" t="str">
        <f>VLOOKUP(Table8[[#This Row],[Customer ID]],Table8[[Customer ID]:[Wight Status]],3,FALSE)</f>
        <v>Normal Weight</v>
      </c>
      <c r="K1743" s="24" t="str">
        <f>VLOOKUP(Table8[[#This Row],[Customer ID]],Table8[[Customer ID]:[Diabetes Status]],5,FALSE)</f>
        <v>Normal</v>
      </c>
      <c r="L1743" s="24" t="str">
        <f>VLOOKUP(A1743,Table1[[Customer ID]:[Date Of Birth]],5,FALSE)</f>
        <v>29-Aug-1991</v>
      </c>
      <c r="M1743" s="24">
        <f>VLOOKUP(A1743,Table1[[Customer ID]:[charges]],8,FALSE)</f>
        <v>5166.96</v>
      </c>
      <c r="N1743" s="24" t="str">
        <f>VLOOKUP(Healthcare!A1743,Table1[[Customer ID]:[Hospital tier]],9,FALSE)</f>
        <v>tier - 2</v>
      </c>
      <c r="O1743" s="24" t="str">
        <f>VLOOKUP(A1743,Table1[[Customer ID]:[City tier]],10,FALSE)</f>
        <v>tier - 2</v>
      </c>
      <c r="P1743" s="24" t="str">
        <f>VLOOKUP(Healthcare!A1743,Table1[],11,FALSE)</f>
        <v>R1012</v>
      </c>
      <c r="Q1743" s="24">
        <f>VLOOKUP(Healthcare!A1743,Table1[[Customer ID]:[Age]],6,FALSE)</f>
        <v>31</v>
      </c>
    </row>
    <row r="1744" spans="1:17" ht="15.4" x14ac:dyDescent="0.45">
      <c r="A1744" s="25" t="s">
        <v>1743</v>
      </c>
      <c r="B1744" s="24" t="str">
        <f>VLOOKUP('Customer Names'!A1744,'Customer Names'!A1744:C4078,3,FALSE)</f>
        <v>Gries</v>
      </c>
      <c r="C1744" s="24">
        <f>VLOOKUP(Table8[[#This Row],[Customer ID]],Table8[[Customer ID]:[BMI]],2,FALSE)</f>
        <v>29.8</v>
      </c>
      <c r="D1744" s="24">
        <f>VLOOKUP(Table8[[#This Row],[Customer ID]],Table8[[Customer ID]:[HBA1C]],4,FALSE)</f>
        <v>6.03</v>
      </c>
      <c r="E1744" s="24" t="str">
        <f>VLOOKUP(Table8[[#This Row],[Customer ID]],Table8[[Customer ID]:[Heart Issues]],6,FALSE)</f>
        <v>No</v>
      </c>
      <c r="F1744" s="24" t="str">
        <f>VLOOKUP(Table8[[#This Row],[Customer ID]],Table8[[Customer ID]:[Any Transplants]],7,FALSE)</f>
        <v>No</v>
      </c>
      <c r="G1744" s="24" t="str">
        <f>VLOOKUP(Table8[[#This Row],[Customer ID]],Table8[[Customer ID]:[Cancer history]],8,FALSE)</f>
        <v>No</v>
      </c>
      <c r="H1744" s="24">
        <f>VLOOKUP(Table8[[#This Row],[Customer ID]],Table8[[Customer ID]:[NumberOfMajorSurgeries]],9,FALSE)</f>
        <v>0</v>
      </c>
      <c r="I1744" s="24" t="str">
        <f>VLOOKUP(Table8[[#This Row],[Customer ID]],Table8[],10,FALSE)</f>
        <v>No</v>
      </c>
      <c r="J1744" s="24" t="str">
        <f>VLOOKUP(Table8[[#This Row],[Customer ID]],Table8[[Customer ID]:[Wight Status]],3,FALSE)</f>
        <v>Over Weight</v>
      </c>
      <c r="K1744" s="24" t="str">
        <f>VLOOKUP(Table8[[#This Row],[Customer ID]],Table8[[Customer ID]:[Diabetes Status]],5,FALSE)</f>
        <v>Prediabetes</v>
      </c>
      <c r="L1744" s="24" t="str">
        <f>VLOOKUP(A1744,Table1[[Customer ID]:[Date Of Birth]],5,FALSE)</f>
        <v>9-Oct-1990</v>
      </c>
      <c r="M1744" s="24">
        <f>VLOOKUP(A1744,Table1[[Customer ID]:[charges]],8,FALSE)</f>
        <v>5152.13</v>
      </c>
      <c r="N1744" s="24" t="str">
        <f>VLOOKUP(Healthcare!A1744,Table1[[Customer ID]:[Hospital tier]],9,FALSE)</f>
        <v>tier - 2</v>
      </c>
      <c r="O1744" s="24" t="str">
        <f>VLOOKUP(A1744,Table1[[Customer ID]:[City tier]],10,FALSE)</f>
        <v>tier - 2</v>
      </c>
      <c r="P1744" s="24" t="str">
        <f>VLOOKUP(Healthcare!A1744,Table1[],11,FALSE)</f>
        <v>R1011</v>
      </c>
      <c r="Q1744" s="24">
        <f>VLOOKUP(Healthcare!A1744,Table1[[Customer ID]:[Age]],6,FALSE)</f>
        <v>32</v>
      </c>
    </row>
    <row r="1745" spans="1:17" ht="15.4" x14ac:dyDescent="0.45">
      <c r="A1745" s="25" t="s">
        <v>1744</v>
      </c>
      <c r="B1745" s="24" t="str">
        <f>VLOOKUP('Customer Names'!A1745,'Customer Names'!A1745:C4079,3,FALSE)</f>
        <v>Strohschein</v>
      </c>
      <c r="C1745" s="24">
        <f>VLOOKUP(Table8[[#This Row],[Customer ID]],Table8[[Customer ID]:[BMI]],2,FALSE)</f>
        <v>31.54</v>
      </c>
      <c r="D1745" s="24">
        <f>VLOOKUP(Table8[[#This Row],[Customer ID]],Table8[[Customer ID]:[HBA1C]],4,FALSE)</f>
        <v>4.71</v>
      </c>
      <c r="E1745" s="24" t="str">
        <f>VLOOKUP(Table8[[#This Row],[Customer ID]],Table8[[Customer ID]:[Heart Issues]],6,FALSE)</f>
        <v>No</v>
      </c>
      <c r="F1745" s="24" t="str">
        <f>VLOOKUP(Table8[[#This Row],[Customer ID]],Table8[[Customer ID]:[Any Transplants]],7,FALSE)</f>
        <v>No</v>
      </c>
      <c r="G1745" s="24" t="str">
        <f>VLOOKUP(Table8[[#This Row],[Customer ID]],Table8[[Customer ID]:[Cancer history]],8,FALSE)</f>
        <v>No</v>
      </c>
      <c r="H1745" s="24">
        <f>VLOOKUP(Table8[[#This Row],[Customer ID]],Table8[[Customer ID]:[NumberOfMajorSurgeries]],9,FALSE)</f>
        <v>0</v>
      </c>
      <c r="I1745" s="24" t="str">
        <f>VLOOKUP(Table8[[#This Row],[Customer ID]],Table8[],10,FALSE)</f>
        <v>No</v>
      </c>
      <c r="J1745" s="24" t="str">
        <f>VLOOKUP(Table8[[#This Row],[Customer ID]],Table8[[Customer ID]:[Wight Status]],3,FALSE)</f>
        <v>Obesity</v>
      </c>
      <c r="K1745" s="24" t="str">
        <f>VLOOKUP(Table8[[#This Row],[Customer ID]],Table8[[Customer ID]:[Diabetes Status]],5,FALSE)</f>
        <v>Normal</v>
      </c>
      <c r="L1745" s="24" t="str">
        <f>VLOOKUP(A1745,Table1[[Customer ID]:[Date Of Birth]],5,FALSE)</f>
        <v>22-Aug-1990</v>
      </c>
      <c r="M1745" s="24">
        <f>VLOOKUP(A1745,Table1[[Customer ID]:[charges]],8,FALSE)</f>
        <v>5148.55</v>
      </c>
      <c r="N1745" s="24" t="str">
        <f>VLOOKUP(Healthcare!A1745,Table1[[Customer ID]:[Hospital tier]],9,FALSE)</f>
        <v>tier - 2</v>
      </c>
      <c r="O1745" s="24" t="str">
        <f>VLOOKUP(A1745,Table1[[Customer ID]:[City tier]],10,FALSE)</f>
        <v>tier - 2</v>
      </c>
      <c r="P1745" s="24" t="str">
        <f>VLOOKUP(Healthcare!A1745,Table1[],11,FALSE)</f>
        <v>R1024</v>
      </c>
      <c r="Q1745" s="24">
        <f>VLOOKUP(Healthcare!A1745,Table1[[Customer ID]:[Age]],6,FALSE)</f>
        <v>32</v>
      </c>
    </row>
    <row r="1746" spans="1:17" ht="15.4" x14ac:dyDescent="0.45">
      <c r="A1746" s="25" t="s">
        <v>1745</v>
      </c>
      <c r="B1746" s="24" t="str">
        <f>VLOOKUP('Customer Names'!A1746,'Customer Names'!A1746:C4080,3,FALSE)</f>
        <v>Berger</v>
      </c>
      <c r="C1746" s="24">
        <f>VLOOKUP(Table8[[#This Row],[Customer ID]],Table8[[Customer ID]:[BMI]],2,FALSE)</f>
        <v>20.82</v>
      </c>
      <c r="D1746" s="24">
        <f>VLOOKUP(Table8[[#This Row],[Customer ID]],Table8[[Customer ID]:[HBA1C]],4,FALSE)</f>
        <v>5.55</v>
      </c>
      <c r="E1746" s="24" t="str">
        <f>VLOOKUP(Table8[[#This Row],[Customer ID]],Table8[[Customer ID]:[Heart Issues]],6,FALSE)</f>
        <v>No</v>
      </c>
      <c r="F1746" s="24" t="str">
        <f>VLOOKUP(Table8[[#This Row],[Customer ID]],Table8[[Customer ID]:[Any Transplants]],7,FALSE)</f>
        <v>No</v>
      </c>
      <c r="G1746" s="24" t="str">
        <f>VLOOKUP(Table8[[#This Row],[Customer ID]],Table8[[Customer ID]:[Cancer history]],8,FALSE)</f>
        <v>No</v>
      </c>
      <c r="H1746" s="24">
        <f>VLOOKUP(Table8[[#This Row],[Customer ID]],Table8[[Customer ID]:[NumberOfMajorSurgeries]],9,FALSE)</f>
        <v>1</v>
      </c>
      <c r="I1746" s="24" t="str">
        <f>VLOOKUP(Table8[[#This Row],[Customer ID]],Table8[],10,FALSE)</f>
        <v>No</v>
      </c>
      <c r="J1746" s="24" t="str">
        <f>VLOOKUP(Table8[[#This Row],[Customer ID]],Table8[[Customer ID]:[Wight Status]],3,FALSE)</f>
        <v>Normal Weight</v>
      </c>
      <c r="K1746" s="24" t="str">
        <f>VLOOKUP(Table8[[#This Row],[Customer ID]],Table8[[Customer ID]:[Diabetes Status]],5,FALSE)</f>
        <v>Normal</v>
      </c>
      <c r="L1746" s="24" t="str">
        <f>VLOOKUP(A1746,Table1[[Customer ID]:[Date Of Birth]],5,FALSE)</f>
        <v>22-Aug-1984</v>
      </c>
      <c r="M1746" s="24">
        <f>VLOOKUP(A1746,Table1[[Customer ID]:[charges]],8,FALSE)</f>
        <v>5144.18</v>
      </c>
      <c r="N1746" s="24" t="str">
        <f>VLOOKUP(Healthcare!A1746,Table1[[Customer ID]:[Hospital tier]],9,FALSE)</f>
        <v>tier - 2</v>
      </c>
      <c r="O1746" s="24" t="str">
        <f>VLOOKUP(A1746,Table1[[Customer ID]:[City tier]],10,FALSE)</f>
        <v>tier - 1</v>
      </c>
      <c r="P1746" s="24" t="str">
        <f>VLOOKUP(Healthcare!A1746,Table1[],11,FALSE)</f>
        <v>R1013</v>
      </c>
      <c r="Q1746" s="24">
        <f>VLOOKUP(Healthcare!A1746,Table1[[Customer ID]:[Age]],6,FALSE)</f>
        <v>38</v>
      </c>
    </row>
    <row r="1747" spans="1:17" ht="15.4" x14ac:dyDescent="0.45">
      <c r="A1747" s="25" t="s">
        <v>1746</v>
      </c>
      <c r="B1747" s="24" t="str">
        <f>VLOOKUP('Customer Names'!A1747,'Customer Names'!A1747:C4081,3,FALSE)</f>
        <v>Coogan</v>
      </c>
      <c r="C1747" s="24">
        <f>VLOOKUP(Table8[[#This Row],[Customer ID]],Table8[[Customer ID]:[BMI]],2,FALSE)</f>
        <v>38.83</v>
      </c>
      <c r="D1747" s="24">
        <f>VLOOKUP(Table8[[#This Row],[Customer ID]],Table8[[Customer ID]:[HBA1C]],4,FALSE)</f>
        <v>4.78</v>
      </c>
      <c r="E1747" s="24" t="str">
        <f>VLOOKUP(Table8[[#This Row],[Customer ID]],Table8[[Customer ID]:[Heart Issues]],6,FALSE)</f>
        <v>No</v>
      </c>
      <c r="F1747" s="24" t="str">
        <f>VLOOKUP(Table8[[#This Row],[Customer ID]],Table8[[Customer ID]:[Any Transplants]],7,FALSE)</f>
        <v>No</v>
      </c>
      <c r="G1747" s="24" t="str">
        <f>VLOOKUP(Table8[[#This Row],[Customer ID]],Table8[[Customer ID]:[Cancer history]],8,FALSE)</f>
        <v>Yes</v>
      </c>
      <c r="H1747" s="24">
        <f>VLOOKUP(Table8[[#This Row],[Customer ID]],Table8[[Customer ID]:[NumberOfMajorSurgeries]],9,FALSE)</f>
        <v>1</v>
      </c>
      <c r="I1747" s="24" t="str">
        <f>VLOOKUP(Table8[[#This Row],[Customer ID]],Table8[],10,FALSE)</f>
        <v>No</v>
      </c>
      <c r="J1747" s="24" t="str">
        <f>VLOOKUP(Table8[[#This Row],[Customer ID]],Table8[[Customer ID]:[Wight Status]],3,FALSE)</f>
        <v>Obesity</v>
      </c>
      <c r="K1747" s="24" t="str">
        <f>VLOOKUP(Table8[[#This Row],[Customer ID]],Table8[[Customer ID]:[Diabetes Status]],5,FALSE)</f>
        <v>Normal</v>
      </c>
      <c r="L1747" s="24" t="str">
        <f>VLOOKUP(A1747,Table1[[Customer ID]:[Date Of Birth]],5,FALSE)</f>
        <v>10-Dec-1993</v>
      </c>
      <c r="M1747" s="24">
        <f>VLOOKUP(A1747,Table1[[Customer ID]:[charges]],8,FALSE)</f>
        <v>5138.26</v>
      </c>
      <c r="N1747" s="24" t="str">
        <f>VLOOKUP(Healthcare!A1747,Table1[[Customer ID]:[Hospital tier]],9,FALSE)</f>
        <v>tier - 2</v>
      </c>
      <c r="O1747" s="24" t="str">
        <f>VLOOKUP(A1747,Table1[[Customer ID]:[City tier]],10,FALSE)</f>
        <v>tier - 2</v>
      </c>
      <c r="P1747" s="24" t="str">
        <f>VLOOKUP(Healthcare!A1747,Table1[],11,FALSE)</f>
        <v>R1013</v>
      </c>
      <c r="Q1747" s="24">
        <f>VLOOKUP(Healthcare!A1747,Table1[[Customer ID]:[Age]],6,FALSE)</f>
        <v>29</v>
      </c>
    </row>
    <row r="1748" spans="1:17" ht="15.4" x14ac:dyDescent="0.45">
      <c r="A1748" s="25" t="s">
        <v>1747</v>
      </c>
      <c r="B1748" s="24" t="str">
        <f>VLOOKUP('Customer Names'!A1748,'Customer Names'!A1748:C4082,3,FALSE)</f>
        <v>Gagnon</v>
      </c>
      <c r="C1748" s="24">
        <f>VLOOKUP(Table8[[#This Row],[Customer ID]],Table8[[Customer ID]:[BMI]],2,FALSE)</f>
        <v>23.44</v>
      </c>
      <c r="D1748" s="24">
        <f>VLOOKUP(Table8[[#This Row],[Customer ID]],Table8[[Customer ID]:[HBA1C]],4,FALSE)</f>
        <v>4.6500000000000004</v>
      </c>
      <c r="E1748" s="24" t="str">
        <f>VLOOKUP(Table8[[#This Row],[Customer ID]],Table8[[Customer ID]:[Heart Issues]],6,FALSE)</f>
        <v>Yes</v>
      </c>
      <c r="F1748" s="24" t="str">
        <f>VLOOKUP(Table8[[#This Row],[Customer ID]],Table8[[Customer ID]:[Any Transplants]],7,FALSE)</f>
        <v>No</v>
      </c>
      <c r="G1748" s="24" t="str">
        <f>VLOOKUP(Table8[[#This Row],[Customer ID]],Table8[[Customer ID]:[Cancer history]],8,FALSE)</f>
        <v>No</v>
      </c>
      <c r="H1748" s="24">
        <f>VLOOKUP(Table8[[#This Row],[Customer ID]],Table8[[Customer ID]:[NumberOfMajorSurgeries]],9,FALSE)</f>
        <v>1</v>
      </c>
      <c r="I1748" s="24" t="str">
        <f>VLOOKUP(Table8[[#This Row],[Customer ID]],Table8[],10,FALSE)</f>
        <v>No</v>
      </c>
      <c r="J1748" s="24" t="str">
        <f>VLOOKUP(Table8[[#This Row],[Customer ID]],Table8[[Customer ID]:[Wight Status]],3,FALSE)</f>
        <v>Normal Weight</v>
      </c>
      <c r="K1748" s="24" t="str">
        <f>VLOOKUP(Table8[[#This Row],[Customer ID]],Table8[[Customer ID]:[Diabetes Status]],5,FALSE)</f>
        <v>Normal</v>
      </c>
      <c r="L1748" s="24" t="str">
        <f>VLOOKUP(A1748,Table1[[Customer ID]:[Date Of Birth]],5,FALSE)</f>
        <v>15-Sep-1988</v>
      </c>
      <c r="M1748" s="24">
        <f>VLOOKUP(A1748,Table1[[Customer ID]:[charges]],8,FALSE)</f>
        <v>5136.75</v>
      </c>
      <c r="N1748" s="24" t="str">
        <f>VLOOKUP(Healthcare!A1748,Table1[[Customer ID]:[Hospital tier]],9,FALSE)</f>
        <v>tier - 2</v>
      </c>
      <c r="O1748" s="24" t="str">
        <f>VLOOKUP(A1748,Table1[[Customer ID]:[City tier]],10,FALSE)</f>
        <v>tier - 1</v>
      </c>
      <c r="P1748" s="24" t="str">
        <f>VLOOKUP(Healthcare!A1748,Table1[],11,FALSE)</f>
        <v>R1013</v>
      </c>
      <c r="Q1748" s="24">
        <f>VLOOKUP(Healthcare!A1748,Table1[[Customer ID]:[Age]],6,FALSE)</f>
        <v>34</v>
      </c>
    </row>
    <row r="1749" spans="1:17" ht="15.4" x14ac:dyDescent="0.45">
      <c r="A1749" s="25" t="s">
        <v>1748</v>
      </c>
      <c r="B1749" s="24" t="str">
        <f>VLOOKUP('Customer Names'!A1749,'Customer Names'!A1749:C4083,3,FALSE)</f>
        <v>Pearson</v>
      </c>
      <c r="C1749" s="24">
        <f>VLOOKUP(Table8[[#This Row],[Customer ID]],Table8[[Customer ID]:[BMI]],2,FALSE)</f>
        <v>24.13</v>
      </c>
      <c r="D1749" s="24">
        <f>VLOOKUP(Table8[[#This Row],[Customer ID]],Table8[[Customer ID]:[HBA1C]],4,FALSE)</f>
        <v>5.2</v>
      </c>
      <c r="E1749" s="24" t="str">
        <f>VLOOKUP(Table8[[#This Row],[Customer ID]],Table8[[Customer ID]:[Heart Issues]],6,FALSE)</f>
        <v>No</v>
      </c>
      <c r="F1749" s="24" t="str">
        <f>VLOOKUP(Table8[[#This Row],[Customer ID]],Table8[[Customer ID]:[Any Transplants]],7,FALSE)</f>
        <v>No</v>
      </c>
      <c r="G1749" s="24" t="str">
        <f>VLOOKUP(Table8[[#This Row],[Customer ID]],Table8[[Customer ID]:[Cancer history]],8,FALSE)</f>
        <v>No</v>
      </c>
      <c r="H1749" s="24">
        <f>VLOOKUP(Table8[[#This Row],[Customer ID]],Table8[[Customer ID]:[NumberOfMajorSurgeries]],9,FALSE)</f>
        <v>1</v>
      </c>
      <c r="I1749" s="24" t="str">
        <f>VLOOKUP(Table8[[#This Row],[Customer ID]],Table8[],10,FALSE)</f>
        <v>No</v>
      </c>
      <c r="J1749" s="24" t="str">
        <f>VLOOKUP(Table8[[#This Row],[Customer ID]],Table8[[Customer ID]:[Wight Status]],3,FALSE)</f>
        <v>Normal Weight</v>
      </c>
      <c r="K1749" s="24" t="str">
        <f>VLOOKUP(Table8[[#This Row],[Customer ID]],Table8[[Customer ID]:[Diabetes Status]],5,FALSE)</f>
        <v>Normal</v>
      </c>
      <c r="L1749" s="24" t="str">
        <f>VLOOKUP(A1749,Table1[[Customer ID]:[Date Of Birth]],5,FALSE)</f>
        <v>13-Sep-1987</v>
      </c>
      <c r="M1749" s="24">
        <f>VLOOKUP(A1749,Table1[[Customer ID]:[charges]],8,FALSE)</f>
        <v>5125.22</v>
      </c>
      <c r="N1749" s="24" t="str">
        <f>VLOOKUP(Healthcare!A1749,Table1[[Customer ID]:[Hospital tier]],9,FALSE)</f>
        <v>tier - 1</v>
      </c>
      <c r="O1749" s="24" t="str">
        <f>VLOOKUP(A1749,Table1[[Customer ID]:[City tier]],10,FALSE)</f>
        <v>tier - 2</v>
      </c>
      <c r="P1749" s="24" t="str">
        <f>VLOOKUP(Healthcare!A1749,Table1[],11,FALSE)</f>
        <v>R1012</v>
      </c>
      <c r="Q1749" s="24">
        <f>VLOOKUP(Healthcare!A1749,Table1[[Customer ID]:[Age]],6,FALSE)</f>
        <v>35</v>
      </c>
    </row>
    <row r="1750" spans="1:17" ht="15.4" x14ac:dyDescent="0.45">
      <c r="A1750" s="25" t="s">
        <v>1749</v>
      </c>
      <c r="B1750" s="24" t="str">
        <f>VLOOKUP('Customer Names'!A1750,'Customer Names'!A1750:C4084,3,FALSE)</f>
        <v>Brian</v>
      </c>
      <c r="C1750" s="24">
        <f>VLOOKUP(Table8[[#This Row],[Customer ID]],Table8[[Customer ID]:[BMI]],2,FALSE)</f>
        <v>42.13</v>
      </c>
      <c r="D1750" s="24">
        <f>VLOOKUP(Table8[[#This Row],[Customer ID]],Table8[[Customer ID]:[HBA1C]],4,FALSE)</f>
        <v>4.54</v>
      </c>
      <c r="E1750" s="24" t="str">
        <f>VLOOKUP(Table8[[#This Row],[Customer ID]],Table8[[Customer ID]:[Heart Issues]],6,FALSE)</f>
        <v>Yes</v>
      </c>
      <c r="F1750" s="24" t="str">
        <f>VLOOKUP(Table8[[#This Row],[Customer ID]],Table8[[Customer ID]:[Any Transplants]],7,FALSE)</f>
        <v>No</v>
      </c>
      <c r="G1750" s="24" t="str">
        <f>VLOOKUP(Table8[[#This Row],[Customer ID]],Table8[[Customer ID]:[Cancer history]],8,FALSE)</f>
        <v>No</v>
      </c>
      <c r="H1750" s="24">
        <f>VLOOKUP(Table8[[#This Row],[Customer ID]],Table8[[Customer ID]:[NumberOfMajorSurgeries]],9,FALSE)</f>
        <v>1</v>
      </c>
      <c r="I1750" s="24" t="str">
        <f>VLOOKUP(Table8[[#This Row],[Customer ID]],Table8[],10,FALSE)</f>
        <v>No</v>
      </c>
      <c r="J1750" s="24" t="str">
        <f>VLOOKUP(Table8[[#This Row],[Customer ID]],Table8[[Customer ID]:[Wight Status]],3,FALSE)</f>
        <v>Obesity</v>
      </c>
      <c r="K1750" s="24" t="str">
        <f>VLOOKUP(Table8[[#This Row],[Customer ID]],Table8[[Customer ID]:[Diabetes Status]],5,FALSE)</f>
        <v>Normal</v>
      </c>
      <c r="L1750" s="24" t="str">
        <f>VLOOKUP(A1750,Table1[[Customer ID]:[Date Of Birth]],5,FALSE)</f>
        <v>1-Nov-1988</v>
      </c>
      <c r="M1750" s="24">
        <f>VLOOKUP(A1750,Table1[[Customer ID]:[charges]],8,FALSE)</f>
        <v>5124.1899999999996</v>
      </c>
      <c r="N1750" s="24" t="str">
        <f>VLOOKUP(Healthcare!A1750,Table1[[Customer ID]:[Hospital tier]],9,FALSE)</f>
        <v>tier - 2</v>
      </c>
      <c r="O1750" s="24" t="str">
        <f>VLOOKUP(A1750,Table1[[Customer ID]:[City tier]],10,FALSE)</f>
        <v>tier - 3</v>
      </c>
      <c r="P1750" s="24" t="str">
        <f>VLOOKUP(Healthcare!A1750,Table1[],11,FALSE)</f>
        <v>R1013</v>
      </c>
      <c r="Q1750" s="24">
        <f>VLOOKUP(Healthcare!A1750,Table1[[Customer ID]:[Age]],6,FALSE)</f>
        <v>34</v>
      </c>
    </row>
    <row r="1751" spans="1:17" ht="15.4" x14ac:dyDescent="0.45">
      <c r="A1751" s="25" t="s">
        <v>1750</v>
      </c>
      <c r="B1751" s="24" t="str">
        <f>VLOOKUP('Customer Names'!A1751,'Customer Names'!A1751:C4085,3,FALSE)</f>
        <v>Brown</v>
      </c>
      <c r="C1751" s="24">
        <f>VLOOKUP(Table8[[#This Row],[Customer ID]],Table8[[Customer ID]:[BMI]],2,FALSE)</f>
        <v>17.86</v>
      </c>
      <c r="D1751" s="24">
        <f>VLOOKUP(Table8[[#This Row],[Customer ID]],Table8[[Customer ID]:[HBA1C]],4,FALSE)</f>
        <v>4.1100000000000003</v>
      </c>
      <c r="E1751" s="24" t="str">
        <f>VLOOKUP(Table8[[#This Row],[Customer ID]],Table8[[Customer ID]:[Heart Issues]],6,FALSE)</f>
        <v>No</v>
      </c>
      <c r="F1751" s="24" t="str">
        <f>VLOOKUP(Table8[[#This Row],[Customer ID]],Table8[[Customer ID]:[Any Transplants]],7,FALSE)</f>
        <v>No</v>
      </c>
      <c r="G1751" s="24" t="str">
        <f>VLOOKUP(Table8[[#This Row],[Customer ID]],Table8[[Customer ID]:[Cancer history]],8,FALSE)</f>
        <v>No</v>
      </c>
      <c r="H1751" s="24">
        <f>VLOOKUP(Table8[[#This Row],[Customer ID]],Table8[[Customer ID]:[NumberOfMajorSurgeries]],9,FALSE)</f>
        <v>1</v>
      </c>
      <c r="I1751" s="24" t="str">
        <f>VLOOKUP(Table8[[#This Row],[Customer ID]],Table8[],10,FALSE)</f>
        <v>No</v>
      </c>
      <c r="J1751" s="24" t="str">
        <f>VLOOKUP(Table8[[#This Row],[Customer ID]],Table8[[Customer ID]:[Wight Status]],3,FALSE)</f>
        <v>Under Weight</v>
      </c>
      <c r="K1751" s="24" t="str">
        <f>VLOOKUP(Table8[[#This Row],[Customer ID]],Table8[[Customer ID]:[Diabetes Status]],5,FALSE)</f>
        <v>Normal</v>
      </c>
      <c r="L1751" s="24" t="str">
        <f>VLOOKUP(A1751,Table1[[Customer ID]:[Date Of Birth]],5,FALSE)</f>
        <v>18-Nov-1987</v>
      </c>
      <c r="M1751" s="24">
        <f>VLOOKUP(A1751,Table1[[Customer ID]:[charges]],8,FALSE)</f>
        <v>5116.5</v>
      </c>
      <c r="N1751" s="24" t="str">
        <f>VLOOKUP(Healthcare!A1751,Table1[[Customer ID]:[Hospital tier]],9,FALSE)</f>
        <v>tier - 2</v>
      </c>
      <c r="O1751" s="24" t="str">
        <f>VLOOKUP(A1751,Table1[[Customer ID]:[City tier]],10,FALSE)</f>
        <v>tier - 2</v>
      </c>
      <c r="P1751" s="24" t="str">
        <f>VLOOKUP(Healthcare!A1751,Table1[],11,FALSE)</f>
        <v>R1012</v>
      </c>
      <c r="Q1751" s="24">
        <f>VLOOKUP(Healthcare!A1751,Table1[[Customer ID]:[Age]],6,FALSE)</f>
        <v>35</v>
      </c>
    </row>
    <row r="1752" spans="1:17" ht="15.4" x14ac:dyDescent="0.45">
      <c r="A1752" s="25" t="s">
        <v>1751</v>
      </c>
      <c r="B1752" s="24" t="str">
        <f>VLOOKUP('Customer Names'!A1752,'Customer Names'!A1752:C4086,3,FALSE)</f>
        <v>Fox</v>
      </c>
      <c r="C1752" s="24">
        <f>VLOOKUP(Table8[[#This Row],[Customer ID]],Table8[[Customer ID]:[BMI]],2,FALSE)</f>
        <v>32.78</v>
      </c>
      <c r="D1752" s="24">
        <f>VLOOKUP(Table8[[#This Row],[Customer ID]],Table8[[Customer ID]:[HBA1C]],4,FALSE)</f>
        <v>4.63</v>
      </c>
      <c r="E1752" s="24" t="str">
        <f>VLOOKUP(Table8[[#This Row],[Customer ID]],Table8[[Customer ID]:[Heart Issues]],6,FALSE)</f>
        <v>No</v>
      </c>
      <c r="F1752" s="24" t="str">
        <f>VLOOKUP(Table8[[#This Row],[Customer ID]],Table8[[Customer ID]:[Any Transplants]],7,FALSE)</f>
        <v>No</v>
      </c>
      <c r="G1752" s="24" t="str">
        <f>VLOOKUP(Table8[[#This Row],[Customer ID]],Table8[[Customer ID]:[Cancer history]],8,FALSE)</f>
        <v>No</v>
      </c>
      <c r="H1752" s="24">
        <f>VLOOKUP(Table8[[#This Row],[Customer ID]],Table8[[Customer ID]:[NumberOfMajorSurgeries]],9,FALSE)</f>
        <v>0</v>
      </c>
      <c r="I1752" s="24" t="str">
        <f>VLOOKUP(Table8[[#This Row],[Customer ID]],Table8[],10,FALSE)</f>
        <v>No</v>
      </c>
      <c r="J1752" s="24" t="str">
        <f>VLOOKUP(Table8[[#This Row],[Customer ID]],Table8[[Customer ID]:[Wight Status]],3,FALSE)</f>
        <v>Obesity</v>
      </c>
      <c r="K1752" s="24" t="str">
        <f>VLOOKUP(Table8[[#This Row],[Customer ID]],Table8[[Customer ID]:[Diabetes Status]],5,FALSE)</f>
        <v>Normal</v>
      </c>
      <c r="L1752" s="24" t="str">
        <f>VLOOKUP(A1752,Table1[[Customer ID]:[Date Of Birth]],5,FALSE)</f>
        <v>19-Jun-1999</v>
      </c>
      <c r="M1752" s="24">
        <f>VLOOKUP(A1752,Table1[[Customer ID]:[charges]],8,FALSE)</f>
        <v>5087.92</v>
      </c>
      <c r="N1752" s="24" t="str">
        <f>VLOOKUP(Healthcare!A1752,Table1[[Customer ID]:[Hospital tier]],9,FALSE)</f>
        <v>tier - 2</v>
      </c>
      <c r="O1752" s="24" t="str">
        <f>VLOOKUP(A1752,Table1[[Customer ID]:[City tier]],10,FALSE)</f>
        <v>tier - 2</v>
      </c>
      <c r="P1752" s="24" t="str">
        <f>VLOOKUP(Healthcare!A1752,Table1[],11,FALSE)</f>
        <v>R1026</v>
      </c>
      <c r="Q1752" s="24">
        <f>VLOOKUP(Healthcare!A1752,Table1[[Customer ID]:[Age]],6,FALSE)</f>
        <v>23</v>
      </c>
    </row>
    <row r="1753" spans="1:17" ht="15.4" x14ac:dyDescent="0.45">
      <c r="A1753" s="25" t="s">
        <v>1752</v>
      </c>
      <c r="B1753" s="24" t="str">
        <f>VLOOKUP('Customer Names'!A1753,'Customer Names'!A1753:C4087,3,FALSE)</f>
        <v>Traver</v>
      </c>
      <c r="C1753" s="24">
        <f>VLOOKUP(Table8[[#This Row],[Customer ID]],Table8[[Customer ID]:[BMI]],2,FALSE)</f>
        <v>23.9</v>
      </c>
      <c r="D1753" s="24">
        <f>VLOOKUP(Table8[[#This Row],[Customer ID]],Table8[[Customer ID]:[HBA1C]],4,FALSE)</f>
        <v>6.06</v>
      </c>
      <c r="E1753" s="24" t="str">
        <f>VLOOKUP(Table8[[#This Row],[Customer ID]],Table8[[Customer ID]:[Heart Issues]],6,FALSE)</f>
        <v>Yes</v>
      </c>
      <c r="F1753" s="24" t="str">
        <f>VLOOKUP(Table8[[#This Row],[Customer ID]],Table8[[Customer ID]:[Any Transplants]],7,FALSE)</f>
        <v>No</v>
      </c>
      <c r="G1753" s="24" t="str">
        <f>VLOOKUP(Table8[[#This Row],[Customer ID]],Table8[[Customer ID]:[Cancer history]],8,FALSE)</f>
        <v>Yes</v>
      </c>
      <c r="H1753" s="24">
        <f>VLOOKUP(Table8[[#This Row],[Customer ID]],Table8[[Customer ID]:[NumberOfMajorSurgeries]],9,FALSE)</f>
        <v>1</v>
      </c>
      <c r="I1753" s="24" t="str">
        <f>VLOOKUP(Table8[[#This Row],[Customer ID]],Table8[],10,FALSE)</f>
        <v>No</v>
      </c>
      <c r="J1753" s="24" t="str">
        <f>VLOOKUP(Table8[[#This Row],[Customer ID]],Table8[[Customer ID]:[Wight Status]],3,FALSE)</f>
        <v>Normal Weight</v>
      </c>
      <c r="K1753" s="24" t="str">
        <f>VLOOKUP(Table8[[#This Row],[Customer ID]],Table8[[Customer ID]:[Diabetes Status]],5,FALSE)</f>
        <v>Prediabetes</v>
      </c>
      <c r="L1753" s="24" t="str">
        <f>VLOOKUP(A1753,Table1[[Customer ID]:[Date Of Birth]],5,FALSE)</f>
        <v>14-Jul-1997</v>
      </c>
      <c r="M1753" s="24">
        <f>VLOOKUP(A1753,Table1[[Customer ID]:[charges]],8,FALSE)</f>
        <v>5080.1000000000004</v>
      </c>
      <c r="N1753" s="24" t="str">
        <f>VLOOKUP(Healthcare!A1753,Table1[[Customer ID]:[Hospital tier]],9,FALSE)</f>
        <v>tier - 3</v>
      </c>
      <c r="O1753" s="24" t="str">
        <f>VLOOKUP(A1753,Table1[[Customer ID]:[City tier]],10,FALSE)</f>
        <v>tier - 2</v>
      </c>
      <c r="P1753" s="24" t="str">
        <f>VLOOKUP(Healthcare!A1753,Table1[],11,FALSE)</f>
        <v>R1011</v>
      </c>
      <c r="Q1753" s="24">
        <f>VLOOKUP(Healthcare!A1753,Table1[[Customer ID]:[Age]],6,FALSE)</f>
        <v>25</v>
      </c>
    </row>
    <row r="1754" spans="1:17" ht="15.4" x14ac:dyDescent="0.45">
      <c r="A1754" s="25" t="s">
        <v>1753</v>
      </c>
      <c r="B1754" s="24" t="str">
        <f>VLOOKUP('Customer Names'!A1754,'Customer Names'!A1754:C4088,3,FALSE)</f>
        <v>Quick</v>
      </c>
      <c r="C1754" s="24">
        <f>VLOOKUP(Table8[[#This Row],[Customer ID]],Table8[[Customer ID]:[BMI]],2,FALSE)</f>
        <v>15.47</v>
      </c>
      <c r="D1754" s="24">
        <f>VLOOKUP(Table8[[#This Row],[Customer ID]],Table8[[Customer ID]:[HBA1C]],4,FALSE)</f>
        <v>8.43</v>
      </c>
      <c r="E1754" s="24" t="str">
        <f>VLOOKUP(Table8[[#This Row],[Customer ID]],Table8[[Customer ID]:[Heart Issues]],6,FALSE)</f>
        <v>No</v>
      </c>
      <c r="F1754" s="24" t="str">
        <f>VLOOKUP(Table8[[#This Row],[Customer ID]],Table8[[Customer ID]:[Any Transplants]],7,FALSE)</f>
        <v>No</v>
      </c>
      <c r="G1754" s="24" t="str">
        <f>VLOOKUP(Table8[[#This Row],[Customer ID]],Table8[[Customer ID]:[Cancer history]],8,FALSE)</f>
        <v>No</v>
      </c>
      <c r="H1754" s="24">
        <f>VLOOKUP(Table8[[#This Row],[Customer ID]],Table8[[Customer ID]:[NumberOfMajorSurgeries]],9,FALSE)</f>
        <v>0</v>
      </c>
      <c r="I1754" s="24" t="str">
        <f>VLOOKUP(Table8[[#This Row],[Customer ID]],Table8[],10,FALSE)</f>
        <v>No</v>
      </c>
      <c r="J1754" s="24" t="str">
        <f>VLOOKUP(Table8[[#This Row],[Customer ID]],Table8[[Customer ID]:[Wight Status]],3,FALSE)</f>
        <v>Under Weight</v>
      </c>
      <c r="K1754" s="24" t="str">
        <f>VLOOKUP(Table8[[#This Row],[Customer ID]],Table8[[Customer ID]:[Diabetes Status]],5,FALSE)</f>
        <v>Diabetes</v>
      </c>
      <c r="L1754" s="24" t="str">
        <f>VLOOKUP(A1754,Table1[[Customer ID]:[Date Of Birth]],5,FALSE)</f>
        <v>22-Nov-1978</v>
      </c>
      <c r="M1754" s="24">
        <f>VLOOKUP(A1754,Table1[[Customer ID]:[charges]],8,FALSE)</f>
        <v>5077.1899999999996</v>
      </c>
      <c r="N1754" s="24" t="str">
        <f>VLOOKUP(Healthcare!A1754,Table1[[Customer ID]:[Hospital tier]],9,FALSE)</f>
        <v>tier - 2</v>
      </c>
      <c r="O1754" s="24" t="str">
        <f>VLOOKUP(A1754,Table1[[Customer ID]:[City tier]],10,FALSE)</f>
        <v>tier - 3</v>
      </c>
      <c r="P1754" s="24" t="str">
        <f>VLOOKUP(Healthcare!A1754,Table1[],11,FALSE)</f>
        <v>R1012</v>
      </c>
      <c r="Q1754" s="24">
        <f>VLOOKUP(Healthcare!A1754,Table1[[Customer ID]:[Age]],6,FALSE)</f>
        <v>44</v>
      </c>
    </row>
    <row r="1755" spans="1:17" ht="15.4" x14ac:dyDescent="0.45">
      <c r="A1755" s="25" t="s">
        <v>1754</v>
      </c>
      <c r="B1755" s="24" t="str">
        <f>VLOOKUP('Customer Names'!A1755,'Customer Names'!A1755:C4089,3,FALSE)</f>
        <v>Scott</v>
      </c>
      <c r="C1755" s="24">
        <f>VLOOKUP(Table8[[#This Row],[Customer ID]],Table8[[Customer ID]:[BMI]],2,FALSE)</f>
        <v>28.54</v>
      </c>
      <c r="D1755" s="24">
        <f>VLOOKUP(Table8[[#This Row],[Customer ID]],Table8[[Customer ID]:[HBA1C]],4,FALSE)</f>
        <v>5.51</v>
      </c>
      <c r="E1755" s="24" t="str">
        <f>VLOOKUP(Table8[[#This Row],[Customer ID]],Table8[[Customer ID]:[Heart Issues]],6,FALSE)</f>
        <v>No</v>
      </c>
      <c r="F1755" s="24" t="str">
        <f>VLOOKUP(Table8[[#This Row],[Customer ID]],Table8[[Customer ID]:[Any Transplants]],7,FALSE)</f>
        <v>No</v>
      </c>
      <c r="G1755" s="24" t="str">
        <f>VLOOKUP(Table8[[#This Row],[Customer ID]],Table8[[Customer ID]:[Cancer history]],8,FALSE)</f>
        <v>Yes</v>
      </c>
      <c r="H1755" s="24">
        <f>VLOOKUP(Table8[[#This Row],[Customer ID]],Table8[[Customer ID]:[NumberOfMajorSurgeries]],9,FALSE)</f>
        <v>1</v>
      </c>
      <c r="I1755" s="24" t="str">
        <f>VLOOKUP(Table8[[#This Row],[Customer ID]],Table8[],10,FALSE)</f>
        <v>No</v>
      </c>
      <c r="J1755" s="24" t="str">
        <f>VLOOKUP(Table8[[#This Row],[Customer ID]],Table8[[Customer ID]:[Wight Status]],3,FALSE)</f>
        <v>Over Weight</v>
      </c>
      <c r="K1755" s="24" t="str">
        <f>VLOOKUP(Table8[[#This Row],[Customer ID]],Table8[[Customer ID]:[Diabetes Status]],5,FALSE)</f>
        <v>Normal</v>
      </c>
      <c r="L1755" s="24" t="str">
        <f>VLOOKUP(A1755,Table1[[Customer ID]:[Date Of Birth]],5,FALSE)</f>
        <v>11-Jun-1993</v>
      </c>
      <c r="M1755" s="24">
        <f>VLOOKUP(A1755,Table1[[Customer ID]:[charges]],8,FALSE)</f>
        <v>5059.5600000000004</v>
      </c>
      <c r="N1755" s="24" t="str">
        <f>VLOOKUP(Healthcare!A1755,Table1[[Customer ID]:[Hospital tier]],9,FALSE)</f>
        <v>tier - 2</v>
      </c>
      <c r="O1755" s="24" t="str">
        <f>VLOOKUP(A1755,Table1[[Customer ID]:[City tier]],10,FALSE)</f>
        <v>tier - 1</v>
      </c>
      <c r="P1755" s="24" t="str">
        <f>VLOOKUP(Healthcare!A1755,Table1[],11,FALSE)</f>
        <v>R1021</v>
      </c>
      <c r="Q1755" s="24">
        <f>VLOOKUP(Healthcare!A1755,Table1[[Customer ID]:[Age]],6,FALSE)</f>
        <v>29</v>
      </c>
    </row>
    <row r="1756" spans="1:17" ht="15.4" x14ac:dyDescent="0.45">
      <c r="A1756" s="25" t="s">
        <v>1755</v>
      </c>
      <c r="B1756" s="24" t="str">
        <f>VLOOKUP('Customer Names'!A1756,'Customer Names'!A1756:C4090,3,FALSE)</f>
        <v>Theriot</v>
      </c>
      <c r="C1756" s="24">
        <f>VLOOKUP(Table8[[#This Row],[Customer ID]],Table8[[Customer ID]:[BMI]],2,FALSE)</f>
        <v>18.54</v>
      </c>
      <c r="D1756" s="24">
        <f>VLOOKUP(Table8[[#This Row],[Customer ID]],Table8[[Customer ID]:[HBA1C]],4,FALSE)</f>
        <v>4.95</v>
      </c>
      <c r="E1756" s="24" t="str">
        <f>VLOOKUP(Table8[[#This Row],[Customer ID]],Table8[[Customer ID]:[Heart Issues]],6,FALSE)</f>
        <v>No</v>
      </c>
      <c r="F1756" s="24" t="str">
        <f>VLOOKUP(Table8[[#This Row],[Customer ID]],Table8[[Customer ID]:[Any Transplants]],7,FALSE)</f>
        <v>No</v>
      </c>
      <c r="G1756" s="24" t="str">
        <f>VLOOKUP(Table8[[#This Row],[Customer ID]],Table8[[Customer ID]:[Cancer history]],8,FALSE)</f>
        <v>No</v>
      </c>
      <c r="H1756" s="24">
        <f>VLOOKUP(Table8[[#This Row],[Customer ID]],Table8[[Customer ID]:[NumberOfMajorSurgeries]],9,FALSE)</f>
        <v>0</v>
      </c>
      <c r="I1756" s="24" t="str">
        <f>VLOOKUP(Table8[[#This Row],[Customer ID]],Table8[],10,FALSE)</f>
        <v>No</v>
      </c>
      <c r="J1756" s="24" t="str">
        <f>VLOOKUP(Table8[[#This Row],[Customer ID]],Table8[[Customer ID]:[Wight Status]],3,FALSE)</f>
        <v>Normal Weight</v>
      </c>
      <c r="K1756" s="24" t="str">
        <f>VLOOKUP(Table8[[#This Row],[Customer ID]],Table8[[Customer ID]:[Diabetes Status]],5,FALSE)</f>
        <v>Normal</v>
      </c>
      <c r="L1756" s="24" t="str">
        <f>VLOOKUP(A1756,Table1[[Customer ID]:[Date Of Birth]],5,FALSE)</f>
        <v>7-Sep-1980</v>
      </c>
      <c r="M1756" s="24">
        <f>VLOOKUP(A1756,Table1[[Customer ID]:[charges]],8,FALSE)</f>
        <v>5054.05</v>
      </c>
      <c r="N1756" s="24" t="str">
        <f>VLOOKUP(Healthcare!A1756,Table1[[Customer ID]:[Hospital tier]],9,FALSE)</f>
        <v>tier - 2</v>
      </c>
      <c r="O1756" s="24" t="str">
        <f>VLOOKUP(A1756,Table1[[Customer ID]:[City tier]],10,FALSE)</f>
        <v>tier - 2</v>
      </c>
      <c r="P1756" s="24" t="str">
        <f>VLOOKUP(Healthcare!A1756,Table1[],11,FALSE)</f>
        <v>R1013</v>
      </c>
      <c r="Q1756" s="24">
        <f>VLOOKUP(Healthcare!A1756,Table1[[Customer ID]:[Age]],6,FALSE)</f>
        <v>42</v>
      </c>
    </row>
    <row r="1757" spans="1:17" ht="15.4" x14ac:dyDescent="0.45">
      <c r="A1757" s="25" t="s">
        <v>1756</v>
      </c>
      <c r="B1757" s="24" t="str">
        <f>VLOOKUP('Customer Names'!A1757,'Customer Names'!A1757:C4091,3,FALSE)</f>
        <v>Michalis</v>
      </c>
      <c r="C1757" s="24">
        <f>VLOOKUP(Table8[[#This Row],[Customer ID]],Table8[[Customer ID]:[BMI]],2,FALSE)</f>
        <v>32.18</v>
      </c>
      <c r="D1757" s="24">
        <f>VLOOKUP(Table8[[#This Row],[Customer ID]],Table8[[Customer ID]:[HBA1C]],4,FALSE)</f>
        <v>6.44</v>
      </c>
      <c r="E1757" s="24" t="str">
        <f>VLOOKUP(Table8[[#This Row],[Customer ID]],Table8[[Customer ID]:[Heart Issues]],6,FALSE)</f>
        <v>Yes</v>
      </c>
      <c r="F1757" s="24" t="str">
        <f>VLOOKUP(Table8[[#This Row],[Customer ID]],Table8[[Customer ID]:[Any Transplants]],7,FALSE)</f>
        <v>No</v>
      </c>
      <c r="G1757" s="24" t="str">
        <f>VLOOKUP(Table8[[#This Row],[Customer ID]],Table8[[Customer ID]:[Cancer history]],8,FALSE)</f>
        <v>Yes</v>
      </c>
      <c r="H1757" s="24">
        <f>VLOOKUP(Table8[[#This Row],[Customer ID]],Table8[[Customer ID]:[NumberOfMajorSurgeries]],9,FALSE)</f>
        <v>1</v>
      </c>
      <c r="I1757" s="24" t="str">
        <f>VLOOKUP(Table8[[#This Row],[Customer ID]],Table8[],10,FALSE)</f>
        <v>No</v>
      </c>
      <c r="J1757" s="24" t="str">
        <f>VLOOKUP(Table8[[#This Row],[Customer ID]],Table8[[Customer ID]:[Wight Status]],3,FALSE)</f>
        <v>Obesity</v>
      </c>
      <c r="K1757" s="24" t="str">
        <f>VLOOKUP(Table8[[#This Row],[Customer ID]],Table8[[Customer ID]:[Diabetes Status]],5,FALSE)</f>
        <v>Prediabetes</v>
      </c>
      <c r="L1757" s="24" t="str">
        <f>VLOOKUP(A1757,Table1[[Customer ID]:[Date Of Birth]],5,FALSE)</f>
        <v>29-Jul-1997</v>
      </c>
      <c r="M1757" s="24">
        <f>VLOOKUP(A1757,Table1[[Customer ID]:[charges]],8,FALSE)</f>
        <v>5045.1499999999996</v>
      </c>
      <c r="N1757" s="24" t="str">
        <f>VLOOKUP(Healthcare!A1757,Table1[[Customer ID]:[Hospital tier]],9,FALSE)</f>
        <v>tier - 2</v>
      </c>
      <c r="O1757" s="24" t="str">
        <f>VLOOKUP(A1757,Table1[[Customer ID]:[City tier]],10,FALSE)</f>
        <v>tier - 2</v>
      </c>
      <c r="P1757" s="24" t="str">
        <f>VLOOKUP(Healthcare!A1757,Table1[],11,FALSE)</f>
        <v>R1012</v>
      </c>
      <c r="Q1757" s="24">
        <f>VLOOKUP(Healthcare!A1757,Table1[[Customer ID]:[Age]],6,FALSE)</f>
        <v>25</v>
      </c>
    </row>
    <row r="1758" spans="1:17" ht="15.4" x14ac:dyDescent="0.45">
      <c r="A1758" s="25" t="s">
        <v>1757</v>
      </c>
      <c r="B1758" s="24" t="str">
        <f>VLOOKUP('Customer Names'!A1758,'Customer Names'!A1758:C4092,3,FALSE)</f>
        <v>Hall</v>
      </c>
      <c r="C1758" s="24">
        <f>VLOOKUP(Table8[[#This Row],[Customer ID]],Table8[[Customer ID]:[BMI]],2,FALSE)</f>
        <v>37.380000000000003</v>
      </c>
      <c r="D1758" s="24">
        <f>VLOOKUP(Table8[[#This Row],[Customer ID]],Table8[[Customer ID]:[HBA1C]],4,FALSE)</f>
        <v>6.05</v>
      </c>
      <c r="E1758" s="24" t="str">
        <f>VLOOKUP(Table8[[#This Row],[Customer ID]],Table8[[Customer ID]:[Heart Issues]],6,FALSE)</f>
        <v>Yes</v>
      </c>
      <c r="F1758" s="24" t="str">
        <f>VLOOKUP(Table8[[#This Row],[Customer ID]],Table8[[Customer ID]:[Any Transplants]],7,FALSE)</f>
        <v>No</v>
      </c>
      <c r="G1758" s="24" t="str">
        <f>VLOOKUP(Table8[[#This Row],[Customer ID]],Table8[[Customer ID]:[Cancer history]],8,FALSE)</f>
        <v>No</v>
      </c>
      <c r="H1758" s="24">
        <f>VLOOKUP(Table8[[#This Row],[Customer ID]],Table8[[Customer ID]:[NumberOfMajorSurgeries]],9,FALSE)</f>
        <v>0</v>
      </c>
      <c r="I1758" s="24" t="str">
        <f>VLOOKUP(Table8[[#This Row],[Customer ID]],Table8[],10,FALSE)</f>
        <v>No</v>
      </c>
      <c r="J1758" s="24" t="str">
        <f>VLOOKUP(Table8[[#This Row],[Customer ID]],Table8[[Customer ID]:[Wight Status]],3,FALSE)</f>
        <v>Obesity</v>
      </c>
      <c r="K1758" s="24" t="str">
        <f>VLOOKUP(Table8[[#This Row],[Customer ID]],Table8[[Customer ID]:[Diabetes Status]],5,FALSE)</f>
        <v>Prediabetes</v>
      </c>
      <c r="L1758" s="24" t="str">
        <f>VLOOKUP(A1758,Table1[[Customer ID]:[Date Of Birth]],5,FALSE)</f>
        <v>16-Oct-2001</v>
      </c>
      <c r="M1758" s="24">
        <f>VLOOKUP(A1758,Table1[[Customer ID]:[charges]],8,FALSE)</f>
        <v>5043.13</v>
      </c>
      <c r="N1758" s="24" t="str">
        <f>VLOOKUP(Healthcare!A1758,Table1[[Customer ID]:[Hospital tier]],9,FALSE)</f>
        <v>tier - 2</v>
      </c>
      <c r="O1758" s="24" t="str">
        <f>VLOOKUP(A1758,Table1[[Customer ID]:[City tier]],10,FALSE)</f>
        <v>tier - 3</v>
      </c>
      <c r="P1758" s="24" t="str">
        <f>VLOOKUP(Healthcare!A1758,Table1[],11,FALSE)</f>
        <v>R1011</v>
      </c>
      <c r="Q1758" s="24">
        <f>VLOOKUP(Healthcare!A1758,Table1[[Customer ID]:[Age]],6,FALSE)</f>
        <v>21</v>
      </c>
    </row>
    <row r="1759" spans="1:17" ht="15.4" x14ac:dyDescent="0.45">
      <c r="A1759" s="25" t="s">
        <v>1758</v>
      </c>
      <c r="B1759" s="24" t="str">
        <f>VLOOKUP('Customer Names'!A1759,'Customer Names'!A1759:C4093,3,FALSE)</f>
        <v>Tjong Clemons</v>
      </c>
      <c r="C1759" s="24">
        <f>VLOOKUP(Table8[[#This Row],[Customer ID]],Table8[[Customer ID]:[BMI]],2,FALSE)</f>
        <v>31.12</v>
      </c>
      <c r="D1759" s="24">
        <f>VLOOKUP(Table8[[#This Row],[Customer ID]],Table8[[Customer ID]:[HBA1C]],4,FALSE)</f>
        <v>4.76</v>
      </c>
      <c r="E1759" s="24" t="str">
        <f>VLOOKUP(Table8[[#This Row],[Customer ID]],Table8[[Customer ID]:[Heart Issues]],6,FALSE)</f>
        <v>Yes</v>
      </c>
      <c r="F1759" s="24" t="str">
        <f>VLOOKUP(Table8[[#This Row],[Customer ID]],Table8[[Customer ID]:[Any Transplants]],7,FALSE)</f>
        <v>No</v>
      </c>
      <c r="G1759" s="24" t="str">
        <f>VLOOKUP(Table8[[#This Row],[Customer ID]],Table8[[Customer ID]:[Cancer history]],8,FALSE)</f>
        <v>Yes</v>
      </c>
      <c r="H1759" s="24">
        <f>VLOOKUP(Table8[[#This Row],[Customer ID]],Table8[[Customer ID]:[NumberOfMajorSurgeries]],9,FALSE)</f>
        <v>1</v>
      </c>
      <c r="I1759" s="24" t="str">
        <f>VLOOKUP(Table8[[#This Row],[Customer ID]],Table8[],10,FALSE)</f>
        <v>No</v>
      </c>
      <c r="J1759" s="24" t="str">
        <f>VLOOKUP(Table8[[#This Row],[Customer ID]],Table8[[Customer ID]:[Wight Status]],3,FALSE)</f>
        <v>Obesity</v>
      </c>
      <c r="K1759" s="24" t="str">
        <f>VLOOKUP(Table8[[#This Row],[Customer ID]],Table8[[Customer ID]:[Diabetes Status]],5,FALSE)</f>
        <v>Normal</v>
      </c>
      <c r="L1759" s="24" t="str">
        <f>VLOOKUP(A1759,Table1[[Customer ID]:[Date Of Birth]],5,FALSE)</f>
        <v>4-Dec-1997</v>
      </c>
      <c r="M1759" s="24">
        <f>VLOOKUP(A1759,Table1[[Customer ID]:[charges]],8,FALSE)</f>
        <v>5038.57</v>
      </c>
      <c r="N1759" s="24" t="str">
        <f>VLOOKUP(Healthcare!A1759,Table1[[Customer ID]:[Hospital tier]],9,FALSE)</f>
        <v>tier - 2</v>
      </c>
      <c r="O1759" s="24" t="str">
        <f>VLOOKUP(A1759,Table1[[Customer ID]:[City tier]],10,FALSE)</f>
        <v>tier - 2</v>
      </c>
      <c r="P1759" s="24" t="str">
        <f>VLOOKUP(Healthcare!A1759,Table1[],11,FALSE)</f>
        <v>R1025</v>
      </c>
      <c r="Q1759" s="24">
        <f>VLOOKUP(Healthcare!A1759,Table1[[Customer ID]:[Age]],6,FALSE)</f>
        <v>25</v>
      </c>
    </row>
    <row r="1760" spans="1:17" ht="15.4" x14ac:dyDescent="0.45">
      <c r="A1760" s="25" t="s">
        <v>1759</v>
      </c>
      <c r="B1760" s="24" t="str">
        <f>VLOOKUP('Customer Names'!A1760,'Customer Names'!A1760:C4094,3,FALSE)</f>
        <v>Palma</v>
      </c>
      <c r="C1760" s="24">
        <f>VLOOKUP(Table8[[#This Row],[Customer ID]],Table8[[Customer ID]:[BMI]],2,FALSE)</f>
        <v>22.01</v>
      </c>
      <c r="D1760" s="24">
        <f>VLOOKUP(Table8[[#This Row],[Customer ID]],Table8[[Customer ID]:[HBA1C]],4,FALSE)</f>
        <v>6.72</v>
      </c>
      <c r="E1760" s="24" t="str">
        <f>VLOOKUP(Table8[[#This Row],[Customer ID]],Table8[[Customer ID]:[Heart Issues]],6,FALSE)</f>
        <v>Yes</v>
      </c>
      <c r="F1760" s="24" t="str">
        <f>VLOOKUP(Table8[[#This Row],[Customer ID]],Table8[[Customer ID]:[Any Transplants]],7,FALSE)</f>
        <v>No</v>
      </c>
      <c r="G1760" s="24" t="str">
        <f>VLOOKUP(Table8[[#This Row],[Customer ID]],Table8[[Customer ID]:[Cancer history]],8,FALSE)</f>
        <v>No</v>
      </c>
      <c r="H1760" s="24">
        <f>VLOOKUP(Table8[[#This Row],[Customer ID]],Table8[[Customer ID]:[NumberOfMajorSurgeries]],9,FALSE)</f>
        <v>1</v>
      </c>
      <c r="I1760" s="24" t="str">
        <f>VLOOKUP(Table8[[#This Row],[Customer ID]],Table8[],10,FALSE)</f>
        <v>No</v>
      </c>
      <c r="J1760" s="24" t="str">
        <f>VLOOKUP(Table8[[#This Row],[Customer ID]],Table8[[Customer ID]:[Wight Status]],3,FALSE)</f>
        <v>Normal Weight</v>
      </c>
      <c r="K1760" s="24" t="str">
        <f>VLOOKUP(Table8[[#This Row],[Customer ID]],Table8[[Customer ID]:[Diabetes Status]],5,FALSE)</f>
        <v>Diabetes</v>
      </c>
      <c r="L1760" s="24" t="str">
        <f>VLOOKUP(A1760,Table1[[Customer ID]:[Date Of Birth]],5,FALSE)</f>
        <v>29-Jun-1986</v>
      </c>
      <c r="M1760" s="24">
        <f>VLOOKUP(A1760,Table1[[Customer ID]:[charges]],8,FALSE)</f>
        <v>5034.1000000000004</v>
      </c>
      <c r="N1760" s="24" t="str">
        <f>VLOOKUP(Healthcare!A1760,Table1[[Customer ID]:[Hospital tier]],9,FALSE)</f>
        <v>tier - 2</v>
      </c>
      <c r="O1760" s="24" t="str">
        <f>VLOOKUP(A1760,Table1[[Customer ID]:[City tier]],10,FALSE)</f>
        <v>tier - 2</v>
      </c>
      <c r="P1760" s="24" t="str">
        <f>VLOOKUP(Healthcare!A1760,Table1[],11,FALSE)</f>
        <v>R1013</v>
      </c>
      <c r="Q1760" s="24">
        <f>VLOOKUP(Healthcare!A1760,Table1[[Customer ID]:[Age]],6,FALSE)</f>
        <v>36</v>
      </c>
    </row>
    <row r="1761" spans="1:17" ht="15.4" x14ac:dyDescent="0.45">
      <c r="A1761" s="25" t="s">
        <v>1760</v>
      </c>
      <c r="B1761" s="24" t="str">
        <f>VLOOKUP('Customer Names'!A1761,'Customer Names'!A1761:C4095,3,FALSE)</f>
        <v>Takaoka</v>
      </c>
      <c r="C1761" s="24">
        <f>VLOOKUP(Table8[[#This Row],[Customer ID]],Table8[[Customer ID]:[BMI]],2,FALSE)</f>
        <v>27.645</v>
      </c>
      <c r="D1761" s="24">
        <f>VLOOKUP(Table8[[#This Row],[Customer ID]],Table8[[Customer ID]:[HBA1C]],4,FALSE)</f>
        <v>5.7</v>
      </c>
      <c r="E1761" s="24" t="str">
        <f>VLOOKUP(Table8[[#This Row],[Customer ID]],Table8[[Customer ID]:[Heart Issues]],6,FALSE)</f>
        <v>No</v>
      </c>
      <c r="F1761" s="24" t="str">
        <f>VLOOKUP(Table8[[#This Row],[Customer ID]],Table8[[Customer ID]:[Any Transplants]],7,FALSE)</f>
        <v>No</v>
      </c>
      <c r="G1761" s="24" t="str">
        <f>VLOOKUP(Table8[[#This Row],[Customer ID]],Table8[[Customer ID]:[Cancer history]],8,FALSE)</f>
        <v>No</v>
      </c>
      <c r="H1761" s="24">
        <f>VLOOKUP(Table8[[#This Row],[Customer ID]],Table8[[Customer ID]:[NumberOfMajorSurgeries]],9,FALSE)</f>
        <v>0</v>
      </c>
      <c r="I1761" s="24" t="str">
        <f>VLOOKUP(Table8[[#This Row],[Customer ID]],Table8[],10,FALSE)</f>
        <v>No</v>
      </c>
      <c r="J1761" s="24" t="str">
        <f>VLOOKUP(Table8[[#This Row],[Customer ID]],Table8[[Customer ID]:[Wight Status]],3,FALSE)</f>
        <v>Over Weight</v>
      </c>
      <c r="K1761" s="24" t="str">
        <f>VLOOKUP(Table8[[#This Row],[Customer ID]],Table8[[Customer ID]:[Diabetes Status]],5,FALSE)</f>
        <v>Prediabetes</v>
      </c>
      <c r="L1761" s="24" t="str">
        <f>VLOOKUP(A1761,Table1[[Customer ID]:[Date Of Birth]],5,FALSE)</f>
        <v>10-Sep-1991</v>
      </c>
      <c r="M1761" s="24">
        <f>VLOOKUP(A1761,Table1[[Customer ID]:[charges]],8,FALSE)</f>
        <v>5031.2700000000004</v>
      </c>
      <c r="N1761" s="24" t="str">
        <f>VLOOKUP(Healthcare!A1761,Table1[[Customer ID]:[Hospital tier]],9,FALSE)</f>
        <v>tier - 3</v>
      </c>
      <c r="O1761" s="24" t="str">
        <f>VLOOKUP(A1761,Table1[[Customer ID]:[City tier]],10,FALSE)</f>
        <v>tier - 1</v>
      </c>
      <c r="P1761" s="24" t="str">
        <f>VLOOKUP(Healthcare!A1761,Table1[],11,FALSE)</f>
        <v>R1016</v>
      </c>
      <c r="Q1761" s="24">
        <f>VLOOKUP(Healthcare!A1761,Table1[[Customer ID]:[Age]],6,FALSE)</f>
        <v>31</v>
      </c>
    </row>
    <row r="1762" spans="1:17" ht="15.4" x14ac:dyDescent="0.45">
      <c r="A1762" s="25" t="s">
        <v>1761</v>
      </c>
      <c r="B1762" s="24" t="str">
        <f>VLOOKUP('Customer Names'!A1762,'Customer Names'!A1762:C4096,3,FALSE)</f>
        <v>Sherman</v>
      </c>
      <c r="C1762" s="24">
        <f>VLOOKUP(Table8[[#This Row],[Customer ID]],Table8[[Customer ID]:[BMI]],2,FALSE)</f>
        <v>29.64</v>
      </c>
      <c r="D1762" s="24">
        <f>VLOOKUP(Table8[[#This Row],[Customer ID]],Table8[[Customer ID]:[HBA1C]],4,FALSE)</f>
        <v>5.31</v>
      </c>
      <c r="E1762" s="24" t="str">
        <f>VLOOKUP(Table8[[#This Row],[Customer ID]],Table8[[Customer ID]:[Heart Issues]],6,FALSE)</f>
        <v>Yes</v>
      </c>
      <c r="F1762" s="24" t="str">
        <f>VLOOKUP(Table8[[#This Row],[Customer ID]],Table8[[Customer ID]:[Any Transplants]],7,FALSE)</f>
        <v>No</v>
      </c>
      <c r="G1762" s="24" t="str">
        <f>VLOOKUP(Table8[[#This Row],[Customer ID]],Table8[[Customer ID]:[Cancer history]],8,FALSE)</f>
        <v>No</v>
      </c>
      <c r="H1762" s="24">
        <f>VLOOKUP(Table8[[#This Row],[Customer ID]],Table8[[Customer ID]:[NumberOfMajorSurgeries]],9,FALSE)</f>
        <v>0</v>
      </c>
      <c r="I1762" s="24" t="str">
        <f>VLOOKUP(Table8[[#This Row],[Customer ID]],Table8[],10,FALSE)</f>
        <v>No</v>
      </c>
      <c r="J1762" s="24" t="str">
        <f>VLOOKUP(Table8[[#This Row],[Customer ID]],Table8[[Customer ID]:[Wight Status]],3,FALSE)</f>
        <v>Over Weight</v>
      </c>
      <c r="K1762" s="24" t="str">
        <f>VLOOKUP(Table8[[#This Row],[Customer ID]],Table8[[Customer ID]:[Diabetes Status]],5,FALSE)</f>
        <v>Normal</v>
      </c>
      <c r="L1762" s="24" t="str">
        <f>VLOOKUP(A1762,Table1[[Customer ID]:[Date Of Birth]],5,FALSE)</f>
        <v>28-Dec-1985</v>
      </c>
      <c r="M1762" s="24">
        <f>VLOOKUP(A1762,Table1[[Customer ID]:[charges]],8,FALSE)</f>
        <v>5028.1499999999996</v>
      </c>
      <c r="N1762" s="24" t="str">
        <f>VLOOKUP(Healthcare!A1762,Table1[[Customer ID]:[Hospital tier]],9,FALSE)</f>
        <v>tier - 1</v>
      </c>
      <c r="O1762" s="24" t="str">
        <f>VLOOKUP(A1762,Table1[[Customer ID]:[City tier]],10,FALSE)</f>
        <v>tier - 2</v>
      </c>
      <c r="P1762" s="24" t="str">
        <f>VLOOKUP(Healthcare!A1762,Table1[],11,FALSE)</f>
        <v>R1012</v>
      </c>
      <c r="Q1762" s="24">
        <f>VLOOKUP(Healthcare!A1762,Table1[[Customer ID]:[Age]],6,FALSE)</f>
        <v>37</v>
      </c>
    </row>
    <row r="1763" spans="1:17" ht="15.4" x14ac:dyDescent="0.45">
      <c r="A1763" s="25" t="s">
        <v>1762</v>
      </c>
      <c r="B1763" s="24" t="str">
        <f>VLOOKUP('Customer Names'!A1763,'Customer Names'!A1763:C4097,3,FALSE)</f>
        <v>Andre</v>
      </c>
      <c r="C1763" s="24">
        <f>VLOOKUP(Table8[[#This Row],[Customer ID]],Table8[[Customer ID]:[BMI]],2,FALSE)</f>
        <v>33.700000000000003</v>
      </c>
      <c r="D1763" s="24">
        <f>VLOOKUP(Table8[[#This Row],[Customer ID]],Table8[[Customer ID]:[HBA1C]],4,FALSE)</f>
        <v>4.32</v>
      </c>
      <c r="E1763" s="24" t="str">
        <f>VLOOKUP(Table8[[#This Row],[Customer ID]],Table8[[Customer ID]:[Heart Issues]],6,FALSE)</f>
        <v>Yes</v>
      </c>
      <c r="F1763" s="24" t="str">
        <f>VLOOKUP(Table8[[#This Row],[Customer ID]],Table8[[Customer ID]:[Any Transplants]],7,FALSE)</f>
        <v>No</v>
      </c>
      <c r="G1763" s="24" t="str">
        <f>VLOOKUP(Table8[[#This Row],[Customer ID]],Table8[[Customer ID]:[Cancer history]],8,FALSE)</f>
        <v>No</v>
      </c>
      <c r="H1763" s="24">
        <f>VLOOKUP(Table8[[#This Row],[Customer ID]],Table8[[Customer ID]:[NumberOfMajorSurgeries]],9,FALSE)</f>
        <v>1</v>
      </c>
      <c r="I1763" s="24" t="str">
        <f>VLOOKUP(Table8[[#This Row],[Customer ID]],Table8[],10,FALSE)</f>
        <v>No</v>
      </c>
      <c r="J1763" s="24" t="str">
        <f>VLOOKUP(Table8[[#This Row],[Customer ID]],Table8[[Customer ID]:[Wight Status]],3,FALSE)</f>
        <v>Obesity</v>
      </c>
      <c r="K1763" s="24" t="str">
        <f>VLOOKUP(Table8[[#This Row],[Customer ID]],Table8[[Customer ID]:[Diabetes Status]],5,FALSE)</f>
        <v>Normal</v>
      </c>
      <c r="L1763" s="24" t="str">
        <f>VLOOKUP(A1763,Table1[[Customer ID]:[Date Of Birth]],5,FALSE)</f>
        <v>9-Nov-1988</v>
      </c>
      <c r="M1763" s="24">
        <f>VLOOKUP(A1763,Table1[[Customer ID]:[charges]],8,FALSE)</f>
        <v>5012.47</v>
      </c>
      <c r="N1763" s="24" t="str">
        <f>VLOOKUP(Healthcare!A1763,Table1[[Customer ID]:[Hospital tier]],9,FALSE)</f>
        <v>tier - 2</v>
      </c>
      <c r="O1763" s="24" t="str">
        <f>VLOOKUP(A1763,Table1[[Customer ID]:[City tier]],10,FALSE)</f>
        <v>tier - 3</v>
      </c>
      <c r="P1763" s="24" t="str">
        <f>VLOOKUP(Healthcare!A1763,Table1[],11,FALSE)</f>
        <v>R1011</v>
      </c>
      <c r="Q1763" s="24">
        <f>VLOOKUP(Healthcare!A1763,Table1[[Customer ID]:[Age]],6,FALSE)</f>
        <v>34</v>
      </c>
    </row>
    <row r="1764" spans="1:17" ht="15.4" x14ac:dyDescent="0.45">
      <c r="A1764" s="25" t="s">
        <v>1763</v>
      </c>
      <c r="B1764" s="24" t="str">
        <f>VLOOKUP('Customer Names'!A1764,'Customer Names'!A1764:C4098,3,FALSE)</f>
        <v>Switt</v>
      </c>
      <c r="C1764" s="24">
        <f>VLOOKUP(Table8[[#This Row],[Customer ID]],Table8[[Customer ID]:[BMI]],2,FALSE)</f>
        <v>27.5</v>
      </c>
      <c r="D1764" s="24">
        <f>VLOOKUP(Table8[[#This Row],[Customer ID]],Table8[[Customer ID]:[HBA1C]],4,FALSE)</f>
        <v>4.2300000000000004</v>
      </c>
      <c r="E1764" s="24" t="str">
        <f>VLOOKUP(Table8[[#This Row],[Customer ID]],Table8[[Customer ID]:[Heart Issues]],6,FALSE)</f>
        <v>Yes</v>
      </c>
      <c r="F1764" s="24" t="str">
        <f>VLOOKUP(Table8[[#This Row],[Customer ID]],Table8[[Customer ID]:[Any Transplants]],7,FALSE)</f>
        <v>No</v>
      </c>
      <c r="G1764" s="24" t="str">
        <f>VLOOKUP(Table8[[#This Row],[Customer ID]],Table8[[Customer ID]:[Cancer history]],8,FALSE)</f>
        <v>No</v>
      </c>
      <c r="H1764" s="24">
        <f>VLOOKUP(Table8[[#This Row],[Customer ID]],Table8[[Customer ID]:[NumberOfMajorSurgeries]],9,FALSE)</f>
        <v>1</v>
      </c>
      <c r="I1764" s="24" t="str">
        <f>VLOOKUP(Table8[[#This Row],[Customer ID]],Table8[],10,FALSE)</f>
        <v>No</v>
      </c>
      <c r="J1764" s="24" t="str">
        <f>VLOOKUP(Table8[[#This Row],[Customer ID]],Table8[[Customer ID]:[Wight Status]],3,FALSE)</f>
        <v>Over Weight</v>
      </c>
      <c r="K1764" s="24" t="str">
        <f>VLOOKUP(Table8[[#This Row],[Customer ID]],Table8[[Customer ID]:[Diabetes Status]],5,FALSE)</f>
        <v>Normal</v>
      </c>
      <c r="L1764" s="24" t="str">
        <f>VLOOKUP(A1764,Table1[[Customer ID]:[Date Of Birth]],5,FALSE)</f>
        <v>8-Jul-1988</v>
      </c>
      <c r="M1764" s="24">
        <f>VLOOKUP(A1764,Table1[[Customer ID]:[charges]],8,FALSE)</f>
        <v>5003.8500000000004</v>
      </c>
      <c r="N1764" s="24" t="str">
        <f>VLOOKUP(Healthcare!A1764,Table1[[Customer ID]:[Hospital tier]],9,FALSE)</f>
        <v>tier - 2</v>
      </c>
      <c r="O1764" s="24" t="str">
        <f>VLOOKUP(A1764,Table1[[Customer ID]:[City tier]],10,FALSE)</f>
        <v>tier - 3</v>
      </c>
      <c r="P1764" s="24" t="str">
        <f>VLOOKUP(Healthcare!A1764,Table1[],11,FALSE)</f>
        <v>R1011</v>
      </c>
      <c r="Q1764" s="24">
        <f>VLOOKUP(Healthcare!A1764,Table1[[Customer ID]:[Age]],6,FALSE)</f>
        <v>34</v>
      </c>
    </row>
    <row r="1765" spans="1:17" ht="15.4" x14ac:dyDescent="0.45">
      <c r="A1765" s="25" t="s">
        <v>1764</v>
      </c>
      <c r="B1765" s="24" t="str">
        <f>VLOOKUP('Customer Names'!A1765,'Customer Names'!A1765:C4099,3,FALSE)</f>
        <v>Erickson</v>
      </c>
      <c r="C1765" s="24">
        <f>VLOOKUP(Table8[[#This Row],[Customer ID]],Table8[[Customer ID]:[BMI]],2,FALSE)</f>
        <v>16.12</v>
      </c>
      <c r="D1765" s="24">
        <f>VLOOKUP(Table8[[#This Row],[Customer ID]],Table8[[Customer ID]:[HBA1C]],4,FALSE)</f>
        <v>6.09</v>
      </c>
      <c r="E1765" s="24" t="str">
        <f>VLOOKUP(Table8[[#This Row],[Customer ID]],Table8[[Customer ID]:[Heart Issues]],6,FALSE)</f>
        <v>No</v>
      </c>
      <c r="F1765" s="24" t="str">
        <f>VLOOKUP(Table8[[#This Row],[Customer ID]],Table8[[Customer ID]:[Any Transplants]],7,FALSE)</f>
        <v>No</v>
      </c>
      <c r="G1765" s="24" t="str">
        <f>VLOOKUP(Table8[[#This Row],[Customer ID]],Table8[[Customer ID]:[Cancer history]],8,FALSE)</f>
        <v>No</v>
      </c>
      <c r="H1765" s="24">
        <f>VLOOKUP(Table8[[#This Row],[Customer ID]],Table8[[Customer ID]:[NumberOfMajorSurgeries]],9,FALSE)</f>
        <v>0</v>
      </c>
      <c r="I1765" s="24" t="str">
        <f>VLOOKUP(Table8[[#This Row],[Customer ID]],Table8[],10,FALSE)</f>
        <v>No</v>
      </c>
      <c r="J1765" s="24" t="str">
        <f>VLOOKUP(Table8[[#This Row],[Customer ID]],Table8[[Customer ID]:[Wight Status]],3,FALSE)</f>
        <v>Under Weight</v>
      </c>
      <c r="K1765" s="24" t="str">
        <f>VLOOKUP(Table8[[#This Row],[Customer ID]],Table8[[Customer ID]:[Diabetes Status]],5,FALSE)</f>
        <v>Prediabetes</v>
      </c>
      <c r="L1765" s="24" t="str">
        <f>VLOOKUP(A1765,Table1[[Customer ID]:[Date Of Birth]],5,FALSE)</f>
        <v>9-Jun-1977</v>
      </c>
      <c r="M1765" s="24">
        <f>VLOOKUP(A1765,Table1[[Customer ID]:[charges]],8,FALSE)</f>
        <v>5003.7700000000004</v>
      </c>
      <c r="N1765" s="24" t="str">
        <f>VLOOKUP(Healthcare!A1765,Table1[[Customer ID]:[Hospital tier]],9,FALSE)</f>
        <v>tier - 2</v>
      </c>
      <c r="O1765" s="24" t="str">
        <f>VLOOKUP(A1765,Table1[[Customer ID]:[City tier]],10,FALSE)</f>
        <v>tier - 3</v>
      </c>
      <c r="P1765" s="24" t="str">
        <f>VLOOKUP(Healthcare!A1765,Table1[],11,FALSE)</f>
        <v>R1013</v>
      </c>
      <c r="Q1765" s="24">
        <f>VLOOKUP(Healthcare!A1765,Table1[[Customer ID]:[Age]],6,FALSE)</f>
        <v>45</v>
      </c>
    </row>
    <row r="1766" spans="1:17" ht="15.4" x14ac:dyDescent="0.45">
      <c r="A1766" s="25" t="s">
        <v>1765</v>
      </c>
      <c r="B1766" s="24" t="str">
        <f>VLOOKUP('Customer Names'!A1766,'Customer Names'!A1766:C4100,3,FALSE)</f>
        <v>Miller</v>
      </c>
      <c r="C1766" s="24">
        <f>VLOOKUP(Table8[[#This Row],[Customer ID]],Table8[[Customer ID]:[BMI]],2,FALSE)</f>
        <v>26.73</v>
      </c>
      <c r="D1766" s="24">
        <f>VLOOKUP(Table8[[#This Row],[Customer ID]],Table8[[Customer ID]:[HBA1C]],4,FALSE)</f>
        <v>4.74</v>
      </c>
      <c r="E1766" s="24" t="str">
        <f>VLOOKUP(Table8[[#This Row],[Customer ID]],Table8[[Customer ID]:[Heart Issues]],6,FALSE)</f>
        <v>Yes</v>
      </c>
      <c r="F1766" s="24" t="str">
        <f>VLOOKUP(Table8[[#This Row],[Customer ID]],Table8[[Customer ID]:[Any Transplants]],7,FALSE)</f>
        <v>No</v>
      </c>
      <c r="G1766" s="24" t="str">
        <f>VLOOKUP(Table8[[#This Row],[Customer ID]],Table8[[Customer ID]:[Cancer history]],8,FALSE)</f>
        <v>No</v>
      </c>
      <c r="H1766" s="24">
        <f>VLOOKUP(Table8[[#This Row],[Customer ID]],Table8[[Customer ID]:[NumberOfMajorSurgeries]],9,FALSE)</f>
        <v>1</v>
      </c>
      <c r="I1766" s="24" t="str">
        <f>VLOOKUP(Table8[[#This Row],[Customer ID]],Table8[],10,FALSE)</f>
        <v>No</v>
      </c>
      <c r="J1766" s="24" t="str">
        <f>VLOOKUP(Table8[[#This Row],[Customer ID]],Table8[[Customer ID]:[Wight Status]],3,FALSE)</f>
        <v>Over Weight</v>
      </c>
      <c r="K1766" s="24" t="str">
        <f>VLOOKUP(Table8[[#This Row],[Customer ID]],Table8[[Customer ID]:[Diabetes Status]],5,FALSE)</f>
        <v>Normal</v>
      </c>
      <c r="L1766" s="24" t="str">
        <f>VLOOKUP(A1766,Table1[[Customer ID]:[Date Of Birth]],5,FALSE)</f>
        <v>4-Sep-1988</v>
      </c>
      <c r="M1766" s="24">
        <f>VLOOKUP(A1766,Table1[[Customer ID]:[charges]],8,FALSE)</f>
        <v>5002.78</v>
      </c>
      <c r="N1766" s="24" t="str">
        <f>VLOOKUP(Healthcare!A1766,Table1[[Customer ID]:[Hospital tier]],9,FALSE)</f>
        <v>tier - 2</v>
      </c>
      <c r="O1766" s="24" t="str">
        <f>VLOOKUP(A1766,Table1[[Customer ID]:[City tier]],10,FALSE)</f>
        <v>tier - 2</v>
      </c>
      <c r="P1766" s="24" t="str">
        <f>VLOOKUP(Healthcare!A1766,Table1[],11,FALSE)</f>
        <v>R1013</v>
      </c>
      <c r="Q1766" s="24">
        <f>VLOOKUP(Healthcare!A1766,Table1[[Customer ID]:[Age]],6,FALSE)</f>
        <v>34</v>
      </c>
    </row>
    <row r="1767" spans="1:17" ht="15.4" x14ac:dyDescent="0.45">
      <c r="A1767" s="25" t="s">
        <v>1766</v>
      </c>
      <c r="B1767" s="24" t="str">
        <f>VLOOKUP('Customer Names'!A1767,'Customer Names'!A1767:C4101,3,FALSE)</f>
        <v>Whitbeck</v>
      </c>
      <c r="C1767" s="24">
        <f>VLOOKUP(Table8[[#This Row],[Customer ID]],Table8[[Customer ID]:[BMI]],2,FALSE)</f>
        <v>37.25</v>
      </c>
      <c r="D1767" s="24">
        <f>VLOOKUP(Table8[[#This Row],[Customer ID]],Table8[[Customer ID]:[HBA1C]],4,FALSE)</f>
        <v>6.23</v>
      </c>
      <c r="E1767" s="24" t="str">
        <f>VLOOKUP(Table8[[#This Row],[Customer ID]],Table8[[Customer ID]:[Heart Issues]],6,FALSE)</f>
        <v>Yes</v>
      </c>
      <c r="F1767" s="24" t="str">
        <f>VLOOKUP(Table8[[#This Row],[Customer ID]],Table8[[Customer ID]:[Any Transplants]],7,FALSE)</f>
        <v>No</v>
      </c>
      <c r="G1767" s="24" t="str">
        <f>VLOOKUP(Table8[[#This Row],[Customer ID]],Table8[[Customer ID]:[Cancer history]],8,FALSE)</f>
        <v>No</v>
      </c>
      <c r="H1767" s="24">
        <f>VLOOKUP(Table8[[#This Row],[Customer ID]],Table8[[Customer ID]:[NumberOfMajorSurgeries]],9,FALSE)</f>
        <v>0</v>
      </c>
      <c r="I1767" s="24" t="str">
        <f>VLOOKUP(Table8[[#This Row],[Customer ID]],Table8[],10,FALSE)</f>
        <v>No</v>
      </c>
      <c r="J1767" s="24" t="str">
        <f>VLOOKUP(Table8[[#This Row],[Customer ID]],Table8[[Customer ID]:[Wight Status]],3,FALSE)</f>
        <v>Obesity</v>
      </c>
      <c r="K1767" s="24" t="str">
        <f>VLOOKUP(Table8[[#This Row],[Customer ID]],Table8[[Customer ID]:[Diabetes Status]],5,FALSE)</f>
        <v>Prediabetes</v>
      </c>
      <c r="L1767" s="24" t="str">
        <f>VLOOKUP(A1767,Table1[[Customer ID]:[Date Of Birth]],5,FALSE)</f>
        <v>5-Oct-2001</v>
      </c>
      <c r="M1767" s="24">
        <f>VLOOKUP(A1767,Table1[[Customer ID]:[charges]],8,FALSE)</f>
        <v>4999.04</v>
      </c>
      <c r="N1767" s="24" t="str">
        <f>VLOOKUP(Healthcare!A1767,Table1[[Customer ID]:[Hospital tier]],9,FALSE)</f>
        <v>tier - 2</v>
      </c>
      <c r="O1767" s="24" t="str">
        <f>VLOOKUP(A1767,Table1[[Customer ID]:[City tier]],10,FALSE)</f>
        <v>tier - 2</v>
      </c>
      <c r="P1767" s="24" t="str">
        <f>VLOOKUP(Healthcare!A1767,Table1[],11,FALSE)</f>
        <v>R1011</v>
      </c>
      <c r="Q1767" s="24">
        <f>VLOOKUP(Healthcare!A1767,Table1[[Customer ID]:[Age]],6,FALSE)</f>
        <v>21</v>
      </c>
    </row>
    <row r="1768" spans="1:17" ht="15.4" x14ac:dyDescent="0.45">
      <c r="A1768" s="25" t="s">
        <v>1767</v>
      </c>
      <c r="B1768" s="24" t="str">
        <f>VLOOKUP('Customer Names'!A1768,'Customer Names'!A1768:C4102,3,FALSE)</f>
        <v>Auer</v>
      </c>
      <c r="C1768" s="24">
        <f>VLOOKUP(Table8[[#This Row],[Customer ID]],Table8[[Customer ID]:[BMI]],2,FALSE)</f>
        <v>23.56</v>
      </c>
      <c r="D1768" s="24">
        <f>VLOOKUP(Table8[[#This Row],[Customer ID]],Table8[[Customer ID]:[HBA1C]],4,FALSE)</f>
        <v>5.45</v>
      </c>
      <c r="E1768" s="24" t="str">
        <f>VLOOKUP(Table8[[#This Row],[Customer ID]],Table8[[Customer ID]:[Heart Issues]],6,FALSE)</f>
        <v>Yes</v>
      </c>
      <c r="F1768" s="24" t="str">
        <f>VLOOKUP(Table8[[#This Row],[Customer ID]],Table8[[Customer ID]:[Any Transplants]],7,FALSE)</f>
        <v>No</v>
      </c>
      <c r="G1768" s="24" t="str">
        <f>VLOOKUP(Table8[[#This Row],[Customer ID]],Table8[[Customer ID]:[Cancer history]],8,FALSE)</f>
        <v>No</v>
      </c>
      <c r="H1768" s="24">
        <f>VLOOKUP(Table8[[#This Row],[Customer ID]],Table8[[Customer ID]:[NumberOfMajorSurgeries]],9,FALSE)</f>
        <v>1</v>
      </c>
      <c r="I1768" s="24" t="str">
        <f>VLOOKUP(Table8[[#This Row],[Customer ID]],Table8[],10,FALSE)</f>
        <v>No</v>
      </c>
      <c r="J1768" s="24" t="str">
        <f>VLOOKUP(Table8[[#This Row],[Customer ID]],Table8[[Customer ID]:[Wight Status]],3,FALSE)</f>
        <v>Normal Weight</v>
      </c>
      <c r="K1768" s="24" t="str">
        <f>VLOOKUP(Table8[[#This Row],[Customer ID]],Table8[[Customer ID]:[Diabetes Status]],5,FALSE)</f>
        <v>Normal</v>
      </c>
      <c r="L1768" s="24" t="str">
        <f>VLOOKUP(A1768,Table1[[Customer ID]:[Date Of Birth]],5,FALSE)</f>
        <v>24-Jun-1988</v>
      </c>
      <c r="M1768" s="24">
        <f>VLOOKUP(A1768,Table1[[Customer ID]:[charges]],8,FALSE)</f>
        <v>4992.38</v>
      </c>
      <c r="N1768" s="24" t="str">
        <f>VLOOKUP(Healthcare!A1768,Table1[[Customer ID]:[Hospital tier]],9,FALSE)</f>
        <v>tier - 2</v>
      </c>
      <c r="O1768" s="24" t="str">
        <f>VLOOKUP(A1768,Table1[[Customer ID]:[City tier]],10,FALSE)</f>
        <v>tier - 3</v>
      </c>
      <c r="P1768" s="24" t="str">
        <f>VLOOKUP(Healthcare!A1768,Table1[],11,FALSE)</f>
        <v>R1024</v>
      </c>
      <c r="Q1768" s="24">
        <f>VLOOKUP(Healthcare!A1768,Table1[[Customer ID]:[Age]],6,FALSE)</f>
        <v>34</v>
      </c>
    </row>
    <row r="1769" spans="1:17" ht="15.4" x14ac:dyDescent="0.45">
      <c r="A1769" s="25" t="s">
        <v>1768</v>
      </c>
      <c r="B1769" s="24" t="str">
        <f>VLOOKUP('Customer Names'!A1769,'Customer Names'!A1769:C4103,3,FALSE)</f>
        <v>Attar</v>
      </c>
      <c r="C1769" s="24">
        <f>VLOOKUP(Table8[[#This Row],[Customer ID]],Table8[[Customer ID]:[BMI]],2,FALSE)</f>
        <v>15.84</v>
      </c>
      <c r="D1769" s="24">
        <f>VLOOKUP(Table8[[#This Row],[Customer ID]],Table8[[Customer ID]:[HBA1C]],4,FALSE)</f>
        <v>10.34</v>
      </c>
      <c r="E1769" s="24" t="str">
        <f>VLOOKUP(Table8[[#This Row],[Customer ID]],Table8[[Customer ID]:[Heart Issues]],6,FALSE)</f>
        <v>No</v>
      </c>
      <c r="F1769" s="24" t="str">
        <f>VLOOKUP(Table8[[#This Row],[Customer ID]],Table8[[Customer ID]:[Any Transplants]],7,FALSE)</f>
        <v>No</v>
      </c>
      <c r="G1769" s="24" t="str">
        <f>VLOOKUP(Table8[[#This Row],[Customer ID]],Table8[[Customer ID]:[Cancer history]],8,FALSE)</f>
        <v>No</v>
      </c>
      <c r="H1769" s="24">
        <f>VLOOKUP(Table8[[#This Row],[Customer ID]],Table8[[Customer ID]:[NumberOfMajorSurgeries]],9,FALSE)</f>
        <v>2</v>
      </c>
      <c r="I1769" s="24" t="str">
        <f>VLOOKUP(Table8[[#This Row],[Customer ID]],Table8[],10,FALSE)</f>
        <v>No</v>
      </c>
      <c r="J1769" s="24" t="str">
        <f>VLOOKUP(Table8[[#This Row],[Customer ID]],Table8[[Customer ID]:[Wight Status]],3,FALSE)</f>
        <v>Under Weight</v>
      </c>
      <c r="K1769" s="24" t="str">
        <f>VLOOKUP(Table8[[#This Row],[Customer ID]],Table8[[Customer ID]:[Diabetes Status]],5,FALSE)</f>
        <v>Diabetes</v>
      </c>
      <c r="L1769" s="24" t="str">
        <f>VLOOKUP(A1769,Table1[[Customer ID]:[Date Of Birth]],5,FALSE)</f>
        <v>7-Nov-1973</v>
      </c>
      <c r="M1769" s="24">
        <f>VLOOKUP(A1769,Table1[[Customer ID]:[charges]],8,FALSE)</f>
        <v>4985.22</v>
      </c>
      <c r="N1769" s="24" t="str">
        <f>VLOOKUP(Healthcare!A1769,Table1[[Customer ID]:[Hospital tier]],9,FALSE)</f>
        <v>tier - 2</v>
      </c>
      <c r="O1769" s="24" t="str">
        <f>VLOOKUP(A1769,Table1[[Customer ID]:[City tier]],10,FALSE)</f>
        <v>tier - 3</v>
      </c>
      <c r="P1769" s="24" t="str">
        <f>VLOOKUP(Healthcare!A1769,Table1[],11,FALSE)</f>
        <v>R1013</v>
      </c>
      <c r="Q1769" s="24">
        <f>VLOOKUP(Healthcare!A1769,Table1[[Customer ID]:[Age]],6,FALSE)</f>
        <v>49</v>
      </c>
    </row>
    <row r="1770" spans="1:17" ht="15.4" x14ac:dyDescent="0.45">
      <c r="A1770" s="25" t="s">
        <v>1769</v>
      </c>
      <c r="B1770" s="24" t="str">
        <f>VLOOKUP('Customer Names'!A1770,'Customer Names'!A1770:C4104,3,FALSE)</f>
        <v>Misuraca</v>
      </c>
      <c r="C1770" s="24">
        <f>VLOOKUP(Table8[[#This Row],[Customer ID]],Table8[[Customer ID]:[BMI]],2,FALSE)</f>
        <v>36.630000000000003</v>
      </c>
      <c r="D1770" s="24">
        <f>VLOOKUP(Table8[[#This Row],[Customer ID]],Table8[[Customer ID]:[HBA1C]],4,FALSE)</f>
        <v>5.15</v>
      </c>
      <c r="E1770" s="24" t="str">
        <f>VLOOKUP(Table8[[#This Row],[Customer ID]],Table8[[Customer ID]:[Heart Issues]],6,FALSE)</f>
        <v>No</v>
      </c>
      <c r="F1770" s="24" t="str">
        <f>VLOOKUP(Table8[[#This Row],[Customer ID]],Table8[[Customer ID]:[Any Transplants]],7,FALSE)</f>
        <v>No</v>
      </c>
      <c r="G1770" s="24" t="str">
        <f>VLOOKUP(Table8[[#This Row],[Customer ID]],Table8[[Customer ID]:[Cancer history]],8,FALSE)</f>
        <v>No</v>
      </c>
      <c r="H1770" s="24">
        <f>VLOOKUP(Table8[[#This Row],[Customer ID]],Table8[[Customer ID]:[NumberOfMajorSurgeries]],9,FALSE)</f>
        <v>0</v>
      </c>
      <c r="I1770" s="24" t="str">
        <f>VLOOKUP(Table8[[#This Row],[Customer ID]],Table8[],10,FALSE)</f>
        <v>No</v>
      </c>
      <c r="J1770" s="24" t="str">
        <f>VLOOKUP(Table8[[#This Row],[Customer ID]],Table8[[Customer ID]:[Wight Status]],3,FALSE)</f>
        <v>Obesity</v>
      </c>
      <c r="K1770" s="24" t="str">
        <f>VLOOKUP(Table8[[#This Row],[Customer ID]],Table8[[Customer ID]:[Diabetes Status]],5,FALSE)</f>
        <v>Normal</v>
      </c>
      <c r="L1770" s="24" t="str">
        <f>VLOOKUP(A1770,Table1[[Customer ID]:[Date Of Birth]],5,FALSE)</f>
        <v>30-Aug-1991</v>
      </c>
      <c r="M1770" s="24">
        <f>VLOOKUP(A1770,Table1[[Customer ID]:[charges]],8,FALSE)</f>
        <v>4949.76</v>
      </c>
      <c r="N1770" s="24" t="str">
        <f>VLOOKUP(Healthcare!A1770,Table1[[Customer ID]:[Hospital tier]],9,FALSE)</f>
        <v>tier - 2</v>
      </c>
      <c r="O1770" s="24" t="str">
        <f>VLOOKUP(A1770,Table1[[Customer ID]:[City tier]],10,FALSE)</f>
        <v>tier - 1</v>
      </c>
      <c r="P1770" s="24" t="str">
        <f>VLOOKUP(Healthcare!A1770,Table1[],11,FALSE)</f>
        <v>R1013</v>
      </c>
      <c r="Q1770" s="24">
        <f>VLOOKUP(Healthcare!A1770,Table1[[Customer ID]:[Age]],6,FALSE)</f>
        <v>31</v>
      </c>
    </row>
    <row r="1771" spans="1:17" ht="15.4" x14ac:dyDescent="0.45">
      <c r="A1771" s="25" t="s">
        <v>1770</v>
      </c>
      <c r="B1771" s="24" t="str">
        <f>VLOOKUP('Customer Names'!A1771,'Customer Names'!A1771:C4105,3,FALSE)</f>
        <v>Spannaus</v>
      </c>
      <c r="C1771" s="24">
        <f>VLOOKUP(Table8[[#This Row],[Customer ID]],Table8[[Customer ID]:[BMI]],2,FALSE)</f>
        <v>16.47</v>
      </c>
      <c r="D1771" s="24">
        <f>VLOOKUP(Table8[[#This Row],[Customer ID]],Table8[[Customer ID]:[HBA1C]],4,FALSE)</f>
        <v>11.72</v>
      </c>
      <c r="E1771" s="24" t="str">
        <f>VLOOKUP(Table8[[#This Row],[Customer ID]],Table8[[Customer ID]:[Heart Issues]],6,FALSE)</f>
        <v>No</v>
      </c>
      <c r="F1771" s="24" t="str">
        <f>VLOOKUP(Table8[[#This Row],[Customer ID]],Table8[[Customer ID]:[Any Transplants]],7,FALSE)</f>
        <v>No</v>
      </c>
      <c r="G1771" s="24" t="str">
        <f>VLOOKUP(Table8[[#This Row],[Customer ID]],Table8[[Customer ID]:[Cancer history]],8,FALSE)</f>
        <v>No</v>
      </c>
      <c r="H1771" s="24">
        <f>VLOOKUP(Table8[[#This Row],[Customer ID]],Table8[[Customer ID]:[NumberOfMajorSurgeries]],9,FALSE)</f>
        <v>0</v>
      </c>
      <c r="I1771" s="24" t="str">
        <f>VLOOKUP(Table8[[#This Row],[Customer ID]],Table8[],10,FALSE)</f>
        <v>No</v>
      </c>
      <c r="J1771" s="24" t="str">
        <f>VLOOKUP(Table8[[#This Row],[Customer ID]],Table8[[Customer ID]:[Wight Status]],3,FALSE)</f>
        <v>Under Weight</v>
      </c>
      <c r="K1771" s="24" t="str">
        <f>VLOOKUP(Table8[[#This Row],[Customer ID]],Table8[[Customer ID]:[Diabetes Status]],5,FALSE)</f>
        <v>Diabetes</v>
      </c>
      <c r="L1771" s="24" t="str">
        <f>VLOOKUP(A1771,Table1[[Customer ID]:[Date Of Birth]],5,FALSE)</f>
        <v>26-Jun-1974</v>
      </c>
      <c r="M1771" s="24">
        <f>VLOOKUP(A1771,Table1[[Customer ID]:[charges]],8,FALSE)</f>
        <v>4942.0600000000004</v>
      </c>
      <c r="N1771" s="24" t="str">
        <f>VLOOKUP(Healthcare!A1771,Table1[[Customer ID]:[Hospital tier]],9,FALSE)</f>
        <v>tier - 2</v>
      </c>
      <c r="O1771" s="24" t="str">
        <f>VLOOKUP(A1771,Table1[[Customer ID]:[City tier]],10,FALSE)</f>
        <v>tier - 2</v>
      </c>
      <c r="P1771" s="24" t="str">
        <f>VLOOKUP(Healthcare!A1771,Table1[],11,FALSE)</f>
        <v>R1013</v>
      </c>
      <c r="Q1771" s="24">
        <f>VLOOKUP(Healthcare!A1771,Table1[[Customer ID]:[Age]],6,FALSE)</f>
        <v>48</v>
      </c>
    </row>
    <row r="1772" spans="1:17" ht="15.4" x14ac:dyDescent="0.45">
      <c r="A1772" s="25" t="s">
        <v>1771</v>
      </c>
      <c r="B1772" s="24" t="str">
        <f>VLOOKUP('Customer Names'!A1772,'Customer Names'!A1772:C4106,3,FALSE)</f>
        <v>Tarbiat</v>
      </c>
      <c r="C1772" s="24">
        <f>VLOOKUP(Table8[[#This Row],[Customer ID]],Table8[[Customer ID]:[BMI]],2,FALSE)</f>
        <v>25.8</v>
      </c>
      <c r="D1772" s="24">
        <f>VLOOKUP(Table8[[#This Row],[Customer ID]],Table8[[Customer ID]:[HBA1C]],4,FALSE)</f>
        <v>5.29</v>
      </c>
      <c r="E1772" s="24" t="str">
        <f>VLOOKUP(Table8[[#This Row],[Customer ID]],Table8[[Customer ID]:[Heart Issues]],6,FALSE)</f>
        <v>No</v>
      </c>
      <c r="F1772" s="24" t="str">
        <f>VLOOKUP(Table8[[#This Row],[Customer ID]],Table8[[Customer ID]:[Any Transplants]],7,FALSE)</f>
        <v>No</v>
      </c>
      <c r="G1772" s="24" t="str">
        <f>VLOOKUP(Table8[[#This Row],[Customer ID]],Table8[[Customer ID]:[Cancer history]],8,FALSE)</f>
        <v>No</v>
      </c>
      <c r="H1772" s="24">
        <f>VLOOKUP(Table8[[#This Row],[Customer ID]],Table8[[Customer ID]:[NumberOfMajorSurgeries]],9,FALSE)</f>
        <v>0</v>
      </c>
      <c r="I1772" s="24" t="str">
        <f>VLOOKUP(Table8[[#This Row],[Customer ID]],Table8[],10,FALSE)</f>
        <v>No</v>
      </c>
      <c r="J1772" s="24" t="str">
        <f>VLOOKUP(Table8[[#This Row],[Customer ID]],Table8[[Customer ID]:[Wight Status]],3,FALSE)</f>
        <v>Over Weight</v>
      </c>
      <c r="K1772" s="24" t="str">
        <f>VLOOKUP(Table8[[#This Row],[Customer ID]],Table8[[Customer ID]:[Diabetes Status]],5,FALSE)</f>
        <v>Normal</v>
      </c>
      <c r="L1772" s="24" t="str">
        <f>VLOOKUP(A1772,Table1[[Customer ID]:[Date Of Birth]],5,FALSE)</f>
        <v>27-Nov-1991</v>
      </c>
      <c r="M1772" s="24">
        <f>VLOOKUP(A1772,Table1[[Customer ID]:[charges]],8,FALSE)</f>
        <v>4934.71</v>
      </c>
      <c r="N1772" s="24" t="str">
        <f>VLOOKUP(Healthcare!A1772,Table1[[Customer ID]:[Hospital tier]],9,FALSE)</f>
        <v>tier - 2</v>
      </c>
      <c r="O1772" s="24" t="str">
        <f>VLOOKUP(A1772,Table1[[Customer ID]:[City tier]],10,FALSE)</f>
        <v>tier - 3</v>
      </c>
      <c r="P1772" s="24" t="str">
        <f>VLOOKUP(Healthcare!A1772,Table1[],11,FALSE)</f>
        <v>R1011</v>
      </c>
      <c r="Q1772" s="24">
        <f>VLOOKUP(Healthcare!A1772,Table1[[Customer ID]:[Age]],6,FALSE)</f>
        <v>31</v>
      </c>
    </row>
    <row r="1773" spans="1:17" ht="15.4" x14ac:dyDescent="0.45">
      <c r="A1773" s="25" t="s">
        <v>1772</v>
      </c>
      <c r="B1773" s="24" t="str">
        <f>VLOOKUP('Customer Names'!A1773,'Customer Names'!A1773:C4107,3,FALSE)</f>
        <v>Pulkkinen</v>
      </c>
      <c r="C1773" s="24">
        <f>VLOOKUP(Table8[[#This Row],[Customer ID]],Table8[[Customer ID]:[BMI]],2,FALSE)</f>
        <v>23.6</v>
      </c>
      <c r="D1773" s="24">
        <f>VLOOKUP(Table8[[#This Row],[Customer ID]],Table8[[Customer ID]:[HBA1C]],4,FALSE)</f>
        <v>4.33</v>
      </c>
      <c r="E1773" s="24" t="str">
        <f>VLOOKUP(Table8[[#This Row],[Customer ID]],Table8[[Customer ID]:[Heart Issues]],6,FALSE)</f>
        <v>No</v>
      </c>
      <c r="F1773" s="24" t="str">
        <f>VLOOKUP(Table8[[#This Row],[Customer ID]],Table8[[Customer ID]:[Any Transplants]],7,FALSE)</f>
        <v>No</v>
      </c>
      <c r="G1773" s="24" t="str">
        <f>VLOOKUP(Table8[[#This Row],[Customer ID]],Table8[[Customer ID]:[Cancer history]],8,FALSE)</f>
        <v>No</v>
      </c>
      <c r="H1773" s="24">
        <f>VLOOKUP(Table8[[#This Row],[Customer ID]],Table8[[Customer ID]:[NumberOfMajorSurgeries]],9,FALSE)</f>
        <v>0</v>
      </c>
      <c r="I1773" s="24" t="str">
        <f>VLOOKUP(Table8[[#This Row],[Customer ID]],Table8[],10,FALSE)</f>
        <v>No</v>
      </c>
      <c r="J1773" s="24" t="str">
        <f>VLOOKUP(Table8[[#This Row],[Customer ID]],Table8[[Customer ID]:[Wight Status]],3,FALSE)</f>
        <v>Normal Weight</v>
      </c>
      <c r="K1773" s="24" t="str">
        <f>VLOOKUP(Table8[[#This Row],[Customer ID]],Table8[[Customer ID]:[Diabetes Status]],5,FALSE)</f>
        <v>Normal</v>
      </c>
      <c r="L1773" s="24" t="str">
        <f>VLOOKUP(A1773,Table1[[Customer ID]:[Date Of Birth]],5,FALSE)</f>
        <v>23-Aug-1991</v>
      </c>
      <c r="M1773" s="24">
        <f>VLOOKUP(A1773,Table1[[Customer ID]:[charges]],8,FALSE)</f>
        <v>4931.6499999999996</v>
      </c>
      <c r="N1773" s="24" t="str">
        <f>VLOOKUP(Healthcare!A1773,Table1[[Customer ID]:[Hospital tier]],9,FALSE)</f>
        <v>tier - 2</v>
      </c>
      <c r="O1773" s="24" t="str">
        <f>VLOOKUP(A1773,Table1[[Customer ID]:[City tier]],10,FALSE)</f>
        <v>tier - 3</v>
      </c>
      <c r="P1773" s="24" t="str">
        <f>VLOOKUP(Healthcare!A1773,Table1[],11,FALSE)</f>
        <v>R1011</v>
      </c>
      <c r="Q1773" s="24">
        <f>VLOOKUP(Healthcare!A1773,Table1[[Customer ID]:[Age]],6,FALSE)</f>
        <v>31</v>
      </c>
    </row>
    <row r="1774" spans="1:17" ht="15.4" x14ac:dyDescent="0.45">
      <c r="A1774" s="25" t="s">
        <v>1773</v>
      </c>
      <c r="B1774" s="24" t="str">
        <f>VLOOKUP('Customer Names'!A1774,'Customer Names'!A1774:C4108,3,FALSE)</f>
        <v>Trnovcova</v>
      </c>
      <c r="C1774" s="24">
        <f>VLOOKUP(Table8[[#This Row],[Customer ID]],Table8[[Customer ID]:[BMI]],2,FALSE)</f>
        <v>32.11</v>
      </c>
      <c r="D1774" s="24">
        <f>VLOOKUP(Table8[[#This Row],[Customer ID]],Table8[[Customer ID]:[HBA1C]],4,FALSE)</f>
        <v>6.24</v>
      </c>
      <c r="E1774" s="24" t="str">
        <f>VLOOKUP(Table8[[#This Row],[Customer ID]],Table8[[Customer ID]:[Heart Issues]],6,FALSE)</f>
        <v>No</v>
      </c>
      <c r="F1774" s="24" t="str">
        <f>VLOOKUP(Table8[[#This Row],[Customer ID]],Table8[[Customer ID]:[Any Transplants]],7,FALSE)</f>
        <v>No</v>
      </c>
      <c r="G1774" s="24" t="str">
        <f>VLOOKUP(Table8[[#This Row],[Customer ID]],Table8[[Customer ID]:[Cancer history]],8,FALSE)</f>
        <v>Yes</v>
      </c>
      <c r="H1774" s="24">
        <f>VLOOKUP(Table8[[#This Row],[Customer ID]],Table8[[Customer ID]:[NumberOfMajorSurgeries]],9,FALSE)</f>
        <v>1</v>
      </c>
      <c r="I1774" s="24" t="str">
        <f>VLOOKUP(Table8[[#This Row],[Customer ID]],Table8[],10,FALSE)</f>
        <v>No</v>
      </c>
      <c r="J1774" s="24" t="str">
        <f>VLOOKUP(Table8[[#This Row],[Customer ID]],Table8[[Customer ID]:[Wight Status]],3,FALSE)</f>
        <v>Obesity</v>
      </c>
      <c r="K1774" s="24" t="str">
        <f>VLOOKUP(Table8[[#This Row],[Customer ID]],Table8[[Customer ID]:[Diabetes Status]],5,FALSE)</f>
        <v>Prediabetes</v>
      </c>
      <c r="L1774" s="24" t="str">
        <f>VLOOKUP(A1774,Table1[[Customer ID]:[Date Of Birth]],5,FALSE)</f>
        <v>10-Aug-1993</v>
      </c>
      <c r="M1774" s="24">
        <f>VLOOKUP(A1774,Table1[[Customer ID]:[charges]],8,FALSE)</f>
        <v>4922.92</v>
      </c>
      <c r="N1774" s="24" t="str">
        <f>VLOOKUP(Healthcare!A1774,Table1[[Customer ID]:[Hospital tier]],9,FALSE)</f>
        <v>tier - 2</v>
      </c>
      <c r="O1774" s="24" t="str">
        <f>VLOOKUP(A1774,Table1[[Customer ID]:[City tier]],10,FALSE)</f>
        <v>tier - 2</v>
      </c>
      <c r="P1774" s="24" t="str">
        <f>VLOOKUP(Healthcare!A1774,Table1[],11,FALSE)</f>
        <v>R1012</v>
      </c>
      <c r="Q1774" s="24">
        <f>VLOOKUP(Healthcare!A1774,Table1[[Customer ID]:[Age]],6,FALSE)</f>
        <v>29</v>
      </c>
    </row>
    <row r="1775" spans="1:17" ht="15.4" x14ac:dyDescent="0.45">
      <c r="A1775" s="25" t="s">
        <v>1774</v>
      </c>
      <c r="B1775" s="24" t="str">
        <f>VLOOKUP('Customer Names'!A1775,'Customer Names'!A1775:C4109,3,FALSE)</f>
        <v>Anthony</v>
      </c>
      <c r="C1775" s="24">
        <f>VLOOKUP(Table8[[#This Row],[Customer ID]],Table8[[Customer ID]:[BMI]],2,FALSE)</f>
        <v>30.114999999999998</v>
      </c>
      <c r="D1775" s="24">
        <f>VLOOKUP(Table8[[#This Row],[Customer ID]],Table8[[Customer ID]:[HBA1C]],4,FALSE)</f>
        <v>11.61</v>
      </c>
      <c r="E1775" s="24" t="str">
        <f>VLOOKUP(Table8[[#This Row],[Customer ID]],Table8[[Customer ID]:[Heart Issues]],6,FALSE)</f>
        <v>No</v>
      </c>
      <c r="F1775" s="24" t="str">
        <f>VLOOKUP(Table8[[#This Row],[Customer ID]],Table8[[Customer ID]:[Any Transplants]],7,FALSE)</f>
        <v>No</v>
      </c>
      <c r="G1775" s="24" t="str">
        <f>VLOOKUP(Table8[[#This Row],[Customer ID]],Table8[[Customer ID]:[Cancer history]],8,FALSE)</f>
        <v>No</v>
      </c>
      <c r="H1775" s="24">
        <f>VLOOKUP(Table8[[#This Row],[Customer ID]],Table8[[Customer ID]:[NumberOfMajorSurgeries]],9,FALSE)</f>
        <v>0</v>
      </c>
      <c r="I1775" s="24" t="str">
        <f>VLOOKUP(Table8[[#This Row],[Customer ID]],Table8[],10,FALSE)</f>
        <v>No</v>
      </c>
      <c r="J1775" s="24" t="str">
        <f>VLOOKUP(Table8[[#This Row],[Customer ID]],Table8[[Customer ID]:[Wight Status]],3,FALSE)</f>
        <v>Obesity</v>
      </c>
      <c r="K1775" s="24" t="str">
        <f>VLOOKUP(Table8[[#This Row],[Customer ID]],Table8[[Customer ID]:[Diabetes Status]],5,FALSE)</f>
        <v>Diabetes</v>
      </c>
      <c r="L1775" s="24" t="str">
        <f>VLOOKUP(A1775,Table1[[Customer ID]:[Date Of Birth]],5,FALSE)</f>
        <v>21-Aug-2002</v>
      </c>
      <c r="M1775" s="24">
        <f>VLOOKUP(A1775,Table1[[Customer ID]:[charges]],8,FALSE)</f>
        <v>4915.0600000000004</v>
      </c>
      <c r="N1775" s="24" t="str">
        <f>VLOOKUP(Healthcare!A1775,Table1[[Customer ID]:[Hospital tier]],9,FALSE)</f>
        <v>tier - 2</v>
      </c>
      <c r="O1775" s="24" t="str">
        <f>VLOOKUP(A1775,Table1[[Customer ID]:[City tier]],10,FALSE)</f>
        <v>tier - 1</v>
      </c>
      <c r="P1775" s="24" t="str">
        <f>VLOOKUP(Healthcare!A1775,Table1[],11,FALSE)</f>
        <v>R1017</v>
      </c>
      <c r="Q1775" s="24">
        <f>VLOOKUP(Healthcare!A1775,Table1[[Customer ID]:[Age]],6,FALSE)</f>
        <v>20</v>
      </c>
    </row>
    <row r="1776" spans="1:17" ht="15.4" x14ac:dyDescent="0.45">
      <c r="A1776" s="25" t="s">
        <v>1775</v>
      </c>
      <c r="B1776" s="24" t="str">
        <f>VLOOKUP('Customer Names'!A1776,'Customer Names'!A1776:C4110,3,FALSE)</f>
        <v>Hetrick</v>
      </c>
      <c r="C1776" s="24">
        <f>VLOOKUP(Table8[[#This Row],[Customer ID]],Table8[[Customer ID]:[BMI]],2,FALSE)</f>
        <v>20.28</v>
      </c>
      <c r="D1776" s="24">
        <f>VLOOKUP(Table8[[#This Row],[Customer ID]],Table8[[Customer ID]:[HBA1C]],4,FALSE)</f>
        <v>11.07</v>
      </c>
      <c r="E1776" s="24" t="str">
        <f>VLOOKUP(Table8[[#This Row],[Customer ID]],Table8[[Customer ID]:[Heart Issues]],6,FALSE)</f>
        <v>Yes</v>
      </c>
      <c r="F1776" s="24" t="str">
        <f>VLOOKUP(Table8[[#This Row],[Customer ID]],Table8[[Customer ID]:[Any Transplants]],7,FALSE)</f>
        <v>No</v>
      </c>
      <c r="G1776" s="24" t="str">
        <f>VLOOKUP(Table8[[#This Row],[Customer ID]],Table8[[Customer ID]:[Cancer history]],8,FALSE)</f>
        <v>No</v>
      </c>
      <c r="H1776" s="24">
        <f>VLOOKUP(Table8[[#This Row],[Customer ID]],Table8[[Customer ID]:[NumberOfMajorSurgeries]],9,FALSE)</f>
        <v>0</v>
      </c>
      <c r="I1776" s="24" t="str">
        <f>VLOOKUP(Table8[[#This Row],[Customer ID]],Table8[],10,FALSE)</f>
        <v>No</v>
      </c>
      <c r="J1776" s="24" t="str">
        <f>VLOOKUP(Table8[[#This Row],[Customer ID]],Table8[[Customer ID]:[Wight Status]],3,FALSE)</f>
        <v>Normal Weight</v>
      </c>
      <c r="K1776" s="24" t="str">
        <f>VLOOKUP(Table8[[#This Row],[Customer ID]],Table8[[Customer ID]:[Diabetes Status]],5,FALSE)</f>
        <v>Diabetes</v>
      </c>
      <c r="L1776" s="24" t="str">
        <f>VLOOKUP(A1776,Table1[[Customer ID]:[Date Of Birth]],5,FALSE)</f>
        <v>18-Oct-1981</v>
      </c>
      <c r="M1776" s="24">
        <f>VLOOKUP(A1776,Table1[[Customer ID]:[charges]],8,FALSE)</f>
        <v>4911.8900000000003</v>
      </c>
      <c r="N1776" s="24" t="str">
        <f>VLOOKUP(Healthcare!A1776,Table1[[Customer ID]:[Hospital tier]],9,FALSE)</f>
        <v>tier - 2</v>
      </c>
      <c r="O1776" s="24" t="str">
        <f>VLOOKUP(A1776,Table1[[Customer ID]:[City tier]],10,FALSE)</f>
        <v>tier - 3</v>
      </c>
      <c r="P1776" s="24" t="str">
        <f>VLOOKUP(Healthcare!A1776,Table1[],11,FALSE)</f>
        <v>R1013</v>
      </c>
      <c r="Q1776" s="24">
        <f>VLOOKUP(Healthcare!A1776,Table1[[Customer ID]:[Age]],6,FALSE)</f>
        <v>41</v>
      </c>
    </row>
    <row r="1777" spans="1:17" ht="15.4" x14ac:dyDescent="0.45">
      <c r="A1777" s="25" t="s">
        <v>1776</v>
      </c>
      <c r="B1777" s="24" t="str">
        <f>VLOOKUP('Customer Names'!A1777,'Customer Names'!A1777:C4111,3,FALSE)</f>
        <v>Stern</v>
      </c>
      <c r="C1777" s="24">
        <f>VLOOKUP(Table8[[#This Row],[Customer ID]],Table8[[Customer ID]:[BMI]],2,FALSE)</f>
        <v>20.234999999999999</v>
      </c>
      <c r="D1777" s="24">
        <f>VLOOKUP(Table8[[#This Row],[Customer ID]],Table8[[Customer ID]:[HBA1C]],4,FALSE)</f>
        <v>5.19</v>
      </c>
      <c r="E1777" s="24" t="str">
        <f>VLOOKUP(Table8[[#This Row],[Customer ID]],Table8[[Customer ID]:[Heart Issues]],6,FALSE)</f>
        <v>No</v>
      </c>
      <c r="F1777" s="24" t="str">
        <f>VLOOKUP(Table8[[#This Row],[Customer ID]],Table8[[Customer ID]:[Any Transplants]],7,FALSE)</f>
        <v>No</v>
      </c>
      <c r="G1777" s="24" t="str">
        <f>VLOOKUP(Table8[[#This Row],[Customer ID]],Table8[[Customer ID]:[Cancer history]],8,FALSE)</f>
        <v>Yes</v>
      </c>
      <c r="H1777" s="24">
        <f>VLOOKUP(Table8[[#This Row],[Customer ID]],Table8[[Customer ID]:[NumberOfMajorSurgeries]],9,FALSE)</f>
        <v>1</v>
      </c>
      <c r="I1777" s="24" t="str">
        <f>VLOOKUP(Table8[[#This Row],[Customer ID]],Table8[],10,FALSE)</f>
        <v>No</v>
      </c>
      <c r="J1777" s="24" t="str">
        <f>VLOOKUP(Table8[[#This Row],[Customer ID]],Table8[[Customer ID]:[Wight Status]],3,FALSE)</f>
        <v>Normal Weight</v>
      </c>
      <c r="K1777" s="24" t="str">
        <f>VLOOKUP(Table8[[#This Row],[Customer ID]],Table8[[Customer ID]:[Diabetes Status]],5,FALSE)</f>
        <v>Normal</v>
      </c>
      <c r="L1777" s="24" t="str">
        <f>VLOOKUP(A1777,Table1[[Customer ID]:[Date Of Birth]],5,FALSE)</f>
        <v>10-Jul-1993</v>
      </c>
      <c r="M1777" s="24">
        <f>VLOOKUP(A1777,Table1[[Customer ID]:[charges]],8,FALSE)</f>
        <v>4906.41</v>
      </c>
      <c r="N1777" s="24" t="str">
        <f>VLOOKUP(Healthcare!A1777,Table1[[Customer ID]:[Hospital tier]],9,FALSE)</f>
        <v>tier - 2</v>
      </c>
      <c r="O1777" s="24" t="str">
        <f>VLOOKUP(A1777,Table1[[Customer ID]:[City tier]],10,FALSE)</f>
        <v>tier - 1</v>
      </c>
      <c r="P1777" s="24" t="str">
        <f>VLOOKUP(Healthcare!A1777,Table1[],11,FALSE)</f>
        <v>R1012</v>
      </c>
      <c r="Q1777" s="24">
        <f>VLOOKUP(Healthcare!A1777,Table1[[Customer ID]:[Age]],6,FALSE)</f>
        <v>29</v>
      </c>
    </row>
    <row r="1778" spans="1:17" ht="15.4" x14ac:dyDescent="0.45">
      <c r="A1778" s="25" t="s">
        <v>1777</v>
      </c>
      <c r="B1778" s="24" t="str">
        <f>VLOOKUP('Customer Names'!A1778,'Customer Names'!A1778:C4112,3,FALSE)</f>
        <v>Newman</v>
      </c>
      <c r="C1778" s="24">
        <f>VLOOKUP(Table8[[#This Row],[Customer ID]],Table8[[Customer ID]:[BMI]],2,FALSE)</f>
        <v>25.27</v>
      </c>
      <c r="D1778" s="24">
        <f>VLOOKUP(Table8[[#This Row],[Customer ID]],Table8[[Customer ID]:[HBA1C]],4,FALSE)</f>
        <v>5.7</v>
      </c>
      <c r="E1778" s="24" t="str">
        <f>VLOOKUP(Table8[[#This Row],[Customer ID]],Table8[[Customer ID]:[Heart Issues]],6,FALSE)</f>
        <v>Yes</v>
      </c>
      <c r="F1778" s="24" t="str">
        <f>VLOOKUP(Table8[[#This Row],[Customer ID]],Table8[[Customer ID]:[Any Transplants]],7,FALSE)</f>
        <v>No</v>
      </c>
      <c r="G1778" s="24" t="str">
        <f>VLOOKUP(Table8[[#This Row],[Customer ID]],Table8[[Customer ID]:[Cancer history]],8,FALSE)</f>
        <v>No</v>
      </c>
      <c r="H1778" s="24">
        <f>VLOOKUP(Table8[[#This Row],[Customer ID]],Table8[[Customer ID]:[NumberOfMajorSurgeries]],9,FALSE)</f>
        <v>1</v>
      </c>
      <c r="I1778" s="24" t="str">
        <f>VLOOKUP(Table8[[#This Row],[Customer ID]],Table8[],10,FALSE)</f>
        <v>No</v>
      </c>
      <c r="J1778" s="24" t="str">
        <f>VLOOKUP(Table8[[#This Row],[Customer ID]],Table8[[Customer ID]:[Wight Status]],3,FALSE)</f>
        <v>Over Weight</v>
      </c>
      <c r="K1778" s="24" t="str">
        <f>VLOOKUP(Table8[[#This Row],[Customer ID]],Table8[[Customer ID]:[Diabetes Status]],5,FALSE)</f>
        <v>Prediabetes</v>
      </c>
      <c r="L1778" s="24" t="str">
        <f>VLOOKUP(A1778,Table1[[Customer ID]:[Date Of Birth]],5,FALSE)</f>
        <v>23-Sep-1988</v>
      </c>
      <c r="M1778" s="24">
        <f>VLOOKUP(A1778,Table1[[Customer ID]:[charges]],8,FALSE)</f>
        <v>4894.75</v>
      </c>
      <c r="N1778" s="24" t="str">
        <f>VLOOKUP(Healthcare!A1778,Table1[[Customer ID]:[Hospital tier]],9,FALSE)</f>
        <v>tier - 3</v>
      </c>
      <c r="O1778" s="24" t="str">
        <f>VLOOKUP(A1778,Table1[[Customer ID]:[City tier]],10,FALSE)</f>
        <v>tier - 3</v>
      </c>
      <c r="P1778" s="24" t="str">
        <f>VLOOKUP(Healthcare!A1778,Table1[],11,FALSE)</f>
        <v>R1012</v>
      </c>
      <c r="Q1778" s="24">
        <f>VLOOKUP(Healthcare!A1778,Table1[[Customer ID]:[Age]],6,FALSE)</f>
        <v>34</v>
      </c>
    </row>
    <row r="1779" spans="1:17" ht="15.4" x14ac:dyDescent="0.45">
      <c r="A1779" s="25" t="s">
        <v>1778</v>
      </c>
      <c r="B1779" s="24" t="str">
        <f>VLOOKUP('Customer Names'!A1779,'Customer Names'!A1779:C4113,3,FALSE)</f>
        <v>Reasoner</v>
      </c>
      <c r="C1779" s="24">
        <f>VLOOKUP(Table8[[#This Row],[Customer ID]],Table8[[Customer ID]:[BMI]],2,FALSE)</f>
        <v>24.24</v>
      </c>
      <c r="D1779" s="24">
        <f>VLOOKUP(Table8[[#This Row],[Customer ID]],Table8[[Customer ID]:[HBA1C]],4,FALSE)</f>
        <v>6.15</v>
      </c>
      <c r="E1779" s="24" t="str">
        <f>VLOOKUP(Table8[[#This Row],[Customer ID]],Table8[[Customer ID]:[Heart Issues]],6,FALSE)</f>
        <v>No</v>
      </c>
      <c r="F1779" s="24" t="str">
        <f>VLOOKUP(Table8[[#This Row],[Customer ID]],Table8[[Customer ID]:[Any Transplants]],7,FALSE)</f>
        <v>No</v>
      </c>
      <c r="G1779" s="24" t="str">
        <f>VLOOKUP(Table8[[#This Row],[Customer ID]],Table8[[Customer ID]:[Cancer history]],8,FALSE)</f>
        <v>No</v>
      </c>
      <c r="H1779" s="24">
        <f>VLOOKUP(Table8[[#This Row],[Customer ID]],Table8[[Customer ID]:[NumberOfMajorSurgeries]],9,FALSE)</f>
        <v>0</v>
      </c>
      <c r="I1779" s="24" t="str">
        <f>VLOOKUP(Table8[[#This Row],[Customer ID]],Table8[],10,FALSE)</f>
        <v>No</v>
      </c>
      <c r="J1779" s="24" t="str">
        <f>VLOOKUP(Table8[[#This Row],[Customer ID]],Table8[[Customer ID]:[Wight Status]],3,FALSE)</f>
        <v>Normal Weight</v>
      </c>
      <c r="K1779" s="24" t="str">
        <f>VLOOKUP(Table8[[#This Row],[Customer ID]],Table8[[Customer ID]:[Diabetes Status]],5,FALSE)</f>
        <v>Prediabetes</v>
      </c>
      <c r="L1779" s="24" t="str">
        <f>VLOOKUP(A1779,Table1[[Customer ID]:[Date Of Birth]],5,FALSE)</f>
        <v>28-Nov-1990</v>
      </c>
      <c r="M1779" s="24">
        <f>VLOOKUP(A1779,Table1[[Customer ID]:[charges]],8,FALSE)</f>
        <v>4894.3900000000003</v>
      </c>
      <c r="N1779" s="24" t="str">
        <f>VLOOKUP(Healthcare!A1779,Table1[[Customer ID]:[Hospital tier]],9,FALSE)</f>
        <v>tier - 2</v>
      </c>
      <c r="O1779" s="24" t="str">
        <f>VLOOKUP(A1779,Table1[[Customer ID]:[City tier]],10,FALSE)</f>
        <v>tier - 3</v>
      </c>
      <c r="P1779" s="24" t="str">
        <f>VLOOKUP(Healthcare!A1779,Table1[],11,FALSE)</f>
        <v>R1013</v>
      </c>
      <c r="Q1779" s="24">
        <f>VLOOKUP(Healthcare!A1779,Table1[[Customer ID]:[Age]],6,FALSE)</f>
        <v>32</v>
      </c>
    </row>
    <row r="1780" spans="1:17" ht="15.4" x14ac:dyDescent="0.45">
      <c r="A1780" s="25" t="s">
        <v>1779</v>
      </c>
      <c r="B1780" s="24" t="str">
        <f>VLOOKUP('Customer Names'!A1780,'Customer Names'!A1780:C4114,3,FALSE)</f>
        <v>Mone</v>
      </c>
      <c r="C1780" s="24">
        <f>VLOOKUP(Table8[[#This Row],[Customer ID]],Table8[[Customer ID]:[BMI]],2,FALSE)</f>
        <v>35.75</v>
      </c>
      <c r="D1780" s="24">
        <f>VLOOKUP(Table8[[#This Row],[Customer ID]],Table8[[Customer ID]:[HBA1C]],4,FALSE)</f>
        <v>5.07</v>
      </c>
      <c r="E1780" s="24" t="str">
        <f>VLOOKUP(Table8[[#This Row],[Customer ID]],Table8[[Customer ID]:[Heart Issues]],6,FALSE)</f>
        <v>No</v>
      </c>
      <c r="F1780" s="24" t="str">
        <f>VLOOKUP(Table8[[#This Row],[Customer ID]],Table8[[Customer ID]:[Any Transplants]],7,FALSE)</f>
        <v>No</v>
      </c>
      <c r="G1780" s="24" t="str">
        <f>VLOOKUP(Table8[[#This Row],[Customer ID]],Table8[[Customer ID]:[Cancer history]],8,FALSE)</f>
        <v>No</v>
      </c>
      <c r="H1780" s="24">
        <f>VLOOKUP(Table8[[#This Row],[Customer ID]],Table8[[Customer ID]:[NumberOfMajorSurgeries]],9,FALSE)</f>
        <v>0</v>
      </c>
      <c r="I1780" s="24" t="str">
        <f>VLOOKUP(Table8[[#This Row],[Customer ID]],Table8[],10,FALSE)</f>
        <v>No</v>
      </c>
      <c r="J1780" s="24" t="str">
        <f>VLOOKUP(Table8[[#This Row],[Customer ID]],Table8[[Customer ID]:[Wight Status]],3,FALSE)</f>
        <v>Obesity</v>
      </c>
      <c r="K1780" s="24" t="str">
        <f>VLOOKUP(Table8[[#This Row],[Customer ID]],Table8[[Customer ID]:[Diabetes Status]],5,FALSE)</f>
        <v>Normal</v>
      </c>
      <c r="L1780" s="24" t="str">
        <f>VLOOKUP(A1780,Table1[[Customer ID]:[Date Of Birth]],5,FALSE)</f>
        <v>10-Jul-1989</v>
      </c>
      <c r="M1780" s="24">
        <f>VLOOKUP(A1780,Table1[[Customer ID]:[charges]],8,FALSE)</f>
        <v>4890</v>
      </c>
      <c r="N1780" s="24" t="str">
        <f>VLOOKUP(Healthcare!A1780,Table1[[Customer ID]:[Hospital tier]],9,FALSE)</f>
        <v>tier - 3</v>
      </c>
      <c r="O1780" s="24" t="str">
        <f>VLOOKUP(A1780,Table1[[Customer ID]:[City tier]],10,FALSE)</f>
        <v>tier - 2</v>
      </c>
      <c r="P1780" s="24" t="str">
        <f>VLOOKUP(Healthcare!A1780,Table1[],11,FALSE)</f>
        <v>R1013</v>
      </c>
      <c r="Q1780" s="24">
        <f>VLOOKUP(Healthcare!A1780,Table1[[Customer ID]:[Age]],6,FALSE)</f>
        <v>33</v>
      </c>
    </row>
    <row r="1781" spans="1:17" ht="15.4" x14ac:dyDescent="0.45">
      <c r="A1781" s="25" t="s">
        <v>1780</v>
      </c>
      <c r="B1781" s="24" t="str">
        <f>VLOOKUP('Customer Names'!A1781,'Customer Names'!A1781:C4115,3,FALSE)</f>
        <v>Powers</v>
      </c>
      <c r="C1781" s="24">
        <f>VLOOKUP(Table8[[#This Row],[Customer ID]],Table8[[Customer ID]:[BMI]],2,FALSE)</f>
        <v>29.92</v>
      </c>
      <c r="D1781" s="24">
        <f>VLOOKUP(Table8[[#This Row],[Customer ID]],Table8[[Customer ID]:[HBA1C]],4,FALSE)</f>
        <v>10.97</v>
      </c>
      <c r="E1781" s="24" t="str">
        <f>VLOOKUP(Table8[[#This Row],[Customer ID]],Table8[[Customer ID]:[Heart Issues]],6,FALSE)</f>
        <v>Yes</v>
      </c>
      <c r="F1781" s="24" t="str">
        <f>VLOOKUP(Table8[[#This Row],[Customer ID]],Table8[[Customer ID]:[Any Transplants]],7,FALSE)</f>
        <v>No</v>
      </c>
      <c r="G1781" s="24" t="str">
        <f>VLOOKUP(Table8[[#This Row],[Customer ID]],Table8[[Customer ID]:[Cancer history]],8,FALSE)</f>
        <v>No</v>
      </c>
      <c r="H1781" s="24">
        <f>VLOOKUP(Table8[[#This Row],[Customer ID]],Table8[[Customer ID]:[NumberOfMajorSurgeries]],9,FALSE)</f>
        <v>1</v>
      </c>
      <c r="I1781" s="24" t="str">
        <f>VLOOKUP(Table8[[#This Row],[Customer ID]],Table8[],10,FALSE)</f>
        <v>No</v>
      </c>
      <c r="J1781" s="24" t="str">
        <f>VLOOKUP(Table8[[#This Row],[Customer ID]],Table8[[Customer ID]:[Wight Status]],3,FALSE)</f>
        <v>Over Weight</v>
      </c>
      <c r="K1781" s="24" t="str">
        <f>VLOOKUP(Table8[[#This Row],[Customer ID]],Table8[[Customer ID]:[Diabetes Status]],5,FALSE)</f>
        <v>Diabetes</v>
      </c>
      <c r="L1781" s="24" t="str">
        <f>VLOOKUP(A1781,Table1[[Customer ID]:[Date Of Birth]],5,FALSE)</f>
        <v>27-Oct-1986</v>
      </c>
      <c r="M1781" s="24">
        <f>VLOOKUP(A1781,Table1[[Customer ID]:[charges]],8,FALSE)</f>
        <v>4889.04</v>
      </c>
      <c r="N1781" s="24" t="str">
        <f>VLOOKUP(Healthcare!A1781,Table1[[Customer ID]:[Hospital tier]],9,FALSE)</f>
        <v>tier - 2</v>
      </c>
      <c r="O1781" s="24" t="str">
        <f>VLOOKUP(A1781,Table1[[Customer ID]:[City tier]],10,FALSE)</f>
        <v>tier - 1</v>
      </c>
      <c r="P1781" s="24" t="str">
        <f>VLOOKUP(Healthcare!A1781,Table1[],11,FALSE)</f>
        <v>R1013</v>
      </c>
      <c r="Q1781" s="24">
        <f>VLOOKUP(Healthcare!A1781,Table1[[Customer ID]:[Age]],6,FALSE)</f>
        <v>36</v>
      </c>
    </row>
    <row r="1782" spans="1:17" ht="15.4" x14ac:dyDescent="0.45">
      <c r="A1782" s="25" t="s">
        <v>1781</v>
      </c>
      <c r="B1782" s="24" t="str">
        <f>VLOOKUP('Customer Names'!A1782,'Customer Names'!A1782:C4116,3,FALSE)</f>
        <v>Ulery</v>
      </c>
      <c r="C1782" s="24">
        <f>VLOOKUP(Table8[[#This Row],[Customer ID]],Table8[[Customer ID]:[BMI]],2,FALSE)</f>
        <v>26.2</v>
      </c>
      <c r="D1782" s="24">
        <f>VLOOKUP(Table8[[#This Row],[Customer ID]],Table8[[Customer ID]:[HBA1C]],4,FALSE)</f>
        <v>10.93</v>
      </c>
      <c r="E1782" s="24" t="str">
        <f>VLOOKUP(Table8[[#This Row],[Customer ID]],Table8[[Customer ID]:[Heart Issues]],6,FALSE)</f>
        <v>Yes</v>
      </c>
      <c r="F1782" s="24" t="str">
        <f>VLOOKUP(Table8[[#This Row],[Customer ID]],Table8[[Customer ID]:[Any Transplants]],7,FALSE)</f>
        <v>No</v>
      </c>
      <c r="G1782" s="24" t="str">
        <f>VLOOKUP(Table8[[#This Row],[Customer ID]],Table8[[Customer ID]:[Cancer history]],8,FALSE)</f>
        <v>No</v>
      </c>
      <c r="H1782" s="24">
        <f>VLOOKUP(Table8[[#This Row],[Customer ID]],Table8[[Customer ID]:[NumberOfMajorSurgeries]],9,FALSE)</f>
        <v>1</v>
      </c>
      <c r="I1782" s="24" t="str">
        <f>VLOOKUP(Table8[[#This Row],[Customer ID]],Table8[],10,FALSE)</f>
        <v>No</v>
      </c>
      <c r="J1782" s="24" t="str">
        <f>VLOOKUP(Table8[[#This Row],[Customer ID]],Table8[[Customer ID]:[Wight Status]],3,FALSE)</f>
        <v>Over Weight</v>
      </c>
      <c r="K1782" s="24" t="str">
        <f>VLOOKUP(Table8[[#This Row],[Customer ID]],Table8[[Customer ID]:[Diabetes Status]],5,FALSE)</f>
        <v>Diabetes</v>
      </c>
      <c r="L1782" s="24" t="str">
        <f>VLOOKUP(A1782,Table1[[Customer ID]:[Date Of Birth]],5,FALSE)</f>
        <v>23-Dec-1986</v>
      </c>
      <c r="M1782" s="24">
        <f>VLOOKUP(A1782,Table1[[Customer ID]:[charges]],8,FALSE)</f>
        <v>4883.87</v>
      </c>
      <c r="N1782" s="24" t="str">
        <f>VLOOKUP(Healthcare!A1782,Table1[[Customer ID]:[Hospital tier]],9,FALSE)</f>
        <v>tier - 2</v>
      </c>
      <c r="O1782" s="24" t="str">
        <f>VLOOKUP(A1782,Table1[[Customer ID]:[City tier]],10,FALSE)</f>
        <v>tier - 1</v>
      </c>
      <c r="P1782" s="24" t="str">
        <f>VLOOKUP(Healthcare!A1782,Table1[],11,FALSE)</f>
        <v>R1011</v>
      </c>
      <c r="Q1782" s="24">
        <f>VLOOKUP(Healthcare!A1782,Table1[[Customer ID]:[Age]],6,FALSE)</f>
        <v>36</v>
      </c>
    </row>
    <row r="1783" spans="1:17" ht="15.4" x14ac:dyDescent="0.45">
      <c r="A1783" s="25" t="s">
        <v>1782</v>
      </c>
      <c r="B1783" s="24" t="str">
        <f>VLOOKUP('Customer Names'!A1783,'Customer Names'!A1783:C4117,3,FALSE)</f>
        <v>Haines</v>
      </c>
      <c r="C1783" s="24">
        <f>VLOOKUP(Table8[[#This Row],[Customer ID]],Table8[[Customer ID]:[BMI]],2,FALSE)</f>
        <v>26.695</v>
      </c>
      <c r="D1783" s="24">
        <f>VLOOKUP(Table8[[#This Row],[Customer ID]],Table8[[Customer ID]:[HBA1C]],4,FALSE)</f>
        <v>4.21</v>
      </c>
      <c r="E1783" s="24" t="str">
        <f>VLOOKUP(Table8[[#This Row],[Customer ID]],Table8[[Customer ID]:[Heart Issues]],6,FALSE)</f>
        <v>Yes</v>
      </c>
      <c r="F1783" s="24" t="str">
        <f>VLOOKUP(Table8[[#This Row],[Customer ID]],Table8[[Customer ID]:[Any Transplants]],7,FALSE)</f>
        <v>No</v>
      </c>
      <c r="G1783" s="24" t="str">
        <f>VLOOKUP(Table8[[#This Row],[Customer ID]],Table8[[Customer ID]:[Cancer history]],8,FALSE)</f>
        <v>Yes</v>
      </c>
      <c r="H1783" s="24">
        <f>VLOOKUP(Table8[[#This Row],[Customer ID]],Table8[[Customer ID]:[NumberOfMajorSurgeries]],9,FALSE)</f>
        <v>1</v>
      </c>
      <c r="I1783" s="24" t="str">
        <f>VLOOKUP(Table8[[#This Row],[Customer ID]],Table8[],10,FALSE)</f>
        <v>No</v>
      </c>
      <c r="J1783" s="24" t="str">
        <f>VLOOKUP(Table8[[#This Row],[Customer ID]],Table8[[Customer ID]:[Wight Status]],3,FALSE)</f>
        <v>Over Weight</v>
      </c>
      <c r="K1783" s="24" t="str">
        <f>VLOOKUP(Table8[[#This Row],[Customer ID]],Table8[[Customer ID]:[Diabetes Status]],5,FALSE)</f>
        <v>Normal</v>
      </c>
      <c r="L1783" s="24" t="str">
        <f>VLOOKUP(A1783,Table1[[Customer ID]:[Date Of Birth]],5,FALSE)</f>
        <v>29-Sep-1997</v>
      </c>
      <c r="M1783" s="24">
        <f>VLOOKUP(A1783,Table1[[Customer ID]:[charges]],8,FALSE)</f>
        <v>4877.9799999999996</v>
      </c>
      <c r="N1783" s="24" t="str">
        <f>VLOOKUP(Healthcare!A1783,Table1[[Customer ID]:[Hospital tier]],9,FALSE)</f>
        <v>tier - 2</v>
      </c>
      <c r="O1783" s="24" t="str">
        <f>VLOOKUP(A1783,Table1[[Customer ID]:[City tier]],10,FALSE)</f>
        <v>tier - 3</v>
      </c>
      <c r="P1783" s="24" t="str">
        <f>VLOOKUP(Healthcare!A1783,Table1[],11,FALSE)</f>
        <v>R1012</v>
      </c>
      <c r="Q1783" s="24">
        <f>VLOOKUP(Healthcare!A1783,Table1[[Customer ID]:[Age]],6,FALSE)</f>
        <v>25</v>
      </c>
    </row>
    <row r="1784" spans="1:17" ht="15.4" x14ac:dyDescent="0.45">
      <c r="A1784" s="25" t="s">
        <v>1783</v>
      </c>
      <c r="B1784" s="24" t="str">
        <f>VLOOKUP('Customer Names'!A1784,'Customer Names'!A1784:C4118,3,FALSE)</f>
        <v>Airoldi</v>
      </c>
      <c r="C1784" s="24">
        <f>VLOOKUP(Table8[[#This Row],[Customer ID]],Table8[[Customer ID]:[BMI]],2,FALSE)</f>
        <v>23.16</v>
      </c>
      <c r="D1784" s="24">
        <f>VLOOKUP(Table8[[#This Row],[Customer ID]],Table8[[Customer ID]:[HBA1C]],4,FALSE)</f>
        <v>5.5</v>
      </c>
      <c r="E1784" s="24" t="str">
        <f>VLOOKUP(Table8[[#This Row],[Customer ID]],Table8[[Customer ID]:[Heart Issues]],6,FALSE)</f>
        <v>No</v>
      </c>
      <c r="F1784" s="24" t="str">
        <f>VLOOKUP(Table8[[#This Row],[Customer ID]],Table8[[Customer ID]:[Any Transplants]],7,FALSE)</f>
        <v>No</v>
      </c>
      <c r="G1784" s="24" t="str">
        <f>VLOOKUP(Table8[[#This Row],[Customer ID]],Table8[[Customer ID]:[Cancer history]],8,FALSE)</f>
        <v>No</v>
      </c>
      <c r="H1784" s="24">
        <f>VLOOKUP(Table8[[#This Row],[Customer ID]],Table8[[Customer ID]:[NumberOfMajorSurgeries]],9,FALSE)</f>
        <v>0</v>
      </c>
      <c r="I1784" s="24" t="str">
        <f>VLOOKUP(Table8[[#This Row],[Customer ID]],Table8[],10,FALSE)</f>
        <v>No</v>
      </c>
      <c r="J1784" s="24" t="str">
        <f>VLOOKUP(Table8[[#This Row],[Customer ID]],Table8[[Customer ID]:[Wight Status]],3,FALSE)</f>
        <v>Normal Weight</v>
      </c>
      <c r="K1784" s="24" t="str">
        <f>VLOOKUP(Table8[[#This Row],[Customer ID]],Table8[[Customer ID]:[Diabetes Status]],5,FALSE)</f>
        <v>Normal</v>
      </c>
      <c r="L1784" s="24" t="str">
        <f>VLOOKUP(A1784,Table1[[Customer ID]:[Date Of Birth]],5,FALSE)</f>
        <v>1-Sep-1989</v>
      </c>
      <c r="M1784" s="24">
        <f>VLOOKUP(A1784,Table1[[Customer ID]:[charges]],8,FALSE)</f>
        <v>4859.8900000000003</v>
      </c>
      <c r="N1784" s="24" t="str">
        <f>VLOOKUP(Healthcare!A1784,Table1[[Customer ID]:[Hospital tier]],9,FALSE)</f>
        <v>tier - 2</v>
      </c>
      <c r="O1784" s="24" t="str">
        <f>VLOOKUP(A1784,Table1[[Customer ID]:[City tier]],10,FALSE)</f>
        <v>tier - 3</v>
      </c>
      <c r="P1784" s="24" t="str">
        <f>VLOOKUP(Healthcare!A1784,Table1[],11,FALSE)</f>
        <v>R1011</v>
      </c>
      <c r="Q1784" s="24">
        <f>VLOOKUP(Healthcare!A1784,Table1[[Customer ID]:[Age]],6,FALSE)</f>
        <v>33</v>
      </c>
    </row>
    <row r="1785" spans="1:17" ht="15.4" x14ac:dyDescent="0.45">
      <c r="A1785" s="25" t="s">
        <v>1784</v>
      </c>
      <c r="B1785" s="24" t="str">
        <f>VLOOKUP('Customer Names'!A1785,'Customer Names'!A1785:C4119,3,FALSE)</f>
        <v>Mattis</v>
      </c>
      <c r="C1785" s="24">
        <f>VLOOKUP(Table8[[#This Row],[Customer ID]],Table8[[Customer ID]:[BMI]],2,FALSE)</f>
        <v>32.585000000000001</v>
      </c>
      <c r="D1785" s="24">
        <f>VLOOKUP(Table8[[#This Row],[Customer ID]],Table8[[Customer ID]:[HBA1C]],4,FALSE)</f>
        <v>4.93</v>
      </c>
      <c r="E1785" s="24" t="str">
        <f>VLOOKUP(Table8[[#This Row],[Customer ID]],Table8[[Customer ID]:[Heart Issues]],6,FALSE)</f>
        <v>Yes</v>
      </c>
      <c r="F1785" s="24" t="str">
        <f>VLOOKUP(Table8[[#This Row],[Customer ID]],Table8[[Customer ID]:[Any Transplants]],7,FALSE)</f>
        <v>No</v>
      </c>
      <c r="G1785" s="24" t="str">
        <f>VLOOKUP(Table8[[#This Row],[Customer ID]],Table8[[Customer ID]:[Cancer history]],8,FALSE)</f>
        <v>No</v>
      </c>
      <c r="H1785" s="24">
        <f>VLOOKUP(Table8[[#This Row],[Customer ID]],Table8[[Customer ID]:[NumberOfMajorSurgeries]],9,FALSE)</f>
        <v>1</v>
      </c>
      <c r="I1785" s="24" t="str">
        <f>VLOOKUP(Table8[[#This Row],[Customer ID]],Table8[],10,FALSE)</f>
        <v>No</v>
      </c>
      <c r="J1785" s="24" t="str">
        <f>VLOOKUP(Table8[[#This Row],[Customer ID]],Table8[[Customer ID]:[Wight Status]],3,FALSE)</f>
        <v>Obesity</v>
      </c>
      <c r="K1785" s="24" t="str">
        <f>VLOOKUP(Table8[[#This Row],[Customer ID]],Table8[[Customer ID]:[Diabetes Status]],5,FALSE)</f>
        <v>Normal</v>
      </c>
      <c r="L1785" s="24" t="str">
        <f>VLOOKUP(A1785,Table1[[Customer ID]:[Date Of Birth]],5,FALSE)</f>
        <v>27-Dec-1995</v>
      </c>
      <c r="M1785" s="24">
        <f>VLOOKUP(A1785,Table1[[Customer ID]:[charges]],8,FALSE)</f>
        <v>4846.92</v>
      </c>
      <c r="N1785" s="24" t="str">
        <f>VLOOKUP(Healthcare!A1785,Table1[[Customer ID]:[Hospital tier]],9,FALSE)</f>
        <v>tier - 2</v>
      </c>
      <c r="O1785" s="24" t="str">
        <f>VLOOKUP(A1785,Table1[[Customer ID]:[City tier]],10,FALSE)</f>
        <v>tier - 3</v>
      </c>
      <c r="P1785" s="24" t="str">
        <f>VLOOKUP(Healthcare!A1785,Table1[],11,FALSE)</f>
        <v>R1017</v>
      </c>
      <c r="Q1785" s="24">
        <f>VLOOKUP(Healthcare!A1785,Table1[[Customer ID]:[Age]],6,FALSE)</f>
        <v>27</v>
      </c>
    </row>
    <row r="1786" spans="1:17" ht="15.4" x14ac:dyDescent="0.45">
      <c r="A1786" s="25" t="s">
        <v>1785</v>
      </c>
      <c r="B1786" s="24" t="str">
        <f>VLOOKUP('Customer Names'!A1786,'Customer Names'!A1786:C4120,3,FALSE)</f>
        <v>Cho</v>
      </c>
      <c r="C1786" s="24">
        <f>VLOOKUP(Table8[[#This Row],[Customer ID]],Table8[[Customer ID]:[BMI]],2,FALSE)</f>
        <v>33.97</v>
      </c>
      <c r="D1786" s="24">
        <f>VLOOKUP(Table8[[#This Row],[Customer ID]],Table8[[Customer ID]:[HBA1C]],4,FALSE)</f>
        <v>5.6</v>
      </c>
      <c r="E1786" s="24" t="str">
        <f>VLOOKUP(Table8[[#This Row],[Customer ID]],Table8[[Customer ID]:[Heart Issues]],6,FALSE)</f>
        <v>Yes</v>
      </c>
      <c r="F1786" s="24" t="str">
        <f>VLOOKUP(Table8[[#This Row],[Customer ID]],Table8[[Customer ID]:[Any Transplants]],7,FALSE)</f>
        <v>No</v>
      </c>
      <c r="G1786" s="24" t="str">
        <f>VLOOKUP(Table8[[#This Row],[Customer ID]],Table8[[Customer ID]:[Cancer history]],8,FALSE)</f>
        <v>No</v>
      </c>
      <c r="H1786" s="24">
        <f>VLOOKUP(Table8[[#This Row],[Customer ID]],Table8[[Customer ID]:[NumberOfMajorSurgeries]],9,FALSE)</f>
        <v>0</v>
      </c>
      <c r="I1786" s="24" t="str">
        <f>VLOOKUP(Table8[[#This Row],[Customer ID]],Table8[],10,FALSE)</f>
        <v>No</v>
      </c>
      <c r="J1786" s="24" t="str">
        <f>VLOOKUP(Table8[[#This Row],[Customer ID]],Table8[[Customer ID]:[Wight Status]],3,FALSE)</f>
        <v>Obesity</v>
      </c>
      <c r="K1786" s="24" t="str">
        <f>VLOOKUP(Table8[[#This Row],[Customer ID]],Table8[[Customer ID]:[Diabetes Status]],5,FALSE)</f>
        <v>Normal</v>
      </c>
      <c r="L1786" s="24" t="str">
        <f>VLOOKUP(A1786,Table1[[Customer ID]:[Date Of Birth]],5,FALSE)</f>
        <v>7-Jun-2001</v>
      </c>
      <c r="M1786" s="24">
        <f>VLOOKUP(A1786,Table1[[Customer ID]:[charges]],8,FALSE)</f>
        <v>4846.53</v>
      </c>
      <c r="N1786" s="24" t="str">
        <f>VLOOKUP(Healthcare!A1786,Table1[[Customer ID]:[Hospital tier]],9,FALSE)</f>
        <v>tier - 2</v>
      </c>
      <c r="O1786" s="24" t="str">
        <f>VLOOKUP(A1786,Table1[[Customer ID]:[City tier]],10,FALSE)</f>
        <v>tier - 3</v>
      </c>
      <c r="P1786" s="24" t="str">
        <f>VLOOKUP(Healthcare!A1786,Table1[],11,FALSE)</f>
        <v>R1021</v>
      </c>
      <c r="Q1786" s="24">
        <f>VLOOKUP(Healthcare!A1786,Table1[[Customer ID]:[Age]],6,FALSE)</f>
        <v>22</v>
      </c>
    </row>
    <row r="1787" spans="1:17" ht="15.4" x14ac:dyDescent="0.45">
      <c r="A1787" s="25" t="s">
        <v>1786</v>
      </c>
      <c r="B1787" s="24" t="str">
        <f>VLOOKUP('Customer Names'!A1787,'Customer Names'!A1787:C4121,3,FALSE)</f>
        <v>Reumann</v>
      </c>
      <c r="C1787" s="24">
        <f>VLOOKUP(Table8[[#This Row],[Customer ID]],Table8[[Customer ID]:[BMI]],2,FALSE)</f>
        <v>16.57</v>
      </c>
      <c r="D1787" s="24">
        <f>VLOOKUP(Table8[[#This Row],[Customer ID]],Table8[[Customer ID]:[HBA1C]],4,FALSE)</f>
        <v>9.99</v>
      </c>
      <c r="E1787" s="24" t="str">
        <f>VLOOKUP(Table8[[#This Row],[Customer ID]],Table8[[Customer ID]:[Heart Issues]],6,FALSE)</f>
        <v>No</v>
      </c>
      <c r="F1787" s="24" t="str">
        <f>VLOOKUP(Table8[[#This Row],[Customer ID]],Table8[[Customer ID]:[Any Transplants]],7,FALSE)</f>
        <v>No</v>
      </c>
      <c r="G1787" s="24" t="str">
        <f>VLOOKUP(Table8[[#This Row],[Customer ID]],Table8[[Customer ID]:[Cancer history]],8,FALSE)</f>
        <v>No</v>
      </c>
      <c r="H1787" s="24">
        <f>VLOOKUP(Table8[[#This Row],[Customer ID]],Table8[[Customer ID]:[NumberOfMajorSurgeries]],9,FALSE)</f>
        <v>0</v>
      </c>
      <c r="I1787" s="24" t="str">
        <f>VLOOKUP(Table8[[#This Row],[Customer ID]],Table8[],10,FALSE)</f>
        <v>No</v>
      </c>
      <c r="J1787" s="24" t="str">
        <f>VLOOKUP(Table8[[#This Row],[Customer ID]],Table8[[Customer ID]:[Wight Status]],3,FALSE)</f>
        <v>Under Weight</v>
      </c>
      <c r="K1787" s="24" t="str">
        <f>VLOOKUP(Table8[[#This Row],[Customer ID]],Table8[[Customer ID]:[Diabetes Status]],5,FALSE)</f>
        <v>Diabetes</v>
      </c>
      <c r="L1787" s="24" t="str">
        <f>VLOOKUP(A1787,Table1[[Customer ID]:[Date Of Birth]],5,FALSE)</f>
        <v>11-Sep-1974</v>
      </c>
      <c r="M1787" s="24">
        <f>VLOOKUP(A1787,Table1[[Customer ID]:[charges]],8,FALSE)</f>
        <v>4844.67</v>
      </c>
      <c r="N1787" s="24" t="str">
        <f>VLOOKUP(Healthcare!A1787,Table1[[Customer ID]:[Hospital tier]],9,FALSE)</f>
        <v>tier - 2</v>
      </c>
      <c r="O1787" s="24" t="str">
        <f>VLOOKUP(A1787,Table1[[Customer ID]:[City tier]],10,FALSE)</f>
        <v>tier - 2</v>
      </c>
      <c r="P1787" s="24" t="str">
        <f>VLOOKUP(Healthcare!A1787,Table1[],11,FALSE)</f>
        <v>R1013</v>
      </c>
      <c r="Q1787" s="24">
        <f>VLOOKUP(Healthcare!A1787,Table1[[Customer ID]:[Age]],6,FALSE)</f>
        <v>48</v>
      </c>
    </row>
    <row r="1788" spans="1:17" ht="15.4" x14ac:dyDescent="0.45">
      <c r="A1788" s="25" t="s">
        <v>1787</v>
      </c>
      <c r="B1788" s="24" t="str">
        <f>VLOOKUP('Customer Names'!A1788,'Customer Names'!A1788:C4122,3,FALSE)</f>
        <v>Cooper</v>
      </c>
      <c r="C1788" s="24">
        <f>VLOOKUP(Table8[[#This Row],[Customer ID]],Table8[[Customer ID]:[BMI]],2,FALSE)</f>
        <v>17.55</v>
      </c>
      <c r="D1788" s="24">
        <f>VLOOKUP(Table8[[#This Row],[Customer ID]],Table8[[Customer ID]:[HBA1C]],4,FALSE)</f>
        <v>5.93</v>
      </c>
      <c r="E1788" s="24" t="str">
        <f>VLOOKUP(Table8[[#This Row],[Customer ID]],Table8[[Customer ID]:[Heart Issues]],6,FALSE)</f>
        <v>No</v>
      </c>
      <c r="F1788" s="24" t="str">
        <f>VLOOKUP(Table8[[#This Row],[Customer ID]],Table8[[Customer ID]:[Any Transplants]],7,FALSE)</f>
        <v>No</v>
      </c>
      <c r="G1788" s="24" t="str">
        <f>VLOOKUP(Table8[[#This Row],[Customer ID]],Table8[[Customer ID]:[Cancer history]],8,FALSE)</f>
        <v>Yes</v>
      </c>
      <c r="H1788" s="24">
        <f>VLOOKUP(Table8[[#This Row],[Customer ID]],Table8[[Customer ID]:[NumberOfMajorSurgeries]],9,FALSE)</f>
        <v>1</v>
      </c>
      <c r="I1788" s="24" t="str">
        <f>VLOOKUP(Table8[[#This Row],[Customer ID]],Table8[],10,FALSE)</f>
        <v>No</v>
      </c>
      <c r="J1788" s="24" t="str">
        <f>VLOOKUP(Table8[[#This Row],[Customer ID]],Table8[[Customer ID]:[Wight Status]],3,FALSE)</f>
        <v>Under Weight</v>
      </c>
      <c r="K1788" s="24" t="str">
        <f>VLOOKUP(Table8[[#This Row],[Customer ID]],Table8[[Customer ID]:[Diabetes Status]],5,FALSE)</f>
        <v>Prediabetes</v>
      </c>
      <c r="L1788" s="24" t="str">
        <f>VLOOKUP(A1788,Table1[[Customer ID]:[Date Of Birth]],5,FALSE)</f>
        <v>13-Dec-1979</v>
      </c>
      <c r="M1788" s="24">
        <f>VLOOKUP(A1788,Table1[[Customer ID]:[charges]],8,FALSE)</f>
        <v>4843.79</v>
      </c>
      <c r="N1788" s="24" t="str">
        <f>VLOOKUP(Healthcare!A1788,Table1[[Customer ID]:[Hospital tier]],9,FALSE)</f>
        <v>tier - 2</v>
      </c>
      <c r="O1788" s="24" t="str">
        <f>VLOOKUP(A1788,Table1[[Customer ID]:[City tier]],10,FALSE)</f>
        <v>tier - 3</v>
      </c>
      <c r="P1788" s="24" t="str">
        <f>VLOOKUP(Healthcare!A1788,Table1[],11,FALSE)</f>
        <v>R1013</v>
      </c>
      <c r="Q1788" s="24">
        <f>VLOOKUP(Healthcare!A1788,Table1[[Customer ID]:[Age]],6,FALSE)</f>
        <v>43</v>
      </c>
    </row>
    <row r="1789" spans="1:17" ht="15.4" x14ac:dyDescent="0.45">
      <c r="A1789" s="25" t="s">
        <v>1788</v>
      </c>
      <c r="B1789" s="24" t="str">
        <f>VLOOKUP('Customer Names'!A1789,'Customer Names'!A1789:C4123,3,FALSE)</f>
        <v>Kennedy</v>
      </c>
      <c r="C1789" s="24">
        <f>VLOOKUP(Table8[[#This Row],[Customer ID]],Table8[[Customer ID]:[BMI]],2,FALSE)</f>
        <v>29.41</v>
      </c>
      <c r="D1789" s="24">
        <f>VLOOKUP(Table8[[#This Row],[Customer ID]],Table8[[Customer ID]:[HBA1C]],4,FALSE)</f>
        <v>6.29</v>
      </c>
      <c r="E1789" s="24" t="str">
        <f>VLOOKUP(Table8[[#This Row],[Customer ID]],Table8[[Customer ID]:[Heart Issues]],6,FALSE)</f>
        <v>Yes</v>
      </c>
      <c r="F1789" s="24" t="str">
        <f>VLOOKUP(Table8[[#This Row],[Customer ID]],Table8[[Customer ID]:[Any Transplants]],7,FALSE)</f>
        <v>No</v>
      </c>
      <c r="G1789" s="24" t="str">
        <f>VLOOKUP(Table8[[#This Row],[Customer ID]],Table8[[Customer ID]:[Cancer history]],8,FALSE)</f>
        <v>No</v>
      </c>
      <c r="H1789" s="24">
        <f>VLOOKUP(Table8[[#This Row],[Customer ID]],Table8[[Customer ID]:[NumberOfMajorSurgeries]],9,FALSE)</f>
        <v>1</v>
      </c>
      <c r="I1789" s="24" t="str">
        <f>VLOOKUP(Table8[[#This Row],[Customer ID]],Table8[],10,FALSE)</f>
        <v>No</v>
      </c>
      <c r="J1789" s="24" t="str">
        <f>VLOOKUP(Table8[[#This Row],[Customer ID]],Table8[[Customer ID]:[Wight Status]],3,FALSE)</f>
        <v>Over Weight</v>
      </c>
      <c r="K1789" s="24" t="str">
        <f>VLOOKUP(Table8[[#This Row],[Customer ID]],Table8[[Customer ID]:[Diabetes Status]],5,FALSE)</f>
        <v>Prediabetes</v>
      </c>
      <c r="L1789" s="24" t="str">
        <f>VLOOKUP(A1789,Table1[[Customer ID]:[Date Of Birth]],5,FALSE)</f>
        <v>29-Sep-1995</v>
      </c>
      <c r="M1789" s="24">
        <f>VLOOKUP(A1789,Table1[[Customer ID]:[charges]],8,FALSE)</f>
        <v>4840.95</v>
      </c>
      <c r="N1789" s="24" t="str">
        <f>VLOOKUP(Healthcare!A1789,Table1[[Customer ID]:[Hospital tier]],9,FALSE)</f>
        <v>tier - 2</v>
      </c>
      <c r="O1789" s="24" t="str">
        <f>VLOOKUP(A1789,Table1[[Customer ID]:[City tier]],10,FALSE)</f>
        <v>tier - 1</v>
      </c>
      <c r="P1789" s="24" t="str">
        <f>VLOOKUP(Healthcare!A1789,Table1[],11,FALSE)</f>
        <v>R1021</v>
      </c>
      <c r="Q1789" s="24">
        <f>VLOOKUP(Healthcare!A1789,Table1[[Customer ID]:[Age]],6,FALSE)</f>
        <v>27</v>
      </c>
    </row>
    <row r="1790" spans="1:17" ht="15.4" x14ac:dyDescent="0.45">
      <c r="A1790" s="25" t="s">
        <v>1789</v>
      </c>
      <c r="B1790" s="24" t="str">
        <f>VLOOKUP('Customer Names'!A1790,'Customer Names'!A1790:C4124,3,FALSE)</f>
        <v>Cichon</v>
      </c>
      <c r="C1790" s="24">
        <f>VLOOKUP(Table8[[#This Row],[Customer ID]],Table8[[Customer ID]:[BMI]],2,FALSE)</f>
        <v>17.91</v>
      </c>
      <c r="D1790" s="24">
        <f>VLOOKUP(Table8[[#This Row],[Customer ID]],Table8[[Customer ID]:[HBA1C]],4,FALSE)</f>
        <v>5.65</v>
      </c>
      <c r="E1790" s="24" t="str">
        <f>VLOOKUP(Table8[[#This Row],[Customer ID]],Table8[[Customer ID]:[Heart Issues]],6,FALSE)</f>
        <v>No</v>
      </c>
      <c r="F1790" s="24" t="str">
        <f>VLOOKUP(Table8[[#This Row],[Customer ID]],Table8[[Customer ID]:[Any Transplants]],7,FALSE)</f>
        <v>No</v>
      </c>
      <c r="G1790" s="24" t="str">
        <f>VLOOKUP(Table8[[#This Row],[Customer ID]],Table8[[Customer ID]:[Cancer history]],8,FALSE)</f>
        <v>No</v>
      </c>
      <c r="H1790" s="24">
        <f>VLOOKUP(Table8[[#This Row],[Customer ID]],Table8[[Customer ID]:[NumberOfMajorSurgeries]],9,FALSE)</f>
        <v>1</v>
      </c>
      <c r="I1790" s="24" t="str">
        <f>VLOOKUP(Table8[[#This Row],[Customer ID]],Table8[],10,FALSE)</f>
        <v>No</v>
      </c>
      <c r="J1790" s="24" t="str">
        <f>VLOOKUP(Table8[[#This Row],[Customer ID]],Table8[[Customer ID]:[Wight Status]],3,FALSE)</f>
        <v>Under Weight</v>
      </c>
      <c r="K1790" s="24" t="str">
        <f>VLOOKUP(Table8[[#This Row],[Customer ID]],Table8[[Customer ID]:[Diabetes Status]],5,FALSE)</f>
        <v>Normal</v>
      </c>
      <c r="L1790" s="24" t="str">
        <f>VLOOKUP(A1790,Table1[[Customer ID]:[Date Of Birth]],5,FALSE)</f>
        <v>15-Oct-1984</v>
      </c>
      <c r="M1790" s="24">
        <f>VLOOKUP(A1790,Table1[[Customer ID]:[charges]],8,FALSE)</f>
        <v>4839.18</v>
      </c>
      <c r="N1790" s="24" t="str">
        <f>VLOOKUP(Healthcare!A1790,Table1[[Customer ID]:[Hospital tier]],9,FALSE)</f>
        <v>tier - 2</v>
      </c>
      <c r="O1790" s="24" t="str">
        <f>VLOOKUP(A1790,Table1[[Customer ID]:[City tier]],10,FALSE)</f>
        <v>tier - 1</v>
      </c>
      <c r="P1790" s="24" t="str">
        <f>VLOOKUP(Healthcare!A1790,Table1[],11,FALSE)</f>
        <v>R1012</v>
      </c>
      <c r="Q1790" s="24">
        <f>VLOOKUP(Healthcare!A1790,Table1[[Customer ID]:[Age]],6,FALSE)</f>
        <v>38</v>
      </c>
    </row>
    <row r="1791" spans="1:17" ht="15.4" x14ac:dyDescent="0.45">
      <c r="A1791" s="25" t="s">
        <v>1790</v>
      </c>
      <c r="B1791" s="24" t="str">
        <f>VLOOKUP('Customer Names'!A1791,'Customer Names'!A1791:C4125,3,FALSE)</f>
        <v>Maroevic</v>
      </c>
      <c r="C1791" s="24">
        <f>VLOOKUP(Table8[[#This Row],[Customer ID]],Table8[[Customer ID]:[BMI]],2,FALSE)</f>
        <v>31.57</v>
      </c>
      <c r="D1791" s="24">
        <f>VLOOKUP(Table8[[#This Row],[Customer ID]],Table8[[Customer ID]:[HBA1C]],4,FALSE)</f>
        <v>6.15</v>
      </c>
      <c r="E1791" s="24" t="str">
        <f>VLOOKUP(Table8[[#This Row],[Customer ID]],Table8[[Customer ID]:[Heart Issues]],6,FALSE)</f>
        <v>No</v>
      </c>
      <c r="F1791" s="24" t="str">
        <f>VLOOKUP(Table8[[#This Row],[Customer ID]],Table8[[Customer ID]:[Any Transplants]],7,FALSE)</f>
        <v>No</v>
      </c>
      <c r="G1791" s="24" t="str">
        <f>VLOOKUP(Table8[[#This Row],[Customer ID]],Table8[[Customer ID]:[Cancer history]],8,FALSE)</f>
        <v>No</v>
      </c>
      <c r="H1791" s="24">
        <f>VLOOKUP(Table8[[#This Row],[Customer ID]],Table8[[Customer ID]:[NumberOfMajorSurgeries]],9,FALSE)</f>
        <v>1</v>
      </c>
      <c r="I1791" s="24" t="str">
        <f>VLOOKUP(Table8[[#This Row],[Customer ID]],Table8[],10,FALSE)</f>
        <v>No</v>
      </c>
      <c r="J1791" s="24" t="str">
        <f>VLOOKUP(Table8[[#This Row],[Customer ID]],Table8[[Customer ID]:[Wight Status]],3,FALSE)</f>
        <v>Obesity</v>
      </c>
      <c r="K1791" s="24" t="str">
        <f>VLOOKUP(Table8[[#This Row],[Customer ID]],Table8[[Customer ID]:[Diabetes Status]],5,FALSE)</f>
        <v>Prediabetes</v>
      </c>
      <c r="L1791" s="24" t="str">
        <f>VLOOKUP(A1791,Table1[[Customer ID]:[Date Of Birth]],5,FALSE)</f>
        <v>10-Sep-1992</v>
      </c>
      <c r="M1791" s="24">
        <f>VLOOKUP(A1791,Table1[[Customer ID]:[charges]],8,FALSE)</f>
        <v>4837.58</v>
      </c>
      <c r="N1791" s="24" t="str">
        <f>VLOOKUP(Healthcare!A1791,Table1[[Customer ID]:[Hospital tier]],9,FALSE)</f>
        <v>tier - 3</v>
      </c>
      <c r="O1791" s="24" t="str">
        <f>VLOOKUP(A1791,Table1[[Customer ID]:[City tier]],10,FALSE)</f>
        <v>tier - 2</v>
      </c>
      <c r="P1791" s="24" t="str">
        <f>VLOOKUP(Healthcare!A1791,Table1[],11,FALSE)</f>
        <v>R1013</v>
      </c>
      <c r="Q1791" s="24">
        <f>VLOOKUP(Healthcare!A1791,Table1[[Customer ID]:[Age]],6,FALSE)</f>
        <v>30</v>
      </c>
    </row>
    <row r="1792" spans="1:17" ht="15.4" x14ac:dyDescent="0.45">
      <c r="A1792" s="25" t="s">
        <v>1791</v>
      </c>
      <c r="B1792" s="24" t="str">
        <f>VLOOKUP('Customer Names'!A1792,'Customer Names'!A1792:C4126,3,FALSE)</f>
        <v>Martin</v>
      </c>
      <c r="C1792" s="24">
        <f>VLOOKUP(Table8[[#This Row],[Customer ID]],Table8[[Customer ID]:[BMI]],2,FALSE)</f>
        <v>33.18</v>
      </c>
      <c r="D1792" s="24">
        <f>VLOOKUP(Table8[[#This Row],[Customer ID]],Table8[[Customer ID]:[HBA1C]],4,FALSE)</f>
        <v>5.22</v>
      </c>
      <c r="E1792" s="24" t="str">
        <f>VLOOKUP(Table8[[#This Row],[Customer ID]],Table8[[Customer ID]:[Heart Issues]],6,FALSE)</f>
        <v>No</v>
      </c>
      <c r="F1792" s="24" t="str">
        <f>VLOOKUP(Table8[[#This Row],[Customer ID]],Table8[[Customer ID]:[Any Transplants]],7,FALSE)</f>
        <v>Yes</v>
      </c>
      <c r="G1792" s="24" t="str">
        <f>VLOOKUP(Table8[[#This Row],[Customer ID]],Table8[[Customer ID]:[Cancer history]],8,FALSE)</f>
        <v>No</v>
      </c>
      <c r="H1792" s="24">
        <f>VLOOKUP(Table8[[#This Row],[Customer ID]],Table8[[Customer ID]:[NumberOfMajorSurgeries]],9,FALSE)</f>
        <v>1</v>
      </c>
      <c r="I1792" s="24" t="str">
        <f>VLOOKUP(Table8[[#This Row],[Customer ID]],Table8[],10,FALSE)</f>
        <v>No</v>
      </c>
      <c r="J1792" s="24" t="str">
        <f>VLOOKUP(Table8[[#This Row],[Customer ID]],Table8[[Customer ID]:[Wight Status]],3,FALSE)</f>
        <v>Obesity</v>
      </c>
      <c r="K1792" s="24" t="str">
        <f>VLOOKUP(Table8[[#This Row],[Customer ID]],Table8[[Customer ID]:[Diabetes Status]],5,FALSE)</f>
        <v>Normal</v>
      </c>
      <c r="L1792" s="24" t="str">
        <f>VLOOKUP(A1792,Table1[[Customer ID]:[Date Of Birth]],5,FALSE)</f>
        <v>11-Dec-2000</v>
      </c>
      <c r="M1792" s="24">
        <f>VLOOKUP(A1792,Table1[[Customer ID]:[charges]],8,FALSE)</f>
        <v>4835.43</v>
      </c>
      <c r="N1792" s="24" t="str">
        <f>VLOOKUP(Healthcare!A1792,Table1[[Customer ID]:[Hospital tier]],9,FALSE)</f>
        <v>tier - 2</v>
      </c>
      <c r="O1792" s="24" t="str">
        <f>VLOOKUP(A1792,Table1[[Customer ID]:[City tier]],10,FALSE)</f>
        <v>tier - 2</v>
      </c>
      <c r="P1792" s="24" t="str">
        <f>VLOOKUP(Healthcare!A1792,Table1[],11,FALSE)</f>
        <v>R1021</v>
      </c>
      <c r="Q1792" s="24">
        <f>VLOOKUP(Healthcare!A1792,Table1[[Customer ID]:[Age]],6,FALSE)</f>
        <v>22</v>
      </c>
    </row>
    <row r="1793" spans="1:17" ht="15.4" x14ac:dyDescent="0.45">
      <c r="A1793" s="25" t="s">
        <v>1792</v>
      </c>
      <c r="B1793" s="24" t="str">
        <f>VLOOKUP('Customer Names'!A1793,'Customer Names'!A1793:C4127,3,FALSE)</f>
        <v>Schulz</v>
      </c>
      <c r="C1793" s="24">
        <f>VLOOKUP(Table8[[#This Row],[Customer ID]],Table8[[Customer ID]:[BMI]],2,FALSE)</f>
        <v>37</v>
      </c>
      <c r="D1793" s="24">
        <f>VLOOKUP(Table8[[#This Row],[Customer ID]],Table8[[Customer ID]:[HBA1C]],4,FALSE)</f>
        <v>11.66</v>
      </c>
      <c r="E1793" s="24" t="str">
        <f>VLOOKUP(Table8[[#This Row],[Customer ID]],Table8[[Customer ID]:[Heart Issues]],6,FALSE)</f>
        <v>No</v>
      </c>
      <c r="F1793" s="24" t="str">
        <f>VLOOKUP(Table8[[#This Row],[Customer ID]],Table8[[Customer ID]:[Any Transplants]],7,FALSE)</f>
        <v>No</v>
      </c>
      <c r="G1793" s="24" t="str">
        <f>VLOOKUP(Table8[[#This Row],[Customer ID]],Table8[[Customer ID]:[Cancer history]],8,FALSE)</f>
        <v>No</v>
      </c>
      <c r="H1793" s="24">
        <f>VLOOKUP(Table8[[#This Row],[Customer ID]],Table8[[Customer ID]:[NumberOfMajorSurgeries]],9,FALSE)</f>
        <v>0</v>
      </c>
      <c r="I1793" s="24" t="str">
        <f>VLOOKUP(Table8[[#This Row],[Customer ID]],Table8[],10,FALSE)</f>
        <v>No</v>
      </c>
      <c r="J1793" s="24" t="str">
        <f>VLOOKUP(Table8[[#This Row],[Customer ID]],Table8[[Customer ID]:[Wight Status]],3,FALSE)</f>
        <v>Obesity</v>
      </c>
      <c r="K1793" s="24" t="str">
        <f>VLOOKUP(Table8[[#This Row],[Customer ID]],Table8[[Customer ID]:[Diabetes Status]],5,FALSE)</f>
        <v>Diabetes</v>
      </c>
      <c r="L1793" s="24" t="str">
        <f>VLOOKUP(A1793,Table1[[Customer ID]:[Date Of Birth]],5,FALSE)</f>
        <v>27-Jun-2002</v>
      </c>
      <c r="M1793" s="24">
        <f>VLOOKUP(A1793,Table1[[Customer ID]:[charges]],8,FALSE)</f>
        <v>4830.63</v>
      </c>
      <c r="N1793" s="24" t="str">
        <f>VLOOKUP(Healthcare!A1793,Table1[[Customer ID]:[Hospital tier]],9,FALSE)</f>
        <v>tier - 2</v>
      </c>
      <c r="O1793" s="24" t="str">
        <f>VLOOKUP(A1793,Table1[[Customer ID]:[City tier]],10,FALSE)</f>
        <v>tier - 1</v>
      </c>
      <c r="P1793" s="24" t="str">
        <f>VLOOKUP(Healthcare!A1793,Table1[],11,FALSE)</f>
        <v>R1011</v>
      </c>
      <c r="Q1793" s="24">
        <f>VLOOKUP(Healthcare!A1793,Table1[[Customer ID]:[Age]],6,FALSE)</f>
        <v>20</v>
      </c>
    </row>
    <row r="1794" spans="1:17" ht="15.4" x14ac:dyDescent="0.45">
      <c r="A1794" s="25" t="s">
        <v>1793</v>
      </c>
      <c r="B1794" s="24" t="str">
        <f>VLOOKUP('Customer Names'!A1794,'Customer Names'!A1794:C4128,3,FALSE)</f>
        <v>Capriolo</v>
      </c>
      <c r="C1794" s="24">
        <f>VLOOKUP(Table8[[#This Row],[Customer ID]],Table8[[Customer ID]:[BMI]],2,FALSE)</f>
        <v>18.905000000000001</v>
      </c>
      <c r="D1794" s="24">
        <f>VLOOKUP(Table8[[#This Row],[Customer ID]],Table8[[Customer ID]:[HBA1C]],4,FALSE)</f>
        <v>4.91</v>
      </c>
      <c r="E1794" s="24" t="str">
        <f>VLOOKUP(Table8[[#This Row],[Customer ID]],Table8[[Customer ID]:[Heart Issues]],6,FALSE)</f>
        <v>Yes</v>
      </c>
      <c r="F1794" s="24" t="str">
        <f>VLOOKUP(Table8[[#This Row],[Customer ID]],Table8[[Customer ID]:[Any Transplants]],7,FALSE)</f>
        <v>No</v>
      </c>
      <c r="G1794" s="24" t="str">
        <f>VLOOKUP(Table8[[#This Row],[Customer ID]],Table8[[Customer ID]:[Cancer history]],8,FALSE)</f>
        <v>No</v>
      </c>
      <c r="H1794" s="24">
        <f>VLOOKUP(Table8[[#This Row],[Customer ID]],Table8[[Customer ID]:[NumberOfMajorSurgeries]],9,FALSE)</f>
        <v>1</v>
      </c>
      <c r="I1794" s="24" t="str">
        <f>VLOOKUP(Table8[[#This Row],[Customer ID]],Table8[],10,FALSE)</f>
        <v>No</v>
      </c>
      <c r="J1794" s="24" t="str">
        <f>VLOOKUP(Table8[[#This Row],[Customer ID]],Table8[[Customer ID]:[Wight Status]],3,FALSE)</f>
        <v>Normal Weight</v>
      </c>
      <c r="K1794" s="24" t="str">
        <f>VLOOKUP(Table8[[#This Row],[Customer ID]],Table8[[Customer ID]:[Diabetes Status]],5,FALSE)</f>
        <v>Normal</v>
      </c>
      <c r="L1794" s="24" t="str">
        <f>VLOOKUP(A1794,Table1[[Customer ID]:[Date Of Birth]],5,FALSE)</f>
        <v>1-Dec-1995</v>
      </c>
      <c r="M1794" s="24">
        <f>VLOOKUP(A1794,Table1[[Customer ID]:[charges]],8,FALSE)</f>
        <v>4827.8999999999996</v>
      </c>
      <c r="N1794" s="24" t="str">
        <f>VLOOKUP(Healthcare!A1794,Table1[[Customer ID]:[Hospital tier]],9,FALSE)</f>
        <v>tier - 1</v>
      </c>
      <c r="O1794" s="24" t="str">
        <f>VLOOKUP(A1794,Table1[[Customer ID]:[City tier]],10,FALSE)</f>
        <v>tier - 2</v>
      </c>
      <c r="P1794" s="24" t="str">
        <f>VLOOKUP(Healthcare!A1794,Table1[],11,FALSE)</f>
        <v>Unknown</v>
      </c>
      <c r="Q1794" s="24">
        <f>VLOOKUP(Healthcare!A1794,Table1[[Customer ID]:[Age]],6,FALSE)</f>
        <v>27</v>
      </c>
    </row>
    <row r="1795" spans="1:17" ht="15.4" x14ac:dyDescent="0.45">
      <c r="A1795" s="25" t="s">
        <v>1794</v>
      </c>
      <c r="B1795" s="24" t="str">
        <f>VLOOKUP('Customer Names'!A1795,'Customer Names'!A1795:C4129,3,FALSE)</f>
        <v>Borleis</v>
      </c>
      <c r="C1795" s="24">
        <f>VLOOKUP(Table8[[#This Row],[Customer ID]],Table8[[Customer ID]:[BMI]],2,FALSE)</f>
        <v>20.03</v>
      </c>
      <c r="D1795" s="24">
        <f>VLOOKUP(Table8[[#This Row],[Customer ID]],Table8[[Customer ID]:[HBA1C]],4,FALSE)</f>
        <v>9.25</v>
      </c>
      <c r="E1795" s="24" t="str">
        <f>VLOOKUP(Table8[[#This Row],[Customer ID]],Table8[[Customer ID]:[Heart Issues]],6,FALSE)</f>
        <v>Yes</v>
      </c>
      <c r="F1795" s="24" t="str">
        <f>VLOOKUP(Table8[[#This Row],[Customer ID]],Table8[[Customer ID]:[Any Transplants]],7,FALSE)</f>
        <v>No</v>
      </c>
      <c r="G1795" s="24" t="str">
        <f>VLOOKUP(Table8[[#This Row],[Customer ID]],Table8[[Customer ID]:[Cancer history]],8,FALSE)</f>
        <v>No</v>
      </c>
      <c r="H1795" s="24">
        <f>VLOOKUP(Table8[[#This Row],[Customer ID]],Table8[[Customer ID]:[NumberOfMajorSurgeries]],9,FALSE)</f>
        <v>0</v>
      </c>
      <c r="I1795" s="24" t="str">
        <f>VLOOKUP(Table8[[#This Row],[Customer ID]],Table8[],10,FALSE)</f>
        <v>No</v>
      </c>
      <c r="J1795" s="24" t="str">
        <f>VLOOKUP(Table8[[#This Row],[Customer ID]],Table8[[Customer ID]:[Wight Status]],3,FALSE)</f>
        <v>Normal Weight</v>
      </c>
      <c r="K1795" s="24" t="str">
        <f>VLOOKUP(Table8[[#This Row],[Customer ID]],Table8[[Customer ID]:[Diabetes Status]],5,FALSE)</f>
        <v>Diabetes</v>
      </c>
      <c r="L1795" s="24" t="str">
        <f>VLOOKUP(A1795,Table1[[Customer ID]:[Date Of Birth]],5,FALSE)</f>
        <v>3-Jul-1981</v>
      </c>
      <c r="M1795" s="24">
        <f>VLOOKUP(A1795,Table1[[Customer ID]:[charges]],8,FALSE)</f>
        <v>4827.1000000000004</v>
      </c>
      <c r="N1795" s="24" t="str">
        <f>VLOOKUP(Healthcare!A1795,Table1[[Customer ID]:[Hospital tier]],9,FALSE)</f>
        <v>tier - 2</v>
      </c>
      <c r="O1795" s="24" t="str">
        <f>VLOOKUP(A1795,Table1[[Customer ID]:[City tier]],10,FALSE)</f>
        <v>tier - 1</v>
      </c>
      <c r="P1795" s="24" t="str">
        <f>VLOOKUP(Healthcare!A1795,Table1[],11,FALSE)</f>
        <v>R1013</v>
      </c>
      <c r="Q1795" s="24">
        <f>VLOOKUP(Healthcare!A1795,Table1[[Customer ID]:[Age]],6,FALSE)</f>
        <v>41</v>
      </c>
    </row>
    <row r="1796" spans="1:17" ht="15.4" x14ac:dyDescent="0.45">
      <c r="A1796" s="25" t="s">
        <v>1795</v>
      </c>
      <c r="B1796" s="24" t="str">
        <f>VLOOKUP('Customer Names'!A1796,'Customer Names'!A1796:C4130,3,FALSE)</f>
        <v>Kramer</v>
      </c>
      <c r="C1796" s="24">
        <f>VLOOKUP(Table8[[#This Row],[Customer ID]],Table8[[Customer ID]:[BMI]],2,FALSE)</f>
        <v>16.7</v>
      </c>
      <c r="D1796" s="24">
        <f>VLOOKUP(Table8[[#This Row],[Customer ID]],Table8[[Customer ID]:[HBA1C]],4,FALSE)</f>
        <v>11.48</v>
      </c>
      <c r="E1796" s="24" t="str">
        <f>VLOOKUP(Table8[[#This Row],[Customer ID]],Table8[[Customer ID]:[Heart Issues]],6,FALSE)</f>
        <v>No</v>
      </c>
      <c r="F1796" s="24" t="str">
        <f>VLOOKUP(Table8[[#This Row],[Customer ID]],Table8[[Customer ID]:[Any Transplants]],7,FALSE)</f>
        <v>No</v>
      </c>
      <c r="G1796" s="24" t="str">
        <f>VLOOKUP(Table8[[#This Row],[Customer ID]],Table8[[Customer ID]:[Cancer history]],8,FALSE)</f>
        <v>No</v>
      </c>
      <c r="H1796" s="24">
        <f>VLOOKUP(Table8[[#This Row],[Customer ID]],Table8[[Customer ID]:[NumberOfMajorSurgeries]],9,FALSE)</f>
        <v>0</v>
      </c>
      <c r="I1796" s="24" t="str">
        <f>VLOOKUP(Table8[[#This Row],[Customer ID]],Table8[],10,FALSE)</f>
        <v>No</v>
      </c>
      <c r="J1796" s="24" t="str">
        <f>VLOOKUP(Table8[[#This Row],[Customer ID]],Table8[[Customer ID]:[Wight Status]],3,FALSE)</f>
        <v>Under Weight</v>
      </c>
      <c r="K1796" s="24" t="str">
        <f>VLOOKUP(Table8[[#This Row],[Customer ID]],Table8[[Customer ID]:[Diabetes Status]],5,FALSE)</f>
        <v>Diabetes</v>
      </c>
      <c r="L1796" s="24" t="str">
        <f>VLOOKUP(A1796,Table1[[Customer ID]:[Date Of Birth]],5,FALSE)</f>
        <v>3-Oct-1978</v>
      </c>
      <c r="M1796" s="24">
        <f>VLOOKUP(A1796,Table1[[Customer ID]:[charges]],8,FALSE)</f>
        <v>4812.34</v>
      </c>
      <c r="N1796" s="24" t="str">
        <f>VLOOKUP(Healthcare!A1796,Table1[[Customer ID]:[Hospital tier]],9,FALSE)</f>
        <v>tier - 2</v>
      </c>
      <c r="O1796" s="24" t="str">
        <f>VLOOKUP(A1796,Table1[[Customer ID]:[City tier]],10,FALSE)</f>
        <v>tier - 3</v>
      </c>
      <c r="P1796" s="24" t="str">
        <f>VLOOKUP(Healthcare!A1796,Table1[],11,FALSE)</f>
        <v>R1013</v>
      </c>
      <c r="Q1796" s="24">
        <f>VLOOKUP(Healthcare!A1796,Table1[[Customer ID]:[Age]],6,FALSE)</f>
        <v>44</v>
      </c>
    </row>
    <row r="1797" spans="1:17" ht="15.4" x14ac:dyDescent="0.45">
      <c r="A1797" s="25" t="s">
        <v>1796</v>
      </c>
      <c r="B1797" s="24" t="str">
        <f>VLOOKUP('Customer Names'!A1797,'Customer Names'!A1797:C4131,3,FALSE)</f>
        <v>Conrad</v>
      </c>
      <c r="C1797" s="24">
        <f>VLOOKUP(Table8[[#This Row],[Customer ID]],Table8[[Customer ID]:[BMI]],2,FALSE)</f>
        <v>39.82</v>
      </c>
      <c r="D1797" s="24">
        <f>VLOOKUP(Table8[[#This Row],[Customer ID]],Table8[[Customer ID]:[HBA1C]],4,FALSE)</f>
        <v>6.06</v>
      </c>
      <c r="E1797" s="24" t="str">
        <f>VLOOKUP(Table8[[#This Row],[Customer ID]],Table8[[Customer ID]:[Heart Issues]],6,FALSE)</f>
        <v>No</v>
      </c>
      <c r="F1797" s="24" t="str">
        <f>VLOOKUP(Table8[[#This Row],[Customer ID]],Table8[[Customer ID]:[Any Transplants]],7,FALSE)</f>
        <v>No</v>
      </c>
      <c r="G1797" s="24" t="str">
        <f>VLOOKUP(Table8[[#This Row],[Customer ID]],Table8[[Customer ID]:[Cancer history]],8,FALSE)</f>
        <v>No</v>
      </c>
      <c r="H1797" s="24">
        <f>VLOOKUP(Table8[[#This Row],[Customer ID]],Table8[[Customer ID]:[NumberOfMajorSurgeries]],9,FALSE)</f>
        <v>0</v>
      </c>
      <c r="I1797" s="24" t="str">
        <f>VLOOKUP(Table8[[#This Row],[Customer ID]],Table8[],10,FALSE)</f>
        <v>No</v>
      </c>
      <c r="J1797" s="24" t="str">
        <f>VLOOKUP(Table8[[#This Row],[Customer ID]],Table8[[Customer ID]:[Wight Status]],3,FALSE)</f>
        <v>Obesity</v>
      </c>
      <c r="K1797" s="24" t="str">
        <f>VLOOKUP(Table8[[#This Row],[Customer ID]],Table8[[Customer ID]:[Diabetes Status]],5,FALSE)</f>
        <v>Prediabetes</v>
      </c>
      <c r="L1797" s="24" t="str">
        <f>VLOOKUP(A1797,Table1[[Customer ID]:[Date Of Birth]],5,FALSE)</f>
        <v>16-Dec-1989</v>
      </c>
      <c r="M1797" s="24">
        <f>VLOOKUP(A1797,Table1[[Customer ID]:[charges]],8,FALSE)</f>
        <v>4795.66</v>
      </c>
      <c r="N1797" s="24" t="str">
        <f>VLOOKUP(Healthcare!A1797,Table1[[Customer ID]:[Hospital tier]],9,FALSE)</f>
        <v>tier - 2</v>
      </c>
      <c r="O1797" s="24" t="str">
        <f>VLOOKUP(A1797,Table1[[Customer ID]:[City tier]],10,FALSE)</f>
        <v>tier - 1</v>
      </c>
      <c r="P1797" s="24" t="str">
        <f>VLOOKUP(Healthcare!A1797,Table1[],11,FALSE)</f>
        <v>R1013</v>
      </c>
      <c r="Q1797" s="24">
        <f>VLOOKUP(Healthcare!A1797,Table1[[Customer ID]:[Age]],6,FALSE)</f>
        <v>33</v>
      </c>
    </row>
    <row r="1798" spans="1:17" ht="15.4" x14ac:dyDescent="0.45">
      <c r="A1798" s="25" t="s">
        <v>1797</v>
      </c>
      <c r="B1798" s="24" t="str">
        <f>VLOOKUP('Customer Names'!A1798,'Customer Names'!A1798:C4132,3,FALSE)</f>
        <v>Karakoyunlu</v>
      </c>
      <c r="C1798" s="24">
        <f>VLOOKUP(Table8[[#This Row],[Customer ID]],Table8[[Customer ID]:[BMI]],2,FALSE)</f>
        <v>22.04</v>
      </c>
      <c r="D1798" s="24">
        <f>VLOOKUP(Table8[[#This Row],[Customer ID]],Table8[[Customer ID]:[HBA1C]],4,FALSE)</f>
        <v>5.86</v>
      </c>
      <c r="E1798" s="24" t="str">
        <f>VLOOKUP(Table8[[#This Row],[Customer ID]],Table8[[Customer ID]:[Heart Issues]],6,FALSE)</f>
        <v>No</v>
      </c>
      <c r="F1798" s="24" t="str">
        <f>VLOOKUP(Table8[[#This Row],[Customer ID]],Table8[[Customer ID]:[Any Transplants]],7,FALSE)</f>
        <v>No</v>
      </c>
      <c r="G1798" s="24" t="str">
        <f>VLOOKUP(Table8[[#This Row],[Customer ID]],Table8[[Customer ID]:[Cancer history]],8,FALSE)</f>
        <v>No</v>
      </c>
      <c r="H1798" s="24">
        <f>VLOOKUP(Table8[[#This Row],[Customer ID]],Table8[[Customer ID]:[NumberOfMajorSurgeries]],9,FALSE)</f>
        <v>1</v>
      </c>
      <c r="I1798" s="24" t="str">
        <f>VLOOKUP(Table8[[#This Row],[Customer ID]],Table8[],10,FALSE)</f>
        <v>No</v>
      </c>
      <c r="J1798" s="24" t="str">
        <f>VLOOKUP(Table8[[#This Row],[Customer ID]],Table8[[Customer ID]:[Wight Status]],3,FALSE)</f>
        <v>Normal Weight</v>
      </c>
      <c r="K1798" s="24" t="str">
        <f>VLOOKUP(Table8[[#This Row],[Customer ID]],Table8[[Customer ID]:[Diabetes Status]],5,FALSE)</f>
        <v>Prediabetes</v>
      </c>
      <c r="L1798" s="24" t="str">
        <f>VLOOKUP(A1798,Table1[[Customer ID]:[Date Of Birth]],5,FALSE)</f>
        <v>22-Jun-1987</v>
      </c>
      <c r="M1798" s="24">
        <f>VLOOKUP(A1798,Table1[[Customer ID]:[charges]],8,FALSE)</f>
        <v>4787.42</v>
      </c>
      <c r="N1798" s="24" t="str">
        <f>VLOOKUP(Healthcare!A1798,Table1[[Customer ID]:[Hospital tier]],9,FALSE)</f>
        <v>tier - 2</v>
      </c>
      <c r="O1798" s="24" t="str">
        <f>VLOOKUP(A1798,Table1[[Customer ID]:[City tier]],10,FALSE)</f>
        <v>tier - 3</v>
      </c>
      <c r="P1798" s="24" t="str">
        <f>VLOOKUP(Healthcare!A1798,Table1[],11,FALSE)</f>
        <v>R1013</v>
      </c>
      <c r="Q1798" s="24">
        <f>VLOOKUP(Healthcare!A1798,Table1[[Customer ID]:[Age]],6,FALSE)</f>
        <v>35</v>
      </c>
    </row>
    <row r="1799" spans="1:17" ht="15.4" x14ac:dyDescent="0.45">
      <c r="A1799" s="25" t="s">
        <v>1798</v>
      </c>
      <c r="B1799" s="24" t="str">
        <f>VLOOKUP('Customer Names'!A1799,'Customer Names'!A1799:C4133,3,FALSE)</f>
        <v>Desrosiers</v>
      </c>
      <c r="C1799" s="24">
        <f>VLOOKUP(Table8[[#This Row],[Customer ID]],Table8[[Customer ID]:[BMI]],2,FALSE)</f>
        <v>28.27</v>
      </c>
      <c r="D1799" s="24">
        <f>VLOOKUP(Table8[[#This Row],[Customer ID]],Table8[[Customer ID]:[HBA1C]],4,FALSE)</f>
        <v>5.33</v>
      </c>
      <c r="E1799" s="24" t="str">
        <f>VLOOKUP(Table8[[#This Row],[Customer ID]],Table8[[Customer ID]:[Heart Issues]],6,FALSE)</f>
        <v>No</v>
      </c>
      <c r="F1799" s="24" t="str">
        <f>VLOOKUP(Table8[[#This Row],[Customer ID]],Table8[[Customer ID]:[Any Transplants]],7,FALSE)</f>
        <v>No</v>
      </c>
      <c r="G1799" s="24" t="str">
        <f>VLOOKUP(Table8[[#This Row],[Customer ID]],Table8[[Customer ID]:[Cancer history]],8,FALSE)</f>
        <v>No</v>
      </c>
      <c r="H1799" s="24">
        <f>VLOOKUP(Table8[[#This Row],[Customer ID]],Table8[[Customer ID]:[NumberOfMajorSurgeries]],9,FALSE)</f>
        <v>0</v>
      </c>
      <c r="I1799" s="24" t="str">
        <f>VLOOKUP(Table8[[#This Row],[Customer ID]],Table8[],10,FALSE)</f>
        <v>No</v>
      </c>
      <c r="J1799" s="24" t="str">
        <f>VLOOKUP(Table8[[#This Row],[Customer ID]],Table8[[Customer ID]:[Wight Status]],3,FALSE)</f>
        <v>Over Weight</v>
      </c>
      <c r="K1799" s="24" t="str">
        <f>VLOOKUP(Table8[[#This Row],[Customer ID]],Table8[[Customer ID]:[Diabetes Status]],5,FALSE)</f>
        <v>Normal</v>
      </c>
      <c r="L1799" s="24" t="str">
        <f>VLOOKUP(A1799,Table1[[Customer ID]:[Date Of Birth]],5,FALSE)</f>
        <v>9-Dec-1989</v>
      </c>
      <c r="M1799" s="24">
        <f>VLOOKUP(A1799,Table1[[Customer ID]:[charges]],8,FALSE)</f>
        <v>4779.6000000000004</v>
      </c>
      <c r="N1799" s="24" t="str">
        <f>VLOOKUP(Healthcare!A1799,Table1[[Customer ID]:[Hospital tier]],9,FALSE)</f>
        <v>tier - 2</v>
      </c>
      <c r="O1799" s="24" t="str">
        <f>VLOOKUP(A1799,Table1[[Customer ID]:[City tier]],10,FALSE)</f>
        <v>tier - 3</v>
      </c>
      <c r="P1799" s="24" t="str">
        <f>VLOOKUP(Healthcare!A1799,Table1[],11,FALSE)</f>
        <v>R1013</v>
      </c>
      <c r="Q1799" s="24">
        <f>VLOOKUP(Healthcare!A1799,Table1[[Customer ID]:[Age]],6,FALSE)</f>
        <v>33</v>
      </c>
    </row>
    <row r="1800" spans="1:17" ht="15.4" x14ac:dyDescent="0.45">
      <c r="A1800" s="25" t="s">
        <v>1799</v>
      </c>
      <c r="B1800" s="24" t="str">
        <f>VLOOKUP('Customer Names'!A1800,'Customer Names'!A1800:C4134,3,FALSE)</f>
        <v>O'Mara</v>
      </c>
      <c r="C1800" s="24">
        <f>VLOOKUP(Table8[[#This Row],[Customer ID]],Table8[[Customer ID]:[BMI]],2,FALSE)</f>
        <v>18.5</v>
      </c>
      <c r="D1800" s="24">
        <f>VLOOKUP(Table8[[#This Row],[Customer ID]],Table8[[Customer ID]:[HBA1C]],4,FALSE)</f>
        <v>5.33</v>
      </c>
      <c r="E1800" s="24" t="str">
        <f>VLOOKUP(Table8[[#This Row],[Customer ID]],Table8[[Customer ID]:[Heart Issues]],6,FALSE)</f>
        <v>No</v>
      </c>
      <c r="F1800" s="24" t="str">
        <f>VLOOKUP(Table8[[#This Row],[Customer ID]],Table8[[Customer ID]:[Any Transplants]],7,FALSE)</f>
        <v>No</v>
      </c>
      <c r="G1800" s="24" t="str">
        <f>VLOOKUP(Table8[[#This Row],[Customer ID]],Table8[[Customer ID]:[Cancer history]],8,FALSE)</f>
        <v>No</v>
      </c>
      <c r="H1800" s="24">
        <f>VLOOKUP(Table8[[#This Row],[Customer ID]],Table8[[Customer ID]:[NumberOfMajorSurgeries]],9,FALSE)</f>
        <v>0</v>
      </c>
      <c r="I1800" s="24" t="str">
        <f>VLOOKUP(Table8[[#This Row],[Customer ID]],Table8[],10,FALSE)</f>
        <v>No</v>
      </c>
      <c r="J1800" s="24" t="str">
        <f>VLOOKUP(Table8[[#This Row],[Customer ID]],Table8[[Customer ID]:[Wight Status]],3,FALSE)</f>
        <v>Normal Weight</v>
      </c>
      <c r="K1800" s="24" t="str">
        <f>VLOOKUP(Table8[[#This Row],[Customer ID]],Table8[[Customer ID]:[Diabetes Status]],5,FALSE)</f>
        <v>Normal</v>
      </c>
      <c r="L1800" s="24" t="str">
        <f>VLOOKUP(A1800,Table1[[Customer ID]:[Date Of Birth]],5,FALSE)</f>
        <v>1-Aug-1989</v>
      </c>
      <c r="M1800" s="24">
        <f>VLOOKUP(A1800,Table1[[Customer ID]:[charges]],8,FALSE)</f>
        <v>4766.0200000000004</v>
      </c>
      <c r="N1800" s="24" t="str">
        <f>VLOOKUP(Healthcare!A1800,Table1[[Customer ID]:[Hospital tier]],9,FALSE)</f>
        <v>tier - 2</v>
      </c>
      <c r="O1800" s="24" t="str">
        <f>VLOOKUP(A1800,Table1[[Customer ID]:[City tier]],10,FALSE)</f>
        <v>tier - 3</v>
      </c>
      <c r="P1800" s="24" t="str">
        <f>VLOOKUP(Healthcare!A1800,Table1[],11,FALSE)</f>
        <v>R1011</v>
      </c>
      <c r="Q1800" s="24">
        <f>VLOOKUP(Healthcare!A1800,Table1[[Customer ID]:[Age]],6,FALSE)</f>
        <v>33</v>
      </c>
    </row>
    <row r="1801" spans="1:17" ht="15.4" x14ac:dyDescent="0.45">
      <c r="A1801" s="25" t="s">
        <v>1800</v>
      </c>
      <c r="B1801" s="24" t="str">
        <f>VLOOKUP('Customer Names'!A1801,'Customer Names'!A1801:C4135,3,FALSE)</f>
        <v>Shabot Marcos</v>
      </c>
      <c r="C1801" s="24">
        <f>VLOOKUP(Table8[[#This Row],[Customer ID]],Table8[[Customer ID]:[BMI]],2,FALSE)</f>
        <v>38.6</v>
      </c>
      <c r="D1801" s="24">
        <f>VLOOKUP(Table8[[#This Row],[Customer ID]],Table8[[Customer ID]:[HBA1C]],4,FALSE)</f>
        <v>6.02</v>
      </c>
      <c r="E1801" s="24" t="str">
        <f>VLOOKUP(Table8[[#This Row],[Customer ID]],Table8[[Customer ID]:[Heart Issues]],6,FALSE)</f>
        <v>No</v>
      </c>
      <c r="F1801" s="24" t="str">
        <f>VLOOKUP(Table8[[#This Row],[Customer ID]],Table8[[Customer ID]:[Any Transplants]],7,FALSE)</f>
        <v>No</v>
      </c>
      <c r="G1801" s="24" t="str">
        <f>VLOOKUP(Table8[[#This Row],[Customer ID]],Table8[[Customer ID]:[Cancer history]],8,FALSE)</f>
        <v>No</v>
      </c>
      <c r="H1801" s="24">
        <f>VLOOKUP(Table8[[#This Row],[Customer ID]],Table8[[Customer ID]:[NumberOfMajorSurgeries]],9,FALSE)</f>
        <v>1</v>
      </c>
      <c r="I1801" s="24" t="str">
        <f>VLOOKUP(Table8[[#This Row],[Customer ID]],Table8[],10,FALSE)</f>
        <v>No</v>
      </c>
      <c r="J1801" s="24" t="str">
        <f>VLOOKUP(Table8[[#This Row],[Customer ID]],Table8[[Customer ID]:[Wight Status]],3,FALSE)</f>
        <v>Obesity</v>
      </c>
      <c r="K1801" s="24" t="str">
        <f>VLOOKUP(Table8[[#This Row],[Customer ID]],Table8[[Customer ID]:[Diabetes Status]],5,FALSE)</f>
        <v>Prediabetes</v>
      </c>
      <c r="L1801" s="24" t="str">
        <f>VLOOKUP(A1801,Table1[[Customer ID]:[Date Of Birth]],5,FALSE)</f>
        <v>27-Sep-1987</v>
      </c>
      <c r="M1801" s="24">
        <f>VLOOKUP(A1801,Table1[[Customer ID]:[charges]],8,FALSE)</f>
        <v>4762.33</v>
      </c>
      <c r="N1801" s="24" t="str">
        <f>VLOOKUP(Healthcare!A1801,Table1[[Customer ID]:[Hospital tier]],9,FALSE)</f>
        <v>tier - 3</v>
      </c>
      <c r="O1801" s="24" t="str">
        <f>VLOOKUP(A1801,Table1[[Customer ID]:[City tier]],10,FALSE)</f>
        <v>tier - 3</v>
      </c>
      <c r="P1801" s="24" t="str">
        <f>VLOOKUP(Healthcare!A1801,Table1[],11,FALSE)</f>
        <v>R1011</v>
      </c>
      <c r="Q1801" s="24">
        <f>VLOOKUP(Healthcare!A1801,Table1[[Customer ID]:[Age]],6,FALSE)</f>
        <v>35</v>
      </c>
    </row>
    <row r="1802" spans="1:17" ht="15.4" x14ac:dyDescent="0.45">
      <c r="A1802" s="25" t="s">
        <v>1801</v>
      </c>
      <c r="B1802" s="24" t="str">
        <f>VLOOKUP('Customer Names'!A1802,'Customer Names'!A1802:C4136,3,FALSE)</f>
        <v>Comment</v>
      </c>
      <c r="C1802" s="24">
        <f>VLOOKUP(Table8[[#This Row],[Customer ID]],Table8[[Customer ID]:[BMI]],2,FALSE)</f>
        <v>43.12</v>
      </c>
      <c r="D1802" s="24">
        <f>VLOOKUP(Table8[[#This Row],[Customer ID]],Table8[[Customer ID]:[HBA1C]],4,FALSE)</f>
        <v>6.25</v>
      </c>
      <c r="E1802" s="24" t="str">
        <f>VLOOKUP(Table8[[#This Row],[Customer ID]],Table8[[Customer ID]:[Heart Issues]],6,FALSE)</f>
        <v>No</v>
      </c>
      <c r="F1802" s="24" t="str">
        <f>VLOOKUP(Table8[[#This Row],[Customer ID]],Table8[[Customer ID]:[Any Transplants]],7,FALSE)</f>
        <v>No</v>
      </c>
      <c r="G1802" s="24" t="str">
        <f>VLOOKUP(Table8[[#This Row],[Customer ID]],Table8[[Customer ID]:[Cancer history]],8,FALSE)</f>
        <v>No</v>
      </c>
      <c r="H1802" s="24">
        <f>VLOOKUP(Table8[[#This Row],[Customer ID]],Table8[[Customer ID]:[NumberOfMajorSurgeries]],9,FALSE)</f>
        <v>1</v>
      </c>
      <c r="I1802" s="24" t="str">
        <f>VLOOKUP(Table8[[#This Row],[Customer ID]],Table8[],10,FALSE)</f>
        <v>No</v>
      </c>
      <c r="J1802" s="24" t="str">
        <f>VLOOKUP(Table8[[#This Row],[Customer ID]],Table8[[Customer ID]:[Wight Status]],3,FALSE)</f>
        <v>Obesity</v>
      </c>
      <c r="K1802" s="24" t="str">
        <f>VLOOKUP(Table8[[#This Row],[Customer ID]],Table8[[Customer ID]:[Diabetes Status]],5,FALSE)</f>
        <v>Prediabetes</v>
      </c>
      <c r="L1802" s="24" t="str">
        <f>VLOOKUP(A1802,Table1[[Customer ID]:[Date Of Birth]],5,FALSE)</f>
        <v>16-Aug-1992</v>
      </c>
      <c r="M1802" s="24">
        <f>VLOOKUP(A1802,Table1[[Customer ID]:[charges]],8,FALSE)</f>
        <v>4753.6400000000003</v>
      </c>
      <c r="N1802" s="24" t="str">
        <f>VLOOKUP(Healthcare!A1802,Table1[[Customer ID]:[Hospital tier]],9,FALSE)</f>
        <v>tier - 2</v>
      </c>
      <c r="O1802" s="24" t="str">
        <f>VLOOKUP(A1802,Table1[[Customer ID]:[City tier]],10,FALSE)</f>
        <v>tier - 3</v>
      </c>
      <c r="P1802" s="24" t="str">
        <f>VLOOKUP(Healthcare!A1802,Table1[],11,FALSE)</f>
        <v>R1013</v>
      </c>
      <c r="Q1802" s="24">
        <f>VLOOKUP(Healthcare!A1802,Table1[[Customer ID]:[Age]],6,FALSE)</f>
        <v>30</v>
      </c>
    </row>
    <row r="1803" spans="1:17" ht="15.4" x14ac:dyDescent="0.45">
      <c r="A1803" s="25" t="s">
        <v>1802</v>
      </c>
      <c r="B1803" s="24" t="str">
        <f>VLOOKUP('Customer Names'!A1803,'Customer Names'!A1803:C4137,3,FALSE)</f>
        <v>Moss</v>
      </c>
      <c r="C1803" s="24">
        <f>VLOOKUP(Table8[[#This Row],[Customer ID]],Table8[[Customer ID]:[BMI]],2,FALSE)</f>
        <v>30.5</v>
      </c>
      <c r="D1803" s="24">
        <f>VLOOKUP(Table8[[#This Row],[Customer ID]],Table8[[Customer ID]:[HBA1C]],4,FALSE)</f>
        <v>4.8099999999999996</v>
      </c>
      <c r="E1803" s="24" t="str">
        <f>VLOOKUP(Table8[[#This Row],[Customer ID]],Table8[[Customer ID]:[Heart Issues]],6,FALSE)</f>
        <v>No</v>
      </c>
      <c r="F1803" s="24" t="str">
        <f>VLOOKUP(Table8[[#This Row],[Customer ID]],Table8[[Customer ID]:[Any Transplants]],7,FALSE)</f>
        <v>No</v>
      </c>
      <c r="G1803" s="24" t="str">
        <f>VLOOKUP(Table8[[#This Row],[Customer ID]],Table8[[Customer ID]:[Cancer history]],8,FALSE)</f>
        <v>No</v>
      </c>
      <c r="H1803" s="24">
        <f>VLOOKUP(Table8[[#This Row],[Customer ID]],Table8[[Customer ID]:[NumberOfMajorSurgeries]],9,FALSE)</f>
        <v>1</v>
      </c>
      <c r="I1803" s="24" t="str">
        <f>VLOOKUP(Table8[[#This Row],[Customer ID]],Table8[],10,FALSE)</f>
        <v>No</v>
      </c>
      <c r="J1803" s="24" t="str">
        <f>VLOOKUP(Table8[[#This Row],[Customer ID]],Table8[[Customer ID]:[Wight Status]],3,FALSE)</f>
        <v>Obesity</v>
      </c>
      <c r="K1803" s="24" t="str">
        <f>VLOOKUP(Table8[[#This Row],[Customer ID]],Table8[[Customer ID]:[Diabetes Status]],5,FALSE)</f>
        <v>Normal</v>
      </c>
      <c r="L1803" s="24" t="str">
        <f>VLOOKUP(A1803,Table1[[Customer ID]:[Date Of Birth]],5,FALSE)</f>
        <v>22-Nov-1987</v>
      </c>
      <c r="M1803" s="24">
        <f>VLOOKUP(A1803,Table1[[Customer ID]:[charges]],8,FALSE)</f>
        <v>4751.07</v>
      </c>
      <c r="N1803" s="24" t="str">
        <f>VLOOKUP(Healthcare!A1803,Table1[[Customer ID]:[Hospital tier]],9,FALSE)</f>
        <v>tier - 3</v>
      </c>
      <c r="O1803" s="24" t="str">
        <f>VLOOKUP(A1803,Table1[[Customer ID]:[City tier]],10,FALSE)</f>
        <v>tier - 1</v>
      </c>
      <c r="P1803" s="24" t="str">
        <f>VLOOKUP(Healthcare!A1803,Table1[],11,FALSE)</f>
        <v>R1011</v>
      </c>
      <c r="Q1803" s="24">
        <f>VLOOKUP(Healthcare!A1803,Table1[[Customer ID]:[Age]],6,FALSE)</f>
        <v>35</v>
      </c>
    </row>
    <row r="1804" spans="1:17" ht="15.4" x14ac:dyDescent="0.45">
      <c r="A1804" s="25" t="s">
        <v>1803</v>
      </c>
      <c r="B1804" s="24" t="str">
        <f>VLOOKUP('Customer Names'!A1804,'Customer Names'!A1804:C4138,3,FALSE)</f>
        <v>Guzman</v>
      </c>
      <c r="C1804" s="24">
        <f>VLOOKUP(Table8[[#This Row],[Customer ID]],Table8[[Customer ID]:[BMI]],2,FALSE)</f>
        <v>27.61</v>
      </c>
      <c r="D1804" s="24">
        <f>VLOOKUP(Table8[[#This Row],[Customer ID]],Table8[[Customer ID]:[HBA1C]],4,FALSE)</f>
        <v>4.5999999999999996</v>
      </c>
      <c r="E1804" s="24" t="str">
        <f>VLOOKUP(Table8[[#This Row],[Customer ID]],Table8[[Customer ID]:[Heart Issues]],6,FALSE)</f>
        <v>No</v>
      </c>
      <c r="F1804" s="24" t="str">
        <f>VLOOKUP(Table8[[#This Row],[Customer ID]],Table8[[Customer ID]:[Any Transplants]],7,FALSE)</f>
        <v>No</v>
      </c>
      <c r="G1804" s="24" t="str">
        <f>VLOOKUP(Table8[[#This Row],[Customer ID]],Table8[[Customer ID]:[Cancer history]],8,FALSE)</f>
        <v>No</v>
      </c>
      <c r="H1804" s="24">
        <f>VLOOKUP(Table8[[#This Row],[Customer ID]],Table8[[Customer ID]:[NumberOfMajorSurgeries]],9,FALSE)</f>
        <v>1</v>
      </c>
      <c r="I1804" s="24" t="str">
        <f>VLOOKUP(Table8[[#This Row],[Customer ID]],Table8[],10,FALSE)</f>
        <v>No</v>
      </c>
      <c r="J1804" s="24" t="str">
        <f>VLOOKUP(Table8[[#This Row],[Customer ID]],Table8[[Customer ID]:[Wight Status]],3,FALSE)</f>
        <v>Over Weight</v>
      </c>
      <c r="K1804" s="24" t="str">
        <f>VLOOKUP(Table8[[#This Row],[Customer ID]],Table8[[Customer ID]:[Diabetes Status]],5,FALSE)</f>
        <v>Normal</v>
      </c>
      <c r="L1804" s="24" t="str">
        <f>VLOOKUP(A1804,Table1[[Customer ID]:[Date Of Birth]],5,FALSE)</f>
        <v>2-Sep-1987</v>
      </c>
      <c r="M1804" s="24">
        <f>VLOOKUP(A1804,Table1[[Customer ID]:[charges]],8,FALSE)</f>
        <v>4747.05</v>
      </c>
      <c r="N1804" s="24" t="str">
        <f>VLOOKUP(Healthcare!A1804,Table1[[Customer ID]:[Hospital tier]],9,FALSE)</f>
        <v>tier - 2</v>
      </c>
      <c r="O1804" s="24" t="str">
        <f>VLOOKUP(A1804,Table1[[Customer ID]:[City tier]],10,FALSE)</f>
        <v>tier - 2</v>
      </c>
      <c r="P1804" s="24" t="str">
        <f>VLOOKUP(Healthcare!A1804,Table1[],11,FALSE)</f>
        <v>R1013</v>
      </c>
      <c r="Q1804" s="24">
        <f>VLOOKUP(Healthcare!A1804,Table1[[Customer ID]:[Age]],6,FALSE)</f>
        <v>35</v>
      </c>
    </row>
    <row r="1805" spans="1:17" ht="15.4" x14ac:dyDescent="0.45">
      <c r="A1805" s="25" t="s">
        <v>1804</v>
      </c>
      <c r="B1805" s="24" t="str">
        <f>VLOOKUP('Customer Names'!A1805,'Customer Names'!A1805:C4139,3,FALSE)</f>
        <v>Cox</v>
      </c>
      <c r="C1805" s="24">
        <f>VLOOKUP(Table8[[#This Row],[Customer ID]],Table8[[Customer ID]:[BMI]],2,FALSE)</f>
        <v>27.1</v>
      </c>
      <c r="D1805" s="24">
        <f>VLOOKUP(Table8[[#This Row],[Customer ID]],Table8[[Customer ID]:[HBA1C]],4,FALSE)</f>
        <v>5.08</v>
      </c>
      <c r="E1805" s="24" t="str">
        <f>VLOOKUP(Table8[[#This Row],[Customer ID]],Table8[[Customer ID]:[Heart Issues]],6,FALSE)</f>
        <v>No</v>
      </c>
      <c r="F1805" s="24" t="str">
        <f>VLOOKUP(Table8[[#This Row],[Customer ID]],Table8[[Customer ID]:[Any Transplants]],7,FALSE)</f>
        <v>No</v>
      </c>
      <c r="G1805" s="24" t="str">
        <f>VLOOKUP(Table8[[#This Row],[Customer ID]],Table8[[Customer ID]:[Cancer history]],8,FALSE)</f>
        <v>No</v>
      </c>
      <c r="H1805" s="24">
        <f>VLOOKUP(Table8[[#This Row],[Customer ID]],Table8[[Customer ID]:[NumberOfMajorSurgeries]],9,FALSE)</f>
        <v>1</v>
      </c>
      <c r="I1805" s="24" t="str">
        <f>VLOOKUP(Table8[[#This Row],[Customer ID]],Table8[],10,FALSE)</f>
        <v>No</v>
      </c>
      <c r="J1805" s="24" t="str">
        <f>VLOOKUP(Table8[[#This Row],[Customer ID]],Table8[[Customer ID]:[Wight Status]],3,FALSE)</f>
        <v>Over Weight</v>
      </c>
      <c r="K1805" s="24" t="str">
        <f>VLOOKUP(Table8[[#This Row],[Customer ID]],Table8[[Customer ID]:[Diabetes Status]],5,FALSE)</f>
        <v>Normal</v>
      </c>
      <c r="L1805" s="24" t="str">
        <f>VLOOKUP(A1805,Table1[[Customer ID]:[Date Of Birth]],5,FALSE)</f>
        <v>5-Jun-1987</v>
      </c>
      <c r="M1805" s="24">
        <f>VLOOKUP(A1805,Table1[[Customer ID]:[charges]],8,FALSE)</f>
        <v>4746.34</v>
      </c>
      <c r="N1805" s="24" t="str">
        <f>VLOOKUP(Healthcare!A1805,Table1[[Customer ID]:[Hospital tier]],9,FALSE)</f>
        <v>tier - 2</v>
      </c>
      <c r="O1805" s="24" t="str">
        <f>VLOOKUP(A1805,Table1[[Customer ID]:[City tier]],10,FALSE)</f>
        <v>tier - 2</v>
      </c>
      <c r="P1805" s="24" t="str">
        <f>VLOOKUP(Healthcare!A1805,Table1[],11,FALSE)</f>
        <v>R1011</v>
      </c>
      <c r="Q1805" s="24">
        <f>VLOOKUP(Healthcare!A1805,Table1[[Customer ID]:[Age]],6,FALSE)</f>
        <v>36</v>
      </c>
    </row>
    <row r="1806" spans="1:17" ht="15.4" x14ac:dyDescent="0.45">
      <c r="A1806" s="25" t="s">
        <v>1805</v>
      </c>
      <c r="B1806" s="24" t="str">
        <f>VLOOKUP('Customer Names'!A1806,'Customer Names'!A1806:C4140,3,FALSE)</f>
        <v>Clash</v>
      </c>
      <c r="C1806" s="24">
        <f>VLOOKUP(Table8[[#This Row],[Customer ID]],Table8[[Customer ID]:[BMI]],2,FALSE)</f>
        <v>35.93</v>
      </c>
      <c r="D1806" s="24">
        <f>VLOOKUP(Table8[[#This Row],[Customer ID]],Table8[[Customer ID]:[HBA1C]],4,FALSE)</f>
        <v>5.43</v>
      </c>
      <c r="E1806" s="24" t="str">
        <f>VLOOKUP(Table8[[#This Row],[Customer ID]],Table8[[Customer ID]:[Heart Issues]],6,FALSE)</f>
        <v>No</v>
      </c>
      <c r="F1806" s="24" t="str">
        <f>VLOOKUP(Table8[[#This Row],[Customer ID]],Table8[[Customer ID]:[Any Transplants]],7,FALSE)</f>
        <v>Yes</v>
      </c>
      <c r="G1806" s="24" t="str">
        <f>VLOOKUP(Table8[[#This Row],[Customer ID]],Table8[[Customer ID]:[Cancer history]],8,FALSE)</f>
        <v>No</v>
      </c>
      <c r="H1806" s="24">
        <f>VLOOKUP(Table8[[#This Row],[Customer ID]],Table8[[Customer ID]:[NumberOfMajorSurgeries]],9,FALSE)</f>
        <v>1</v>
      </c>
      <c r="I1806" s="24" t="str">
        <f>VLOOKUP(Table8[[#This Row],[Customer ID]],Table8[],10,FALSE)</f>
        <v>No</v>
      </c>
      <c r="J1806" s="24" t="str">
        <f>VLOOKUP(Table8[[#This Row],[Customer ID]],Table8[[Customer ID]:[Wight Status]],3,FALSE)</f>
        <v>Obesity</v>
      </c>
      <c r="K1806" s="24" t="str">
        <f>VLOOKUP(Table8[[#This Row],[Customer ID]],Table8[[Customer ID]:[Diabetes Status]],5,FALSE)</f>
        <v>Normal</v>
      </c>
      <c r="L1806" s="24" t="str">
        <f>VLOOKUP(A1806,Table1[[Customer ID]:[Date Of Birth]],5,FALSE)</f>
        <v>24-Nov-2004</v>
      </c>
      <c r="M1806" s="24">
        <f>VLOOKUP(A1806,Table1[[Customer ID]:[charges]],8,FALSE)</f>
        <v>4740.78</v>
      </c>
      <c r="N1806" s="24" t="str">
        <f>VLOOKUP(Healthcare!A1806,Table1[[Customer ID]:[Hospital tier]],9,FALSE)</f>
        <v>tier - 2</v>
      </c>
      <c r="O1806" s="24" t="str">
        <f>VLOOKUP(A1806,Table1[[Customer ID]:[City tier]],10,FALSE)</f>
        <v>tier - 3</v>
      </c>
      <c r="P1806" s="24" t="str">
        <f>VLOOKUP(Healthcare!A1806,Table1[],11,FALSE)</f>
        <v>R1021</v>
      </c>
      <c r="Q1806" s="24">
        <f>VLOOKUP(Healthcare!A1806,Table1[[Customer ID]:[Age]],6,FALSE)</f>
        <v>18</v>
      </c>
    </row>
    <row r="1807" spans="1:17" ht="15.4" x14ac:dyDescent="0.45">
      <c r="A1807" s="25" t="s">
        <v>1806</v>
      </c>
      <c r="B1807" s="24" t="str">
        <f>VLOOKUP('Customer Names'!A1807,'Customer Names'!A1807:C4141,3,FALSE)</f>
        <v>Blankenship</v>
      </c>
      <c r="C1807" s="24">
        <f>VLOOKUP(Table8[[#This Row],[Customer ID]],Table8[[Customer ID]:[BMI]],2,FALSE)</f>
        <v>32.68</v>
      </c>
      <c r="D1807" s="24">
        <f>VLOOKUP(Table8[[#This Row],[Customer ID]],Table8[[Customer ID]:[HBA1C]],4,FALSE)</f>
        <v>5.44</v>
      </c>
      <c r="E1807" s="24" t="str">
        <f>VLOOKUP(Table8[[#This Row],[Customer ID]],Table8[[Customer ID]:[Heart Issues]],6,FALSE)</f>
        <v>No</v>
      </c>
      <c r="F1807" s="24" t="str">
        <f>VLOOKUP(Table8[[#This Row],[Customer ID]],Table8[[Customer ID]:[Any Transplants]],7,FALSE)</f>
        <v>No</v>
      </c>
      <c r="G1807" s="24" t="str">
        <f>VLOOKUP(Table8[[#This Row],[Customer ID]],Table8[[Customer ID]:[Cancer history]],8,FALSE)</f>
        <v>No</v>
      </c>
      <c r="H1807" s="24">
        <f>VLOOKUP(Table8[[#This Row],[Customer ID]],Table8[[Customer ID]:[NumberOfMajorSurgeries]],9,FALSE)</f>
        <v>0</v>
      </c>
      <c r="I1807" s="24" t="str">
        <f>VLOOKUP(Table8[[#This Row],[Customer ID]],Table8[],10,FALSE)</f>
        <v>No</v>
      </c>
      <c r="J1807" s="24" t="str">
        <f>VLOOKUP(Table8[[#This Row],[Customer ID]],Table8[[Customer ID]:[Wight Status]],3,FALSE)</f>
        <v>Obesity</v>
      </c>
      <c r="K1807" s="24" t="str">
        <f>VLOOKUP(Table8[[#This Row],[Customer ID]],Table8[[Customer ID]:[Diabetes Status]],5,FALSE)</f>
        <v>Normal</v>
      </c>
      <c r="L1807" s="24" t="str">
        <f>VLOOKUP(A1807,Table1[[Customer ID]:[Date Of Birth]],5,FALSE)</f>
        <v>12-Oct-1991</v>
      </c>
      <c r="M1807" s="24">
        <f>VLOOKUP(A1807,Table1[[Customer ID]:[charges]],8,FALSE)</f>
        <v>4738.2700000000004</v>
      </c>
      <c r="N1807" s="24" t="str">
        <f>VLOOKUP(Healthcare!A1807,Table1[[Customer ID]:[Hospital tier]],9,FALSE)</f>
        <v>tier - 2</v>
      </c>
      <c r="O1807" s="24" t="str">
        <f>VLOOKUP(A1807,Table1[[Customer ID]:[City tier]],10,FALSE)</f>
        <v>tier - 3</v>
      </c>
      <c r="P1807" s="24" t="str">
        <f>VLOOKUP(Healthcare!A1807,Table1[],11,FALSE)</f>
        <v>R1012</v>
      </c>
      <c r="Q1807" s="24">
        <f>VLOOKUP(Healthcare!A1807,Table1[[Customer ID]:[Age]],6,FALSE)</f>
        <v>31</v>
      </c>
    </row>
    <row r="1808" spans="1:17" ht="15.4" x14ac:dyDescent="0.45">
      <c r="A1808" s="25" t="s">
        <v>1807</v>
      </c>
      <c r="B1808" s="24" t="str">
        <f>VLOOKUP('Customer Names'!A1808,'Customer Names'!A1808:C4142,3,FALSE)</f>
        <v>Lloyd</v>
      </c>
      <c r="C1808" s="24">
        <f>VLOOKUP(Table8[[#This Row],[Customer ID]],Table8[[Customer ID]:[BMI]],2,FALSE)</f>
        <v>20.74</v>
      </c>
      <c r="D1808" s="24">
        <f>VLOOKUP(Table8[[#This Row],[Customer ID]],Table8[[Customer ID]:[HBA1C]],4,FALSE)</f>
        <v>11.69</v>
      </c>
      <c r="E1808" s="24" t="str">
        <f>VLOOKUP(Table8[[#This Row],[Customer ID]],Table8[[Customer ID]:[Heart Issues]],6,FALSE)</f>
        <v>Yes</v>
      </c>
      <c r="F1808" s="24" t="str">
        <f>VLOOKUP(Table8[[#This Row],[Customer ID]],Table8[[Customer ID]:[Any Transplants]],7,FALSE)</f>
        <v>No</v>
      </c>
      <c r="G1808" s="24" t="str">
        <f>VLOOKUP(Table8[[#This Row],[Customer ID]],Table8[[Customer ID]:[Cancer history]],8,FALSE)</f>
        <v>No</v>
      </c>
      <c r="H1808" s="24">
        <f>VLOOKUP(Table8[[#This Row],[Customer ID]],Table8[[Customer ID]:[NumberOfMajorSurgeries]],9,FALSE)</f>
        <v>1</v>
      </c>
      <c r="I1808" s="24" t="str">
        <f>VLOOKUP(Table8[[#This Row],[Customer ID]],Table8[],10,FALSE)</f>
        <v>No</v>
      </c>
      <c r="J1808" s="24" t="str">
        <f>VLOOKUP(Table8[[#This Row],[Customer ID]],Table8[[Customer ID]:[Wight Status]],3,FALSE)</f>
        <v>Normal Weight</v>
      </c>
      <c r="K1808" s="24" t="str">
        <f>VLOOKUP(Table8[[#This Row],[Customer ID]],Table8[[Customer ID]:[Diabetes Status]],5,FALSE)</f>
        <v>Diabetes</v>
      </c>
      <c r="L1808" s="24" t="str">
        <f>VLOOKUP(A1808,Table1[[Customer ID]:[Date Of Birth]],5,FALSE)</f>
        <v>5-Sep-1986</v>
      </c>
      <c r="M1808" s="24">
        <f>VLOOKUP(A1808,Table1[[Customer ID]:[charges]],8,FALSE)</f>
        <v>4734.6400000000003</v>
      </c>
      <c r="N1808" s="24" t="str">
        <f>VLOOKUP(Healthcare!A1808,Table1[[Customer ID]:[Hospital tier]],9,FALSE)</f>
        <v>tier - 2</v>
      </c>
      <c r="O1808" s="24" t="str">
        <f>VLOOKUP(A1808,Table1[[Customer ID]:[City tier]],10,FALSE)</f>
        <v>tier - 1</v>
      </c>
      <c r="P1808" s="24" t="str">
        <f>VLOOKUP(Healthcare!A1808,Table1[],11,FALSE)</f>
        <v>R1013</v>
      </c>
      <c r="Q1808" s="24">
        <f>VLOOKUP(Healthcare!A1808,Table1[[Customer ID]:[Age]],6,FALSE)</f>
        <v>36</v>
      </c>
    </row>
    <row r="1809" spans="1:17" ht="15.4" x14ac:dyDescent="0.45">
      <c r="A1809" s="25" t="s">
        <v>1808</v>
      </c>
      <c r="B1809" s="24" t="str">
        <f>VLOOKUP('Customer Names'!A1809,'Customer Names'!A1809:C4143,3,FALSE)</f>
        <v>Kong</v>
      </c>
      <c r="C1809" s="24">
        <f>VLOOKUP(Table8[[#This Row],[Customer ID]],Table8[[Customer ID]:[BMI]],2,FALSE)</f>
        <v>15.57</v>
      </c>
      <c r="D1809" s="24">
        <f>VLOOKUP(Table8[[#This Row],[Customer ID]],Table8[[Customer ID]:[HBA1C]],4,FALSE)</f>
        <v>6.07</v>
      </c>
      <c r="E1809" s="24" t="str">
        <f>VLOOKUP(Table8[[#This Row],[Customer ID]],Table8[[Customer ID]:[Heart Issues]],6,FALSE)</f>
        <v>No</v>
      </c>
      <c r="F1809" s="24" t="str">
        <f>VLOOKUP(Table8[[#This Row],[Customer ID]],Table8[[Customer ID]:[Any Transplants]],7,FALSE)</f>
        <v>No</v>
      </c>
      <c r="G1809" s="24" t="str">
        <f>VLOOKUP(Table8[[#This Row],[Customer ID]],Table8[[Customer ID]:[Cancer history]],8,FALSE)</f>
        <v>No</v>
      </c>
      <c r="H1809" s="24">
        <f>VLOOKUP(Table8[[#This Row],[Customer ID]],Table8[[Customer ID]:[NumberOfMajorSurgeries]],9,FALSE)</f>
        <v>0</v>
      </c>
      <c r="I1809" s="24" t="str">
        <f>VLOOKUP(Table8[[#This Row],[Customer ID]],Table8[],10,FALSE)</f>
        <v>No</v>
      </c>
      <c r="J1809" s="24" t="str">
        <f>VLOOKUP(Table8[[#This Row],[Customer ID]],Table8[[Customer ID]:[Wight Status]],3,FALSE)</f>
        <v>Under Weight</v>
      </c>
      <c r="K1809" s="24" t="str">
        <f>VLOOKUP(Table8[[#This Row],[Customer ID]],Table8[[Customer ID]:[Diabetes Status]],5,FALSE)</f>
        <v>Prediabetes</v>
      </c>
      <c r="L1809" s="24" t="str">
        <f>VLOOKUP(A1809,Table1[[Customer ID]:[Date Of Birth]],5,FALSE)</f>
        <v>2-Jul-1980</v>
      </c>
      <c r="M1809" s="24">
        <f>VLOOKUP(A1809,Table1[[Customer ID]:[charges]],8,FALSE)</f>
        <v>4728.71</v>
      </c>
      <c r="N1809" s="24" t="str">
        <f>VLOOKUP(Healthcare!A1809,Table1[[Customer ID]:[Hospital tier]],9,FALSE)</f>
        <v>tier - 2</v>
      </c>
      <c r="O1809" s="24" t="str">
        <f>VLOOKUP(A1809,Table1[[Customer ID]:[City tier]],10,FALSE)</f>
        <v>tier - 3</v>
      </c>
      <c r="P1809" s="24" t="str">
        <f>VLOOKUP(Healthcare!A1809,Table1[],11,FALSE)</f>
        <v>R1012</v>
      </c>
      <c r="Q1809" s="24">
        <f>VLOOKUP(Healthcare!A1809,Table1[[Customer ID]:[Age]],6,FALSE)</f>
        <v>42</v>
      </c>
    </row>
    <row r="1810" spans="1:17" ht="15.4" x14ac:dyDescent="0.45">
      <c r="A1810" s="25" t="s">
        <v>1809</v>
      </c>
      <c r="B1810" s="24" t="str">
        <f>VLOOKUP('Customer Names'!A1810,'Customer Names'!A1810:C4144,3,FALSE)</f>
        <v>Benson</v>
      </c>
      <c r="C1810" s="24">
        <f>VLOOKUP(Table8[[#This Row],[Customer ID]],Table8[[Customer ID]:[BMI]],2,FALSE)</f>
        <v>23.844999999999999</v>
      </c>
      <c r="D1810" s="24">
        <f>VLOOKUP(Table8[[#This Row],[Customer ID]],Table8[[Customer ID]:[HBA1C]],4,FALSE)</f>
        <v>4.3600000000000003</v>
      </c>
      <c r="E1810" s="24" t="str">
        <f>VLOOKUP(Table8[[#This Row],[Customer ID]],Table8[[Customer ID]:[Heart Issues]],6,FALSE)</f>
        <v>No</v>
      </c>
      <c r="F1810" s="24" t="str">
        <f>VLOOKUP(Table8[[#This Row],[Customer ID]],Table8[[Customer ID]:[Any Transplants]],7,FALSE)</f>
        <v>No</v>
      </c>
      <c r="G1810" s="24" t="str">
        <f>VLOOKUP(Table8[[#This Row],[Customer ID]],Table8[[Customer ID]:[Cancer history]],8,FALSE)</f>
        <v>No</v>
      </c>
      <c r="H1810" s="24">
        <f>VLOOKUP(Table8[[#This Row],[Customer ID]],Table8[[Customer ID]:[NumberOfMajorSurgeries]],9,FALSE)</f>
        <v>0</v>
      </c>
      <c r="I1810" s="24" t="str">
        <f>VLOOKUP(Table8[[#This Row],[Customer ID]],Table8[],10,FALSE)</f>
        <v>No</v>
      </c>
      <c r="J1810" s="24" t="str">
        <f>VLOOKUP(Table8[[#This Row],[Customer ID]],Table8[[Customer ID]:[Wight Status]],3,FALSE)</f>
        <v>Normal Weight</v>
      </c>
      <c r="K1810" s="24" t="str">
        <f>VLOOKUP(Table8[[#This Row],[Customer ID]],Table8[[Customer ID]:[Diabetes Status]],5,FALSE)</f>
        <v>Normal</v>
      </c>
      <c r="L1810" s="24" t="str">
        <f>VLOOKUP(A1810,Table1[[Customer ID]:[Date Of Birth]],5,FALSE)</f>
        <v>12-Aug-1994</v>
      </c>
      <c r="M1810" s="24">
        <f>VLOOKUP(A1810,Table1[[Customer ID]:[charges]],8,FALSE)</f>
        <v>4719.74</v>
      </c>
      <c r="N1810" s="24" t="str">
        <f>VLOOKUP(Healthcare!A1810,Table1[[Customer ID]:[Hospital tier]],9,FALSE)</f>
        <v>tier - 2</v>
      </c>
      <c r="O1810" s="24" t="str">
        <f>VLOOKUP(A1810,Table1[[Customer ID]:[City tier]],10,FALSE)</f>
        <v>tier - 1</v>
      </c>
      <c r="P1810" s="24" t="str">
        <f>VLOOKUP(Healthcare!A1810,Table1[],11,FALSE)</f>
        <v>R1012</v>
      </c>
      <c r="Q1810" s="24">
        <f>VLOOKUP(Healthcare!A1810,Table1[[Customer ID]:[Age]],6,FALSE)</f>
        <v>28</v>
      </c>
    </row>
    <row r="1811" spans="1:17" ht="15.4" x14ac:dyDescent="0.45">
      <c r="A1811" s="25" t="s">
        <v>1810</v>
      </c>
      <c r="B1811" s="24" t="str">
        <f>VLOOKUP('Customer Names'!A1811,'Customer Names'!A1811:C4145,3,FALSE)</f>
        <v>Huntington</v>
      </c>
      <c r="C1811" s="24">
        <f>VLOOKUP(Table8[[#This Row],[Customer ID]],Table8[[Customer ID]:[BMI]],2,FALSE)</f>
        <v>22.895</v>
      </c>
      <c r="D1811" s="24">
        <f>VLOOKUP(Table8[[#This Row],[Customer ID]],Table8[[Customer ID]:[HBA1C]],4,FALSE)</f>
        <v>5.24</v>
      </c>
      <c r="E1811" s="24" t="str">
        <f>VLOOKUP(Table8[[#This Row],[Customer ID]],Table8[[Customer ID]:[Heart Issues]],6,FALSE)</f>
        <v>No</v>
      </c>
      <c r="F1811" s="24" t="str">
        <f>VLOOKUP(Table8[[#This Row],[Customer ID]],Table8[[Customer ID]:[Any Transplants]],7,FALSE)</f>
        <v>No</v>
      </c>
      <c r="G1811" s="24" t="str">
        <f>VLOOKUP(Table8[[#This Row],[Customer ID]],Table8[[Customer ID]:[Cancer history]],8,FALSE)</f>
        <v>No</v>
      </c>
      <c r="H1811" s="24">
        <f>VLOOKUP(Table8[[#This Row],[Customer ID]],Table8[[Customer ID]:[NumberOfMajorSurgeries]],9,FALSE)</f>
        <v>1</v>
      </c>
      <c r="I1811" s="24" t="str">
        <f>VLOOKUP(Table8[[#This Row],[Customer ID]],Table8[],10,FALSE)</f>
        <v>No</v>
      </c>
      <c r="J1811" s="24" t="str">
        <f>VLOOKUP(Table8[[#This Row],[Customer ID]],Table8[[Customer ID]:[Wight Status]],3,FALSE)</f>
        <v>Normal Weight</v>
      </c>
      <c r="K1811" s="24" t="str">
        <f>VLOOKUP(Table8[[#This Row],[Customer ID]],Table8[[Customer ID]:[Diabetes Status]],5,FALSE)</f>
        <v>Normal</v>
      </c>
      <c r="L1811" s="24" t="str">
        <f>VLOOKUP(A1811,Table1[[Customer ID]:[Date Of Birth]],5,FALSE)</f>
        <v>28-Sep-1992</v>
      </c>
      <c r="M1811" s="24">
        <f>VLOOKUP(A1811,Table1[[Customer ID]:[charges]],8,FALSE)</f>
        <v>4719.5200000000004</v>
      </c>
      <c r="N1811" s="24" t="str">
        <f>VLOOKUP(Healthcare!A1811,Table1[[Customer ID]:[Hospital tier]],9,FALSE)</f>
        <v>tier - 2</v>
      </c>
      <c r="O1811" s="24" t="str">
        <f>VLOOKUP(A1811,Table1[[Customer ID]:[City tier]],10,FALSE)</f>
        <v>tier - 2</v>
      </c>
      <c r="P1811" s="24" t="str">
        <f>VLOOKUP(Healthcare!A1811,Table1[],11,FALSE)</f>
        <v>R1024</v>
      </c>
      <c r="Q1811" s="24">
        <f>VLOOKUP(Healthcare!A1811,Table1[[Customer ID]:[Age]],6,FALSE)</f>
        <v>30</v>
      </c>
    </row>
    <row r="1812" spans="1:17" ht="15.4" x14ac:dyDescent="0.45">
      <c r="A1812" s="25" t="s">
        <v>1811</v>
      </c>
      <c r="B1812" s="24" t="str">
        <f>VLOOKUP('Customer Names'!A1812,'Customer Names'!A1812:C4146,3,FALSE)</f>
        <v>Kendall</v>
      </c>
      <c r="C1812" s="24">
        <f>VLOOKUP(Table8[[#This Row],[Customer ID]],Table8[[Customer ID]:[BMI]],2,FALSE)</f>
        <v>21.945</v>
      </c>
      <c r="D1812" s="24">
        <f>VLOOKUP(Table8[[#This Row],[Customer ID]],Table8[[Customer ID]:[HBA1C]],4,FALSE)</f>
        <v>5.37</v>
      </c>
      <c r="E1812" s="24" t="str">
        <f>VLOOKUP(Table8[[#This Row],[Customer ID]],Table8[[Customer ID]:[Heart Issues]],6,FALSE)</f>
        <v>No</v>
      </c>
      <c r="F1812" s="24" t="str">
        <f>VLOOKUP(Table8[[#This Row],[Customer ID]],Table8[[Customer ID]:[Any Transplants]],7,FALSE)</f>
        <v>No</v>
      </c>
      <c r="G1812" s="24" t="str">
        <f>VLOOKUP(Table8[[#This Row],[Customer ID]],Table8[[Customer ID]:[Cancer history]],8,FALSE)</f>
        <v>No</v>
      </c>
      <c r="H1812" s="24">
        <f>VLOOKUP(Table8[[#This Row],[Customer ID]],Table8[[Customer ID]:[NumberOfMajorSurgeries]],9,FALSE)</f>
        <v>1</v>
      </c>
      <c r="I1812" s="24" t="str">
        <f>VLOOKUP(Table8[[#This Row],[Customer ID]],Table8[],10,FALSE)</f>
        <v>No</v>
      </c>
      <c r="J1812" s="24" t="str">
        <f>VLOOKUP(Table8[[#This Row],[Customer ID]],Table8[[Customer ID]:[Wight Status]],3,FALSE)</f>
        <v>Normal Weight</v>
      </c>
      <c r="K1812" s="24" t="str">
        <f>VLOOKUP(Table8[[#This Row],[Customer ID]],Table8[[Customer ID]:[Diabetes Status]],5,FALSE)</f>
        <v>Normal</v>
      </c>
      <c r="L1812" s="24" t="str">
        <f>VLOOKUP(A1812,Table1[[Customer ID]:[Date Of Birth]],5,FALSE)</f>
        <v>9-Oct-1992</v>
      </c>
      <c r="M1812" s="24">
        <f>VLOOKUP(A1812,Table1[[Customer ID]:[charges]],8,FALSE)</f>
        <v>4718.2</v>
      </c>
      <c r="N1812" s="24" t="str">
        <f>VLOOKUP(Healthcare!A1812,Table1[[Customer ID]:[Hospital tier]],9,FALSE)</f>
        <v>tier - 2</v>
      </c>
      <c r="O1812" s="24" t="str">
        <f>VLOOKUP(A1812,Table1[[Customer ID]:[City tier]],10,FALSE)</f>
        <v>tier - 3</v>
      </c>
      <c r="P1812" s="24" t="str">
        <f>VLOOKUP(Healthcare!A1812,Table1[],11,FALSE)</f>
        <v>R1024</v>
      </c>
      <c r="Q1812" s="24">
        <f>VLOOKUP(Healthcare!A1812,Table1[[Customer ID]:[Age]],6,FALSE)</f>
        <v>30</v>
      </c>
    </row>
    <row r="1813" spans="1:17" ht="15.4" x14ac:dyDescent="0.45">
      <c r="A1813" s="25" t="s">
        <v>1812</v>
      </c>
      <c r="B1813" s="24" t="str">
        <f>VLOOKUP('Customer Names'!A1813,'Customer Names'!A1813:C4147,3,FALSE)</f>
        <v>Gast</v>
      </c>
      <c r="C1813" s="24">
        <f>VLOOKUP(Table8[[#This Row],[Customer ID]],Table8[[Customer ID]:[BMI]],2,FALSE)</f>
        <v>19.47</v>
      </c>
      <c r="D1813" s="24">
        <f>VLOOKUP(Table8[[#This Row],[Customer ID]],Table8[[Customer ID]:[HBA1C]],4,FALSE)</f>
        <v>6.6</v>
      </c>
      <c r="E1813" s="24" t="str">
        <f>VLOOKUP(Table8[[#This Row],[Customer ID]],Table8[[Customer ID]:[Heart Issues]],6,FALSE)</f>
        <v>Yes</v>
      </c>
      <c r="F1813" s="24" t="str">
        <f>VLOOKUP(Table8[[#This Row],[Customer ID]],Table8[[Customer ID]:[Any Transplants]],7,FALSE)</f>
        <v>No</v>
      </c>
      <c r="G1813" s="24" t="str">
        <f>VLOOKUP(Table8[[#This Row],[Customer ID]],Table8[[Customer ID]:[Cancer history]],8,FALSE)</f>
        <v>No</v>
      </c>
      <c r="H1813" s="24">
        <f>VLOOKUP(Table8[[#This Row],[Customer ID]],Table8[[Customer ID]:[NumberOfMajorSurgeries]],9,FALSE)</f>
        <v>0</v>
      </c>
      <c r="I1813" s="24" t="str">
        <f>VLOOKUP(Table8[[#This Row],[Customer ID]],Table8[],10,FALSE)</f>
        <v>No</v>
      </c>
      <c r="J1813" s="24" t="str">
        <f>VLOOKUP(Table8[[#This Row],[Customer ID]],Table8[[Customer ID]:[Wight Status]],3,FALSE)</f>
        <v>Normal Weight</v>
      </c>
      <c r="K1813" s="24" t="str">
        <f>VLOOKUP(Table8[[#This Row],[Customer ID]],Table8[[Customer ID]:[Diabetes Status]],5,FALSE)</f>
        <v>Diabetes</v>
      </c>
      <c r="L1813" s="24" t="str">
        <f>VLOOKUP(A1813,Table1[[Customer ID]:[Date Of Birth]],5,FALSE)</f>
        <v>12-Aug-1981</v>
      </c>
      <c r="M1813" s="24">
        <f>VLOOKUP(A1813,Table1[[Customer ID]:[charges]],8,FALSE)</f>
        <v>4712.12</v>
      </c>
      <c r="N1813" s="24" t="str">
        <f>VLOOKUP(Healthcare!A1813,Table1[[Customer ID]:[Hospital tier]],9,FALSE)</f>
        <v>tier - 2</v>
      </c>
      <c r="O1813" s="24" t="str">
        <f>VLOOKUP(A1813,Table1[[Customer ID]:[City tier]],10,FALSE)</f>
        <v>tier - 3</v>
      </c>
      <c r="P1813" s="24" t="str">
        <f>VLOOKUP(Healthcare!A1813,Table1[],11,FALSE)</f>
        <v>R1011</v>
      </c>
      <c r="Q1813" s="24">
        <f>VLOOKUP(Healthcare!A1813,Table1[[Customer ID]:[Age]],6,FALSE)</f>
        <v>41</v>
      </c>
    </row>
    <row r="1814" spans="1:17" ht="15.4" x14ac:dyDescent="0.45">
      <c r="A1814" s="25" t="s">
        <v>1813</v>
      </c>
      <c r="B1814" s="24" t="str">
        <f>VLOOKUP('Customer Names'!A1814,'Customer Names'!A1814:C4148,3,FALSE)</f>
        <v>Scanlin</v>
      </c>
      <c r="C1814" s="24">
        <f>VLOOKUP(Table8[[#This Row],[Customer ID]],Table8[[Customer ID]:[BMI]],2,FALSE)</f>
        <v>15.61</v>
      </c>
      <c r="D1814" s="24">
        <f>VLOOKUP(Table8[[#This Row],[Customer ID]],Table8[[Customer ID]:[HBA1C]],4,FALSE)</f>
        <v>5.77</v>
      </c>
      <c r="E1814" s="24" t="str">
        <f>VLOOKUP(Table8[[#This Row],[Customer ID]],Table8[[Customer ID]:[Heart Issues]],6,FALSE)</f>
        <v>No</v>
      </c>
      <c r="F1814" s="24" t="str">
        <f>VLOOKUP(Table8[[#This Row],[Customer ID]],Table8[[Customer ID]:[Any Transplants]],7,FALSE)</f>
        <v>No</v>
      </c>
      <c r="G1814" s="24" t="str">
        <f>VLOOKUP(Table8[[#This Row],[Customer ID]],Table8[[Customer ID]:[Cancer history]],8,FALSE)</f>
        <v>No</v>
      </c>
      <c r="H1814" s="24">
        <f>VLOOKUP(Table8[[#This Row],[Customer ID]],Table8[[Customer ID]:[NumberOfMajorSurgeries]],9,FALSE)</f>
        <v>0</v>
      </c>
      <c r="I1814" s="24" t="str">
        <f>VLOOKUP(Table8[[#This Row],[Customer ID]],Table8[],10,FALSE)</f>
        <v>No</v>
      </c>
      <c r="J1814" s="24" t="str">
        <f>VLOOKUP(Table8[[#This Row],[Customer ID]],Table8[[Customer ID]:[Wight Status]],3,FALSE)</f>
        <v>Under Weight</v>
      </c>
      <c r="K1814" s="24" t="str">
        <f>VLOOKUP(Table8[[#This Row],[Customer ID]],Table8[[Customer ID]:[Diabetes Status]],5,FALSE)</f>
        <v>Prediabetes</v>
      </c>
      <c r="L1814" s="24" t="str">
        <f>VLOOKUP(A1814,Table1[[Customer ID]:[Date Of Birth]],5,FALSE)</f>
        <v>4-Dec-1977</v>
      </c>
      <c r="M1814" s="24">
        <f>VLOOKUP(A1814,Table1[[Customer ID]:[charges]],8,FALSE)</f>
        <v>4699.47</v>
      </c>
      <c r="N1814" s="24" t="str">
        <f>VLOOKUP(Healthcare!A1814,Table1[[Customer ID]:[Hospital tier]],9,FALSE)</f>
        <v>tier - 2</v>
      </c>
      <c r="O1814" s="24" t="str">
        <f>VLOOKUP(A1814,Table1[[Customer ID]:[City tier]],10,FALSE)</f>
        <v>tier - 3</v>
      </c>
      <c r="P1814" s="24" t="str">
        <f>VLOOKUP(Healthcare!A1814,Table1[],11,FALSE)</f>
        <v>R1013</v>
      </c>
      <c r="Q1814" s="24">
        <f>VLOOKUP(Healthcare!A1814,Table1[[Customer ID]:[Age]],6,FALSE)</f>
        <v>45</v>
      </c>
    </row>
    <row r="1815" spans="1:17" ht="15.4" x14ac:dyDescent="0.45">
      <c r="A1815" s="25" t="s">
        <v>1814</v>
      </c>
      <c r="B1815" s="24" t="str">
        <f>VLOOKUP('Customer Names'!A1815,'Customer Names'!A1815:C4149,3,FALSE)</f>
        <v>Philbrook</v>
      </c>
      <c r="C1815" s="24">
        <f>VLOOKUP(Table8[[#This Row],[Customer ID]],Table8[[Customer ID]:[BMI]],2,FALSE)</f>
        <v>28.6</v>
      </c>
      <c r="D1815" s="24">
        <f>VLOOKUP(Table8[[#This Row],[Customer ID]],Table8[[Customer ID]:[HBA1C]],4,FALSE)</f>
        <v>6.08</v>
      </c>
      <c r="E1815" s="24" t="str">
        <f>VLOOKUP(Table8[[#This Row],[Customer ID]],Table8[[Customer ID]:[Heart Issues]],6,FALSE)</f>
        <v>No</v>
      </c>
      <c r="F1815" s="24" t="str">
        <f>VLOOKUP(Table8[[#This Row],[Customer ID]],Table8[[Customer ID]:[Any Transplants]],7,FALSE)</f>
        <v>No</v>
      </c>
      <c r="G1815" s="24" t="str">
        <f>VLOOKUP(Table8[[#This Row],[Customer ID]],Table8[[Customer ID]:[Cancer history]],8,FALSE)</f>
        <v>Yes</v>
      </c>
      <c r="H1815" s="24">
        <f>VLOOKUP(Table8[[#This Row],[Customer ID]],Table8[[Customer ID]:[NumberOfMajorSurgeries]],9,FALSE)</f>
        <v>1</v>
      </c>
      <c r="I1815" s="24" t="str">
        <f>VLOOKUP(Table8[[#This Row],[Customer ID]],Table8[],10,FALSE)</f>
        <v>No</v>
      </c>
      <c r="J1815" s="24" t="str">
        <f>VLOOKUP(Table8[[#This Row],[Customer ID]],Table8[[Customer ID]:[Wight Status]],3,FALSE)</f>
        <v>Over Weight</v>
      </c>
      <c r="K1815" s="24" t="str">
        <f>VLOOKUP(Table8[[#This Row],[Customer ID]],Table8[[Customer ID]:[Diabetes Status]],5,FALSE)</f>
        <v>Prediabetes</v>
      </c>
      <c r="L1815" s="24" t="str">
        <f>VLOOKUP(A1815,Table1[[Customer ID]:[Date Of Birth]],5,FALSE)</f>
        <v>22-Jun-2003</v>
      </c>
      <c r="M1815" s="24">
        <f>VLOOKUP(A1815,Table1[[Customer ID]:[charges]],8,FALSE)</f>
        <v>4687.8</v>
      </c>
      <c r="N1815" s="24" t="str">
        <f>VLOOKUP(Healthcare!A1815,Table1[[Customer ID]:[Hospital tier]],9,FALSE)</f>
        <v>tier - 2</v>
      </c>
      <c r="O1815" s="24" t="str">
        <f>VLOOKUP(A1815,Table1[[Customer ID]:[City tier]],10,FALSE)</f>
        <v>tier - 3</v>
      </c>
      <c r="P1815" s="24" t="str">
        <f>VLOOKUP(Healthcare!A1815,Table1[],11,FALSE)</f>
        <v>R1011</v>
      </c>
      <c r="Q1815" s="24">
        <f>VLOOKUP(Healthcare!A1815,Table1[[Customer ID]:[Age]],6,FALSE)</f>
        <v>19</v>
      </c>
    </row>
    <row r="1816" spans="1:17" ht="15.4" x14ac:dyDescent="0.45">
      <c r="A1816" s="25" t="s">
        <v>1815</v>
      </c>
      <c r="B1816" s="24" t="str">
        <f>VLOOKUP('Customer Names'!A1816,'Customer Names'!A1816:C4150,3,FALSE)</f>
        <v>Cowan</v>
      </c>
      <c r="C1816" s="24">
        <f>VLOOKUP(Table8[[#This Row],[Customer ID]],Table8[[Customer ID]:[BMI]],2,FALSE)</f>
        <v>46.53</v>
      </c>
      <c r="D1816" s="24">
        <f>VLOOKUP(Table8[[#This Row],[Customer ID]],Table8[[Customer ID]:[HBA1C]],4,FALSE)</f>
        <v>4.16</v>
      </c>
      <c r="E1816" s="24" t="str">
        <f>VLOOKUP(Table8[[#This Row],[Customer ID]],Table8[[Customer ID]:[Heart Issues]],6,FALSE)</f>
        <v>No</v>
      </c>
      <c r="F1816" s="24" t="str">
        <f>VLOOKUP(Table8[[#This Row],[Customer ID]],Table8[[Customer ID]:[Any Transplants]],7,FALSE)</f>
        <v>No</v>
      </c>
      <c r="G1816" s="24" t="str">
        <f>VLOOKUP(Table8[[#This Row],[Customer ID]],Table8[[Customer ID]:[Cancer history]],8,FALSE)</f>
        <v>No</v>
      </c>
      <c r="H1816" s="24">
        <f>VLOOKUP(Table8[[#This Row],[Customer ID]],Table8[[Customer ID]:[NumberOfMajorSurgeries]],9,FALSE)</f>
        <v>0</v>
      </c>
      <c r="I1816" s="24" t="str">
        <f>VLOOKUP(Table8[[#This Row],[Customer ID]],Table8[],10,FALSE)</f>
        <v>No</v>
      </c>
      <c r="J1816" s="24" t="str">
        <f>VLOOKUP(Table8[[#This Row],[Customer ID]],Table8[[Customer ID]:[Wight Status]],3,FALSE)</f>
        <v>Obesity</v>
      </c>
      <c r="K1816" s="24" t="str">
        <f>VLOOKUP(Table8[[#This Row],[Customer ID]],Table8[[Customer ID]:[Diabetes Status]],5,FALSE)</f>
        <v>Normal</v>
      </c>
      <c r="L1816" s="24" t="str">
        <f>VLOOKUP(A1816,Table1[[Customer ID]:[Date Of Birth]],5,FALSE)</f>
        <v>4-Sep-1990</v>
      </c>
      <c r="M1816" s="24">
        <f>VLOOKUP(A1816,Table1[[Customer ID]:[charges]],8,FALSE)</f>
        <v>4686.3900000000003</v>
      </c>
      <c r="N1816" s="24" t="str">
        <f>VLOOKUP(Healthcare!A1816,Table1[[Customer ID]:[Hospital tier]],9,FALSE)</f>
        <v>tier - 3</v>
      </c>
      <c r="O1816" s="24" t="str">
        <f>VLOOKUP(A1816,Table1[[Customer ID]:[City tier]],10,FALSE)</f>
        <v>tier - 3</v>
      </c>
      <c r="P1816" s="24" t="str">
        <f>VLOOKUP(Healthcare!A1816,Table1[],11,FALSE)</f>
        <v>R1013</v>
      </c>
      <c r="Q1816" s="24">
        <f>VLOOKUP(Healthcare!A1816,Table1[[Customer ID]:[Age]],6,FALSE)</f>
        <v>32</v>
      </c>
    </row>
    <row r="1817" spans="1:17" ht="15.4" x14ac:dyDescent="0.45">
      <c r="A1817" s="25" t="s">
        <v>1816</v>
      </c>
      <c r="B1817" s="24" t="str">
        <f>VLOOKUP('Customer Names'!A1817,'Customer Names'!A1817:C4151,3,FALSE)</f>
        <v>Sousa</v>
      </c>
      <c r="C1817" s="24">
        <f>VLOOKUP(Table8[[#This Row],[Customer ID]],Table8[[Customer ID]:[BMI]],2,FALSE)</f>
        <v>34.99</v>
      </c>
      <c r="D1817" s="24">
        <f>VLOOKUP(Table8[[#This Row],[Customer ID]],Table8[[Customer ID]:[HBA1C]],4,FALSE)</f>
        <v>5.0999999999999996</v>
      </c>
      <c r="E1817" s="24" t="str">
        <f>VLOOKUP(Table8[[#This Row],[Customer ID]],Table8[[Customer ID]:[Heart Issues]],6,FALSE)</f>
        <v>No</v>
      </c>
      <c r="F1817" s="24" t="str">
        <f>VLOOKUP(Table8[[#This Row],[Customer ID]],Table8[[Customer ID]:[Any Transplants]],7,FALSE)</f>
        <v>No</v>
      </c>
      <c r="G1817" s="24" t="str">
        <f>VLOOKUP(Table8[[#This Row],[Customer ID]],Table8[[Customer ID]:[Cancer history]],8,FALSE)</f>
        <v>Yes</v>
      </c>
      <c r="H1817" s="24">
        <f>VLOOKUP(Table8[[#This Row],[Customer ID]],Table8[[Customer ID]:[NumberOfMajorSurgeries]],9,FALSE)</f>
        <v>1</v>
      </c>
      <c r="I1817" s="24" t="str">
        <f>VLOOKUP(Table8[[#This Row],[Customer ID]],Table8[],10,FALSE)</f>
        <v>No</v>
      </c>
      <c r="J1817" s="24" t="str">
        <f>VLOOKUP(Table8[[#This Row],[Customer ID]],Table8[[Customer ID]:[Wight Status]],3,FALSE)</f>
        <v>Obesity</v>
      </c>
      <c r="K1817" s="24" t="str">
        <f>VLOOKUP(Table8[[#This Row],[Customer ID]],Table8[[Customer ID]:[Diabetes Status]],5,FALSE)</f>
        <v>Normal</v>
      </c>
      <c r="L1817" s="24" t="str">
        <f>VLOOKUP(A1817,Table1[[Customer ID]:[Date Of Birth]],5,FALSE)</f>
        <v>4-Oct-2003</v>
      </c>
      <c r="M1817" s="24">
        <f>VLOOKUP(A1817,Table1[[Customer ID]:[charges]],8,FALSE)</f>
        <v>4678.8</v>
      </c>
      <c r="N1817" s="24" t="str">
        <f>VLOOKUP(Healthcare!A1817,Table1[[Customer ID]:[Hospital tier]],9,FALSE)</f>
        <v>tier - 2</v>
      </c>
      <c r="O1817" s="24" t="str">
        <f>VLOOKUP(A1817,Table1[[Customer ID]:[City tier]],10,FALSE)</f>
        <v>tier - 1</v>
      </c>
      <c r="P1817" s="24" t="str">
        <f>VLOOKUP(Healthcare!A1817,Table1[],11,FALSE)</f>
        <v>R1021</v>
      </c>
      <c r="Q1817" s="24">
        <f>VLOOKUP(Healthcare!A1817,Table1[[Customer ID]:[Age]],6,FALSE)</f>
        <v>19</v>
      </c>
    </row>
    <row r="1818" spans="1:17" ht="15.4" x14ac:dyDescent="0.45">
      <c r="A1818" s="25" t="s">
        <v>1817</v>
      </c>
      <c r="B1818" s="24" t="str">
        <f>VLOOKUP('Customer Names'!A1818,'Customer Names'!A1818:C4152,3,FALSE)</f>
        <v>Stanton</v>
      </c>
      <c r="C1818" s="24">
        <f>VLOOKUP(Table8[[#This Row],[Customer ID]],Table8[[Customer ID]:[BMI]],2,FALSE)</f>
        <v>17.05</v>
      </c>
      <c r="D1818" s="24">
        <f>VLOOKUP(Table8[[#This Row],[Customer ID]],Table8[[Customer ID]:[HBA1C]],4,FALSE)</f>
        <v>5.3</v>
      </c>
      <c r="E1818" s="24" t="str">
        <f>VLOOKUP(Table8[[#This Row],[Customer ID]],Table8[[Customer ID]:[Heart Issues]],6,FALSE)</f>
        <v>No</v>
      </c>
      <c r="F1818" s="24" t="str">
        <f>VLOOKUP(Table8[[#This Row],[Customer ID]],Table8[[Customer ID]:[Any Transplants]],7,FALSE)</f>
        <v>No</v>
      </c>
      <c r="G1818" s="24" t="str">
        <f>VLOOKUP(Table8[[#This Row],[Customer ID]],Table8[[Customer ID]:[Cancer history]],8,FALSE)</f>
        <v>Yes</v>
      </c>
      <c r="H1818" s="24">
        <f>VLOOKUP(Table8[[#This Row],[Customer ID]],Table8[[Customer ID]:[NumberOfMajorSurgeries]],9,FALSE)</f>
        <v>1</v>
      </c>
      <c r="I1818" s="24" t="str">
        <f>VLOOKUP(Table8[[#This Row],[Customer ID]],Table8[],10,FALSE)</f>
        <v>No</v>
      </c>
      <c r="J1818" s="24" t="str">
        <f>VLOOKUP(Table8[[#This Row],[Customer ID]],Table8[[Customer ID]:[Wight Status]],3,FALSE)</f>
        <v>Under Weight</v>
      </c>
      <c r="K1818" s="24" t="str">
        <f>VLOOKUP(Table8[[#This Row],[Customer ID]],Table8[[Customer ID]:[Diabetes Status]],5,FALSE)</f>
        <v>Normal</v>
      </c>
      <c r="L1818" s="24" t="str">
        <f>VLOOKUP(A1818,Table1[[Customer ID]:[Date Of Birth]],5,FALSE)</f>
        <v>18-Oct-1979</v>
      </c>
      <c r="M1818" s="24">
        <f>VLOOKUP(A1818,Table1[[Customer ID]:[charges]],8,FALSE)</f>
        <v>4674.2</v>
      </c>
      <c r="N1818" s="24" t="str">
        <f>VLOOKUP(Healthcare!A1818,Table1[[Customer ID]:[Hospital tier]],9,FALSE)</f>
        <v>tier - 2</v>
      </c>
      <c r="O1818" s="24" t="str">
        <f>VLOOKUP(A1818,Table1[[Customer ID]:[City tier]],10,FALSE)</f>
        <v>tier - 1</v>
      </c>
      <c r="P1818" s="24" t="str">
        <f>VLOOKUP(Healthcare!A1818,Table1[],11,FALSE)</f>
        <v>R1013</v>
      </c>
      <c r="Q1818" s="24">
        <f>VLOOKUP(Healthcare!A1818,Table1[[Customer ID]:[Age]],6,FALSE)</f>
        <v>43</v>
      </c>
    </row>
    <row r="1819" spans="1:17" ht="15.4" x14ac:dyDescent="0.45">
      <c r="A1819" s="25" t="s">
        <v>1818</v>
      </c>
      <c r="B1819" s="24" t="str">
        <f>VLOOKUP('Customer Names'!A1819,'Customer Names'!A1819:C4153,3,FALSE)</f>
        <v>Mollak</v>
      </c>
      <c r="C1819" s="24">
        <f>VLOOKUP(Table8[[#This Row],[Customer ID]],Table8[[Customer ID]:[BMI]],2,FALSE)</f>
        <v>37.18</v>
      </c>
      <c r="D1819" s="24">
        <f>VLOOKUP(Table8[[#This Row],[Customer ID]],Table8[[Customer ID]:[HBA1C]],4,FALSE)</f>
        <v>4.9000000000000004</v>
      </c>
      <c r="E1819" s="24" t="str">
        <f>VLOOKUP(Table8[[#This Row],[Customer ID]],Table8[[Customer ID]:[Heart Issues]],6,FALSE)</f>
        <v>No</v>
      </c>
      <c r="F1819" s="24" t="str">
        <f>VLOOKUP(Table8[[#This Row],[Customer ID]],Table8[[Customer ID]:[Any Transplants]],7,FALSE)</f>
        <v>No</v>
      </c>
      <c r="G1819" s="24" t="str">
        <f>VLOOKUP(Table8[[#This Row],[Customer ID]],Table8[[Customer ID]:[Cancer history]],8,FALSE)</f>
        <v>No</v>
      </c>
      <c r="H1819" s="24">
        <f>VLOOKUP(Table8[[#This Row],[Customer ID]],Table8[[Customer ID]:[NumberOfMajorSurgeries]],9,FALSE)</f>
        <v>0</v>
      </c>
      <c r="I1819" s="24" t="str">
        <f>VLOOKUP(Table8[[#This Row],[Customer ID]],Table8[],10,FALSE)</f>
        <v>No</v>
      </c>
      <c r="J1819" s="24" t="str">
        <f>VLOOKUP(Table8[[#This Row],[Customer ID]],Table8[[Customer ID]:[Wight Status]],3,FALSE)</f>
        <v>Obesity</v>
      </c>
      <c r="K1819" s="24" t="str">
        <f>VLOOKUP(Table8[[#This Row],[Customer ID]],Table8[[Customer ID]:[Diabetes Status]],5,FALSE)</f>
        <v>Normal</v>
      </c>
      <c r="L1819" s="24" t="str">
        <f>VLOOKUP(A1819,Table1[[Customer ID]:[Date Of Birth]],5,FALSE)</f>
        <v>13-Jul-1990</v>
      </c>
      <c r="M1819" s="24">
        <f>VLOOKUP(A1819,Table1[[Customer ID]:[charges]],8,FALSE)</f>
        <v>4673.3900000000003</v>
      </c>
      <c r="N1819" s="24" t="str">
        <f>VLOOKUP(Healthcare!A1819,Table1[[Customer ID]:[Hospital tier]],9,FALSE)</f>
        <v>tier - 2</v>
      </c>
      <c r="O1819" s="24" t="str">
        <f>VLOOKUP(A1819,Table1[[Customer ID]:[City tier]],10,FALSE)</f>
        <v>tier - 1</v>
      </c>
      <c r="P1819" s="24" t="str">
        <f>VLOOKUP(Healthcare!A1819,Table1[],11,FALSE)</f>
        <v>R1013</v>
      </c>
      <c r="Q1819" s="24">
        <f>VLOOKUP(Healthcare!A1819,Table1[[Customer ID]:[Age]],6,FALSE)</f>
        <v>32</v>
      </c>
    </row>
    <row r="1820" spans="1:17" ht="15.4" x14ac:dyDescent="0.45">
      <c r="A1820" s="25" t="s">
        <v>1819</v>
      </c>
      <c r="B1820" s="24" t="str">
        <f>VLOOKUP('Customer Names'!A1820,'Customer Names'!A1820:C4154,3,FALSE)</f>
        <v>Bell</v>
      </c>
      <c r="C1820" s="24">
        <f>VLOOKUP(Table8[[#This Row],[Customer ID]],Table8[[Customer ID]:[BMI]],2,FALSE)</f>
        <v>35.200000000000003</v>
      </c>
      <c r="D1820" s="24">
        <f>VLOOKUP(Table8[[#This Row],[Customer ID]],Table8[[Customer ID]:[HBA1C]],4,FALSE)</f>
        <v>5.55</v>
      </c>
      <c r="E1820" s="24" t="str">
        <f>VLOOKUP(Table8[[#This Row],[Customer ID]],Table8[[Customer ID]:[Heart Issues]],6,FALSE)</f>
        <v>No</v>
      </c>
      <c r="F1820" s="24" t="str">
        <f>VLOOKUP(Table8[[#This Row],[Customer ID]],Table8[[Customer ID]:[Any Transplants]],7,FALSE)</f>
        <v>No</v>
      </c>
      <c r="G1820" s="24" t="str">
        <f>VLOOKUP(Table8[[#This Row],[Customer ID]],Table8[[Customer ID]:[Cancer history]],8,FALSE)</f>
        <v>No</v>
      </c>
      <c r="H1820" s="24">
        <f>VLOOKUP(Table8[[#This Row],[Customer ID]],Table8[[Customer ID]:[NumberOfMajorSurgeries]],9,FALSE)</f>
        <v>0</v>
      </c>
      <c r="I1820" s="24" t="str">
        <f>VLOOKUP(Table8[[#This Row],[Customer ID]],Table8[],10,FALSE)</f>
        <v>No</v>
      </c>
      <c r="J1820" s="24" t="str">
        <f>VLOOKUP(Table8[[#This Row],[Customer ID]],Table8[[Customer ID]:[Wight Status]],3,FALSE)</f>
        <v>Obesity</v>
      </c>
      <c r="K1820" s="24" t="str">
        <f>VLOOKUP(Table8[[#This Row],[Customer ID]],Table8[[Customer ID]:[Diabetes Status]],5,FALSE)</f>
        <v>Normal</v>
      </c>
      <c r="L1820" s="24" t="str">
        <f>VLOOKUP(A1820,Table1[[Customer ID]:[Date Of Birth]],5,FALSE)</f>
        <v>26-Sep-1990</v>
      </c>
      <c r="M1820" s="24">
        <f>VLOOKUP(A1820,Table1[[Customer ID]:[charges]],8,FALSE)</f>
        <v>4670.6400000000003</v>
      </c>
      <c r="N1820" s="24" t="str">
        <f>VLOOKUP(Healthcare!A1820,Table1[[Customer ID]:[Hospital tier]],9,FALSE)</f>
        <v>tier - 2</v>
      </c>
      <c r="O1820" s="24" t="str">
        <f>VLOOKUP(A1820,Table1[[Customer ID]:[City tier]],10,FALSE)</f>
        <v>tier - 2</v>
      </c>
      <c r="P1820" s="24" t="str">
        <f>VLOOKUP(Healthcare!A1820,Table1[],11,FALSE)</f>
        <v>R1011</v>
      </c>
      <c r="Q1820" s="24">
        <f>VLOOKUP(Healthcare!A1820,Table1[[Customer ID]:[Age]],6,FALSE)</f>
        <v>32</v>
      </c>
    </row>
    <row r="1821" spans="1:17" ht="15.4" x14ac:dyDescent="0.45">
      <c r="A1821" s="25" t="s">
        <v>1820</v>
      </c>
      <c r="B1821" s="24" t="str">
        <f>VLOOKUP('Customer Names'!A1821,'Customer Names'!A1821:C4155,3,FALSE)</f>
        <v>Weston</v>
      </c>
      <c r="C1821" s="24">
        <f>VLOOKUP(Table8[[#This Row],[Customer ID]],Table8[[Customer ID]:[BMI]],2,FALSE)</f>
        <v>37.335000000000001</v>
      </c>
      <c r="D1821" s="24">
        <f>VLOOKUP(Table8[[#This Row],[Customer ID]],Table8[[Customer ID]:[HBA1C]],4,FALSE)</f>
        <v>4.95</v>
      </c>
      <c r="E1821" s="24" t="str">
        <f>VLOOKUP(Table8[[#This Row],[Customer ID]],Table8[[Customer ID]:[Heart Issues]],6,FALSE)</f>
        <v>No</v>
      </c>
      <c r="F1821" s="24" t="str">
        <f>VLOOKUP(Table8[[#This Row],[Customer ID]],Table8[[Customer ID]:[Any Transplants]],7,FALSE)</f>
        <v>No</v>
      </c>
      <c r="G1821" s="24" t="str">
        <f>VLOOKUP(Table8[[#This Row],[Customer ID]],Table8[[Customer ID]:[Cancer history]],8,FALSE)</f>
        <v>No</v>
      </c>
      <c r="H1821" s="24">
        <f>VLOOKUP(Table8[[#This Row],[Customer ID]],Table8[[Customer ID]:[NumberOfMajorSurgeries]],9,FALSE)</f>
        <v>0</v>
      </c>
      <c r="I1821" s="24" t="str">
        <f>VLOOKUP(Table8[[#This Row],[Customer ID]],Table8[],10,FALSE)</f>
        <v>No</v>
      </c>
      <c r="J1821" s="24" t="str">
        <f>VLOOKUP(Table8[[#This Row],[Customer ID]],Table8[[Customer ID]:[Wight Status]],3,FALSE)</f>
        <v>Obesity</v>
      </c>
      <c r="K1821" s="24" t="str">
        <f>VLOOKUP(Table8[[#This Row],[Customer ID]],Table8[[Customer ID]:[Diabetes Status]],5,FALSE)</f>
        <v>Normal</v>
      </c>
      <c r="L1821" s="24" t="str">
        <f>VLOOKUP(A1821,Table1[[Customer ID]:[Date Of Birth]],5,FALSE)</f>
        <v>5-Aug-1990</v>
      </c>
      <c r="M1821" s="24">
        <f>VLOOKUP(A1821,Table1[[Customer ID]:[charges]],8,FALSE)</f>
        <v>4667.6099999999997</v>
      </c>
      <c r="N1821" s="24" t="str">
        <f>VLOOKUP(Healthcare!A1821,Table1[[Customer ID]:[Hospital tier]],9,FALSE)</f>
        <v>tier - 3</v>
      </c>
      <c r="O1821" s="24" t="str">
        <f>VLOOKUP(A1821,Table1[[Customer ID]:[City tier]],10,FALSE)</f>
        <v>tier - 3</v>
      </c>
      <c r="P1821" s="24" t="str">
        <f>VLOOKUP(Healthcare!A1821,Table1[],11,FALSE)</f>
        <v>R1016</v>
      </c>
      <c r="Q1821" s="24">
        <f>VLOOKUP(Healthcare!A1821,Table1[[Customer ID]:[Age]],6,FALSE)</f>
        <v>32</v>
      </c>
    </row>
    <row r="1822" spans="1:17" ht="15.4" x14ac:dyDescent="0.45">
      <c r="A1822" s="25" t="s">
        <v>1821</v>
      </c>
      <c r="B1822" s="24" t="str">
        <f>VLOOKUP('Customer Names'!A1822,'Customer Names'!A1822:C4156,3,FALSE)</f>
        <v>Rabuzzi</v>
      </c>
      <c r="C1822" s="24">
        <f>VLOOKUP(Table8[[#This Row],[Customer ID]],Table8[[Customer ID]:[BMI]],2,FALSE)</f>
        <v>27.265000000000001</v>
      </c>
      <c r="D1822" s="24">
        <f>VLOOKUP(Table8[[#This Row],[Customer ID]],Table8[[Customer ID]:[HBA1C]],4,FALSE)</f>
        <v>6.46</v>
      </c>
      <c r="E1822" s="24" t="str">
        <f>VLOOKUP(Table8[[#This Row],[Customer ID]],Table8[[Customer ID]:[Heart Issues]],6,FALSE)</f>
        <v>Yes</v>
      </c>
      <c r="F1822" s="24" t="str">
        <f>VLOOKUP(Table8[[#This Row],[Customer ID]],Table8[[Customer ID]:[Any Transplants]],7,FALSE)</f>
        <v>No</v>
      </c>
      <c r="G1822" s="24" t="str">
        <f>VLOOKUP(Table8[[#This Row],[Customer ID]],Table8[[Customer ID]:[Cancer history]],8,FALSE)</f>
        <v>No</v>
      </c>
      <c r="H1822" s="24">
        <f>VLOOKUP(Table8[[#This Row],[Customer ID]],Table8[[Customer ID]:[NumberOfMajorSurgeries]],9,FALSE)</f>
        <v>0</v>
      </c>
      <c r="I1822" s="24" t="str">
        <f>VLOOKUP(Table8[[#This Row],[Customer ID]],Table8[],10,FALSE)</f>
        <v>No</v>
      </c>
      <c r="J1822" s="24" t="str">
        <f>VLOOKUP(Table8[[#This Row],[Customer ID]],Table8[[Customer ID]:[Wight Status]],3,FALSE)</f>
        <v>Over Weight</v>
      </c>
      <c r="K1822" s="24" t="str">
        <f>VLOOKUP(Table8[[#This Row],[Customer ID]],Table8[[Customer ID]:[Diabetes Status]],5,FALSE)</f>
        <v>Prediabetes</v>
      </c>
      <c r="L1822" s="24" t="str">
        <f>VLOOKUP(A1822,Table1[[Customer ID]:[Date Of Birth]],5,FALSE)</f>
        <v>25-Oct-1996</v>
      </c>
      <c r="M1822" s="24">
        <f>VLOOKUP(A1822,Table1[[Customer ID]:[charges]],8,FALSE)</f>
        <v>4661.29</v>
      </c>
      <c r="N1822" s="24" t="str">
        <f>VLOOKUP(Healthcare!A1822,Table1[[Customer ID]:[Hospital tier]],9,FALSE)</f>
        <v>tier - 2</v>
      </c>
      <c r="O1822" s="24" t="str">
        <f>VLOOKUP(A1822,Table1[[Customer ID]:[City tier]],10,FALSE)</f>
        <v>tier - 1</v>
      </c>
      <c r="P1822" s="24" t="str">
        <f>VLOOKUP(Healthcare!A1822,Table1[],11,FALSE)</f>
        <v>R1017</v>
      </c>
      <c r="Q1822" s="24">
        <f>VLOOKUP(Healthcare!A1822,Table1[[Customer ID]:[Age]],6,FALSE)</f>
        <v>26</v>
      </c>
    </row>
    <row r="1823" spans="1:17" ht="15.4" x14ac:dyDescent="0.45">
      <c r="A1823" s="25" t="s">
        <v>1822</v>
      </c>
      <c r="B1823" s="24" t="str">
        <f>VLOOKUP('Customer Names'!A1823,'Customer Names'!A1823:C4157,3,FALSE)</f>
        <v>Hendrix</v>
      </c>
      <c r="C1823" s="24">
        <f>VLOOKUP(Table8[[#This Row],[Customer ID]],Table8[[Customer ID]:[BMI]],2,FALSE)</f>
        <v>30.8</v>
      </c>
      <c r="D1823" s="24">
        <f>VLOOKUP(Table8[[#This Row],[Customer ID]],Table8[[Customer ID]:[HBA1C]],4,FALSE)</f>
        <v>4.9000000000000004</v>
      </c>
      <c r="E1823" s="24" t="str">
        <f>VLOOKUP(Table8[[#This Row],[Customer ID]],Table8[[Customer ID]:[Heart Issues]],6,FALSE)</f>
        <v>Yes</v>
      </c>
      <c r="F1823" s="24" t="str">
        <f>VLOOKUP(Table8[[#This Row],[Customer ID]],Table8[[Customer ID]:[Any Transplants]],7,FALSE)</f>
        <v>No</v>
      </c>
      <c r="G1823" s="24" t="str">
        <f>VLOOKUP(Table8[[#This Row],[Customer ID]],Table8[[Customer ID]:[Cancer history]],8,FALSE)</f>
        <v>No</v>
      </c>
      <c r="H1823" s="24">
        <f>VLOOKUP(Table8[[#This Row],[Customer ID]],Table8[[Customer ID]:[NumberOfMajorSurgeries]],9,FALSE)</f>
        <v>0</v>
      </c>
      <c r="I1823" s="24" t="str">
        <f>VLOOKUP(Table8[[#This Row],[Customer ID]],Table8[],10,FALSE)</f>
        <v>No</v>
      </c>
      <c r="J1823" s="24" t="str">
        <f>VLOOKUP(Table8[[#This Row],[Customer ID]],Table8[[Customer ID]:[Wight Status]],3,FALSE)</f>
        <v>Obesity</v>
      </c>
      <c r="K1823" s="24" t="str">
        <f>VLOOKUP(Table8[[#This Row],[Customer ID]],Table8[[Customer ID]:[Diabetes Status]],5,FALSE)</f>
        <v>Normal</v>
      </c>
      <c r="L1823" s="24" t="str">
        <f>VLOOKUP(A1823,Table1[[Customer ID]:[Date Of Birth]],5,FALSE)</f>
        <v>22-Jun-1985</v>
      </c>
      <c r="M1823" s="24">
        <f>VLOOKUP(A1823,Table1[[Customer ID]:[charges]],8,FALSE)</f>
        <v>4646.76</v>
      </c>
      <c r="N1823" s="24" t="str">
        <f>VLOOKUP(Healthcare!A1823,Table1[[Customer ID]:[Hospital tier]],9,FALSE)</f>
        <v>tier - 1</v>
      </c>
      <c r="O1823" s="24" t="str">
        <f>VLOOKUP(A1823,Table1[[Customer ID]:[City tier]],10,FALSE)</f>
        <v>tier - 1</v>
      </c>
      <c r="P1823" s="24" t="str">
        <f>VLOOKUP(Healthcare!A1823,Table1[],11,FALSE)</f>
        <v>R1011</v>
      </c>
      <c r="Q1823" s="24">
        <f>VLOOKUP(Healthcare!A1823,Table1[[Customer ID]:[Age]],6,FALSE)</f>
        <v>37</v>
      </c>
    </row>
    <row r="1824" spans="1:17" ht="15.4" x14ac:dyDescent="0.45">
      <c r="A1824" s="25" t="s">
        <v>1823</v>
      </c>
      <c r="B1824" s="24" t="str">
        <f>VLOOKUP('Customer Names'!A1824,'Customer Names'!A1824:C4158,3,FALSE)</f>
        <v>Van Nielen</v>
      </c>
      <c r="C1824" s="24">
        <f>VLOOKUP(Table8[[#This Row],[Customer ID]],Table8[[Customer ID]:[BMI]],2,FALSE)</f>
        <v>30.21</v>
      </c>
      <c r="D1824" s="24">
        <f>VLOOKUP(Table8[[#This Row],[Customer ID]],Table8[[Customer ID]:[HBA1C]],4,FALSE)</f>
        <v>5.21</v>
      </c>
      <c r="E1824" s="24" t="str">
        <f>VLOOKUP(Table8[[#This Row],[Customer ID]],Table8[[Customer ID]:[Heart Issues]],6,FALSE)</f>
        <v>No</v>
      </c>
      <c r="F1824" s="24" t="str">
        <f>VLOOKUP(Table8[[#This Row],[Customer ID]],Table8[[Customer ID]:[Any Transplants]],7,FALSE)</f>
        <v>No</v>
      </c>
      <c r="G1824" s="24" t="str">
        <f>VLOOKUP(Table8[[#This Row],[Customer ID]],Table8[[Customer ID]:[Cancer history]],8,FALSE)</f>
        <v>No</v>
      </c>
      <c r="H1824" s="24">
        <f>VLOOKUP(Table8[[#This Row],[Customer ID]],Table8[[Customer ID]:[NumberOfMajorSurgeries]],9,FALSE)</f>
        <v>1</v>
      </c>
      <c r="I1824" s="24" t="str">
        <f>VLOOKUP(Table8[[#This Row],[Customer ID]],Table8[],10,FALSE)</f>
        <v>No</v>
      </c>
      <c r="J1824" s="24" t="str">
        <f>VLOOKUP(Table8[[#This Row],[Customer ID]],Table8[[Customer ID]:[Wight Status]],3,FALSE)</f>
        <v>Obesity</v>
      </c>
      <c r="K1824" s="24" t="str">
        <f>VLOOKUP(Table8[[#This Row],[Customer ID]],Table8[[Customer ID]:[Diabetes Status]],5,FALSE)</f>
        <v>Normal</v>
      </c>
      <c r="L1824" s="24" t="str">
        <f>VLOOKUP(A1824,Table1[[Customer ID]:[Date Of Birth]],5,FALSE)</f>
        <v>29-Jun-1998</v>
      </c>
      <c r="M1824" s="24">
        <f>VLOOKUP(A1824,Table1[[Customer ID]:[charges]],8,FALSE)</f>
        <v>4618.08</v>
      </c>
      <c r="N1824" s="24" t="str">
        <f>VLOOKUP(Healthcare!A1824,Table1[[Customer ID]:[Hospital tier]],9,FALSE)</f>
        <v>tier - 2</v>
      </c>
      <c r="O1824" s="24" t="str">
        <f>VLOOKUP(A1824,Table1[[Customer ID]:[City tier]],10,FALSE)</f>
        <v>tier - 1</v>
      </c>
      <c r="P1824" s="24" t="str">
        <f>VLOOKUP(Healthcare!A1824,Table1[],11,FALSE)</f>
        <v>R1012</v>
      </c>
      <c r="Q1824" s="24">
        <f>VLOOKUP(Healthcare!A1824,Table1[[Customer ID]:[Age]],6,FALSE)</f>
        <v>24</v>
      </c>
    </row>
    <row r="1825" spans="1:17" ht="15.4" x14ac:dyDescent="0.45">
      <c r="A1825" s="25" t="s">
        <v>1824</v>
      </c>
      <c r="B1825" s="24" t="str">
        <f>VLOOKUP('Customer Names'!A1825,'Customer Names'!A1825:C4159,3,FALSE)</f>
        <v>Blanton</v>
      </c>
      <c r="C1825" s="24">
        <f>VLOOKUP(Table8[[#This Row],[Customer ID]],Table8[[Customer ID]:[BMI]],2,FALSE)</f>
        <v>35.340000000000003</v>
      </c>
      <c r="D1825" s="24">
        <f>VLOOKUP(Table8[[#This Row],[Customer ID]],Table8[[Customer ID]:[HBA1C]],4,FALSE)</f>
        <v>4.13</v>
      </c>
      <c r="E1825" s="24" t="str">
        <f>VLOOKUP(Table8[[#This Row],[Customer ID]],Table8[[Customer ID]:[Heart Issues]],6,FALSE)</f>
        <v>No</v>
      </c>
      <c r="F1825" s="24" t="str">
        <f>VLOOKUP(Table8[[#This Row],[Customer ID]],Table8[[Customer ID]:[Any Transplants]],7,FALSE)</f>
        <v>Yes</v>
      </c>
      <c r="G1825" s="24" t="str">
        <f>VLOOKUP(Table8[[#This Row],[Customer ID]],Table8[[Customer ID]:[Cancer history]],8,FALSE)</f>
        <v>No</v>
      </c>
      <c r="H1825" s="24">
        <f>VLOOKUP(Table8[[#This Row],[Customer ID]],Table8[[Customer ID]:[NumberOfMajorSurgeries]],9,FALSE)</f>
        <v>1</v>
      </c>
      <c r="I1825" s="24" t="str">
        <f>VLOOKUP(Table8[[#This Row],[Customer ID]],Table8[],10,FALSE)</f>
        <v>No</v>
      </c>
      <c r="J1825" s="24" t="str">
        <f>VLOOKUP(Table8[[#This Row],[Customer ID]],Table8[[Customer ID]:[Wight Status]],3,FALSE)</f>
        <v>Obesity</v>
      </c>
      <c r="K1825" s="24" t="str">
        <f>VLOOKUP(Table8[[#This Row],[Customer ID]],Table8[[Customer ID]:[Diabetes Status]],5,FALSE)</f>
        <v>Normal</v>
      </c>
      <c r="L1825" s="24" t="str">
        <f>VLOOKUP(A1825,Table1[[Customer ID]:[Date Of Birth]],5,FALSE)</f>
        <v>2-Jul-2000</v>
      </c>
      <c r="M1825" s="24">
        <f>VLOOKUP(A1825,Table1[[Customer ID]:[charges]],8,FALSE)</f>
        <v>4608.03</v>
      </c>
      <c r="N1825" s="24" t="str">
        <f>VLOOKUP(Healthcare!A1825,Table1[[Customer ID]:[Hospital tier]],9,FALSE)</f>
        <v>tier - 2</v>
      </c>
      <c r="O1825" s="24" t="str">
        <f>VLOOKUP(A1825,Table1[[Customer ID]:[City tier]],10,FALSE)</f>
        <v>tier - 3</v>
      </c>
      <c r="P1825" s="24" t="str">
        <f>VLOOKUP(Healthcare!A1825,Table1[],11,FALSE)</f>
        <v>R1011</v>
      </c>
      <c r="Q1825" s="24">
        <f>VLOOKUP(Healthcare!A1825,Table1[[Customer ID]:[Age]],6,FALSE)</f>
        <v>22</v>
      </c>
    </row>
    <row r="1826" spans="1:17" ht="15.4" x14ac:dyDescent="0.45">
      <c r="A1826" s="25" t="s">
        <v>1825</v>
      </c>
      <c r="B1826" s="24" t="str">
        <f>VLOOKUP('Customer Names'!A1826,'Customer Names'!A1826:C4160,3,FALSE)</f>
        <v>Schout</v>
      </c>
      <c r="C1826" s="24">
        <f>VLOOKUP(Table8[[#This Row],[Customer ID]],Table8[[Customer ID]:[BMI]],2,FALSE)</f>
        <v>26.695</v>
      </c>
      <c r="D1826" s="24">
        <f>VLOOKUP(Table8[[#This Row],[Customer ID]],Table8[[Customer ID]:[HBA1C]],4,FALSE)</f>
        <v>5.28</v>
      </c>
      <c r="E1826" s="24" t="str">
        <f>VLOOKUP(Table8[[#This Row],[Customer ID]],Table8[[Customer ID]:[Heart Issues]],6,FALSE)</f>
        <v>No</v>
      </c>
      <c r="F1826" s="24" t="str">
        <f>VLOOKUP(Table8[[#This Row],[Customer ID]],Table8[[Customer ID]:[Any Transplants]],7,FALSE)</f>
        <v>No</v>
      </c>
      <c r="G1826" s="24" t="str">
        <f>VLOOKUP(Table8[[#This Row],[Customer ID]],Table8[[Customer ID]:[Cancer history]],8,FALSE)</f>
        <v>No</v>
      </c>
      <c r="H1826" s="24">
        <f>VLOOKUP(Table8[[#This Row],[Customer ID]],Table8[[Customer ID]:[NumberOfMajorSurgeries]],9,FALSE)</f>
        <v>0</v>
      </c>
      <c r="I1826" s="24" t="str">
        <f>VLOOKUP(Table8[[#This Row],[Customer ID]],Table8[],10,FALSE)</f>
        <v>No</v>
      </c>
      <c r="J1826" s="24" t="str">
        <f>VLOOKUP(Table8[[#This Row],[Customer ID]],Table8[[Customer ID]:[Wight Status]],3,FALSE)</f>
        <v>Over Weight</v>
      </c>
      <c r="K1826" s="24" t="str">
        <f>VLOOKUP(Table8[[#This Row],[Customer ID]],Table8[[Customer ID]:[Diabetes Status]],5,FALSE)</f>
        <v>Normal</v>
      </c>
      <c r="L1826" s="24" t="str">
        <f>VLOOKUP(A1826,Table1[[Customer ID]:[Date Of Birth]],5,FALSE)</f>
        <v>18-Sep-1989</v>
      </c>
      <c r="M1826" s="24">
        <f>VLOOKUP(A1826,Table1[[Customer ID]:[charges]],8,FALSE)</f>
        <v>4571.41</v>
      </c>
      <c r="N1826" s="24" t="str">
        <f>VLOOKUP(Healthcare!A1826,Table1[[Customer ID]:[Hospital tier]],9,FALSE)</f>
        <v>tier - 2</v>
      </c>
      <c r="O1826" s="24" t="str">
        <f>VLOOKUP(A1826,Table1[[Customer ID]:[City tier]],10,FALSE)</f>
        <v>tier - 2</v>
      </c>
      <c r="P1826" s="24" t="str">
        <f>VLOOKUP(Healthcare!A1826,Table1[],11,FALSE)</f>
        <v>R1012</v>
      </c>
      <c r="Q1826" s="24">
        <f>VLOOKUP(Healthcare!A1826,Table1[[Customer ID]:[Age]],6,FALSE)</f>
        <v>33</v>
      </c>
    </row>
    <row r="1827" spans="1:17" ht="15.4" x14ac:dyDescent="0.45">
      <c r="A1827" s="25" t="s">
        <v>1826</v>
      </c>
      <c r="B1827" s="24" t="str">
        <f>VLOOKUP('Customer Names'!A1827,'Customer Names'!A1827:C4161,3,FALSE)</f>
        <v>Schmaltz</v>
      </c>
      <c r="C1827" s="24">
        <f>VLOOKUP(Table8[[#This Row],[Customer ID]],Table8[[Customer ID]:[BMI]],2,FALSE)</f>
        <v>29.355</v>
      </c>
      <c r="D1827" s="24">
        <f>VLOOKUP(Table8[[#This Row],[Customer ID]],Table8[[Customer ID]:[HBA1C]],4,FALSE)</f>
        <v>4.68</v>
      </c>
      <c r="E1827" s="24" t="str">
        <f>VLOOKUP(Table8[[#This Row],[Customer ID]],Table8[[Customer ID]:[Heart Issues]],6,FALSE)</f>
        <v>Yes</v>
      </c>
      <c r="F1827" s="24" t="str">
        <f>VLOOKUP(Table8[[#This Row],[Customer ID]],Table8[[Customer ID]:[Any Transplants]],7,FALSE)</f>
        <v>No</v>
      </c>
      <c r="G1827" s="24" t="str">
        <f>VLOOKUP(Table8[[#This Row],[Customer ID]],Table8[[Customer ID]:[Cancer history]],8,FALSE)</f>
        <v>No</v>
      </c>
      <c r="H1827" s="24">
        <f>VLOOKUP(Table8[[#This Row],[Customer ID]],Table8[[Customer ID]:[NumberOfMajorSurgeries]],9,FALSE)</f>
        <v>0</v>
      </c>
      <c r="I1827" s="24" t="str">
        <f>VLOOKUP(Table8[[#This Row],[Customer ID]],Table8[],10,FALSE)</f>
        <v>No</v>
      </c>
      <c r="J1827" s="24" t="str">
        <f>VLOOKUP(Table8[[#This Row],[Customer ID]],Table8[[Customer ID]:[Wight Status]],3,FALSE)</f>
        <v>Over Weight</v>
      </c>
      <c r="K1827" s="24" t="str">
        <f>VLOOKUP(Table8[[#This Row],[Customer ID]],Table8[[Customer ID]:[Diabetes Status]],5,FALSE)</f>
        <v>Normal</v>
      </c>
      <c r="L1827" s="24" t="str">
        <f>VLOOKUP(A1827,Table1[[Customer ID]:[Date Of Birth]],5,FALSE)</f>
        <v>25-Dec-1996</v>
      </c>
      <c r="M1827" s="24">
        <f>VLOOKUP(A1827,Table1[[Customer ID]:[charges]],8,FALSE)</f>
        <v>4564.1899999999996</v>
      </c>
      <c r="N1827" s="24" t="str">
        <f>VLOOKUP(Healthcare!A1827,Table1[[Customer ID]:[Hospital tier]],9,FALSE)</f>
        <v>tier - 2</v>
      </c>
      <c r="O1827" s="24" t="str">
        <f>VLOOKUP(A1827,Table1[[Customer ID]:[City tier]],10,FALSE)</f>
        <v>tier - 2</v>
      </c>
      <c r="P1827" s="24" t="str">
        <f>VLOOKUP(Healthcare!A1827,Table1[],11,FALSE)</f>
        <v>R1024</v>
      </c>
      <c r="Q1827" s="24">
        <f>VLOOKUP(Healthcare!A1827,Table1[[Customer ID]:[Age]],6,FALSE)</f>
        <v>26</v>
      </c>
    </row>
    <row r="1828" spans="1:17" ht="15.4" x14ac:dyDescent="0.45">
      <c r="A1828" s="25" t="s">
        <v>1827</v>
      </c>
      <c r="B1828" s="24" t="str">
        <f>VLOOKUP('Customer Names'!A1828,'Customer Names'!A1828:C4162,3,FALSE)</f>
        <v>Eagen</v>
      </c>
      <c r="C1828" s="24">
        <f>VLOOKUP(Table8[[#This Row],[Customer ID]],Table8[[Customer ID]:[BMI]],2,FALSE)</f>
        <v>29.59</v>
      </c>
      <c r="D1828" s="24">
        <f>VLOOKUP(Table8[[#This Row],[Customer ID]],Table8[[Customer ID]:[HBA1C]],4,FALSE)</f>
        <v>4.0599999999999996</v>
      </c>
      <c r="E1828" s="24" t="str">
        <f>VLOOKUP(Table8[[#This Row],[Customer ID]],Table8[[Customer ID]:[Heart Issues]],6,FALSE)</f>
        <v>No</v>
      </c>
      <c r="F1828" s="24" t="str">
        <f>VLOOKUP(Table8[[#This Row],[Customer ID]],Table8[[Customer ID]:[Any Transplants]],7,FALSE)</f>
        <v>No</v>
      </c>
      <c r="G1828" s="24" t="str">
        <f>VLOOKUP(Table8[[#This Row],[Customer ID]],Table8[[Customer ID]:[Cancer history]],8,FALSE)</f>
        <v>No</v>
      </c>
      <c r="H1828" s="24">
        <f>VLOOKUP(Table8[[#This Row],[Customer ID]],Table8[[Customer ID]:[NumberOfMajorSurgeries]],9,FALSE)</f>
        <v>0</v>
      </c>
      <c r="I1828" s="24" t="str">
        <f>VLOOKUP(Table8[[#This Row],[Customer ID]],Table8[],10,FALSE)</f>
        <v>No</v>
      </c>
      <c r="J1828" s="24" t="str">
        <f>VLOOKUP(Table8[[#This Row],[Customer ID]],Table8[[Customer ID]:[Wight Status]],3,FALSE)</f>
        <v>Over Weight</v>
      </c>
      <c r="K1828" s="24" t="str">
        <f>VLOOKUP(Table8[[#This Row],[Customer ID]],Table8[[Customer ID]:[Diabetes Status]],5,FALSE)</f>
        <v>Normal</v>
      </c>
      <c r="L1828" s="24" t="str">
        <f>VLOOKUP(A1828,Table1[[Customer ID]:[Date Of Birth]],5,FALSE)</f>
        <v>20-Sep-1990</v>
      </c>
      <c r="M1828" s="24">
        <f>VLOOKUP(A1828,Table1[[Customer ID]:[charges]],8,FALSE)</f>
        <v>4562.84</v>
      </c>
      <c r="N1828" s="24" t="str">
        <f>VLOOKUP(Healthcare!A1828,Table1[[Customer ID]:[Hospital tier]],9,FALSE)</f>
        <v>tier - 2</v>
      </c>
      <c r="O1828" s="24" t="str">
        <f>VLOOKUP(A1828,Table1[[Customer ID]:[City tier]],10,FALSE)</f>
        <v>tier - 2</v>
      </c>
      <c r="P1828" s="24" t="str">
        <f>VLOOKUP(Healthcare!A1828,Table1[],11,FALSE)</f>
        <v>R1013</v>
      </c>
      <c r="Q1828" s="24">
        <f>VLOOKUP(Healthcare!A1828,Table1[[Customer ID]:[Age]],6,FALSE)</f>
        <v>32</v>
      </c>
    </row>
    <row r="1829" spans="1:17" ht="15.4" x14ac:dyDescent="0.45">
      <c r="A1829" s="25" t="s">
        <v>1828</v>
      </c>
      <c r="B1829" s="24" t="str">
        <f>VLOOKUP('Customer Names'!A1829,'Customer Names'!A1829:C4163,3,FALSE)</f>
        <v>Rotramel</v>
      </c>
      <c r="C1829" s="24">
        <f>VLOOKUP(Table8[[#This Row],[Customer ID]],Table8[[Customer ID]:[BMI]],2,FALSE)</f>
        <v>31.35</v>
      </c>
      <c r="D1829" s="24">
        <f>VLOOKUP(Table8[[#This Row],[Customer ID]],Table8[[Customer ID]:[HBA1C]],4,FALSE)</f>
        <v>4.2</v>
      </c>
      <c r="E1829" s="24" t="str">
        <f>VLOOKUP(Table8[[#This Row],[Customer ID]],Table8[[Customer ID]:[Heart Issues]],6,FALSE)</f>
        <v>No</v>
      </c>
      <c r="F1829" s="24" t="str">
        <f>VLOOKUP(Table8[[#This Row],[Customer ID]],Table8[[Customer ID]:[Any Transplants]],7,FALSE)</f>
        <v>Yes</v>
      </c>
      <c r="G1829" s="24" t="str">
        <f>VLOOKUP(Table8[[#This Row],[Customer ID]],Table8[[Customer ID]:[Cancer history]],8,FALSE)</f>
        <v>No</v>
      </c>
      <c r="H1829" s="24">
        <f>VLOOKUP(Table8[[#This Row],[Customer ID]],Table8[[Customer ID]:[NumberOfMajorSurgeries]],9,FALSE)</f>
        <v>1</v>
      </c>
      <c r="I1829" s="24" t="str">
        <f>VLOOKUP(Table8[[#This Row],[Customer ID]],Table8[],10,FALSE)</f>
        <v>No</v>
      </c>
      <c r="J1829" s="24" t="str">
        <f>VLOOKUP(Table8[[#This Row],[Customer ID]],Table8[[Customer ID]:[Wight Status]],3,FALSE)</f>
        <v>Obesity</v>
      </c>
      <c r="K1829" s="24" t="str">
        <f>VLOOKUP(Table8[[#This Row],[Customer ID]],Table8[[Customer ID]:[Diabetes Status]],5,FALSE)</f>
        <v>Normal</v>
      </c>
      <c r="L1829" s="24" t="str">
        <f>VLOOKUP(A1829,Table1[[Customer ID]:[Date Of Birth]],5,FALSE)</f>
        <v>22-Dec-2004</v>
      </c>
      <c r="M1829" s="24">
        <f>VLOOKUP(A1829,Table1[[Customer ID]:[charges]],8,FALSE)</f>
        <v>4561.1899999999996</v>
      </c>
      <c r="N1829" s="24" t="str">
        <f>VLOOKUP(Healthcare!A1829,Table1[[Customer ID]:[Hospital tier]],9,FALSE)</f>
        <v>tier - 2</v>
      </c>
      <c r="O1829" s="24" t="str">
        <f>VLOOKUP(A1829,Table1[[Customer ID]:[City tier]],10,FALSE)</f>
        <v>tier - 2</v>
      </c>
      <c r="P1829" s="24" t="str">
        <f>VLOOKUP(Healthcare!A1829,Table1[],11,FALSE)</f>
        <v>R1024</v>
      </c>
      <c r="Q1829" s="24">
        <f>VLOOKUP(Healthcare!A1829,Table1[[Customer ID]:[Age]],6,FALSE)</f>
        <v>18</v>
      </c>
    </row>
    <row r="1830" spans="1:17" ht="15.4" x14ac:dyDescent="0.45">
      <c r="A1830" s="25" t="s">
        <v>1829</v>
      </c>
      <c r="B1830" s="24" t="str">
        <f>VLOOKUP('Customer Names'!A1830,'Customer Names'!A1830:C4164,3,FALSE)</f>
        <v>Prevost</v>
      </c>
      <c r="C1830" s="24">
        <f>VLOOKUP(Table8[[#This Row],[Customer ID]],Table8[[Customer ID]:[BMI]],2,FALSE)</f>
        <v>20.52</v>
      </c>
      <c r="D1830" s="24">
        <f>VLOOKUP(Table8[[#This Row],[Customer ID]],Table8[[Customer ID]:[HBA1C]],4,FALSE)</f>
        <v>4.83</v>
      </c>
      <c r="E1830" s="24" t="str">
        <f>VLOOKUP(Table8[[#This Row],[Customer ID]],Table8[[Customer ID]:[Heart Issues]],6,FALSE)</f>
        <v>No</v>
      </c>
      <c r="F1830" s="24" t="str">
        <f>VLOOKUP(Table8[[#This Row],[Customer ID]],Table8[[Customer ID]:[Any Transplants]],7,FALSE)</f>
        <v>No</v>
      </c>
      <c r="G1830" s="24" t="str">
        <f>VLOOKUP(Table8[[#This Row],[Customer ID]],Table8[[Customer ID]:[Cancer history]],8,FALSE)</f>
        <v>No</v>
      </c>
      <c r="H1830" s="24">
        <f>VLOOKUP(Table8[[#This Row],[Customer ID]],Table8[[Customer ID]:[NumberOfMajorSurgeries]],9,FALSE)</f>
        <v>0</v>
      </c>
      <c r="I1830" s="24" t="str">
        <f>VLOOKUP(Table8[[#This Row],[Customer ID]],Table8[],10,FALSE)</f>
        <v>No</v>
      </c>
      <c r="J1830" s="24" t="str">
        <f>VLOOKUP(Table8[[#This Row],[Customer ID]],Table8[[Customer ID]:[Wight Status]],3,FALSE)</f>
        <v>Normal Weight</v>
      </c>
      <c r="K1830" s="24" t="str">
        <f>VLOOKUP(Table8[[#This Row],[Customer ID]],Table8[[Customer ID]:[Diabetes Status]],5,FALSE)</f>
        <v>Normal</v>
      </c>
      <c r="L1830" s="24" t="str">
        <f>VLOOKUP(A1830,Table1[[Customer ID]:[Date Of Birth]],5,FALSE)</f>
        <v>17-Nov-1990</v>
      </c>
      <c r="M1830" s="24">
        <f>VLOOKUP(A1830,Table1[[Customer ID]:[charges]],8,FALSE)</f>
        <v>4544.2299999999996</v>
      </c>
      <c r="N1830" s="24" t="str">
        <f>VLOOKUP(Healthcare!A1830,Table1[[Customer ID]:[Hospital tier]],9,FALSE)</f>
        <v>tier - 2</v>
      </c>
      <c r="O1830" s="24" t="str">
        <f>VLOOKUP(A1830,Table1[[Customer ID]:[City tier]],10,FALSE)</f>
        <v>tier - 1</v>
      </c>
      <c r="P1830" s="24" t="str">
        <f>VLOOKUP(Healthcare!A1830,Table1[],11,FALSE)</f>
        <v>R1024</v>
      </c>
      <c r="Q1830" s="24">
        <f>VLOOKUP(Healthcare!A1830,Table1[[Customer ID]:[Age]],6,FALSE)</f>
        <v>32</v>
      </c>
    </row>
    <row r="1831" spans="1:17" ht="15.4" x14ac:dyDescent="0.45">
      <c r="A1831" s="25" t="s">
        <v>1830</v>
      </c>
      <c r="B1831" s="24" t="str">
        <f>VLOOKUP('Customer Names'!A1831,'Customer Names'!A1831:C4165,3,FALSE)</f>
        <v>Boyd</v>
      </c>
      <c r="C1831" s="24">
        <f>VLOOKUP(Table8[[#This Row],[Customer ID]],Table8[[Customer ID]:[BMI]],2,FALSE)</f>
        <v>42.9</v>
      </c>
      <c r="D1831" s="24">
        <f>VLOOKUP(Table8[[#This Row],[Customer ID]],Table8[[Customer ID]:[HBA1C]],4,FALSE)</f>
        <v>4.87</v>
      </c>
      <c r="E1831" s="24" t="str">
        <f>VLOOKUP(Table8[[#This Row],[Customer ID]],Table8[[Customer ID]:[Heart Issues]],6,FALSE)</f>
        <v>Yes</v>
      </c>
      <c r="F1831" s="24" t="str">
        <f>VLOOKUP(Table8[[#This Row],[Customer ID]],Table8[[Customer ID]:[Any Transplants]],7,FALSE)</f>
        <v>No</v>
      </c>
      <c r="G1831" s="24" t="str">
        <f>VLOOKUP(Table8[[#This Row],[Customer ID]],Table8[[Customer ID]:[Cancer history]],8,FALSE)</f>
        <v>No</v>
      </c>
      <c r="H1831" s="24">
        <f>VLOOKUP(Table8[[#This Row],[Customer ID]],Table8[[Customer ID]:[NumberOfMajorSurgeries]],9,FALSE)</f>
        <v>1</v>
      </c>
      <c r="I1831" s="24" t="str">
        <f>VLOOKUP(Table8[[#This Row],[Customer ID]],Table8[],10,FALSE)</f>
        <v>No</v>
      </c>
      <c r="J1831" s="24" t="str">
        <f>VLOOKUP(Table8[[#This Row],[Customer ID]],Table8[[Customer ID]:[Wight Status]],3,FALSE)</f>
        <v>Obesity</v>
      </c>
      <c r="K1831" s="24" t="str">
        <f>VLOOKUP(Table8[[#This Row],[Customer ID]],Table8[[Customer ID]:[Diabetes Status]],5,FALSE)</f>
        <v>Normal</v>
      </c>
      <c r="L1831" s="24" t="str">
        <f>VLOOKUP(A1831,Table1[[Customer ID]:[Date Of Birth]],5,FALSE)</f>
        <v>13-Jun-1988</v>
      </c>
      <c r="M1831" s="24">
        <f>VLOOKUP(A1831,Table1[[Customer ID]:[charges]],8,FALSE)</f>
        <v>4536.26</v>
      </c>
      <c r="N1831" s="24" t="str">
        <f>VLOOKUP(Healthcare!A1831,Table1[[Customer ID]:[Hospital tier]],9,FALSE)</f>
        <v>tier - 2</v>
      </c>
      <c r="O1831" s="24" t="str">
        <f>VLOOKUP(A1831,Table1[[Customer ID]:[City tier]],10,FALSE)</f>
        <v>tier - 2</v>
      </c>
      <c r="P1831" s="24" t="str">
        <f>VLOOKUP(Healthcare!A1831,Table1[],11,FALSE)</f>
        <v>R1011</v>
      </c>
      <c r="Q1831" s="24">
        <f>VLOOKUP(Healthcare!A1831,Table1[[Customer ID]:[Age]],6,FALSE)</f>
        <v>34</v>
      </c>
    </row>
    <row r="1832" spans="1:17" ht="15.4" x14ac:dyDescent="0.45">
      <c r="A1832" s="25" t="s">
        <v>1831</v>
      </c>
      <c r="B1832" s="24" t="str">
        <f>VLOOKUP('Customer Names'!A1832,'Customer Names'!A1832:C4166,3,FALSE)</f>
        <v>Dawes</v>
      </c>
      <c r="C1832" s="24">
        <f>VLOOKUP(Table8[[#This Row],[Customer ID]],Table8[[Customer ID]:[BMI]],2,FALSE)</f>
        <v>24.6</v>
      </c>
      <c r="D1832" s="24">
        <f>VLOOKUP(Table8[[#This Row],[Customer ID]],Table8[[Customer ID]:[HBA1C]],4,FALSE)</f>
        <v>5.86</v>
      </c>
      <c r="E1832" s="24" t="str">
        <f>VLOOKUP(Table8[[#This Row],[Customer ID]],Table8[[Customer ID]:[Heart Issues]],6,FALSE)</f>
        <v>No</v>
      </c>
      <c r="F1832" s="24" t="str">
        <f>VLOOKUP(Table8[[#This Row],[Customer ID]],Table8[[Customer ID]:[Any Transplants]],7,FALSE)</f>
        <v>No</v>
      </c>
      <c r="G1832" s="24" t="str">
        <f>VLOOKUP(Table8[[#This Row],[Customer ID]],Table8[[Customer ID]:[Cancer history]],8,FALSE)</f>
        <v>Yes</v>
      </c>
      <c r="H1832" s="24">
        <f>VLOOKUP(Table8[[#This Row],[Customer ID]],Table8[[Customer ID]:[NumberOfMajorSurgeries]],9,FALSE)</f>
        <v>1</v>
      </c>
      <c r="I1832" s="24" t="str">
        <f>VLOOKUP(Table8[[#This Row],[Customer ID]],Table8[],10,FALSE)</f>
        <v>No</v>
      </c>
      <c r="J1832" s="24" t="str">
        <f>VLOOKUP(Table8[[#This Row],[Customer ID]],Table8[[Customer ID]:[Wight Status]],3,FALSE)</f>
        <v>Normal Weight</v>
      </c>
      <c r="K1832" s="24" t="str">
        <f>VLOOKUP(Table8[[#This Row],[Customer ID]],Table8[[Customer ID]:[Diabetes Status]],5,FALSE)</f>
        <v>Prediabetes</v>
      </c>
      <c r="L1832" s="24" t="str">
        <f>VLOOKUP(A1832,Table1[[Customer ID]:[Date Of Birth]],5,FALSE)</f>
        <v>29-Jun-1993</v>
      </c>
      <c r="M1832" s="24">
        <f>VLOOKUP(A1832,Table1[[Customer ID]:[charges]],8,FALSE)</f>
        <v>4529.4799999999996</v>
      </c>
      <c r="N1832" s="24" t="str">
        <f>VLOOKUP(Healthcare!A1832,Table1[[Customer ID]:[Hospital tier]],9,FALSE)</f>
        <v>tier - 2</v>
      </c>
      <c r="O1832" s="24" t="str">
        <f>VLOOKUP(A1832,Table1[[Customer ID]:[City tier]],10,FALSE)</f>
        <v>tier - 1</v>
      </c>
      <c r="P1832" s="24" t="str">
        <f>VLOOKUP(Healthcare!A1832,Table1[],11,FALSE)</f>
        <v>R1011</v>
      </c>
      <c r="Q1832" s="24">
        <f>VLOOKUP(Healthcare!A1832,Table1[[Customer ID]:[Age]],6,FALSE)</f>
        <v>29</v>
      </c>
    </row>
    <row r="1833" spans="1:17" ht="15.4" x14ac:dyDescent="0.45">
      <c r="A1833" s="25" t="s">
        <v>1832</v>
      </c>
      <c r="B1833" s="24" t="str">
        <f>VLOOKUP('Customer Names'!A1833,'Customer Names'!A1833:C4167,3,FALSE)</f>
        <v>Jennings</v>
      </c>
      <c r="C1833" s="24">
        <f>VLOOKUP(Table8[[#This Row],[Customer ID]],Table8[[Customer ID]:[BMI]],2,FALSE)</f>
        <v>28.405000000000001</v>
      </c>
      <c r="D1833" s="24">
        <f>VLOOKUP(Table8[[#This Row],[Customer ID]],Table8[[Customer ID]:[HBA1C]],4,FALSE)</f>
        <v>4.12</v>
      </c>
      <c r="E1833" s="24" t="str">
        <f>VLOOKUP(Table8[[#This Row],[Customer ID]],Table8[[Customer ID]:[Heart Issues]],6,FALSE)</f>
        <v>No</v>
      </c>
      <c r="F1833" s="24" t="str">
        <f>VLOOKUP(Table8[[#This Row],[Customer ID]],Table8[[Customer ID]:[Any Transplants]],7,FALSE)</f>
        <v>No</v>
      </c>
      <c r="G1833" s="24" t="str">
        <f>VLOOKUP(Table8[[#This Row],[Customer ID]],Table8[[Customer ID]:[Cancer history]],8,FALSE)</f>
        <v>No</v>
      </c>
      <c r="H1833" s="24">
        <f>VLOOKUP(Table8[[#This Row],[Customer ID]],Table8[[Customer ID]:[NumberOfMajorSurgeries]],9,FALSE)</f>
        <v>1</v>
      </c>
      <c r="I1833" s="24" t="str">
        <f>VLOOKUP(Table8[[#This Row],[Customer ID]],Table8[],10,FALSE)</f>
        <v>No</v>
      </c>
      <c r="J1833" s="24" t="str">
        <f>VLOOKUP(Table8[[#This Row],[Customer ID]],Table8[[Customer ID]:[Wight Status]],3,FALSE)</f>
        <v>Over Weight</v>
      </c>
      <c r="K1833" s="24" t="str">
        <f>VLOOKUP(Table8[[#This Row],[Customer ID]],Table8[[Customer ID]:[Diabetes Status]],5,FALSE)</f>
        <v>Normal</v>
      </c>
      <c r="L1833" s="24" t="str">
        <f>VLOOKUP(A1833,Table1[[Customer ID]:[Date Of Birth]],5,FALSE)</f>
        <v>13-Aug-1992</v>
      </c>
      <c r="M1833" s="24">
        <f>VLOOKUP(A1833,Table1[[Customer ID]:[charges]],8,FALSE)</f>
        <v>4527.18</v>
      </c>
      <c r="N1833" s="24" t="str">
        <f>VLOOKUP(Healthcare!A1833,Table1[[Customer ID]:[Hospital tier]],9,FALSE)</f>
        <v>tier - 2</v>
      </c>
      <c r="O1833" s="24" t="str">
        <f>VLOOKUP(A1833,Table1[[Customer ID]:[City tier]],10,FALSE)</f>
        <v>tier - 2</v>
      </c>
      <c r="P1833" s="24" t="str">
        <f>VLOOKUP(Healthcare!A1833,Table1[],11,FALSE)</f>
        <v>R1012</v>
      </c>
      <c r="Q1833" s="24">
        <f>VLOOKUP(Healthcare!A1833,Table1[[Customer ID]:[Age]],6,FALSE)</f>
        <v>30</v>
      </c>
    </row>
    <row r="1834" spans="1:17" ht="15.4" x14ac:dyDescent="0.45">
      <c r="A1834" s="25" t="s">
        <v>1833</v>
      </c>
      <c r="B1834" s="24" t="str">
        <f>VLOOKUP('Customer Names'!A1834,'Customer Names'!A1834:C4168,3,FALSE)</f>
        <v>Nyambaso</v>
      </c>
      <c r="C1834" s="24">
        <f>VLOOKUP(Table8[[#This Row],[Customer ID]],Table8[[Customer ID]:[BMI]],2,FALSE)</f>
        <v>34.674999999999997</v>
      </c>
      <c r="D1834" s="24">
        <f>VLOOKUP(Table8[[#This Row],[Customer ID]],Table8[[Customer ID]:[HBA1C]],4,FALSE)</f>
        <v>5.71</v>
      </c>
      <c r="E1834" s="24" t="str">
        <f>VLOOKUP(Table8[[#This Row],[Customer ID]],Table8[[Customer ID]:[Heart Issues]],6,FALSE)</f>
        <v>Yes</v>
      </c>
      <c r="F1834" s="24" t="str">
        <f>VLOOKUP(Table8[[#This Row],[Customer ID]],Table8[[Customer ID]:[Any Transplants]],7,FALSE)</f>
        <v>No</v>
      </c>
      <c r="G1834" s="24" t="str">
        <f>VLOOKUP(Table8[[#This Row],[Customer ID]],Table8[[Customer ID]:[Cancer history]],8,FALSE)</f>
        <v>No</v>
      </c>
      <c r="H1834" s="24">
        <f>VLOOKUP(Table8[[#This Row],[Customer ID]],Table8[[Customer ID]:[NumberOfMajorSurgeries]],9,FALSE)</f>
        <v>1</v>
      </c>
      <c r="I1834" s="24" t="str">
        <f>VLOOKUP(Table8[[#This Row],[Customer ID]],Table8[],10,FALSE)</f>
        <v>No</v>
      </c>
      <c r="J1834" s="24" t="str">
        <f>VLOOKUP(Table8[[#This Row],[Customer ID]],Table8[[Customer ID]:[Wight Status]],3,FALSE)</f>
        <v>Obesity</v>
      </c>
      <c r="K1834" s="24" t="str">
        <f>VLOOKUP(Table8[[#This Row],[Customer ID]],Table8[[Customer ID]:[Diabetes Status]],5,FALSE)</f>
        <v>Prediabetes</v>
      </c>
      <c r="L1834" s="24" t="str">
        <f>VLOOKUP(A1834,Table1[[Customer ID]:[Date Of Birth]],5,FALSE)</f>
        <v>21-Dec-1988</v>
      </c>
      <c r="M1834" s="24">
        <f>VLOOKUP(A1834,Table1[[Customer ID]:[charges]],8,FALSE)</f>
        <v>4518.83</v>
      </c>
      <c r="N1834" s="24" t="str">
        <f>VLOOKUP(Healthcare!A1834,Table1[[Customer ID]:[Hospital tier]],9,FALSE)</f>
        <v>tier - 2</v>
      </c>
      <c r="O1834" s="24" t="str">
        <f>VLOOKUP(A1834,Table1[[Customer ID]:[City tier]],10,FALSE)</f>
        <v>tier - 2</v>
      </c>
      <c r="P1834" s="24" t="str">
        <f>VLOOKUP(Healthcare!A1834,Table1[],11,FALSE)</f>
        <v>R1017</v>
      </c>
      <c r="Q1834" s="24">
        <f>VLOOKUP(Healthcare!A1834,Table1[[Customer ID]:[Age]],6,FALSE)</f>
        <v>34</v>
      </c>
    </row>
    <row r="1835" spans="1:17" ht="15.4" x14ac:dyDescent="0.45">
      <c r="A1835" s="25" t="s">
        <v>1834</v>
      </c>
      <c r="B1835" s="24" t="str">
        <f>VLOOKUP('Customer Names'!A1835,'Customer Names'!A1835:C4169,3,FALSE)</f>
        <v>Shaffer</v>
      </c>
      <c r="C1835" s="24">
        <f>VLOOKUP(Table8[[#This Row],[Customer ID]],Table8[[Customer ID]:[BMI]],2,FALSE)</f>
        <v>18.850000000000001</v>
      </c>
      <c r="D1835" s="24">
        <f>VLOOKUP(Table8[[#This Row],[Customer ID]],Table8[[Customer ID]:[HBA1C]],4,FALSE)</f>
        <v>6.03</v>
      </c>
      <c r="E1835" s="24" t="str">
        <f>VLOOKUP(Table8[[#This Row],[Customer ID]],Table8[[Customer ID]:[Heart Issues]],6,FALSE)</f>
        <v>No</v>
      </c>
      <c r="F1835" s="24" t="str">
        <f>VLOOKUP(Table8[[#This Row],[Customer ID]],Table8[[Customer ID]:[Any Transplants]],7,FALSE)</f>
        <v>No</v>
      </c>
      <c r="G1835" s="24" t="str">
        <f>VLOOKUP(Table8[[#This Row],[Customer ID]],Table8[[Customer ID]:[Cancer history]],8,FALSE)</f>
        <v>No</v>
      </c>
      <c r="H1835" s="24">
        <f>VLOOKUP(Table8[[#This Row],[Customer ID]],Table8[[Customer ID]:[NumberOfMajorSurgeries]],9,FALSE)</f>
        <v>1</v>
      </c>
      <c r="I1835" s="24" t="str">
        <f>VLOOKUP(Table8[[#This Row],[Customer ID]],Table8[],10,FALSE)</f>
        <v>No</v>
      </c>
      <c r="J1835" s="24" t="str">
        <f>VLOOKUP(Table8[[#This Row],[Customer ID]],Table8[[Customer ID]:[Wight Status]],3,FALSE)</f>
        <v>Normal Weight</v>
      </c>
      <c r="K1835" s="24" t="str">
        <f>VLOOKUP(Table8[[#This Row],[Customer ID]],Table8[[Customer ID]:[Diabetes Status]],5,FALSE)</f>
        <v>Prediabetes</v>
      </c>
      <c r="L1835" s="24" t="str">
        <f>VLOOKUP(A1835,Table1[[Customer ID]:[Date Of Birth]],5,FALSE)</f>
        <v>5-Dec-1987</v>
      </c>
      <c r="M1835" s="24">
        <f>VLOOKUP(A1835,Table1[[Customer ID]:[charges]],8,FALSE)</f>
        <v>4518.7700000000004</v>
      </c>
      <c r="N1835" s="24" t="str">
        <f>VLOOKUP(Healthcare!A1835,Table1[[Customer ID]:[Hospital tier]],9,FALSE)</f>
        <v>tier - 2</v>
      </c>
      <c r="O1835" s="24" t="str">
        <f>VLOOKUP(A1835,Table1[[Customer ID]:[City tier]],10,FALSE)</f>
        <v>tier - 3</v>
      </c>
      <c r="P1835" s="24" t="str">
        <f>VLOOKUP(Healthcare!A1835,Table1[],11,FALSE)</f>
        <v>R1012</v>
      </c>
      <c r="Q1835" s="24">
        <f>VLOOKUP(Healthcare!A1835,Table1[[Customer ID]:[Age]],6,FALSE)</f>
        <v>35</v>
      </c>
    </row>
    <row r="1836" spans="1:17" ht="15.4" x14ac:dyDescent="0.45">
      <c r="A1836" s="25" t="s">
        <v>1835</v>
      </c>
      <c r="B1836" s="24" t="str">
        <f>VLOOKUP('Customer Names'!A1836,'Customer Names'!A1836:C4170,3,FALSE)</f>
        <v>Corkum</v>
      </c>
      <c r="C1836" s="24">
        <f>VLOOKUP(Table8[[#This Row],[Customer ID]],Table8[[Customer ID]:[BMI]],2,FALSE)</f>
        <v>34.130000000000003</v>
      </c>
      <c r="D1836" s="24">
        <f>VLOOKUP(Table8[[#This Row],[Customer ID]],Table8[[Customer ID]:[HBA1C]],4,FALSE)</f>
        <v>5.65</v>
      </c>
      <c r="E1836" s="24" t="str">
        <f>VLOOKUP(Table8[[#This Row],[Customer ID]],Table8[[Customer ID]:[Heart Issues]],6,FALSE)</f>
        <v>No</v>
      </c>
      <c r="F1836" s="24" t="str">
        <f>VLOOKUP(Table8[[#This Row],[Customer ID]],Table8[[Customer ID]:[Any Transplants]],7,FALSE)</f>
        <v>No</v>
      </c>
      <c r="G1836" s="24" t="str">
        <f>VLOOKUP(Table8[[#This Row],[Customer ID]],Table8[[Customer ID]:[Cancer history]],8,FALSE)</f>
        <v>Yes</v>
      </c>
      <c r="H1836" s="24">
        <f>VLOOKUP(Table8[[#This Row],[Customer ID]],Table8[[Customer ID]:[NumberOfMajorSurgeries]],9,FALSE)</f>
        <v>1</v>
      </c>
      <c r="I1836" s="24" t="str">
        <f>VLOOKUP(Table8[[#This Row],[Customer ID]],Table8[],10,FALSE)</f>
        <v>No</v>
      </c>
      <c r="J1836" s="24" t="str">
        <f>VLOOKUP(Table8[[#This Row],[Customer ID]],Table8[[Customer ID]:[Wight Status]],3,FALSE)</f>
        <v>Obesity</v>
      </c>
      <c r="K1836" s="24" t="str">
        <f>VLOOKUP(Table8[[#This Row],[Customer ID]],Table8[[Customer ID]:[Diabetes Status]],5,FALSE)</f>
        <v>Normal</v>
      </c>
      <c r="L1836" s="24" t="str">
        <f>VLOOKUP(A1836,Table1[[Customer ID]:[Date Of Birth]],5,FALSE)</f>
        <v>2-Oct-2003</v>
      </c>
      <c r="M1836" s="24">
        <f>VLOOKUP(A1836,Table1[[Customer ID]:[charges]],8,FALSE)</f>
        <v>4518.3999999999996</v>
      </c>
      <c r="N1836" s="24" t="str">
        <f>VLOOKUP(Healthcare!A1836,Table1[[Customer ID]:[Hospital tier]],9,FALSE)</f>
        <v>tier - 2</v>
      </c>
      <c r="O1836" s="24" t="str">
        <f>VLOOKUP(A1836,Table1[[Customer ID]:[City tier]],10,FALSE)</f>
        <v>tier - 3</v>
      </c>
      <c r="P1836" s="24" t="str">
        <f>VLOOKUP(Healthcare!A1836,Table1[],11,FALSE)</f>
        <v>R1026</v>
      </c>
      <c r="Q1836" s="24">
        <f>VLOOKUP(Healthcare!A1836,Table1[[Customer ID]:[Age]],6,FALSE)</f>
        <v>19</v>
      </c>
    </row>
    <row r="1837" spans="1:17" ht="15.4" x14ac:dyDescent="0.45">
      <c r="A1837" s="25" t="s">
        <v>1836</v>
      </c>
      <c r="B1837" s="24" t="str">
        <f>VLOOKUP('Customer Names'!A1837,'Customer Names'!A1837:C4171,3,FALSE)</f>
        <v>Pedersen</v>
      </c>
      <c r="C1837" s="24">
        <f>VLOOKUP(Table8[[#This Row],[Customer ID]],Table8[[Customer ID]:[BMI]],2,FALSE)</f>
        <v>17.34</v>
      </c>
      <c r="D1837" s="24">
        <f>VLOOKUP(Table8[[#This Row],[Customer ID]],Table8[[Customer ID]:[HBA1C]],4,FALSE)</f>
        <v>5.05</v>
      </c>
      <c r="E1837" s="24" t="str">
        <f>VLOOKUP(Table8[[#This Row],[Customer ID]],Table8[[Customer ID]:[Heart Issues]],6,FALSE)</f>
        <v>No</v>
      </c>
      <c r="F1837" s="24" t="str">
        <f>VLOOKUP(Table8[[#This Row],[Customer ID]],Table8[[Customer ID]:[Any Transplants]],7,FALSE)</f>
        <v>No</v>
      </c>
      <c r="G1837" s="24" t="str">
        <f>VLOOKUP(Table8[[#This Row],[Customer ID]],Table8[[Customer ID]:[Cancer history]],8,FALSE)</f>
        <v>No</v>
      </c>
      <c r="H1837" s="24">
        <f>VLOOKUP(Table8[[#This Row],[Customer ID]],Table8[[Customer ID]:[NumberOfMajorSurgeries]],9,FALSE)</f>
        <v>0</v>
      </c>
      <c r="I1837" s="24" t="str">
        <f>VLOOKUP(Table8[[#This Row],[Customer ID]],Table8[],10,FALSE)</f>
        <v>No</v>
      </c>
      <c r="J1837" s="24" t="str">
        <f>VLOOKUP(Table8[[#This Row],[Customer ID]],Table8[[Customer ID]:[Wight Status]],3,FALSE)</f>
        <v>Under Weight</v>
      </c>
      <c r="K1837" s="24" t="str">
        <f>VLOOKUP(Table8[[#This Row],[Customer ID]],Table8[[Customer ID]:[Diabetes Status]],5,FALSE)</f>
        <v>Normal</v>
      </c>
      <c r="L1837" s="24" t="str">
        <f>VLOOKUP(A1837,Table1[[Customer ID]:[Date Of Birth]],5,FALSE)</f>
        <v>16-Jun-1980</v>
      </c>
      <c r="M1837" s="24">
        <f>VLOOKUP(A1837,Table1[[Customer ID]:[charges]],8,FALSE)</f>
        <v>4515.71</v>
      </c>
      <c r="N1837" s="24" t="str">
        <f>VLOOKUP(Healthcare!A1837,Table1[[Customer ID]:[Hospital tier]],9,FALSE)</f>
        <v>tier - 2</v>
      </c>
      <c r="O1837" s="24" t="str">
        <f>VLOOKUP(A1837,Table1[[Customer ID]:[City tier]],10,FALSE)</f>
        <v>tier - 3</v>
      </c>
      <c r="P1837" s="24" t="str">
        <f>VLOOKUP(Healthcare!A1837,Table1[],11,FALSE)</f>
        <v>R1013</v>
      </c>
      <c r="Q1837" s="24">
        <f>VLOOKUP(Healthcare!A1837,Table1[[Customer ID]:[Age]],6,FALSE)</f>
        <v>42</v>
      </c>
    </row>
    <row r="1838" spans="1:17" ht="15.4" x14ac:dyDescent="0.45">
      <c r="A1838" s="25" t="s">
        <v>1837</v>
      </c>
      <c r="B1838" s="24" t="str">
        <f>VLOOKUP('Customer Names'!A1838,'Customer Names'!A1838:C4172,3,FALSE)</f>
        <v>Melo</v>
      </c>
      <c r="C1838" s="24">
        <f>VLOOKUP(Table8[[#This Row],[Customer ID]],Table8[[Customer ID]:[BMI]],2,FALSE)</f>
        <v>17.440000000000001</v>
      </c>
      <c r="D1838" s="24">
        <f>VLOOKUP(Table8[[#This Row],[Customer ID]],Table8[[Customer ID]:[HBA1C]],4,FALSE)</f>
        <v>6.26</v>
      </c>
      <c r="E1838" s="24" t="str">
        <f>VLOOKUP(Table8[[#This Row],[Customer ID]],Table8[[Customer ID]:[Heart Issues]],6,FALSE)</f>
        <v>No</v>
      </c>
      <c r="F1838" s="24" t="str">
        <f>VLOOKUP(Table8[[#This Row],[Customer ID]],Table8[[Customer ID]:[Any Transplants]],7,FALSE)</f>
        <v>No</v>
      </c>
      <c r="G1838" s="24" t="str">
        <f>VLOOKUP(Table8[[#This Row],[Customer ID]],Table8[[Customer ID]:[Cancer history]],8,FALSE)</f>
        <v>No</v>
      </c>
      <c r="H1838" s="24">
        <f>VLOOKUP(Table8[[#This Row],[Customer ID]],Table8[[Customer ID]:[NumberOfMajorSurgeries]],9,FALSE)</f>
        <v>0</v>
      </c>
      <c r="I1838" s="24" t="str">
        <f>VLOOKUP(Table8[[#This Row],[Customer ID]],Table8[],10,FALSE)</f>
        <v>No</v>
      </c>
      <c r="J1838" s="24" t="str">
        <f>VLOOKUP(Table8[[#This Row],[Customer ID]],Table8[[Customer ID]:[Wight Status]],3,FALSE)</f>
        <v>Under Weight</v>
      </c>
      <c r="K1838" s="24" t="str">
        <f>VLOOKUP(Table8[[#This Row],[Customer ID]],Table8[[Customer ID]:[Diabetes Status]],5,FALSE)</f>
        <v>Prediabetes</v>
      </c>
      <c r="L1838" s="24" t="str">
        <f>VLOOKUP(A1838,Table1[[Customer ID]:[Date Of Birth]],5,FALSE)</f>
        <v>27-Sep-1982</v>
      </c>
      <c r="M1838" s="24">
        <f>VLOOKUP(A1838,Table1[[Customer ID]:[charges]],8,FALSE)</f>
        <v>4511.41</v>
      </c>
      <c r="N1838" s="24" t="str">
        <f>VLOOKUP(Healthcare!A1838,Table1[[Customer ID]:[Hospital tier]],9,FALSE)</f>
        <v>tier - 2</v>
      </c>
      <c r="O1838" s="24" t="str">
        <f>VLOOKUP(A1838,Table1[[Customer ID]:[City tier]],10,FALSE)</f>
        <v>tier - 3</v>
      </c>
      <c r="P1838" s="24" t="str">
        <f>VLOOKUP(Healthcare!A1838,Table1[],11,FALSE)</f>
        <v>R1013</v>
      </c>
      <c r="Q1838" s="24">
        <f>VLOOKUP(Healthcare!A1838,Table1[[Customer ID]:[Age]],6,FALSE)</f>
        <v>40</v>
      </c>
    </row>
    <row r="1839" spans="1:17" ht="15.4" x14ac:dyDescent="0.45">
      <c r="A1839" s="25" t="s">
        <v>1838</v>
      </c>
      <c r="B1839" s="24" t="str">
        <f>VLOOKUP('Customer Names'!A1839,'Customer Names'!A1839:C4173,3,FALSE)</f>
        <v>Sakamoto</v>
      </c>
      <c r="C1839" s="24">
        <f>VLOOKUP(Table8[[#This Row],[Customer ID]],Table8[[Customer ID]:[BMI]],2,FALSE)</f>
        <v>33.659999999999997</v>
      </c>
      <c r="D1839" s="24">
        <f>VLOOKUP(Table8[[#This Row],[Customer ID]],Table8[[Customer ID]:[HBA1C]],4,FALSE)</f>
        <v>4.08</v>
      </c>
      <c r="E1839" s="24" t="str">
        <f>VLOOKUP(Table8[[#This Row],[Customer ID]],Table8[[Customer ID]:[Heart Issues]],6,FALSE)</f>
        <v>Yes</v>
      </c>
      <c r="F1839" s="24" t="str">
        <f>VLOOKUP(Table8[[#This Row],[Customer ID]],Table8[[Customer ID]:[Any Transplants]],7,FALSE)</f>
        <v>No</v>
      </c>
      <c r="G1839" s="24" t="str">
        <f>VLOOKUP(Table8[[#This Row],[Customer ID]],Table8[[Customer ID]:[Cancer history]],8,FALSE)</f>
        <v>Yes</v>
      </c>
      <c r="H1839" s="24">
        <f>VLOOKUP(Table8[[#This Row],[Customer ID]],Table8[[Customer ID]:[NumberOfMajorSurgeries]],9,FALSE)</f>
        <v>1</v>
      </c>
      <c r="I1839" s="24" t="str">
        <f>VLOOKUP(Table8[[#This Row],[Customer ID]],Table8[],10,FALSE)</f>
        <v>No</v>
      </c>
      <c r="J1839" s="24" t="str">
        <f>VLOOKUP(Table8[[#This Row],[Customer ID]],Table8[[Customer ID]:[Wight Status]],3,FALSE)</f>
        <v>Obesity</v>
      </c>
      <c r="K1839" s="24" t="str">
        <f>VLOOKUP(Table8[[#This Row],[Customer ID]],Table8[[Customer ID]:[Diabetes Status]],5,FALSE)</f>
        <v>Normal</v>
      </c>
      <c r="L1839" s="24" t="str">
        <f>VLOOKUP(A1839,Table1[[Customer ID]:[Date Of Birth]],5,FALSE)</f>
        <v>13-Oct-1997</v>
      </c>
      <c r="M1839" s="24">
        <f>VLOOKUP(A1839,Table1[[Customer ID]:[charges]],8,FALSE)</f>
        <v>4504.66</v>
      </c>
      <c r="N1839" s="24" t="str">
        <f>VLOOKUP(Healthcare!A1839,Table1[[Customer ID]:[Hospital tier]],9,FALSE)</f>
        <v>tier - 1</v>
      </c>
      <c r="O1839" s="24" t="str">
        <f>VLOOKUP(A1839,Table1[[Customer ID]:[City tier]],10,FALSE)</f>
        <v>tier - 2</v>
      </c>
      <c r="P1839" s="24" t="str">
        <f>VLOOKUP(Healthcare!A1839,Table1[],11,FALSE)</f>
        <v>R1013</v>
      </c>
      <c r="Q1839" s="24">
        <f>VLOOKUP(Healthcare!A1839,Table1[[Customer ID]:[Age]],6,FALSE)</f>
        <v>25</v>
      </c>
    </row>
    <row r="1840" spans="1:17" ht="15.4" x14ac:dyDescent="0.45">
      <c r="A1840" s="25" t="s">
        <v>1839</v>
      </c>
      <c r="B1840" s="24" t="str">
        <f>VLOOKUP('Customer Names'!A1840,'Customer Names'!A1840:C4174,3,FALSE)</f>
        <v>McMahon</v>
      </c>
      <c r="C1840" s="24">
        <f>VLOOKUP(Table8[[#This Row],[Customer ID]],Table8[[Customer ID]:[BMI]],2,FALSE)</f>
        <v>21.375</v>
      </c>
      <c r="D1840" s="24">
        <f>VLOOKUP(Table8[[#This Row],[Customer ID]],Table8[[Customer ID]:[HBA1C]],4,FALSE)</f>
        <v>6.19</v>
      </c>
      <c r="E1840" s="24" t="str">
        <f>VLOOKUP(Table8[[#This Row],[Customer ID]],Table8[[Customer ID]:[Heart Issues]],6,FALSE)</f>
        <v>Yes</v>
      </c>
      <c r="F1840" s="24" t="str">
        <f>VLOOKUP(Table8[[#This Row],[Customer ID]],Table8[[Customer ID]:[Any Transplants]],7,FALSE)</f>
        <v>No</v>
      </c>
      <c r="G1840" s="24" t="str">
        <f>VLOOKUP(Table8[[#This Row],[Customer ID]],Table8[[Customer ID]:[Cancer history]],8,FALSE)</f>
        <v>No</v>
      </c>
      <c r="H1840" s="24">
        <f>VLOOKUP(Table8[[#This Row],[Customer ID]],Table8[[Customer ID]:[NumberOfMajorSurgeries]],9,FALSE)</f>
        <v>1</v>
      </c>
      <c r="I1840" s="24" t="str">
        <f>VLOOKUP(Table8[[#This Row],[Customer ID]],Table8[],10,FALSE)</f>
        <v>No</v>
      </c>
      <c r="J1840" s="24" t="str">
        <f>VLOOKUP(Table8[[#This Row],[Customer ID]],Table8[[Customer ID]:[Wight Status]],3,FALSE)</f>
        <v>Normal Weight</v>
      </c>
      <c r="K1840" s="24" t="str">
        <f>VLOOKUP(Table8[[#This Row],[Customer ID]],Table8[[Customer ID]:[Diabetes Status]],5,FALSE)</f>
        <v>Prediabetes</v>
      </c>
      <c r="L1840" s="24" t="str">
        <f>VLOOKUP(A1840,Table1[[Customer ID]:[Date Of Birth]],5,FALSE)</f>
        <v>26-Jun-1988</v>
      </c>
      <c r="M1840" s="24">
        <f>VLOOKUP(A1840,Table1[[Customer ID]:[charges]],8,FALSE)</f>
        <v>4500.34</v>
      </c>
      <c r="N1840" s="24" t="str">
        <f>VLOOKUP(Healthcare!A1840,Table1[[Customer ID]:[Hospital tier]],9,FALSE)</f>
        <v>tier - 2</v>
      </c>
      <c r="O1840" s="24" t="str">
        <f>VLOOKUP(A1840,Table1[[Customer ID]:[City tier]],10,FALSE)</f>
        <v>tier - 1</v>
      </c>
      <c r="P1840" s="24" t="str">
        <f>VLOOKUP(Healthcare!A1840,Table1[],11,FALSE)</f>
        <v>R1017</v>
      </c>
      <c r="Q1840" s="24">
        <f>VLOOKUP(Healthcare!A1840,Table1[[Customer ID]:[Age]],6,FALSE)</f>
        <v>34</v>
      </c>
    </row>
    <row r="1841" spans="1:17" ht="15.4" x14ac:dyDescent="0.45">
      <c r="A1841" s="25" t="s">
        <v>1840</v>
      </c>
      <c r="B1841" s="24" t="str">
        <f>VLOOKUP('Customer Names'!A1841,'Customer Names'!A1841:C4175,3,FALSE)</f>
        <v>Harris</v>
      </c>
      <c r="C1841" s="24">
        <f>VLOOKUP(Table8[[#This Row],[Customer ID]],Table8[[Customer ID]:[BMI]],2,FALSE)</f>
        <v>27.14</v>
      </c>
      <c r="D1841" s="24">
        <f>VLOOKUP(Table8[[#This Row],[Customer ID]],Table8[[Customer ID]:[HBA1C]],4,FALSE)</f>
        <v>6.01</v>
      </c>
      <c r="E1841" s="24" t="str">
        <f>VLOOKUP(Table8[[#This Row],[Customer ID]],Table8[[Customer ID]:[Heart Issues]],6,FALSE)</f>
        <v>No</v>
      </c>
      <c r="F1841" s="24" t="str">
        <f>VLOOKUP(Table8[[#This Row],[Customer ID]],Table8[[Customer ID]:[Any Transplants]],7,FALSE)</f>
        <v>No</v>
      </c>
      <c r="G1841" s="24" t="str">
        <f>VLOOKUP(Table8[[#This Row],[Customer ID]],Table8[[Customer ID]:[Cancer history]],8,FALSE)</f>
        <v>No</v>
      </c>
      <c r="H1841" s="24">
        <f>VLOOKUP(Table8[[#This Row],[Customer ID]],Table8[[Customer ID]:[NumberOfMajorSurgeries]],9,FALSE)</f>
        <v>1</v>
      </c>
      <c r="I1841" s="24" t="str">
        <f>VLOOKUP(Table8[[#This Row],[Customer ID]],Table8[],10,FALSE)</f>
        <v>No</v>
      </c>
      <c r="J1841" s="24" t="str">
        <f>VLOOKUP(Table8[[#This Row],[Customer ID]],Table8[[Customer ID]:[Wight Status]],3,FALSE)</f>
        <v>Over Weight</v>
      </c>
      <c r="K1841" s="24" t="str">
        <f>VLOOKUP(Table8[[#This Row],[Customer ID]],Table8[[Customer ID]:[Diabetes Status]],5,FALSE)</f>
        <v>Prediabetes</v>
      </c>
      <c r="L1841" s="24" t="str">
        <f>VLOOKUP(A1841,Table1[[Customer ID]:[Date Of Birth]],5,FALSE)</f>
        <v>12-Jul-1992</v>
      </c>
      <c r="M1841" s="24">
        <f>VLOOKUP(A1841,Table1[[Customer ID]:[charges]],8,FALSE)</f>
        <v>4488.58</v>
      </c>
      <c r="N1841" s="24" t="str">
        <f>VLOOKUP(Healthcare!A1841,Table1[[Customer ID]:[Hospital tier]],9,FALSE)</f>
        <v>tier - 2</v>
      </c>
      <c r="O1841" s="24" t="str">
        <f>VLOOKUP(A1841,Table1[[Customer ID]:[City tier]],10,FALSE)</f>
        <v>tier - 3</v>
      </c>
      <c r="P1841" s="24" t="str">
        <f>VLOOKUP(Healthcare!A1841,Table1[],11,FALSE)</f>
        <v>R1012</v>
      </c>
      <c r="Q1841" s="24">
        <f>VLOOKUP(Healthcare!A1841,Table1[[Customer ID]:[Age]],6,FALSE)</f>
        <v>30</v>
      </c>
    </row>
    <row r="1842" spans="1:17" ht="15.4" x14ac:dyDescent="0.45">
      <c r="A1842" s="25" t="s">
        <v>1841</v>
      </c>
      <c r="B1842" s="24" t="str">
        <f>VLOOKUP('Customer Names'!A1842,'Customer Names'!A1842:C4176,3,FALSE)</f>
        <v>Lombardo</v>
      </c>
      <c r="C1842" s="24">
        <f>VLOOKUP(Table8[[#This Row],[Customer ID]],Table8[[Customer ID]:[BMI]],2,FALSE)</f>
        <v>35.78</v>
      </c>
      <c r="D1842" s="24">
        <f>VLOOKUP(Table8[[#This Row],[Customer ID]],Table8[[Customer ID]:[HBA1C]],4,FALSE)</f>
        <v>6.07</v>
      </c>
      <c r="E1842" s="24" t="str">
        <f>VLOOKUP(Table8[[#This Row],[Customer ID]],Table8[[Customer ID]:[Heart Issues]],6,FALSE)</f>
        <v>No</v>
      </c>
      <c r="F1842" s="24" t="str">
        <f>VLOOKUP(Table8[[#This Row],[Customer ID]],Table8[[Customer ID]:[Any Transplants]],7,FALSE)</f>
        <v>Yes</v>
      </c>
      <c r="G1842" s="24" t="str">
        <f>VLOOKUP(Table8[[#This Row],[Customer ID]],Table8[[Customer ID]:[Cancer history]],8,FALSE)</f>
        <v>No</v>
      </c>
      <c r="H1842" s="24">
        <f>VLOOKUP(Table8[[#This Row],[Customer ID]],Table8[[Customer ID]:[NumberOfMajorSurgeries]],9,FALSE)</f>
        <v>1</v>
      </c>
      <c r="I1842" s="24" t="str">
        <f>VLOOKUP(Table8[[#This Row],[Customer ID]],Table8[],10,FALSE)</f>
        <v>No</v>
      </c>
      <c r="J1842" s="24" t="str">
        <f>VLOOKUP(Table8[[#This Row],[Customer ID]],Table8[[Customer ID]:[Wight Status]],3,FALSE)</f>
        <v>Obesity</v>
      </c>
      <c r="K1842" s="24" t="str">
        <f>VLOOKUP(Table8[[#This Row],[Customer ID]],Table8[[Customer ID]:[Diabetes Status]],5,FALSE)</f>
        <v>Prediabetes</v>
      </c>
      <c r="L1842" s="24" t="str">
        <f>VLOOKUP(A1842,Table1[[Customer ID]:[Date Of Birth]],5,FALSE)</f>
        <v>18-Jul-2004</v>
      </c>
      <c r="M1842" s="24">
        <f>VLOOKUP(A1842,Table1[[Customer ID]:[charges]],8,FALSE)</f>
        <v>4468.25</v>
      </c>
      <c r="N1842" s="24" t="str">
        <f>VLOOKUP(Healthcare!A1842,Table1[[Customer ID]:[Hospital tier]],9,FALSE)</f>
        <v>tier - 2</v>
      </c>
      <c r="O1842" s="24" t="str">
        <f>VLOOKUP(A1842,Table1[[Customer ID]:[City tier]],10,FALSE)</f>
        <v>tier - 2</v>
      </c>
      <c r="P1842" s="24" t="str">
        <f>VLOOKUP(Healthcare!A1842,Table1[],11,FALSE)</f>
        <v>R1012</v>
      </c>
      <c r="Q1842" s="24">
        <f>VLOOKUP(Healthcare!A1842,Table1[[Customer ID]:[Age]],6,FALSE)</f>
        <v>18</v>
      </c>
    </row>
    <row r="1843" spans="1:17" ht="15.4" x14ac:dyDescent="0.45">
      <c r="A1843" s="25" t="s">
        <v>1842</v>
      </c>
      <c r="B1843" s="24" t="str">
        <f>VLOOKUP('Customer Names'!A1843,'Customer Names'!A1843:C4177,3,FALSE)</f>
        <v>Bode</v>
      </c>
      <c r="C1843" s="24">
        <f>VLOOKUP(Table8[[#This Row],[Customer ID]],Table8[[Customer ID]:[BMI]],2,FALSE)</f>
        <v>34.96</v>
      </c>
      <c r="D1843" s="24">
        <f>VLOOKUP(Table8[[#This Row],[Customer ID]],Table8[[Customer ID]:[HBA1C]],4,FALSE)</f>
        <v>5.63</v>
      </c>
      <c r="E1843" s="24" t="str">
        <f>VLOOKUP(Table8[[#This Row],[Customer ID]],Table8[[Customer ID]:[Heart Issues]],6,FALSE)</f>
        <v>No</v>
      </c>
      <c r="F1843" s="24" t="str">
        <f>VLOOKUP(Table8[[#This Row],[Customer ID]],Table8[[Customer ID]:[Any Transplants]],7,FALSE)</f>
        <v>No</v>
      </c>
      <c r="G1843" s="24" t="str">
        <f>VLOOKUP(Table8[[#This Row],[Customer ID]],Table8[[Customer ID]:[Cancer history]],8,FALSE)</f>
        <v>No</v>
      </c>
      <c r="H1843" s="24">
        <f>VLOOKUP(Table8[[#This Row],[Customer ID]],Table8[[Customer ID]:[NumberOfMajorSurgeries]],9,FALSE)</f>
        <v>0</v>
      </c>
      <c r="I1843" s="24" t="str">
        <f>VLOOKUP(Table8[[#This Row],[Customer ID]],Table8[],10,FALSE)</f>
        <v>No</v>
      </c>
      <c r="J1843" s="24" t="str">
        <f>VLOOKUP(Table8[[#This Row],[Customer ID]],Table8[[Customer ID]:[Wight Status]],3,FALSE)</f>
        <v>Obesity</v>
      </c>
      <c r="K1843" s="24" t="str">
        <f>VLOOKUP(Table8[[#This Row],[Customer ID]],Table8[[Customer ID]:[Diabetes Status]],5,FALSE)</f>
        <v>Normal</v>
      </c>
      <c r="L1843" s="24" t="str">
        <f>VLOOKUP(A1843,Table1[[Customer ID]:[Date Of Birth]],5,FALSE)</f>
        <v>20-Nov-1999</v>
      </c>
      <c r="M1843" s="24">
        <f>VLOOKUP(A1843,Table1[[Customer ID]:[charges]],8,FALSE)</f>
        <v>4466.62</v>
      </c>
      <c r="N1843" s="24" t="str">
        <f>VLOOKUP(Healthcare!A1843,Table1[[Customer ID]:[Hospital tier]],9,FALSE)</f>
        <v>tier - 2</v>
      </c>
      <c r="O1843" s="24" t="str">
        <f>VLOOKUP(A1843,Table1[[Customer ID]:[City tier]],10,FALSE)</f>
        <v>tier - 2</v>
      </c>
      <c r="P1843" s="24" t="str">
        <f>VLOOKUP(Healthcare!A1843,Table1[],11,FALSE)</f>
        <v>R1012</v>
      </c>
      <c r="Q1843" s="24">
        <f>VLOOKUP(Healthcare!A1843,Table1[[Customer ID]:[Age]],6,FALSE)</f>
        <v>23</v>
      </c>
    </row>
    <row r="1844" spans="1:17" ht="15.4" x14ac:dyDescent="0.45">
      <c r="A1844" s="25" t="s">
        <v>1843</v>
      </c>
      <c r="B1844" s="24" t="str">
        <f>VLOOKUP('Customer Names'!A1844,'Customer Names'!A1844:C4178,3,FALSE)</f>
        <v>Johnson</v>
      </c>
      <c r="C1844" s="24">
        <f>VLOOKUP(Table8[[#This Row],[Customer ID]],Table8[[Customer ID]:[BMI]],2,FALSE)</f>
        <v>38.39</v>
      </c>
      <c r="D1844" s="24">
        <f>VLOOKUP(Table8[[#This Row],[Customer ID]],Table8[[Customer ID]:[HBA1C]],4,FALSE)</f>
        <v>6.05</v>
      </c>
      <c r="E1844" s="24" t="str">
        <f>VLOOKUP(Table8[[#This Row],[Customer ID]],Table8[[Customer ID]:[Heart Issues]],6,FALSE)</f>
        <v>No</v>
      </c>
      <c r="F1844" s="24" t="str">
        <f>VLOOKUP(Table8[[#This Row],[Customer ID]],Table8[[Customer ID]:[Any Transplants]],7,FALSE)</f>
        <v>No</v>
      </c>
      <c r="G1844" s="24" t="str">
        <f>VLOOKUP(Table8[[#This Row],[Customer ID]],Table8[[Customer ID]:[Cancer history]],8,FALSE)</f>
        <v>No</v>
      </c>
      <c r="H1844" s="24">
        <f>VLOOKUP(Table8[[#This Row],[Customer ID]],Table8[[Customer ID]:[NumberOfMajorSurgeries]],9,FALSE)</f>
        <v>0</v>
      </c>
      <c r="I1844" s="24" t="str">
        <f>VLOOKUP(Table8[[#This Row],[Customer ID]],Table8[],10,FALSE)</f>
        <v>No</v>
      </c>
      <c r="J1844" s="24" t="str">
        <f>VLOOKUP(Table8[[#This Row],[Customer ID]],Table8[[Customer ID]:[Wight Status]],3,FALSE)</f>
        <v>Obesity</v>
      </c>
      <c r="K1844" s="24" t="str">
        <f>VLOOKUP(Table8[[#This Row],[Customer ID]],Table8[[Customer ID]:[Diabetes Status]],5,FALSE)</f>
        <v>Prediabetes</v>
      </c>
      <c r="L1844" s="24" t="str">
        <f>VLOOKUP(A1844,Table1[[Customer ID]:[Date Of Birth]],5,FALSE)</f>
        <v>4-Jul-1991</v>
      </c>
      <c r="M1844" s="24">
        <f>VLOOKUP(A1844,Table1[[Customer ID]:[charges]],8,FALSE)</f>
        <v>4463.21</v>
      </c>
      <c r="N1844" s="24" t="str">
        <f>VLOOKUP(Healthcare!A1844,Table1[[Customer ID]:[Hospital tier]],9,FALSE)</f>
        <v>tier - 3</v>
      </c>
      <c r="O1844" s="24" t="str">
        <f>VLOOKUP(A1844,Table1[[Customer ID]:[City tier]],10,FALSE)</f>
        <v>tier - 3</v>
      </c>
      <c r="P1844" s="24" t="str">
        <f>VLOOKUP(Healthcare!A1844,Table1[],11,FALSE)</f>
        <v>R1013</v>
      </c>
      <c r="Q1844" s="24">
        <f>VLOOKUP(Healthcare!A1844,Table1[[Customer ID]:[Age]],6,FALSE)</f>
        <v>31</v>
      </c>
    </row>
    <row r="1845" spans="1:17" ht="15.4" x14ac:dyDescent="0.45">
      <c r="A1845" s="25" t="s">
        <v>1844</v>
      </c>
      <c r="B1845" s="24" t="str">
        <f>VLOOKUP('Customer Names'!A1845,'Customer Names'!A1845:C4179,3,FALSE)</f>
        <v>Norcross</v>
      </c>
      <c r="C1845" s="24">
        <f>VLOOKUP(Table8[[#This Row],[Customer ID]],Table8[[Customer ID]:[BMI]],2,FALSE)</f>
        <v>33.82</v>
      </c>
      <c r="D1845" s="24">
        <f>VLOOKUP(Table8[[#This Row],[Customer ID]],Table8[[Customer ID]:[HBA1C]],4,FALSE)</f>
        <v>4.6500000000000004</v>
      </c>
      <c r="E1845" s="24" t="str">
        <f>VLOOKUP(Table8[[#This Row],[Customer ID]],Table8[[Customer ID]:[Heart Issues]],6,FALSE)</f>
        <v>No</v>
      </c>
      <c r="F1845" s="24" t="str">
        <f>VLOOKUP(Table8[[#This Row],[Customer ID]],Table8[[Customer ID]:[Any Transplants]],7,FALSE)</f>
        <v>No</v>
      </c>
      <c r="G1845" s="24" t="str">
        <f>VLOOKUP(Table8[[#This Row],[Customer ID]],Table8[[Customer ID]:[Cancer history]],8,FALSE)</f>
        <v>No</v>
      </c>
      <c r="H1845" s="24">
        <f>VLOOKUP(Table8[[#This Row],[Customer ID]],Table8[[Customer ID]:[NumberOfMajorSurgeries]],9,FALSE)</f>
        <v>0</v>
      </c>
      <c r="I1845" s="24" t="str">
        <f>VLOOKUP(Table8[[#This Row],[Customer ID]],Table8[],10,FALSE)</f>
        <v>No</v>
      </c>
      <c r="J1845" s="24" t="str">
        <f>VLOOKUP(Table8[[#This Row],[Customer ID]],Table8[[Customer ID]:[Wight Status]],3,FALSE)</f>
        <v>Obesity</v>
      </c>
      <c r="K1845" s="24" t="str">
        <f>VLOOKUP(Table8[[#This Row],[Customer ID]],Table8[[Customer ID]:[Diabetes Status]],5,FALSE)</f>
        <v>Normal</v>
      </c>
      <c r="L1845" s="24" t="str">
        <f>VLOOKUP(A1845,Table1[[Customer ID]:[Date Of Birth]],5,FALSE)</f>
        <v>15-Jul-1990</v>
      </c>
      <c r="M1845" s="24">
        <f>VLOOKUP(A1845,Table1[[Customer ID]:[charges]],8,FALSE)</f>
        <v>4462.72</v>
      </c>
      <c r="N1845" s="24" t="str">
        <f>VLOOKUP(Healthcare!A1845,Table1[[Customer ID]:[Hospital tier]],9,FALSE)</f>
        <v>tier - 2</v>
      </c>
      <c r="O1845" s="24" t="str">
        <f>VLOOKUP(A1845,Table1[[Customer ID]:[City tier]],10,FALSE)</f>
        <v>tier - 3</v>
      </c>
      <c r="P1845" s="24" t="str">
        <f>VLOOKUP(Healthcare!A1845,Table1[],11,FALSE)</f>
        <v>R1012</v>
      </c>
      <c r="Q1845" s="24">
        <f>VLOOKUP(Healthcare!A1845,Table1[[Customer ID]:[Age]],6,FALSE)</f>
        <v>32</v>
      </c>
    </row>
    <row r="1846" spans="1:17" ht="15.4" x14ac:dyDescent="0.45">
      <c r="A1846" s="25" t="s">
        <v>1845</v>
      </c>
      <c r="B1846" s="24" t="str">
        <f>VLOOKUP('Customer Names'!A1846,'Customer Names'!A1846:C4180,3,FALSE)</f>
        <v>Lazrus</v>
      </c>
      <c r="C1846" s="24">
        <f>VLOOKUP(Table8[[#This Row],[Customer ID]],Table8[[Customer ID]:[BMI]],2,FALSE)</f>
        <v>27.835000000000001</v>
      </c>
      <c r="D1846" s="24">
        <f>VLOOKUP(Table8[[#This Row],[Customer ID]],Table8[[Customer ID]:[HBA1C]],4,FALSE)</f>
        <v>5.37</v>
      </c>
      <c r="E1846" s="24" t="str">
        <f>VLOOKUP(Table8[[#This Row],[Customer ID]],Table8[[Customer ID]:[Heart Issues]],6,FALSE)</f>
        <v>No</v>
      </c>
      <c r="F1846" s="24" t="str">
        <f>VLOOKUP(Table8[[#This Row],[Customer ID]],Table8[[Customer ID]:[Any Transplants]],7,FALSE)</f>
        <v>No</v>
      </c>
      <c r="G1846" s="24" t="str">
        <f>VLOOKUP(Table8[[#This Row],[Customer ID]],Table8[[Customer ID]:[Cancer history]],8,FALSE)</f>
        <v>No</v>
      </c>
      <c r="H1846" s="24">
        <f>VLOOKUP(Table8[[#This Row],[Customer ID]],Table8[[Customer ID]:[NumberOfMajorSurgeries]],9,FALSE)</f>
        <v>0</v>
      </c>
      <c r="I1846" s="24" t="str">
        <f>VLOOKUP(Table8[[#This Row],[Customer ID]],Table8[],10,FALSE)</f>
        <v>No</v>
      </c>
      <c r="J1846" s="24" t="str">
        <f>VLOOKUP(Table8[[#This Row],[Customer ID]],Table8[[Customer ID]:[Wight Status]],3,FALSE)</f>
        <v>Over Weight</v>
      </c>
      <c r="K1846" s="24" t="str">
        <f>VLOOKUP(Table8[[#This Row],[Customer ID]],Table8[[Customer ID]:[Diabetes Status]],5,FALSE)</f>
        <v>Normal</v>
      </c>
      <c r="L1846" s="24" t="str">
        <f>VLOOKUP(A1846,Table1[[Customer ID]:[Date Of Birth]],5,FALSE)</f>
        <v>8-Aug-1990</v>
      </c>
      <c r="M1846" s="24">
        <f>VLOOKUP(A1846,Table1[[Customer ID]:[charges]],8,FALSE)</f>
        <v>4454.3999999999996</v>
      </c>
      <c r="N1846" s="24" t="str">
        <f>VLOOKUP(Healthcare!A1846,Table1[[Customer ID]:[Hospital tier]],9,FALSE)</f>
        <v>tier - 2</v>
      </c>
      <c r="O1846" s="24" t="str">
        <f>VLOOKUP(A1846,Table1[[Customer ID]:[City tier]],10,FALSE)</f>
        <v>tier - 3</v>
      </c>
      <c r="P1846" s="24" t="str">
        <f>VLOOKUP(Healthcare!A1846,Table1[],11,FALSE)</f>
        <v>R1012</v>
      </c>
      <c r="Q1846" s="24">
        <f>VLOOKUP(Healthcare!A1846,Table1[[Customer ID]:[Age]],6,FALSE)</f>
        <v>32</v>
      </c>
    </row>
    <row r="1847" spans="1:17" ht="15.4" x14ac:dyDescent="0.45">
      <c r="A1847" s="25" t="s">
        <v>1846</v>
      </c>
      <c r="B1847" s="24" t="str">
        <f>VLOOKUP('Customer Names'!A1847,'Customer Names'!A1847:C4181,3,FALSE)</f>
        <v>Tsegay</v>
      </c>
      <c r="C1847" s="24">
        <f>VLOOKUP(Table8[[#This Row],[Customer ID]],Table8[[Customer ID]:[BMI]],2,FALSE)</f>
        <v>33</v>
      </c>
      <c r="D1847" s="24">
        <f>VLOOKUP(Table8[[#This Row],[Customer ID]],Table8[[Customer ID]:[HBA1C]],4,FALSE)</f>
        <v>5.39</v>
      </c>
      <c r="E1847" s="24" t="str">
        <f>VLOOKUP(Table8[[#This Row],[Customer ID]],Table8[[Customer ID]:[Heart Issues]],6,FALSE)</f>
        <v>No</v>
      </c>
      <c r="F1847" s="24" t="str">
        <f>VLOOKUP(Table8[[#This Row],[Customer ID]],Table8[[Customer ID]:[Any Transplants]],7,FALSE)</f>
        <v>No</v>
      </c>
      <c r="G1847" s="24" t="str">
        <f>VLOOKUP(Table8[[#This Row],[Customer ID]],Table8[[Customer ID]:[Cancer history]],8,FALSE)</f>
        <v>No</v>
      </c>
      <c r="H1847" s="24">
        <f>VLOOKUP(Table8[[#This Row],[Customer ID]],Table8[[Customer ID]:[NumberOfMajorSurgeries]],9,FALSE)</f>
        <v>0</v>
      </c>
      <c r="I1847" s="24" t="str">
        <f>VLOOKUP(Table8[[#This Row],[Customer ID]],Table8[],10,FALSE)</f>
        <v>No</v>
      </c>
      <c r="J1847" s="24" t="str">
        <f>VLOOKUP(Table8[[#This Row],[Customer ID]],Table8[[Customer ID]:[Wight Status]],3,FALSE)</f>
        <v>Obesity</v>
      </c>
      <c r="K1847" s="24" t="str">
        <f>VLOOKUP(Table8[[#This Row],[Customer ID]],Table8[[Customer ID]:[Diabetes Status]],5,FALSE)</f>
        <v>Normal</v>
      </c>
      <c r="L1847" s="24" t="str">
        <f>VLOOKUP(A1847,Table1[[Customer ID]:[Date Of Birth]],5,FALSE)</f>
        <v>28-Jun-1994</v>
      </c>
      <c r="M1847" s="24">
        <f>VLOOKUP(A1847,Table1[[Customer ID]:[charges]],8,FALSE)</f>
        <v>4449.46</v>
      </c>
      <c r="N1847" s="24" t="str">
        <f>VLOOKUP(Healthcare!A1847,Table1[[Customer ID]:[Hospital tier]],9,FALSE)</f>
        <v>tier - 1</v>
      </c>
      <c r="O1847" s="24" t="str">
        <f>VLOOKUP(A1847,Table1[[Customer ID]:[City tier]],10,FALSE)</f>
        <v>tier - 2</v>
      </c>
      <c r="P1847" s="24" t="str">
        <f>VLOOKUP(Healthcare!A1847,Table1[],11,FALSE)</f>
        <v>R1013</v>
      </c>
      <c r="Q1847" s="24">
        <f>VLOOKUP(Healthcare!A1847,Table1[[Customer ID]:[Age]],6,FALSE)</f>
        <v>28</v>
      </c>
    </row>
    <row r="1848" spans="1:17" ht="15.4" x14ac:dyDescent="0.45">
      <c r="A1848" s="25" t="s">
        <v>1847</v>
      </c>
      <c r="B1848" s="24" t="str">
        <f>VLOOKUP('Customer Names'!A1848,'Customer Names'!A1848:C4182,3,FALSE)</f>
        <v>Schneider</v>
      </c>
      <c r="C1848" s="24">
        <f>VLOOKUP(Table8[[#This Row],[Customer ID]],Table8[[Customer ID]:[BMI]],2,FALSE)</f>
        <v>26.885000000000002</v>
      </c>
      <c r="D1848" s="24">
        <f>VLOOKUP(Table8[[#This Row],[Customer ID]],Table8[[Customer ID]:[HBA1C]],4,FALSE)</f>
        <v>5.86</v>
      </c>
      <c r="E1848" s="24" t="str">
        <f>VLOOKUP(Table8[[#This Row],[Customer ID]],Table8[[Customer ID]:[Heart Issues]],6,FALSE)</f>
        <v>No</v>
      </c>
      <c r="F1848" s="24" t="str">
        <f>VLOOKUP(Table8[[#This Row],[Customer ID]],Table8[[Customer ID]:[Any Transplants]],7,FALSE)</f>
        <v>No</v>
      </c>
      <c r="G1848" s="24" t="str">
        <f>VLOOKUP(Table8[[#This Row],[Customer ID]],Table8[[Customer ID]:[Cancer history]],8,FALSE)</f>
        <v>No</v>
      </c>
      <c r="H1848" s="24">
        <f>VLOOKUP(Table8[[#This Row],[Customer ID]],Table8[[Customer ID]:[NumberOfMajorSurgeries]],9,FALSE)</f>
        <v>0</v>
      </c>
      <c r="I1848" s="24" t="str">
        <f>VLOOKUP(Table8[[#This Row],[Customer ID]],Table8[],10,FALSE)</f>
        <v>No</v>
      </c>
      <c r="J1848" s="24" t="str">
        <f>VLOOKUP(Table8[[#This Row],[Customer ID]],Table8[[Customer ID]:[Wight Status]],3,FALSE)</f>
        <v>Over Weight</v>
      </c>
      <c r="K1848" s="24" t="str">
        <f>VLOOKUP(Table8[[#This Row],[Customer ID]],Table8[[Customer ID]:[Diabetes Status]],5,FALSE)</f>
        <v>Prediabetes</v>
      </c>
      <c r="L1848" s="24" t="str">
        <f>VLOOKUP(A1848,Table1[[Customer ID]:[Date Of Birth]],5,FALSE)</f>
        <v>3-Sep-1991</v>
      </c>
      <c r="M1848" s="24">
        <f>VLOOKUP(A1848,Table1[[Customer ID]:[charges]],8,FALSE)</f>
        <v>4441.21</v>
      </c>
      <c r="N1848" s="24" t="str">
        <f>VLOOKUP(Healthcare!A1848,Table1[[Customer ID]:[Hospital tier]],9,FALSE)</f>
        <v>tier - 1</v>
      </c>
      <c r="O1848" s="24" t="str">
        <f>VLOOKUP(A1848,Table1[[Customer ID]:[City tier]],10,FALSE)</f>
        <v>tier - 2</v>
      </c>
      <c r="P1848" s="24" t="str">
        <f>VLOOKUP(Healthcare!A1848,Table1[],11,FALSE)</f>
        <v>R1014</v>
      </c>
      <c r="Q1848" s="24">
        <f>VLOOKUP(Healthcare!A1848,Table1[[Customer ID]:[Age]],6,FALSE)</f>
        <v>31</v>
      </c>
    </row>
    <row r="1849" spans="1:17" ht="15.4" x14ac:dyDescent="0.45">
      <c r="A1849" s="25" t="s">
        <v>1848</v>
      </c>
      <c r="B1849" s="24" t="str">
        <f>VLOOKUP('Customer Names'!A1849,'Customer Names'!A1849:C4183,3,FALSE)</f>
        <v>Loreto</v>
      </c>
      <c r="C1849" s="24">
        <f>VLOOKUP(Table8[[#This Row],[Customer ID]],Table8[[Customer ID]:[BMI]],2,FALSE)</f>
        <v>29.26</v>
      </c>
      <c r="D1849" s="24">
        <f>VLOOKUP(Table8[[#This Row],[Customer ID]],Table8[[Customer ID]:[HBA1C]],4,FALSE)</f>
        <v>4.4400000000000004</v>
      </c>
      <c r="E1849" s="24" t="str">
        <f>VLOOKUP(Table8[[#This Row],[Customer ID]],Table8[[Customer ID]:[Heart Issues]],6,FALSE)</f>
        <v>No</v>
      </c>
      <c r="F1849" s="24" t="str">
        <f>VLOOKUP(Table8[[#This Row],[Customer ID]],Table8[[Customer ID]:[Any Transplants]],7,FALSE)</f>
        <v>No</v>
      </c>
      <c r="G1849" s="24" t="str">
        <f>VLOOKUP(Table8[[#This Row],[Customer ID]],Table8[[Customer ID]:[Cancer history]],8,FALSE)</f>
        <v>No</v>
      </c>
      <c r="H1849" s="24">
        <f>VLOOKUP(Table8[[#This Row],[Customer ID]],Table8[[Customer ID]:[NumberOfMajorSurgeries]],9,FALSE)</f>
        <v>0</v>
      </c>
      <c r="I1849" s="24" t="str">
        <f>VLOOKUP(Table8[[#This Row],[Customer ID]],Table8[],10,FALSE)</f>
        <v>No</v>
      </c>
      <c r="J1849" s="24" t="str">
        <f>VLOOKUP(Table8[[#This Row],[Customer ID]],Table8[[Customer ID]:[Wight Status]],3,FALSE)</f>
        <v>Over Weight</v>
      </c>
      <c r="K1849" s="24" t="str">
        <f>VLOOKUP(Table8[[#This Row],[Customer ID]],Table8[[Customer ID]:[Diabetes Status]],5,FALSE)</f>
        <v>Normal</v>
      </c>
      <c r="L1849" s="24" t="str">
        <f>VLOOKUP(A1849,Table1[[Customer ID]:[Date Of Birth]],5,FALSE)</f>
        <v>24-Oct-1994</v>
      </c>
      <c r="M1849" s="24">
        <f>VLOOKUP(A1849,Table1[[Customer ID]:[charges]],8,FALSE)</f>
        <v>4438.26</v>
      </c>
      <c r="N1849" s="24" t="str">
        <f>VLOOKUP(Healthcare!A1849,Table1[[Customer ID]:[Hospital tier]],9,FALSE)</f>
        <v>tier - 2</v>
      </c>
      <c r="O1849" s="24" t="str">
        <f>VLOOKUP(A1849,Table1[[Customer ID]:[City tier]],10,FALSE)</f>
        <v>tier - 3</v>
      </c>
      <c r="P1849" s="24" t="str">
        <f>VLOOKUP(Healthcare!A1849,Table1[],11,FALSE)</f>
        <v>R1017</v>
      </c>
      <c r="Q1849" s="24">
        <f>VLOOKUP(Healthcare!A1849,Table1[[Customer ID]:[Age]],6,FALSE)</f>
        <v>28</v>
      </c>
    </row>
    <row r="1850" spans="1:17" ht="15.4" x14ac:dyDescent="0.45">
      <c r="A1850" s="25" t="s">
        <v>1849</v>
      </c>
      <c r="B1850" s="24" t="str">
        <f>VLOOKUP('Customer Names'!A1850,'Customer Names'!A1850:C4184,3,FALSE)</f>
        <v>Callahan</v>
      </c>
      <c r="C1850" s="24">
        <f>VLOOKUP(Table8[[#This Row],[Customer ID]],Table8[[Customer ID]:[BMI]],2,FALSE)</f>
        <v>26.98</v>
      </c>
      <c r="D1850" s="24">
        <f>VLOOKUP(Table8[[#This Row],[Customer ID]],Table8[[Customer ID]:[HBA1C]],4,FALSE)</f>
        <v>4.41</v>
      </c>
      <c r="E1850" s="24" t="str">
        <f>VLOOKUP(Table8[[#This Row],[Customer ID]],Table8[[Customer ID]:[Heart Issues]],6,FALSE)</f>
        <v>No</v>
      </c>
      <c r="F1850" s="24" t="str">
        <f>VLOOKUP(Table8[[#This Row],[Customer ID]],Table8[[Customer ID]:[Any Transplants]],7,FALSE)</f>
        <v>No</v>
      </c>
      <c r="G1850" s="24" t="str">
        <f>VLOOKUP(Table8[[#This Row],[Customer ID]],Table8[[Customer ID]:[Cancer history]],8,FALSE)</f>
        <v>No</v>
      </c>
      <c r="H1850" s="24">
        <f>VLOOKUP(Table8[[#This Row],[Customer ID]],Table8[[Customer ID]:[NumberOfMajorSurgeries]],9,FALSE)</f>
        <v>0</v>
      </c>
      <c r="I1850" s="24" t="str">
        <f>VLOOKUP(Table8[[#This Row],[Customer ID]],Table8[],10,FALSE)</f>
        <v>No</v>
      </c>
      <c r="J1850" s="24" t="str">
        <f>VLOOKUP(Table8[[#This Row],[Customer ID]],Table8[[Customer ID]:[Wight Status]],3,FALSE)</f>
        <v>Over Weight</v>
      </c>
      <c r="K1850" s="24" t="str">
        <f>VLOOKUP(Table8[[#This Row],[Customer ID]],Table8[[Customer ID]:[Diabetes Status]],5,FALSE)</f>
        <v>Normal</v>
      </c>
      <c r="L1850" s="24" t="str">
        <f>VLOOKUP(A1850,Table1[[Customer ID]:[Date Of Birth]],5,FALSE)</f>
        <v>8-Oct-1994</v>
      </c>
      <c r="M1850" s="24">
        <f>VLOOKUP(A1850,Table1[[Customer ID]:[charges]],8,FALSE)</f>
        <v>4435.09</v>
      </c>
      <c r="N1850" s="24" t="str">
        <f>VLOOKUP(Healthcare!A1850,Table1[[Customer ID]:[Hospital tier]],9,FALSE)</f>
        <v>tier - 3</v>
      </c>
      <c r="O1850" s="24" t="str">
        <f>VLOOKUP(A1850,Table1[[Customer ID]:[City tier]],10,FALSE)</f>
        <v>tier - 2</v>
      </c>
      <c r="P1850" s="24" t="str">
        <f>VLOOKUP(Healthcare!A1850,Table1[],11,FALSE)</f>
        <v>R1016</v>
      </c>
      <c r="Q1850" s="24">
        <f>VLOOKUP(Healthcare!A1850,Table1[[Customer ID]:[Age]],6,FALSE)</f>
        <v>28</v>
      </c>
    </row>
    <row r="1851" spans="1:17" ht="15.4" x14ac:dyDescent="0.45">
      <c r="A1851" s="25" t="s">
        <v>1850</v>
      </c>
      <c r="B1851" s="24" t="str">
        <f>VLOOKUP('Customer Names'!A1851,'Customer Names'!A1851:C4185,3,FALSE)</f>
        <v>Timko</v>
      </c>
      <c r="C1851" s="24">
        <f>VLOOKUP(Table8[[#This Row],[Customer ID]],Table8[[Customer ID]:[BMI]],2,FALSE)</f>
        <v>32.11</v>
      </c>
      <c r="D1851" s="24">
        <f>VLOOKUP(Table8[[#This Row],[Customer ID]],Table8[[Customer ID]:[HBA1C]],4,FALSE)</f>
        <v>5.19</v>
      </c>
      <c r="E1851" s="24" t="str">
        <f>VLOOKUP(Table8[[#This Row],[Customer ID]],Table8[[Customer ID]:[Heart Issues]],6,FALSE)</f>
        <v>No</v>
      </c>
      <c r="F1851" s="24" t="str">
        <f>VLOOKUP(Table8[[#This Row],[Customer ID]],Table8[[Customer ID]:[Any Transplants]],7,FALSE)</f>
        <v>No</v>
      </c>
      <c r="G1851" s="24" t="str">
        <f>VLOOKUP(Table8[[#This Row],[Customer ID]],Table8[[Customer ID]:[Cancer history]],8,FALSE)</f>
        <v>Yes</v>
      </c>
      <c r="H1851" s="24">
        <f>VLOOKUP(Table8[[#This Row],[Customer ID]],Table8[[Customer ID]:[NumberOfMajorSurgeries]],9,FALSE)</f>
        <v>1</v>
      </c>
      <c r="I1851" s="24" t="str">
        <f>VLOOKUP(Table8[[#This Row],[Customer ID]],Table8[],10,FALSE)</f>
        <v>No</v>
      </c>
      <c r="J1851" s="24" t="str">
        <f>VLOOKUP(Table8[[#This Row],[Customer ID]],Table8[[Customer ID]:[Wight Status]],3,FALSE)</f>
        <v>Obesity</v>
      </c>
      <c r="K1851" s="24" t="str">
        <f>VLOOKUP(Table8[[#This Row],[Customer ID]],Table8[[Customer ID]:[Diabetes Status]],5,FALSE)</f>
        <v>Normal</v>
      </c>
      <c r="L1851" s="24" t="str">
        <f>VLOOKUP(A1851,Table1[[Customer ID]:[Date Of Birth]],5,FALSE)</f>
        <v>23-Dec-1993</v>
      </c>
      <c r="M1851" s="24">
        <f>VLOOKUP(A1851,Table1[[Customer ID]:[charges]],8,FALSE)</f>
        <v>4433.92</v>
      </c>
      <c r="N1851" s="24" t="str">
        <f>VLOOKUP(Healthcare!A1851,Table1[[Customer ID]:[Hospital tier]],9,FALSE)</f>
        <v>tier - 2</v>
      </c>
      <c r="O1851" s="24" t="str">
        <f>VLOOKUP(A1851,Table1[[Customer ID]:[City tier]],10,FALSE)</f>
        <v>tier - 2</v>
      </c>
      <c r="P1851" s="24" t="str">
        <f>VLOOKUP(Healthcare!A1851,Table1[],11,FALSE)</f>
        <v>R1012</v>
      </c>
      <c r="Q1851" s="24">
        <f>VLOOKUP(Healthcare!A1851,Table1[[Customer ID]:[Age]],6,FALSE)</f>
        <v>29</v>
      </c>
    </row>
    <row r="1852" spans="1:17" ht="15.4" x14ac:dyDescent="0.45">
      <c r="A1852" s="25" t="s">
        <v>1851</v>
      </c>
      <c r="B1852" s="24" t="str">
        <f>VLOOKUP('Customer Names'!A1852,'Customer Names'!A1852:C4186,3,FALSE)</f>
        <v>Achatz</v>
      </c>
      <c r="C1852" s="24">
        <f>VLOOKUP(Table8[[#This Row],[Customer ID]],Table8[[Customer ID]:[BMI]],2,FALSE)</f>
        <v>31.73</v>
      </c>
      <c r="D1852" s="24">
        <f>VLOOKUP(Table8[[#This Row],[Customer ID]],Table8[[Customer ID]:[HBA1C]],4,FALSE)</f>
        <v>5.16</v>
      </c>
      <c r="E1852" s="24" t="str">
        <f>VLOOKUP(Table8[[#This Row],[Customer ID]],Table8[[Customer ID]:[Heart Issues]],6,FALSE)</f>
        <v>No</v>
      </c>
      <c r="F1852" s="24" t="str">
        <f>VLOOKUP(Table8[[#This Row],[Customer ID]],Table8[[Customer ID]:[Any Transplants]],7,FALSE)</f>
        <v>No</v>
      </c>
      <c r="G1852" s="24" t="str">
        <f>VLOOKUP(Table8[[#This Row],[Customer ID]],Table8[[Customer ID]:[Cancer history]],8,FALSE)</f>
        <v>Yes</v>
      </c>
      <c r="H1852" s="24">
        <f>VLOOKUP(Table8[[#This Row],[Customer ID]],Table8[[Customer ID]:[NumberOfMajorSurgeries]],9,FALSE)</f>
        <v>1</v>
      </c>
      <c r="I1852" s="24" t="str">
        <f>VLOOKUP(Table8[[#This Row],[Customer ID]],Table8[],10,FALSE)</f>
        <v>No</v>
      </c>
      <c r="J1852" s="24" t="str">
        <f>VLOOKUP(Table8[[#This Row],[Customer ID]],Table8[[Customer ID]:[Wight Status]],3,FALSE)</f>
        <v>Obesity</v>
      </c>
      <c r="K1852" s="24" t="str">
        <f>VLOOKUP(Table8[[#This Row],[Customer ID]],Table8[[Customer ID]:[Diabetes Status]],5,FALSE)</f>
        <v>Normal</v>
      </c>
      <c r="L1852" s="24" t="str">
        <f>VLOOKUP(A1852,Table1[[Customer ID]:[Date Of Birth]],5,FALSE)</f>
        <v>4-Sep-1993</v>
      </c>
      <c r="M1852" s="24">
        <f>VLOOKUP(A1852,Table1[[Customer ID]:[charges]],8,FALSE)</f>
        <v>4433.3900000000003</v>
      </c>
      <c r="N1852" s="24" t="str">
        <f>VLOOKUP(Healthcare!A1852,Table1[[Customer ID]:[Hospital tier]],9,FALSE)</f>
        <v>tier - 2</v>
      </c>
      <c r="O1852" s="24" t="str">
        <f>VLOOKUP(A1852,Table1[[Customer ID]:[City tier]],10,FALSE)</f>
        <v>tier - 3</v>
      </c>
      <c r="P1852" s="24" t="str">
        <f>VLOOKUP(Healthcare!A1852,Table1[],11,FALSE)</f>
        <v>R1012</v>
      </c>
      <c r="Q1852" s="24">
        <f>VLOOKUP(Healthcare!A1852,Table1[[Customer ID]:[Age]],6,FALSE)</f>
        <v>29</v>
      </c>
    </row>
    <row r="1853" spans="1:17" ht="15.4" x14ac:dyDescent="0.45">
      <c r="A1853" s="25" t="s">
        <v>1852</v>
      </c>
      <c r="B1853" s="24" t="str">
        <f>VLOOKUP('Customer Names'!A1853,'Customer Names'!A1853:C4187,3,FALSE)</f>
        <v>Horwitz</v>
      </c>
      <c r="C1853" s="24">
        <f>VLOOKUP(Table8[[#This Row],[Customer ID]],Table8[[Customer ID]:[BMI]],2,FALSE)</f>
        <v>22.515000000000001</v>
      </c>
      <c r="D1853" s="24">
        <f>VLOOKUP(Table8[[#This Row],[Customer ID]],Table8[[Customer ID]:[HBA1C]],4,FALSE)</f>
        <v>4.24</v>
      </c>
      <c r="E1853" s="24" t="str">
        <f>VLOOKUP(Table8[[#This Row],[Customer ID]],Table8[[Customer ID]:[Heart Issues]],6,FALSE)</f>
        <v>No</v>
      </c>
      <c r="F1853" s="24" t="str">
        <f>VLOOKUP(Table8[[#This Row],[Customer ID]],Table8[[Customer ID]:[Any Transplants]],7,FALSE)</f>
        <v>No</v>
      </c>
      <c r="G1853" s="24" t="str">
        <f>VLOOKUP(Table8[[#This Row],[Customer ID]],Table8[[Customer ID]:[Cancer history]],8,FALSE)</f>
        <v>No</v>
      </c>
      <c r="H1853" s="24">
        <f>VLOOKUP(Table8[[#This Row],[Customer ID]],Table8[[Customer ID]:[NumberOfMajorSurgeries]],9,FALSE)</f>
        <v>0</v>
      </c>
      <c r="I1853" s="24" t="str">
        <f>VLOOKUP(Table8[[#This Row],[Customer ID]],Table8[],10,FALSE)</f>
        <v>No</v>
      </c>
      <c r="J1853" s="24" t="str">
        <f>VLOOKUP(Table8[[#This Row],[Customer ID]],Table8[[Customer ID]:[Wight Status]],3,FALSE)</f>
        <v>Normal Weight</v>
      </c>
      <c r="K1853" s="24" t="str">
        <f>VLOOKUP(Table8[[#This Row],[Customer ID]],Table8[[Customer ID]:[Diabetes Status]],5,FALSE)</f>
        <v>Normal</v>
      </c>
      <c r="L1853" s="24" t="str">
        <f>VLOOKUP(A1853,Table1[[Customer ID]:[Date Of Birth]],5,FALSE)</f>
        <v>29-Dec-1994</v>
      </c>
      <c r="M1853" s="24">
        <f>VLOOKUP(A1853,Table1[[Customer ID]:[charges]],8,FALSE)</f>
        <v>4428.8900000000003</v>
      </c>
      <c r="N1853" s="24" t="str">
        <f>VLOOKUP(Healthcare!A1853,Table1[[Customer ID]:[Hospital tier]],9,FALSE)</f>
        <v>tier - 3</v>
      </c>
      <c r="O1853" s="24" t="str">
        <f>VLOOKUP(A1853,Table1[[Customer ID]:[City tier]],10,FALSE)</f>
        <v>tier - 1</v>
      </c>
      <c r="P1853" s="24" t="str">
        <f>VLOOKUP(Healthcare!A1853,Table1[],11,FALSE)</f>
        <v>R1017</v>
      </c>
      <c r="Q1853" s="24">
        <f>VLOOKUP(Healthcare!A1853,Table1[[Customer ID]:[Age]],6,FALSE)</f>
        <v>28</v>
      </c>
    </row>
    <row r="1854" spans="1:17" ht="15.4" x14ac:dyDescent="0.45">
      <c r="A1854" s="25" t="s">
        <v>1853</v>
      </c>
      <c r="B1854" s="24" t="str">
        <f>VLOOKUP('Customer Names'!A1854,'Customer Names'!A1854:C4188,3,FALSE)</f>
        <v>Gordyan</v>
      </c>
      <c r="C1854" s="24">
        <f>VLOOKUP(Table8[[#This Row],[Customer ID]],Table8[[Customer ID]:[BMI]],2,FALSE)</f>
        <v>25.9</v>
      </c>
      <c r="D1854" s="24">
        <f>VLOOKUP(Table8[[#This Row],[Customer ID]],Table8[[Customer ID]:[HBA1C]],4,FALSE)</f>
        <v>5.45</v>
      </c>
      <c r="E1854" s="24" t="str">
        <f>VLOOKUP(Table8[[#This Row],[Customer ID]],Table8[[Customer ID]:[Heart Issues]],6,FALSE)</f>
        <v>No</v>
      </c>
      <c r="F1854" s="24" t="str">
        <f>VLOOKUP(Table8[[#This Row],[Customer ID]],Table8[[Customer ID]:[Any Transplants]],7,FALSE)</f>
        <v>No</v>
      </c>
      <c r="G1854" s="24" t="str">
        <f>VLOOKUP(Table8[[#This Row],[Customer ID]],Table8[[Customer ID]:[Cancer history]],8,FALSE)</f>
        <v>No</v>
      </c>
      <c r="H1854" s="24">
        <f>VLOOKUP(Table8[[#This Row],[Customer ID]],Table8[[Customer ID]:[NumberOfMajorSurgeries]],9,FALSE)</f>
        <v>1</v>
      </c>
      <c r="I1854" s="24" t="str">
        <f>VLOOKUP(Table8[[#This Row],[Customer ID]],Table8[],10,FALSE)</f>
        <v>No</v>
      </c>
      <c r="J1854" s="24" t="str">
        <f>VLOOKUP(Table8[[#This Row],[Customer ID]],Table8[[Customer ID]:[Wight Status]],3,FALSE)</f>
        <v>Over Weight</v>
      </c>
      <c r="K1854" s="24" t="str">
        <f>VLOOKUP(Table8[[#This Row],[Customer ID]],Table8[[Customer ID]:[Diabetes Status]],5,FALSE)</f>
        <v>Normal</v>
      </c>
      <c r="L1854" s="24" t="str">
        <f>VLOOKUP(A1854,Table1[[Customer ID]:[Date Of Birth]],5,FALSE)</f>
        <v>15-Aug-1992</v>
      </c>
      <c r="M1854" s="24">
        <f>VLOOKUP(A1854,Table1[[Customer ID]:[charges]],8,FALSE)</f>
        <v>4420.95</v>
      </c>
      <c r="N1854" s="24" t="str">
        <f>VLOOKUP(Healthcare!A1854,Table1[[Customer ID]:[Hospital tier]],9,FALSE)</f>
        <v>tier - 2</v>
      </c>
      <c r="O1854" s="24" t="str">
        <f>VLOOKUP(A1854,Table1[[Customer ID]:[City tier]],10,FALSE)</f>
        <v>tier - 3</v>
      </c>
      <c r="P1854" s="24" t="str">
        <f>VLOOKUP(Healthcare!A1854,Table1[],11,FALSE)</f>
        <v>R1020</v>
      </c>
      <c r="Q1854" s="24">
        <f>VLOOKUP(Healthcare!A1854,Table1[[Customer ID]:[Age]],6,FALSE)</f>
        <v>30</v>
      </c>
    </row>
    <row r="1855" spans="1:17" ht="15.4" x14ac:dyDescent="0.45">
      <c r="A1855" s="25" t="s">
        <v>1854</v>
      </c>
      <c r="B1855" s="24" t="str">
        <f>VLOOKUP('Customer Names'!A1855,'Customer Names'!A1855:C4189,3,FALSE)</f>
        <v>Hetherington</v>
      </c>
      <c r="C1855" s="24">
        <f>VLOOKUP(Table8[[#This Row],[Customer ID]],Table8[[Customer ID]:[BMI]],2,FALSE)</f>
        <v>27.72</v>
      </c>
      <c r="D1855" s="24">
        <f>VLOOKUP(Table8[[#This Row],[Customer ID]],Table8[[Customer ID]:[HBA1C]],4,FALSE)</f>
        <v>5.03</v>
      </c>
      <c r="E1855" s="24" t="str">
        <f>VLOOKUP(Table8[[#This Row],[Customer ID]],Table8[[Customer ID]:[Heart Issues]],6,FALSE)</f>
        <v>Yes</v>
      </c>
      <c r="F1855" s="24" t="str">
        <f>VLOOKUP(Table8[[#This Row],[Customer ID]],Table8[[Customer ID]:[Any Transplants]],7,FALSE)</f>
        <v>No</v>
      </c>
      <c r="G1855" s="24" t="str">
        <f>VLOOKUP(Table8[[#This Row],[Customer ID]],Table8[[Customer ID]:[Cancer history]],8,FALSE)</f>
        <v>No</v>
      </c>
      <c r="H1855" s="24">
        <f>VLOOKUP(Table8[[#This Row],[Customer ID]],Table8[[Customer ID]:[NumberOfMajorSurgeries]],9,FALSE)</f>
        <v>1</v>
      </c>
      <c r="I1855" s="24" t="str">
        <f>VLOOKUP(Table8[[#This Row],[Customer ID]],Table8[],10,FALSE)</f>
        <v>No</v>
      </c>
      <c r="J1855" s="24" t="str">
        <f>VLOOKUP(Table8[[#This Row],[Customer ID]],Table8[[Customer ID]:[Wight Status]],3,FALSE)</f>
        <v>Over Weight</v>
      </c>
      <c r="K1855" s="24" t="str">
        <f>VLOOKUP(Table8[[#This Row],[Customer ID]],Table8[[Customer ID]:[Diabetes Status]],5,FALSE)</f>
        <v>Normal</v>
      </c>
      <c r="L1855" s="24" t="str">
        <f>VLOOKUP(A1855,Table1[[Customer ID]:[Date Of Birth]],5,FALSE)</f>
        <v>16-Sep-1988</v>
      </c>
      <c r="M1855" s="24">
        <f>VLOOKUP(A1855,Table1[[Customer ID]:[charges]],8,FALSE)</f>
        <v>4415.16</v>
      </c>
      <c r="N1855" s="24" t="str">
        <f>VLOOKUP(Healthcare!A1855,Table1[[Customer ID]:[Hospital tier]],9,FALSE)</f>
        <v>tier - 2</v>
      </c>
      <c r="O1855" s="24" t="str">
        <f>VLOOKUP(A1855,Table1[[Customer ID]:[City tier]],10,FALSE)</f>
        <v>tier - 1</v>
      </c>
      <c r="P1855" s="24" t="str">
        <f>VLOOKUP(Healthcare!A1855,Table1[],11,FALSE)</f>
        <v>R1013</v>
      </c>
      <c r="Q1855" s="24">
        <f>VLOOKUP(Healthcare!A1855,Table1[[Customer ID]:[Age]],6,FALSE)</f>
        <v>34</v>
      </c>
    </row>
    <row r="1856" spans="1:17" ht="15.4" x14ac:dyDescent="0.45">
      <c r="A1856" s="25" t="s">
        <v>1855</v>
      </c>
      <c r="B1856" s="24" t="str">
        <f>VLOOKUP('Customer Names'!A1856,'Customer Names'!A1856:C4190,3,FALSE)</f>
        <v>Thompson</v>
      </c>
      <c r="C1856" s="24">
        <f>VLOOKUP(Table8[[#This Row],[Customer ID]],Table8[[Customer ID]:[BMI]],2,FALSE)</f>
        <v>31.5</v>
      </c>
      <c r="D1856" s="24">
        <f>VLOOKUP(Table8[[#This Row],[Customer ID]],Table8[[Customer ID]:[HBA1C]],4,FALSE)</f>
        <v>9.6199999999999992</v>
      </c>
      <c r="E1856" s="24" t="str">
        <f>VLOOKUP(Table8[[#This Row],[Customer ID]],Table8[[Customer ID]:[Heart Issues]],6,FALSE)</f>
        <v>Yes</v>
      </c>
      <c r="F1856" s="24" t="str">
        <f>VLOOKUP(Table8[[#This Row],[Customer ID]],Table8[[Customer ID]:[Any Transplants]],7,FALSE)</f>
        <v>No</v>
      </c>
      <c r="G1856" s="24" t="str">
        <f>VLOOKUP(Table8[[#This Row],[Customer ID]],Table8[[Customer ID]:[Cancer history]],8,FALSE)</f>
        <v>No</v>
      </c>
      <c r="H1856" s="24">
        <f>VLOOKUP(Table8[[#This Row],[Customer ID]],Table8[[Customer ID]:[NumberOfMajorSurgeries]],9,FALSE)</f>
        <v>1</v>
      </c>
      <c r="I1856" s="24" t="str">
        <f>VLOOKUP(Table8[[#This Row],[Customer ID]],Table8[],10,FALSE)</f>
        <v>No</v>
      </c>
      <c r="J1856" s="24" t="str">
        <f>VLOOKUP(Table8[[#This Row],[Customer ID]],Table8[[Customer ID]:[Wight Status]],3,FALSE)</f>
        <v>Obesity</v>
      </c>
      <c r="K1856" s="24" t="str">
        <f>VLOOKUP(Table8[[#This Row],[Customer ID]],Table8[[Customer ID]:[Diabetes Status]],5,FALSE)</f>
        <v>Diabetes</v>
      </c>
      <c r="L1856" s="24" t="str">
        <f>VLOOKUP(A1856,Table1[[Customer ID]:[Date Of Birth]],5,FALSE)</f>
        <v>13-Jul-1986</v>
      </c>
      <c r="M1856" s="24">
        <f>VLOOKUP(A1856,Table1[[Customer ID]:[charges]],8,FALSE)</f>
        <v>4402.2299999999996</v>
      </c>
      <c r="N1856" s="24" t="str">
        <f>VLOOKUP(Healthcare!A1856,Table1[[Customer ID]:[Hospital tier]],9,FALSE)</f>
        <v>tier - 2</v>
      </c>
      <c r="O1856" s="24" t="str">
        <f>VLOOKUP(A1856,Table1[[Customer ID]:[City tier]],10,FALSE)</f>
        <v>tier - 2</v>
      </c>
      <c r="P1856" s="24" t="str">
        <f>VLOOKUP(Healthcare!A1856,Table1[],11,FALSE)</f>
        <v>R1011</v>
      </c>
      <c r="Q1856" s="24">
        <f>VLOOKUP(Healthcare!A1856,Table1[[Customer ID]:[Age]],6,FALSE)</f>
        <v>36</v>
      </c>
    </row>
    <row r="1857" spans="1:17" ht="15.4" x14ac:dyDescent="0.45">
      <c r="A1857" s="25" t="s">
        <v>1856</v>
      </c>
      <c r="B1857" s="24" t="str">
        <f>VLOOKUP('Customer Names'!A1857,'Customer Names'!A1857:C4191,3,FALSE)</f>
        <v>Battoo</v>
      </c>
      <c r="C1857" s="24">
        <f>VLOOKUP(Table8[[#This Row],[Customer ID]],Table8[[Customer ID]:[BMI]],2,FALSE)</f>
        <v>29.7</v>
      </c>
      <c r="D1857" s="24">
        <f>VLOOKUP(Table8[[#This Row],[Customer ID]],Table8[[Customer ID]:[HBA1C]],4,FALSE)</f>
        <v>6.77</v>
      </c>
      <c r="E1857" s="24" t="str">
        <f>VLOOKUP(Table8[[#This Row],[Customer ID]],Table8[[Customer ID]:[Heart Issues]],6,FALSE)</f>
        <v>Yes</v>
      </c>
      <c r="F1857" s="24" t="str">
        <f>VLOOKUP(Table8[[#This Row],[Customer ID]],Table8[[Customer ID]:[Any Transplants]],7,FALSE)</f>
        <v>No</v>
      </c>
      <c r="G1857" s="24" t="str">
        <f>VLOOKUP(Table8[[#This Row],[Customer ID]],Table8[[Customer ID]:[Cancer history]],8,FALSE)</f>
        <v>No</v>
      </c>
      <c r="H1857" s="24">
        <f>VLOOKUP(Table8[[#This Row],[Customer ID]],Table8[[Customer ID]:[NumberOfMajorSurgeries]],9,FALSE)</f>
        <v>1</v>
      </c>
      <c r="I1857" s="24" t="str">
        <f>VLOOKUP(Table8[[#This Row],[Customer ID]],Table8[],10,FALSE)</f>
        <v>No</v>
      </c>
      <c r="J1857" s="24" t="str">
        <f>VLOOKUP(Table8[[#This Row],[Customer ID]],Table8[[Customer ID]:[Wight Status]],3,FALSE)</f>
        <v>Over Weight</v>
      </c>
      <c r="K1857" s="24" t="str">
        <f>VLOOKUP(Table8[[#This Row],[Customer ID]],Table8[[Customer ID]:[Diabetes Status]],5,FALSE)</f>
        <v>Diabetes</v>
      </c>
      <c r="L1857" s="24" t="str">
        <f>VLOOKUP(A1857,Table1[[Customer ID]:[Date Of Birth]],5,FALSE)</f>
        <v>11-Aug-1986</v>
      </c>
      <c r="M1857" s="24">
        <f>VLOOKUP(A1857,Table1[[Customer ID]:[charges]],8,FALSE)</f>
        <v>4399.7299999999996</v>
      </c>
      <c r="N1857" s="24" t="str">
        <f>VLOOKUP(Healthcare!A1857,Table1[[Customer ID]:[Hospital tier]],9,FALSE)</f>
        <v>tier - 3</v>
      </c>
      <c r="O1857" s="24" t="str">
        <f>VLOOKUP(A1857,Table1[[Customer ID]:[City tier]],10,FALSE)</f>
        <v>tier - 2</v>
      </c>
      <c r="P1857" s="24" t="str">
        <f>VLOOKUP(Healthcare!A1857,Table1[],11,FALSE)</f>
        <v>R1013</v>
      </c>
      <c r="Q1857" s="24">
        <f>VLOOKUP(Healthcare!A1857,Table1[[Customer ID]:[Age]],6,FALSE)</f>
        <v>36</v>
      </c>
    </row>
    <row r="1858" spans="1:17" ht="15.4" x14ac:dyDescent="0.45">
      <c r="A1858" s="25" t="s">
        <v>1857</v>
      </c>
      <c r="B1858" s="24" t="str">
        <f>VLOOKUP('Customer Names'!A1858,'Customer Names'!A1858:C4192,3,FALSE)</f>
        <v>Barker</v>
      </c>
      <c r="C1858" s="24">
        <f>VLOOKUP(Table8[[#This Row],[Customer ID]],Table8[[Customer ID]:[BMI]],2,FALSE)</f>
        <v>21.26</v>
      </c>
      <c r="D1858" s="24">
        <f>VLOOKUP(Table8[[#This Row],[Customer ID]],Table8[[Customer ID]:[HBA1C]],4,FALSE)</f>
        <v>5.36</v>
      </c>
      <c r="E1858" s="24" t="str">
        <f>VLOOKUP(Table8[[#This Row],[Customer ID]],Table8[[Customer ID]:[Heart Issues]],6,FALSE)</f>
        <v>Yes</v>
      </c>
      <c r="F1858" s="24" t="str">
        <f>VLOOKUP(Table8[[#This Row],[Customer ID]],Table8[[Customer ID]:[Any Transplants]],7,FALSE)</f>
        <v>No</v>
      </c>
      <c r="G1858" s="24" t="str">
        <f>VLOOKUP(Table8[[#This Row],[Customer ID]],Table8[[Customer ID]:[Cancer history]],8,FALSE)</f>
        <v>No</v>
      </c>
      <c r="H1858" s="24">
        <f>VLOOKUP(Table8[[#This Row],[Customer ID]],Table8[[Customer ID]:[NumberOfMajorSurgeries]],9,FALSE)</f>
        <v>1</v>
      </c>
      <c r="I1858" s="24" t="str">
        <f>VLOOKUP(Table8[[#This Row],[Customer ID]],Table8[],10,FALSE)</f>
        <v>No</v>
      </c>
      <c r="J1858" s="24" t="str">
        <f>VLOOKUP(Table8[[#This Row],[Customer ID]],Table8[[Customer ID]:[Wight Status]],3,FALSE)</f>
        <v>Normal Weight</v>
      </c>
      <c r="K1858" s="24" t="str">
        <f>VLOOKUP(Table8[[#This Row],[Customer ID]],Table8[[Customer ID]:[Diabetes Status]],5,FALSE)</f>
        <v>Normal</v>
      </c>
      <c r="L1858" s="24" t="str">
        <f>VLOOKUP(A1858,Table1[[Customer ID]:[Date Of Birth]],5,FALSE)</f>
        <v>18-Jul-1988</v>
      </c>
      <c r="M1858" s="24">
        <f>VLOOKUP(A1858,Table1[[Customer ID]:[charges]],8,FALSE)</f>
        <v>4397.3100000000004</v>
      </c>
      <c r="N1858" s="24" t="str">
        <f>VLOOKUP(Healthcare!A1858,Table1[[Customer ID]:[Hospital tier]],9,FALSE)</f>
        <v>tier - 2</v>
      </c>
      <c r="O1858" s="24" t="str">
        <f>VLOOKUP(A1858,Table1[[Customer ID]:[City tier]],10,FALSE)</f>
        <v>tier - 2</v>
      </c>
      <c r="P1858" s="24" t="str">
        <f>VLOOKUP(Healthcare!A1858,Table1[],11,FALSE)</f>
        <v>R1013</v>
      </c>
      <c r="Q1858" s="24">
        <f>VLOOKUP(Healthcare!A1858,Table1[[Customer ID]:[Age]],6,FALSE)</f>
        <v>34</v>
      </c>
    </row>
    <row r="1859" spans="1:17" ht="15.4" x14ac:dyDescent="0.45">
      <c r="A1859" s="25" t="s">
        <v>1858</v>
      </c>
      <c r="B1859" s="24" t="str">
        <f>VLOOKUP('Customer Names'!A1859,'Customer Names'!A1859:C4193,3,FALSE)</f>
        <v>Saarnilehto</v>
      </c>
      <c r="C1859" s="24">
        <f>VLOOKUP(Table8[[#This Row],[Customer ID]],Table8[[Customer ID]:[BMI]],2,FALSE)</f>
        <v>17.09</v>
      </c>
      <c r="D1859" s="24">
        <f>VLOOKUP(Table8[[#This Row],[Customer ID]],Table8[[Customer ID]:[HBA1C]],4,FALSE)</f>
        <v>5.69</v>
      </c>
      <c r="E1859" s="24" t="str">
        <f>VLOOKUP(Table8[[#This Row],[Customer ID]],Table8[[Customer ID]:[Heart Issues]],6,FALSE)</f>
        <v>No</v>
      </c>
      <c r="F1859" s="24" t="str">
        <f>VLOOKUP(Table8[[#This Row],[Customer ID]],Table8[[Customer ID]:[Any Transplants]],7,FALSE)</f>
        <v>No</v>
      </c>
      <c r="G1859" s="24" t="str">
        <f>VLOOKUP(Table8[[#This Row],[Customer ID]],Table8[[Customer ID]:[Cancer history]],8,FALSE)</f>
        <v>No</v>
      </c>
      <c r="H1859" s="24">
        <f>VLOOKUP(Table8[[#This Row],[Customer ID]],Table8[[Customer ID]:[NumberOfMajorSurgeries]],9,FALSE)</f>
        <v>0</v>
      </c>
      <c r="I1859" s="24" t="str">
        <f>VLOOKUP(Table8[[#This Row],[Customer ID]],Table8[],10,FALSE)</f>
        <v>No</v>
      </c>
      <c r="J1859" s="24" t="str">
        <f>VLOOKUP(Table8[[#This Row],[Customer ID]],Table8[[Customer ID]:[Wight Status]],3,FALSE)</f>
        <v>Under Weight</v>
      </c>
      <c r="K1859" s="24" t="str">
        <f>VLOOKUP(Table8[[#This Row],[Customer ID]],Table8[[Customer ID]:[Diabetes Status]],5,FALSE)</f>
        <v>Normal</v>
      </c>
      <c r="L1859" s="24" t="str">
        <f>VLOOKUP(A1859,Table1[[Customer ID]:[Date Of Birth]],5,FALSE)</f>
        <v>29-Jun-1982</v>
      </c>
      <c r="M1859" s="24">
        <f>VLOOKUP(A1859,Table1[[Customer ID]:[charges]],8,FALSE)</f>
        <v>4392.7</v>
      </c>
      <c r="N1859" s="24" t="str">
        <f>VLOOKUP(Healthcare!A1859,Table1[[Customer ID]:[Hospital tier]],9,FALSE)</f>
        <v>tier - 2</v>
      </c>
      <c r="O1859" s="24" t="str">
        <f>VLOOKUP(A1859,Table1[[Customer ID]:[City tier]],10,FALSE)</f>
        <v>tier - 2</v>
      </c>
      <c r="P1859" s="24" t="str">
        <f>VLOOKUP(Healthcare!A1859,Table1[],11,FALSE)</f>
        <v>R1013</v>
      </c>
      <c r="Q1859" s="24">
        <f>VLOOKUP(Healthcare!A1859,Table1[[Customer ID]:[Age]],6,FALSE)</f>
        <v>40</v>
      </c>
    </row>
    <row r="1860" spans="1:17" ht="15.4" x14ac:dyDescent="0.45">
      <c r="A1860" s="25" t="s">
        <v>1859</v>
      </c>
      <c r="B1860" s="24" t="str">
        <f>VLOOKUP('Customer Names'!A1860,'Customer Names'!A1860:C4194,3,FALSE)</f>
        <v>Morton</v>
      </c>
      <c r="C1860" s="24">
        <f>VLOOKUP(Table8[[#This Row],[Customer ID]],Table8[[Customer ID]:[BMI]],2,FALSE)</f>
        <v>24.3</v>
      </c>
      <c r="D1860" s="24">
        <f>VLOOKUP(Table8[[#This Row],[Customer ID]],Table8[[Customer ID]:[HBA1C]],4,FALSE)</f>
        <v>4.9000000000000004</v>
      </c>
      <c r="E1860" s="24" t="str">
        <f>VLOOKUP(Table8[[#This Row],[Customer ID]],Table8[[Customer ID]:[Heart Issues]],6,FALSE)</f>
        <v>Yes</v>
      </c>
      <c r="F1860" s="24" t="str">
        <f>VLOOKUP(Table8[[#This Row],[Customer ID]],Table8[[Customer ID]:[Any Transplants]],7,FALSE)</f>
        <v>No</v>
      </c>
      <c r="G1860" s="24" t="str">
        <f>VLOOKUP(Table8[[#This Row],[Customer ID]],Table8[[Customer ID]:[Cancer history]],8,FALSE)</f>
        <v>Yes</v>
      </c>
      <c r="H1860" s="24">
        <f>VLOOKUP(Table8[[#This Row],[Customer ID]],Table8[[Customer ID]:[NumberOfMajorSurgeries]],9,FALSE)</f>
        <v>1</v>
      </c>
      <c r="I1860" s="24" t="str">
        <f>VLOOKUP(Table8[[#This Row],[Customer ID]],Table8[],10,FALSE)</f>
        <v>No</v>
      </c>
      <c r="J1860" s="24" t="str">
        <f>VLOOKUP(Table8[[#This Row],[Customer ID]],Table8[[Customer ID]:[Wight Status]],3,FALSE)</f>
        <v>Normal Weight</v>
      </c>
      <c r="K1860" s="24" t="str">
        <f>VLOOKUP(Table8[[#This Row],[Customer ID]],Table8[[Customer ID]:[Diabetes Status]],5,FALSE)</f>
        <v>Normal</v>
      </c>
      <c r="L1860" s="24" t="str">
        <f>VLOOKUP(A1860,Table1[[Customer ID]:[Date Of Birth]],5,FALSE)</f>
        <v>29-Nov-1997</v>
      </c>
      <c r="M1860" s="24">
        <f>VLOOKUP(A1860,Table1[[Customer ID]:[charges]],8,FALSE)</f>
        <v>4391.6499999999996</v>
      </c>
      <c r="N1860" s="24" t="str">
        <f>VLOOKUP(Healthcare!A1860,Table1[[Customer ID]:[Hospital tier]],9,FALSE)</f>
        <v>tier - 2</v>
      </c>
      <c r="O1860" s="24" t="str">
        <f>VLOOKUP(A1860,Table1[[Customer ID]:[City tier]],10,FALSE)</f>
        <v>tier - 2</v>
      </c>
      <c r="P1860" s="24" t="str">
        <f>VLOOKUP(Healthcare!A1860,Table1[],11,FALSE)</f>
        <v>R1011</v>
      </c>
      <c r="Q1860" s="24">
        <f>VLOOKUP(Healthcare!A1860,Table1[[Customer ID]:[Age]],6,FALSE)</f>
        <v>25</v>
      </c>
    </row>
    <row r="1861" spans="1:17" ht="15.4" x14ac:dyDescent="0.45">
      <c r="A1861" s="25" t="s">
        <v>1860</v>
      </c>
      <c r="B1861" s="24" t="str">
        <f>VLOOKUP('Customer Names'!A1861,'Customer Names'!A1861:C4195,3,FALSE)</f>
        <v>Thomas</v>
      </c>
      <c r="C1861" s="24">
        <f>VLOOKUP(Table8[[#This Row],[Customer ID]],Table8[[Customer ID]:[BMI]],2,FALSE)</f>
        <v>29.734999999999999</v>
      </c>
      <c r="D1861" s="24">
        <f>VLOOKUP(Table8[[#This Row],[Customer ID]],Table8[[Customer ID]:[HBA1C]],4,FALSE)</f>
        <v>5.78</v>
      </c>
      <c r="E1861" s="24" t="str">
        <f>VLOOKUP(Table8[[#This Row],[Customer ID]],Table8[[Customer ID]:[Heart Issues]],6,FALSE)</f>
        <v>No</v>
      </c>
      <c r="F1861" s="24" t="str">
        <f>VLOOKUP(Table8[[#This Row],[Customer ID]],Table8[[Customer ID]:[Any Transplants]],7,FALSE)</f>
        <v>No</v>
      </c>
      <c r="G1861" s="24" t="str">
        <f>VLOOKUP(Table8[[#This Row],[Customer ID]],Table8[[Customer ID]:[Cancer history]],8,FALSE)</f>
        <v>No</v>
      </c>
      <c r="H1861" s="24">
        <f>VLOOKUP(Table8[[#This Row],[Customer ID]],Table8[[Customer ID]:[NumberOfMajorSurgeries]],9,FALSE)</f>
        <v>0</v>
      </c>
      <c r="I1861" s="24" t="str">
        <f>VLOOKUP(Table8[[#This Row],[Customer ID]],Table8[],10,FALSE)</f>
        <v>No</v>
      </c>
      <c r="J1861" s="24" t="str">
        <f>VLOOKUP(Table8[[#This Row],[Customer ID]],Table8[[Customer ID]:[Wight Status]],3,FALSE)</f>
        <v>Over Weight</v>
      </c>
      <c r="K1861" s="24" t="str">
        <f>VLOOKUP(Table8[[#This Row],[Customer ID]],Table8[[Customer ID]:[Diabetes Status]],5,FALSE)</f>
        <v>Prediabetes</v>
      </c>
      <c r="L1861" s="24" t="str">
        <f>VLOOKUP(A1861,Table1[[Customer ID]:[Date Of Birth]],5,FALSE)</f>
        <v>28-Aug-1990</v>
      </c>
      <c r="M1861" s="24">
        <f>VLOOKUP(A1861,Table1[[Customer ID]:[charges]],8,FALSE)</f>
        <v>4357.04</v>
      </c>
      <c r="N1861" s="24" t="str">
        <f>VLOOKUP(Healthcare!A1861,Table1[[Customer ID]:[Hospital tier]],9,FALSE)</f>
        <v>tier - 2</v>
      </c>
      <c r="O1861" s="24" t="str">
        <f>VLOOKUP(A1861,Table1[[Customer ID]:[City tier]],10,FALSE)</f>
        <v>tier - 3</v>
      </c>
      <c r="P1861" s="24" t="str">
        <f>VLOOKUP(Healthcare!A1861,Table1[],11,FALSE)</f>
        <v>R1012</v>
      </c>
      <c r="Q1861" s="24">
        <f>VLOOKUP(Healthcare!A1861,Table1[[Customer ID]:[Age]],6,FALSE)</f>
        <v>32</v>
      </c>
    </row>
    <row r="1862" spans="1:17" ht="15.4" x14ac:dyDescent="0.45">
      <c r="A1862" s="25" t="s">
        <v>1861</v>
      </c>
      <c r="B1862" s="24" t="str">
        <f>VLOOKUP('Customer Names'!A1862,'Customer Names'!A1862:C4196,3,FALSE)</f>
        <v>Hillman</v>
      </c>
      <c r="C1862" s="24">
        <f>VLOOKUP(Table8[[#This Row],[Customer ID]],Table8[[Customer ID]:[BMI]],2,FALSE)</f>
        <v>29.26</v>
      </c>
      <c r="D1862" s="24">
        <f>VLOOKUP(Table8[[#This Row],[Customer ID]],Table8[[Customer ID]:[HBA1C]],4,FALSE)</f>
        <v>4.7</v>
      </c>
      <c r="E1862" s="24" t="str">
        <f>VLOOKUP(Table8[[#This Row],[Customer ID]],Table8[[Customer ID]:[Heart Issues]],6,FALSE)</f>
        <v>No</v>
      </c>
      <c r="F1862" s="24" t="str">
        <f>VLOOKUP(Table8[[#This Row],[Customer ID]],Table8[[Customer ID]:[Any Transplants]],7,FALSE)</f>
        <v>No</v>
      </c>
      <c r="G1862" s="24" t="str">
        <f>VLOOKUP(Table8[[#This Row],[Customer ID]],Table8[[Customer ID]:[Cancer history]],8,FALSE)</f>
        <v>No</v>
      </c>
      <c r="H1862" s="24">
        <f>VLOOKUP(Table8[[#This Row],[Customer ID]],Table8[[Customer ID]:[NumberOfMajorSurgeries]],9,FALSE)</f>
        <v>0</v>
      </c>
      <c r="I1862" s="24" t="str">
        <f>VLOOKUP(Table8[[#This Row],[Customer ID]],Table8[],10,FALSE)</f>
        <v>No</v>
      </c>
      <c r="J1862" s="24" t="str">
        <f>VLOOKUP(Table8[[#This Row],[Customer ID]],Table8[[Customer ID]:[Wight Status]],3,FALSE)</f>
        <v>Over Weight</v>
      </c>
      <c r="K1862" s="24" t="str">
        <f>VLOOKUP(Table8[[#This Row],[Customer ID]],Table8[[Customer ID]:[Diabetes Status]],5,FALSE)</f>
        <v>Normal</v>
      </c>
      <c r="L1862" s="24" t="str">
        <f>VLOOKUP(A1862,Table1[[Customer ID]:[Date Of Birth]],5,FALSE)</f>
        <v>13-Sep-1991</v>
      </c>
      <c r="M1862" s="24">
        <f>VLOOKUP(A1862,Table1[[Customer ID]:[charges]],8,FALSE)</f>
        <v>4350.51</v>
      </c>
      <c r="N1862" s="24" t="str">
        <f>VLOOKUP(Healthcare!A1862,Table1[[Customer ID]:[Hospital tier]],9,FALSE)</f>
        <v>tier - 2</v>
      </c>
      <c r="O1862" s="24" t="str">
        <f>VLOOKUP(A1862,Table1[[Customer ID]:[City tier]],10,FALSE)</f>
        <v>tier - 2</v>
      </c>
      <c r="P1862" s="24" t="str">
        <f>VLOOKUP(Healthcare!A1862,Table1[],11,FALSE)</f>
        <v>R1013</v>
      </c>
      <c r="Q1862" s="24">
        <f>VLOOKUP(Healthcare!A1862,Table1[[Customer ID]:[Age]],6,FALSE)</f>
        <v>31</v>
      </c>
    </row>
    <row r="1863" spans="1:17" ht="15.4" x14ac:dyDescent="0.45">
      <c r="A1863" s="25" t="s">
        <v>1862</v>
      </c>
      <c r="B1863" s="24" t="str">
        <f>VLOOKUP('Customer Names'!A1863,'Customer Names'!A1863:C4197,3,FALSE)</f>
        <v>Edwards</v>
      </c>
      <c r="C1863" s="24">
        <f>VLOOKUP(Table8[[#This Row],[Customer ID]],Table8[[Customer ID]:[BMI]],2,FALSE)</f>
        <v>33</v>
      </c>
      <c r="D1863" s="24">
        <f>VLOOKUP(Table8[[#This Row],[Customer ID]],Table8[[Customer ID]:[HBA1C]],4,FALSE)</f>
        <v>6.28</v>
      </c>
      <c r="E1863" s="24" t="str">
        <f>VLOOKUP(Table8[[#This Row],[Customer ID]],Table8[[Customer ID]:[Heart Issues]],6,FALSE)</f>
        <v>No</v>
      </c>
      <c r="F1863" s="24" t="str">
        <f>VLOOKUP(Table8[[#This Row],[Customer ID]],Table8[[Customer ID]:[Any Transplants]],7,FALSE)</f>
        <v>No</v>
      </c>
      <c r="G1863" s="24" t="str">
        <f>VLOOKUP(Table8[[#This Row],[Customer ID]],Table8[[Customer ID]:[Cancer history]],8,FALSE)</f>
        <v>No</v>
      </c>
      <c r="H1863" s="24">
        <f>VLOOKUP(Table8[[#This Row],[Customer ID]],Table8[[Customer ID]:[NumberOfMajorSurgeries]],9,FALSE)</f>
        <v>0</v>
      </c>
      <c r="I1863" s="24" t="str">
        <f>VLOOKUP(Table8[[#This Row],[Customer ID]],Table8[],10,FALSE)</f>
        <v>No</v>
      </c>
      <c r="J1863" s="24" t="str">
        <f>VLOOKUP(Table8[[#This Row],[Customer ID]],Table8[[Customer ID]:[Wight Status]],3,FALSE)</f>
        <v>Obesity</v>
      </c>
      <c r="K1863" s="24" t="str">
        <f>VLOOKUP(Table8[[#This Row],[Customer ID]],Table8[[Customer ID]:[Diabetes Status]],5,FALSE)</f>
        <v>Prediabetes</v>
      </c>
      <c r="L1863" s="24" t="str">
        <f>VLOOKUP(A1863,Table1[[Customer ID]:[Date Of Birth]],5,FALSE)</f>
        <v>1-Nov-1994</v>
      </c>
      <c r="M1863" s="24">
        <f>VLOOKUP(A1863,Table1[[Customer ID]:[charges]],8,FALSE)</f>
        <v>4349.46</v>
      </c>
      <c r="N1863" s="24" t="str">
        <f>VLOOKUP(Healthcare!A1863,Table1[[Customer ID]:[Hospital tier]],9,FALSE)</f>
        <v>tier - 2</v>
      </c>
      <c r="O1863" s="24" t="str">
        <f>VLOOKUP(A1863,Table1[[Customer ID]:[City tier]],10,FALSE)</f>
        <v>tier - 2</v>
      </c>
      <c r="P1863" s="24" t="str">
        <f>VLOOKUP(Healthcare!A1863,Table1[],11,FALSE)</f>
        <v>R1013</v>
      </c>
      <c r="Q1863" s="24">
        <f>VLOOKUP(Healthcare!A1863,Table1[[Customer ID]:[Age]],6,FALSE)</f>
        <v>28</v>
      </c>
    </row>
    <row r="1864" spans="1:17" ht="15.4" x14ac:dyDescent="0.45">
      <c r="A1864" s="25" t="s">
        <v>1863</v>
      </c>
      <c r="B1864" s="24" t="str">
        <f>VLOOKUP('Customer Names'!A1864,'Customer Names'!A1864:C4198,3,FALSE)</f>
        <v>Bartel</v>
      </c>
      <c r="C1864" s="24">
        <f>VLOOKUP(Table8[[#This Row],[Customer ID]],Table8[[Customer ID]:[BMI]],2,FALSE)</f>
        <v>31.065000000000001</v>
      </c>
      <c r="D1864" s="24">
        <f>VLOOKUP(Table8[[#This Row],[Customer ID]],Table8[[Customer ID]:[HBA1C]],4,FALSE)</f>
        <v>4.2300000000000004</v>
      </c>
      <c r="E1864" s="24" t="str">
        <f>VLOOKUP(Table8[[#This Row],[Customer ID]],Table8[[Customer ID]:[Heart Issues]],6,FALSE)</f>
        <v>No</v>
      </c>
      <c r="F1864" s="24" t="str">
        <f>VLOOKUP(Table8[[#This Row],[Customer ID]],Table8[[Customer ID]:[Any Transplants]],7,FALSE)</f>
        <v>No</v>
      </c>
      <c r="G1864" s="24" t="str">
        <f>VLOOKUP(Table8[[#This Row],[Customer ID]],Table8[[Customer ID]:[Cancer history]],8,FALSE)</f>
        <v>No</v>
      </c>
      <c r="H1864" s="24">
        <f>VLOOKUP(Table8[[#This Row],[Customer ID]],Table8[[Customer ID]:[NumberOfMajorSurgeries]],9,FALSE)</f>
        <v>0</v>
      </c>
      <c r="I1864" s="24" t="str">
        <f>VLOOKUP(Table8[[#This Row],[Customer ID]],Table8[],10,FALSE)</f>
        <v>No</v>
      </c>
      <c r="J1864" s="24" t="str">
        <f>VLOOKUP(Table8[[#This Row],[Customer ID]],Table8[[Customer ID]:[Wight Status]],3,FALSE)</f>
        <v>Obesity</v>
      </c>
      <c r="K1864" s="24" t="str">
        <f>VLOOKUP(Table8[[#This Row],[Customer ID]],Table8[[Customer ID]:[Diabetes Status]],5,FALSE)</f>
        <v>Normal</v>
      </c>
      <c r="L1864" s="24" t="str">
        <f>VLOOKUP(A1864,Table1[[Customer ID]:[Date Of Birth]],5,FALSE)</f>
        <v>1-Jun-1991</v>
      </c>
      <c r="M1864" s="24">
        <f>VLOOKUP(A1864,Table1[[Customer ID]:[charges]],8,FALSE)</f>
        <v>4347.0200000000004</v>
      </c>
      <c r="N1864" s="24" t="str">
        <f>VLOOKUP(Healthcare!A1864,Table1[[Customer ID]:[Hospital tier]],9,FALSE)</f>
        <v>tier - 2</v>
      </c>
      <c r="O1864" s="24" t="str">
        <f>VLOOKUP(A1864,Table1[[Customer ID]:[City tier]],10,FALSE)</f>
        <v>tier - 1</v>
      </c>
      <c r="P1864" s="24" t="str">
        <f>VLOOKUP(Healthcare!A1864,Table1[],11,FALSE)</f>
        <v>R1024</v>
      </c>
      <c r="Q1864" s="24">
        <f>VLOOKUP(Healthcare!A1864,Table1[[Customer ID]:[Age]],6,FALSE)</f>
        <v>32</v>
      </c>
    </row>
    <row r="1865" spans="1:17" ht="15.4" x14ac:dyDescent="0.45">
      <c r="A1865" s="25" t="s">
        <v>1864</v>
      </c>
      <c r="B1865" s="24" t="str">
        <f>VLOOKUP('Customer Names'!A1865,'Customer Names'!A1865:C4199,3,FALSE)</f>
        <v>Potekhina</v>
      </c>
      <c r="C1865" s="24">
        <f>VLOOKUP(Table8[[#This Row],[Customer ID]],Table8[[Customer ID]:[BMI]],2,FALSE)</f>
        <v>26.51</v>
      </c>
      <c r="D1865" s="24">
        <f>VLOOKUP(Table8[[#This Row],[Customer ID]],Table8[[Customer ID]:[HBA1C]],4,FALSE)</f>
        <v>6.17</v>
      </c>
      <c r="E1865" s="24" t="str">
        <f>VLOOKUP(Table8[[#This Row],[Customer ID]],Table8[[Customer ID]:[Heart Issues]],6,FALSE)</f>
        <v>No</v>
      </c>
      <c r="F1865" s="24" t="str">
        <f>VLOOKUP(Table8[[#This Row],[Customer ID]],Table8[[Customer ID]:[Any Transplants]],7,FALSE)</f>
        <v>No</v>
      </c>
      <c r="G1865" s="24" t="str">
        <f>VLOOKUP(Table8[[#This Row],[Customer ID]],Table8[[Customer ID]:[Cancer history]],8,FALSE)</f>
        <v>No</v>
      </c>
      <c r="H1865" s="24">
        <f>VLOOKUP(Table8[[#This Row],[Customer ID]],Table8[[Customer ID]:[NumberOfMajorSurgeries]],9,FALSE)</f>
        <v>0</v>
      </c>
      <c r="I1865" s="24" t="str">
        <f>VLOOKUP(Table8[[#This Row],[Customer ID]],Table8[],10,FALSE)</f>
        <v>No</v>
      </c>
      <c r="J1865" s="24" t="str">
        <f>VLOOKUP(Table8[[#This Row],[Customer ID]],Table8[[Customer ID]:[Wight Status]],3,FALSE)</f>
        <v>Over Weight</v>
      </c>
      <c r="K1865" s="24" t="str">
        <f>VLOOKUP(Table8[[#This Row],[Customer ID]],Table8[[Customer ID]:[Diabetes Status]],5,FALSE)</f>
        <v>Prediabetes</v>
      </c>
      <c r="L1865" s="24" t="str">
        <f>VLOOKUP(A1865,Table1[[Customer ID]:[Date Of Birth]],5,FALSE)</f>
        <v>26-Oct-1994</v>
      </c>
      <c r="M1865" s="24">
        <f>VLOOKUP(A1865,Table1[[Customer ID]:[charges]],8,FALSE)</f>
        <v>4340.4399999999996</v>
      </c>
      <c r="N1865" s="24" t="str">
        <f>VLOOKUP(Healthcare!A1865,Table1[[Customer ID]:[Hospital tier]],9,FALSE)</f>
        <v>tier - 2</v>
      </c>
      <c r="O1865" s="24" t="str">
        <f>VLOOKUP(A1865,Table1[[Customer ID]:[City tier]],10,FALSE)</f>
        <v>tier - 1</v>
      </c>
      <c r="P1865" s="24" t="str">
        <f>VLOOKUP(Healthcare!A1865,Table1[],11,FALSE)</f>
        <v>R1013</v>
      </c>
      <c r="Q1865" s="24">
        <f>VLOOKUP(Healthcare!A1865,Table1[[Customer ID]:[Age]],6,FALSE)</f>
        <v>28</v>
      </c>
    </row>
    <row r="1866" spans="1:17" ht="15.4" x14ac:dyDescent="0.45">
      <c r="A1866" s="25" t="s">
        <v>1865</v>
      </c>
      <c r="B1866" s="24" t="str">
        <f>VLOOKUP('Customer Names'!A1866,'Customer Names'!A1866:C4200,3,FALSE)</f>
        <v>Kelly</v>
      </c>
      <c r="C1866" s="24">
        <f>VLOOKUP(Table8[[#This Row],[Customer ID]],Table8[[Customer ID]:[BMI]],2,FALSE)</f>
        <v>28.88</v>
      </c>
      <c r="D1866" s="24">
        <f>VLOOKUP(Table8[[#This Row],[Customer ID]],Table8[[Customer ID]:[HBA1C]],4,FALSE)</f>
        <v>4.96</v>
      </c>
      <c r="E1866" s="24" t="str">
        <f>VLOOKUP(Table8[[#This Row],[Customer ID]],Table8[[Customer ID]:[Heart Issues]],6,FALSE)</f>
        <v>No</v>
      </c>
      <c r="F1866" s="24" t="str">
        <f>VLOOKUP(Table8[[#This Row],[Customer ID]],Table8[[Customer ID]:[Any Transplants]],7,FALSE)</f>
        <v>No</v>
      </c>
      <c r="G1866" s="24" t="str">
        <f>VLOOKUP(Table8[[#This Row],[Customer ID]],Table8[[Customer ID]:[Cancer history]],8,FALSE)</f>
        <v>No</v>
      </c>
      <c r="H1866" s="24">
        <f>VLOOKUP(Table8[[#This Row],[Customer ID]],Table8[[Customer ID]:[NumberOfMajorSurgeries]],9,FALSE)</f>
        <v>0</v>
      </c>
      <c r="I1866" s="24" t="str">
        <f>VLOOKUP(Table8[[#This Row],[Customer ID]],Table8[],10,FALSE)</f>
        <v>No</v>
      </c>
      <c r="J1866" s="24" t="str">
        <f>VLOOKUP(Table8[[#This Row],[Customer ID]],Table8[[Customer ID]:[Wight Status]],3,FALSE)</f>
        <v>Over Weight</v>
      </c>
      <c r="K1866" s="24" t="str">
        <f>VLOOKUP(Table8[[#This Row],[Customer ID]],Table8[[Customer ID]:[Diabetes Status]],5,FALSE)</f>
        <v>Normal</v>
      </c>
      <c r="L1866" s="24" t="str">
        <f>VLOOKUP(A1866,Table1[[Customer ID]:[Date Of Birth]],5,FALSE)</f>
        <v>2-Nov-1994</v>
      </c>
      <c r="M1866" s="24">
        <f>VLOOKUP(A1866,Table1[[Customer ID]:[charges]],8,FALSE)</f>
        <v>4337.74</v>
      </c>
      <c r="N1866" s="24" t="str">
        <f>VLOOKUP(Healthcare!A1866,Table1[[Customer ID]:[Hospital tier]],9,FALSE)</f>
        <v>tier - 2</v>
      </c>
      <c r="O1866" s="24" t="str">
        <f>VLOOKUP(A1866,Table1[[Customer ID]:[City tier]],10,FALSE)</f>
        <v>tier - 1</v>
      </c>
      <c r="P1866" s="24" t="str">
        <f>VLOOKUP(Healthcare!A1866,Table1[],11,FALSE)</f>
        <v>R1024</v>
      </c>
      <c r="Q1866" s="24">
        <f>VLOOKUP(Healthcare!A1866,Table1[[Customer ID]:[Age]],6,FALSE)</f>
        <v>28</v>
      </c>
    </row>
    <row r="1867" spans="1:17" ht="15.4" x14ac:dyDescent="0.45">
      <c r="A1867" s="25" t="s">
        <v>1866</v>
      </c>
      <c r="B1867" s="24" t="str">
        <f>VLOOKUP('Customer Names'!A1867,'Customer Names'!A1867:C4201,3,FALSE)</f>
        <v>Lapp</v>
      </c>
      <c r="C1867" s="24">
        <f>VLOOKUP(Table8[[#This Row],[Customer ID]],Table8[[Customer ID]:[BMI]],2,FALSE)</f>
        <v>35.814999999999998</v>
      </c>
      <c r="D1867" s="24">
        <f>VLOOKUP(Table8[[#This Row],[Customer ID]],Table8[[Customer ID]:[HBA1C]],4,FALSE)</f>
        <v>5.1100000000000003</v>
      </c>
      <c r="E1867" s="24" t="str">
        <f>VLOOKUP(Table8[[#This Row],[Customer ID]],Table8[[Customer ID]:[Heart Issues]],6,FALSE)</f>
        <v>Yes</v>
      </c>
      <c r="F1867" s="24" t="str">
        <f>VLOOKUP(Table8[[#This Row],[Customer ID]],Table8[[Customer ID]:[Any Transplants]],7,FALSE)</f>
        <v>No</v>
      </c>
      <c r="G1867" s="24" t="str">
        <f>VLOOKUP(Table8[[#This Row],[Customer ID]],Table8[[Customer ID]:[Cancer history]],8,FALSE)</f>
        <v>No</v>
      </c>
      <c r="H1867" s="24">
        <f>VLOOKUP(Table8[[#This Row],[Customer ID]],Table8[[Customer ID]:[NumberOfMajorSurgeries]],9,FALSE)</f>
        <v>1</v>
      </c>
      <c r="I1867" s="24" t="str">
        <f>VLOOKUP(Table8[[#This Row],[Customer ID]],Table8[],10,FALSE)</f>
        <v>No</v>
      </c>
      <c r="J1867" s="24" t="str">
        <f>VLOOKUP(Table8[[#This Row],[Customer ID]],Table8[[Customer ID]:[Wight Status]],3,FALSE)</f>
        <v>Obesity</v>
      </c>
      <c r="K1867" s="24" t="str">
        <f>VLOOKUP(Table8[[#This Row],[Customer ID]],Table8[[Customer ID]:[Diabetes Status]],5,FALSE)</f>
        <v>Normal</v>
      </c>
      <c r="L1867" s="24" t="str">
        <f>VLOOKUP(A1867,Table1[[Customer ID]:[Date Of Birth]],5,FALSE)</f>
        <v>19-Dec-1988</v>
      </c>
      <c r="M1867" s="24">
        <f>VLOOKUP(A1867,Table1[[Customer ID]:[charges]],8,FALSE)</f>
        <v>4320.41</v>
      </c>
      <c r="N1867" s="24" t="str">
        <f>VLOOKUP(Healthcare!A1867,Table1[[Customer ID]:[Hospital tier]],9,FALSE)</f>
        <v>tier - 2</v>
      </c>
      <c r="O1867" s="24" t="str">
        <f>VLOOKUP(A1867,Table1[[Customer ID]:[City tier]],10,FALSE)</f>
        <v>tier - 1</v>
      </c>
      <c r="P1867" s="24" t="str">
        <f>VLOOKUP(Healthcare!A1867,Table1[],11,FALSE)</f>
        <v>R1012</v>
      </c>
      <c r="Q1867" s="24">
        <f>VLOOKUP(Healthcare!A1867,Table1[[Customer ID]:[Age]],6,FALSE)</f>
        <v>34</v>
      </c>
    </row>
    <row r="1868" spans="1:17" ht="15.4" x14ac:dyDescent="0.45">
      <c r="A1868" s="25" t="s">
        <v>1867</v>
      </c>
      <c r="B1868" s="24" t="str">
        <f>VLOOKUP('Customer Names'!A1868,'Customer Names'!A1868:C4202,3,FALSE)</f>
        <v>Burke</v>
      </c>
      <c r="C1868" s="24">
        <f>VLOOKUP(Table8[[#This Row],[Customer ID]],Table8[[Customer ID]:[BMI]],2,FALSE)</f>
        <v>21.28</v>
      </c>
      <c r="D1868" s="24">
        <f>VLOOKUP(Table8[[#This Row],[Customer ID]],Table8[[Customer ID]:[HBA1C]],4,FALSE)</f>
        <v>4.05</v>
      </c>
      <c r="E1868" s="24" t="str">
        <f>VLOOKUP(Table8[[#This Row],[Customer ID]],Table8[[Customer ID]:[Heart Issues]],6,FALSE)</f>
        <v>No</v>
      </c>
      <c r="F1868" s="24" t="str">
        <f>VLOOKUP(Table8[[#This Row],[Customer ID]],Table8[[Customer ID]:[Any Transplants]],7,FALSE)</f>
        <v>Yes</v>
      </c>
      <c r="G1868" s="24" t="str">
        <f>VLOOKUP(Table8[[#This Row],[Customer ID]],Table8[[Customer ID]:[Cancer history]],8,FALSE)</f>
        <v>No</v>
      </c>
      <c r="H1868" s="24">
        <f>VLOOKUP(Table8[[#This Row],[Customer ID]],Table8[[Customer ID]:[NumberOfMajorSurgeries]],9,FALSE)</f>
        <v>1</v>
      </c>
      <c r="I1868" s="24" t="str">
        <f>VLOOKUP(Table8[[#This Row],[Customer ID]],Table8[],10,FALSE)</f>
        <v>No</v>
      </c>
      <c r="J1868" s="24" t="str">
        <f>VLOOKUP(Table8[[#This Row],[Customer ID]],Table8[[Customer ID]:[Wight Status]],3,FALSE)</f>
        <v>Normal Weight</v>
      </c>
      <c r="K1868" s="24" t="str">
        <f>VLOOKUP(Table8[[#This Row],[Customer ID]],Table8[[Customer ID]:[Diabetes Status]],5,FALSE)</f>
        <v>Normal</v>
      </c>
      <c r="L1868" s="24" t="str">
        <f>VLOOKUP(A1868,Table1[[Customer ID]:[Date Of Birth]],5,FALSE)</f>
        <v>25-Nov-2000</v>
      </c>
      <c r="M1868" s="24">
        <f>VLOOKUP(A1868,Table1[[Customer ID]:[charges]],8,FALSE)</f>
        <v>4296.2700000000004</v>
      </c>
      <c r="N1868" s="24" t="str">
        <f>VLOOKUP(Healthcare!A1868,Table1[[Customer ID]:[Hospital tier]],9,FALSE)</f>
        <v>tier - 2</v>
      </c>
      <c r="O1868" s="24" t="str">
        <f>VLOOKUP(A1868,Table1[[Customer ID]:[City tier]],10,FALSE)</f>
        <v>tier - 3</v>
      </c>
      <c r="P1868" s="24" t="str">
        <f>VLOOKUP(Healthcare!A1868,Table1[],11,FALSE)</f>
        <v>R1012</v>
      </c>
      <c r="Q1868" s="24">
        <f>VLOOKUP(Healthcare!A1868,Table1[[Customer ID]:[Age]],6,FALSE)</f>
        <v>22</v>
      </c>
    </row>
    <row r="1869" spans="1:17" ht="15.4" x14ac:dyDescent="0.45">
      <c r="A1869" s="25" t="s">
        <v>1868</v>
      </c>
      <c r="B1869" s="24" t="str">
        <f>VLOOKUP('Customer Names'!A1869,'Customer Names'!A1869:C4203,3,FALSE)</f>
        <v>Barry</v>
      </c>
      <c r="C1869" s="24">
        <f>VLOOKUP(Table8[[#This Row],[Customer ID]],Table8[[Customer ID]:[BMI]],2,FALSE)</f>
        <v>33.81</v>
      </c>
      <c r="D1869" s="24">
        <f>VLOOKUP(Table8[[#This Row],[Customer ID]],Table8[[Customer ID]:[HBA1C]],4,FALSE)</f>
        <v>6.49</v>
      </c>
      <c r="E1869" s="24" t="str">
        <f>VLOOKUP(Table8[[#This Row],[Customer ID]],Table8[[Customer ID]:[Heart Issues]],6,FALSE)</f>
        <v>No</v>
      </c>
      <c r="F1869" s="24" t="str">
        <f>VLOOKUP(Table8[[#This Row],[Customer ID]],Table8[[Customer ID]:[Any Transplants]],7,FALSE)</f>
        <v>No</v>
      </c>
      <c r="G1869" s="24" t="str">
        <f>VLOOKUP(Table8[[#This Row],[Customer ID]],Table8[[Customer ID]:[Cancer history]],8,FALSE)</f>
        <v>Yes</v>
      </c>
      <c r="H1869" s="24">
        <f>VLOOKUP(Table8[[#This Row],[Customer ID]],Table8[[Customer ID]:[NumberOfMajorSurgeries]],9,FALSE)</f>
        <v>1</v>
      </c>
      <c r="I1869" s="24" t="str">
        <f>VLOOKUP(Table8[[#This Row],[Customer ID]],Table8[],10,FALSE)</f>
        <v>No</v>
      </c>
      <c r="J1869" s="24" t="str">
        <f>VLOOKUP(Table8[[#This Row],[Customer ID]],Table8[[Customer ID]:[Wight Status]],3,FALSE)</f>
        <v>Obesity</v>
      </c>
      <c r="K1869" s="24" t="str">
        <f>VLOOKUP(Table8[[#This Row],[Customer ID]],Table8[[Customer ID]:[Diabetes Status]],5,FALSE)</f>
        <v>Prediabetes</v>
      </c>
      <c r="L1869" s="24" t="str">
        <f>VLOOKUP(A1869,Table1[[Customer ID]:[Date Of Birth]],5,FALSE)</f>
        <v>8-Jun-2003</v>
      </c>
      <c r="M1869" s="24">
        <f>VLOOKUP(A1869,Table1[[Customer ID]:[charges]],8,FALSE)</f>
        <v>4278.55</v>
      </c>
      <c r="N1869" s="24" t="str">
        <f>VLOOKUP(Healthcare!A1869,Table1[[Customer ID]:[Hospital tier]],9,FALSE)</f>
        <v>tier - 2</v>
      </c>
      <c r="O1869" s="24" t="str">
        <f>VLOOKUP(A1869,Table1[[Customer ID]:[City tier]],10,FALSE)</f>
        <v>tier - 1</v>
      </c>
      <c r="P1869" s="24" t="str">
        <f>VLOOKUP(Healthcare!A1869,Table1[],11,FALSE)</f>
        <v>R1021</v>
      </c>
      <c r="Q1869" s="24">
        <f>VLOOKUP(Healthcare!A1869,Table1[[Customer ID]:[Age]],6,FALSE)</f>
        <v>20</v>
      </c>
    </row>
    <row r="1870" spans="1:17" ht="15.4" x14ac:dyDescent="0.45">
      <c r="A1870" s="25" t="s">
        <v>1869</v>
      </c>
      <c r="B1870" s="24" t="str">
        <f>VLOOKUP('Customer Names'!A1870,'Customer Names'!A1870:C4204,3,FALSE)</f>
        <v>McCormick</v>
      </c>
      <c r="C1870" s="24">
        <f>VLOOKUP(Table8[[#This Row],[Customer ID]],Table8[[Customer ID]:[BMI]],2,FALSE)</f>
        <v>44.22</v>
      </c>
      <c r="D1870" s="24">
        <f>VLOOKUP(Table8[[#This Row],[Customer ID]],Table8[[Customer ID]:[HBA1C]],4,FALSE)</f>
        <v>4.1900000000000004</v>
      </c>
      <c r="E1870" s="24" t="str">
        <f>VLOOKUP(Table8[[#This Row],[Customer ID]],Table8[[Customer ID]:[Heart Issues]],6,FALSE)</f>
        <v>No</v>
      </c>
      <c r="F1870" s="24" t="str">
        <f>VLOOKUP(Table8[[#This Row],[Customer ID]],Table8[[Customer ID]:[Any Transplants]],7,FALSE)</f>
        <v>No</v>
      </c>
      <c r="G1870" s="24" t="str">
        <f>VLOOKUP(Table8[[#This Row],[Customer ID]],Table8[[Customer ID]:[Cancer history]],8,FALSE)</f>
        <v>No</v>
      </c>
      <c r="H1870" s="24">
        <f>VLOOKUP(Table8[[#This Row],[Customer ID]],Table8[[Customer ID]:[NumberOfMajorSurgeries]],9,FALSE)</f>
        <v>1</v>
      </c>
      <c r="I1870" s="24" t="str">
        <f>VLOOKUP(Table8[[#This Row],[Customer ID]],Table8[],10,FALSE)</f>
        <v>No</v>
      </c>
      <c r="J1870" s="24" t="str">
        <f>VLOOKUP(Table8[[#This Row],[Customer ID]],Table8[[Customer ID]:[Wight Status]],3,FALSE)</f>
        <v>Obesity</v>
      </c>
      <c r="K1870" s="24" t="str">
        <f>VLOOKUP(Table8[[#This Row],[Customer ID]],Table8[[Customer ID]:[Diabetes Status]],5,FALSE)</f>
        <v>Normal</v>
      </c>
      <c r="L1870" s="24" t="str">
        <f>VLOOKUP(A1870,Table1[[Customer ID]:[Date Of Birth]],5,FALSE)</f>
        <v>18-Jun-1992</v>
      </c>
      <c r="M1870" s="24">
        <f>VLOOKUP(A1870,Table1[[Customer ID]:[charges]],8,FALSE)</f>
        <v>4266.17</v>
      </c>
      <c r="N1870" s="24" t="str">
        <f>VLOOKUP(Healthcare!A1870,Table1[[Customer ID]:[Hospital tier]],9,FALSE)</f>
        <v>tier - 3</v>
      </c>
      <c r="O1870" s="24" t="str">
        <f>VLOOKUP(A1870,Table1[[Customer ID]:[City tier]],10,FALSE)</f>
        <v>tier - 2</v>
      </c>
      <c r="P1870" s="24" t="str">
        <f>VLOOKUP(Healthcare!A1870,Table1[],11,FALSE)</f>
        <v>R1013</v>
      </c>
      <c r="Q1870" s="24">
        <f>VLOOKUP(Healthcare!A1870,Table1[[Customer ID]:[Age]],6,FALSE)</f>
        <v>30</v>
      </c>
    </row>
    <row r="1871" spans="1:17" ht="15.4" x14ac:dyDescent="0.45">
      <c r="A1871" s="25" t="s">
        <v>1870</v>
      </c>
      <c r="B1871" s="24" t="str">
        <f>VLOOKUP('Customer Names'!A1871,'Customer Names'!A1871:C4205,3,FALSE)</f>
        <v>McElroy</v>
      </c>
      <c r="C1871" s="24">
        <f>VLOOKUP(Table8[[#This Row],[Customer ID]],Table8[[Customer ID]:[BMI]],2,FALSE)</f>
        <v>15.46</v>
      </c>
      <c r="D1871" s="24">
        <f>VLOOKUP(Table8[[#This Row],[Customer ID]],Table8[[Customer ID]:[HBA1C]],4,FALSE)</f>
        <v>4.99</v>
      </c>
      <c r="E1871" s="24" t="str">
        <f>VLOOKUP(Table8[[#This Row],[Customer ID]],Table8[[Customer ID]:[Heart Issues]],6,FALSE)</f>
        <v>Yes</v>
      </c>
      <c r="F1871" s="24" t="str">
        <f>VLOOKUP(Table8[[#This Row],[Customer ID]],Table8[[Customer ID]:[Any Transplants]],7,FALSE)</f>
        <v>No</v>
      </c>
      <c r="G1871" s="24" t="str">
        <f>VLOOKUP(Table8[[#This Row],[Customer ID]],Table8[[Customer ID]:[Cancer history]],8,FALSE)</f>
        <v>Yes</v>
      </c>
      <c r="H1871" s="24">
        <f>VLOOKUP(Table8[[#This Row],[Customer ID]],Table8[[Customer ID]:[NumberOfMajorSurgeries]],9,FALSE)</f>
        <v>1</v>
      </c>
      <c r="I1871" s="24" t="str">
        <f>VLOOKUP(Table8[[#This Row],[Customer ID]],Table8[],10,FALSE)</f>
        <v>No</v>
      </c>
      <c r="J1871" s="24" t="str">
        <f>VLOOKUP(Table8[[#This Row],[Customer ID]],Table8[[Customer ID]:[Wight Status]],3,FALSE)</f>
        <v>Under Weight</v>
      </c>
      <c r="K1871" s="24" t="str">
        <f>VLOOKUP(Table8[[#This Row],[Customer ID]],Table8[[Customer ID]:[Diabetes Status]],5,FALSE)</f>
        <v>Normal</v>
      </c>
      <c r="L1871" s="24" t="str">
        <f>VLOOKUP(A1871,Table1[[Customer ID]:[Date Of Birth]],5,FALSE)</f>
        <v>20-Nov-1983</v>
      </c>
      <c r="M1871" s="24">
        <f>VLOOKUP(A1871,Table1[[Customer ID]:[charges]],8,FALSE)</f>
        <v>4265.01</v>
      </c>
      <c r="N1871" s="24" t="str">
        <f>VLOOKUP(Healthcare!A1871,Table1[[Customer ID]:[Hospital tier]],9,FALSE)</f>
        <v>tier - 2</v>
      </c>
      <c r="O1871" s="24" t="str">
        <f>VLOOKUP(A1871,Table1[[Customer ID]:[City tier]],10,FALSE)</f>
        <v>tier - 1</v>
      </c>
      <c r="P1871" s="24" t="str">
        <f>VLOOKUP(Healthcare!A1871,Table1[],11,FALSE)</f>
        <v>R1012</v>
      </c>
      <c r="Q1871" s="24">
        <f>VLOOKUP(Healthcare!A1871,Table1[[Customer ID]:[Age]],6,FALSE)</f>
        <v>39</v>
      </c>
    </row>
    <row r="1872" spans="1:17" ht="15.4" x14ac:dyDescent="0.45">
      <c r="A1872" s="25" t="s">
        <v>1871</v>
      </c>
      <c r="B1872" s="24" t="str">
        <f>VLOOKUP('Customer Names'!A1872,'Customer Names'!A1872:C4206,3,FALSE)</f>
        <v>Coffed</v>
      </c>
      <c r="C1872" s="24">
        <f>VLOOKUP(Table8[[#This Row],[Customer ID]],Table8[[Customer ID]:[BMI]],2,FALSE)</f>
        <v>30.3</v>
      </c>
      <c r="D1872" s="24">
        <f>VLOOKUP(Table8[[#This Row],[Customer ID]],Table8[[Customer ID]:[HBA1C]],4,FALSE)</f>
        <v>4.7699999999999996</v>
      </c>
      <c r="E1872" s="24" t="str">
        <f>VLOOKUP(Table8[[#This Row],[Customer ID]],Table8[[Customer ID]:[Heart Issues]],6,FALSE)</f>
        <v>Yes</v>
      </c>
      <c r="F1872" s="24" t="str">
        <f>VLOOKUP(Table8[[#This Row],[Customer ID]],Table8[[Customer ID]:[Any Transplants]],7,FALSE)</f>
        <v>No</v>
      </c>
      <c r="G1872" s="24" t="str">
        <f>VLOOKUP(Table8[[#This Row],[Customer ID]],Table8[[Customer ID]:[Cancer history]],8,FALSE)</f>
        <v>No</v>
      </c>
      <c r="H1872" s="24">
        <f>VLOOKUP(Table8[[#This Row],[Customer ID]],Table8[[Customer ID]:[NumberOfMajorSurgeries]],9,FALSE)</f>
        <v>1</v>
      </c>
      <c r="I1872" s="24" t="str">
        <f>VLOOKUP(Table8[[#This Row],[Customer ID]],Table8[],10,FALSE)</f>
        <v>No</v>
      </c>
      <c r="J1872" s="24" t="str">
        <f>VLOOKUP(Table8[[#This Row],[Customer ID]],Table8[[Customer ID]:[Wight Status]],3,FALSE)</f>
        <v>Obesity</v>
      </c>
      <c r="K1872" s="24" t="str">
        <f>VLOOKUP(Table8[[#This Row],[Customer ID]],Table8[[Customer ID]:[Diabetes Status]],5,FALSE)</f>
        <v>Normal</v>
      </c>
      <c r="L1872" s="24" t="str">
        <f>VLOOKUP(A1872,Table1[[Customer ID]:[Date Of Birth]],5,FALSE)</f>
        <v>14-Oct-1995</v>
      </c>
      <c r="M1872" s="24">
        <f>VLOOKUP(A1872,Table1[[Customer ID]:[charges]],8,FALSE)</f>
        <v>4260.74</v>
      </c>
      <c r="N1872" s="24" t="str">
        <f>VLOOKUP(Healthcare!A1872,Table1[[Customer ID]:[Hospital tier]],9,FALSE)</f>
        <v>tier - 3</v>
      </c>
      <c r="O1872" s="24" t="str">
        <f>VLOOKUP(A1872,Table1[[Customer ID]:[City tier]],10,FALSE)</f>
        <v>tier - 2</v>
      </c>
      <c r="P1872" s="24" t="str">
        <f>VLOOKUP(Healthcare!A1872,Table1[],11,FALSE)</f>
        <v>R1011</v>
      </c>
      <c r="Q1872" s="24">
        <f>VLOOKUP(Healthcare!A1872,Table1[[Customer ID]:[Age]],6,FALSE)</f>
        <v>27</v>
      </c>
    </row>
    <row r="1873" spans="1:17" ht="15.4" x14ac:dyDescent="0.45">
      <c r="A1873" s="25" t="s">
        <v>1872</v>
      </c>
      <c r="B1873" s="24" t="str">
        <f>VLOOKUP('Customer Names'!A1873,'Customer Names'!A1873:C4207,3,FALSE)</f>
        <v>Estes</v>
      </c>
      <c r="C1873" s="24">
        <f>VLOOKUP(Table8[[#This Row],[Customer ID]],Table8[[Customer ID]:[BMI]],2,FALSE)</f>
        <v>16.670000000000002</v>
      </c>
      <c r="D1873" s="24">
        <f>VLOOKUP(Table8[[#This Row],[Customer ID]],Table8[[Customer ID]:[HBA1C]],4,FALSE)</f>
        <v>5.46</v>
      </c>
      <c r="E1873" s="24" t="str">
        <f>VLOOKUP(Table8[[#This Row],[Customer ID]],Table8[[Customer ID]:[Heart Issues]],6,FALSE)</f>
        <v>No</v>
      </c>
      <c r="F1873" s="24" t="str">
        <f>VLOOKUP(Table8[[#This Row],[Customer ID]],Table8[[Customer ID]:[Any Transplants]],7,FALSE)</f>
        <v>No</v>
      </c>
      <c r="G1873" s="24" t="str">
        <f>VLOOKUP(Table8[[#This Row],[Customer ID]],Table8[[Customer ID]:[Cancer history]],8,FALSE)</f>
        <v>No</v>
      </c>
      <c r="H1873" s="24">
        <f>VLOOKUP(Table8[[#This Row],[Customer ID]],Table8[[Customer ID]:[NumberOfMajorSurgeries]],9,FALSE)</f>
        <v>0</v>
      </c>
      <c r="I1873" s="24" t="str">
        <f>VLOOKUP(Table8[[#This Row],[Customer ID]],Table8[],10,FALSE)</f>
        <v>No</v>
      </c>
      <c r="J1873" s="24" t="str">
        <f>VLOOKUP(Table8[[#This Row],[Customer ID]],Table8[[Customer ID]:[Wight Status]],3,FALSE)</f>
        <v>Under Weight</v>
      </c>
      <c r="K1873" s="24" t="str">
        <f>VLOOKUP(Table8[[#This Row],[Customer ID]],Table8[[Customer ID]:[Diabetes Status]],5,FALSE)</f>
        <v>Normal</v>
      </c>
      <c r="L1873" s="24" t="str">
        <f>VLOOKUP(A1873,Table1[[Customer ID]:[Date Of Birth]],5,FALSE)</f>
        <v>16-Jun-1982</v>
      </c>
      <c r="M1873" s="24">
        <f>VLOOKUP(A1873,Table1[[Customer ID]:[charges]],8,FALSE)</f>
        <v>4250.24</v>
      </c>
      <c r="N1873" s="24" t="str">
        <f>VLOOKUP(Healthcare!A1873,Table1[[Customer ID]:[Hospital tier]],9,FALSE)</f>
        <v>tier - 2</v>
      </c>
      <c r="O1873" s="24" t="str">
        <f>VLOOKUP(A1873,Table1[[Customer ID]:[City tier]],10,FALSE)</f>
        <v>tier - 3</v>
      </c>
      <c r="P1873" s="24" t="str">
        <f>VLOOKUP(Healthcare!A1873,Table1[],11,FALSE)</f>
        <v>R1013</v>
      </c>
      <c r="Q1873" s="24">
        <f>VLOOKUP(Healthcare!A1873,Table1[[Customer ID]:[Age]],6,FALSE)</f>
        <v>40</v>
      </c>
    </row>
    <row r="1874" spans="1:17" ht="15.4" x14ac:dyDescent="0.45">
      <c r="A1874" s="25" t="s">
        <v>1873</v>
      </c>
      <c r="B1874" s="24" t="str">
        <f>VLOOKUP('Customer Names'!A1874,'Customer Names'!A1874:C4208,3,FALSE)</f>
        <v>Miles</v>
      </c>
      <c r="C1874" s="24">
        <f>VLOOKUP(Table8[[#This Row],[Customer ID]],Table8[[Customer ID]:[BMI]],2,FALSE)</f>
        <v>28.594999999999999</v>
      </c>
      <c r="D1874" s="24">
        <f>VLOOKUP(Table8[[#This Row],[Customer ID]],Table8[[Customer ID]:[HBA1C]],4,FALSE)</f>
        <v>5.43</v>
      </c>
      <c r="E1874" s="24" t="str">
        <f>VLOOKUP(Table8[[#This Row],[Customer ID]],Table8[[Customer ID]:[Heart Issues]],6,FALSE)</f>
        <v>No</v>
      </c>
      <c r="F1874" s="24" t="str">
        <f>VLOOKUP(Table8[[#This Row],[Customer ID]],Table8[[Customer ID]:[Any Transplants]],7,FALSE)</f>
        <v>No</v>
      </c>
      <c r="G1874" s="24" t="str">
        <f>VLOOKUP(Table8[[#This Row],[Customer ID]],Table8[[Customer ID]:[Cancer history]],8,FALSE)</f>
        <v>No</v>
      </c>
      <c r="H1874" s="24">
        <f>VLOOKUP(Table8[[#This Row],[Customer ID]],Table8[[Customer ID]:[NumberOfMajorSurgeries]],9,FALSE)</f>
        <v>0</v>
      </c>
      <c r="I1874" s="24" t="str">
        <f>VLOOKUP(Table8[[#This Row],[Customer ID]],Table8[],10,FALSE)</f>
        <v>No</v>
      </c>
      <c r="J1874" s="24" t="str">
        <f>VLOOKUP(Table8[[#This Row],[Customer ID]],Table8[[Customer ID]:[Wight Status]],3,FALSE)</f>
        <v>Over Weight</v>
      </c>
      <c r="K1874" s="24" t="str">
        <f>VLOOKUP(Table8[[#This Row],[Customer ID]],Table8[[Customer ID]:[Diabetes Status]],5,FALSE)</f>
        <v>Normal</v>
      </c>
      <c r="L1874" s="24" t="str">
        <f>VLOOKUP(A1874,Table1[[Customer ID]:[Date Of Birth]],5,FALSE)</f>
        <v>1-Dec-1991</v>
      </c>
      <c r="M1874" s="24">
        <f>VLOOKUP(A1874,Table1[[Customer ID]:[charges]],8,FALSE)</f>
        <v>4243.59</v>
      </c>
      <c r="N1874" s="24" t="str">
        <f>VLOOKUP(Healthcare!A1874,Table1[[Customer ID]:[Hospital tier]],9,FALSE)</f>
        <v>tier - 3</v>
      </c>
      <c r="O1874" s="24" t="str">
        <f>VLOOKUP(A1874,Table1[[Customer ID]:[City tier]],10,FALSE)</f>
        <v>tier - 1</v>
      </c>
      <c r="P1874" s="24" t="str">
        <f>VLOOKUP(Healthcare!A1874,Table1[],11,FALSE)</f>
        <v>R1012</v>
      </c>
      <c r="Q1874" s="24">
        <f>VLOOKUP(Healthcare!A1874,Table1[[Customer ID]:[Age]],6,FALSE)</f>
        <v>31</v>
      </c>
    </row>
    <row r="1875" spans="1:17" ht="15.4" x14ac:dyDescent="0.45">
      <c r="A1875" s="25" t="s">
        <v>1874</v>
      </c>
      <c r="B1875" s="24" t="str">
        <f>VLOOKUP('Customer Names'!A1875,'Customer Names'!A1875:C4209,3,FALSE)</f>
        <v>Zamore</v>
      </c>
      <c r="C1875" s="24">
        <f>VLOOKUP(Table8[[#This Row],[Customer ID]],Table8[[Customer ID]:[BMI]],2,FALSE)</f>
        <v>25.934999999999999</v>
      </c>
      <c r="D1875" s="24">
        <f>VLOOKUP(Table8[[#This Row],[Customer ID]],Table8[[Customer ID]:[HBA1C]],4,FALSE)</f>
        <v>4.29</v>
      </c>
      <c r="E1875" s="24" t="str">
        <f>VLOOKUP(Table8[[#This Row],[Customer ID]],Table8[[Customer ID]:[Heart Issues]],6,FALSE)</f>
        <v>No</v>
      </c>
      <c r="F1875" s="24" t="str">
        <f>VLOOKUP(Table8[[#This Row],[Customer ID]],Table8[[Customer ID]:[Any Transplants]],7,FALSE)</f>
        <v>No</v>
      </c>
      <c r="G1875" s="24" t="str">
        <f>VLOOKUP(Table8[[#This Row],[Customer ID]],Table8[[Customer ID]:[Cancer history]],8,FALSE)</f>
        <v>No</v>
      </c>
      <c r="H1875" s="24">
        <f>VLOOKUP(Table8[[#This Row],[Customer ID]],Table8[[Customer ID]:[NumberOfMajorSurgeries]],9,FALSE)</f>
        <v>0</v>
      </c>
      <c r="I1875" s="24" t="str">
        <f>VLOOKUP(Table8[[#This Row],[Customer ID]],Table8[],10,FALSE)</f>
        <v>No</v>
      </c>
      <c r="J1875" s="24" t="str">
        <f>VLOOKUP(Table8[[#This Row],[Customer ID]],Table8[[Customer ID]:[Wight Status]],3,FALSE)</f>
        <v>Over Weight</v>
      </c>
      <c r="K1875" s="24" t="str">
        <f>VLOOKUP(Table8[[#This Row],[Customer ID]],Table8[[Customer ID]:[Diabetes Status]],5,FALSE)</f>
        <v>Normal</v>
      </c>
      <c r="L1875" s="24" t="str">
        <f>VLOOKUP(A1875,Table1[[Customer ID]:[Date Of Birth]],5,FALSE)</f>
        <v>3-Nov-1991</v>
      </c>
      <c r="M1875" s="24">
        <f>VLOOKUP(A1875,Table1[[Customer ID]:[charges]],8,FALSE)</f>
        <v>4239.8900000000003</v>
      </c>
      <c r="N1875" s="24" t="str">
        <f>VLOOKUP(Healthcare!A1875,Table1[[Customer ID]:[Hospital tier]],9,FALSE)</f>
        <v>tier - 2</v>
      </c>
      <c r="O1875" s="24" t="str">
        <f>VLOOKUP(A1875,Table1[[Customer ID]:[City tier]],10,FALSE)</f>
        <v>tier - 2</v>
      </c>
      <c r="P1875" s="24" t="str">
        <f>VLOOKUP(Healthcare!A1875,Table1[],11,FALSE)</f>
        <v>R1012</v>
      </c>
      <c r="Q1875" s="24">
        <f>VLOOKUP(Healthcare!A1875,Table1[[Customer ID]:[Age]],6,FALSE)</f>
        <v>31</v>
      </c>
    </row>
    <row r="1876" spans="1:17" ht="15.4" x14ac:dyDescent="0.45">
      <c r="A1876" s="25" t="s">
        <v>1875</v>
      </c>
      <c r="B1876" s="24" t="str">
        <f>VLOOKUP('Customer Names'!A1876,'Customer Names'!A1876:C4210,3,FALSE)</f>
        <v>Donaghy</v>
      </c>
      <c r="C1876" s="24">
        <f>VLOOKUP(Table8[[#This Row],[Customer ID]],Table8[[Customer ID]:[BMI]],2,FALSE)</f>
        <v>27.645</v>
      </c>
      <c r="D1876" s="24">
        <f>VLOOKUP(Table8[[#This Row],[Customer ID]],Table8[[Customer ID]:[HBA1C]],4,FALSE)</f>
        <v>5.25</v>
      </c>
      <c r="E1876" s="24" t="str">
        <f>VLOOKUP(Table8[[#This Row],[Customer ID]],Table8[[Customer ID]:[Heart Issues]],6,FALSE)</f>
        <v>No</v>
      </c>
      <c r="F1876" s="24" t="str">
        <f>VLOOKUP(Table8[[#This Row],[Customer ID]],Table8[[Customer ID]:[Any Transplants]],7,FALSE)</f>
        <v>No</v>
      </c>
      <c r="G1876" s="24" t="str">
        <f>VLOOKUP(Table8[[#This Row],[Customer ID]],Table8[[Customer ID]:[Cancer history]],8,FALSE)</f>
        <v>No</v>
      </c>
      <c r="H1876" s="24">
        <f>VLOOKUP(Table8[[#This Row],[Customer ID]],Table8[[Customer ID]:[NumberOfMajorSurgeries]],9,FALSE)</f>
        <v>1</v>
      </c>
      <c r="I1876" s="24" t="str">
        <f>VLOOKUP(Table8[[#This Row],[Customer ID]],Table8[],10,FALSE)</f>
        <v>No</v>
      </c>
      <c r="J1876" s="24" t="str">
        <f>VLOOKUP(Table8[[#This Row],[Customer ID]],Table8[[Customer ID]:[Wight Status]],3,FALSE)</f>
        <v>Over Weight</v>
      </c>
      <c r="K1876" s="24" t="str">
        <f>VLOOKUP(Table8[[#This Row],[Customer ID]],Table8[[Customer ID]:[Diabetes Status]],5,FALSE)</f>
        <v>Normal</v>
      </c>
      <c r="L1876" s="24" t="str">
        <f>VLOOKUP(A1876,Table1[[Customer ID]:[Date Of Birth]],5,FALSE)</f>
        <v>27-Jun-1992</v>
      </c>
      <c r="M1876" s="24">
        <f>VLOOKUP(A1876,Table1[[Customer ID]:[charges]],8,FALSE)</f>
        <v>4237.13</v>
      </c>
      <c r="N1876" s="24" t="str">
        <f>VLOOKUP(Healthcare!A1876,Table1[[Customer ID]:[Hospital tier]],9,FALSE)</f>
        <v>tier - 3</v>
      </c>
      <c r="O1876" s="24" t="str">
        <f>VLOOKUP(A1876,Table1[[Customer ID]:[City tier]],10,FALSE)</f>
        <v>tier - 1</v>
      </c>
      <c r="P1876" s="24" t="str">
        <f>VLOOKUP(Healthcare!A1876,Table1[],11,FALSE)</f>
        <v>R1016</v>
      </c>
      <c r="Q1876" s="24">
        <f>VLOOKUP(Healthcare!A1876,Table1[[Customer ID]:[Age]],6,FALSE)</f>
        <v>30</v>
      </c>
    </row>
    <row r="1877" spans="1:17" ht="15.4" x14ac:dyDescent="0.45">
      <c r="A1877" s="25" t="s">
        <v>1876</v>
      </c>
      <c r="B1877" s="24" t="str">
        <f>VLOOKUP('Customer Names'!A1877,'Customer Names'!A1877:C4211,3,FALSE)</f>
        <v>Kennedy</v>
      </c>
      <c r="C1877" s="24">
        <f>VLOOKUP(Table8[[#This Row],[Customer ID]],Table8[[Customer ID]:[BMI]],2,FALSE)</f>
        <v>30.1</v>
      </c>
      <c r="D1877" s="24">
        <f>VLOOKUP(Table8[[#This Row],[Customer ID]],Table8[[Customer ID]:[HBA1C]],4,FALSE)</f>
        <v>4.04</v>
      </c>
      <c r="E1877" s="24" t="str">
        <f>VLOOKUP(Table8[[#This Row],[Customer ID]],Table8[[Customer ID]:[Heart Issues]],6,FALSE)</f>
        <v>No</v>
      </c>
      <c r="F1877" s="24" t="str">
        <f>VLOOKUP(Table8[[#This Row],[Customer ID]],Table8[[Customer ID]:[Any Transplants]],7,FALSE)</f>
        <v>No</v>
      </c>
      <c r="G1877" s="24" t="str">
        <f>VLOOKUP(Table8[[#This Row],[Customer ID]],Table8[[Customer ID]:[Cancer history]],8,FALSE)</f>
        <v>No</v>
      </c>
      <c r="H1877" s="24">
        <f>VLOOKUP(Table8[[#This Row],[Customer ID]],Table8[[Customer ID]:[NumberOfMajorSurgeries]],9,FALSE)</f>
        <v>1</v>
      </c>
      <c r="I1877" s="24" t="str">
        <f>VLOOKUP(Table8[[#This Row],[Customer ID]],Table8[],10,FALSE)</f>
        <v>No</v>
      </c>
      <c r="J1877" s="24" t="str">
        <f>VLOOKUP(Table8[[#This Row],[Customer ID]],Table8[[Customer ID]:[Wight Status]],3,FALSE)</f>
        <v>Obesity</v>
      </c>
      <c r="K1877" s="24" t="str">
        <f>VLOOKUP(Table8[[#This Row],[Customer ID]],Table8[[Customer ID]:[Diabetes Status]],5,FALSE)</f>
        <v>Normal</v>
      </c>
      <c r="L1877" s="24" t="str">
        <f>VLOOKUP(A1877,Table1[[Customer ID]:[Date Of Birth]],5,FALSE)</f>
        <v>14-Dec-1998</v>
      </c>
      <c r="M1877" s="24">
        <f>VLOOKUP(A1877,Table1[[Customer ID]:[charges]],8,FALSE)</f>
        <v>4234.93</v>
      </c>
      <c r="N1877" s="24" t="str">
        <f>VLOOKUP(Healthcare!A1877,Table1[[Customer ID]:[Hospital tier]],9,FALSE)</f>
        <v>tier - 2</v>
      </c>
      <c r="O1877" s="24" t="str">
        <f>VLOOKUP(A1877,Table1[[Customer ID]:[City tier]],10,FALSE)</f>
        <v>tier - 1</v>
      </c>
      <c r="P1877" s="24" t="str">
        <f>VLOOKUP(Healthcare!A1877,Table1[],11,FALSE)</f>
        <v>R1011</v>
      </c>
      <c r="Q1877" s="24">
        <f>VLOOKUP(Healthcare!A1877,Table1[[Customer ID]:[Age]],6,FALSE)</f>
        <v>24</v>
      </c>
    </row>
    <row r="1878" spans="1:17" ht="15.4" x14ac:dyDescent="0.45">
      <c r="A1878" s="25" t="s">
        <v>1877</v>
      </c>
      <c r="B1878" s="24" t="str">
        <f>VLOOKUP('Customer Names'!A1878,'Customer Names'!A1878:C4212,3,FALSE)</f>
        <v>Fiorini</v>
      </c>
      <c r="C1878" s="24">
        <f>VLOOKUP(Table8[[#This Row],[Customer ID]],Table8[[Customer ID]:[BMI]],2,FALSE)</f>
        <v>26.79</v>
      </c>
      <c r="D1878" s="24">
        <f>VLOOKUP(Table8[[#This Row],[Customer ID]],Table8[[Customer ID]:[HBA1C]],4,FALSE)</f>
        <v>5</v>
      </c>
      <c r="E1878" s="24" t="str">
        <f>VLOOKUP(Table8[[#This Row],[Customer ID]],Table8[[Customer ID]:[Heart Issues]],6,FALSE)</f>
        <v>Yes</v>
      </c>
      <c r="F1878" s="24" t="str">
        <f>VLOOKUP(Table8[[#This Row],[Customer ID]],Table8[[Customer ID]:[Any Transplants]],7,FALSE)</f>
        <v>No</v>
      </c>
      <c r="G1878" s="24" t="str">
        <f>VLOOKUP(Table8[[#This Row],[Customer ID]],Table8[[Customer ID]:[Cancer history]],8,FALSE)</f>
        <v>Yes</v>
      </c>
      <c r="H1878" s="24">
        <f>VLOOKUP(Table8[[#This Row],[Customer ID]],Table8[[Customer ID]:[NumberOfMajorSurgeries]],9,FALSE)</f>
        <v>1</v>
      </c>
      <c r="I1878" s="24" t="str">
        <f>VLOOKUP(Table8[[#This Row],[Customer ID]],Table8[],10,FALSE)</f>
        <v>No</v>
      </c>
      <c r="J1878" s="24" t="str">
        <f>VLOOKUP(Table8[[#This Row],[Customer ID]],Table8[[Customer ID]:[Wight Status]],3,FALSE)</f>
        <v>Over Weight</v>
      </c>
      <c r="K1878" s="24" t="str">
        <f>VLOOKUP(Table8[[#This Row],[Customer ID]],Table8[[Customer ID]:[Diabetes Status]],5,FALSE)</f>
        <v>Normal</v>
      </c>
      <c r="L1878" s="24" t="str">
        <f>VLOOKUP(A1878,Table1[[Customer ID]:[Date Of Birth]],5,FALSE)</f>
        <v>6-Sep-1997</v>
      </c>
      <c r="M1878" s="24">
        <f>VLOOKUP(A1878,Table1[[Customer ID]:[charges]],8,FALSE)</f>
        <v>4189.1099999999997</v>
      </c>
      <c r="N1878" s="24" t="str">
        <f>VLOOKUP(Healthcare!A1878,Table1[[Customer ID]:[Hospital tier]],9,FALSE)</f>
        <v>tier - 2</v>
      </c>
      <c r="O1878" s="24" t="str">
        <f>VLOOKUP(A1878,Table1[[Customer ID]:[City tier]],10,FALSE)</f>
        <v>tier - 2</v>
      </c>
      <c r="P1878" s="24" t="str">
        <f>VLOOKUP(Healthcare!A1878,Table1[],11,FALSE)</f>
        <v>R1012</v>
      </c>
      <c r="Q1878" s="24">
        <f>VLOOKUP(Healthcare!A1878,Table1[[Customer ID]:[Age]],6,FALSE)</f>
        <v>25</v>
      </c>
    </row>
    <row r="1879" spans="1:17" ht="15.4" x14ac:dyDescent="0.45">
      <c r="A1879" s="25" t="s">
        <v>1878</v>
      </c>
      <c r="B1879" s="24" t="str">
        <f>VLOOKUP('Customer Names'!A1879,'Customer Names'!A1879:C4213,3,FALSE)</f>
        <v>Alexander</v>
      </c>
      <c r="C1879" s="24">
        <f>VLOOKUP(Table8[[#This Row],[Customer ID]],Table8[[Customer ID]:[BMI]],2,FALSE)</f>
        <v>27.1</v>
      </c>
      <c r="D1879" s="24">
        <f>VLOOKUP(Table8[[#This Row],[Customer ID]],Table8[[Customer ID]:[HBA1C]],4,FALSE)</f>
        <v>4.01</v>
      </c>
      <c r="E1879" s="24" t="str">
        <f>VLOOKUP(Table8[[#This Row],[Customer ID]],Table8[[Customer ID]:[Heart Issues]],6,FALSE)</f>
        <v>Yes</v>
      </c>
      <c r="F1879" s="24" t="str">
        <f>VLOOKUP(Table8[[#This Row],[Customer ID]],Table8[[Customer ID]:[Any Transplants]],7,FALSE)</f>
        <v>No</v>
      </c>
      <c r="G1879" s="24" t="str">
        <f>VLOOKUP(Table8[[#This Row],[Customer ID]],Table8[[Customer ID]:[Cancer history]],8,FALSE)</f>
        <v>No</v>
      </c>
      <c r="H1879" s="24">
        <f>VLOOKUP(Table8[[#This Row],[Customer ID]],Table8[[Customer ID]:[NumberOfMajorSurgeries]],9,FALSE)</f>
        <v>1</v>
      </c>
      <c r="I1879" s="24" t="str">
        <f>VLOOKUP(Table8[[#This Row],[Customer ID]],Table8[],10,FALSE)</f>
        <v>No</v>
      </c>
      <c r="J1879" s="24" t="str">
        <f>VLOOKUP(Table8[[#This Row],[Customer ID]],Table8[[Customer ID]:[Wight Status]],3,FALSE)</f>
        <v>Over Weight</v>
      </c>
      <c r="K1879" s="24" t="str">
        <f>VLOOKUP(Table8[[#This Row],[Customer ID]],Table8[[Customer ID]:[Diabetes Status]],5,FALSE)</f>
        <v>Normal</v>
      </c>
      <c r="L1879" s="24" t="str">
        <f>VLOOKUP(A1879,Table1[[Customer ID]:[Date Of Birth]],5,FALSE)</f>
        <v>3-Oct-1995</v>
      </c>
      <c r="M1879" s="24">
        <f>VLOOKUP(A1879,Table1[[Customer ID]:[charges]],8,FALSE)</f>
        <v>4188.7299999999996</v>
      </c>
      <c r="N1879" s="24" t="str">
        <f>VLOOKUP(Healthcare!A1879,Table1[[Customer ID]:[Hospital tier]],9,FALSE)</f>
        <v>tier - 2</v>
      </c>
      <c r="O1879" s="24" t="str">
        <f>VLOOKUP(A1879,Table1[[Customer ID]:[City tier]],10,FALSE)</f>
        <v>tier - 2</v>
      </c>
      <c r="P1879" s="24" t="str">
        <f>VLOOKUP(Healthcare!A1879,Table1[],11,FALSE)</f>
        <v>R1025</v>
      </c>
      <c r="Q1879" s="24">
        <f>VLOOKUP(Healthcare!A1879,Table1[[Customer ID]:[Age]],6,FALSE)</f>
        <v>27</v>
      </c>
    </row>
    <row r="1880" spans="1:17" ht="15.4" x14ac:dyDescent="0.45">
      <c r="A1880" s="25" t="s">
        <v>1879</v>
      </c>
      <c r="B1880" s="24" t="str">
        <f>VLOOKUP('Customer Names'!A1880,'Customer Names'!A1880:C4214,3,FALSE)</f>
        <v>Watkins</v>
      </c>
      <c r="C1880" s="24">
        <f>VLOOKUP(Table8[[#This Row],[Customer ID]],Table8[[Customer ID]:[BMI]],2,FALSE)</f>
        <v>24.31</v>
      </c>
      <c r="D1880" s="24">
        <f>VLOOKUP(Table8[[#This Row],[Customer ID]],Table8[[Customer ID]:[HBA1C]],4,FALSE)</f>
        <v>5.4</v>
      </c>
      <c r="E1880" s="24" t="str">
        <f>VLOOKUP(Table8[[#This Row],[Customer ID]],Table8[[Customer ID]:[Heart Issues]],6,FALSE)</f>
        <v>No</v>
      </c>
      <c r="F1880" s="24" t="str">
        <f>VLOOKUP(Table8[[#This Row],[Customer ID]],Table8[[Customer ID]:[Any Transplants]],7,FALSE)</f>
        <v>No</v>
      </c>
      <c r="G1880" s="24" t="str">
        <f>VLOOKUP(Table8[[#This Row],[Customer ID]],Table8[[Customer ID]:[Cancer history]],8,FALSE)</f>
        <v>No</v>
      </c>
      <c r="H1880" s="24">
        <f>VLOOKUP(Table8[[#This Row],[Customer ID]],Table8[[Customer ID]:[NumberOfMajorSurgeries]],9,FALSE)</f>
        <v>0</v>
      </c>
      <c r="I1880" s="24" t="str">
        <f>VLOOKUP(Table8[[#This Row],[Customer ID]],Table8[],10,FALSE)</f>
        <v>No</v>
      </c>
      <c r="J1880" s="24" t="str">
        <f>VLOOKUP(Table8[[#This Row],[Customer ID]],Table8[[Customer ID]:[Wight Status]],3,FALSE)</f>
        <v>Normal Weight</v>
      </c>
      <c r="K1880" s="24" t="str">
        <f>VLOOKUP(Table8[[#This Row],[Customer ID]],Table8[[Customer ID]:[Diabetes Status]],5,FALSE)</f>
        <v>Normal</v>
      </c>
      <c r="L1880" s="24" t="str">
        <f>VLOOKUP(A1880,Table1[[Customer ID]:[Date Of Birth]],5,FALSE)</f>
        <v>25-Jun-1989</v>
      </c>
      <c r="M1880" s="24">
        <f>VLOOKUP(A1880,Table1[[Customer ID]:[charges]],8,FALSE)</f>
        <v>4185.1000000000004</v>
      </c>
      <c r="N1880" s="24" t="str">
        <f>VLOOKUP(Healthcare!A1880,Table1[[Customer ID]:[Hospital tier]],9,FALSE)</f>
        <v>tier - 2</v>
      </c>
      <c r="O1880" s="24" t="str">
        <f>VLOOKUP(A1880,Table1[[Customer ID]:[City tier]],10,FALSE)</f>
        <v>tier - 3</v>
      </c>
      <c r="P1880" s="24" t="str">
        <f>VLOOKUP(Healthcare!A1880,Table1[],11,FALSE)</f>
        <v>R1013</v>
      </c>
      <c r="Q1880" s="24">
        <f>VLOOKUP(Healthcare!A1880,Table1[[Customer ID]:[Age]],6,FALSE)</f>
        <v>33</v>
      </c>
    </row>
    <row r="1881" spans="1:17" ht="15.4" x14ac:dyDescent="0.45">
      <c r="A1881" s="25" t="s">
        <v>1880</v>
      </c>
      <c r="B1881" s="24" t="str">
        <f>VLOOKUP('Customer Names'!A1881,'Customer Names'!A1881:C4215,3,FALSE)</f>
        <v>Cassel</v>
      </c>
      <c r="C1881" s="24">
        <f>VLOOKUP(Table8[[#This Row],[Customer ID]],Table8[[Customer ID]:[BMI]],2,FALSE)</f>
        <v>15.53</v>
      </c>
      <c r="D1881" s="24">
        <f>VLOOKUP(Table8[[#This Row],[Customer ID]],Table8[[Customer ID]:[HBA1C]],4,FALSE)</f>
        <v>5.81</v>
      </c>
      <c r="E1881" s="24" t="str">
        <f>VLOOKUP(Table8[[#This Row],[Customer ID]],Table8[[Customer ID]:[Heart Issues]],6,FALSE)</f>
        <v>No</v>
      </c>
      <c r="F1881" s="24" t="str">
        <f>VLOOKUP(Table8[[#This Row],[Customer ID]],Table8[[Customer ID]:[Any Transplants]],7,FALSE)</f>
        <v>No</v>
      </c>
      <c r="G1881" s="24" t="str">
        <f>VLOOKUP(Table8[[#This Row],[Customer ID]],Table8[[Customer ID]:[Cancer history]],8,FALSE)</f>
        <v>No</v>
      </c>
      <c r="H1881" s="24">
        <f>VLOOKUP(Table8[[#This Row],[Customer ID]],Table8[[Customer ID]:[NumberOfMajorSurgeries]],9,FALSE)</f>
        <v>1</v>
      </c>
      <c r="I1881" s="24" t="str">
        <f>VLOOKUP(Table8[[#This Row],[Customer ID]],Table8[],10,FALSE)</f>
        <v>No</v>
      </c>
      <c r="J1881" s="24" t="str">
        <f>VLOOKUP(Table8[[#This Row],[Customer ID]],Table8[[Customer ID]:[Wight Status]],3,FALSE)</f>
        <v>Under Weight</v>
      </c>
      <c r="K1881" s="24" t="str">
        <f>VLOOKUP(Table8[[#This Row],[Customer ID]],Table8[[Customer ID]:[Diabetes Status]],5,FALSE)</f>
        <v>Prediabetes</v>
      </c>
      <c r="L1881" s="24" t="str">
        <f>VLOOKUP(A1881,Table1[[Customer ID]:[Date Of Birth]],5,FALSE)</f>
        <v>16-Sep-1984</v>
      </c>
      <c r="M1881" s="24">
        <f>VLOOKUP(A1881,Table1[[Customer ID]:[charges]],8,FALSE)</f>
        <v>4163.21</v>
      </c>
      <c r="N1881" s="24" t="str">
        <f>VLOOKUP(Healthcare!A1881,Table1[[Customer ID]:[Hospital tier]],9,FALSE)</f>
        <v>tier - 2</v>
      </c>
      <c r="O1881" s="24" t="str">
        <f>VLOOKUP(A1881,Table1[[Customer ID]:[City tier]],10,FALSE)</f>
        <v>tier - 2</v>
      </c>
      <c r="P1881" s="24" t="str">
        <f>VLOOKUP(Healthcare!A1881,Table1[],11,FALSE)</f>
        <v>R1012</v>
      </c>
      <c r="Q1881" s="24">
        <f>VLOOKUP(Healthcare!A1881,Table1[[Customer ID]:[Age]],6,FALSE)</f>
        <v>38</v>
      </c>
    </row>
    <row r="1882" spans="1:17" ht="15.4" x14ac:dyDescent="0.45">
      <c r="A1882" s="25" t="s">
        <v>1881</v>
      </c>
      <c r="B1882" s="24" t="str">
        <f>VLOOKUP('Customer Names'!A1882,'Customer Names'!A1882:C4216,3,FALSE)</f>
        <v>Ferguson</v>
      </c>
      <c r="C1882" s="24">
        <f>VLOOKUP(Table8[[#This Row],[Customer ID]],Table8[[Customer ID]:[BMI]],2,FALSE)</f>
        <v>30.7</v>
      </c>
      <c r="D1882" s="24">
        <f>VLOOKUP(Table8[[#This Row],[Customer ID]],Table8[[Customer ID]:[HBA1C]],4,FALSE)</f>
        <v>5.82</v>
      </c>
      <c r="E1882" s="24" t="str">
        <f>VLOOKUP(Table8[[#This Row],[Customer ID]],Table8[[Customer ID]:[Heart Issues]],6,FALSE)</f>
        <v>No</v>
      </c>
      <c r="F1882" s="24" t="str">
        <f>VLOOKUP(Table8[[#This Row],[Customer ID]],Table8[[Customer ID]:[Any Transplants]],7,FALSE)</f>
        <v>No</v>
      </c>
      <c r="G1882" s="24" t="str">
        <f>VLOOKUP(Table8[[#This Row],[Customer ID]],Table8[[Customer ID]:[Cancer history]],8,FALSE)</f>
        <v>No</v>
      </c>
      <c r="H1882" s="24">
        <f>VLOOKUP(Table8[[#This Row],[Customer ID]],Table8[[Customer ID]:[NumberOfMajorSurgeries]],9,FALSE)</f>
        <v>1</v>
      </c>
      <c r="I1882" s="24" t="str">
        <f>VLOOKUP(Table8[[#This Row],[Customer ID]],Table8[],10,FALSE)</f>
        <v>No</v>
      </c>
      <c r="J1882" s="24" t="str">
        <f>VLOOKUP(Table8[[#This Row],[Customer ID]],Table8[[Customer ID]:[Wight Status]],3,FALSE)</f>
        <v>Obesity</v>
      </c>
      <c r="K1882" s="24" t="str">
        <f>VLOOKUP(Table8[[#This Row],[Customer ID]],Table8[[Customer ID]:[Diabetes Status]],5,FALSE)</f>
        <v>Prediabetes</v>
      </c>
      <c r="L1882" s="24" t="str">
        <f>VLOOKUP(A1882,Table1[[Customer ID]:[Date Of Birth]],5,FALSE)</f>
        <v>26-Nov-1998</v>
      </c>
      <c r="M1882" s="24">
        <f>VLOOKUP(A1882,Table1[[Customer ID]:[charges]],8,FALSE)</f>
        <v>4154.97</v>
      </c>
      <c r="N1882" s="24" t="str">
        <f>VLOOKUP(Healthcare!A1882,Table1[[Customer ID]:[Hospital tier]],9,FALSE)</f>
        <v>tier - 2</v>
      </c>
      <c r="O1882" s="24" t="str">
        <f>VLOOKUP(A1882,Table1[[Customer ID]:[City tier]],10,FALSE)</f>
        <v>tier - 1</v>
      </c>
      <c r="P1882" s="24" t="str">
        <f>VLOOKUP(Healthcare!A1882,Table1[],11,FALSE)</f>
        <v>R1012</v>
      </c>
      <c r="Q1882" s="24">
        <f>VLOOKUP(Healthcare!A1882,Table1[[Customer ID]:[Age]],6,FALSE)</f>
        <v>24</v>
      </c>
    </row>
    <row r="1883" spans="1:17" ht="15.4" x14ac:dyDescent="0.45">
      <c r="A1883" s="25" t="s">
        <v>1882</v>
      </c>
      <c r="B1883" s="24" t="str">
        <f>VLOOKUP('Customer Names'!A1883,'Customer Names'!A1883:C4217,3,FALSE)</f>
        <v>O'Sullivan</v>
      </c>
      <c r="C1883" s="24">
        <f>VLOOKUP(Table8[[#This Row],[Customer ID]],Table8[[Customer ID]:[BMI]],2,FALSE)</f>
        <v>33.33</v>
      </c>
      <c r="D1883" s="24">
        <f>VLOOKUP(Table8[[#This Row],[Customer ID]],Table8[[Customer ID]:[HBA1C]],4,FALSE)</f>
        <v>4.82</v>
      </c>
      <c r="E1883" s="24" t="str">
        <f>VLOOKUP(Table8[[#This Row],[Customer ID]],Table8[[Customer ID]:[Heart Issues]],6,FALSE)</f>
        <v>No</v>
      </c>
      <c r="F1883" s="24" t="str">
        <f>VLOOKUP(Table8[[#This Row],[Customer ID]],Table8[[Customer ID]:[Any Transplants]],7,FALSE)</f>
        <v>No</v>
      </c>
      <c r="G1883" s="24" t="str">
        <f>VLOOKUP(Table8[[#This Row],[Customer ID]],Table8[[Customer ID]:[Cancer history]],8,FALSE)</f>
        <v>No</v>
      </c>
      <c r="H1883" s="24">
        <f>VLOOKUP(Table8[[#This Row],[Customer ID]],Table8[[Customer ID]:[NumberOfMajorSurgeries]],9,FALSE)</f>
        <v>1</v>
      </c>
      <c r="I1883" s="24" t="str">
        <f>VLOOKUP(Table8[[#This Row],[Customer ID]],Table8[],10,FALSE)</f>
        <v>No</v>
      </c>
      <c r="J1883" s="24" t="str">
        <f>VLOOKUP(Table8[[#This Row],[Customer ID]],Table8[[Customer ID]:[Wight Status]],3,FALSE)</f>
        <v>Obesity</v>
      </c>
      <c r="K1883" s="24" t="str">
        <f>VLOOKUP(Table8[[#This Row],[Customer ID]],Table8[[Customer ID]:[Diabetes Status]],5,FALSE)</f>
        <v>Normal</v>
      </c>
      <c r="L1883" s="24" t="str">
        <f>VLOOKUP(A1883,Table1[[Customer ID]:[Date Of Birth]],5,FALSE)</f>
        <v>4-Aug-1992</v>
      </c>
      <c r="M1883" s="24">
        <f>VLOOKUP(A1883,Table1[[Customer ID]:[charges]],8,FALSE)</f>
        <v>4151.03</v>
      </c>
      <c r="N1883" s="24" t="str">
        <f>VLOOKUP(Healthcare!A1883,Table1[[Customer ID]:[Hospital tier]],9,FALSE)</f>
        <v>tier - 2</v>
      </c>
      <c r="O1883" s="24" t="str">
        <f>VLOOKUP(A1883,Table1[[Customer ID]:[City tier]],10,FALSE)</f>
        <v>tier - 2</v>
      </c>
      <c r="P1883" s="24" t="str">
        <f>VLOOKUP(Healthcare!A1883,Table1[],11,FALSE)</f>
        <v>R1013</v>
      </c>
      <c r="Q1883" s="24">
        <f>VLOOKUP(Healthcare!A1883,Table1[[Customer ID]:[Age]],6,FALSE)</f>
        <v>30</v>
      </c>
    </row>
    <row r="1884" spans="1:17" ht="15.4" x14ac:dyDescent="0.45">
      <c r="A1884" s="25" t="s">
        <v>1883</v>
      </c>
      <c r="B1884" s="24" t="str">
        <f>VLOOKUP('Customer Names'!A1884,'Customer Names'!A1884:C4218,3,FALSE)</f>
        <v>Chepkirui</v>
      </c>
      <c r="C1884" s="24">
        <f>VLOOKUP(Table8[[#This Row],[Customer ID]],Table8[[Customer ID]:[BMI]],2,FALSE)</f>
        <v>32.4</v>
      </c>
      <c r="D1884" s="24">
        <f>VLOOKUP(Table8[[#This Row],[Customer ID]],Table8[[Customer ID]:[HBA1C]],4,FALSE)</f>
        <v>5.08</v>
      </c>
      <c r="E1884" s="24" t="str">
        <f>VLOOKUP(Table8[[#This Row],[Customer ID]],Table8[[Customer ID]:[Heart Issues]],6,FALSE)</f>
        <v>No</v>
      </c>
      <c r="F1884" s="24" t="str">
        <f>VLOOKUP(Table8[[#This Row],[Customer ID]],Table8[[Customer ID]:[Any Transplants]],7,FALSE)</f>
        <v>No</v>
      </c>
      <c r="G1884" s="24" t="str">
        <f>VLOOKUP(Table8[[#This Row],[Customer ID]],Table8[[Customer ID]:[Cancer history]],8,FALSE)</f>
        <v>No</v>
      </c>
      <c r="H1884" s="24">
        <f>VLOOKUP(Table8[[#This Row],[Customer ID]],Table8[[Customer ID]:[NumberOfMajorSurgeries]],9,FALSE)</f>
        <v>1</v>
      </c>
      <c r="I1884" s="24" t="str">
        <f>VLOOKUP(Table8[[#This Row],[Customer ID]],Table8[],10,FALSE)</f>
        <v>No</v>
      </c>
      <c r="J1884" s="24" t="str">
        <f>VLOOKUP(Table8[[#This Row],[Customer ID]],Table8[[Customer ID]:[Wight Status]],3,FALSE)</f>
        <v>Obesity</v>
      </c>
      <c r="K1884" s="24" t="str">
        <f>VLOOKUP(Table8[[#This Row],[Customer ID]],Table8[[Customer ID]:[Diabetes Status]],5,FALSE)</f>
        <v>Normal</v>
      </c>
      <c r="L1884" s="24" t="str">
        <f>VLOOKUP(A1884,Table1[[Customer ID]:[Date Of Birth]],5,FALSE)</f>
        <v>28-Jun-1992</v>
      </c>
      <c r="M1884" s="24">
        <f>VLOOKUP(A1884,Table1[[Customer ID]:[charges]],8,FALSE)</f>
        <v>4149.74</v>
      </c>
      <c r="N1884" s="24" t="str">
        <f>VLOOKUP(Healthcare!A1884,Table1[[Customer ID]:[Hospital tier]],9,FALSE)</f>
        <v>tier - 2</v>
      </c>
      <c r="O1884" s="24" t="str">
        <f>VLOOKUP(A1884,Table1[[Customer ID]:[City tier]],10,FALSE)</f>
        <v>tier - 1</v>
      </c>
      <c r="P1884" s="24" t="str">
        <f>VLOOKUP(Healthcare!A1884,Table1[],11,FALSE)</f>
        <v>R1011</v>
      </c>
      <c r="Q1884" s="24">
        <f>VLOOKUP(Healthcare!A1884,Table1[[Customer ID]:[Age]],6,FALSE)</f>
        <v>30</v>
      </c>
    </row>
    <row r="1885" spans="1:17" ht="15.4" x14ac:dyDescent="0.45">
      <c r="A1885" s="25" t="s">
        <v>1884</v>
      </c>
      <c r="B1885" s="24" t="str">
        <f>VLOOKUP('Customer Names'!A1885,'Customer Names'!A1885:C4219,3,FALSE)</f>
        <v>Gurney</v>
      </c>
      <c r="C1885" s="24">
        <f>VLOOKUP(Table8[[#This Row],[Customer ID]],Table8[[Customer ID]:[BMI]],2,FALSE)</f>
        <v>27.93</v>
      </c>
      <c r="D1885" s="24">
        <f>VLOOKUP(Table8[[#This Row],[Customer ID]],Table8[[Customer ID]:[HBA1C]],4,FALSE)</f>
        <v>5.59</v>
      </c>
      <c r="E1885" s="24" t="str">
        <f>VLOOKUP(Table8[[#This Row],[Customer ID]],Table8[[Customer ID]:[Heart Issues]],6,FALSE)</f>
        <v>No</v>
      </c>
      <c r="F1885" s="24" t="str">
        <f>VLOOKUP(Table8[[#This Row],[Customer ID]],Table8[[Customer ID]:[Any Transplants]],7,FALSE)</f>
        <v>No</v>
      </c>
      <c r="G1885" s="24" t="str">
        <f>VLOOKUP(Table8[[#This Row],[Customer ID]],Table8[[Customer ID]:[Cancer history]],8,FALSE)</f>
        <v>No</v>
      </c>
      <c r="H1885" s="24">
        <f>VLOOKUP(Table8[[#This Row],[Customer ID]],Table8[[Customer ID]:[NumberOfMajorSurgeries]],9,FALSE)</f>
        <v>1</v>
      </c>
      <c r="I1885" s="24" t="str">
        <f>VLOOKUP(Table8[[#This Row],[Customer ID]],Table8[],10,FALSE)</f>
        <v>No</v>
      </c>
      <c r="J1885" s="24" t="str">
        <f>VLOOKUP(Table8[[#This Row],[Customer ID]],Table8[[Customer ID]:[Wight Status]],3,FALSE)</f>
        <v>Over Weight</v>
      </c>
      <c r="K1885" s="24" t="str">
        <f>VLOOKUP(Table8[[#This Row],[Customer ID]],Table8[[Customer ID]:[Diabetes Status]],5,FALSE)</f>
        <v>Normal</v>
      </c>
      <c r="L1885" s="24" t="str">
        <f>VLOOKUP(A1885,Table1[[Customer ID]:[Date Of Birth]],5,FALSE)</f>
        <v>18-Jun-1992</v>
      </c>
      <c r="M1885" s="24">
        <f>VLOOKUP(A1885,Table1[[Customer ID]:[charges]],8,FALSE)</f>
        <v>4137.5200000000004</v>
      </c>
      <c r="N1885" s="24" t="str">
        <f>VLOOKUP(Healthcare!A1885,Table1[[Customer ID]:[Hospital tier]],9,FALSE)</f>
        <v>tier - 2</v>
      </c>
      <c r="O1885" s="24" t="str">
        <f>VLOOKUP(A1885,Table1[[Customer ID]:[City tier]],10,FALSE)</f>
        <v>tier - 3</v>
      </c>
      <c r="P1885" s="24" t="str">
        <f>VLOOKUP(Healthcare!A1885,Table1[],11,FALSE)</f>
        <v>R1024</v>
      </c>
      <c r="Q1885" s="24">
        <f>VLOOKUP(Healthcare!A1885,Table1[[Customer ID]:[Age]],6,FALSE)</f>
        <v>30</v>
      </c>
    </row>
    <row r="1886" spans="1:17" ht="15.4" x14ac:dyDescent="0.45">
      <c r="A1886" s="25" t="s">
        <v>1885</v>
      </c>
      <c r="B1886" s="24" t="str">
        <f>VLOOKUP('Customer Names'!A1886,'Customer Names'!A1886:C4220,3,FALSE)</f>
        <v>Francis</v>
      </c>
      <c r="C1886" s="24">
        <f>VLOOKUP(Table8[[#This Row],[Customer ID]],Table8[[Customer ID]:[BMI]],2,FALSE)</f>
        <v>21.754999999999999</v>
      </c>
      <c r="D1886" s="24">
        <f>VLOOKUP(Table8[[#This Row],[Customer ID]],Table8[[Customer ID]:[HBA1C]],4,FALSE)</f>
        <v>5.12</v>
      </c>
      <c r="E1886" s="24" t="str">
        <f>VLOOKUP(Table8[[#This Row],[Customer ID]],Table8[[Customer ID]:[Heart Issues]],6,FALSE)</f>
        <v>No</v>
      </c>
      <c r="F1886" s="24" t="str">
        <f>VLOOKUP(Table8[[#This Row],[Customer ID]],Table8[[Customer ID]:[Any Transplants]],7,FALSE)</f>
        <v>No</v>
      </c>
      <c r="G1886" s="24" t="str">
        <f>VLOOKUP(Table8[[#This Row],[Customer ID]],Table8[[Customer ID]:[Cancer history]],8,FALSE)</f>
        <v>No</v>
      </c>
      <c r="H1886" s="24">
        <f>VLOOKUP(Table8[[#This Row],[Customer ID]],Table8[[Customer ID]:[NumberOfMajorSurgeries]],9,FALSE)</f>
        <v>0</v>
      </c>
      <c r="I1886" s="24" t="str">
        <f>VLOOKUP(Table8[[#This Row],[Customer ID]],Table8[],10,FALSE)</f>
        <v>No</v>
      </c>
      <c r="J1886" s="24" t="str">
        <f>VLOOKUP(Table8[[#This Row],[Customer ID]],Table8[[Customer ID]:[Wight Status]],3,FALSE)</f>
        <v>Normal Weight</v>
      </c>
      <c r="K1886" s="24" t="str">
        <f>VLOOKUP(Table8[[#This Row],[Customer ID]],Table8[[Customer ID]:[Diabetes Status]],5,FALSE)</f>
        <v>Normal</v>
      </c>
      <c r="L1886" s="24" t="str">
        <f>VLOOKUP(A1886,Table1[[Customer ID]:[Date Of Birth]],5,FALSE)</f>
        <v>6-Aug-1991</v>
      </c>
      <c r="M1886" s="24">
        <f>VLOOKUP(A1886,Table1[[Customer ID]:[charges]],8,FALSE)</f>
        <v>4134.08</v>
      </c>
      <c r="N1886" s="24" t="str">
        <f>VLOOKUP(Healthcare!A1886,Table1[[Customer ID]:[Hospital tier]],9,FALSE)</f>
        <v>tier - 2</v>
      </c>
      <c r="O1886" s="24" t="str">
        <f>VLOOKUP(A1886,Table1[[Customer ID]:[City tier]],10,FALSE)</f>
        <v>tier - 1</v>
      </c>
      <c r="P1886" s="24" t="str">
        <f>VLOOKUP(Healthcare!A1886,Table1[],11,FALSE)</f>
        <v>R1012</v>
      </c>
      <c r="Q1886" s="24">
        <f>VLOOKUP(Healthcare!A1886,Table1[[Customer ID]:[Age]],6,FALSE)</f>
        <v>31</v>
      </c>
    </row>
    <row r="1887" spans="1:17" ht="15.4" x14ac:dyDescent="0.45">
      <c r="A1887" s="25" t="s">
        <v>1886</v>
      </c>
      <c r="B1887" s="24" t="str">
        <f>VLOOKUP('Customer Names'!A1887,'Customer Names'!A1887:C4221,3,FALSE)</f>
        <v>Gruca</v>
      </c>
      <c r="C1887" s="24">
        <f>VLOOKUP(Table8[[#This Row],[Customer ID]],Table8[[Customer ID]:[BMI]],2,FALSE)</f>
        <v>25.934999999999999</v>
      </c>
      <c r="D1887" s="24">
        <f>VLOOKUP(Table8[[#This Row],[Customer ID]],Table8[[Customer ID]:[HBA1C]],4,FALSE)</f>
        <v>4.95</v>
      </c>
      <c r="E1887" s="24" t="str">
        <f>VLOOKUP(Table8[[#This Row],[Customer ID]],Table8[[Customer ID]:[Heart Issues]],6,FALSE)</f>
        <v>No</v>
      </c>
      <c r="F1887" s="24" t="str">
        <f>VLOOKUP(Table8[[#This Row],[Customer ID]],Table8[[Customer ID]:[Any Transplants]],7,FALSE)</f>
        <v>No</v>
      </c>
      <c r="G1887" s="24" t="str">
        <f>VLOOKUP(Table8[[#This Row],[Customer ID]],Table8[[Customer ID]:[Cancer history]],8,FALSE)</f>
        <v>No</v>
      </c>
      <c r="H1887" s="24">
        <f>VLOOKUP(Table8[[#This Row],[Customer ID]],Table8[[Customer ID]:[NumberOfMajorSurgeries]],9,FALSE)</f>
        <v>0</v>
      </c>
      <c r="I1887" s="24" t="str">
        <f>VLOOKUP(Table8[[#This Row],[Customer ID]],Table8[],10,FALSE)</f>
        <v>No</v>
      </c>
      <c r="J1887" s="24" t="str">
        <f>VLOOKUP(Table8[[#This Row],[Customer ID]],Table8[[Customer ID]:[Wight Status]],3,FALSE)</f>
        <v>Over Weight</v>
      </c>
      <c r="K1887" s="24" t="str">
        <f>VLOOKUP(Table8[[#This Row],[Customer ID]],Table8[[Customer ID]:[Diabetes Status]],5,FALSE)</f>
        <v>Normal</v>
      </c>
      <c r="L1887" s="24" t="str">
        <f>VLOOKUP(A1887,Table1[[Customer ID]:[Date Of Birth]],5,FALSE)</f>
        <v>21-Aug-1994</v>
      </c>
      <c r="M1887" s="24">
        <f>VLOOKUP(A1887,Table1[[Customer ID]:[charges]],8,FALSE)</f>
        <v>4133.6400000000003</v>
      </c>
      <c r="N1887" s="24" t="str">
        <f>VLOOKUP(Healthcare!A1887,Table1[[Customer ID]:[Hospital tier]],9,FALSE)</f>
        <v>tier - 2</v>
      </c>
      <c r="O1887" s="24" t="str">
        <f>VLOOKUP(A1887,Table1[[Customer ID]:[City tier]],10,FALSE)</f>
        <v>tier - 3</v>
      </c>
      <c r="P1887" s="24" t="str">
        <f>VLOOKUP(Healthcare!A1887,Table1[],11,FALSE)</f>
        <v>R1012</v>
      </c>
      <c r="Q1887" s="24">
        <f>VLOOKUP(Healthcare!A1887,Table1[[Customer ID]:[Age]],6,FALSE)</f>
        <v>28</v>
      </c>
    </row>
    <row r="1888" spans="1:17" ht="15.4" x14ac:dyDescent="0.45">
      <c r="A1888" s="25" t="s">
        <v>1887</v>
      </c>
      <c r="B1888" s="24" t="str">
        <f>VLOOKUP('Customer Names'!A1888,'Customer Names'!A1888:C4222,3,FALSE)</f>
        <v>Rojas Alvarez</v>
      </c>
      <c r="C1888" s="24">
        <f>VLOOKUP(Table8[[#This Row],[Customer ID]],Table8[[Customer ID]:[BMI]],2,FALSE)</f>
        <v>31.5</v>
      </c>
      <c r="D1888" s="24">
        <f>VLOOKUP(Table8[[#This Row],[Customer ID]],Table8[[Customer ID]:[HBA1C]],4,FALSE)</f>
        <v>6.16</v>
      </c>
      <c r="E1888" s="24" t="str">
        <f>VLOOKUP(Table8[[#This Row],[Customer ID]],Table8[[Customer ID]:[Heart Issues]],6,FALSE)</f>
        <v>No</v>
      </c>
      <c r="F1888" s="24" t="str">
        <f>VLOOKUP(Table8[[#This Row],[Customer ID]],Table8[[Customer ID]:[Any Transplants]],7,FALSE)</f>
        <v>No</v>
      </c>
      <c r="G1888" s="24" t="str">
        <f>VLOOKUP(Table8[[#This Row],[Customer ID]],Table8[[Customer ID]:[Cancer history]],8,FALSE)</f>
        <v>No</v>
      </c>
      <c r="H1888" s="24">
        <f>VLOOKUP(Table8[[#This Row],[Customer ID]],Table8[[Customer ID]:[NumberOfMajorSurgeries]],9,FALSE)</f>
        <v>0</v>
      </c>
      <c r="I1888" s="24" t="str">
        <f>VLOOKUP(Table8[[#This Row],[Customer ID]],Table8[],10,FALSE)</f>
        <v>No</v>
      </c>
      <c r="J1888" s="24" t="str">
        <f>VLOOKUP(Table8[[#This Row],[Customer ID]],Table8[[Customer ID]:[Wight Status]],3,FALSE)</f>
        <v>Obesity</v>
      </c>
      <c r="K1888" s="24" t="str">
        <f>VLOOKUP(Table8[[#This Row],[Customer ID]],Table8[[Customer ID]:[Diabetes Status]],5,FALSE)</f>
        <v>Prediabetes</v>
      </c>
      <c r="L1888" s="24" t="str">
        <f>VLOOKUP(A1888,Table1[[Customer ID]:[Date Of Birth]],5,FALSE)</f>
        <v>14-Dec-1990</v>
      </c>
      <c r="M1888" s="24">
        <f>VLOOKUP(A1888,Table1[[Customer ID]:[charges]],8,FALSE)</f>
        <v>4076.5</v>
      </c>
      <c r="N1888" s="24" t="str">
        <f>VLOOKUP(Healthcare!A1888,Table1[[Customer ID]:[Hospital tier]],9,FALSE)</f>
        <v>tier - 2</v>
      </c>
      <c r="O1888" s="24" t="str">
        <f>VLOOKUP(A1888,Table1[[Customer ID]:[City tier]],10,FALSE)</f>
        <v>tier - 3</v>
      </c>
      <c r="P1888" s="24" t="str">
        <f>VLOOKUP(Healthcare!A1888,Table1[],11,FALSE)</f>
        <v>R1011</v>
      </c>
      <c r="Q1888" s="24">
        <f>VLOOKUP(Healthcare!A1888,Table1[[Customer ID]:[Age]],6,FALSE)</f>
        <v>32</v>
      </c>
    </row>
    <row r="1889" spans="1:17" ht="15.4" x14ac:dyDescent="0.45">
      <c r="A1889" s="25" t="s">
        <v>1888</v>
      </c>
      <c r="B1889" s="24" t="str">
        <f>VLOOKUP('Customer Names'!A1889,'Customer Names'!A1889:C4223,3,FALSE)</f>
        <v>Denton</v>
      </c>
      <c r="C1889" s="24">
        <f>VLOOKUP(Table8[[#This Row],[Customer ID]],Table8[[Customer ID]:[BMI]],2,FALSE)</f>
        <v>30.03</v>
      </c>
      <c r="D1889" s="24">
        <f>VLOOKUP(Table8[[#This Row],[Customer ID]],Table8[[Customer ID]:[HBA1C]],4,FALSE)</f>
        <v>6.41</v>
      </c>
      <c r="E1889" s="24" t="str">
        <f>VLOOKUP(Table8[[#This Row],[Customer ID]],Table8[[Customer ID]:[Heart Issues]],6,FALSE)</f>
        <v>No</v>
      </c>
      <c r="F1889" s="24" t="str">
        <f>VLOOKUP(Table8[[#This Row],[Customer ID]],Table8[[Customer ID]:[Any Transplants]],7,FALSE)</f>
        <v>No</v>
      </c>
      <c r="G1889" s="24" t="str">
        <f>VLOOKUP(Table8[[#This Row],[Customer ID]],Table8[[Customer ID]:[Cancer history]],8,FALSE)</f>
        <v>No</v>
      </c>
      <c r="H1889" s="24">
        <f>VLOOKUP(Table8[[#This Row],[Customer ID]],Table8[[Customer ID]:[NumberOfMajorSurgeries]],9,FALSE)</f>
        <v>0</v>
      </c>
      <c r="I1889" s="24" t="str">
        <f>VLOOKUP(Table8[[#This Row],[Customer ID]],Table8[],10,FALSE)</f>
        <v>No</v>
      </c>
      <c r="J1889" s="24" t="str">
        <f>VLOOKUP(Table8[[#This Row],[Customer ID]],Table8[[Customer ID]:[Wight Status]],3,FALSE)</f>
        <v>Obesity</v>
      </c>
      <c r="K1889" s="24" t="str">
        <f>VLOOKUP(Table8[[#This Row],[Customer ID]],Table8[[Customer ID]:[Diabetes Status]],5,FALSE)</f>
        <v>Prediabetes</v>
      </c>
      <c r="L1889" s="24" t="str">
        <f>VLOOKUP(A1889,Table1[[Customer ID]:[Date Of Birth]],5,FALSE)</f>
        <v>1-Dec-1990</v>
      </c>
      <c r="M1889" s="24">
        <f>VLOOKUP(A1889,Table1[[Customer ID]:[charges]],8,FALSE)</f>
        <v>4074.45</v>
      </c>
      <c r="N1889" s="24" t="str">
        <f>VLOOKUP(Healthcare!A1889,Table1[[Customer ID]:[Hospital tier]],9,FALSE)</f>
        <v>tier - 3</v>
      </c>
      <c r="O1889" s="24" t="str">
        <f>VLOOKUP(A1889,Table1[[Customer ID]:[City tier]],10,FALSE)</f>
        <v>tier - 2</v>
      </c>
      <c r="P1889" s="24" t="str">
        <f>VLOOKUP(Healthcare!A1889,Table1[],11,FALSE)</f>
        <v>R1013</v>
      </c>
      <c r="Q1889" s="24">
        <f>VLOOKUP(Healthcare!A1889,Table1[[Customer ID]:[Age]],6,FALSE)</f>
        <v>32</v>
      </c>
    </row>
    <row r="1890" spans="1:17" ht="15.4" x14ac:dyDescent="0.45">
      <c r="A1890" s="25" t="s">
        <v>1889</v>
      </c>
      <c r="B1890" s="24" t="str">
        <f>VLOOKUP('Customer Names'!A1890,'Customer Names'!A1890:C4224,3,FALSE)</f>
        <v>Mason</v>
      </c>
      <c r="C1890" s="24">
        <f>VLOOKUP(Table8[[#This Row],[Customer ID]],Table8[[Customer ID]:[BMI]],2,FALSE)</f>
        <v>33.479999999999997</v>
      </c>
      <c r="D1890" s="24">
        <f>VLOOKUP(Table8[[#This Row],[Customer ID]],Table8[[Customer ID]:[HBA1C]],4,FALSE)</f>
        <v>8.94</v>
      </c>
      <c r="E1890" s="24" t="str">
        <f>VLOOKUP(Table8[[#This Row],[Customer ID]],Table8[[Customer ID]:[Heart Issues]],6,FALSE)</f>
        <v>No</v>
      </c>
      <c r="F1890" s="24" t="str">
        <f>VLOOKUP(Table8[[#This Row],[Customer ID]],Table8[[Customer ID]:[Any Transplants]],7,FALSE)</f>
        <v>No</v>
      </c>
      <c r="G1890" s="24" t="str">
        <f>VLOOKUP(Table8[[#This Row],[Customer ID]],Table8[[Customer ID]:[Cancer history]],8,FALSE)</f>
        <v>No</v>
      </c>
      <c r="H1890" s="24">
        <f>VLOOKUP(Table8[[#This Row],[Customer ID]],Table8[[Customer ID]:[NumberOfMajorSurgeries]],9,FALSE)</f>
        <v>0</v>
      </c>
      <c r="I1890" s="24" t="str">
        <f>VLOOKUP(Table8[[#This Row],[Customer ID]],Table8[],10,FALSE)</f>
        <v>No</v>
      </c>
      <c r="J1890" s="24" t="str">
        <f>VLOOKUP(Table8[[#This Row],[Customer ID]],Table8[[Customer ID]:[Wight Status]],3,FALSE)</f>
        <v>Obesity</v>
      </c>
      <c r="K1890" s="24" t="str">
        <f>VLOOKUP(Table8[[#This Row],[Customer ID]],Table8[[Customer ID]:[Diabetes Status]],5,FALSE)</f>
        <v>Diabetes</v>
      </c>
      <c r="L1890" s="24" t="str">
        <f>VLOOKUP(A1890,Table1[[Customer ID]:[Date Of Birth]],5,FALSE)</f>
        <v>18-Oct-2002</v>
      </c>
      <c r="M1890" s="24">
        <f>VLOOKUP(A1890,Table1[[Customer ID]:[charges]],8,FALSE)</f>
        <v>4070.51</v>
      </c>
      <c r="N1890" s="24" t="str">
        <f>VLOOKUP(Healthcare!A1890,Table1[[Customer ID]:[Hospital tier]],9,FALSE)</f>
        <v>tier - 2</v>
      </c>
      <c r="O1890" s="24" t="str">
        <f>VLOOKUP(A1890,Table1[[Customer ID]:[City tier]],10,FALSE)</f>
        <v>tier - 1</v>
      </c>
      <c r="P1890" s="24" t="str">
        <f>VLOOKUP(Healthcare!A1890,Table1[],11,FALSE)</f>
        <v>R1012</v>
      </c>
      <c r="Q1890" s="24">
        <f>VLOOKUP(Healthcare!A1890,Table1[[Customer ID]:[Age]],6,FALSE)</f>
        <v>20</v>
      </c>
    </row>
    <row r="1891" spans="1:17" ht="15.4" x14ac:dyDescent="0.45">
      <c r="A1891" s="25" t="s">
        <v>1890</v>
      </c>
      <c r="B1891" s="24" t="str">
        <f>VLOOKUP('Customer Names'!A1891,'Customer Names'!A1891:C4225,3,FALSE)</f>
        <v>Trout</v>
      </c>
      <c r="C1891" s="24">
        <f>VLOOKUP(Table8[[#This Row],[Customer ID]],Table8[[Customer ID]:[BMI]],2,FALSE)</f>
        <v>16.510000000000002</v>
      </c>
      <c r="D1891" s="24">
        <f>VLOOKUP(Table8[[#This Row],[Customer ID]],Table8[[Customer ID]:[HBA1C]],4,FALSE)</f>
        <v>4.42</v>
      </c>
      <c r="E1891" s="24" t="str">
        <f>VLOOKUP(Table8[[#This Row],[Customer ID]],Table8[[Customer ID]:[Heart Issues]],6,FALSE)</f>
        <v>Yes</v>
      </c>
      <c r="F1891" s="24" t="str">
        <f>VLOOKUP(Table8[[#This Row],[Customer ID]],Table8[[Customer ID]:[Any Transplants]],7,FALSE)</f>
        <v>No</v>
      </c>
      <c r="G1891" s="24" t="str">
        <f>VLOOKUP(Table8[[#This Row],[Customer ID]],Table8[[Customer ID]:[Cancer history]],8,FALSE)</f>
        <v>Yes</v>
      </c>
      <c r="H1891" s="24">
        <f>VLOOKUP(Table8[[#This Row],[Customer ID]],Table8[[Customer ID]:[NumberOfMajorSurgeries]],9,FALSE)</f>
        <v>1</v>
      </c>
      <c r="I1891" s="24" t="str">
        <f>VLOOKUP(Table8[[#This Row],[Customer ID]],Table8[],10,FALSE)</f>
        <v>No</v>
      </c>
      <c r="J1891" s="24" t="str">
        <f>VLOOKUP(Table8[[#This Row],[Customer ID]],Table8[[Customer ID]:[Wight Status]],3,FALSE)</f>
        <v>Under Weight</v>
      </c>
      <c r="K1891" s="24" t="str">
        <f>VLOOKUP(Table8[[#This Row],[Customer ID]],Table8[[Customer ID]:[Diabetes Status]],5,FALSE)</f>
        <v>Normal</v>
      </c>
      <c r="L1891" s="24" t="str">
        <f>VLOOKUP(A1891,Table1[[Customer ID]:[Date Of Birth]],5,FALSE)</f>
        <v>16-Sep-1983</v>
      </c>
      <c r="M1891" s="24">
        <f>VLOOKUP(A1891,Table1[[Customer ID]:[charges]],8,FALSE)</f>
        <v>4070.42</v>
      </c>
      <c r="N1891" s="24" t="str">
        <f>VLOOKUP(Healthcare!A1891,Table1[[Customer ID]:[Hospital tier]],9,FALSE)</f>
        <v>tier - 2</v>
      </c>
      <c r="O1891" s="24" t="str">
        <f>VLOOKUP(A1891,Table1[[Customer ID]:[City tier]],10,FALSE)</f>
        <v>tier - 1</v>
      </c>
      <c r="P1891" s="24" t="str">
        <f>VLOOKUP(Healthcare!A1891,Table1[],11,FALSE)</f>
        <v>R1013</v>
      </c>
      <c r="Q1891" s="24">
        <f>VLOOKUP(Healthcare!A1891,Table1[[Customer ID]:[Age]],6,FALSE)</f>
        <v>39</v>
      </c>
    </row>
    <row r="1892" spans="1:17" ht="15.4" x14ac:dyDescent="0.45">
      <c r="A1892" s="25" t="s">
        <v>1891</v>
      </c>
      <c r="B1892" s="24" t="str">
        <f>VLOOKUP('Customer Names'!A1892,'Customer Names'!A1892:C4226,3,FALSE)</f>
        <v>Gilbert</v>
      </c>
      <c r="C1892" s="24">
        <f>VLOOKUP(Table8[[#This Row],[Customer ID]],Table8[[Customer ID]:[BMI]],2,FALSE)</f>
        <v>33.155000000000001</v>
      </c>
      <c r="D1892" s="24">
        <f>VLOOKUP(Table8[[#This Row],[Customer ID]],Table8[[Customer ID]:[HBA1C]],4,FALSE)</f>
        <v>5.3</v>
      </c>
      <c r="E1892" s="24" t="str">
        <f>VLOOKUP(Table8[[#This Row],[Customer ID]],Table8[[Customer ID]:[Heart Issues]],6,FALSE)</f>
        <v>Yes</v>
      </c>
      <c r="F1892" s="24" t="str">
        <f>VLOOKUP(Table8[[#This Row],[Customer ID]],Table8[[Customer ID]:[Any Transplants]],7,FALSE)</f>
        <v>No</v>
      </c>
      <c r="G1892" s="24" t="str">
        <f>VLOOKUP(Table8[[#This Row],[Customer ID]],Table8[[Customer ID]:[Cancer history]],8,FALSE)</f>
        <v>No</v>
      </c>
      <c r="H1892" s="24">
        <f>VLOOKUP(Table8[[#This Row],[Customer ID]],Table8[[Customer ID]:[NumberOfMajorSurgeries]],9,FALSE)</f>
        <v>1</v>
      </c>
      <c r="I1892" s="24" t="str">
        <f>VLOOKUP(Table8[[#This Row],[Customer ID]],Table8[],10,FALSE)</f>
        <v>No</v>
      </c>
      <c r="J1892" s="24" t="str">
        <f>VLOOKUP(Table8[[#This Row],[Customer ID]],Table8[[Customer ID]:[Wight Status]],3,FALSE)</f>
        <v>Obesity</v>
      </c>
      <c r="K1892" s="24" t="str">
        <f>VLOOKUP(Table8[[#This Row],[Customer ID]],Table8[[Customer ID]:[Diabetes Status]],5,FALSE)</f>
        <v>Normal</v>
      </c>
      <c r="L1892" s="24" t="str">
        <f>VLOOKUP(A1892,Table1[[Customer ID]:[Date Of Birth]],5,FALSE)</f>
        <v>14-Sep-1995</v>
      </c>
      <c r="M1892" s="24">
        <f>VLOOKUP(A1892,Table1[[Customer ID]:[charges]],8,FALSE)</f>
        <v>4058.71</v>
      </c>
      <c r="N1892" s="24" t="str">
        <f>VLOOKUP(Healthcare!A1892,Table1[[Customer ID]:[Hospital tier]],9,FALSE)</f>
        <v>tier - 3</v>
      </c>
      <c r="O1892" s="24" t="str">
        <f>VLOOKUP(A1892,Table1[[Customer ID]:[City tier]],10,FALSE)</f>
        <v>tier - 3</v>
      </c>
      <c r="P1892" s="24" t="str">
        <f>VLOOKUP(Healthcare!A1892,Table1[],11,FALSE)</f>
        <v>R1012</v>
      </c>
      <c r="Q1892" s="24">
        <f>VLOOKUP(Healthcare!A1892,Table1[[Customer ID]:[Age]],6,FALSE)</f>
        <v>27</v>
      </c>
    </row>
    <row r="1893" spans="1:17" ht="15.4" x14ac:dyDescent="0.45">
      <c r="A1893" s="25" t="s">
        <v>1892</v>
      </c>
      <c r="B1893" s="24" t="str">
        <f>VLOOKUP('Customer Names'!A1893,'Customer Names'!A1893:C4227,3,FALSE)</f>
        <v>Chong</v>
      </c>
      <c r="C1893" s="24">
        <f>VLOOKUP(Table8[[#This Row],[Customer ID]],Table8[[Customer ID]:[BMI]],2,FALSE)</f>
        <v>37.29</v>
      </c>
      <c r="D1893" s="24">
        <f>VLOOKUP(Table8[[#This Row],[Customer ID]],Table8[[Customer ID]:[HBA1C]],4,FALSE)</f>
        <v>4.6399999999999997</v>
      </c>
      <c r="E1893" s="24" t="str">
        <f>VLOOKUP(Table8[[#This Row],[Customer ID]],Table8[[Customer ID]:[Heart Issues]],6,FALSE)</f>
        <v>No</v>
      </c>
      <c r="F1893" s="24" t="str">
        <f>VLOOKUP(Table8[[#This Row],[Customer ID]],Table8[[Customer ID]:[Any Transplants]],7,FALSE)</f>
        <v>No</v>
      </c>
      <c r="G1893" s="24" t="str">
        <f>VLOOKUP(Table8[[#This Row],[Customer ID]],Table8[[Customer ID]:[Cancer history]],8,FALSE)</f>
        <v>Yes</v>
      </c>
      <c r="H1893" s="24">
        <f>VLOOKUP(Table8[[#This Row],[Customer ID]],Table8[[Customer ID]:[NumberOfMajorSurgeries]],9,FALSE)</f>
        <v>1</v>
      </c>
      <c r="I1893" s="24" t="str">
        <f>VLOOKUP(Table8[[#This Row],[Customer ID]],Table8[],10,FALSE)</f>
        <v>No</v>
      </c>
      <c r="J1893" s="24" t="str">
        <f>VLOOKUP(Table8[[#This Row],[Customer ID]],Table8[[Customer ID]:[Wight Status]],3,FALSE)</f>
        <v>Obesity</v>
      </c>
      <c r="K1893" s="24" t="str">
        <f>VLOOKUP(Table8[[#This Row],[Customer ID]],Table8[[Customer ID]:[Diabetes Status]],5,FALSE)</f>
        <v>Normal</v>
      </c>
      <c r="L1893" s="24" t="str">
        <f>VLOOKUP(A1893,Table1[[Customer ID]:[Date Of Birth]],5,FALSE)</f>
        <v>13-Aug-1993</v>
      </c>
      <c r="M1893" s="24">
        <f>VLOOKUP(A1893,Table1[[Customer ID]:[charges]],8,FALSE)</f>
        <v>4058.12</v>
      </c>
      <c r="N1893" s="24" t="str">
        <f>VLOOKUP(Healthcare!A1893,Table1[[Customer ID]:[Hospital tier]],9,FALSE)</f>
        <v>tier - 2</v>
      </c>
      <c r="O1893" s="24" t="str">
        <f>VLOOKUP(A1893,Table1[[Customer ID]:[City tier]],10,FALSE)</f>
        <v>tier - 1</v>
      </c>
      <c r="P1893" s="24" t="str">
        <f>VLOOKUP(Healthcare!A1893,Table1[],11,FALSE)</f>
        <v>R1013</v>
      </c>
      <c r="Q1893" s="24">
        <f>VLOOKUP(Healthcare!A1893,Table1[[Customer ID]:[Age]],6,FALSE)</f>
        <v>29</v>
      </c>
    </row>
    <row r="1894" spans="1:17" ht="15.4" x14ac:dyDescent="0.45">
      <c r="A1894" s="25" t="s">
        <v>1893</v>
      </c>
      <c r="B1894" s="24" t="str">
        <f>VLOOKUP('Customer Names'!A1894,'Customer Names'!A1894:C4228,3,FALSE)</f>
        <v>Henry</v>
      </c>
      <c r="C1894" s="24">
        <f>VLOOKUP(Table8[[#This Row],[Customer ID]],Table8[[Customer ID]:[BMI]],2,FALSE)</f>
        <v>20.23</v>
      </c>
      <c r="D1894" s="24">
        <f>VLOOKUP(Table8[[#This Row],[Customer ID]],Table8[[Customer ID]:[HBA1C]],4,FALSE)</f>
        <v>6.16</v>
      </c>
      <c r="E1894" s="24" t="str">
        <f>VLOOKUP(Table8[[#This Row],[Customer ID]],Table8[[Customer ID]:[Heart Issues]],6,FALSE)</f>
        <v>Yes</v>
      </c>
      <c r="F1894" s="24" t="str">
        <f>VLOOKUP(Table8[[#This Row],[Customer ID]],Table8[[Customer ID]:[Any Transplants]],7,FALSE)</f>
        <v>No</v>
      </c>
      <c r="G1894" s="24" t="str">
        <f>VLOOKUP(Table8[[#This Row],[Customer ID]],Table8[[Customer ID]:[Cancer history]],8,FALSE)</f>
        <v>No</v>
      </c>
      <c r="H1894" s="24">
        <f>VLOOKUP(Table8[[#This Row],[Customer ID]],Table8[[Customer ID]:[NumberOfMajorSurgeries]],9,FALSE)</f>
        <v>1</v>
      </c>
      <c r="I1894" s="24" t="str">
        <f>VLOOKUP(Table8[[#This Row],[Customer ID]],Table8[],10,FALSE)</f>
        <v>No</v>
      </c>
      <c r="J1894" s="24" t="str">
        <f>VLOOKUP(Table8[[#This Row],[Customer ID]],Table8[[Customer ID]:[Wight Status]],3,FALSE)</f>
        <v>Normal Weight</v>
      </c>
      <c r="K1894" s="24" t="str">
        <f>VLOOKUP(Table8[[#This Row],[Customer ID]],Table8[[Customer ID]:[Diabetes Status]],5,FALSE)</f>
        <v>Prediabetes</v>
      </c>
      <c r="L1894" s="24" t="str">
        <f>VLOOKUP(A1894,Table1[[Customer ID]:[Date Of Birth]],5,FALSE)</f>
        <v>30-Nov-1988</v>
      </c>
      <c r="M1894" s="24">
        <f>VLOOKUP(A1894,Table1[[Customer ID]:[charges]],8,FALSE)</f>
        <v>4047.94</v>
      </c>
      <c r="N1894" s="24" t="str">
        <f>VLOOKUP(Healthcare!A1894,Table1[[Customer ID]:[Hospital tier]],9,FALSE)</f>
        <v>tier - 2</v>
      </c>
      <c r="O1894" s="24" t="str">
        <f>VLOOKUP(A1894,Table1[[Customer ID]:[City tier]],10,FALSE)</f>
        <v>tier - 1</v>
      </c>
      <c r="P1894" s="24" t="str">
        <f>VLOOKUP(Healthcare!A1894,Table1[],11,FALSE)</f>
        <v>R1013</v>
      </c>
      <c r="Q1894" s="24">
        <f>VLOOKUP(Healthcare!A1894,Table1[[Customer ID]:[Age]],6,FALSE)</f>
        <v>34</v>
      </c>
    </row>
    <row r="1895" spans="1:17" ht="15.4" x14ac:dyDescent="0.45">
      <c r="A1895" s="25" t="s">
        <v>1894</v>
      </c>
      <c r="B1895" s="24" t="str">
        <f>VLOOKUP('Customer Names'!A1895,'Customer Names'!A1895:C4229,3,FALSE)</f>
        <v>Brenneman</v>
      </c>
      <c r="C1895" s="24">
        <f>VLOOKUP(Table8[[#This Row],[Customer ID]],Table8[[Customer ID]:[BMI]],2,FALSE)</f>
        <v>28.975000000000001</v>
      </c>
      <c r="D1895" s="24">
        <f>VLOOKUP(Table8[[#This Row],[Customer ID]],Table8[[Customer ID]:[HBA1C]],4,FALSE)</f>
        <v>4.12</v>
      </c>
      <c r="E1895" s="24" t="str">
        <f>VLOOKUP(Table8[[#This Row],[Customer ID]],Table8[[Customer ID]:[Heart Issues]],6,FALSE)</f>
        <v>No</v>
      </c>
      <c r="F1895" s="24" t="str">
        <f>VLOOKUP(Table8[[#This Row],[Customer ID]],Table8[[Customer ID]:[Any Transplants]],7,FALSE)</f>
        <v>No</v>
      </c>
      <c r="G1895" s="24" t="str">
        <f>VLOOKUP(Table8[[#This Row],[Customer ID]],Table8[[Customer ID]:[Cancer history]],8,FALSE)</f>
        <v>Yes</v>
      </c>
      <c r="H1895" s="24">
        <f>VLOOKUP(Table8[[#This Row],[Customer ID]],Table8[[Customer ID]:[NumberOfMajorSurgeries]],9,FALSE)</f>
        <v>1</v>
      </c>
      <c r="I1895" s="24" t="str">
        <f>VLOOKUP(Table8[[#This Row],[Customer ID]],Table8[],10,FALSE)</f>
        <v>No</v>
      </c>
      <c r="J1895" s="24" t="str">
        <f>VLOOKUP(Table8[[#This Row],[Customer ID]],Table8[[Customer ID]:[Wight Status]],3,FALSE)</f>
        <v>Over Weight</v>
      </c>
      <c r="K1895" s="24" t="str">
        <f>VLOOKUP(Table8[[#This Row],[Customer ID]],Table8[[Customer ID]:[Diabetes Status]],5,FALSE)</f>
        <v>Normal</v>
      </c>
      <c r="L1895" s="24" t="str">
        <f>VLOOKUP(A1895,Table1[[Customer ID]:[Date Of Birth]],5,FALSE)</f>
        <v>26-Dec-1993</v>
      </c>
      <c r="M1895" s="24">
        <f>VLOOKUP(A1895,Table1[[Customer ID]:[charges]],8,FALSE)</f>
        <v>4040.56</v>
      </c>
      <c r="N1895" s="24" t="str">
        <f>VLOOKUP(Healthcare!A1895,Table1[[Customer ID]:[Hospital tier]],9,FALSE)</f>
        <v>tier - 3</v>
      </c>
      <c r="O1895" s="24" t="str">
        <f>VLOOKUP(A1895,Table1[[Customer ID]:[City tier]],10,FALSE)</f>
        <v>tier - 3</v>
      </c>
      <c r="P1895" s="24" t="str">
        <f>VLOOKUP(Healthcare!A1895,Table1[],11,FALSE)</f>
        <v>R1015</v>
      </c>
      <c r="Q1895" s="24">
        <f>VLOOKUP(Healthcare!A1895,Table1[[Customer ID]:[Age]],6,FALSE)</f>
        <v>29</v>
      </c>
    </row>
    <row r="1896" spans="1:17" ht="15.4" x14ac:dyDescent="0.45">
      <c r="A1896" s="25" t="s">
        <v>1895</v>
      </c>
      <c r="B1896" s="24" t="str">
        <f>VLOOKUP('Customer Names'!A1896,'Customer Names'!A1896:C4230,3,FALSE)</f>
        <v>Kemp</v>
      </c>
      <c r="C1896" s="24">
        <f>VLOOKUP(Table8[[#This Row],[Customer ID]],Table8[[Customer ID]:[BMI]],2,FALSE)</f>
        <v>16.420000000000002</v>
      </c>
      <c r="D1896" s="24">
        <f>VLOOKUP(Table8[[#This Row],[Customer ID]],Table8[[Customer ID]:[HBA1C]],4,FALSE)</f>
        <v>5.77</v>
      </c>
      <c r="E1896" s="24" t="str">
        <f>VLOOKUP(Table8[[#This Row],[Customer ID]],Table8[[Customer ID]:[Heart Issues]],6,FALSE)</f>
        <v>Yes</v>
      </c>
      <c r="F1896" s="24" t="str">
        <f>VLOOKUP(Table8[[#This Row],[Customer ID]],Table8[[Customer ID]:[Any Transplants]],7,FALSE)</f>
        <v>No</v>
      </c>
      <c r="G1896" s="24" t="str">
        <f>VLOOKUP(Table8[[#This Row],[Customer ID]],Table8[[Customer ID]:[Cancer history]],8,FALSE)</f>
        <v>Yes</v>
      </c>
      <c r="H1896" s="24">
        <f>VLOOKUP(Table8[[#This Row],[Customer ID]],Table8[[Customer ID]:[NumberOfMajorSurgeries]],9,FALSE)</f>
        <v>1</v>
      </c>
      <c r="I1896" s="24" t="str">
        <f>VLOOKUP(Table8[[#This Row],[Customer ID]],Table8[],10,FALSE)</f>
        <v>No</v>
      </c>
      <c r="J1896" s="24" t="str">
        <f>VLOOKUP(Table8[[#This Row],[Customer ID]],Table8[[Customer ID]:[Wight Status]],3,FALSE)</f>
        <v>Under Weight</v>
      </c>
      <c r="K1896" s="24" t="str">
        <f>VLOOKUP(Table8[[#This Row],[Customer ID]],Table8[[Customer ID]:[Diabetes Status]],5,FALSE)</f>
        <v>Prediabetes</v>
      </c>
      <c r="L1896" s="24" t="str">
        <f>VLOOKUP(A1896,Table1[[Customer ID]:[Date Of Birth]],5,FALSE)</f>
        <v>10-Nov-1983</v>
      </c>
      <c r="M1896" s="24">
        <f>VLOOKUP(A1896,Table1[[Customer ID]:[charges]],8,FALSE)</f>
        <v>4039.9</v>
      </c>
      <c r="N1896" s="24" t="str">
        <f>VLOOKUP(Healthcare!A1896,Table1[[Customer ID]:[Hospital tier]],9,FALSE)</f>
        <v>tier - 2</v>
      </c>
      <c r="O1896" s="24" t="str">
        <f>VLOOKUP(A1896,Table1[[Customer ID]:[City tier]],10,FALSE)</f>
        <v>tier - 1</v>
      </c>
      <c r="P1896" s="24" t="str">
        <f>VLOOKUP(Healthcare!A1896,Table1[],11,FALSE)</f>
        <v>R1013</v>
      </c>
      <c r="Q1896" s="24">
        <f>VLOOKUP(Healthcare!A1896,Table1[[Customer ID]:[Age]],6,FALSE)</f>
        <v>39</v>
      </c>
    </row>
    <row r="1897" spans="1:17" ht="15.4" x14ac:dyDescent="0.45">
      <c r="A1897" s="25" t="s">
        <v>1896</v>
      </c>
      <c r="B1897" s="24" t="str">
        <f>VLOOKUP('Customer Names'!A1897,'Customer Names'!A1897:C4231,3,FALSE)</f>
        <v>Wilson</v>
      </c>
      <c r="C1897" s="24">
        <f>VLOOKUP(Table8[[#This Row],[Customer ID]],Table8[[Customer ID]:[BMI]],2,FALSE)</f>
        <v>17.559999999999999</v>
      </c>
      <c r="D1897" s="24">
        <f>VLOOKUP(Table8[[#This Row],[Customer ID]],Table8[[Customer ID]:[HBA1C]],4,FALSE)</f>
        <v>6.2</v>
      </c>
      <c r="E1897" s="24" t="str">
        <f>VLOOKUP(Table8[[#This Row],[Customer ID]],Table8[[Customer ID]:[Heart Issues]],6,FALSE)</f>
        <v>No</v>
      </c>
      <c r="F1897" s="24" t="str">
        <f>VLOOKUP(Table8[[#This Row],[Customer ID]],Table8[[Customer ID]:[Any Transplants]],7,FALSE)</f>
        <v>No</v>
      </c>
      <c r="G1897" s="24" t="str">
        <f>VLOOKUP(Table8[[#This Row],[Customer ID]],Table8[[Customer ID]:[Cancer history]],8,FALSE)</f>
        <v>No</v>
      </c>
      <c r="H1897" s="24">
        <f>VLOOKUP(Table8[[#This Row],[Customer ID]],Table8[[Customer ID]:[NumberOfMajorSurgeries]],9,FALSE)</f>
        <v>1</v>
      </c>
      <c r="I1897" s="24" t="str">
        <f>VLOOKUP(Table8[[#This Row],[Customer ID]],Table8[],10,FALSE)</f>
        <v>No</v>
      </c>
      <c r="J1897" s="24" t="str">
        <f>VLOOKUP(Table8[[#This Row],[Customer ID]],Table8[[Customer ID]:[Wight Status]],3,FALSE)</f>
        <v>Under Weight</v>
      </c>
      <c r="K1897" s="24" t="str">
        <f>VLOOKUP(Table8[[#This Row],[Customer ID]],Table8[[Customer ID]:[Diabetes Status]],5,FALSE)</f>
        <v>Prediabetes</v>
      </c>
      <c r="L1897" s="24" t="str">
        <f>VLOOKUP(A1897,Table1[[Customer ID]:[Date Of Birth]],5,FALSE)</f>
        <v>7-Jul-1984</v>
      </c>
      <c r="M1897" s="24">
        <f>VLOOKUP(A1897,Table1[[Customer ID]:[charges]],8,FALSE)</f>
        <v>4038.41</v>
      </c>
      <c r="N1897" s="24" t="str">
        <f>VLOOKUP(Healthcare!A1897,Table1[[Customer ID]:[Hospital tier]],9,FALSE)</f>
        <v>tier - 2</v>
      </c>
      <c r="O1897" s="24" t="str">
        <f>VLOOKUP(A1897,Table1[[Customer ID]:[City tier]],10,FALSE)</f>
        <v>tier - 1</v>
      </c>
      <c r="P1897" s="24" t="str">
        <f>VLOOKUP(Healthcare!A1897,Table1[],11,FALSE)</f>
        <v>R1013</v>
      </c>
      <c r="Q1897" s="24">
        <f>VLOOKUP(Healthcare!A1897,Table1[[Customer ID]:[Age]],6,FALSE)</f>
        <v>38</v>
      </c>
    </row>
    <row r="1898" spans="1:17" ht="15.4" x14ac:dyDescent="0.45">
      <c r="A1898" s="25" t="s">
        <v>1897</v>
      </c>
      <c r="B1898" s="24" t="str">
        <f>VLOOKUP('Customer Names'!A1898,'Customer Names'!A1898:C4232,3,FALSE)</f>
        <v>Hillyard</v>
      </c>
      <c r="C1898" s="24">
        <f>VLOOKUP(Table8[[#This Row],[Customer ID]],Table8[[Customer ID]:[BMI]],2,FALSE)</f>
        <v>24.13</v>
      </c>
      <c r="D1898" s="24">
        <f>VLOOKUP(Table8[[#This Row],[Customer ID]],Table8[[Customer ID]:[HBA1C]],4,FALSE)</f>
        <v>4.3899999999999997</v>
      </c>
      <c r="E1898" s="24" t="str">
        <f>VLOOKUP(Table8[[#This Row],[Customer ID]],Table8[[Customer ID]:[Heart Issues]],6,FALSE)</f>
        <v>No</v>
      </c>
      <c r="F1898" s="24" t="str">
        <f>VLOOKUP(Table8[[#This Row],[Customer ID]],Table8[[Customer ID]:[Any Transplants]],7,FALSE)</f>
        <v>No</v>
      </c>
      <c r="G1898" s="24" t="str">
        <f>VLOOKUP(Table8[[#This Row],[Customer ID]],Table8[[Customer ID]:[Cancer history]],8,FALSE)</f>
        <v>No</v>
      </c>
      <c r="H1898" s="24">
        <f>VLOOKUP(Table8[[#This Row],[Customer ID]],Table8[[Customer ID]:[NumberOfMajorSurgeries]],9,FALSE)</f>
        <v>1</v>
      </c>
      <c r="I1898" s="24" t="str">
        <f>VLOOKUP(Table8[[#This Row],[Customer ID]],Table8[],10,FALSE)</f>
        <v>No</v>
      </c>
      <c r="J1898" s="24" t="str">
        <f>VLOOKUP(Table8[[#This Row],[Customer ID]],Table8[[Customer ID]:[Wight Status]],3,FALSE)</f>
        <v>Normal Weight</v>
      </c>
      <c r="K1898" s="24" t="str">
        <f>VLOOKUP(Table8[[#This Row],[Customer ID]],Table8[[Customer ID]:[Diabetes Status]],5,FALSE)</f>
        <v>Normal</v>
      </c>
      <c r="L1898" s="24" t="str">
        <f>VLOOKUP(A1898,Table1[[Customer ID]:[Date Of Birth]],5,FALSE)</f>
        <v>11-Oct-1992</v>
      </c>
      <c r="M1898" s="24">
        <f>VLOOKUP(A1898,Table1[[Customer ID]:[charges]],8,FALSE)</f>
        <v>4032.24</v>
      </c>
      <c r="N1898" s="24" t="str">
        <f>VLOOKUP(Healthcare!A1898,Table1[[Customer ID]:[Hospital tier]],9,FALSE)</f>
        <v>tier - 3</v>
      </c>
      <c r="O1898" s="24" t="str">
        <f>VLOOKUP(A1898,Table1[[Customer ID]:[City tier]],10,FALSE)</f>
        <v>tier - 3</v>
      </c>
      <c r="P1898" s="24" t="str">
        <f>VLOOKUP(Healthcare!A1898,Table1[],11,FALSE)</f>
        <v>R1012</v>
      </c>
      <c r="Q1898" s="24">
        <f>VLOOKUP(Healthcare!A1898,Table1[[Customer ID]:[Age]],6,FALSE)</f>
        <v>30</v>
      </c>
    </row>
    <row r="1899" spans="1:17" ht="15.4" x14ac:dyDescent="0.45">
      <c r="A1899" s="25" t="s">
        <v>1898</v>
      </c>
      <c r="B1899" s="24" t="str">
        <f>VLOOKUP('Customer Names'!A1899,'Customer Names'!A1899:C4233,3,FALSE)</f>
        <v>Turner</v>
      </c>
      <c r="C1899" s="24">
        <f>VLOOKUP(Table8[[#This Row],[Customer ID]],Table8[[Customer ID]:[BMI]],2,FALSE)</f>
        <v>19.95</v>
      </c>
      <c r="D1899" s="24">
        <f>VLOOKUP(Table8[[#This Row],[Customer ID]],Table8[[Customer ID]:[HBA1C]],4,FALSE)</f>
        <v>5.13</v>
      </c>
      <c r="E1899" s="24" t="str">
        <f>VLOOKUP(Table8[[#This Row],[Customer ID]],Table8[[Customer ID]:[Heart Issues]],6,FALSE)</f>
        <v>No</v>
      </c>
      <c r="F1899" s="24" t="str">
        <f>VLOOKUP(Table8[[#This Row],[Customer ID]],Table8[[Customer ID]:[Any Transplants]],7,FALSE)</f>
        <v>Yes</v>
      </c>
      <c r="G1899" s="24" t="str">
        <f>VLOOKUP(Table8[[#This Row],[Customer ID]],Table8[[Customer ID]:[Cancer history]],8,FALSE)</f>
        <v>No</v>
      </c>
      <c r="H1899" s="24">
        <f>VLOOKUP(Table8[[#This Row],[Customer ID]],Table8[[Customer ID]:[NumberOfMajorSurgeries]],9,FALSE)</f>
        <v>2</v>
      </c>
      <c r="I1899" s="24" t="str">
        <f>VLOOKUP(Table8[[#This Row],[Customer ID]],Table8[],10,FALSE)</f>
        <v>No</v>
      </c>
      <c r="J1899" s="24" t="str">
        <f>VLOOKUP(Table8[[#This Row],[Customer ID]],Table8[[Customer ID]:[Wight Status]],3,FALSE)</f>
        <v>Normal Weight</v>
      </c>
      <c r="K1899" s="24" t="str">
        <f>VLOOKUP(Table8[[#This Row],[Customer ID]],Table8[[Customer ID]:[Diabetes Status]],5,FALSE)</f>
        <v>Normal</v>
      </c>
      <c r="L1899" s="24" t="str">
        <f>VLOOKUP(A1899,Table1[[Customer ID]:[Date Of Birth]],5,FALSE)</f>
        <v>13-Sep-2000</v>
      </c>
      <c r="M1899" s="24">
        <f>VLOOKUP(A1899,Table1[[Customer ID]:[charges]],8,FALSE)</f>
        <v>4005.42</v>
      </c>
      <c r="N1899" s="24" t="str">
        <f>VLOOKUP(Healthcare!A1899,Table1[[Customer ID]:[Hospital tier]],9,FALSE)</f>
        <v>tier - 2</v>
      </c>
      <c r="O1899" s="24" t="str">
        <f>VLOOKUP(A1899,Table1[[Customer ID]:[City tier]],10,FALSE)</f>
        <v>tier - 1</v>
      </c>
      <c r="P1899" s="24" t="str">
        <f>VLOOKUP(Healthcare!A1899,Table1[],11,FALSE)</f>
        <v>R1015</v>
      </c>
      <c r="Q1899" s="24">
        <f>VLOOKUP(Healthcare!A1899,Table1[[Customer ID]:[Age]],6,FALSE)</f>
        <v>22</v>
      </c>
    </row>
    <row r="1900" spans="1:17" ht="15.4" x14ac:dyDescent="0.45">
      <c r="A1900" s="25" t="s">
        <v>1899</v>
      </c>
      <c r="B1900" s="24" t="str">
        <f>VLOOKUP('Customer Names'!A1900,'Customer Names'!A1900:C4234,3,FALSE)</f>
        <v>Benestad</v>
      </c>
      <c r="C1900" s="24">
        <f>VLOOKUP(Table8[[#This Row],[Customer ID]],Table8[[Customer ID]:[BMI]],2,FALSE)</f>
        <v>21.24</v>
      </c>
      <c r="D1900" s="24">
        <f>VLOOKUP(Table8[[#This Row],[Customer ID]],Table8[[Customer ID]:[HBA1C]],4,FALSE)</f>
        <v>4.49</v>
      </c>
      <c r="E1900" s="24" t="str">
        <f>VLOOKUP(Table8[[#This Row],[Customer ID]],Table8[[Customer ID]:[Heart Issues]],6,FALSE)</f>
        <v>No</v>
      </c>
      <c r="F1900" s="24" t="str">
        <f>VLOOKUP(Table8[[#This Row],[Customer ID]],Table8[[Customer ID]:[Any Transplants]],7,FALSE)</f>
        <v>No</v>
      </c>
      <c r="G1900" s="24" t="str">
        <f>VLOOKUP(Table8[[#This Row],[Customer ID]],Table8[[Customer ID]:[Cancer history]],8,FALSE)</f>
        <v>No</v>
      </c>
      <c r="H1900" s="24">
        <f>VLOOKUP(Table8[[#This Row],[Customer ID]],Table8[[Customer ID]:[NumberOfMajorSurgeries]],9,FALSE)</f>
        <v>0</v>
      </c>
      <c r="I1900" s="24" t="str">
        <f>VLOOKUP(Table8[[#This Row],[Customer ID]],Table8[],10,FALSE)</f>
        <v>No</v>
      </c>
      <c r="J1900" s="24" t="str">
        <f>VLOOKUP(Table8[[#This Row],[Customer ID]],Table8[[Customer ID]:[Wight Status]],3,FALSE)</f>
        <v>Normal Weight</v>
      </c>
      <c r="K1900" s="24" t="str">
        <f>VLOOKUP(Table8[[#This Row],[Customer ID]],Table8[[Customer ID]:[Diabetes Status]],5,FALSE)</f>
        <v>Normal</v>
      </c>
      <c r="L1900" s="24" t="str">
        <f>VLOOKUP(A1900,Table1[[Customer ID]:[Date Of Birth]],5,FALSE)</f>
        <v>10-Jul-1989</v>
      </c>
      <c r="M1900" s="24">
        <f>VLOOKUP(A1900,Table1[[Customer ID]:[charges]],8,FALSE)</f>
        <v>4002.36</v>
      </c>
      <c r="N1900" s="24" t="str">
        <f>VLOOKUP(Healthcare!A1900,Table1[[Customer ID]:[Hospital tier]],9,FALSE)</f>
        <v>tier - 2</v>
      </c>
      <c r="O1900" s="24" t="str">
        <f>VLOOKUP(A1900,Table1[[Customer ID]:[City tier]],10,FALSE)</f>
        <v>tier - 1</v>
      </c>
      <c r="P1900" s="24" t="str">
        <f>VLOOKUP(Healthcare!A1900,Table1[],11,FALSE)</f>
        <v>R1013</v>
      </c>
      <c r="Q1900" s="24">
        <f>VLOOKUP(Healthcare!A1900,Table1[[Customer ID]:[Age]],6,FALSE)</f>
        <v>33</v>
      </c>
    </row>
    <row r="1901" spans="1:17" ht="15.4" x14ac:dyDescent="0.45">
      <c r="A1901" s="25" t="s">
        <v>1900</v>
      </c>
      <c r="B1901" s="24" t="str">
        <f>VLOOKUP('Customer Names'!A1901,'Customer Names'!A1901:C4235,3,FALSE)</f>
        <v>Gonzales</v>
      </c>
      <c r="C1901" s="24">
        <f>VLOOKUP(Table8[[#This Row],[Customer ID]],Table8[[Customer ID]:[BMI]],2,FALSE)</f>
        <v>44.22</v>
      </c>
      <c r="D1901" s="24">
        <f>VLOOKUP(Table8[[#This Row],[Customer ID]],Table8[[Customer ID]:[HBA1C]],4,FALSE)</f>
        <v>6.35</v>
      </c>
      <c r="E1901" s="24" t="str">
        <f>VLOOKUP(Table8[[#This Row],[Customer ID]],Table8[[Customer ID]:[Heart Issues]],6,FALSE)</f>
        <v>No</v>
      </c>
      <c r="F1901" s="24" t="str">
        <f>VLOOKUP(Table8[[#This Row],[Customer ID]],Table8[[Customer ID]:[Any Transplants]],7,FALSE)</f>
        <v>No</v>
      </c>
      <c r="G1901" s="24" t="str">
        <f>VLOOKUP(Table8[[#This Row],[Customer ID]],Table8[[Customer ID]:[Cancer history]],8,FALSE)</f>
        <v>No</v>
      </c>
      <c r="H1901" s="24">
        <f>VLOOKUP(Table8[[#This Row],[Customer ID]],Table8[[Customer ID]:[NumberOfMajorSurgeries]],9,FALSE)</f>
        <v>0</v>
      </c>
      <c r="I1901" s="24" t="str">
        <f>VLOOKUP(Table8[[#This Row],[Customer ID]],Table8[],10,FALSE)</f>
        <v>No</v>
      </c>
      <c r="J1901" s="24" t="str">
        <f>VLOOKUP(Table8[[#This Row],[Customer ID]],Table8[[Customer ID]:[Wight Status]],3,FALSE)</f>
        <v>Obesity</v>
      </c>
      <c r="K1901" s="24" t="str">
        <f>VLOOKUP(Table8[[#This Row],[Customer ID]],Table8[[Customer ID]:[Diabetes Status]],5,FALSE)</f>
        <v>Prediabetes</v>
      </c>
      <c r="L1901" s="24" t="str">
        <f>VLOOKUP(A1901,Table1[[Customer ID]:[Date Of Birth]],5,FALSE)</f>
        <v>1-Nov-1990</v>
      </c>
      <c r="M1901" s="24">
        <f>VLOOKUP(A1901,Table1[[Customer ID]:[charges]],8,FALSE)</f>
        <v>3994.18</v>
      </c>
      <c r="N1901" s="24" t="str">
        <f>VLOOKUP(Healthcare!A1901,Table1[[Customer ID]:[Hospital tier]],9,FALSE)</f>
        <v>tier - 2</v>
      </c>
      <c r="O1901" s="24" t="str">
        <f>VLOOKUP(A1901,Table1[[Customer ID]:[City tier]],10,FALSE)</f>
        <v>tier - 2</v>
      </c>
      <c r="P1901" s="24" t="str">
        <f>VLOOKUP(Healthcare!A1901,Table1[],11,FALSE)</f>
        <v>R1013</v>
      </c>
      <c r="Q1901" s="24">
        <f>VLOOKUP(Healthcare!A1901,Table1[[Customer ID]:[Age]],6,FALSE)</f>
        <v>32</v>
      </c>
    </row>
    <row r="1902" spans="1:17" ht="15.4" x14ac:dyDescent="0.45">
      <c r="A1902" s="25" t="s">
        <v>1901</v>
      </c>
      <c r="B1902" s="24" t="str">
        <f>VLOOKUP('Customer Names'!A1902,'Customer Names'!A1902:C4236,3,FALSE)</f>
        <v>Newman</v>
      </c>
      <c r="C1902" s="24">
        <f>VLOOKUP(Table8[[#This Row],[Customer ID]],Table8[[Customer ID]:[BMI]],2,FALSE)</f>
        <v>41.1</v>
      </c>
      <c r="D1902" s="24">
        <f>VLOOKUP(Table8[[#This Row],[Customer ID]],Table8[[Customer ID]:[HBA1C]],4,FALSE)</f>
        <v>5.79</v>
      </c>
      <c r="E1902" s="24" t="str">
        <f>VLOOKUP(Table8[[#This Row],[Customer ID]],Table8[[Customer ID]:[Heart Issues]],6,FALSE)</f>
        <v>No</v>
      </c>
      <c r="F1902" s="24" t="str">
        <f>VLOOKUP(Table8[[#This Row],[Customer ID]],Table8[[Customer ID]:[Any Transplants]],7,FALSE)</f>
        <v>No</v>
      </c>
      <c r="G1902" s="24" t="str">
        <f>VLOOKUP(Table8[[#This Row],[Customer ID]],Table8[[Customer ID]:[Cancer history]],8,FALSE)</f>
        <v>No</v>
      </c>
      <c r="H1902" s="24">
        <f>VLOOKUP(Table8[[#This Row],[Customer ID]],Table8[[Customer ID]:[NumberOfMajorSurgeries]],9,FALSE)</f>
        <v>0</v>
      </c>
      <c r="I1902" s="24" t="str">
        <f>VLOOKUP(Table8[[#This Row],[Customer ID]],Table8[],10,FALSE)</f>
        <v>No</v>
      </c>
      <c r="J1902" s="24" t="str">
        <f>VLOOKUP(Table8[[#This Row],[Customer ID]],Table8[[Customer ID]:[Wight Status]],3,FALSE)</f>
        <v>Obesity</v>
      </c>
      <c r="K1902" s="24" t="str">
        <f>VLOOKUP(Table8[[#This Row],[Customer ID]],Table8[[Customer ID]:[Diabetes Status]],5,FALSE)</f>
        <v>Prediabetes</v>
      </c>
      <c r="L1902" s="24" t="str">
        <f>VLOOKUP(A1902,Table1[[Customer ID]:[Date Of Birth]],5,FALSE)</f>
        <v>22-Nov-1990</v>
      </c>
      <c r="M1902" s="24">
        <f>VLOOKUP(A1902,Table1[[Customer ID]:[charges]],8,FALSE)</f>
        <v>3989.84</v>
      </c>
      <c r="N1902" s="24" t="str">
        <f>VLOOKUP(Healthcare!A1902,Table1[[Customer ID]:[Hospital tier]],9,FALSE)</f>
        <v>tier - 2</v>
      </c>
      <c r="O1902" s="24" t="str">
        <f>VLOOKUP(A1902,Table1[[Customer ID]:[City tier]],10,FALSE)</f>
        <v>tier - 2</v>
      </c>
      <c r="P1902" s="24" t="str">
        <f>VLOOKUP(Healthcare!A1902,Table1[],11,FALSE)</f>
        <v>R1011</v>
      </c>
      <c r="Q1902" s="24">
        <f>VLOOKUP(Healthcare!A1902,Table1[[Customer ID]:[Age]],6,FALSE)</f>
        <v>32</v>
      </c>
    </row>
    <row r="1903" spans="1:17" ht="15.4" x14ac:dyDescent="0.45">
      <c r="A1903" s="25" t="s">
        <v>1902</v>
      </c>
      <c r="B1903" s="24" t="str">
        <f>VLOOKUP('Customer Names'!A1903,'Customer Names'!A1903:C4237,3,FALSE)</f>
        <v>Sayre</v>
      </c>
      <c r="C1903" s="24">
        <f>VLOOKUP(Table8[[#This Row],[Customer ID]],Table8[[Customer ID]:[BMI]],2,FALSE)</f>
        <v>34.200000000000003</v>
      </c>
      <c r="D1903" s="24">
        <f>VLOOKUP(Table8[[#This Row],[Customer ID]],Table8[[Customer ID]:[HBA1C]],4,FALSE)</f>
        <v>4.78</v>
      </c>
      <c r="E1903" s="24" t="str">
        <f>VLOOKUP(Table8[[#This Row],[Customer ID]],Table8[[Customer ID]:[Heart Issues]],6,FALSE)</f>
        <v>Yes</v>
      </c>
      <c r="F1903" s="24" t="str">
        <f>VLOOKUP(Table8[[#This Row],[Customer ID]],Table8[[Customer ID]:[Any Transplants]],7,FALSE)</f>
        <v>No</v>
      </c>
      <c r="G1903" s="24" t="str">
        <f>VLOOKUP(Table8[[#This Row],[Customer ID]],Table8[[Customer ID]:[Cancer history]],8,FALSE)</f>
        <v>No</v>
      </c>
      <c r="H1903" s="24">
        <f>VLOOKUP(Table8[[#This Row],[Customer ID]],Table8[[Customer ID]:[NumberOfMajorSurgeries]],9,FALSE)</f>
        <v>0</v>
      </c>
      <c r="I1903" s="24" t="str">
        <f>VLOOKUP(Table8[[#This Row],[Customer ID]],Table8[],10,FALSE)</f>
        <v>No</v>
      </c>
      <c r="J1903" s="24" t="str">
        <f>VLOOKUP(Table8[[#This Row],[Customer ID]],Table8[[Customer ID]:[Wight Status]],3,FALSE)</f>
        <v>Obesity</v>
      </c>
      <c r="K1903" s="24" t="str">
        <f>VLOOKUP(Table8[[#This Row],[Customer ID]],Table8[[Customer ID]:[Diabetes Status]],5,FALSE)</f>
        <v>Normal</v>
      </c>
      <c r="L1903" s="24" t="str">
        <f>VLOOKUP(A1903,Table1[[Customer ID]:[Date Of Birth]],5,FALSE)</f>
        <v>8-Sep-1996</v>
      </c>
      <c r="M1903" s="24">
        <f>VLOOKUP(A1903,Table1[[Customer ID]:[charges]],8,FALSE)</f>
        <v>3987.93</v>
      </c>
      <c r="N1903" s="24" t="str">
        <f>VLOOKUP(Healthcare!A1903,Table1[[Customer ID]:[Hospital tier]],9,FALSE)</f>
        <v>tier - 2</v>
      </c>
      <c r="O1903" s="24" t="str">
        <f>VLOOKUP(A1903,Table1[[Customer ID]:[City tier]],10,FALSE)</f>
        <v>tier - 2</v>
      </c>
      <c r="P1903" s="24" t="str">
        <f>VLOOKUP(Healthcare!A1903,Table1[],11,FALSE)</f>
        <v>R1011</v>
      </c>
      <c r="Q1903" s="24">
        <f>VLOOKUP(Healthcare!A1903,Table1[[Customer ID]:[Age]],6,FALSE)</f>
        <v>26</v>
      </c>
    </row>
    <row r="1904" spans="1:17" ht="15.4" x14ac:dyDescent="0.45">
      <c r="A1904" s="25" t="s">
        <v>1903</v>
      </c>
      <c r="B1904" s="24" t="str">
        <f>VLOOKUP('Customer Names'!A1904,'Customer Names'!A1904:C4238,3,FALSE)</f>
        <v>Panke</v>
      </c>
      <c r="C1904" s="24">
        <f>VLOOKUP(Table8[[#This Row],[Customer ID]],Table8[[Customer ID]:[BMI]],2,FALSE)</f>
        <v>29.92</v>
      </c>
      <c r="D1904" s="24">
        <f>VLOOKUP(Table8[[#This Row],[Customer ID]],Table8[[Customer ID]:[HBA1C]],4,FALSE)</f>
        <v>6.02</v>
      </c>
      <c r="E1904" s="24" t="str">
        <f>VLOOKUP(Table8[[#This Row],[Customer ID]],Table8[[Customer ID]:[Heart Issues]],6,FALSE)</f>
        <v>Yes</v>
      </c>
      <c r="F1904" s="24" t="str">
        <f>VLOOKUP(Table8[[#This Row],[Customer ID]],Table8[[Customer ID]:[Any Transplants]],7,FALSE)</f>
        <v>No</v>
      </c>
      <c r="G1904" s="24" t="str">
        <f>VLOOKUP(Table8[[#This Row],[Customer ID]],Table8[[Customer ID]:[Cancer history]],8,FALSE)</f>
        <v>No</v>
      </c>
      <c r="H1904" s="24">
        <f>VLOOKUP(Table8[[#This Row],[Customer ID]],Table8[[Customer ID]:[NumberOfMajorSurgeries]],9,FALSE)</f>
        <v>0</v>
      </c>
      <c r="I1904" s="24" t="str">
        <f>VLOOKUP(Table8[[#This Row],[Customer ID]],Table8[],10,FALSE)</f>
        <v>No</v>
      </c>
      <c r="J1904" s="24" t="str">
        <f>VLOOKUP(Table8[[#This Row],[Customer ID]],Table8[[Customer ID]:[Wight Status]],3,FALSE)</f>
        <v>Over Weight</v>
      </c>
      <c r="K1904" s="24" t="str">
        <f>VLOOKUP(Table8[[#This Row],[Customer ID]],Table8[[Customer ID]:[Diabetes Status]],5,FALSE)</f>
        <v>Prediabetes</v>
      </c>
      <c r="L1904" s="24" t="str">
        <f>VLOOKUP(A1904,Table1[[Customer ID]:[Date Of Birth]],5,FALSE)</f>
        <v>17-Aug-1996</v>
      </c>
      <c r="M1904" s="24">
        <f>VLOOKUP(A1904,Table1[[Customer ID]:[charges]],8,FALSE)</f>
        <v>3981.98</v>
      </c>
      <c r="N1904" s="24" t="str">
        <f>VLOOKUP(Healthcare!A1904,Table1[[Customer ID]:[Hospital tier]],9,FALSE)</f>
        <v>tier - 2</v>
      </c>
      <c r="O1904" s="24" t="str">
        <f>VLOOKUP(A1904,Table1[[Customer ID]:[City tier]],10,FALSE)</f>
        <v>tier - 2</v>
      </c>
      <c r="P1904" s="24" t="str">
        <f>VLOOKUP(Healthcare!A1904,Table1[],11,FALSE)</f>
        <v>R1013</v>
      </c>
      <c r="Q1904" s="24">
        <f>VLOOKUP(Healthcare!A1904,Table1[[Customer ID]:[Age]],6,FALSE)</f>
        <v>26</v>
      </c>
    </row>
    <row r="1905" spans="1:17" ht="15.4" x14ac:dyDescent="0.45">
      <c r="A1905" s="25" t="s">
        <v>1904</v>
      </c>
      <c r="B1905" s="24" t="str">
        <f>VLOOKUP('Customer Names'!A1905,'Customer Names'!A1905:C4239,3,FALSE)</f>
        <v>Brennan</v>
      </c>
      <c r="C1905" s="24">
        <f>VLOOKUP(Table8[[#This Row],[Customer ID]],Table8[[Customer ID]:[BMI]],2,FALSE)</f>
        <v>28.93</v>
      </c>
      <c r="D1905" s="24">
        <f>VLOOKUP(Table8[[#This Row],[Customer ID]],Table8[[Customer ID]:[HBA1C]],4,FALSE)</f>
        <v>4.4400000000000004</v>
      </c>
      <c r="E1905" s="24" t="str">
        <f>VLOOKUP(Table8[[#This Row],[Customer ID]],Table8[[Customer ID]:[Heart Issues]],6,FALSE)</f>
        <v>No</v>
      </c>
      <c r="F1905" s="24" t="str">
        <f>VLOOKUP(Table8[[#This Row],[Customer ID]],Table8[[Customer ID]:[Any Transplants]],7,FALSE)</f>
        <v>No</v>
      </c>
      <c r="G1905" s="24" t="str">
        <f>VLOOKUP(Table8[[#This Row],[Customer ID]],Table8[[Customer ID]:[Cancer history]],8,FALSE)</f>
        <v>No</v>
      </c>
      <c r="H1905" s="24">
        <f>VLOOKUP(Table8[[#This Row],[Customer ID]],Table8[[Customer ID]:[NumberOfMajorSurgeries]],9,FALSE)</f>
        <v>0</v>
      </c>
      <c r="I1905" s="24" t="str">
        <f>VLOOKUP(Table8[[#This Row],[Customer ID]],Table8[],10,FALSE)</f>
        <v>No</v>
      </c>
      <c r="J1905" s="24" t="str">
        <f>VLOOKUP(Table8[[#This Row],[Customer ID]],Table8[[Customer ID]:[Wight Status]],3,FALSE)</f>
        <v>Over Weight</v>
      </c>
      <c r="K1905" s="24" t="str">
        <f>VLOOKUP(Table8[[#This Row],[Customer ID]],Table8[[Customer ID]:[Diabetes Status]],5,FALSE)</f>
        <v>Normal</v>
      </c>
      <c r="L1905" s="24" t="str">
        <f>VLOOKUP(A1905,Table1[[Customer ID]:[Date Of Birth]],5,FALSE)</f>
        <v>29-Jul-1990</v>
      </c>
      <c r="M1905" s="24">
        <f>VLOOKUP(A1905,Table1[[Customer ID]:[charges]],8,FALSE)</f>
        <v>3972.92</v>
      </c>
      <c r="N1905" s="24" t="str">
        <f>VLOOKUP(Healthcare!A1905,Table1[[Customer ID]:[Hospital tier]],9,FALSE)</f>
        <v>tier - 2</v>
      </c>
      <c r="O1905" s="24" t="str">
        <f>VLOOKUP(A1905,Table1[[Customer ID]:[City tier]],10,FALSE)</f>
        <v>tier - 3</v>
      </c>
      <c r="P1905" s="24" t="str">
        <f>VLOOKUP(Healthcare!A1905,Table1[],11,FALSE)</f>
        <v>R1013</v>
      </c>
      <c r="Q1905" s="24">
        <f>VLOOKUP(Healthcare!A1905,Table1[[Customer ID]:[Age]],6,FALSE)</f>
        <v>32</v>
      </c>
    </row>
    <row r="1906" spans="1:17" ht="15.4" x14ac:dyDescent="0.45">
      <c r="A1906" s="25" t="s">
        <v>1905</v>
      </c>
      <c r="B1906" s="24" t="str">
        <f>VLOOKUP('Customer Names'!A1906,'Customer Names'!A1906:C4240,3,FALSE)</f>
        <v>Ngo</v>
      </c>
      <c r="C1906" s="24">
        <f>VLOOKUP(Table8[[#This Row],[Customer ID]],Table8[[Customer ID]:[BMI]],2,FALSE)</f>
        <v>31.254999999999999</v>
      </c>
      <c r="D1906" s="24">
        <f>VLOOKUP(Table8[[#This Row],[Customer ID]],Table8[[Customer ID]:[HBA1C]],4,FALSE)</f>
        <v>5.84</v>
      </c>
      <c r="E1906" s="24" t="str">
        <f>VLOOKUP(Table8[[#This Row],[Customer ID]],Table8[[Customer ID]:[Heart Issues]],6,FALSE)</f>
        <v>Yes</v>
      </c>
      <c r="F1906" s="24" t="str">
        <f>VLOOKUP(Table8[[#This Row],[Customer ID]],Table8[[Customer ID]:[Any Transplants]],7,FALSE)</f>
        <v>No</v>
      </c>
      <c r="G1906" s="24" t="str">
        <f>VLOOKUP(Table8[[#This Row],[Customer ID]],Table8[[Customer ID]:[Cancer history]],8,FALSE)</f>
        <v>No</v>
      </c>
      <c r="H1906" s="24">
        <f>VLOOKUP(Table8[[#This Row],[Customer ID]],Table8[[Customer ID]:[NumberOfMajorSurgeries]],9,FALSE)</f>
        <v>1</v>
      </c>
      <c r="I1906" s="24" t="str">
        <f>VLOOKUP(Table8[[#This Row],[Customer ID]],Table8[],10,FALSE)</f>
        <v>No</v>
      </c>
      <c r="J1906" s="24" t="str">
        <f>VLOOKUP(Table8[[#This Row],[Customer ID]],Table8[[Customer ID]:[Wight Status]],3,FALSE)</f>
        <v>Obesity</v>
      </c>
      <c r="K1906" s="24" t="str">
        <f>VLOOKUP(Table8[[#This Row],[Customer ID]],Table8[[Customer ID]:[Diabetes Status]],5,FALSE)</f>
        <v>Prediabetes</v>
      </c>
      <c r="L1906" s="24" t="str">
        <f>VLOOKUP(A1906,Table1[[Customer ID]:[Date Of Birth]],5,FALSE)</f>
        <v>11-Jul-1995</v>
      </c>
      <c r="M1906" s="24">
        <f>VLOOKUP(A1906,Table1[[Customer ID]:[charges]],8,FALSE)</f>
        <v>3956.07</v>
      </c>
      <c r="N1906" s="24" t="str">
        <f>VLOOKUP(Healthcare!A1906,Table1[[Customer ID]:[Hospital tier]],9,FALSE)</f>
        <v>tier - 2</v>
      </c>
      <c r="O1906" s="24" t="str">
        <f>VLOOKUP(A1906,Table1[[Customer ID]:[City tier]],10,FALSE)</f>
        <v>tier - 2</v>
      </c>
      <c r="P1906" s="24" t="str">
        <f>VLOOKUP(Healthcare!A1906,Table1[],11,FALSE)</f>
        <v>R1012</v>
      </c>
      <c r="Q1906" s="24">
        <f>VLOOKUP(Healthcare!A1906,Table1[[Customer ID]:[Age]],6,FALSE)</f>
        <v>27</v>
      </c>
    </row>
    <row r="1907" spans="1:17" ht="15.4" x14ac:dyDescent="0.45">
      <c r="A1907" s="25" t="s">
        <v>1906</v>
      </c>
      <c r="B1907" s="24" t="str">
        <f>VLOOKUP('Customer Names'!A1907,'Customer Names'!A1907:C4241,3,FALSE)</f>
        <v>Guerdan</v>
      </c>
      <c r="C1907" s="24">
        <f>VLOOKUP(Table8[[#This Row],[Customer ID]],Table8[[Customer ID]:[BMI]],2,FALSE)</f>
        <v>29.83</v>
      </c>
      <c r="D1907" s="24">
        <f>VLOOKUP(Table8[[#This Row],[Customer ID]],Table8[[Customer ID]:[HBA1C]],4,FALSE)</f>
        <v>5.39</v>
      </c>
      <c r="E1907" s="24" t="str">
        <f>VLOOKUP(Table8[[#This Row],[Customer ID]],Table8[[Customer ID]:[Heart Issues]],6,FALSE)</f>
        <v>No</v>
      </c>
      <c r="F1907" s="24" t="str">
        <f>VLOOKUP(Table8[[#This Row],[Customer ID]],Table8[[Customer ID]:[Any Transplants]],7,FALSE)</f>
        <v>No</v>
      </c>
      <c r="G1907" s="24" t="str">
        <f>VLOOKUP(Table8[[#This Row],[Customer ID]],Table8[[Customer ID]:[Cancer history]],8,FALSE)</f>
        <v>No</v>
      </c>
      <c r="H1907" s="24">
        <f>VLOOKUP(Table8[[#This Row],[Customer ID]],Table8[[Customer ID]:[NumberOfMajorSurgeries]],9,FALSE)</f>
        <v>0</v>
      </c>
      <c r="I1907" s="24" t="str">
        <f>VLOOKUP(Table8[[#This Row],[Customer ID]],Table8[],10,FALSE)</f>
        <v>No</v>
      </c>
      <c r="J1907" s="24" t="str">
        <f>VLOOKUP(Table8[[#This Row],[Customer ID]],Table8[[Customer ID]:[Wight Status]],3,FALSE)</f>
        <v>Over Weight</v>
      </c>
      <c r="K1907" s="24" t="str">
        <f>VLOOKUP(Table8[[#This Row],[Customer ID]],Table8[[Customer ID]:[Diabetes Status]],5,FALSE)</f>
        <v>Normal</v>
      </c>
      <c r="L1907" s="24" t="str">
        <f>VLOOKUP(A1907,Table1[[Customer ID]:[Date Of Birth]],5,FALSE)</f>
        <v>10-Jul-1999</v>
      </c>
      <c r="M1907" s="24">
        <f>VLOOKUP(A1907,Table1[[Customer ID]:[charges]],8,FALSE)</f>
        <v>3955.98</v>
      </c>
      <c r="N1907" s="24" t="str">
        <f>VLOOKUP(Healthcare!A1907,Table1[[Customer ID]:[Hospital tier]],9,FALSE)</f>
        <v>tier - 2</v>
      </c>
      <c r="O1907" s="24" t="str">
        <f>VLOOKUP(A1907,Table1[[Customer ID]:[City tier]],10,FALSE)</f>
        <v>tier - 3</v>
      </c>
      <c r="P1907" s="24" t="str">
        <f>VLOOKUP(Healthcare!A1907,Table1[],11,FALSE)</f>
        <v>R1021</v>
      </c>
      <c r="Q1907" s="24">
        <f>VLOOKUP(Healthcare!A1907,Table1[[Customer ID]:[Age]],6,FALSE)</f>
        <v>23</v>
      </c>
    </row>
    <row r="1908" spans="1:17" ht="15.4" x14ac:dyDescent="0.45">
      <c r="A1908" s="25" t="s">
        <v>1907</v>
      </c>
      <c r="B1908" s="24" t="str">
        <f>VLOOKUP('Customer Names'!A1908,'Customer Names'!A1908:C4242,3,FALSE)</f>
        <v>Shaw</v>
      </c>
      <c r="C1908" s="24">
        <f>VLOOKUP(Table8[[#This Row],[Customer ID]],Table8[[Customer ID]:[BMI]],2,FALSE)</f>
        <v>29.59</v>
      </c>
      <c r="D1908" s="24">
        <f>VLOOKUP(Table8[[#This Row],[Customer ID]],Table8[[Customer ID]:[HBA1C]],4,FALSE)</f>
        <v>6.16</v>
      </c>
      <c r="E1908" s="24" t="str">
        <f>VLOOKUP(Table8[[#This Row],[Customer ID]],Table8[[Customer ID]:[Heart Issues]],6,FALSE)</f>
        <v>No</v>
      </c>
      <c r="F1908" s="24" t="str">
        <f>VLOOKUP(Table8[[#This Row],[Customer ID]],Table8[[Customer ID]:[Any Transplants]],7,FALSE)</f>
        <v>No</v>
      </c>
      <c r="G1908" s="24" t="str">
        <f>VLOOKUP(Table8[[#This Row],[Customer ID]],Table8[[Customer ID]:[Cancer history]],8,FALSE)</f>
        <v>Yes</v>
      </c>
      <c r="H1908" s="24">
        <f>VLOOKUP(Table8[[#This Row],[Customer ID]],Table8[[Customer ID]:[NumberOfMajorSurgeries]],9,FALSE)</f>
        <v>1</v>
      </c>
      <c r="I1908" s="24" t="str">
        <f>VLOOKUP(Table8[[#This Row],[Customer ID]],Table8[],10,FALSE)</f>
        <v>No</v>
      </c>
      <c r="J1908" s="24" t="str">
        <f>VLOOKUP(Table8[[#This Row],[Customer ID]],Table8[[Customer ID]:[Wight Status]],3,FALSE)</f>
        <v>Over Weight</v>
      </c>
      <c r="K1908" s="24" t="str">
        <f>VLOOKUP(Table8[[#This Row],[Customer ID]],Table8[[Customer ID]:[Diabetes Status]],5,FALSE)</f>
        <v>Prediabetes</v>
      </c>
      <c r="L1908" s="24" t="str">
        <f>VLOOKUP(A1908,Table1[[Customer ID]:[Date Of Birth]],5,FALSE)</f>
        <v>11-Nov-1993</v>
      </c>
      <c r="M1908" s="24">
        <f>VLOOKUP(A1908,Table1[[Customer ID]:[charges]],8,FALSE)</f>
        <v>3947.41</v>
      </c>
      <c r="N1908" s="24" t="str">
        <f>VLOOKUP(Healthcare!A1908,Table1[[Customer ID]:[Hospital tier]],9,FALSE)</f>
        <v>tier - 2</v>
      </c>
      <c r="O1908" s="24" t="str">
        <f>VLOOKUP(A1908,Table1[[Customer ID]:[City tier]],10,FALSE)</f>
        <v>tier - 2</v>
      </c>
      <c r="P1908" s="24" t="str">
        <f>VLOOKUP(Healthcare!A1908,Table1[],11,FALSE)</f>
        <v>R1013</v>
      </c>
      <c r="Q1908" s="24">
        <f>VLOOKUP(Healthcare!A1908,Table1[[Customer ID]:[Age]],6,FALSE)</f>
        <v>29</v>
      </c>
    </row>
    <row r="1909" spans="1:17" ht="15.4" x14ac:dyDescent="0.45">
      <c r="A1909" s="25" t="s">
        <v>1908</v>
      </c>
      <c r="B1909" s="24" t="str">
        <f>VLOOKUP('Customer Names'!A1909,'Customer Names'!A1909:C4243,3,FALSE)</f>
        <v>Mills-Honarvar</v>
      </c>
      <c r="C1909" s="24">
        <f>VLOOKUP(Table8[[#This Row],[Customer ID]],Table8[[Customer ID]:[BMI]],2,FALSE)</f>
        <v>31.16</v>
      </c>
      <c r="D1909" s="24">
        <f>VLOOKUP(Table8[[#This Row],[Customer ID]],Table8[[Customer ID]:[HBA1C]],4,FALSE)</f>
        <v>4.49</v>
      </c>
      <c r="E1909" s="24" t="str">
        <f>VLOOKUP(Table8[[#This Row],[Customer ID]],Table8[[Customer ID]:[Heart Issues]],6,FALSE)</f>
        <v>No</v>
      </c>
      <c r="F1909" s="24" t="str">
        <f>VLOOKUP(Table8[[#This Row],[Customer ID]],Table8[[Customer ID]:[Any Transplants]],7,FALSE)</f>
        <v>No</v>
      </c>
      <c r="G1909" s="24" t="str">
        <f>VLOOKUP(Table8[[#This Row],[Customer ID]],Table8[[Customer ID]:[Cancer history]],8,FALSE)</f>
        <v>Yes</v>
      </c>
      <c r="H1909" s="24">
        <f>VLOOKUP(Table8[[#This Row],[Customer ID]],Table8[[Customer ID]:[NumberOfMajorSurgeries]],9,FALSE)</f>
        <v>1</v>
      </c>
      <c r="I1909" s="24" t="str">
        <f>VLOOKUP(Table8[[#This Row],[Customer ID]],Table8[],10,FALSE)</f>
        <v>No</v>
      </c>
      <c r="J1909" s="24" t="str">
        <f>VLOOKUP(Table8[[#This Row],[Customer ID]],Table8[[Customer ID]:[Wight Status]],3,FALSE)</f>
        <v>Obesity</v>
      </c>
      <c r="K1909" s="24" t="str">
        <f>VLOOKUP(Table8[[#This Row],[Customer ID]],Table8[[Customer ID]:[Diabetes Status]],5,FALSE)</f>
        <v>Normal</v>
      </c>
      <c r="L1909" s="24" t="str">
        <f>VLOOKUP(A1909,Table1[[Customer ID]:[Date Of Birth]],5,FALSE)</f>
        <v>29-Sep-1993</v>
      </c>
      <c r="M1909" s="24">
        <f>VLOOKUP(A1909,Table1[[Customer ID]:[charges]],8,FALSE)</f>
        <v>3943.6</v>
      </c>
      <c r="N1909" s="24" t="str">
        <f>VLOOKUP(Healthcare!A1909,Table1[[Customer ID]:[Hospital tier]],9,FALSE)</f>
        <v>tier - 2</v>
      </c>
      <c r="O1909" s="24" t="str">
        <f>VLOOKUP(A1909,Table1[[Customer ID]:[City tier]],10,FALSE)</f>
        <v>tier - 3</v>
      </c>
      <c r="P1909" s="24" t="str">
        <f>VLOOKUP(Healthcare!A1909,Table1[],11,FALSE)</f>
        <v>R1024</v>
      </c>
      <c r="Q1909" s="24">
        <f>VLOOKUP(Healthcare!A1909,Table1[[Customer ID]:[Age]],6,FALSE)</f>
        <v>29</v>
      </c>
    </row>
    <row r="1910" spans="1:17" ht="15.4" x14ac:dyDescent="0.45">
      <c r="A1910" s="25" t="s">
        <v>1909</v>
      </c>
      <c r="B1910" s="24" t="str">
        <f>VLOOKUP('Customer Names'!A1910,'Customer Names'!A1910:C4244,3,FALSE)</f>
        <v>Farvard</v>
      </c>
      <c r="C1910" s="24">
        <f>VLOOKUP(Table8[[#This Row],[Customer ID]],Table8[[Customer ID]:[BMI]],2,FALSE)</f>
        <v>34.21</v>
      </c>
      <c r="D1910" s="24">
        <f>VLOOKUP(Table8[[#This Row],[Customer ID]],Table8[[Customer ID]:[HBA1C]],4,FALSE)</f>
        <v>4.4800000000000004</v>
      </c>
      <c r="E1910" s="24" t="str">
        <f>VLOOKUP(Table8[[#This Row],[Customer ID]],Table8[[Customer ID]:[Heart Issues]],6,FALSE)</f>
        <v>Yes</v>
      </c>
      <c r="F1910" s="24" t="str">
        <f>VLOOKUP(Table8[[#This Row],[Customer ID]],Table8[[Customer ID]:[Any Transplants]],7,FALSE)</f>
        <v>No</v>
      </c>
      <c r="G1910" s="24" t="str">
        <f>VLOOKUP(Table8[[#This Row],[Customer ID]],Table8[[Customer ID]:[Cancer history]],8,FALSE)</f>
        <v>No</v>
      </c>
      <c r="H1910" s="24">
        <f>VLOOKUP(Table8[[#This Row],[Customer ID]],Table8[[Customer ID]:[NumberOfMajorSurgeries]],9,FALSE)</f>
        <v>1</v>
      </c>
      <c r="I1910" s="24" t="str">
        <f>VLOOKUP(Table8[[#This Row],[Customer ID]],Table8[],10,FALSE)</f>
        <v>No</v>
      </c>
      <c r="J1910" s="24" t="str">
        <f>VLOOKUP(Table8[[#This Row],[Customer ID]],Table8[[Customer ID]:[Wight Status]],3,FALSE)</f>
        <v>Obesity</v>
      </c>
      <c r="K1910" s="24" t="str">
        <f>VLOOKUP(Table8[[#This Row],[Customer ID]],Table8[[Customer ID]:[Diabetes Status]],5,FALSE)</f>
        <v>Normal</v>
      </c>
      <c r="L1910" s="24" t="str">
        <f>VLOOKUP(A1910,Table1[[Customer ID]:[Date Of Birth]],5,FALSE)</f>
        <v>24-Oct-1988</v>
      </c>
      <c r="M1910" s="24">
        <f>VLOOKUP(A1910,Table1[[Customer ID]:[charges]],8,FALSE)</f>
        <v>3935.18</v>
      </c>
      <c r="N1910" s="24" t="str">
        <f>VLOOKUP(Healthcare!A1910,Table1[[Customer ID]:[Hospital tier]],9,FALSE)</f>
        <v>tier - 3</v>
      </c>
      <c r="O1910" s="24" t="str">
        <f>VLOOKUP(A1910,Table1[[Customer ID]:[City tier]],10,FALSE)</f>
        <v>tier - 1</v>
      </c>
      <c r="P1910" s="24" t="str">
        <f>VLOOKUP(Healthcare!A1910,Table1[],11,FALSE)</f>
        <v>R1013</v>
      </c>
      <c r="Q1910" s="24">
        <f>VLOOKUP(Healthcare!A1910,Table1[[Customer ID]:[Age]],6,FALSE)</f>
        <v>34</v>
      </c>
    </row>
    <row r="1911" spans="1:17" ht="15.4" x14ac:dyDescent="0.45">
      <c r="A1911" s="25" t="s">
        <v>1910</v>
      </c>
      <c r="B1911" s="24" t="str">
        <f>VLOOKUP('Customer Names'!A1911,'Customer Names'!A1911:C4245,3,FALSE)</f>
        <v>Kelly</v>
      </c>
      <c r="C1911" s="24">
        <f>VLOOKUP(Table8[[#This Row],[Customer ID]],Table8[[Customer ID]:[BMI]],2,FALSE)</f>
        <v>34.86</v>
      </c>
      <c r="D1911" s="24">
        <f>VLOOKUP(Table8[[#This Row],[Customer ID]],Table8[[Customer ID]:[HBA1C]],4,FALSE)</f>
        <v>10.97</v>
      </c>
      <c r="E1911" s="24" t="str">
        <f>VLOOKUP(Table8[[#This Row],[Customer ID]],Table8[[Customer ID]:[Heart Issues]],6,FALSE)</f>
        <v>No</v>
      </c>
      <c r="F1911" s="24" t="str">
        <f>VLOOKUP(Table8[[#This Row],[Customer ID]],Table8[[Customer ID]:[Any Transplants]],7,FALSE)</f>
        <v>No</v>
      </c>
      <c r="G1911" s="24" t="str">
        <f>VLOOKUP(Table8[[#This Row],[Customer ID]],Table8[[Customer ID]:[Cancer history]],8,FALSE)</f>
        <v>No</v>
      </c>
      <c r="H1911" s="24">
        <f>VLOOKUP(Table8[[#This Row],[Customer ID]],Table8[[Customer ID]:[NumberOfMajorSurgeries]],9,FALSE)</f>
        <v>0</v>
      </c>
      <c r="I1911" s="24" t="str">
        <f>VLOOKUP(Table8[[#This Row],[Customer ID]],Table8[],10,FALSE)</f>
        <v>No</v>
      </c>
      <c r="J1911" s="24" t="str">
        <f>VLOOKUP(Table8[[#This Row],[Customer ID]],Table8[[Customer ID]:[Wight Status]],3,FALSE)</f>
        <v>Obesity</v>
      </c>
      <c r="K1911" s="24" t="str">
        <f>VLOOKUP(Table8[[#This Row],[Customer ID]],Table8[[Customer ID]:[Diabetes Status]],5,FALSE)</f>
        <v>Diabetes</v>
      </c>
      <c r="L1911" s="24" t="str">
        <f>VLOOKUP(A1911,Table1[[Customer ID]:[Date Of Birth]],5,FALSE)</f>
        <v>15-Jun-2002</v>
      </c>
      <c r="M1911" s="24">
        <f>VLOOKUP(A1911,Table1[[Customer ID]:[charges]],8,FALSE)</f>
        <v>3931.51</v>
      </c>
      <c r="N1911" s="24" t="str">
        <f>VLOOKUP(Healthcare!A1911,Table1[[Customer ID]:[Hospital tier]],9,FALSE)</f>
        <v>tier - 2</v>
      </c>
      <c r="O1911" s="24" t="str">
        <f>VLOOKUP(A1911,Table1[[Customer ID]:[City tier]],10,FALSE)</f>
        <v>tier - 3</v>
      </c>
      <c r="P1911" s="24" t="str">
        <f>VLOOKUP(Healthcare!A1911,Table1[],11,FALSE)</f>
        <v>R1011</v>
      </c>
      <c r="Q1911" s="24">
        <f>VLOOKUP(Healthcare!A1911,Table1[[Customer ID]:[Age]],6,FALSE)</f>
        <v>20</v>
      </c>
    </row>
    <row r="1912" spans="1:17" ht="15.4" x14ac:dyDescent="0.45">
      <c r="A1912" s="25" t="s">
        <v>1911</v>
      </c>
      <c r="B1912" s="24" t="str">
        <f>VLOOKUP('Customer Names'!A1912,'Customer Names'!A1912:C4246,3,FALSE)</f>
        <v>Skinner</v>
      </c>
      <c r="C1912" s="24">
        <f>VLOOKUP(Table8[[#This Row],[Customer ID]],Table8[[Customer ID]:[BMI]],2,FALSE)</f>
        <v>34.58</v>
      </c>
      <c r="D1912" s="24">
        <f>VLOOKUP(Table8[[#This Row],[Customer ID]],Table8[[Customer ID]:[HBA1C]],4,FALSE)</f>
        <v>5.14</v>
      </c>
      <c r="E1912" s="24" t="str">
        <f>VLOOKUP(Table8[[#This Row],[Customer ID]],Table8[[Customer ID]:[Heart Issues]],6,FALSE)</f>
        <v>No</v>
      </c>
      <c r="F1912" s="24" t="str">
        <f>VLOOKUP(Table8[[#This Row],[Customer ID]],Table8[[Customer ID]:[Any Transplants]],7,FALSE)</f>
        <v>Yes</v>
      </c>
      <c r="G1912" s="24" t="str">
        <f>VLOOKUP(Table8[[#This Row],[Customer ID]],Table8[[Customer ID]:[Cancer history]],8,FALSE)</f>
        <v>No</v>
      </c>
      <c r="H1912" s="24">
        <f>VLOOKUP(Table8[[#This Row],[Customer ID]],Table8[[Customer ID]:[NumberOfMajorSurgeries]],9,FALSE)</f>
        <v>2</v>
      </c>
      <c r="I1912" s="24" t="str">
        <f>VLOOKUP(Table8[[#This Row],[Customer ID]],Table8[],10,FALSE)</f>
        <v>No</v>
      </c>
      <c r="J1912" s="24" t="str">
        <f>VLOOKUP(Table8[[#This Row],[Customer ID]],Table8[[Customer ID]:[Wight Status]],3,FALSE)</f>
        <v>Obesity</v>
      </c>
      <c r="K1912" s="24" t="str">
        <f>VLOOKUP(Table8[[#This Row],[Customer ID]],Table8[[Customer ID]:[Diabetes Status]],5,FALSE)</f>
        <v>Normal</v>
      </c>
      <c r="L1912" s="24" t="str">
        <f>VLOOKUP(A1912,Table1[[Customer ID]:[Date Of Birth]],5,FALSE)</f>
        <v>10-Jul-2000</v>
      </c>
      <c r="M1912" s="24">
        <f>VLOOKUP(A1912,Table1[[Customer ID]:[charges]],8,FALSE)</f>
        <v>3925.76</v>
      </c>
      <c r="N1912" s="24" t="str">
        <f>VLOOKUP(Healthcare!A1912,Table1[[Customer ID]:[Hospital tier]],9,FALSE)</f>
        <v>tier - 2</v>
      </c>
      <c r="O1912" s="24" t="str">
        <f>VLOOKUP(A1912,Table1[[Customer ID]:[City tier]],10,FALSE)</f>
        <v>tier - 2</v>
      </c>
      <c r="P1912" s="24" t="str">
        <f>VLOOKUP(Healthcare!A1912,Table1[],11,FALSE)</f>
        <v>R1024</v>
      </c>
      <c r="Q1912" s="24">
        <f>VLOOKUP(Healthcare!A1912,Table1[[Customer ID]:[Age]],6,FALSE)</f>
        <v>22</v>
      </c>
    </row>
    <row r="1913" spans="1:17" ht="15.4" x14ac:dyDescent="0.45">
      <c r="A1913" s="25" t="s">
        <v>1912</v>
      </c>
      <c r="B1913" s="24" t="str">
        <f>VLOOKUP('Customer Names'!A1913,'Customer Names'!A1913:C4247,3,FALSE)</f>
        <v>Murphy</v>
      </c>
      <c r="C1913" s="24">
        <f>VLOOKUP(Table8[[#This Row],[Customer ID]],Table8[[Customer ID]:[BMI]],2,FALSE)</f>
        <v>17.940000000000001</v>
      </c>
      <c r="D1913" s="24">
        <f>VLOOKUP(Table8[[#This Row],[Customer ID]],Table8[[Customer ID]:[HBA1C]],4,FALSE)</f>
        <v>5.17</v>
      </c>
      <c r="E1913" s="24" t="str">
        <f>VLOOKUP(Table8[[#This Row],[Customer ID]],Table8[[Customer ID]:[Heart Issues]],6,FALSE)</f>
        <v>Yes</v>
      </c>
      <c r="F1913" s="24" t="str">
        <f>VLOOKUP(Table8[[#This Row],[Customer ID]],Table8[[Customer ID]:[Any Transplants]],7,FALSE)</f>
        <v>No</v>
      </c>
      <c r="G1913" s="24" t="str">
        <f>VLOOKUP(Table8[[#This Row],[Customer ID]],Table8[[Customer ID]:[Cancer history]],8,FALSE)</f>
        <v>No</v>
      </c>
      <c r="H1913" s="24">
        <f>VLOOKUP(Table8[[#This Row],[Customer ID]],Table8[[Customer ID]:[NumberOfMajorSurgeries]],9,FALSE)</f>
        <v>0</v>
      </c>
      <c r="I1913" s="24" t="str">
        <f>VLOOKUP(Table8[[#This Row],[Customer ID]],Table8[],10,FALSE)</f>
        <v>No</v>
      </c>
      <c r="J1913" s="24" t="str">
        <f>VLOOKUP(Table8[[#This Row],[Customer ID]],Table8[[Customer ID]:[Wight Status]],3,FALSE)</f>
        <v>Under Weight</v>
      </c>
      <c r="K1913" s="24" t="str">
        <f>VLOOKUP(Table8[[#This Row],[Customer ID]],Table8[[Customer ID]:[Diabetes Status]],5,FALSE)</f>
        <v>Normal</v>
      </c>
      <c r="L1913" s="24" t="str">
        <f>VLOOKUP(A1913,Table1[[Customer ID]:[Date Of Birth]],5,FALSE)</f>
        <v>5-Jul-1985</v>
      </c>
      <c r="M1913" s="24">
        <f>VLOOKUP(A1913,Table1[[Customer ID]:[charges]],8,FALSE)</f>
        <v>3910.44</v>
      </c>
      <c r="N1913" s="24" t="str">
        <f>VLOOKUP(Healthcare!A1913,Table1[[Customer ID]:[Hospital tier]],9,FALSE)</f>
        <v>tier - 2</v>
      </c>
      <c r="O1913" s="24" t="str">
        <f>VLOOKUP(A1913,Table1[[Customer ID]:[City tier]],10,FALSE)</f>
        <v>tier - 2</v>
      </c>
      <c r="P1913" s="24" t="str">
        <f>VLOOKUP(Healthcare!A1913,Table1[],11,FALSE)</f>
        <v>R1013</v>
      </c>
      <c r="Q1913" s="24">
        <f>VLOOKUP(Healthcare!A1913,Table1[[Customer ID]:[Age]],6,FALSE)</f>
        <v>37</v>
      </c>
    </row>
    <row r="1914" spans="1:17" ht="15.4" x14ac:dyDescent="0.45">
      <c r="A1914" s="25" t="s">
        <v>1913</v>
      </c>
      <c r="B1914" s="24" t="str">
        <f>VLOOKUP('Customer Names'!A1914,'Customer Names'!A1914:C4248,3,FALSE)</f>
        <v>Shue</v>
      </c>
      <c r="C1914" s="24">
        <f>VLOOKUP(Table8[[#This Row],[Customer ID]],Table8[[Customer ID]:[BMI]],2,FALSE)</f>
        <v>26.8</v>
      </c>
      <c r="D1914" s="24">
        <f>VLOOKUP(Table8[[#This Row],[Customer ID]],Table8[[Customer ID]:[HBA1C]],4,FALSE)</f>
        <v>6.18</v>
      </c>
      <c r="E1914" s="24" t="str">
        <f>VLOOKUP(Table8[[#This Row],[Customer ID]],Table8[[Customer ID]:[Heart Issues]],6,FALSE)</f>
        <v>Yes</v>
      </c>
      <c r="F1914" s="24" t="str">
        <f>VLOOKUP(Table8[[#This Row],[Customer ID]],Table8[[Customer ID]:[Any Transplants]],7,FALSE)</f>
        <v>No</v>
      </c>
      <c r="G1914" s="24" t="str">
        <f>VLOOKUP(Table8[[#This Row],[Customer ID]],Table8[[Customer ID]:[Cancer history]],8,FALSE)</f>
        <v>Yes</v>
      </c>
      <c r="H1914" s="24">
        <f>VLOOKUP(Table8[[#This Row],[Customer ID]],Table8[[Customer ID]:[NumberOfMajorSurgeries]],9,FALSE)</f>
        <v>1</v>
      </c>
      <c r="I1914" s="24" t="str">
        <f>VLOOKUP(Table8[[#This Row],[Customer ID]],Table8[],10,FALSE)</f>
        <v>No</v>
      </c>
      <c r="J1914" s="24" t="str">
        <f>VLOOKUP(Table8[[#This Row],[Customer ID]],Table8[[Customer ID]:[Wight Status]],3,FALSE)</f>
        <v>Over Weight</v>
      </c>
      <c r="K1914" s="24" t="str">
        <f>VLOOKUP(Table8[[#This Row],[Customer ID]],Table8[[Customer ID]:[Diabetes Status]],5,FALSE)</f>
        <v>Prediabetes</v>
      </c>
      <c r="L1914" s="24" t="str">
        <f>VLOOKUP(A1914,Table1[[Customer ID]:[Date Of Birth]],5,FALSE)</f>
        <v>24-Nov-1997</v>
      </c>
      <c r="M1914" s="24">
        <f>VLOOKUP(A1914,Table1[[Customer ID]:[charges]],8,FALSE)</f>
        <v>3906.13</v>
      </c>
      <c r="N1914" s="24" t="str">
        <f>VLOOKUP(Healthcare!A1914,Table1[[Customer ID]:[Hospital tier]],9,FALSE)</f>
        <v>tier - 3</v>
      </c>
      <c r="O1914" s="24" t="str">
        <f>VLOOKUP(A1914,Table1[[Customer ID]:[City tier]],10,FALSE)</f>
        <v>tier - 3</v>
      </c>
      <c r="P1914" s="24" t="str">
        <f>VLOOKUP(Healthcare!A1914,Table1[],11,FALSE)</f>
        <v>R1011</v>
      </c>
      <c r="Q1914" s="24">
        <f>VLOOKUP(Healthcare!A1914,Table1[[Customer ID]:[Age]],6,FALSE)</f>
        <v>25</v>
      </c>
    </row>
    <row r="1915" spans="1:17" ht="15.4" x14ac:dyDescent="0.45">
      <c r="A1915" s="25" t="s">
        <v>1914</v>
      </c>
      <c r="B1915" s="24" t="str">
        <f>VLOOKUP('Customer Names'!A1915,'Customer Names'!A1915:C4249,3,FALSE)</f>
        <v>Reilly</v>
      </c>
      <c r="C1915" s="24">
        <f>VLOOKUP(Table8[[#This Row],[Customer ID]],Table8[[Customer ID]:[BMI]],2,FALSE)</f>
        <v>17.690000000000001</v>
      </c>
      <c r="D1915" s="24">
        <f>VLOOKUP(Table8[[#This Row],[Customer ID]],Table8[[Customer ID]:[HBA1C]],4,FALSE)</f>
        <v>9.07</v>
      </c>
      <c r="E1915" s="24" t="str">
        <f>VLOOKUP(Table8[[#This Row],[Customer ID]],Table8[[Customer ID]:[Heart Issues]],6,FALSE)</f>
        <v>Yes</v>
      </c>
      <c r="F1915" s="24" t="str">
        <f>VLOOKUP(Table8[[#This Row],[Customer ID]],Table8[[Customer ID]:[Any Transplants]],7,FALSE)</f>
        <v>No</v>
      </c>
      <c r="G1915" s="24" t="str">
        <f>VLOOKUP(Table8[[#This Row],[Customer ID]],Table8[[Customer ID]:[Cancer history]],8,FALSE)</f>
        <v>No</v>
      </c>
      <c r="H1915" s="24">
        <f>VLOOKUP(Table8[[#This Row],[Customer ID]],Table8[[Customer ID]:[NumberOfMajorSurgeries]],9,FALSE)</f>
        <v>0</v>
      </c>
      <c r="I1915" s="24" t="str">
        <f>VLOOKUP(Table8[[#This Row],[Customer ID]],Table8[],10,FALSE)</f>
        <v>No</v>
      </c>
      <c r="J1915" s="24" t="str">
        <f>VLOOKUP(Table8[[#This Row],[Customer ID]],Table8[[Customer ID]:[Wight Status]],3,FALSE)</f>
        <v>Under Weight</v>
      </c>
      <c r="K1915" s="24" t="str">
        <f>VLOOKUP(Table8[[#This Row],[Customer ID]],Table8[[Customer ID]:[Diabetes Status]],5,FALSE)</f>
        <v>Diabetes</v>
      </c>
      <c r="L1915" s="24" t="str">
        <f>VLOOKUP(A1915,Table1[[Customer ID]:[Date Of Birth]],5,FALSE)</f>
        <v>27-Aug-1981</v>
      </c>
      <c r="M1915" s="24">
        <f>VLOOKUP(A1915,Table1[[Customer ID]:[charges]],8,FALSE)</f>
        <v>3902.07</v>
      </c>
      <c r="N1915" s="24" t="str">
        <f>VLOOKUP(Healthcare!A1915,Table1[[Customer ID]:[Hospital tier]],9,FALSE)</f>
        <v>tier - 2</v>
      </c>
      <c r="O1915" s="24" t="str">
        <f>VLOOKUP(A1915,Table1[[Customer ID]:[City tier]],10,FALSE)</f>
        <v>tier - 2</v>
      </c>
      <c r="P1915" s="24" t="str">
        <f>VLOOKUP(Healthcare!A1915,Table1[],11,FALSE)</f>
        <v>R1013</v>
      </c>
      <c r="Q1915" s="24">
        <f>VLOOKUP(Healthcare!A1915,Table1[[Customer ID]:[Age]],6,FALSE)</f>
        <v>41</v>
      </c>
    </row>
    <row r="1916" spans="1:17" ht="15.4" x14ac:dyDescent="0.45">
      <c r="A1916" s="25" t="s">
        <v>1915</v>
      </c>
      <c r="B1916" s="24" t="str">
        <f>VLOOKUP('Customer Names'!A1916,'Customer Names'!A1916:C4250,3,FALSE)</f>
        <v>Blinn</v>
      </c>
      <c r="C1916" s="24">
        <f>VLOOKUP(Table8[[#This Row],[Customer ID]],Table8[[Customer ID]:[BMI]],2,FALSE)</f>
        <v>25.77</v>
      </c>
      <c r="D1916" s="24">
        <f>VLOOKUP(Table8[[#This Row],[Customer ID]],Table8[[Customer ID]:[HBA1C]],4,FALSE)</f>
        <v>4.43</v>
      </c>
      <c r="E1916" s="24" t="str">
        <f>VLOOKUP(Table8[[#This Row],[Customer ID]],Table8[[Customer ID]:[Heart Issues]],6,FALSE)</f>
        <v>No</v>
      </c>
      <c r="F1916" s="24" t="str">
        <f>VLOOKUP(Table8[[#This Row],[Customer ID]],Table8[[Customer ID]:[Any Transplants]],7,FALSE)</f>
        <v>No</v>
      </c>
      <c r="G1916" s="24" t="str">
        <f>VLOOKUP(Table8[[#This Row],[Customer ID]],Table8[[Customer ID]:[Cancer history]],8,FALSE)</f>
        <v>Yes</v>
      </c>
      <c r="H1916" s="24">
        <f>VLOOKUP(Table8[[#This Row],[Customer ID]],Table8[[Customer ID]:[NumberOfMajorSurgeries]],9,FALSE)</f>
        <v>1</v>
      </c>
      <c r="I1916" s="24" t="str">
        <f>VLOOKUP(Table8[[#This Row],[Customer ID]],Table8[],10,FALSE)</f>
        <v>No</v>
      </c>
      <c r="J1916" s="24" t="str">
        <f>VLOOKUP(Table8[[#This Row],[Customer ID]],Table8[[Customer ID]:[Wight Status]],3,FALSE)</f>
        <v>Over Weight</v>
      </c>
      <c r="K1916" s="24" t="str">
        <f>VLOOKUP(Table8[[#This Row],[Customer ID]],Table8[[Customer ID]:[Diabetes Status]],5,FALSE)</f>
        <v>Normal</v>
      </c>
      <c r="L1916" s="24" t="str">
        <f>VLOOKUP(A1916,Table1[[Customer ID]:[Date Of Birth]],5,FALSE)</f>
        <v>14-Sep-1993</v>
      </c>
      <c r="M1916" s="24">
        <f>VLOOKUP(A1916,Table1[[Customer ID]:[charges]],8,FALSE)</f>
        <v>3898.35</v>
      </c>
      <c r="N1916" s="24" t="str">
        <f>VLOOKUP(Healthcare!A1916,Table1[[Customer ID]:[Hospital tier]],9,FALSE)</f>
        <v>tier - 2</v>
      </c>
      <c r="O1916" s="24" t="str">
        <f>VLOOKUP(A1916,Table1[[Customer ID]:[City tier]],10,FALSE)</f>
        <v>tier - 2</v>
      </c>
      <c r="P1916" s="24" t="str">
        <f>VLOOKUP(Healthcare!A1916,Table1[],11,FALSE)</f>
        <v>R1012</v>
      </c>
      <c r="Q1916" s="24">
        <f>VLOOKUP(Healthcare!A1916,Table1[[Customer ID]:[Age]],6,FALSE)</f>
        <v>29</v>
      </c>
    </row>
    <row r="1917" spans="1:17" ht="15.4" x14ac:dyDescent="0.45">
      <c r="A1917" s="25" t="s">
        <v>1916</v>
      </c>
      <c r="B1917" s="24" t="str">
        <f>VLOOKUP('Customer Names'!A1917,'Customer Names'!A1917:C4251,3,FALSE)</f>
        <v>Duyn</v>
      </c>
      <c r="C1917" s="24">
        <f>VLOOKUP(Table8[[#This Row],[Customer ID]],Table8[[Customer ID]:[BMI]],2,FALSE)</f>
        <v>34.46</v>
      </c>
      <c r="D1917" s="24">
        <f>VLOOKUP(Table8[[#This Row],[Customer ID]],Table8[[Customer ID]:[HBA1C]],4,FALSE)</f>
        <v>4.17</v>
      </c>
      <c r="E1917" s="24" t="str">
        <f>VLOOKUP(Table8[[#This Row],[Customer ID]],Table8[[Customer ID]:[Heart Issues]],6,FALSE)</f>
        <v>No</v>
      </c>
      <c r="F1917" s="24" t="str">
        <f>VLOOKUP(Table8[[#This Row],[Customer ID]],Table8[[Customer ID]:[Any Transplants]],7,FALSE)</f>
        <v>Yes</v>
      </c>
      <c r="G1917" s="24" t="str">
        <f>VLOOKUP(Table8[[#This Row],[Customer ID]],Table8[[Customer ID]:[Cancer history]],8,FALSE)</f>
        <v>No</v>
      </c>
      <c r="H1917" s="24">
        <f>VLOOKUP(Table8[[#This Row],[Customer ID]],Table8[[Customer ID]:[NumberOfMajorSurgeries]],9,FALSE)</f>
        <v>1</v>
      </c>
      <c r="I1917" s="24" t="str">
        <f>VLOOKUP(Table8[[#This Row],[Customer ID]],Table8[],10,FALSE)</f>
        <v>No</v>
      </c>
      <c r="J1917" s="24" t="str">
        <f>VLOOKUP(Table8[[#This Row],[Customer ID]],Table8[[Customer ID]:[Wight Status]],3,FALSE)</f>
        <v>Obesity</v>
      </c>
      <c r="K1917" s="24" t="str">
        <f>VLOOKUP(Table8[[#This Row],[Customer ID]],Table8[[Customer ID]:[Diabetes Status]],5,FALSE)</f>
        <v>Normal</v>
      </c>
      <c r="L1917" s="24" t="str">
        <f>VLOOKUP(A1917,Table1[[Customer ID]:[Date Of Birth]],5,FALSE)</f>
        <v>13-Jul-2004</v>
      </c>
      <c r="M1917" s="24">
        <f>VLOOKUP(A1917,Table1[[Customer ID]:[charges]],8,FALSE)</f>
        <v>3889.2</v>
      </c>
      <c r="N1917" s="24" t="str">
        <f>VLOOKUP(Healthcare!A1917,Table1[[Customer ID]:[Hospital tier]],9,FALSE)</f>
        <v>tier - 2</v>
      </c>
      <c r="O1917" s="24" t="str">
        <f>VLOOKUP(A1917,Table1[[Customer ID]:[City tier]],10,FALSE)</f>
        <v>tier - 2</v>
      </c>
      <c r="P1917" s="24" t="str">
        <f>VLOOKUP(Healthcare!A1917,Table1[],11,FALSE)</f>
        <v>R1012</v>
      </c>
      <c r="Q1917" s="24">
        <f>VLOOKUP(Healthcare!A1917,Table1[[Customer ID]:[Age]],6,FALSE)</f>
        <v>18</v>
      </c>
    </row>
    <row r="1918" spans="1:17" ht="15.4" x14ac:dyDescent="0.45">
      <c r="A1918" s="25" t="s">
        <v>1917</v>
      </c>
      <c r="B1918" s="24" t="str">
        <f>VLOOKUP('Customer Names'!A1918,'Customer Names'!A1918:C4252,3,FALSE)</f>
        <v>Wardian</v>
      </c>
      <c r="C1918" s="24">
        <f>VLOOKUP(Table8[[#This Row],[Customer ID]],Table8[[Customer ID]:[BMI]],2,FALSE)</f>
        <v>30.875</v>
      </c>
      <c r="D1918" s="24">
        <f>VLOOKUP(Table8[[#This Row],[Customer ID]],Table8[[Customer ID]:[HBA1C]],4,FALSE)</f>
        <v>4.95</v>
      </c>
      <c r="E1918" s="24" t="str">
        <f>VLOOKUP(Table8[[#This Row],[Customer ID]],Table8[[Customer ID]:[Heart Issues]],6,FALSE)</f>
        <v>Yes</v>
      </c>
      <c r="F1918" s="24" t="str">
        <f>VLOOKUP(Table8[[#This Row],[Customer ID]],Table8[[Customer ID]:[Any Transplants]],7,FALSE)</f>
        <v>No</v>
      </c>
      <c r="G1918" s="24" t="str">
        <f>VLOOKUP(Table8[[#This Row],[Customer ID]],Table8[[Customer ID]:[Cancer history]],8,FALSE)</f>
        <v>No</v>
      </c>
      <c r="H1918" s="24">
        <f>VLOOKUP(Table8[[#This Row],[Customer ID]],Table8[[Customer ID]:[NumberOfMajorSurgeries]],9,FALSE)</f>
        <v>0</v>
      </c>
      <c r="I1918" s="24" t="str">
        <f>VLOOKUP(Table8[[#This Row],[Customer ID]],Table8[],10,FALSE)</f>
        <v>No</v>
      </c>
      <c r="J1918" s="24" t="str">
        <f>VLOOKUP(Table8[[#This Row],[Customer ID]],Table8[[Customer ID]:[Wight Status]],3,FALSE)</f>
        <v>Obesity</v>
      </c>
      <c r="K1918" s="24" t="str">
        <f>VLOOKUP(Table8[[#This Row],[Customer ID]],Table8[[Customer ID]:[Diabetes Status]],5,FALSE)</f>
        <v>Normal</v>
      </c>
      <c r="L1918" s="24" t="str">
        <f>VLOOKUP(A1918,Table1[[Customer ID]:[Date Of Birth]],5,FALSE)</f>
        <v>23-Oct-1996</v>
      </c>
      <c r="M1918" s="24">
        <f>VLOOKUP(A1918,Table1[[Customer ID]:[charges]],8,FALSE)</f>
        <v>3877.3</v>
      </c>
      <c r="N1918" s="24" t="str">
        <f>VLOOKUP(Healthcare!A1918,Table1[[Customer ID]:[Hospital tier]],9,FALSE)</f>
        <v>tier - 1</v>
      </c>
      <c r="O1918" s="24" t="str">
        <f>VLOOKUP(A1918,Table1[[Customer ID]:[City tier]],10,FALSE)</f>
        <v>tier - 3</v>
      </c>
      <c r="P1918" s="24" t="str">
        <f>VLOOKUP(Healthcare!A1918,Table1[],11,FALSE)</f>
        <v>R1012</v>
      </c>
      <c r="Q1918" s="24">
        <f>VLOOKUP(Healthcare!A1918,Table1[[Customer ID]:[Age]],6,FALSE)</f>
        <v>26</v>
      </c>
    </row>
    <row r="1919" spans="1:17" ht="15.4" x14ac:dyDescent="0.45">
      <c r="A1919" s="25" t="s">
        <v>1918</v>
      </c>
      <c r="B1919" s="24" t="str">
        <f>VLOOKUP('Customer Names'!A1919,'Customer Names'!A1919:C4253,3,FALSE)</f>
        <v>Heuninck</v>
      </c>
      <c r="C1919" s="24">
        <f>VLOOKUP(Table8[[#This Row],[Customer ID]],Table8[[Customer ID]:[BMI]],2,FALSE)</f>
        <v>39.49</v>
      </c>
      <c r="D1919" s="24">
        <f>VLOOKUP(Table8[[#This Row],[Customer ID]],Table8[[Customer ID]:[HBA1C]],4,FALSE)</f>
        <v>5.13</v>
      </c>
      <c r="E1919" s="24" t="str">
        <f>VLOOKUP(Table8[[#This Row],[Customer ID]],Table8[[Customer ID]:[Heart Issues]],6,FALSE)</f>
        <v>No</v>
      </c>
      <c r="F1919" s="24" t="str">
        <f>VLOOKUP(Table8[[#This Row],[Customer ID]],Table8[[Customer ID]:[Any Transplants]],7,FALSE)</f>
        <v>No</v>
      </c>
      <c r="G1919" s="24" t="str">
        <f>VLOOKUP(Table8[[#This Row],[Customer ID]],Table8[[Customer ID]:[Cancer history]],8,FALSE)</f>
        <v>No</v>
      </c>
      <c r="H1919" s="24">
        <f>VLOOKUP(Table8[[#This Row],[Customer ID]],Table8[[Customer ID]:[NumberOfMajorSurgeries]],9,FALSE)</f>
        <v>0</v>
      </c>
      <c r="I1919" s="24" t="str">
        <f>VLOOKUP(Table8[[#This Row],[Customer ID]],Table8[],10,FALSE)</f>
        <v>No</v>
      </c>
      <c r="J1919" s="24" t="str">
        <f>VLOOKUP(Table8[[#This Row],[Customer ID]],Table8[[Customer ID]:[Wight Status]],3,FALSE)</f>
        <v>Obesity</v>
      </c>
      <c r="K1919" s="24" t="str">
        <f>VLOOKUP(Table8[[#This Row],[Customer ID]],Table8[[Customer ID]:[Diabetes Status]],5,FALSE)</f>
        <v>Normal</v>
      </c>
      <c r="L1919" s="24" t="str">
        <f>VLOOKUP(A1919,Table1[[Customer ID]:[Date Of Birth]],5,FALSE)</f>
        <v>25-Jul-1991</v>
      </c>
      <c r="M1919" s="24">
        <f>VLOOKUP(A1919,Table1[[Customer ID]:[charges]],8,FALSE)</f>
        <v>3875.73</v>
      </c>
      <c r="N1919" s="24" t="str">
        <f>VLOOKUP(Healthcare!A1919,Table1[[Customer ID]:[Hospital tier]],9,FALSE)</f>
        <v>tier - 2</v>
      </c>
      <c r="O1919" s="24" t="str">
        <f>VLOOKUP(A1919,Table1[[Customer ID]:[City tier]],10,FALSE)</f>
        <v>tier - 3</v>
      </c>
      <c r="P1919" s="24" t="str">
        <f>VLOOKUP(Healthcare!A1919,Table1[],11,FALSE)</f>
        <v>R1013</v>
      </c>
      <c r="Q1919" s="24">
        <f>VLOOKUP(Healthcare!A1919,Table1[[Customer ID]:[Age]],6,FALSE)</f>
        <v>31</v>
      </c>
    </row>
    <row r="1920" spans="1:17" ht="15.4" x14ac:dyDescent="0.45">
      <c r="A1920" s="25" t="s">
        <v>1919</v>
      </c>
      <c r="B1920" s="24" t="str">
        <f>VLOOKUP('Customer Names'!A1920,'Customer Names'!A1920:C4254,3,FALSE)</f>
        <v>Kipyego</v>
      </c>
      <c r="C1920" s="24">
        <f>VLOOKUP(Table8[[#This Row],[Customer ID]],Table8[[Customer ID]:[BMI]],2,FALSE)</f>
        <v>28.88</v>
      </c>
      <c r="D1920" s="24">
        <f>VLOOKUP(Table8[[#This Row],[Customer ID]],Table8[[Customer ID]:[HBA1C]],4,FALSE)</f>
        <v>4.0999999999999996</v>
      </c>
      <c r="E1920" s="24" t="str">
        <f>VLOOKUP(Table8[[#This Row],[Customer ID]],Table8[[Customer ID]:[Heart Issues]],6,FALSE)</f>
        <v>No</v>
      </c>
      <c r="F1920" s="24" t="str">
        <f>VLOOKUP(Table8[[#This Row],[Customer ID]],Table8[[Customer ID]:[Any Transplants]],7,FALSE)</f>
        <v>No</v>
      </c>
      <c r="G1920" s="24" t="str">
        <f>VLOOKUP(Table8[[#This Row],[Customer ID]],Table8[[Customer ID]:[Cancer history]],8,FALSE)</f>
        <v>No</v>
      </c>
      <c r="H1920" s="24">
        <f>VLOOKUP(Table8[[#This Row],[Customer ID]],Table8[[Customer ID]:[NumberOfMajorSurgeries]],9,FALSE)</f>
        <v>0</v>
      </c>
      <c r="I1920" s="24" t="str">
        <f>VLOOKUP(Table8[[#This Row],[Customer ID]],Table8[],10,FALSE)</f>
        <v>No</v>
      </c>
      <c r="J1920" s="24" t="str">
        <f>VLOOKUP(Table8[[#This Row],[Customer ID]],Table8[[Customer ID]:[Wight Status]],3,FALSE)</f>
        <v>Over Weight</v>
      </c>
      <c r="K1920" s="24" t="str">
        <f>VLOOKUP(Table8[[#This Row],[Customer ID]],Table8[[Customer ID]:[Diabetes Status]],5,FALSE)</f>
        <v>Normal</v>
      </c>
      <c r="L1920" s="24" t="str">
        <f>VLOOKUP(A1920,Table1[[Customer ID]:[Date Of Birth]],5,FALSE)</f>
        <v>24-Jun-1990</v>
      </c>
      <c r="M1920" s="24">
        <f>VLOOKUP(A1920,Table1[[Customer ID]:[charges]],8,FALSE)</f>
        <v>3866.86</v>
      </c>
      <c r="N1920" s="24" t="str">
        <f>VLOOKUP(Healthcare!A1920,Table1[[Customer ID]:[Hospital tier]],9,FALSE)</f>
        <v>tier - 1</v>
      </c>
      <c r="O1920" s="24" t="str">
        <f>VLOOKUP(A1920,Table1[[Customer ID]:[City tier]],10,FALSE)</f>
        <v>tier - 1</v>
      </c>
      <c r="P1920" s="24" t="str">
        <f>VLOOKUP(Healthcare!A1920,Table1[],11,FALSE)</f>
        <v>R1012</v>
      </c>
      <c r="Q1920" s="24">
        <f>VLOOKUP(Healthcare!A1920,Table1[[Customer ID]:[Age]],6,FALSE)</f>
        <v>32</v>
      </c>
    </row>
    <row r="1921" spans="1:17" ht="15.4" x14ac:dyDescent="0.45">
      <c r="A1921" s="25" t="s">
        <v>1920</v>
      </c>
      <c r="B1921" s="24" t="str">
        <f>VLOOKUP('Customer Names'!A1921,'Customer Names'!A1921:C4255,3,FALSE)</f>
        <v>Kuehl</v>
      </c>
      <c r="C1921" s="24">
        <f>VLOOKUP(Table8[[#This Row],[Customer ID]],Table8[[Customer ID]:[BMI]],2,FALSE)</f>
        <v>20.234999999999999</v>
      </c>
      <c r="D1921" s="24">
        <f>VLOOKUP(Table8[[#This Row],[Customer ID]],Table8[[Customer ID]:[HBA1C]],4,FALSE)</f>
        <v>5.01</v>
      </c>
      <c r="E1921" s="24" t="str">
        <f>VLOOKUP(Table8[[#This Row],[Customer ID]],Table8[[Customer ID]:[Heart Issues]],6,FALSE)</f>
        <v>Yes</v>
      </c>
      <c r="F1921" s="24" t="str">
        <f>VLOOKUP(Table8[[#This Row],[Customer ID]],Table8[[Customer ID]:[Any Transplants]],7,FALSE)</f>
        <v>No</v>
      </c>
      <c r="G1921" s="24" t="str">
        <f>VLOOKUP(Table8[[#This Row],[Customer ID]],Table8[[Customer ID]:[Cancer history]],8,FALSE)</f>
        <v>No</v>
      </c>
      <c r="H1921" s="24">
        <f>VLOOKUP(Table8[[#This Row],[Customer ID]],Table8[[Customer ID]:[NumberOfMajorSurgeries]],9,FALSE)</f>
        <v>0</v>
      </c>
      <c r="I1921" s="24" t="str">
        <f>VLOOKUP(Table8[[#This Row],[Customer ID]],Table8[],10,FALSE)</f>
        <v>No</v>
      </c>
      <c r="J1921" s="24" t="str">
        <f>VLOOKUP(Table8[[#This Row],[Customer ID]],Table8[[Customer ID]:[Wight Status]],3,FALSE)</f>
        <v>Normal Weight</v>
      </c>
      <c r="K1921" s="24" t="str">
        <f>VLOOKUP(Table8[[#This Row],[Customer ID]],Table8[[Customer ID]:[Diabetes Status]],5,FALSE)</f>
        <v>Normal</v>
      </c>
      <c r="L1921" s="24" t="str">
        <f>VLOOKUP(A1921,Table1[[Customer ID]:[Date Of Birth]],5,FALSE)</f>
        <v>18-Oct-2001</v>
      </c>
      <c r="M1921" s="24">
        <f>VLOOKUP(A1921,Table1[[Customer ID]:[charges]],8,FALSE)</f>
        <v>3861.21</v>
      </c>
      <c r="N1921" s="24" t="str">
        <f>VLOOKUP(Healthcare!A1921,Table1[[Customer ID]:[Hospital tier]],9,FALSE)</f>
        <v>tier - 2</v>
      </c>
      <c r="O1921" s="24" t="str">
        <f>VLOOKUP(A1921,Table1[[Customer ID]:[City tier]],10,FALSE)</f>
        <v>tier - 2</v>
      </c>
      <c r="P1921" s="24" t="str">
        <f>VLOOKUP(Healthcare!A1921,Table1[],11,FALSE)</f>
        <v>R1016</v>
      </c>
      <c r="Q1921" s="24">
        <f>VLOOKUP(Healthcare!A1921,Table1[[Customer ID]:[Age]],6,FALSE)</f>
        <v>21</v>
      </c>
    </row>
    <row r="1922" spans="1:17" ht="15.4" x14ac:dyDescent="0.45">
      <c r="A1922" s="25" t="s">
        <v>1921</v>
      </c>
      <c r="B1922" s="24" t="str">
        <f>VLOOKUP('Customer Names'!A1922,'Customer Names'!A1922:C4256,3,FALSE)</f>
        <v>Burkholder</v>
      </c>
      <c r="C1922" s="24">
        <f>VLOOKUP(Table8[[#This Row],[Customer ID]],Table8[[Customer ID]:[BMI]],2,FALSE)</f>
        <v>30.67</v>
      </c>
      <c r="D1922" s="24">
        <f>VLOOKUP(Table8[[#This Row],[Customer ID]],Table8[[Customer ID]:[HBA1C]],4,FALSE)</f>
        <v>5.09</v>
      </c>
      <c r="E1922" s="24" t="str">
        <f>VLOOKUP(Table8[[#This Row],[Customer ID]],Table8[[Customer ID]:[Heart Issues]],6,FALSE)</f>
        <v>Yes</v>
      </c>
      <c r="F1922" s="24" t="str">
        <f>VLOOKUP(Table8[[#This Row],[Customer ID]],Table8[[Customer ID]:[Any Transplants]],7,FALSE)</f>
        <v>No</v>
      </c>
      <c r="G1922" s="24" t="str">
        <f>VLOOKUP(Table8[[#This Row],[Customer ID]],Table8[[Customer ID]:[Cancer history]],8,FALSE)</f>
        <v>No</v>
      </c>
      <c r="H1922" s="24">
        <f>VLOOKUP(Table8[[#This Row],[Customer ID]],Table8[[Customer ID]:[NumberOfMajorSurgeries]],9,FALSE)</f>
        <v>0</v>
      </c>
      <c r="I1922" s="24" t="str">
        <f>VLOOKUP(Table8[[#This Row],[Customer ID]],Table8[],10,FALSE)</f>
        <v>No</v>
      </c>
      <c r="J1922" s="24" t="str">
        <f>VLOOKUP(Table8[[#This Row],[Customer ID]],Table8[[Customer ID]:[Wight Status]],3,FALSE)</f>
        <v>Obesity</v>
      </c>
      <c r="K1922" s="24" t="str">
        <f>VLOOKUP(Table8[[#This Row],[Customer ID]],Table8[[Customer ID]:[Diabetes Status]],5,FALSE)</f>
        <v>Normal</v>
      </c>
      <c r="L1922" s="24" t="str">
        <f>VLOOKUP(A1922,Table1[[Customer ID]:[Date Of Birth]],5,FALSE)</f>
        <v>6-Jun-2001</v>
      </c>
      <c r="M1922" s="24">
        <f>VLOOKUP(A1922,Table1[[Customer ID]:[charges]],8,FALSE)</f>
        <v>3858.51</v>
      </c>
      <c r="N1922" s="24" t="str">
        <f>VLOOKUP(Healthcare!A1922,Table1[[Customer ID]:[Hospital tier]],9,FALSE)</f>
        <v>tier - 2</v>
      </c>
      <c r="O1922" s="24" t="str">
        <f>VLOOKUP(A1922,Table1[[Customer ID]:[City tier]],10,FALSE)</f>
        <v>tier - 3</v>
      </c>
      <c r="P1922" s="24" t="str">
        <f>VLOOKUP(Healthcare!A1922,Table1[],11,FALSE)</f>
        <v>R1025</v>
      </c>
      <c r="Q1922" s="24">
        <f>VLOOKUP(Healthcare!A1922,Table1[[Customer ID]:[Age]],6,FALSE)</f>
        <v>22</v>
      </c>
    </row>
    <row r="1923" spans="1:17" ht="15.4" x14ac:dyDescent="0.45">
      <c r="A1923" s="25" t="s">
        <v>1922</v>
      </c>
      <c r="B1923" s="24" t="str">
        <f>VLOOKUP('Customer Names'!A1923,'Customer Names'!A1923:C4257,3,FALSE)</f>
        <v>Stadolnik</v>
      </c>
      <c r="C1923" s="24">
        <f>VLOOKUP(Table8[[#This Row],[Customer ID]],Table8[[Customer ID]:[BMI]],2,FALSE)</f>
        <v>30.875</v>
      </c>
      <c r="D1923" s="24">
        <f>VLOOKUP(Table8[[#This Row],[Customer ID]],Table8[[Customer ID]:[HBA1C]],4,FALSE)</f>
        <v>6.49</v>
      </c>
      <c r="E1923" s="24" t="str">
        <f>VLOOKUP(Table8[[#This Row],[Customer ID]],Table8[[Customer ID]:[Heart Issues]],6,FALSE)</f>
        <v>No</v>
      </c>
      <c r="F1923" s="24" t="str">
        <f>VLOOKUP(Table8[[#This Row],[Customer ID]],Table8[[Customer ID]:[Any Transplants]],7,FALSE)</f>
        <v>No</v>
      </c>
      <c r="G1923" s="24" t="str">
        <f>VLOOKUP(Table8[[#This Row],[Customer ID]],Table8[[Customer ID]:[Cancer history]],8,FALSE)</f>
        <v>No</v>
      </c>
      <c r="H1923" s="24">
        <f>VLOOKUP(Table8[[#This Row],[Customer ID]],Table8[[Customer ID]:[NumberOfMajorSurgeries]],9,FALSE)</f>
        <v>0</v>
      </c>
      <c r="I1923" s="24" t="str">
        <f>VLOOKUP(Table8[[#This Row],[Customer ID]],Table8[],10,FALSE)</f>
        <v>No</v>
      </c>
      <c r="J1923" s="24" t="str">
        <f>VLOOKUP(Table8[[#This Row],[Customer ID]],Table8[[Customer ID]:[Wight Status]],3,FALSE)</f>
        <v>Obesity</v>
      </c>
      <c r="K1923" s="24" t="str">
        <f>VLOOKUP(Table8[[#This Row],[Customer ID]],Table8[[Customer ID]:[Diabetes Status]],5,FALSE)</f>
        <v>Prediabetes</v>
      </c>
      <c r="L1923" s="24" t="str">
        <f>VLOOKUP(A1923,Table1[[Customer ID]:[Date Of Birth]],5,FALSE)</f>
        <v>19-Aug-1991</v>
      </c>
      <c r="M1923" s="24">
        <f>VLOOKUP(A1923,Table1[[Customer ID]:[charges]],8,FALSE)</f>
        <v>3857.76</v>
      </c>
      <c r="N1923" s="24" t="str">
        <f>VLOOKUP(Healthcare!A1923,Table1[[Customer ID]:[Hospital tier]],9,FALSE)</f>
        <v>tier - 3</v>
      </c>
      <c r="O1923" s="24" t="str">
        <f>VLOOKUP(A1923,Table1[[Customer ID]:[City tier]],10,FALSE)</f>
        <v>tier - 1</v>
      </c>
      <c r="P1923" s="24" t="str">
        <f>VLOOKUP(Healthcare!A1923,Table1[],11,FALSE)</f>
        <v>R1016</v>
      </c>
      <c r="Q1923" s="24">
        <f>VLOOKUP(Healthcare!A1923,Table1[[Customer ID]:[Age]],6,FALSE)</f>
        <v>31</v>
      </c>
    </row>
    <row r="1924" spans="1:17" ht="15.4" x14ac:dyDescent="0.45">
      <c r="A1924" s="25" t="s">
        <v>1923</v>
      </c>
      <c r="B1924" s="24" t="str">
        <f>VLOOKUP('Customer Names'!A1924,'Customer Names'!A1924:C4258,3,FALSE)</f>
        <v>Shields</v>
      </c>
      <c r="C1924" s="24">
        <f>VLOOKUP(Table8[[#This Row],[Customer ID]],Table8[[Customer ID]:[BMI]],2,FALSE)</f>
        <v>23.8</v>
      </c>
      <c r="D1924" s="24">
        <f>VLOOKUP(Table8[[#This Row],[Customer ID]],Table8[[Customer ID]:[HBA1C]],4,FALSE)</f>
        <v>4.08</v>
      </c>
      <c r="E1924" s="24" t="str">
        <f>VLOOKUP(Table8[[#This Row],[Customer ID]],Table8[[Customer ID]:[Heart Issues]],6,FALSE)</f>
        <v>No</v>
      </c>
      <c r="F1924" s="24" t="str">
        <f>VLOOKUP(Table8[[#This Row],[Customer ID]],Table8[[Customer ID]:[Any Transplants]],7,FALSE)</f>
        <v>No</v>
      </c>
      <c r="G1924" s="24" t="str">
        <f>VLOOKUP(Table8[[#This Row],[Customer ID]],Table8[[Customer ID]:[Cancer history]],8,FALSE)</f>
        <v>No</v>
      </c>
      <c r="H1924" s="24">
        <f>VLOOKUP(Table8[[#This Row],[Customer ID]],Table8[[Customer ID]:[NumberOfMajorSurgeries]],9,FALSE)</f>
        <v>0</v>
      </c>
      <c r="I1924" s="24" t="str">
        <f>VLOOKUP(Table8[[#This Row],[Customer ID]],Table8[],10,FALSE)</f>
        <v>No</v>
      </c>
      <c r="J1924" s="24" t="str">
        <f>VLOOKUP(Table8[[#This Row],[Customer ID]],Table8[[Customer ID]:[Wight Status]],3,FALSE)</f>
        <v>Normal Weight</v>
      </c>
      <c r="K1924" s="24" t="str">
        <f>VLOOKUP(Table8[[#This Row],[Customer ID]],Table8[[Customer ID]:[Diabetes Status]],5,FALSE)</f>
        <v>Normal</v>
      </c>
      <c r="L1924" s="24" t="str">
        <f>VLOOKUP(A1924,Table1[[Customer ID]:[Date Of Birth]],5,FALSE)</f>
        <v>12-Aug-1994</v>
      </c>
      <c r="M1924" s="24">
        <f>VLOOKUP(A1924,Table1[[Customer ID]:[charges]],8,FALSE)</f>
        <v>3847.67</v>
      </c>
      <c r="N1924" s="24" t="str">
        <f>VLOOKUP(Healthcare!A1924,Table1[[Customer ID]:[Hospital tier]],9,FALSE)</f>
        <v>tier - 3</v>
      </c>
      <c r="O1924" s="24" t="str">
        <f>VLOOKUP(A1924,Table1[[Customer ID]:[City tier]],10,FALSE)</f>
        <v>tier - 2</v>
      </c>
      <c r="P1924" s="24" t="str">
        <f>VLOOKUP(Healthcare!A1924,Table1[],11,FALSE)</f>
        <v>R1011</v>
      </c>
      <c r="Q1924" s="24">
        <f>VLOOKUP(Healthcare!A1924,Table1[[Customer ID]:[Age]],6,FALSE)</f>
        <v>28</v>
      </c>
    </row>
    <row r="1925" spans="1:17" ht="15.4" x14ac:dyDescent="0.45">
      <c r="A1925" s="25" t="s">
        <v>1924</v>
      </c>
      <c r="B1925" s="24" t="str">
        <f>VLOOKUP('Customer Names'!A1925,'Customer Names'!A1925:C4259,3,FALSE)</f>
        <v>Margolis</v>
      </c>
      <c r="C1925" s="24">
        <f>VLOOKUP(Table8[[#This Row],[Customer ID]],Table8[[Customer ID]:[BMI]],2,FALSE)</f>
        <v>15.37</v>
      </c>
      <c r="D1925" s="24">
        <f>VLOOKUP(Table8[[#This Row],[Customer ID]],Table8[[Customer ID]:[HBA1C]],4,FALSE)</f>
        <v>8.6300000000000008</v>
      </c>
      <c r="E1925" s="24" t="str">
        <f>VLOOKUP(Table8[[#This Row],[Customer ID]],Table8[[Customer ID]:[Heart Issues]],6,FALSE)</f>
        <v>Yes</v>
      </c>
      <c r="F1925" s="24" t="str">
        <f>VLOOKUP(Table8[[#This Row],[Customer ID]],Table8[[Customer ID]:[Any Transplants]],7,FALSE)</f>
        <v>No</v>
      </c>
      <c r="G1925" s="24" t="str">
        <f>VLOOKUP(Table8[[#This Row],[Customer ID]],Table8[[Customer ID]:[Cancer history]],8,FALSE)</f>
        <v>No</v>
      </c>
      <c r="H1925" s="24">
        <f>VLOOKUP(Table8[[#This Row],[Customer ID]],Table8[[Customer ID]:[NumberOfMajorSurgeries]],9,FALSE)</f>
        <v>0</v>
      </c>
      <c r="I1925" s="24" t="str">
        <f>VLOOKUP(Table8[[#This Row],[Customer ID]],Table8[],10,FALSE)</f>
        <v>No</v>
      </c>
      <c r="J1925" s="24" t="str">
        <f>VLOOKUP(Table8[[#This Row],[Customer ID]],Table8[[Customer ID]:[Wight Status]],3,FALSE)</f>
        <v>Under Weight</v>
      </c>
      <c r="K1925" s="24" t="str">
        <f>VLOOKUP(Table8[[#This Row],[Customer ID]],Table8[[Customer ID]:[Diabetes Status]],5,FALSE)</f>
        <v>Diabetes</v>
      </c>
      <c r="L1925" s="24" t="str">
        <f>VLOOKUP(A1925,Table1[[Customer ID]:[Date Of Birth]],5,FALSE)</f>
        <v>29-Sep-1981</v>
      </c>
      <c r="M1925" s="24">
        <f>VLOOKUP(A1925,Table1[[Customer ID]:[charges]],8,FALSE)</f>
        <v>3797.2</v>
      </c>
      <c r="N1925" s="24" t="str">
        <f>VLOOKUP(Healthcare!A1925,Table1[[Customer ID]:[Hospital tier]],9,FALSE)</f>
        <v>tier - 2</v>
      </c>
      <c r="O1925" s="24" t="str">
        <f>VLOOKUP(A1925,Table1[[Customer ID]:[City tier]],10,FALSE)</f>
        <v>tier - 3</v>
      </c>
      <c r="P1925" s="24" t="str">
        <f>VLOOKUP(Healthcare!A1925,Table1[],11,FALSE)</f>
        <v>R1012</v>
      </c>
      <c r="Q1925" s="24">
        <f>VLOOKUP(Healthcare!A1925,Table1[[Customer ID]:[Age]],6,FALSE)</f>
        <v>41</v>
      </c>
    </row>
    <row r="1926" spans="1:17" ht="15.4" x14ac:dyDescent="0.45">
      <c r="A1926" s="25" t="s">
        <v>1925</v>
      </c>
      <c r="B1926" s="24" t="str">
        <f>VLOOKUP('Customer Names'!A1926,'Customer Names'!A1926:C4260,3,FALSE)</f>
        <v>Uffenbeck</v>
      </c>
      <c r="C1926" s="24">
        <f>VLOOKUP(Table8[[#This Row],[Customer ID]],Table8[[Customer ID]:[BMI]],2,FALSE)</f>
        <v>30.4</v>
      </c>
      <c r="D1926" s="24">
        <f>VLOOKUP(Table8[[#This Row],[Customer ID]],Table8[[Customer ID]:[HBA1C]],4,FALSE)</f>
        <v>5.28</v>
      </c>
      <c r="E1926" s="24" t="str">
        <f>VLOOKUP(Table8[[#This Row],[Customer ID]],Table8[[Customer ID]:[Heart Issues]],6,FALSE)</f>
        <v>No</v>
      </c>
      <c r="F1926" s="24" t="str">
        <f>VLOOKUP(Table8[[#This Row],[Customer ID]],Table8[[Customer ID]:[Any Transplants]],7,FALSE)</f>
        <v>No</v>
      </c>
      <c r="G1926" s="24" t="str">
        <f>VLOOKUP(Table8[[#This Row],[Customer ID]],Table8[[Customer ID]:[Cancer history]],8,FALSE)</f>
        <v>No</v>
      </c>
      <c r="H1926" s="24">
        <f>VLOOKUP(Table8[[#This Row],[Customer ID]],Table8[[Customer ID]:[NumberOfMajorSurgeries]],9,FALSE)</f>
        <v>0</v>
      </c>
      <c r="I1926" s="24" t="str">
        <f>VLOOKUP(Table8[[#This Row],[Customer ID]],Table8[],10,FALSE)</f>
        <v>No</v>
      </c>
      <c r="J1926" s="24" t="str">
        <f>VLOOKUP(Table8[[#This Row],[Customer ID]],Table8[[Customer ID]:[Wight Status]],3,FALSE)</f>
        <v>Obesity</v>
      </c>
      <c r="K1926" s="24" t="str">
        <f>VLOOKUP(Table8[[#This Row],[Customer ID]],Table8[[Customer ID]:[Diabetes Status]],5,FALSE)</f>
        <v>Normal</v>
      </c>
      <c r="L1926" s="24" t="str">
        <f>VLOOKUP(A1926,Table1[[Customer ID]:[Date Of Birth]],5,FALSE)</f>
        <v>24-Jun-1999</v>
      </c>
      <c r="M1926" s="24">
        <f>VLOOKUP(A1926,Table1[[Customer ID]:[charges]],8,FALSE)</f>
        <v>3796.36</v>
      </c>
      <c r="N1926" s="24" t="str">
        <f>VLOOKUP(Healthcare!A1926,Table1[[Customer ID]:[Hospital tier]],9,FALSE)</f>
        <v>tier - 2</v>
      </c>
      <c r="O1926" s="24" t="str">
        <f>VLOOKUP(A1926,Table1[[Customer ID]:[City tier]],10,FALSE)</f>
        <v>tier - 3</v>
      </c>
      <c r="P1926" s="24" t="str">
        <f>VLOOKUP(Healthcare!A1926,Table1[],11,FALSE)</f>
        <v>R1012</v>
      </c>
      <c r="Q1926" s="24">
        <f>VLOOKUP(Healthcare!A1926,Table1[[Customer ID]:[Age]],6,FALSE)</f>
        <v>23</v>
      </c>
    </row>
    <row r="1927" spans="1:17" ht="15.4" x14ac:dyDescent="0.45">
      <c r="A1927" s="25" t="s">
        <v>1926</v>
      </c>
      <c r="B1927" s="24" t="str">
        <f>VLOOKUP('Customer Names'!A1927,'Customer Names'!A1927:C4261,3,FALSE)</f>
        <v>Brake</v>
      </c>
      <c r="C1927" s="24">
        <f>VLOOKUP(Table8[[#This Row],[Customer ID]],Table8[[Customer ID]:[BMI]],2,FALSE)</f>
        <v>19.48</v>
      </c>
      <c r="D1927" s="24">
        <f>VLOOKUP(Table8[[#This Row],[Customer ID]],Table8[[Customer ID]:[HBA1C]],4,FALSE)</f>
        <v>5.63</v>
      </c>
      <c r="E1927" s="24" t="str">
        <f>VLOOKUP(Table8[[#This Row],[Customer ID]],Table8[[Customer ID]:[Heart Issues]],6,FALSE)</f>
        <v>Yes</v>
      </c>
      <c r="F1927" s="24" t="str">
        <f>VLOOKUP(Table8[[#This Row],[Customer ID]],Table8[[Customer ID]:[Any Transplants]],7,FALSE)</f>
        <v>No</v>
      </c>
      <c r="G1927" s="24" t="str">
        <f>VLOOKUP(Table8[[#This Row],[Customer ID]],Table8[[Customer ID]:[Cancer history]],8,FALSE)</f>
        <v>No</v>
      </c>
      <c r="H1927" s="24">
        <f>VLOOKUP(Table8[[#This Row],[Customer ID]],Table8[[Customer ID]:[NumberOfMajorSurgeries]],9,FALSE)</f>
        <v>1</v>
      </c>
      <c r="I1927" s="24" t="str">
        <f>VLOOKUP(Table8[[#This Row],[Customer ID]],Table8[],10,FALSE)</f>
        <v>No</v>
      </c>
      <c r="J1927" s="24" t="str">
        <f>VLOOKUP(Table8[[#This Row],[Customer ID]],Table8[[Customer ID]:[Wight Status]],3,FALSE)</f>
        <v>Normal Weight</v>
      </c>
      <c r="K1927" s="24" t="str">
        <f>VLOOKUP(Table8[[#This Row],[Customer ID]],Table8[[Customer ID]:[Diabetes Status]],5,FALSE)</f>
        <v>Normal</v>
      </c>
      <c r="L1927" s="24" t="str">
        <f>VLOOKUP(A1927,Table1[[Customer ID]:[Date Of Birth]],5,FALSE)</f>
        <v>28-Aug-1988</v>
      </c>
      <c r="M1927" s="24">
        <f>VLOOKUP(A1927,Table1[[Customer ID]:[charges]],8,FALSE)</f>
        <v>3793.55</v>
      </c>
      <c r="N1927" s="24" t="str">
        <f>VLOOKUP(Healthcare!A1927,Table1[[Customer ID]:[Hospital tier]],9,FALSE)</f>
        <v>tier - 2</v>
      </c>
      <c r="O1927" s="24" t="str">
        <f>VLOOKUP(A1927,Table1[[Customer ID]:[City tier]],10,FALSE)</f>
        <v>tier - 3</v>
      </c>
      <c r="P1927" s="24" t="str">
        <f>VLOOKUP(Healthcare!A1927,Table1[],11,FALSE)</f>
        <v>R1013</v>
      </c>
      <c r="Q1927" s="24">
        <f>VLOOKUP(Healthcare!A1927,Table1[[Customer ID]:[Age]],6,FALSE)</f>
        <v>34</v>
      </c>
    </row>
    <row r="1928" spans="1:17" ht="15.4" x14ac:dyDescent="0.45">
      <c r="A1928" s="25" t="s">
        <v>1927</v>
      </c>
      <c r="B1928" s="24" t="str">
        <f>VLOOKUP('Customer Names'!A1928,'Customer Names'!A1928:C4262,3,FALSE)</f>
        <v>Stepanova</v>
      </c>
      <c r="C1928" s="24">
        <f>VLOOKUP(Table8[[#This Row],[Customer ID]],Table8[[Customer ID]:[BMI]],2,FALSE)</f>
        <v>16.96</v>
      </c>
      <c r="D1928" s="24">
        <f>VLOOKUP(Table8[[#This Row],[Customer ID]],Table8[[Customer ID]:[HBA1C]],4,FALSE)</f>
        <v>11.47</v>
      </c>
      <c r="E1928" s="24" t="str">
        <f>VLOOKUP(Table8[[#This Row],[Customer ID]],Table8[[Customer ID]:[Heart Issues]],6,FALSE)</f>
        <v>Yes</v>
      </c>
      <c r="F1928" s="24" t="str">
        <f>VLOOKUP(Table8[[#This Row],[Customer ID]],Table8[[Customer ID]:[Any Transplants]],7,FALSE)</f>
        <v>No</v>
      </c>
      <c r="G1928" s="24" t="str">
        <f>VLOOKUP(Table8[[#This Row],[Customer ID]],Table8[[Customer ID]:[Cancer history]],8,FALSE)</f>
        <v>No</v>
      </c>
      <c r="H1928" s="24">
        <f>VLOOKUP(Table8[[#This Row],[Customer ID]],Table8[[Customer ID]:[NumberOfMajorSurgeries]],9,FALSE)</f>
        <v>0</v>
      </c>
      <c r="I1928" s="24" t="str">
        <f>VLOOKUP(Table8[[#This Row],[Customer ID]],Table8[],10,FALSE)</f>
        <v>No</v>
      </c>
      <c r="J1928" s="24" t="str">
        <f>VLOOKUP(Table8[[#This Row],[Customer ID]],Table8[[Customer ID]:[Wight Status]],3,FALSE)</f>
        <v>Under Weight</v>
      </c>
      <c r="K1928" s="24" t="str">
        <f>VLOOKUP(Table8[[#This Row],[Customer ID]],Table8[[Customer ID]:[Diabetes Status]],5,FALSE)</f>
        <v>Diabetes</v>
      </c>
      <c r="L1928" s="24" t="str">
        <f>VLOOKUP(A1928,Table1[[Customer ID]:[Date Of Birth]],5,FALSE)</f>
        <v>13-Dec-1981</v>
      </c>
      <c r="M1928" s="24">
        <f>VLOOKUP(A1928,Table1[[Customer ID]:[charges]],8,FALSE)</f>
        <v>3785.77</v>
      </c>
      <c r="N1928" s="24" t="str">
        <f>VLOOKUP(Healthcare!A1928,Table1[[Customer ID]:[Hospital tier]],9,FALSE)</f>
        <v>tier - 2</v>
      </c>
      <c r="O1928" s="24" t="str">
        <f>VLOOKUP(A1928,Table1[[Customer ID]:[City tier]],10,FALSE)</f>
        <v>tier - 1</v>
      </c>
      <c r="P1928" s="24" t="str">
        <f>VLOOKUP(Healthcare!A1928,Table1[],11,FALSE)</f>
        <v>R1013</v>
      </c>
      <c r="Q1928" s="24">
        <f>VLOOKUP(Healthcare!A1928,Table1[[Customer ID]:[Age]],6,FALSE)</f>
        <v>41</v>
      </c>
    </row>
    <row r="1929" spans="1:17" ht="15.4" x14ac:dyDescent="0.45">
      <c r="A1929" s="25" t="s">
        <v>1928</v>
      </c>
      <c r="B1929" s="24" t="str">
        <f>VLOOKUP('Customer Names'!A1929,'Customer Names'!A1929:C4263,3,FALSE)</f>
        <v>Verdi</v>
      </c>
      <c r="C1929" s="24">
        <f>VLOOKUP(Table8[[#This Row],[Customer ID]],Table8[[Customer ID]:[BMI]],2,FALSE)</f>
        <v>19.05</v>
      </c>
      <c r="D1929" s="24">
        <f>VLOOKUP(Table8[[#This Row],[Customer ID]],Table8[[Customer ID]:[HBA1C]],4,FALSE)</f>
        <v>4.92</v>
      </c>
      <c r="E1929" s="24" t="str">
        <f>VLOOKUP(Table8[[#This Row],[Customer ID]],Table8[[Customer ID]:[Heart Issues]],6,FALSE)</f>
        <v>No</v>
      </c>
      <c r="F1929" s="24" t="str">
        <f>VLOOKUP(Table8[[#This Row],[Customer ID]],Table8[[Customer ID]:[Any Transplants]],7,FALSE)</f>
        <v>No</v>
      </c>
      <c r="G1929" s="24" t="str">
        <f>VLOOKUP(Table8[[#This Row],[Customer ID]],Table8[[Customer ID]:[Cancer history]],8,FALSE)</f>
        <v>No</v>
      </c>
      <c r="H1929" s="24">
        <f>VLOOKUP(Table8[[#This Row],[Customer ID]],Table8[[Customer ID]:[NumberOfMajorSurgeries]],9,FALSE)</f>
        <v>1</v>
      </c>
      <c r="I1929" s="24" t="str">
        <f>VLOOKUP(Table8[[#This Row],[Customer ID]],Table8[],10,FALSE)</f>
        <v>No</v>
      </c>
      <c r="J1929" s="24" t="str">
        <f>VLOOKUP(Table8[[#This Row],[Customer ID]],Table8[[Customer ID]:[Wight Status]],3,FALSE)</f>
        <v>Normal Weight</v>
      </c>
      <c r="K1929" s="24" t="str">
        <f>VLOOKUP(Table8[[#This Row],[Customer ID]],Table8[[Customer ID]:[Diabetes Status]],5,FALSE)</f>
        <v>Normal</v>
      </c>
      <c r="L1929" s="24" t="str">
        <f>VLOOKUP(A1929,Table1[[Customer ID]:[Date Of Birth]],5,FALSE)</f>
        <v>24-Oct-1987</v>
      </c>
      <c r="M1929" s="24">
        <f>VLOOKUP(A1929,Table1[[Customer ID]:[charges]],8,FALSE)</f>
        <v>3773.23</v>
      </c>
      <c r="N1929" s="24" t="str">
        <f>VLOOKUP(Healthcare!A1929,Table1[[Customer ID]:[Hospital tier]],9,FALSE)</f>
        <v>tier - 2</v>
      </c>
      <c r="O1929" s="24" t="str">
        <f>VLOOKUP(A1929,Table1[[Customer ID]:[City tier]],10,FALSE)</f>
        <v>tier - 3</v>
      </c>
      <c r="P1929" s="24" t="str">
        <f>VLOOKUP(Healthcare!A1929,Table1[],11,FALSE)</f>
        <v>R1013</v>
      </c>
      <c r="Q1929" s="24">
        <f>VLOOKUP(Healthcare!A1929,Table1[[Customer ID]:[Age]],6,FALSE)</f>
        <v>35</v>
      </c>
    </row>
    <row r="1930" spans="1:17" ht="15.4" x14ac:dyDescent="0.45">
      <c r="A1930" s="25" t="s">
        <v>1929</v>
      </c>
      <c r="B1930" s="24" t="str">
        <f>VLOOKUP('Customer Names'!A1930,'Customer Names'!A1930:C4264,3,FALSE)</f>
        <v>McLean</v>
      </c>
      <c r="C1930" s="24">
        <f>VLOOKUP(Table8[[#This Row],[Customer ID]],Table8[[Customer ID]:[BMI]],2,FALSE)</f>
        <v>37.619999999999997</v>
      </c>
      <c r="D1930" s="24">
        <f>VLOOKUP(Table8[[#This Row],[Customer ID]],Table8[[Customer ID]:[HBA1C]],4,FALSE)</f>
        <v>4.18</v>
      </c>
      <c r="E1930" s="24" t="str">
        <f>VLOOKUP(Table8[[#This Row],[Customer ID]],Table8[[Customer ID]:[Heart Issues]],6,FALSE)</f>
        <v>No</v>
      </c>
      <c r="F1930" s="24" t="str">
        <f>VLOOKUP(Table8[[#This Row],[Customer ID]],Table8[[Customer ID]:[Any Transplants]],7,FALSE)</f>
        <v>No</v>
      </c>
      <c r="G1930" s="24" t="str">
        <f>VLOOKUP(Table8[[#This Row],[Customer ID]],Table8[[Customer ID]:[Cancer history]],8,FALSE)</f>
        <v>No</v>
      </c>
      <c r="H1930" s="24">
        <f>VLOOKUP(Table8[[#This Row],[Customer ID]],Table8[[Customer ID]:[NumberOfMajorSurgeries]],9,FALSE)</f>
        <v>0</v>
      </c>
      <c r="I1930" s="24" t="str">
        <f>VLOOKUP(Table8[[#This Row],[Customer ID]],Table8[],10,FALSE)</f>
        <v>No</v>
      </c>
      <c r="J1930" s="24" t="str">
        <f>VLOOKUP(Table8[[#This Row],[Customer ID]],Table8[[Customer ID]:[Wight Status]],3,FALSE)</f>
        <v>Obesity</v>
      </c>
      <c r="K1930" s="24" t="str">
        <f>VLOOKUP(Table8[[#This Row],[Customer ID]],Table8[[Customer ID]:[Diabetes Status]],5,FALSE)</f>
        <v>Normal</v>
      </c>
      <c r="L1930" s="24" t="str">
        <f>VLOOKUP(A1930,Table1[[Customer ID]:[Date Of Birth]],5,FALSE)</f>
        <v>21-Nov-1994</v>
      </c>
      <c r="M1930" s="24">
        <f>VLOOKUP(A1930,Table1[[Customer ID]:[charges]],8,FALSE)</f>
        <v>3766.88</v>
      </c>
      <c r="N1930" s="24" t="str">
        <f>VLOOKUP(Healthcare!A1930,Table1[[Customer ID]:[Hospital tier]],9,FALSE)</f>
        <v>tier - 2</v>
      </c>
      <c r="O1930" s="24" t="str">
        <f>VLOOKUP(A1930,Table1[[Customer ID]:[City tier]],10,FALSE)</f>
        <v>tier - 1</v>
      </c>
      <c r="P1930" s="24" t="str">
        <f>VLOOKUP(Healthcare!A1930,Table1[],11,FALSE)</f>
        <v>R1013</v>
      </c>
      <c r="Q1930" s="24">
        <f>VLOOKUP(Healthcare!A1930,Table1[[Customer ID]:[Age]],6,FALSE)</f>
        <v>28</v>
      </c>
    </row>
    <row r="1931" spans="1:17" ht="15.4" x14ac:dyDescent="0.45">
      <c r="A1931" s="25" t="s">
        <v>1930</v>
      </c>
      <c r="B1931" s="24" t="str">
        <f>VLOOKUP('Customer Names'!A1931,'Customer Names'!A1931:C4265,3,FALSE)</f>
        <v>Ryan</v>
      </c>
      <c r="C1931" s="24">
        <f>VLOOKUP(Table8[[#This Row],[Customer ID]],Table8[[Customer ID]:[BMI]],2,FALSE)</f>
        <v>29.1</v>
      </c>
      <c r="D1931" s="24">
        <f>VLOOKUP(Table8[[#This Row],[Customer ID]],Table8[[Customer ID]:[HBA1C]],4,FALSE)</f>
        <v>4.67</v>
      </c>
      <c r="E1931" s="24" t="str">
        <f>VLOOKUP(Table8[[#This Row],[Customer ID]],Table8[[Customer ID]:[Heart Issues]],6,FALSE)</f>
        <v>No</v>
      </c>
      <c r="F1931" s="24" t="str">
        <f>VLOOKUP(Table8[[#This Row],[Customer ID]],Table8[[Customer ID]:[Any Transplants]],7,FALSE)</f>
        <v>No</v>
      </c>
      <c r="G1931" s="24" t="str">
        <f>VLOOKUP(Table8[[#This Row],[Customer ID]],Table8[[Customer ID]:[Cancer history]],8,FALSE)</f>
        <v>No</v>
      </c>
      <c r="H1931" s="24">
        <f>VLOOKUP(Table8[[#This Row],[Customer ID]],Table8[[Customer ID]:[NumberOfMajorSurgeries]],9,FALSE)</f>
        <v>0</v>
      </c>
      <c r="I1931" s="24" t="str">
        <f>VLOOKUP(Table8[[#This Row],[Customer ID]],Table8[],10,FALSE)</f>
        <v>No</v>
      </c>
      <c r="J1931" s="24" t="str">
        <f>VLOOKUP(Table8[[#This Row],[Customer ID]],Table8[[Customer ID]:[Wight Status]],3,FALSE)</f>
        <v>Over Weight</v>
      </c>
      <c r="K1931" s="24" t="str">
        <f>VLOOKUP(Table8[[#This Row],[Customer ID]],Table8[[Customer ID]:[Diabetes Status]],5,FALSE)</f>
        <v>Normal</v>
      </c>
      <c r="L1931" s="24" t="str">
        <f>VLOOKUP(A1931,Table1[[Customer ID]:[Date Of Birth]],5,FALSE)</f>
        <v>24-Oct-1991</v>
      </c>
      <c r="M1931" s="24">
        <f>VLOOKUP(A1931,Table1[[Customer ID]:[charges]],8,FALSE)</f>
        <v>3761.29</v>
      </c>
      <c r="N1931" s="24" t="str">
        <f>VLOOKUP(Healthcare!A1931,Table1[[Customer ID]:[Hospital tier]],9,FALSE)</f>
        <v>tier - 2</v>
      </c>
      <c r="O1931" s="24" t="str">
        <f>VLOOKUP(A1931,Table1[[Customer ID]:[City tier]],10,FALSE)</f>
        <v>tier - 3</v>
      </c>
      <c r="P1931" s="24" t="str">
        <f>VLOOKUP(Healthcare!A1931,Table1[],11,FALSE)</f>
        <v>R1011</v>
      </c>
      <c r="Q1931" s="24">
        <f>VLOOKUP(Healthcare!A1931,Table1[[Customer ID]:[Age]],6,FALSE)</f>
        <v>31</v>
      </c>
    </row>
    <row r="1932" spans="1:17" ht="15.4" x14ac:dyDescent="0.45">
      <c r="A1932" s="25" t="s">
        <v>1931</v>
      </c>
      <c r="B1932" s="24" t="str">
        <f>VLOOKUP('Customer Names'!A1932,'Customer Names'!A1932:C4266,3,FALSE)</f>
        <v>Mickelson</v>
      </c>
      <c r="C1932" s="24">
        <f>VLOOKUP(Table8[[#This Row],[Customer ID]],Table8[[Customer ID]:[BMI]],2,FALSE)</f>
        <v>26.62</v>
      </c>
      <c r="D1932" s="24">
        <f>VLOOKUP(Table8[[#This Row],[Customer ID]],Table8[[Customer ID]:[HBA1C]],4,FALSE)</f>
        <v>6.24</v>
      </c>
      <c r="E1932" s="24" t="str">
        <f>VLOOKUP(Table8[[#This Row],[Customer ID]],Table8[[Customer ID]:[Heart Issues]],6,FALSE)</f>
        <v>No</v>
      </c>
      <c r="F1932" s="24" t="str">
        <f>VLOOKUP(Table8[[#This Row],[Customer ID]],Table8[[Customer ID]:[Any Transplants]],7,FALSE)</f>
        <v>No</v>
      </c>
      <c r="G1932" s="24" t="str">
        <f>VLOOKUP(Table8[[#This Row],[Customer ID]],Table8[[Customer ID]:[Cancer history]],8,FALSE)</f>
        <v>No</v>
      </c>
      <c r="H1932" s="24">
        <f>VLOOKUP(Table8[[#This Row],[Customer ID]],Table8[[Customer ID]:[NumberOfMajorSurgeries]],9,FALSE)</f>
        <v>0</v>
      </c>
      <c r="I1932" s="24" t="str">
        <f>VLOOKUP(Table8[[#This Row],[Customer ID]],Table8[],10,FALSE)</f>
        <v>No</v>
      </c>
      <c r="J1932" s="24" t="str">
        <f>VLOOKUP(Table8[[#This Row],[Customer ID]],Table8[[Customer ID]:[Wight Status]],3,FALSE)</f>
        <v>Over Weight</v>
      </c>
      <c r="K1932" s="24" t="str">
        <f>VLOOKUP(Table8[[#This Row],[Customer ID]],Table8[[Customer ID]:[Diabetes Status]],5,FALSE)</f>
        <v>Prediabetes</v>
      </c>
      <c r="L1932" s="24" t="str">
        <f>VLOOKUP(A1932,Table1[[Customer ID]:[Date Of Birth]],5,FALSE)</f>
        <v>25-Aug-1991</v>
      </c>
      <c r="M1932" s="24">
        <f>VLOOKUP(A1932,Table1[[Customer ID]:[charges]],8,FALSE)</f>
        <v>3757.84</v>
      </c>
      <c r="N1932" s="24" t="str">
        <f>VLOOKUP(Healthcare!A1932,Table1[[Customer ID]:[Hospital tier]],9,FALSE)</f>
        <v>tier - 2</v>
      </c>
      <c r="O1932" s="24" t="str">
        <f>VLOOKUP(A1932,Table1[[Customer ID]:[City tier]],10,FALSE)</f>
        <v>tier - 1</v>
      </c>
      <c r="P1932" s="24" t="str">
        <f>VLOOKUP(Healthcare!A1932,Table1[],11,FALSE)</f>
        <v>R1013</v>
      </c>
      <c r="Q1932" s="24">
        <f>VLOOKUP(Healthcare!A1932,Table1[[Customer ID]:[Age]],6,FALSE)</f>
        <v>31</v>
      </c>
    </row>
    <row r="1933" spans="1:17" ht="15.4" x14ac:dyDescent="0.45">
      <c r="A1933" s="25" t="s">
        <v>1932</v>
      </c>
      <c r="B1933" s="24" t="str">
        <f>VLOOKUP('Customer Names'!A1933,'Customer Names'!A1933:C4267,3,FALSE)</f>
        <v>Dibaba</v>
      </c>
      <c r="C1933" s="24">
        <f>VLOOKUP(Table8[[#This Row],[Customer ID]],Table8[[Customer ID]:[BMI]],2,FALSE)</f>
        <v>25.74</v>
      </c>
      <c r="D1933" s="24">
        <f>VLOOKUP(Table8[[#This Row],[Customer ID]],Table8[[Customer ID]:[HBA1C]],4,FALSE)</f>
        <v>5.99</v>
      </c>
      <c r="E1933" s="24" t="str">
        <f>VLOOKUP(Table8[[#This Row],[Customer ID]],Table8[[Customer ID]:[Heart Issues]],6,FALSE)</f>
        <v>No</v>
      </c>
      <c r="F1933" s="24" t="str">
        <f>VLOOKUP(Table8[[#This Row],[Customer ID]],Table8[[Customer ID]:[Any Transplants]],7,FALSE)</f>
        <v>No</v>
      </c>
      <c r="G1933" s="24" t="str">
        <f>VLOOKUP(Table8[[#This Row],[Customer ID]],Table8[[Customer ID]:[Cancer history]],8,FALSE)</f>
        <v>No</v>
      </c>
      <c r="H1933" s="24">
        <f>VLOOKUP(Table8[[#This Row],[Customer ID]],Table8[[Customer ID]:[NumberOfMajorSurgeries]],9,FALSE)</f>
        <v>0</v>
      </c>
      <c r="I1933" s="24" t="str">
        <f>VLOOKUP(Table8[[#This Row],[Customer ID]],Table8[],10,FALSE)</f>
        <v>No</v>
      </c>
      <c r="J1933" s="24" t="str">
        <f>VLOOKUP(Table8[[#This Row],[Customer ID]],Table8[[Customer ID]:[Wight Status]],3,FALSE)</f>
        <v>Over Weight</v>
      </c>
      <c r="K1933" s="24" t="str">
        <f>VLOOKUP(Table8[[#This Row],[Customer ID]],Table8[[Customer ID]:[Diabetes Status]],5,FALSE)</f>
        <v>Prediabetes</v>
      </c>
      <c r="L1933" s="24" t="str">
        <f>VLOOKUP(A1933,Table1[[Customer ID]:[Date Of Birth]],5,FALSE)</f>
        <v>28-Oct-1991</v>
      </c>
      <c r="M1933" s="24">
        <f>VLOOKUP(A1933,Table1[[Customer ID]:[charges]],8,FALSE)</f>
        <v>3756.62</v>
      </c>
      <c r="N1933" s="24" t="str">
        <f>VLOOKUP(Healthcare!A1933,Table1[[Customer ID]:[Hospital tier]],9,FALSE)</f>
        <v>tier - 2</v>
      </c>
      <c r="O1933" s="24" t="str">
        <f>VLOOKUP(A1933,Table1[[Customer ID]:[City tier]],10,FALSE)</f>
        <v>tier - 2</v>
      </c>
      <c r="P1933" s="24" t="str">
        <f>VLOOKUP(Healthcare!A1933,Table1[],11,FALSE)</f>
        <v>R1013</v>
      </c>
      <c r="Q1933" s="24">
        <f>VLOOKUP(Healthcare!A1933,Table1[[Customer ID]:[Age]],6,FALSE)</f>
        <v>31</v>
      </c>
    </row>
    <row r="1934" spans="1:17" ht="15.4" x14ac:dyDescent="0.45">
      <c r="A1934" s="25" t="s">
        <v>1933</v>
      </c>
      <c r="B1934" s="24" t="str">
        <f>VLOOKUP('Customer Names'!A1934,'Customer Names'!A1934:C4268,3,FALSE)</f>
        <v>Shilling</v>
      </c>
      <c r="C1934" s="24">
        <f>VLOOKUP(Table8[[#This Row],[Customer ID]],Table8[[Customer ID]:[BMI]],2,FALSE)</f>
        <v>18.22</v>
      </c>
      <c r="D1934" s="24">
        <f>VLOOKUP(Table8[[#This Row],[Customer ID]],Table8[[Customer ID]:[HBA1C]],4,FALSE)</f>
        <v>10.27</v>
      </c>
      <c r="E1934" s="24" t="str">
        <f>VLOOKUP(Table8[[#This Row],[Customer ID]],Table8[[Customer ID]:[Heart Issues]],6,FALSE)</f>
        <v>Yes</v>
      </c>
      <c r="F1934" s="24" t="str">
        <f>VLOOKUP(Table8[[#This Row],[Customer ID]],Table8[[Customer ID]:[Any Transplants]],7,FALSE)</f>
        <v>No</v>
      </c>
      <c r="G1934" s="24" t="str">
        <f>VLOOKUP(Table8[[#This Row],[Customer ID]],Table8[[Customer ID]:[Cancer history]],8,FALSE)</f>
        <v>No</v>
      </c>
      <c r="H1934" s="24">
        <f>VLOOKUP(Table8[[#This Row],[Customer ID]],Table8[[Customer ID]:[NumberOfMajorSurgeries]],9,FALSE)</f>
        <v>1</v>
      </c>
      <c r="I1934" s="24" t="str">
        <f>VLOOKUP(Table8[[#This Row],[Customer ID]],Table8[],10,FALSE)</f>
        <v>No</v>
      </c>
      <c r="J1934" s="24" t="str">
        <f>VLOOKUP(Table8[[#This Row],[Customer ID]],Table8[[Customer ID]:[Wight Status]],3,FALSE)</f>
        <v>Under Weight</v>
      </c>
      <c r="K1934" s="24" t="str">
        <f>VLOOKUP(Table8[[#This Row],[Customer ID]],Table8[[Customer ID]:[Diabetes Status]],5,FALSE)</f>
        <v>Diabetes</v>
      </c>
      <c r="L1934" s="24" t="str">
        <f>VLOOKUP(A1934,Table1[[Customer ID]:[Date Of Birth]],5,FALSE)</f>
        <v>9-Sep-1986</v>
      </c>
      <c r="M1934" s="24">
        <f>VLOOKUP(A1934,Table1[[Customer ID]:[charges]],8,FALSE)</f>
        <v>3748.56</v>
      </c>
      <c r="N1934" s="24" t="str">
        <f>VLOOKUP(Healthcare!A1934,Table1[[Customer ID]:[Hospital tier]],9,FALSE)</f>
        <v>tier - 2</v>
      </c>
      <c r="O1934" s="24" t="str">
        <f>VLOOKUP(A1934,Table1[[Customer ID]:[City tier]],10,FALSE)</f>
        <v>tier - 2</v>
      </c>
      <c r="P1934" s="24" t="str">
        <f>VLOOKUP(Healthcare!A1934,Table1[],11,FALSE)</f>
        <v>R1013</v>
      </c>
      <c r="Q1934" s="24">
        <f>VLOOKUP(Healthcare!A1934,Table1[[Customer ID]:[Age]],6,FALSE)</f>
        <v>36</v>
      </c>
    </row>
    <row r="1935" spans="1:17" ht="15.4" x14ac:dyDescent="0.45">
      <c r="A1935" s="25" t="s">
        <v>1934</v>
      </c>
      <c r="B1935" s="24" t="str">
        <f>VLOOKUP('Customer Names'!A1935,'Customer Names'!A1935:C4269,3,FALSE)</f>
        <v>Bashaw</v>
      </c>
      <c r="C1935" s="24">
        <f>VLOOKUP(Table8[[#This Row],[Customer ID]],Table8[[Customer ID]:[BMI]],2,FALSE)</f>
        <v>26.03</v>
      </c>
      <c r="D1935" s="24">
        <f>VLOOKUP(Table8[[#This Row],[Customer ID]],Table8[[Customer ID]:[HBA1C]],4,FALSE)</f>
        <v>5.97</v>
      </c>
      <c r="E1935" s="24" t="str">
        <f>VLOOKUP(Table8[[#This Row],[Customer ID]],Table8[[Customer ID]:[Heart Issues]],6,FALSE)</f>
        <v>No</v>
      </c>
      <c r="F1935" s="24" t="str">
        <f>VLOOKUP(Table8[[#This Row],[Customer ID]],Table8[[Customer ID]:[Any Transplants]],7,FALSE)</f>
        <v>No</v>
      </c>
      <c r="G1935" s="24" t="str">
        <f>VLOOKUP(Table8[[#This Row],[Customer ID]],Table8[[Customer ID]:[Cancer history]],8,FALSE)</f>
        <v>Yes</v>
      </c>
      <c r="H1935" s="24">
        <f>VLOOKUP(Table8[[#This Row],[Customer ID]],Table8[[Customer ID]:[NumberOfMajorSurgeries]],9,FALSE)</f>
        <v>1</v>
      </c>
      <c r="I1935" s="24" t="str">
        <f>VLOOKUP(Table8[[#This Row],[Customer ID]],Table8[],10,FALSE)</f>
        <v>No</v>
      </c>
      <c r="J1935" s="24" t="str">
        <f>VLOOKUP(Table8[[#This Row],[Customer ID]],Table8[[Customer ID]:[Wight Status]],3,FALSE)</f>
        <v>Over Weight</v>
      </c>
      <c r="K1935" s="24" t="str">
        <f>VLOOKUP(Table8[[#This Row],[Customer ID]],Table8[[Customer ID]:[Diabetes Status]],5,FALSE)</f>
        <v>Prediabetes</v>
      </c>
      <c r="L1935" s="24" t="str">
        <f>VLOOKUP(A1935,Table1[[Customer ID]:[Date Of Birth]],5,FALSE)</f>
        <v>22-Jun-1993</v>
      </c>
      <c r="M1935" s="24">
        <f>VLOOKUP(A1935,Table1[[Customer ID]:[charges]],8,FALSE)</f>
        <v>3736.46</v>
      </c>
      <c r="N1935" s="24" t="str">
        <f>VLOOKUP(Healthcare!A1935,Table1[[Customer ID]:[Hospital tier]],9,FALSE)</f>
        <v>tier - 2</v>
      </c>
      <c r="O1935" s="24" t="str">
        <f>VLOOKUP(A1935,Table1[[Customer ID]:[City tier]],10,FALSE)</f>
        <v>tier - 2</v>
      </c>
      <c r="P1935" s="24" t="str">
        <f>VLOOKUP(Healthcare!A1935,Table1[],11,FALSE)</f>
        <v>R1012</v>
      </c>
      <c r="Q1935" s="24">
        <f>VLOOKUP(Healthcare!A1935,Table1[[Customer ID]:[Age]],6,FALSE)</f>
        <v>29</v>
      </c>
    </row>
    <row r="1936" spans="1:17" ht="15.4" x14ac:dyDescent="0.45">
      <c r="A1936" s="25" t="s">
        <v>1935</v>
      </c>
      <c r="B1936" s="24" t="str">
        <f>VLOOKUP('Customer Names'!A1936,'Customer Names'!A1936:C4270,3,FALSE)</f>
        <v>Jacob</v>
      </c>
      <c r="C1936" s="24">
        <f>VLOOKUP(Table8[[#This Row],[Customer ID]],Table8[[Customer ID]:[BMI]],2,FALSE)</f>
        <v>17.29</v>
      </c>
      <c r="D1936" s="24">
        <f>VLOOKUP(Table8[[#This Row],[Customer ID]],Table8[[Customer ID]:[HBA1C]],4,FALSE)</f>
        <v>4.9800000000000004</v>
      </c>
      <c r="E1936" s="24" t="str">
        <f>VLOOKUP(Table8[[#This Row],[Customer ID]],Table8[[Customer ID]:[Heart Issues]],6,FALSE)</f>
        <v>No</v>
      </c>
      <c r="F1936" s="24" t="str">
        <f>VLOOKUP(Table8[[#This Row],[Customer ID]],Table8[[Customer ID]:[Any Transplants]],7,FALSE)</f>
        <v>No</v>
      </c>
      <c r="G1936" s="24" t="str">
        <f>VLOOKUP(Table8[[#This Row],[Customer ID]],Table8[[Customer ID]:[Cancer history]],8,FALSE)</f>
        <v>No</v>
      </c>
      <c r="H1936" s="24">
        <f>VLOOKUP(Table8[[#This Row],[Customer ID]],Table8[[Customer ID]:[NumberOfMajorSurgeries]],9,FALSE)</f>
        <v>0</v>
      </c>
      <c r="I1936" s="24" t="str">
        <f>VLOOKUP(Table8[[#This Row],[Customer ID]],Table8[],10,FALSE)</f>
        <v>No</v>
      </c>
      <c r="J1936" s="24" t="str">
        <f>VLOOKUP(Table8[[#This Row],[Customer ID]],Table8[[Customer ID]:[Wight Status]],3,FALSE)</f>
        <v>Under Weight</v>
      </c>
      <c r="K1936" s="24" t="str">
        <f>VLOOKUP(Table8[[#This Row],[Customer ID]],Table8[[Customer ID]:[Diabetes Status]],5,FALSE)</f>
        <v>Normal</v>
      </c>
      <c r="L1936" s="24" t="str">
        <f>VLOOKUP(A1936,Table1[[Customer ID]:[Date Of Birth]],5,FALSE)</f>
        <v>22-Aug-1994</v>
      </c>
      <c r="M1936" s="24">
        <f>VLOOKUP(A1936,Table1[[Customer ID]:[charges]],8,FALSE)</f>
        <v>3732.63</v>
      </c>
      <c r="N1936" s="24" t="str">
        <f>VLOOKUP(Healthcare!A1936,Table1[[Customer ID]:[Hospital tier]],9,FALSE)</f>
        <v>tier - 2</v>
      </c>
      <c r="O1936" s="24" t="str">
        <f>VLOOKUP(A1936,Table1[[Customer ID]:[City tier]],10,FALSE)</f>
        <v>tier - 3</v>
      </c>
      <c r="P1936" s="24" t="str">
        <f>VLOOKUP(Healthcare!A1936,Table1[],11,FALSE)</f>
        <v>R1024</v>
      </c>
      <c r="Q1936" s="24">
        <f>VLOOKUP(Healthcare!A1936,Table1[[Customer ID]:[Age]],6,FALSE)</f>
        <v>28</v>
      </c>
    </row>
    <row r="1937" spans="1:17" ht="15.4" x14ac:dyDescent="0.45">
      <c r="A1937" s="25" t="s">
        <v>1936</v>
      </c>
      <c r="B1937" s="24" t="str">
        <f>VLOOKUP('Customer Names'!A1937,'Customer Names'!A1937:C4271,3,FALSE)</f>
        <v>McCutcheon</v>
      </c>
      <c r="C1937" s="24">
        <f>VLOOKUP(Table8[[#This Row],[Customer ID]],Table8[[Customer ID]:[BMI]],2,FALSE)</f>
        <v>18.170000000000002</v>
      </c>
      <c r="D1937" s="24">
        <f>VLOOKUP(Table8[[#This Row],[Customer ID]],Table8[[Customer ID]:[HBA1C]],4,FALSE)</f>
        <v>6.91</v>
      </c>
      <c r="E1937" s="24" t="str">
        <f>VLOOKUP(Table8[[#This Row],[Customer ID]],Table8[[Customer ID]:[Heart Issues]],6,FALSE)</f>
        <v>Yes</v>
      </c>
      <c r="F1937" s="24" t="str">
        <f>VLOOKUP(Table8[[#This Row],[Customer ID]],Table8[[Customer ID]:[Any Transplants]],7,FALSE)</f>
        <v>No</v>
      </c>
      <c r="G1937" s="24" t="str">
        <f>VLOOKUP(Table8[[#This Row],[Customer ID]],Table8[[Customer ID]:[Cancer history]],8,FALSE)</f>
        <v>No</v>
      </c>
      <c r="H1937" s="24">
        <f>VLOOKUP(Table8[[#This Row],[Customer ID]],Table8[[Customer ID]:[NumberOfMajorSurgeries]],9,FALSE)</f>
        <v>1</v>
      </c>
      <c r="I1937" s="24" t="str">
        <f>VLOOKUP(Table8[[#This Row],[Customer ID]],Table8[],10,FALSE)</f>
        <v>No</v>
      </c>
      <c r="J1937" s="24" t="str">
        <f>VLOOKUP(Table8[[#This Row],[Customer ID]],Table8[[Customer ID]:[Wight Status]],3,FALSE)</f>
        <v>Under Weight</v>
      </c>
      <c r="K1937" s="24" t="str">
        <f>VLOOKUP(Table8[[#This Row],[Customer ID]],Table8[[Customer ID]:[Diabetes Status]],5,FALSE)</f>
        <v>Diabetes</v>
      </c>
      <c r="L1937" s="24" t="str">
        <f>VLOOKUP(A1937,Table1[[Customer ID]:[Date Of Birth]],5,FALSE)</f>
        <v>1-Dec-1986</v>
      </c>
      <c r="M1937" s="24">
        <f>VLOOKUP(A1937,Table1[[Customer ID]:[charges]],8,FALSE)</f>
        <v>3731.6</v>
      </c>
      <c r="N1937" s="24" t="str">
        <f>VLOOKUP(Healthcare!A1937,Table1[[Customer ID]:[Hospital tier]],9,FALSE)</f>
        <v>tier - 2</v>
      </c>
      <c r="O1937" s="24" t="str">
        <f>VLOOKUP(A1937,Table1[[Customer ID]:[City tier]],10,FALSE)</f>
        <v>tier - 2</v>
      </c>
      <c r="P1937" s="24" t="str">
        <f>VLOOKUP(Healthcare!A1937,Table1[],11,FALSE)</f>
        <v>R1013</v>
      </c>
      <c r="Q1937" s="24">
        <f>VLOOKUP(Healthcare!A1937,Table1[[Customer ID]:[Age]],6,FALSE)</f>
        <v>36</v>
      </c>
    </row>
    <row r="1938" spans="1:17" ht="15.4" x14ac:dyDescent="0.45">
      <c r="A1938" s="25" t="s">
        <v>1937</v>
      </c>
      <c r="B1938" s="24" t="str">
        <f>VLOOKUP('Customer Names'!A1938,'Customer Names'!A1938:C4272,3,FALSE)</f>
        <v>Connor</v>
      </c>
      <c r="C1938" s="24">
        <f>VLOOKUP(Table8[[#This Row],[Customer ID]],Table8[[Customer ID]:[BMI]],2,FALSE)</f>
        <v>32.54</v>
      </c>
      <c r="D1938" s="24">
        <f>VLOOKUP(Table8[[#This Row],[Customer ID]],Table8[[Customer ID]:[HBA1C]],4,FALSE)</f>
        <v>6.38</v>
      </c>
      <c r="E1938" s="24" t="str">
        <f>VLOOKUP(Table8[[#This Row],[Customer ID]],Table8[[Customer ID]:[Heart Issues]],6,FALSE)</f>
        <v>No</v>
      </c>
      <c r="F1938" s="24" t="str">
        <f>VLOOKUP(Table8[[#This Row],[Customer ID]],Table8[[Customer ID]:[Any Transplants]],7,FALSE)</f>
        <v>Yes</v>
      </c>
      <c r="G1938" s="24" t="str">
        <f>VLOOKUP(Table8[[#This Row],[Customer ID]],Table8[[Customer ID]:[Cancer history]],8,FALSE)</f>
        <v>No</v>
      </c>
      <c r="H1938" s="24">
        <f>VLOOKUP(Table8[[#This Row],[Customer ID]],Table8[[Customer ID]:[NumberOfMajorSurgeries]],9,FALSE)</f>
        <v>1</v>
      </c>
      <c r="I1938" s="24" t="str">
        <f>VLOOKUP(Table8[[#This Row],[Customer ID]],Table8[],10,FALSE)</f>
        <v>No</v>
      </c>
      <c r="J1938" s="24" t="str">
        <f>VLOOKUP(Table8[[#This Row],[Customer ID]],Table8[[Customer ID]:[Wight Status]],3,FALSE)</f>
        <v>Obesity</v>
      </c>
      <c r="K1938" s="24" t="str">
        <f>VLOOKUP(Table8[[#This Row],[Customer ID]],Table8[[Customer ID]:[Diabetes Status]],5,FALSE)</f>
        <v>Prediabetes</v>
      </c>
      <c r="L1938" s="24" t="str">
        <f>VLOOKUP(A1938,Table1[[Customer ID]:[Date Of Birth]],5,FALSE)</f>
        <v>5-Nov-2004</v>
      </c>
      <c r="M1938" s="24">
        <f>VLOOKUP(A1938,Table1[[Customer ID]:[charges]],8,FALSE)</f>
        <v>3722.23</v>
      </c>
      <c r="N1938" s="24" t="str">
        <f>VLOOKUP(Healthcare!A1938,Table1[[Customer ID]:[Hospital tier]],9,FALSE)</f>
        <v>tier - 2</v>
      </c>
      <c r="O1938" s="24" t="str">
        <f>VLOOKUP(A1938,Table1[[Customer ID]:[City tier]],10,FALSE)</f>
        <v>tier - 2</v>
      </c>
      <c r="P1938" s="24" t="str">
        <f>VLOOKUP(Healthcare!A1938,Table1[],11,FALSE)</f>
        <v>R1025</v>
      </c>
      <c r="Q1938" s="24">
        <f>VLOOKUP(Healthcare!A1938,Table1[[Customer ID]:[Age]],6,FALSE)</f>
        <v>18</v>
      </c>
    </row>
    <row r="1939" spans="1:17" ht="15.4" x14ac:dyDescent="0.45">
      <c r="A1939" s="25" t="s">
        <v>1938</v>
      </c>
      <c r="B1939" s="24" t="str">
        <f>VLOOKUP('Customer Names'!A1939,'Customer Names'!A1939:C4273,3,FALSE)</f>
        <v>May</v>
      </c>
      <c r="C1939" s="24">
        <f>VLOOKUP(Table8[[#This Row],[Customer ID]],Table8[[Customer ID]:[BMI]],2,FALSE)</f>
        <v>30.25</v>
      </c>
      <c r="D1939" s="24">
        <f>VLOOKUP(Table8[[#This Row],[Customer ID]],Table8[[Customer ID]:[HBA1C]],4,FALSE)</f>
        <v>4.7699999999999996</v>
      </c>
      <c r="E1939" s="24" t="str">
        <f>VLOOKUP(Table8[[#This Row],[Customer ID]],Table8[[Customer ID]:[Heart Issues]],6,FALSE)</f>
        <v>No</v>
      </c>
      <c r="F1939" s="24" t="str">
        <f>VLOOKUP(Table8[[#This Row],[Customer ID]],Table8[[Customer ID]:[Any Transplants]],7,FALSE)</f>
        <v>No</v>
      </c>
      <c r="G1939" s="24" t="str">
        <f>VLOOKUP(Table8[[#This Row],[Customer ID]],Table8[[Customer ID]:[Cancer history]],8,FALSE)</f>
        <v>No</v>
      </c>
      <c r="H1939" s="24">
        <f>VLOOKUP(Table8[[#This Row],[Customer ID]],Table8[[Customer ID]:[NumberOfMajorSurgeries]],9,FALSE)</f>
        <v>0</v>
      </c>
      <c r="I1939" s="24" t="str">
        <f>VLOOKUP(Table8[[#This Row],[Customer ID]],Table8[],10,FALSE)</f>
        <v>No</v>
      </c>
      <c r="J1939" s="24" t="str">
        <f>VLOOKUP(Table8[[#This Row],[Customer ID]],Table8[[Customer ID]:[Wight Status]],3,FALSE)</f>
        <v>Obesity</v>
      </c>
      <c r="K1939" s="24" t="str">
        <f>VLOOKUP(Table8[[#This Row],[Customer ID]],Table8[[Customer ID]:[Diabetes Status]],5,FALSE)</f>
        <v>Normal</v>
      </c>
      <c r="L1939" s="24" t="str">
        <f>VLOOKUP(A1939,Table1[[Customer ID]:[Date Of Birth]],5,FALSE)</f>
        <v>2-Dec-1989</v>
      </c>
      <c r="M1939" s="24">
        <f>VLOOKUP(A1939,Table1[[Customer ID]:[charges]],8,FALSE)</f>
        <v>3704.35</v>
      </c>
      <c r="N1939" s="24" t="str">
        <f>VLOOKUP(Healthcare!A1939,Table1[[Customer ID]:[Hospital tier]],9,FALSE)</f>
        <v>tier - 2</v>
      </c>
      <c r="O1939" s="24" t="str">
        <f>VLOOKUP(A1939,Table1[[Customer ID]:[City tier]],10,FALSE)</f>
        <v>tier - 2</v>
      </c>
      <c r="P1939" s="24" t="str">
        <f>VLOOKUP(Healthcare!A1939,Table1[],11,FALSE)</f>
        <v>R1013</v>
      </c>
      <c r="Q1939" s="24">
        <f>VLOOKUP(Healthcare!A1939,Table1[[Customer ID]:[Age]],6,FALSE)</f>
        <v>33</v>
      </c>
    </row>
    <row r="1940" spans="1:17" ht="15.4" x14ac:dyDescent="0.45">
      <c r="A1940" s="25" t="s">
        <v>1939</v>
      </c>
      <c r="B1940" s="24" t="str">
        <f>VLOOKUP('Customer Names'!A1940,'Customer Names'!A1940:C4274,3,FALSE)</f>
        <v>Geoghegan</v>
      </c>
      <c r="C1940" s="24">
        <f>VLOOKUP(Table8[[#This Row],[Customer ID]],Table8[[Customer ID]:[BMI]],2,FALSE)</f>
        <v>19.59</v>
      </c>
      <c r="D1940" s="24">
        <f>VLOOKUP(Table8[[#This Row],[Customer ID]],Table8[[Customer ID]:[HBA1C]],4,FALSE)</f>
        <v>6.04</v>
      </c>
      <c r="E1940" s="24" t="str">
        <f>VLOOKUP(Table8[[#This Row],[Customer ID]],Table8[[Customer ID]:[Heart Issues]],6,FALSE)</f>
        <v>Yes</v>
      </c>
      <c r="F1940" s="24" t="str">
        <f>VLOOKUP(Table8[[#This Row],[Customer ID]],Table8[[Customer ID]:[Any Transplants]],7,FALSE)</f>
        <v>No</v>
      </c>
      <c r="G1940" s="24" t="str">
        <f>VLOOKUP(Table8[[#This Row],[Customer ID]],Table8[[Customer ID]:[Cancer history]],8,FALSE)</f>
        <v>No</v>
      </c>
      <c r="H1940" s="24">
        <f>VLOOKUP(Table8[[#This Row],[Customer ID]],Table8[[Customer ID]:[NumberOfMajorSurgeries]],9,FALSE)</f>
        <v>1</v>
      </c>
      <c r="I1940" s="24" t="str">
        <f>VLOOKUP(Table8[[#This Row],[Customer ID]],Table8[],10,FALSE)</f>
        <v>No</v>
      </c>
      <c r="J1940" s="24" t="str">
        <f>VLOOKUP(Table8[[#This Row],[Customer ID]],Table8[[Customer ID]:[Wight Status]],3,FALSE)</f>
        <v>Normal Weight</v>
      </c>
      <c r="K1940" s="24" t="str">
        <f>VLOOKUP(Table8[[#This Row],[Customer ID]],Table8[[Customer ID]:[Diabetes Status]],5,FALSE)</f>
        <v>Prediabetes</v>
      </c>
      <c r="L1940" s="24" t="str">
        <f>VLOOKUP(A1940,Table1[[Customer ID]:[Date Of Birth]],5,FALSE)</f>
        <v>18-Aug-1988</v>
      </c>
      <c r="M1940" s="24">
        <f>VLOOKUP(A1940,Table1[[Customer ID]:[charges]],8,FALSE)</f>
        <v>3699.54</v>
      </c>
      <c r="N1940" s="24" t="str">
        <f>VLOOKUP(Healthcare!A1940,Table1[[Customer ID]:[Hospital tier]],9,FALSE)</f>
        <v>tier - 2</v>
      </c>
      <c r="O1940" s="24" t="str">
        <f>VLOOKUP(A1940,Table1[[Customer ID]:[City tier]],10,FALSE)</f>
        <v>tier - 3</v>
      </c>
      <c r="P1940" s="24" t="str">
        <f>VLOOKUP(Healthcare!A1940,Table1[],11,FALSE)</f>
        <v>R1013</v>
      </c>
      <c r="Q1940" s="24">
        <f>VLOOKUP(Healthcare!A1940,Table1[[Customer ID]:[Age]],6,FALSE)</f>
        <v>34</v>
      </c>
    </row>
    <row r="1941" spans="1:17" ht="15.4" x14ac:dyDescent="0.45">
      <c r="A1941" s="25" t="s">
        <v>1940</v>
      </c>
      <c r="B1941" s="24" t="str">
        <f>VLOOKUP('Customer Names'!A1941,'Customer Names'!A1941:C4275,3,FALSE)</f>
        <v>McGinn</v>
      </c>
      <c r="C1941" s="24">
        <f>VLOOKUP(Table8[[#This Row],[Customer ID]],Table8[[Customer ID]:[BMI]],2,FALSE)</f>
        <v>45.9</v>
      </c>
      <c r="D1941" s="24">
        <f>VLOOKUP(Table8[[#This Row],[Customer ID]],Table8[[Customer ID]:[HBA1C]],4,FALSE)</f>
        <v>4.3</v>
      </c>
      <c r="E1941" s="24" t="str">
        <f>VLOOKUP(Table8[[#This Row],[Customer ID]],Table8[[Customer ID]:[Heart Issues]],6,FALSE)</f>
        <v>Yes</v>
      </c>
      <c r="F1941" s="24" t="str">
        <f>VLOOKUP(Table8[[#This Row],[Customer ID]],Table8[[Customer ID]:[Any Transplants]],7,FALSE)</f>
        <v>No</v>
      </c>
      <c r="G1941" s="24" t="str">
        <f>VLOOKUP(Table8[[#This Row],[Customer ID]],Table8[[Customer ID]:[Cancer history]],8,FALSE)</f>
        <v>No</v>
      </c>
      <c r="H1941" s="24">
        <f>VLOOKUP(Table8[[#This Row],[Customer ID]],Table8[[Customer ID]:[NumberOfMajorSurgeries]],9,FALSE)</f>
        <v>1</v>
      </c>
      <c r="I1941" s="24" t="str">
        <f>VLOOKUP(Table8[[#This Row],[Customer ID]],Table8[],10,FALSE)</f>
        <v>No</v>
      </c>
      <c r="J1941" s="24" t="str">
        <f>VLOOKUP(Table8[[#This Row],[Customer ID]],Table8[[Customer ID]:[Wight Status]],3,FALSE)</f>
        <v>Obesity</v>
      </c>
      <c r="K1941" s="24" t="str">
        <f>VLOOKUP(Table8[[#This Row],[Customer ID]],Table8[[Customer ID]:[Diabetes Status]],5,FALSE)</f>
        <v>Normal</v>
      </c>
      <c r="L1941" s="24" t="str">
        <f>VLOOKUP(A1941,Table1[[Customer ID]:[Date Of Birth]],5,FALSE)</f>
        <v>21-Oct-1995</v>
      </c>
      <c r="M1941" s="24">
        <f>VLOOKUP(A1941,Table1[[Customer ID]:[charges]],8,FALSE)</f>
        <v>3693.43</v>
      </c>
      <c r="N1941" s="24" t="str">
        <f>VLOOKUP(Healthcare!A1941,Table1[[Customer ID]:[Hospital tier]],9,FALSE)</f>
        <v>tier - 2</v>
      </c>
      <c r="O1941" s="24" t="str">
        <f>VLOOKUP(A1941,Table1[[Customer ID]:[City tier]],10,FALSE)</f>
        <v>tier - 3</v>
      </c>
      <c r="P1941" s="24" t="str">
        <f>VLOOKUP(Healthcare!A1941,Table1[],11,FALSE)</f>
        <v>R1011</v>
      </c>
      <c r="Q1941" s="24">
        <f>VLOOKUP(Healthcare!A1941,Table1[[Customer ID]:[Age]],6,FALSE)</f>
        <v>27</v>
      </c>
    </row>
    <row r="1942" spans="1:17" ht="15.4" x14ac:dyDescent="0.45">
      <c r="A1942" s="25" t="s">
        <v>1941</v>
      </c>
      <c r="B1942" s="24" t="str">
        <f>VLOOKUP('Customer Names'!A1942,'Customer Names'!A1942:C4276,3,FALSE)</f>
        <v>Jones</v>
      </c>
      <c r="C1942" s="24">
        <f>VLOOKUP(Table8[[#This Row],[Customer ID]],Table8[[Customer ID]:[BMI]],2,FALSE)</f>
        <v>17.059999999999999</v>
      </c>
      <c r="D1942" s="24">
        <f>VLOOKUP(Table8[[#This Row],[Customer ID]],Table8[[Customer ID]:[HBA1C]],4,FALSE)</f>
        <v>8.75</v>
      </c>
      <c r="E1942" s="24" t="str">
        <f>VLOOKUP(Table8[[#This Row],[Customer ID]],Table8[[Customer ID]:[Heart Issues]],6,FALSE)</f>
        <v>Yes</v>
      </c>
      <c r="F1942" s="24" t="str">
        <f>VLOOKUP(Table8[[#This Row],[Customer ID]],Table8[[Customer ID]:[Any Transplants]],7,FALSE)</f>
        <v>No</v>
      </c>
      <c r="G1942" s="24" t="str">
        <f>VLOOKUP(Table8[[#This Row],[Customer ID]],Table8[[Customer ID]:[Cancer history]],8,FALSE)</f>
        <v>No</v>
      </c>
      <c r="H1942" s="24">
        <f>VLOOKUP(Table8[[#This Row],[Customer ID]],Table8[[Customer ID]:[NumberOfMajorSurgeries]],9,FALSE)</f>
        <v>0</v>
      </c>
      <c r="I1942" s="24" t="str">
        <f>VLOOKUP(Table8[[#This Row],[Customer ID]],Table8[],10,FALSE)</f>
        <v>No</v>
      </c>
      <c r="J1942" s="24" t="str">
        <f>VLOOKUP(Table8[[#This Row],[Customer ID]],Table8[[Customer ID]:[Wight Status]],3,FALSE)</f>
        <v>Under Weight</v>
      </c>
      <c r="K1942" s="24" t="str">
        <f>VLOOKUP(Table8[[#This Row],[Customer ID]],Table8[[Customer ID]:[Diabetes Status]],5,FALSE)</f>
        <v>Diabetes</v>
      </c>
      <c r="L1942" s="24" t="str">
        <f>VLOOKUP(A1942,Table1[[Customer ID]:[Date Of Birth]],5,FALSE)</f>
        <v>14-Dec-1981</v>
      </c>
      <c r="M1942" s="24">
        <f>VLOOKUP(A1942,Table1[[Customer ID]:[charges]],8,FALSE)</f>
        <v>3688.38</v>
      </c>
      <c r="N1942" s="24" t="str">
        <f>VLOOKUP(Healthcare!A1942,Table1[[Customer ID]:[Hospital tier]],9,FALSE)</f>
        <v>tier - 2</v>
      </c>
      <c r="O1942" s="24" t="str">
        <f>VLOOKUP(A1942,Table1[[Customer ID]:[City tier]],10,FALSE)</f>
        <v>tier - 2</v>
      </c>
      <c r="P1942" s="24" t="str">
        <f>VLOOKUP(Healthcare!A1942,Table1[],11,FALSE)</f>
        <v>R1013</v>
      </c>
      <c r="Q1942" s="24">
        <f>VLOOKUP(Healthcare!A1942,Table1[[Customer ID]:[Age]],6,FALSE)</f>
        <v>41</v>
      </c>
    </row>
    <row r="1943" spans="1:17" ht="15.4" x14ac:dyDescent="0.45">
      <c r="A1943" s="25" t="s">
        <v>1942</v>
      </c>
      <c r="B1943" s="24" t="str">
        <f>VLOOKUP('Customer Names'!A1943,'Customer Names'!A1943:C4277,3,FALSE)</f>
        <v>Quinteros</v>
      </c>
      <c r="C1943" s="24">
        <f>VLOOKUP(Table8[[#This Row],[Customer ID]],Table8[[Customer ID]:[BMI]],2,FALSE)</f>
        <v>32.07</v>
      </c>
      <c r="D1943" s="24">
        <f>VLOOKUP(Table8[[#This Row],[Customer ID]],Table8[[Customer ID]:[HBA1C]],4,FALSE)</f>
        <v>5.25</v>
      </c>
      <c r="E1943" s="24" t="str">
        <f>VLOOKUP(Table8[[#This Row],[Customer ID]],Table8[[Customer ID]:[Heart Issues]],6,FALSE)</f>
        <v>No</v>
      </c>
      <c r="F1943" s="24" t="str">
        <f>VLOOKUP(Table8[[#This Row],[Customer ID]],Table8[[Customer ID]:[Any Transplants]],7,FALSE)</f>
        <v>No</v>
      </c>
      <c r="G1943" s="24" t="str">
        <f>VLOOKUP(Table8[[#This Row],[Customer ID]],Table8[[Customer ID]:[Cancer history]],8,FALSE)</f>
        <v>Yes</v>
      </c>
      <c r="H1943" s="24">
        <f>VLOOKUP(Table8[[#This Row],[Customer ID]],Table8[[Customer ID]:[NumberOfMajorSurgeries]],9,FALSE)</f>
        <v>1</v>
      </c>
      <c r="I1943" s="24" t="str">
        <f>VLOOKUP(Table8[[#This Row],[Customer ID]],Table8[],10,FALSE)</f>
        <v>No</v>
      </c>
      <c r="J1943" s="24" t="str">
        <f>VLOOKUP(Table8[[#This Row],[Customer ID]],Table8[[Customer ID]:[Wight Status]],3,FALSE)</f>
        <v>Obesity</v>
      </c>
      <c r="K1943" s="24" t="str">
        <f>VLOOKUP(Table8[[#This Row],[Customer ID]],Table8[[Customer ID]:[Diabetes Status]],5,FALSE)</f>
        <v>Normal</v>
      </c>
      <c r="L1943" s="24" t="str">
        <f>VLOOKUP(A1943,Table1[[Customer ID]:[Date Of Birth]],5,FALSE)</f>
        <v>10-Jul-2003</v>
      </c>
      <c r="M1943" s="24">
        <f>VLOOKUP(A1943,Table1[[Customer ID]:[charges]],8,FALSE)</f>
        <v>3688.35</v>
      </c>
      <c r="N1943" s="24" t="str">
        <f>VLOOKUP(Healthcare!A1943,Table1[[Customer ID]:[Hospital tier]],9,FALSE)</f>
        <v>tier - 2</v>
      </c>
      <c r="O1943" s="24" t="str">
        <f>VLOOKUP(A1943,Table1[[Customer ID]:[City tier]],10,FALSE)</f>
        <v>tier - 2</v>
      </c>
      <c r="P1943" s="24" t="str">
        <f>VLOOKUP(Healthcare!A1943,Table1[],11,FALSE)</f>
        <v>R1021</v>
      </c>
      <c r="Q1943" s="24">
        <f>VLOOKUP(Healthcare!A1943,Table1[[Customer ID]:[Age]],6,FALSE)</f>
        <v>19</v>
      </c>
    </row>
    <row r="1944" spans="1:17" ht="15.4" x14ac:dyDescent="0.45">
      <c r="A1944" s="25" t="s">
        <v>1943</v>
      </c>
      <c r="B1944" s="24" t="str">
        <f>VLOOKUP('Customer Names'!A1944,'Customer Names'!A1944:C4278,3,FALSE)</f>
        <v>Loenser</v>
      </c>
      <c r="C1944" s="24">
        <f>VLOOKUP(Table8[[#This Row],[Customer ID]],Table8[[Customer ID]:[BMI]],2,FALSE)</f>
        <v>16.5</v>
      </c>
      <c r="D1944" s="24">
        <f>VLOOKUP(Table8[[#This Row],[Customer ID]],Table8[[Customer ID]:[HBA1C]],4,FALSE)</f>
        <v>5.03</v>
      </c>
      <c r="E1944" s="24" t="str">
        <f>VLOOKUP(Table8[[#This Row],[Customer ID]],Table8[[Customer ID]:[Heart Issues]],6,FALSE)</f>
        <v>No</v>
      </c>
      <c r="F1944" s="24" t="str">
        <f>VLOOKUP(Table8[[#This Row],[Customer ID]],Table8[[Customer ID]:[Any Transplants]],7,FALSE)</f>
        <v>No</v>
      </c>
      <c r="G1944" s="24" t="str">
        <f>VLOOKUP(Table8[[#This Row],[Customer ID]],Table8[[Customer ID]:[Cancer history]],8,FALSE)</f>
        <v>No</v>
      </c>
      <c r="H1944" s="24">
        <f>VLOOKUP(Table8[[#This Row],[Customer ID]],Table8[[Customer ID]:[NumberOfMajorSurgeries]],9,FALSE)</f>
        <v>1</v>
      </c>
      <c r="I1944" s="24" t="str">
        <f>VLOOKUP(Table8[[#This Row],[Customer ID]],Table8[],10,FALSE)</f>
        <v>No</v>
      </c>
      <c r="J1944" s="24" t="str">
        <f>VLOOKUP(Table8[[#This Row],[Customer ID]],Table8[[Customer ID]:[Wight Status]],3,FALSE)</f>
        <v>Under Weight</v>
      </c>
      <c r="K1944" s="24" t="str">
        <f>VLOOKUP(Table8[[#This Row],[Customer ID]],Table8[[Customer ID]:[Diabetes Status]],5,FALSE)</f>
        <v>Normal</v>
      </c>
      <c r="L1944" s="24" t="str">
        <f>VLOOKUP(A1944,Table1[[Customer ID]:[Date Of Birth]],5,FALSE)</f>
        <v>6-Jul-1984</v>
      </c>
      <c r="M1944" s="24">
        <f>VLOOKUP(A1944,Table1[[Customer ID]:[charges]],8,FALSE)</f>
        <v>3678.86</v>
      </c>
      <c r="N1944" s="24" t="str">
        <f>VLOOKUP(Healthcare!A1944,Table1[[Customer ID]:[Hospital tier]],9,FALSE)</f>
        <v>tier - 2</v>
      </c>
      <c r="O1944" s="24" t="str">
        <f>VLOOKUP(A1944,Table1[[Customer ID]:[City tier]],10,FALSE)</f>
        <v>tier - 3</v>
      </c>
      <c r="P1944" s="24" t="str">
        <f>VLOOKUP(Healthcare!A1944,Table1[],11,FALSE)</f>
        <v>R1013</v>
      </c>
      <c r="Q1944" s="24">
        <f>VLOOKUP(Healthcare!A1944,Table1[[Customer ID]:[Age]],6,FALSE)</f>
        <v>38</v>
      </c>
    </row>
    <row r="1945" spans="1:17" ht="15.4" x14ac:dyDescent="0.45">
      <c r="A1945" s="25" t="s">
        <v>1944</v>
      </c>
      <c r="B1945" s="24" t="str">
        <f>VLOOKUP('Customer Names'!A1945,'Customer Names'!A1945:C4279,3,FALSE)</f>
        <v>Aitken</v>
      </c>
      <c r="C1945" s="24">
        <f>VLOOKUP(Table8[[#This Row],[Customer ID]],Table8[[Customer ID]:[BMI]],2,FALSE)</f>
        <v>31.4</v>
      </c>
      <c r="D1945" s="24">
        <f>VLOOKUP(Table8[[#This Row],[Customer ID]],Table8[[Customer ID]:[HBA1C]],4,FALSE)</f>
        <v>5.88</v>
      </c>
      <c r="E1945" s="24" t="str">
        <f>VLOOKUP(Table8[[#This Row],[Customer ID]],Table8[[Customer ID]:[Heart Issues]],6,FALSE)</f>
        <v>No</v>
      </c>
      <c r="F1945" s="24" t="str">
        <f>VLOOKUP(Table8[[#This Row],[Customer ID]],Table8[[Customer ID]:[Any Transplants]],7,FALSE)</f>
        <v>No</v>
      </c>
      <c r="G1945" s="24" t="str">
        <f>VLOOKUP(Table8[[#This Row],[Customer ID]],Table8[[Customer ID]:[Cancer history]],8,FALSE)</f>
        <v>No</v>
      </c>
      <c r="H1945" s="24">
        <f>VLOOKUP(Table8[[#This Row],[Customer ID]],Table8[[Customer ID]:[NumberOfMajorSurgeries]],9,FALSE)</f>
        <v>1</v>
      </c>
      <c r="I1945" s="24" t="str">
        <f>VLOOKUP(Table8[[#This Row],[Customer ID]],Table8[],10,FALSE)</f>
        <v>No</v>
      </c>
      <c r="J1945" s="24" t="str">
        <f>VLOOKUP(Table8[[#This Row],[Customer ID]],Table8[[Customer ID]:[Wight Status]],3,FALSE)</f>
        <v>Obesity</v>
      </c>
      <c r="K1945" s="24" t="str">
        <f>VLOOKUP(Table8[[#This Row],[Customer ID]],Table8[[Customer ID]:[Diabetes Status]],5,FALSE)</f>
        <v>Prediabetes</v>
      </c>
      <c r="L1945" s="24" t="str">
        <f>VLOOKUP(A1945,Table1[[Customer ID]:[Date Of Birth]],5,FALSE)</f>
        <v>14-Sep-1992</v>
      </c>
      <c r="M1945" s="24">
        <f>VLOOKUP(A1945,Table1[[Customer ID]:[charges]],8,FALSE)</f>
        <v>3659.35</v>
      </c>
      <c r="N1945" s="24" t="str">
        <f>VLOOKUP(Healthcare!A1945,Table1[[Customer ID]:[Hospital tier]],9,FALSE)</f>
        <v>tier - 3</v>
      </c>
      <c r="O1945" s="24" t="str">
        <f>VLOOKUP(A1945,Table1[[Customer ID]:[City tier]],10,FALSE)</f>
        <v>tier - 1</v>
      </c>
      <c r="P1945" s="24" t="str">
        <f>VLOOKUP(Healthcare!A1945,Table1[],11,FALSE)</f>
        <v>R1011</v>
      </c>
      <c r="Q1945" s="24">
        <f>VLOOKUP(Healthcare!A1945,Table1[[Customer ID]:[Age]],6,FALSE)</f>
        <v>30</v>
      </c>
    </row>
    <row r="1946" spans="1:17" ht="15.4" x14ac:dyDescent="0.45">
      <c r="A1946" s="25" t="s">
        <v>1945</v>
      </c>
      <c r="B1946" s="24" t="str">
        <f>VLOOKUP('Customer Names'!A1946,'Customer Names'!A1946:C4280,3,FALSE)</f>
        <v>Furrer</v>
      </c>
      <c r="C1946" s="24">
        <f>VLOOKUP(Table8[[#This Row],[Customer ID]],Table8[[Customer ID]:[BMI]],2,FALSE)</f>
        <v>20.36</v>
      </c>
      <c r="D1946" s="24">
        <f>VLOOKUP(Table8[[#This Row],[Customer ID]],Table8[[Customer ID]:[HBA1C]],4,FALSE)</f>
        <v>4.49</v>
      </c>
      <c r="E1946" s="24" t="str">
        <f>VLOOKUP(Table8[[#This Row],[Customer ID]],Table8[[Customer ID]:[Heart Issues]],6,FALSE)</f>
        <v>No</v>
      </c>
      <c r="F1946" s="24" t="str">
        <f>VLOOKUP(Table8[[#This Row],[Customer ID]],Table8[[Customer ID]:[Any Transplants]],7,FALSE)</f>
        <v>No</v>
      </c>
      <c r="G1946" s="24" t="str">
        <f>VLOOKUP(Table8[[#This Row],[Customer ID]],Table8[[Customer ID]:[Cancer history]],8,FALSE)</f>
        <v>No</v>
      </c>
      <c r="H1946" s="24">
        <f>VLOOKUP(Table8[[#This Row],[Customer ID]],Table8[[Customer ID]:[NumberOfMajorSurgeries]],9,FALSE)</f>
        <v>0</v>
      </c>
      <c r="I1946" s="24" t="str">
        <f>VLOOKUP(Table8[[#This Row],[Customer ID]],Table8[],10,FALSE)</f>
        <v>No</v>
      </c>
      <c r="J1946" s="24" t="str">
        <f>VLOOKUP(Table8[[#This Row],[Customer ID]],Table8[[Customer ID]:[Wight Status]],3,FALSE)</f>
        <v>Normal Weight</v>
      </c>
      <c r="K1946" s="24" t="str">
        <f>VLOOKUP(Table8[[#This Row],[Customer ID]],Table8[[Customer ID]:[Diabetes Status]],5,FALSE)</f>
        <v>Normal</v>
      </c>
      <c r="L1946" s="24" t="str">
        <f>VLOOKUP(A1946,Table1[[Customer ID]:[Date Of Birth]],5,FALSE)</f>
        <v>8-Nov-1990</v>
      </c>
      <c r="M1946" s="24">
        <f>VLOOKUP(A1946,Table1[[Customer ID]:[charges]],8,FALSE)</f>
        <v>3653.29</v>
      </c>
      <c r="N1946" s="24" t="str">
        <f>VLOOKUP(Healthcare!A1946,Table1[[Customer ID]:[Hospital tier]],9,FALSE)</f>
        <v>tier - 2</v>
      </c>
      <c r="O1946" s="24" t="str">
        <f>VLOOKUP(A1946,Table1[[Customer ID]:[City tier]],10,FALSE)</f>
        <v>tier - 3</v>
      </c>
      <c r="P1946" s="24" t="str">
        <f>VLOOKUP(Healthcare!A1946,Table1[],11,FALSE)</f>
        <v>R1011</v>
      </c>
      <c r="Q1946" s="24">
        <f>VLOOKUP(Healthcare!A1946,Table1[[Customer ID]:[Age]],6,FALSE)</f>
        <v>32</v>
      </c>
    </row>
    <row r="1947" spans="1:17" ht="15.4" x14ac:dyDescent="0.45">
      <c r="A1947" s="25" t="s">
        <v>1946</v>
      </c>
      <c r="B1947" s="24" t="str">
        <f>VLOOKUP('Customer Names'!A1947,'Customer Names'!A1947:C4281,3,FALSE)</f>
        <v>Konigs</v>
      </c>
      <c r="C1947" s="24">
        <f>VLOOKUP(Table8[[#This Row],[Customer ID]],Table8[[Customer ID]:[BMI]],2,FALSE)</f>
        <v>25.46</v>
      </c>
      <c r="D1947" s="24">
        <f>VLOOKUP(Table8[[#This Row],[Customer ID]],Table8[[Customer ID]:[HBA1C]],4,FALSE)</f>
        <v>4.1399999999999997</v>
      </c>
      <c r="E1947" s="24" t="str">
        <f>VLOOKUP(Table8[[#This Row],[Customer ID]],Table8[[Customer ID]:[Heart Issues]],6,FALSE)</f>
        <v>No</v>
      </c>
      <c r="F1947" s="24" t="str">
        <f>VLOOKUP(Table8[[#This Row],[Customer ID]],Table8[[Customer ID]:[Any Transplants]],7,FALSE)</f>
        <v>No</v>
      </c>
      <c r="G1947" s="24" t="str">
        <f>VLOOKUP(Table8[[#This Row],[Customer ID]],Table8[[Customer ID]:[Cancer history]],8,FALSE)</f>
        <v>No</v>
      </c>
      <c r="H1947" s="24">
        <f>VLOOKUP(Table8[[#This Row],[Customer ID]],Table8[[Customer ID]:[NumberOfMajorSurgeries]],9,FALSE)</f>
        <v>1</v>
      </c>
      <c r="I1947" s="24" t="str">
        <f>VLOOKUP(Table8[[#This Row],[Customer ID]],Table8[],10,FALSE)</f>
        <v>No</v>
      </c>
      <c r="J1947" s="24" t="str">
        <f>VLOOKUP(Table8[[#This Row],[Customer ID]],Table8[[Customer ID]:[Wight Status]],3,FALSE)</f>
        <v>Over Weight</v>
      </c>
      <c r="K1947" s="24" t="str">
        <f>VLOOKUP(Table8[[#This Row],[Customer ID]],Table8[[Customer ID]:[Diabetes Status]],5,FALSE)</f>
        <v>Normal</v>
      </c>
      <c r="L1947" s="24" t="str">
        <f>VLOOKUP(A1947,Table1[[Customer ID]:[Date Of Birth]],5,FALSE)</f>
        <v>17-Nov-1992</v>
      </c>
      <c r="M1947" s="24">
        <f>VLOOKUP(A1947,Table1[[Customer ID]:[charges]],8,FALSE)</f>
        <v>3645.09</v>
      </c>
      <c r="N1947" s="24" t="str">
        <f>VLOOKUP(Healthcare!A1947,Table1[[Customer ID]:[Hospital tier]],9,FALSE)</f>
        <v>tier - 1</v>
      </c>
      <c r="O1947" s="24" t="str">
        <f>VLOOKUP(A1947,Table1[[Customer ID]:[City tier]],10,FALSE)</f>
        <v>tier - 2</v>
      </c>
      <c r="P1947" s="24" t="str">
        <f>VLOOKUP(Healthcare!A1947,Table1[],11,FALSE)</f>
        <v>R1014</v>
      </c>
      <c r="Q1947" s="24">
        <f>VLOOKUP(Healthcare!A1947,Table1[[Customer ID]:[Age]],6,FALSE)</f>
        <v>30</v>
      </c>
    </row>
    <row r="1948" spans="1:17" ht="15.4" x14ac:dyDescent="0.45">
      <c r="A1948" s="25" t="s">
        <v>1947</v>
      </c>
      <c r="B1948" s="24" t="str">
        <f>VLOOKUP('Customer Names'!A1948,'Customer Names'!A1948:C4282,3,FALSE)</f>
        <v>Tesdahl</v>
      </c>
      <c r="C1948" s="24">
        <f>VLOOKUP(Table8[[#This Row],[Customer ID]],Table8[[Customer ID]:[BMI]],2,FALSE)</f>
        <v>17.09</v>
      </c>
      <c r="D1948" s="24">
        <f>VLOOKUP(Table8[[#This Row],[Customer ID]],Table8[[Customer ID]:[HBA1C]],4,FALSE)</f>
        <v>5.8</v>
      </c>
      <c r="E1948" s="24" t="str">
        <f>VLOOKUP(Table8[[#This Row],[Customer ID]],Table8[[Customer ID]:[Heart Issues]],6,FALSE)</f>
        <v>Yes</v>
      </c>
      <c r="F1948" s="24" t="str">
        <f>VLOOKUP(Table8[[#This Row],[Customer ID]],Table8[[Customer ID]:[Any Transplants]],7,FALSE)</f>
        <v>No</v>
      </c>
      <c r="G1948" s="24" t="str">
        <f>VLOOKUP(Table8[[#This Row],[Customer ID]],Table8[[Customer ID]:[Cancer history]],8,FALSE)</f>
        <v>No</v>
      </c>
      <c r="H1948" s="24">
        <f>VLOOKUP(Table8[[#This Row],[Customer ID]],Table8[[Customer ID]:[NumberOfMajorSurgeries]],9,FALSE)</f>
        <v>0</v>
      </c>
      <c r="I1948" s="24" t="str">
        <f>VLOOKUP(Table8[[#This Row],[Customer ID]],Table8[],10,FALSE)</f>
        <v>No</v>
      </c>
      <c r="J1948" s="24" t="str">
        <f>VLOOKUP(Table8[[#This Row],[Customer ID]],Table8[[Customer ID]:[Wight Status]],3,FALSE)</f>
        <v>Under Weight</v>
      </c>
      <c r="K1948" s="24" t="str">
        <f>VLOOKUP(Table8[[#This Row],[Customer ID]],Table8[[Customer ID]:[Diabetes Status]],5,FALSE)</f>
        <v>Prediabetes</v>
      </c>
      <c r="L1948" s="24" t="str">
        <f>VLOOKUP(A1948,Table1[[Customer ID]:[Date Of Birth]],5,FALSE)</f>
        <v>14-Jun-1985</v>
      </c>
      <c r="M1948" s="24">
        <f>VLOOKUP(A1948,Table1[[Customer ID]:[charges]],8,FALSE)</f>
        <v>3622.13</v>
      </c>
      <c r="N1948" s="24" t="str">
        <f>VLOOKUP(Healthcare!A1948,Table1[[Customer ID]:[Hospital tier]],9,FALSE)</f>
        <v>tier - 2</v>
      </c>
      <c r="O1948" s="24" t="str">
        <f>VLOOKUP(A1948,Table1[[Customer ID]:[City tier]],10,FALSE)</f>
        <v>tier - 1</v>
      </c>
      <c r="P1948" s="24" t="str">
        <f>VLOOKUP(Healthcare!A1948,Table1[],11,FALSE)</f>
        <v>R1013</v>
      </c>
      <c r="Q1948" s="24">
        <f>VLOOKUP(Healthcare!A1948,Table1[[Customer ID]:[Age]],6,FALSE)</f>
        <v>37</v>
      </c>
    </row>
    <row r="1949" spans="1:17" ht="15.4" x14ac:dyDescent="0.45">
      <c r="A1949" s="25" t="s">
        <v>1948</v>
      </c>
      <c r="B1949" s="24" t="str">
        <f>VLOOKUP('Customer Names'!A1949,'Customer Names'!A1949:C4283,3,FALSE)</f>
        <v>Engel</v>
      </c>
      <c r="C1949" s="24">
        <f>VLOOKUP(Table8[[#This Row],[Customer ID]],Table8[[Customer ID]:[BMI]],2,FALSE)</f>
        <v>20.83</v>
      </c>
      <c r="D1949" s="24">
        <f>VLOOKUP(Table8[[#This Row],[Customer ID]],Table8[[Customer ID]:[HBA1C]],4,FALSE)</f>
        <v>5.12</v>
      </c>
      <c r="E1949" s="24" t="str">
        <f>VLOOKUP(Table8[[#This Row],[Customer ID]],Table8[[Customer ID]:[Heart Issues]],6,FALSE)</f>
        <v>No</v>
      </c>
      <c r="F1949" s="24" t="str">
        <f>VLOOKUP(Table8[[#This Row],[Customer ID]],Table8[[Customer ID]:[Any Transplants]],7,FALSE)</f>
        <v>No</v>
      </c>
      <c r="G1949" s="24" t="str">
        <f>VLOOKUP(Table8[[#This Row],[Customer ID]],Table8[[Customer ID]:[Cancer history]],8,FALSE)</f>
        <v>No</v>
      </c>
      <c r="H1949" s="24">
        <f>VLOOKUP(Table8[[#This Row],[Customer ID]],Table8[[Customer ID]:[NumberOfMajorSurgeries]],9,FALSE)</f>
        <v>0</v>
      </c>
      <c r="I1949" s="24" t="str">
        <f>VLOOKUP(Table8[[#This Row],[Customer ID]],Table8[],10,FALSE)</f>
        <v>No</v>
      </c>
      <c r="J1949" s="24" t="str">
        <f>VLOOKUP(Table8[[#This Row],[Customer ID]],Table8[[Customer ID]:[Wight Status]],3,FALSE)</f>
        <v>Normal Weight</v>
      </c>
      <c r="K1949" s="24" t="str">
        <f>VLOOKUP(Table8[[#This Row],[Customer ID]],Table8[[Customer ID]:[Diabetes Status]],5,FALSE)</f>
        <v>Normal</v>
      </c>
      <c r="L1949" s="24" t="str">
        <f>VLOOKUP(A1949,Table1[[Customer ID]:[Date Of Birth]],5,FALSE)</f>
        <v>11-Oct-1990</v>
      </c>
      <c r="M1949" s="24">
        <f>VLOOKUP(A1949,Table1[[Customer ID]:[charges]],8,FALSE)</f>
        <v>3606.43</v>
      </c>
      <c r="N1949" s="24" t="str">
        <f>VLOOKUP(Healthcare!A1949,Table1[[Customer ID]:[Hospital tier]],9,FALSE)</f>
        <v>tier - 2</v>
      </c>
      <c r="O1949" s="24" t="str">
        <f>VLOOKUP(A1949,Table1[[Customer ID]:[City tier]],10,FALSE)</f>
        <v>tier - 1</v>
      </c>
      <c r="P1949" s="24" t="str">
        <f>VLOOKUP(Healthcare!A1949,Table1[],11,FALSE)</f>
        <v>R1013</v>
      </c>
      <c r="Q1949" s="24">
        <f>VLOOKUP(Healthcare!A1949,Table1[[Customer ID]:[Age]],6,FALSE)</f>
        <v>32</v>
      </c>
    </row>
    <row r="1950" spans="1:17" ht="15.4" x14ac:dyDescent="0.45">
      <c r="A1950" s="25" t="s">
        <v>1949</v>
      </c>
      <c r="B1950" s="24" t="str">
        <f>VLOOKUP('Customer Names'!A1950,'Customer Names'!A1950:C4284,3,FALSE)</f>
        <v>Kuck</v>
      </c>
      <c r="C1950" s="24">
        <f>VLOOKUP(Table8[[#This Row],[Customer ID]],Table8[[Customer ID]:[BMI]],2,FALSE)</f>
        <v>18.920000000000002</v>
      </c>
      <c r="D1950" s="24">
        <f>VLOOKUP(Table8[[#This Row],[Customer ID]],Table8[[Customer ID]:[HBA1C]],4,FALSE)</f>
        <v>5.98</v>
      </c>
      <c r="E1950" s="24" t="str">
        <f>VLOOKUP(Table8[[#This Row],[Customer ID]],Table8[[Customer ID]:[Heart Issues]],6,FALSE)</f>
        <v>Yes</v>
      </c>
      <c r="F1950" s="24" t="str">
        <f>VLOOKUP(Table8[[#This Row],[Customer ID]],Table8[[Customer ID]:[Any Transplants]],7,FALSE)</f>
        <v>No</v>
      </c>
      <c r="G1950" s="24" t="str">
        <f>VLOOKUP(Table8[[#This Row],[Customer ID]],Table8[[Customer ID]:[Cancer history]],8,FALSE)</f>
        <v>No</v>
      </c>
      <c r="H1950" s="24">
        <f>VLOOKUP(Table8[[#This Row],[Customer ID]],Table8[[Customer ID]:[NumberOfMajorSurgeries]],9,FALSE)</f>
        <v>1</v>
      </c>
      <c r="I1950" s="24" t="str">
        <f>VLOOKUP(Table8[[#This Row],[Customer ID]],Table8[],10,FALSE)</f>
        <v>No</v>
      </c>
      <c r="J1950" s="24" t="str">
        <f>VLOOKUP(Table8[[#This Row],[Customer ID]],Table8[[Customer ID]:[Wight Status]],3,FALSE)</f>
        <v>Normal Weight</v>
      </c>
      <c r="K1950" s="24" t="str">
        <f>VLOOKUP(Table8[[#This Row],[Customer ID]],Table8[[Customer ID]:[Diabetes Status]],5,FALSE)</f>
        <v>Prediabetes</v>
      </c>
      <c r="L1950" s="24" t="str">
        <f>VLOOKUP(A1950,Table1[[Customer ID]:[Date Of Birth]],5,FALSE)</f>
        <v>4-Nov-1988</v>
      </c>
      <c r="M1950" s="24">
        <f>VLOOKUP(A1950,Table1[[Customer ID]:[charges]],8,FALSE)</f>
        <v>3603.6</v>
      </c>
      <c r="N1950" s="24" t="str">
        <f>VLOOKUP(Healthcare!A1950,Table1[[Customer ID]:[Hospital tier]],9,FALSE)</f>
        <v>tier - 2</v>
      </c>
      <c r="O1950" s="24" t="str">
        <f>VLOOKUP(A1950,Table1[[Customer ID]:[City tier]],10,FALSE)</f>
        <v>tier - 1</v>
      </c>
      <c r="P1950" s="24" t="str">
        <f>VLOOKUP(Healthcare!A1950,Table1[],11,FALSE)</f>
        <v>R1013</v>
      </c>
      <c r="Q1950" s="24">
        <f>VLOOKUP(Healthcare!A1950,Table1[[Customer ID]:[Age]],6,FALSE)</f>
        <v>34</v>
      </c>
    </row>
    <row r="1951" spans="1:17" ht="15.4" x14ac:dyDescent="0.45">
      <c r="A1951" s="25" t="s">
        <v>1950</v>
      </c>
      <c r="B1951" s="24" t="str">
        <f>VLOOKUP('Customer Names'!A1951,'Customer Names'!A1951:C4285,3,FALSE)</f>
        <v>Dillon</v>
      </c>
      <c r="C1951" s="24">
        <f>VLOOKUP(Table8[[#This Row],[Customer ID]],Table8[[Customer ID]:[BMI]],2,FALSE)</f>
        <v>37.1</v>
      </c>
      <c r="D1951" s="24">
        <f>VLOOKUP(Table8[[#This Row],[Customer ID]],Table8[[Customer ID]:[HBA1C]],4,FALSE)</f>
        <v>5.46</v>
      </c>
      <c r="E1951" s="24" t="str">
        <f>VLOOKUP(Table8[[#This Row],[Customer ID]],Table8[[Customer ID]:[Heart Issues]],6,FALSE)</f>
        <v>No</v>
      </c>
      <c r="F1951" s="24" t="str">
        <f>VLOOKUP(Table8[[#This Row],[Customer ID]],Table8[[Customer ID]:[Any Transplants]],7,FALSE)</f>
        <v>No</v>
      </c>
      <c r="G1951" s="24" t="str">
        <f>VLOOKUP(Table8[[#This Row],[Customer ID]],Table8[[Customer ID]:[Cancer history]],8,FALSE)</f>
        <v>No</v>
      </c>
      <c r="H1951" s="24">
        <f>VLOOKUP(Table8[[#This Row],[Customer ID]],Table8[[Customer ID]:[NumberOfMajorSurgeries]],9,FALSE)</f>
        <v>0</v>
      </c>
      <c r="I1951" s="24" t="str">
        <f>VLOOKUP(Table8[[#This Row],[Customer ID]],Table8[],10,FALSE)</f>
        <v>No</v>
      </c>
      <c r="J1951" s="24" t="str">
        <f>VLOOKUP(Table8[[#This Row],[Customer ID]],Table8[[Customer ID]:[Wight Status]],3,FALSE)</f>
        <v>Obesity</v>
      </c>
      <c r="K1951" s="24" t="str">
        <f>VLOOKUP(Table8[[#This Row],[Customer ID]],Table8[[Customer ID]:[Diabetes Status]],5,FALSE)</f>
        <v>Normal</v>
      </c>
      <c r="L1951" s="24" t="str">
        <f>VLOOKUP(A1951,Table1[[Customer ID]:[Date Of Birth]],5,FALSE)</f>
        <v>12-Aug-1999</v>
      </c>
      <c r="M1951" s="24">
        <f>VLOOKUP(A1951,Table1[[Customer ID]:[charges]],8,FALSE)</f>
        <v>3597.6</v>
      </c>
      <c r="N1951" s="24" t="str">
        <f>VLOOKUP(Healthcare!A1951,Table1[[Customer ID]:[Hospital tier]],9,FALSE)</f>
        <v>tier - 2</v>
      </c>
      <c r="O1951" s="24" t="str">
        <f>VLOOKUP(A1951,Table1[[Customer ID]:[City tier]],10,FALSE)</f>
        <v>tier - 2</v>
      </c>
      <c r="P1951" s="24" t="str">
        <f>VLOOKUP(Healthcare!A1951,Table1[],11,FALSE)</f>
        <v>R1011</v>
      </c>
      <c r="Q1951" s="24">
        <f>VLOOKUP(Healthcare!A1951,Table1[[Customer ID]:[Age]],6,FALSE)</f>
        <v>23</v>
      </c>
    </row>
    <row r="1952" spans="1:17" ht="15.4" x14ac:dyDescent="0.45">
      <c r="A1952" s="25" t="s">
        <v>1951</v>
      </c>
      <c r="B1952" s="24" t="str">
        <f>VLOOKUP('Customer Names'!A1952,'Customer Names'!A1952:C4286,3,FALSE)</f>
        <v>Neuschel</v>
      </c>
      <c r="C1952" s="24">
        <f>VLOOKUP(Table8[[#This Row],[Customer ID]],Table8[[Customer ID]:[BMI]],2,FALSE)</f>
        <v>22.515000000000001</v>
      </c>
      <c r="D1952" s="24">
        <f>VLOOKUP(Table8[[#This Row],[Customer ID]],Table8[[Customer ID]:[HBA1C]],4,FALSE)</f>
        <v>4.91</v>
      </c>
      <c r="E1952" s="24" t="str">
        <f>VLOOKUP(Table8[[#This Row],[Customer ID]],Table8[[Customer ID]:[Heart Issues]],6,FALSE)</f>
        <v>Yes</v>
      </c>
      <c r="F1952" s="24" t="str">
        <f>VLOOKUP(Table8[[#This Row],[Customer ID]],Table8[[Customer ID]:[Any Transplants]],7,FALSE)</f>
        <v>No</v>
      </c>
      <c r="G1952" s="24" t="str">
        <f>VLOOKUP(Table8[[#This Row],[Customer ID]],Table8[[Customer ID]:[Cancer history]],8,FALSE)</f>
        <v>Yes</v>
      </c>
      <c r="H1952" s="24">
        <f>VLOOKUP(Table8[[#This Row],[Customer ID]],Table8[[Customer ID]:[NumberOfMajorSurgeries]],9,FALSE)</f>
        <v>1</v>
      </c>
      <c r="I1952" s="24" t="str">
        <f>VLOOKUP(Table8[[#This Row],[Customer ID]],Table8[],10,FALSE)</f>
        <v>No</v>
      </c>
      <c r="J1952" s="24" t="str">
        <f>VLOOKUP(Table8[[#This Row],[Customer ID]],Table8[[Customer ID]:[Wight Status]],3,FALSE)</f>
        <v>Normal Weight</v>
      </c>
      <c r="K1952" s="24" t="str">
        <f>VLOOKUP(Table8[[#This Row],[Customer ID]],Table8[[Customer ID]:[Diabetes Status]],5,FALSE)</f>
        <v>Normal</v>
      </c>
      <c r="L1952" s="24" t="str">
        <f>VLOOKUP(A1952,Table1[[Customer ID]:[Date Of Birth]],5,FALSE)</f>
        <v>4-Nov-1997</v>
      </c>
      <c r="M1952" s="24">
        <f>VLOOKUP(A1952,Table1[[Customer ID]:[charges]],8,FALSE)</f>
        <v>3594.17</v>
      </c>
      <c r="N1952" s="24" t="str">
        <f>VLOOKUP(Healthcare!A1952,Table1[[Customer ID]:[Hospital tier]],9,FALSE)</f>
        <v>tier - 2</v>
      </c>
      <c r="O1952" s="24" t="str">
        <f>VLOOKUP(A1952,Table1[[Customer ID]:[City tier]],10,FALSE)</f>
        <v>tier - 2</v>
      </c>
      <c r="P1952" s="24" t="str">
        <f>VLOOKUP(Healthcare!A1952,Table1[],11,FALSE)</f>
        <v>R1012</v>
      </c>
      <c r="Q1952" s="24">
        <f>VLOOKUP(Healthcare!A1952,Table1[[Customer ID]:[Age]],6,FALSE)</f>
        <v>25</v>
      </c>
    </row>
    <row r="1953" spans="1:17" ht="15.4" x14ac:dyDescent="0.45">
      <c r="A1953" s="25" t="s">
        <v>1952</v>
      </c>
      <c r="B1953" s="24" t="str">
        <f>VLOOKUP('Customer Names'!A1953,'Customer Names'!A1953:C4287,3,FALSE)</f>
        <v>Rosales Ramirez</v>
      </c>
      <c r="C1953" s="24">
        <f>VLOOKUP(Table8[[#This Row],[Customer ID]],Table8[[Customer ID]:[BMI]],2,FALSE)</f>
        <v>32.700000000000003</v>
      </c>
      <c r="D1953" s="24">
        <f>VLOOKUP(Table8[[#This Row],[Customer ID]],Table8[[Customer ID]:[HBA1C]],4,FALSE)</f>
        <v>4.66</v>
      </c>
      <c r="E1953" s="24" t="str">
        <f>VLOOKUP(Table8[[#This Row],[Customer ID]],Table8[[Customer ID]:[Heart Issues]],6,FALSE)</f>
        <v>No</v>
      </c>
      <c r="F1953" s="24" t="str">
        <f>VLOOKUP(Table8[[#This Row],[Customer ID]],Table8[[Customer ID]:[Any Transplants]],7,FALSE)</f>
        <v>No</v>
      </c>
      <c r="G1953" s="24" t="str">
        <f>VLOOKUP(Table8[[#This Row],[Customer ID]],Table8[[Customer ID]:[Cancer history]],8,FALSE)</f>
        <v>No</v>
      </c>
      <c r="H1953" s="24">
        <f>VLOOKUP(Table8[[#This Row],[Customer ID]],Table8[[Customer ID]:[NumberOfMajorSurgeries]],9,FALSE)</f>
        <v>0</v>
      </c>
      <c r="I1953" s="24" t="str">
        <f>VLOOKUP(Table8[[#This Row],[Customer ID]],Table8[],10,FALSE)</f>
        <v>No</v>
      </c>
      <c r="J1953" s="24" t="str">
        <f>VLOOKUP(Table8[[#This Row],[Customer ID]],Table8[[Customer ID]:[Wight Status]],3,FALSE)</f>
        <v>Obesity</v>
      </c>
      <c r="K1953" s="24" t="str">
        <f>VLOOKUP(Table8[[#This Row],[Customer ID]],Table8[[Customer ID]:[Diabetes Status]],5,FALSE)</f>
        <v>Normal</v>
      </c>
      <c r="L1953" s="24" t="str">
        <f>VLOOKUP(A1953,Table1[[Customer ID]:[Date Of Birth]],5,FALSE)</f>
        <v>6-Jun-1999</v>
      </c>
      <c r="M1953" s="24">
        <f>VLOOKUP(A1953,Table1[[Customer ID]:[charges]],8,FALSE)</f>
        <v>3591.48</v>
      </c>
      <c r="N1953" s="24" t="str">
        <f>VLOOKUP(Healthcare!A1953,Table1[[Customer ID]:[Hospital tier]],9,FALSE)</f>
        <v>tier - 2</v>
      </c>
      <c r="O1953" s="24" t="str">
        <f>VLOOKUP(A1953,Table1[[Customer ID]:[City tier]],10,FALSE)</f>
        <v>tier - 3</v>
      </c>
      <c r="P1953" s="24" t="str">
        <f>VLOOKUP(Healthcare!A1953,Table1[],11,FALSE)</f>
        <v>R1011</v>
      </c>
      <c r="Q1953" s="24">
        <f>VLOOKUP(Healthcare!A1953,Table1[[Customer ID]:[Age]],6,FALSE)</f>
        <v>24</v>
      </c>
    </row>
    <row r="1954" spans="1:17" ht="15.4" x14ac:dyDescent="0.45">
      <c r="A1954" s="25" t="s">
        <v>1953</v>
      </c>
      <c r="B1954" s="24" t="str">
        <f>VLOOKUP('Customer Names'!A1954,'Customer Names'!A1954:C4288,3,FALSE)</f>
        <v>Marquez</v>
      </c>
      <c r="C1954" s="24">
        <f>VLOOKUP(Table8[[#This Row],[Customer ID]],Table8[[Customer ID]:[BMI]],2,FALSE)</f>
        <v>17.75</v>
      </c>
      <c r="D1954" s="24">
        <f>VLOOKUP(Table8[[#This Row],[Customer ID]],Table8[[Customer ID]:[HBA1C]],4,FALSE)</f>
        <v>6.8</v>
      </c>
      <c r="E1954" s="24" t="str">
        <f>VLOOKUP(Table8[[#This Row],[Customer ID]],Table8[[Customer ID]:[Heart Issues]],6,FALSE)</f>
        <v>Yes</v>
      </c>
      <c r="F1954" s="24" t="str">
        <f>VLOOKUP(Table8[[#This Row],[Customer ID]],Table8[[Customer ID]:[Any Transplants]],7,FALSE)</f>
        <v>No</v>
      </c>
      <c r="G1954" s="24" t="str">
        <f>VLOOKUP(Table8[[#This Row],[Customer ID]],Table8[[Customer ID]:[Cancer history]],8,FALSE)</f>
        <v>No</v>
      </c>
      <c r="H1954" s="24">
        <f>VLOOKUP(Table8[[#This Row],[Customer ID]],Table8[[Customer ID]:[NumberOfMajorSurgeries]],9,FALSE)</f>
        <v>1</v>
      </c>
      <c r="I1954" s="24" t="str">
        <f>VLOOKUP(Table8[[#This Row],[Customer ID]],Table8[],10,FALSE)</f>
        <v>No</v>
      </c>
      <c r="J1954" s="24" t="str">
        <f>VLOOKUP(Table8[[#This Row],[Customer ID]],Table8[[Customer ID]:[Wight Status]],3,FALSE)</f>
        <v>Under Weight</v>
      </c>
      <c r="K1954" s="24" t="str">
        <f>VLOOKUP(Table8[[#This Row],[Customer ID]],Table8[[Customer ID]:[Diabetes Status]],5,FALSE)</f>
        <v>Diabetes</v>
      </c>
      <c r="L1954" s="24" t="str">
        <f>VLOOKUP(A1954,Table1[[Customer ID]:[Date Of Birth]],5,FALSE)</f>
        <v>27-Dec-1986</v>
      </c>
      <c r="M1954" s="24">
        <f>VLOOKUP(A1954,Table1[[Customer ID]:[charges]],8,FALSE)</f>
        <v>3589.14</v>
      </c>
      <c r="N1954" s="24" t="str">
        <f>VLOOKUP(Healthcare!A1954,Table1[[Customer ID]:[Hospital tier]],9,FALSE)</f>
        <v>tier - 2</v>
      </c>
      <c r="O1954" s="24" t="str">
        <f>VLOOKUP(A1954,Table1[[Customer ID]:[City tier]],10,FALSE)</f>
        <v>tier - 2</v>
      </c>
      <c r="P1954" s="24" t="str">
        <f>VLOOKUP(Healthcare!A1954,Table1[],11,FALSE)</f>
        <v>R1013</v>
      </c>
      <c r="Q1954" s="24">
        <f>VLOOKUP(Healthcare!A1954,Table1[[Customer ID]:[Age]],6,FALSE)</f>
        <v>36</v>
      </c>
    </row>
    <row r="1955" spans="1:17" ht="15.4" x14ac:dyDescent="0.45">
      <c r="A1955" s="25" t="s">
        <v>1954</v>
      </c>
      <c r="B1955" s="24" t="str">
        <f>VLOOKUP('Customer Names'!A1955,'Customer Names'!A1955:C4289,3,FALSE)</f>
        <v>Green</v>
      </c>
      <c r="C1955" s="24">
        <f>VLOOKUP(Table8[[#This Row],[Customer ID]],Table8[[Customer ID]:[BMI]],2,FALSE)</f>
        <v>33.630000000000003</v>
      </c>
      <c r="D1955" s="24">
        <f>VLOOKUP(Table8[[#This Row],[Customer ID]],Table8[[Customer ID]:[HBA1C]],4,FALSE)</f>
        <v>4.47</v>
      </c>
      <c r="E1955" s="24" t="str">
        <f>VLOOKUP(Table8[[#This Row],[Customer ID]],Table8[[Customer ID]:[Heart Issues]],6,FALSE)</f>
        <v>Yes</v>
      </c>
      <c r="F1955" s="24" t="str">
        <f>VLOOKUP(Table8[[#This Row],[Customer ID]],Table8[[Customer ID]:[Any Transplants]],7,FALSE)</f>
        <v>No</v>
      </c>
      <c r="G1955" s="24" t="str">
        <f>VLOOKUP(Table8[[#This Row],[Customer ID]],Table8[[Customer ID]:[Cancer history]],8,FALSE)</f>
        <v>No</v>
      </c>
      <c r="H1955" s="24">
        <f>VLOOKUP(Table8[[#This Row],[Customer ID]],Table8[[Customer ID]:[NumberOfMajorSurgeries]],9,FALSE)</f>
        <v>0</v>
      </c>
      <c r="I1955" s="24" t="str">
        <f>VLOOKUP(Table8[[#This Row],[Customer ID]],Table8[],10,FALSE)</f>
        <v>No</v>
      </c>
      <c r="J1955" s="24" t="str">
        <f>VLOOKUP(Table8[[#This Row],[Customer ID]],Table8[[Customer ID]:[Wight Status]],3,FALSE)</f>
        <v>Obesity</v>
      </c>
      <c r="K1955" s="24" t="str">
        <f>VLOOKUP(Table8[[#This Row],[Customer ID]],Table8[[Customer ID]:[Diabetes Status]],5,FALSE)</f>
        <v>Normal</v>
      </c>
      <c r="L1955" s="24" t="str">
        <f>VLOOKUP(A1955,Table1[[Customer ID]:[Date Of Birth]],5,FALSE)</f>
        <v>11-Nov-2001</v>
      </c>
      <c r="M1955" s="24">
        <f>VLOOKUP(A1955,Table1[[Customer ID]:[charges]],8,FALSE)</f>
        <v>3579.83</v>
      </c>
      <c r="N1955" s="24" t="str">
        <f>VLOOKUP(Healthcare!A1955,Table1[[Customer ID]:[Hospital tier]],9,FALSE)</f>
        <v>tier - 2</v>
      </c>
      <c r="O1955" s="24" t="str">
        <f>VLOOKUP(A1955,Table1[[Customer ID]:[City tier]],10,FALSE)</f>
        <v>tier - 2</v>
      </c>
      <c r="P1955" s="24" t="str">
        <f>VLOOKUP(Healthcare!A1955,Table1[],11,FALSE)</f>
        <v>R1012</v>
      </c>
      <c r="Q1955" s="24">
        <f>VLOOKUP(Healthcare!A1955,Table1[[Customer ID]:[Age]],6,FALSE)</f>
        <v>21</v>
      </c>
    </row>
    <row r="1956" spans="1:17" ht="15.4" x14ac:dyDescent="0.45">
      <c r="A1956" s="25" t="s">
        <v>1955</v>
      </c>
      <c r="B1956" s="24" t="str">
        <f>VLOOKUP('Customer Names'!A1956,'Customer Names'!A1956:C4290,3,FALSE)</f>
        <v>Schubel</v>
      </c>
      <c r="C1956" s="24">
        <f>VLOOKUP(Table8[[#This Row],[Customer ID]],Table8[[Customer ID]:[BMI]],2,FALSE)</f>
        <v>34.799999999999997</v>
      </c>
      <c r="D1956" s="24">
        <f>VLOOKUP(Table8[[#This Row],[Customer ID]],Table8[[Customer ID]:[HBA1C]],4,FALSE)</f>
        <v>4.08</v>
      </c>
      <c r="E1956" s="24" t="str">
        <f>VLOOKUP(Table8[[#This Row],[Customer ID]],Table8[[Customer ID]:[Heart Issues]],6,FALSE)</f>
        <v>Yes</v>
      </c>
      <c r="F1956" s="24" t="str">
        <f>VLOOKUP(Table8[[#This Row],[Customer ID]],Table8[[Customer ID]:[Any Transplants]],7,FALSE)</f>
        <v>No</v>
      </c>
      <c r="G1956" s="24" t="str">
        <f>VLOOKUP(Table8[[#This Row],[Customer ID]],Table8[[Customer ID]:[Cancer history]],8,FALSE)</f>
        <v>No</v>
      </c>
      <c r="H1956" s="24">
        <f>VLOOKUP(Table8[[#This Row],[Customer ID]],Table8[[Customer ID]:[NumberOfMajorSurgeries]],9,FALSE)</f>
        <v>1</v>
      </c>
      <c r="I1956" s="24" t="str">
        <f>VLOOKUP(Table8[[#This Row],[Customer ID]],Table8[],10,FALSE)</f>
        <v>No</v>
      </c>
      <c r="J1956" s="24" t="str">
        <f>VLOOKUP(Table8[[#This Row],[Customer ID]],Table8[[Customer ID]:[Wight Status]],3,FALSE)</f>
        <v>Obesity</v>
      </c>
      <c r="K1956" s="24" t="str">
        <f>VLOOKUP(Table8[[#This Row],[Customer ID]],Table8[[Customer ID]:[Diabetes Status]],5,FALSE)</f>
        <v>Normal</v>
      </c>
      <c r="L1956" s="24" t="str">
        <f>VLOOKUP(A1956,Table1[[Customer ID]:[Date Of Birth]],5,FALSE)</f>
        <v>23-Aug-1995</v>
      </c>
      <c r="M1956" s="24">
        <f>VLOOKUP(A1956,Table1[[Customer ID]:[charges]],8,FALSE)</f>
        <v>3578</v>
      </c>
      <c r="N1956" s="24" t="str">
        <f>VLOOKUP(Healthcare!A1956,Table1[[Customer ID]:[Hospital tier]],9,FALSE)</f>
        <v>tier - 2</v>
      </c>
      <c r="O1956" s="24" t="str">
        <f>VLOOKUP(A1956,Table1[[Customer ID]:[City tier]],10,FALSE)</f>
        <v>tier - 3</v>
      </c>
      <c r="P1956" s="24" t="str">
        <f>VLOOKUP(Healthcare!A1956,Table1[],11,FALSE)</f>
        <v>R1011</v>
      </c>
      <c r="Q1956" s="24">
        <f>VLOOKUP(Healthcare!A1956,Table1[[Customer ID]:[Age]],6,FALSE)</f>
        <v>27</v>
      </c>
    </row>
    <row r="1957" spans="1:17" ht="15.4" x14ac:dyDescent="0.45">
      <c r="A1957" s="25" t="s">
        <v>1956</v>
      </c>
      <c r="B1957" s="24" t="str">
        <f>VLOOKUP('Customer Names'!A1957,'Customer Names'!A1957:C4291,3,FALSE)</f>
        <v>Jimenez</v>
      </c>
      <c r="C1957" s="24">
        <f>VLOOKUP(Table8[[#This Row],[Customer ID]],Table8[[Customer ID]:[BMI]],2,FALSE)</f>
        <v>16.809999999999999</v>
      </c>
      <c r="D1957" s="24">
        <f>VLOOKUP(Table8[[#This Row],[Customer ID]],Table8[[Customer ID]:[HBA1C]],4,FALSE)</f>
        <v>5.51</v>
      </c>
      <c r="E1957" s="24" t="str">
        <f>VLOOKUP(Table8[[#This Row],[Customer ID]],Table8[[Customer ID]:[Heart Issues]],6,FALSE)</f>
        <v>Yes</v>
      </c>
      <c r="F1957" s="24" t="str">
        <f>VLOOKUP(Table8[[#This Row],[Customer ID]],Table8[[Customer ID]:[Any Transplants]],7,FALSE)</f>
        <v>No</v>
      </c>
      <c r="G1957" s="24" t="str">
        <f>VLOOKUP(Table8[[#This Row],[Customer ID]],Table8[[Customer ID]:[Cancer history]],8,FALSE)</f>
        <v>No</v>
      </c>
      <c r="H1957" s="24">
        <f>VLOOKUP(Table8[[#This Row],[Customer ID]],Table8[[Customer ID]:[NumberOfMajorSurgeries]],9,FALSE)</f>
        <v>1</v>
      </c>
      <c r="I1957" s="24" t="str">
        <f>VLOOKUP(Table8[[#This Row],[Customer ID]],Table8[],10,FALSE)</f>
        <v>No</v>
      </c>
      <c r="J1957" s="24" t="str">
        <f>VLOOKUP(Table8[[#This Row],[Customer ID]],Table8[[Customer ID]:[Wight Status]],3,FALSE)</f>
        <v>Under Weight</v>
      </c>
      <c r="K1957" s="24" t="str">
        <f>VLOOKUP(Table8[[#This Row],[Customer ID]],Table8[[Customer ID]:[Diabetes Status]],5,FALSE)</f>
        <v>Normal</v>
      </c>
      <c r="L1957" s="24" t="str">
        <f>VLOOKUP(A1957,Table1[[Customer ID]:[Date Of Birth]],5,FALSE)</f>
        <v>18-Aug-1988</v>
      </c>
      <c r="M1957" s="24">
        <f>VLOOKUP(A1957,Table1[[Customer ID]:[charges]],8,FALSE)</f>
        <v>3569.96</v>
      </c>
      <c r="N1957" s="24" t="str">
        <f>VLOOKUP(Healthcare!A1957,Table1[[Customer ID]:[Hospital tier]],9,FALSE)</f>
        <v>tier - 2</v>
      </c>
      <c r="O1957" s="24" t="str">
        <f>VLOOKUP(A1957,Table1[[Customer ID]:[City tier]],10,FALSE)</f>
        <v>tier - 1</v>
      </c>
      <c r="P1957" s="24" t="str">
        <f>VLOOKUP(Healthcare!A1957,Table1[],11,FALSE)</f>
        <v>R1012</v>
      </c>
      <c r="Q1957" s="24">
        <f>VLOOKUP(Healthcare!A1957,Table1[[Customer ID]:[Age]],6,FALSE)</f>
        <v>34</v>
      </c>
    </row>
    <row r="1958" spans="1:17" ht="15.4" x14ac:dyDescent="0.45">
      <c r="A1958" s="25" t="s">
        <v>1957</v>
      </c>
      <c r="B1958" s="24" t="str">
        <f>VLOOKUP('Customer Names'!A1958,'Customer Names'!A1958:C4292,3,FALSE)</f>
        <v>Zimny-Schmitt</v>
      </c>
      <c r="C1958" s="24">
        <f>VLOOKUP(Table8[[#This Row],[Customer ID]],Table8[[Customer ID]:[BMI]],2,FALSE)</f>
        <v>16.690000000000001</v>
      </c>
      <c r="D1958" s="24">
        <f>VLOOKUP(Table8[[#This Row],[Customer ID]],Table8[[Customer ID]:[HBA1C]],4,FALSE)</f>
        <v>8.4</v>
      </c>
      <c r="E1958" s="24" t="str">
        <f>VLOOKUP(Table8[[#This Row],[Customer ID]],Table8[[Customer ID]:[Heart Issues]],6,FALSE)</f>
        <v>Yes</v>
      </c>
      <c r="F1958" s="24" t="str">
        <f>VLOOKUP(Table8[[#This Row],[Customer ID]],Table8[[Customer ID]:[Any Transplants]],7,FALSE)</f>
        <v>No</v>
      </c>
      <c r="G1958" s="24" t="str">
        <f>VLOOKUP(Table8[[#This Row],[Customer ID]],Table8[[Customer ID]:[Cancer history]],8,FALSE)</f>
        <v>No</v>
      </c>
      <c r="H1958" s="24">
        <f>VLOOKUP(Table8[[#This Row],[Customer ID]],Table8[[Customer ID]:[NumberOfMajorSurgeries]],9,FALSE)</f>
        <v>0</v>
      </c>
      <c r="I1958" s="24" t="str">
        <f>VLOOKUP(Table8[[#This Row],[Customer ID]],Table8[],10,FALSE)</f>
        <v>No</v>
      </c>
      <c r="J1958" s="24" t="str">
        <f>VLOOKUP(Table8[[#This Row],[Customer ID]],Table8[[Customer ID]:[Wight Status]],3,FALSE)</f>
        <v>Under Weight</v>
      </c>
      <c r="K1958" s="24" t="str">
        <f>VLOOKUP(Table8[[#This Row],[Customer ID]],Table8[[Customer ID]:[Diabetes Status]],5,FALSE)</f>
        <v>Diabetes</v>
      </c>
      <c r="L1958" s="24" t="str">
        <f>VLOOKUP(A1958,Table1[[Customer ID]:[Date Of Birth]],5,FALSE)</f>
        <v>10-Oct-1981</v>
      </c>
      <c r="M1958" s="24">
        <f>VLOOKUP(A1958,Table1[[Customer ID]:[charges]],8,FALSE)</f>
        <v>3562.87</v>
      </c>
      <c r="N1958" s="24" t="str">
        <f>VLOOKUP(Healthcare!A1958,Table1[[Customer ID]:[Hospital tier]],9,FALSE)</f>
        <v>tier - 2</v>
      </c>
      <c r="O1958" s="24" t="str">
        <f>VLOOKUP(A1958,Table1[[Customer ID]:[City tier]],10,FALSE)</f>
        <v>tier - 1</v>
      </c>
      <c r="P1958" s="24" t="str">
        <f>VLOOKUP(Healthcare!A1958,Table1[],11,FALSE)</f>
        <v>R1013</v>
      </c>
      <c r="Q1958" s="24">
        <f>VLOOKUP(Healthcare!A1958,Table1[[Customer ID]:[Age]],6,FALSE)</f>
        <v>41</v>
      </c>
    </row>
    <row r="1959" spans="1:17" ht="15.4" x14ac:dyDescent="0.45">
      <c r="A1959" s="25" t="s">
        <v>1958</v>
      </c>
      <c r="B1959" s="24" t="str">
        <f>VLOOKUP('Customer Names'!A1959,'Customer Names'!A1959:C4293,3,FALSE)</f>
        <v>Hill</v>
      </c>
      <c r="C1959" s="24">
        <f>VLOOKUP(Table8[[#This Row],[Customer ID]],Table8[[Customer ID]:[BMI]],2,FALSE)</f>
        <v>23.21</v>
      </c>
      <c r="D1959" s="24">
        <f>VLOOKUP(Table8[[#This Row],[Customer ID]],Table8[[Customer ID]:[HBA1C]],4,FALSE)</f>
        <v>5.14</v>
      </c>
      <c r="E1959" s="24" t="str">
        <f>VLOOKUP(Table8[[#This Row],[Customer ID]],Table8[[Customer ID]:[Heart Issues]],6,FALSE)</f>
        <v>Yes</v>
      </c>
      <c r="F1959" s="24" t="str">
        <f>VLOOKUP(Table8[[#This Row],[Customer ID]],Table8[[Customer ID]:[Any Transplants]],7,FALSE)</f>
        <v>No</v>
      </c>
      <c r="G1959" s="24" t="str">
        <f>VLOOKUP(Table8[[#This Row],[Customer ID]],Table8[[Customer ID]:[Cancer history]],8,FALSE)</f>
        <v>No</v>
      </c>
      <c r="H1959" s="24">
        <f>VLOOKUP(Table8[[#This Row],[Customer ID]],Table8[[Customer ID]:[NumberOfMajorSurgeries]],9,FALSE)</f>
        <v>1</v>
      </c>
      <c r="I1959" s="24" t="str">
        <f>VLOOKUP(Table8[[#This Row],[Customer ID]],Table8[],10,FALSE)</f>
        <v>No</v>
      </c>
      <c r="J1959" s="24" t="str">
        <f>VLOOKUP(Table8[[#This Row],[Customer ID]],Table8[[Customer ID]:[Wight Status]],3,FALSE)</f>
        <v>Normal Weight</v>
      </c>
      <c r="K1959" s="24" t="str">
        <f>VLOOKUP(Table8[[#This Row],[Customer ID]],Table8[[Customer ID]:[Diabetes Status]],5,FALSE)</f>
        <v>Normal</v>
      </c>
      <c r="L1959" s="24" t="str">
        <f>VLOOKUP(A1959,Table1[[Customer ID]:[Date Of Birth]],5,FALSE)</f>
        <v>16-Jun-1995</v>
      </c>
      <c r="M1959" s="24">
        <f>VLOOKUP(A1959,Table1[[Customer ID]:[charges]],8,FALSE)</f>
        <v>3561.89</v>
      </c>
      <c r="N1959" s="24" t="str">
        <f>VLOOKUP(Healthcare!A1959,Table1[[Customer ID]:[Hospital tier]],9,FALSE)</f>
        <v>tier - 2</v>
      </c>
      <c r="O1959" s="24" t="str">
        <f>VLOOKUP(A1959,Table1[[Customer ID]:[City tier]],10,FALSE)</f>
        <v>tier - 1</v>
      </c>
      <c r="P1959" s="24" t="str">
        <f>VLOOKUP(Healthcare!A1959,Table1[],11,FALSE)</f>
        <v>R1013</v>
      </c>
      <c r="Q1959" s="24">
        <f>VLOOKUP(Healthcare!A1959,Table1[[Customer ID]:[Age]],6,FALSE)</f>
        <v>27</v>
      </c>
    </row>
    <row r="1960" spans="1:17" ht="15.4" x14ac:dyDescent="0.45">
      <c r="A1960" s="25" t="s">
        <v>1959</v>
      </c>
      <c r="B1960" s="24" t="str">
        <f>VLOOKUP('Customer Names'!A1960,'Customer Names'!A1960:C4294,3,FALSE)</f>
        <v>Brohart</v>
      </c>
      <c r="C1960" s="24">
        <f>VLOOKUP(Table8[[#This Row],[Customer ID]],Table8[[Customer ID]:[BMI]],2,FALSE)</f>
        <v>25.175000000000001</v>
      </c>
      <c r="D1960" s="24">
        <f>VLOOKUP(Table8[[#This Row],[Customer ID]],Table8[[Customer ID]:[HBA1C]],4,FALSE)</f>
        <v>5.21</v>
      </c>
      <c r="E1960" s="24" t="str">
        <f>VLOOKUP(Table8[[#This Row],[Customer ID]],Table8[[Customer ID]:[Heart Issues]],6,FALSE)</f>
        <v>Yes</v>
      </c>
      <c r="F1960" s="24" t="str">
        <f>VLOOKUP(Table8[[#This Row],[Customer ID]],Table8[[Customer ID]:[Any Transplants]],7,FALSE)</f>
        <v>No</v>
      </c>
      <c r="G1960" s="24" t="str">
        <f>VLOOKUP(Table8[[#This Row],[Customer ID]],Table8[[Customer ID]:[Cancer history]],8,FALSE)</f>
        <v>No</v>
      </c>
      <c r="H1960" s="24">
        <f>VLOOKUP(Table8[[#This Row],[Customer ID]],Table8[[Customer ID]:[NumberOfMajorSurgeries]],9,FALSE)</f>
        <v>1</v>
      </c>
      <c r="I1960" s="24" t="str">
        <f>VLOOKUP(Table8[[#This Row],[Customer ID]],Table8[],10,FALSE)</f>
        <v>No</v>
      </c>
      <c r="J1960" s="24" t="str">
        <f>VLOOKUP(Table8[[#This Row],[Customer ID]],Table8[[Customer ID]:[Wight Status]],3,FALSE)</f>
        <v>Over Weight</v>
      </c>
      <c r="K1960" s="24" t="str">
        <f>VLOOKUP(Table8[[#This Row],[Customer ID]],Table8[[Customer ID]:[Diabetes Status]],5,FALSE)</f>
        <v>Normal</v>
      </c>
      <c r="L1960" s="24" t="str">
        <f>VLOOKUP(A1960,Table1[[Customer ID]:[Date Of Birth]],5,FALSE)</f>
        <v>9-Oct-1995</v>
      </c>
      <c r="M1960" s="24">
        <f>VLOOKUP(A1960,Table1[[Customer ID]:[charges]],8,FALSE)</f>
        <v>3558.62</v>
      </c>
      <c r="N1960" s="24" t="str">
        <f>VLOOKUP(Healthcare!A1960,Table1[[Customer ID]:[Hospital tier]],9,FALSE)</f>
        <v>tier - 2</v>
      </c>
      <c r="O1960" s="24" t="str">
        <f>VLOOKUP(A1960,Table1[[Customer ID]:[City tier]],10,FALSE)</f>
        <v>tier - 3</v>
      </c>
      <c r="P1960" s="24" t="str">
        <f>VLOOKUP(Healthcare!A1960,Table1[],11,FALSE)</f>
        <v>R1024</v>
      </c>
      <c r="Q1960" s="24">
        <f>VLOOKUP(Healthcare!A1960,Table1[[Customer ID]:[Age]],6,FALSE)</f>
        <v>27</v>
      </c>
    </row>
    <row r="1961" spans="1:17" ht="15.4" x14ac:dyDescent="0.45">
      <c r="A1961" s="25" t="s">
        <v>1960</v>
      </c>
      <c r="B1961" s="24" t="str">
        <f>VLOOKUP('Customer Names'!A1961,'Customer Names'!A1961:C4295,3,FALSE)</f>
        <v>Ryan</v>
      </c>
      <c r="C1961" s="24">
        <f>VLOOKUP(Table8[[#This Row],[Customer ID]],Table8[[Customer ID]:[BMI]],2,FALSE)</f>
        <v>34.770000000000003</v>
      </c>
      <c r="D1961" s="24">
        <f>VLOOKUP(Table8[[#This Row],[Customer ID]],Table8[[Customer ID]:[HBA1C]],4,FALSE)</f>
        <v>6.23</v>
      </c>
      <c r="E1961" s="24" t="str">
        <f>VLOOKUP(Table8[[#This Row],[Customer ID]],Table8[[Customer ID]:[Heart Issues]],6,FALSE)</f>
        <v>No</v>
      </c>
      <c r="F1961" s="24" t="str">
        <f>VLOOKUP(Table8[[#This Row],[Customer ID]],Table8[[Customer ID]:[Any Transplants]],7,FALSE)</f>
        <v>No</v>
      </c>
      <c r="G1961" s="24" t="str">
        <f>VLOOKUP(Table8[[#This Row],[Customer ID]],Table8[[Customer ID]:[Cancer history]],8,FALSE)</f>
        <v>No</v>
      </c>
      <c r="H1961" s="24">
        <f>VLOOKUP(Table8[[#This Row],[Customer ID]],Table8[[Customer ID]:[NumberOfMajorSurgeries]],9,FALSE)</f>
        <v>0</v>
      </c>
      <c r="I1961" s="24" t="str">
        <f>VLOOKUP(Table8[[#This Row],[Customer ID]],Table8[],10,FALSE)</f>
        <v>No</v>
      </c>
      <c r="J1961" s="24" t="str">
        <f>VLOOKUP(Table8[[#This Row],[Customer ID]],Table8[[Customer ID]:[Wight Status]],3,FALSE)</f>
        <v>Obesity</v>
      </c>
      <c r="K1961" s="24" t="str">
        <f>VLOOKUP(Table8[[#This Row],[Customer ID]],Table8[[Customer ID]:[Diabetes Status]],5,FALSE)</f>
        <v>Prediabetes</v>
      </c>
      <c r="L1961" s="24" t="str">
        <f>VLOOKUP(A1961,Table1[[Customer ID]:[Date Of Birth]],5,FALSE)</f>
        <v>24-Sep-1994</v>
      </c>
      <c r="M1961" s="24">
        <f>VLOOKUP(A1961,Table1[[Customer ID]:[charges]],8,FALSE)</f>
        <v>3556.92</v>
      </c>
      <c r="N1961" s="24" t="str">
        <f>VLOOKUP(Healthcare!A1961,Table1[[Customer ID]:[Hospital tier]],9,FALSE)</f>
        <v>tier - 2</v>
      </c>
      <c r="O1961" s="24" t="str">
        <f>VLOOKUP(A1961,Table1[[Customer ID]:[City tier]],10,FALSE)</f>
        <v>tier - 3</v>
      </c>
      <c r="P1961" s="24" t="str">
        <f>VLOOKUP(Healthcare!A1961,Table1[],11,FALSE)</f>
        <v>R1012</v>
      </c>
      <c r="Q1961" s="24">
        <f>VLOOKUP(Healthcare!A1961,Table1[[Customer ID]:[Age]],6,FALSE)</f>
        <v>28</v>
      </c>
    </row>
    <row r="1962" spans="1:17" ht="15.4" x14ac:dyDescent="0.45">
      <c r="A1962" s="25" t="s">
        <v>1961</v>
      </c>
      <c r="B1962" s="24" t="str">
        <f>VLOOKUP('Customer Names'!A1962,'Customer Names'!A1962:C4296,3,FALSE)</f>
        <v>Oka</v>
      </c>
      <c r="C1962" s="24">
        <f>VLOOKUP(Table8[[#This Row],[Customer ID]],Table8[[Customer ID]:[BMI]],2,FALSE)</f>
        <v>27.7</v>
      </c>
      <c r="D1962" s="24">
        <f>VLOOKUP(Table8[[#This Row],[Customer ID]],Table8[[Customer ID]:[HBA1C]],4,FALSE)</f>
        <v>5.6</v>
      </c>
      <c r="E1962" s="24" t="str">
        <f>VLOOKUP(Table8[[#This Row],[Customer ID]],Table8[[Customer ID]:[Heart Issues]],6,FALSE)</f>
        <v>No</v>
      </c>
      <c r="F1962" s="24" t="str">
        <f>VLOOKUP(Table8[[#This Row],[Customer ID]],Table8[[Customer ID]:[Any Transplants]],7,FALSE)</f>
        <v>No</v>
      </c>
      <c r="G1962" s="24" t="str">
        <f>VLOOKUP(Table8[[#This Row],[Customer ID]],Table8[[Customer ID]:[Cancer history]],8,FALSE)</f>
        <v>No</v>
      </c>
      <c r="H1962" s="24">
        <f>VLOOKUP(Table8[[#This Row],[Customer ID]],Table8[[Customer ID]:[NumberOfMajorSurgeries]],9,FALSE)</f>
        <v>1</v>
      </c>
      <c r="I1962" s="24" t="str">
        <f>VLOOKUP(Table8[[#This Row],[Customer ID]],Table8[],10,FALSE)</f>
        <v>No</v>
      </c>
      <c r="J1962" s="24" t="str">
        <f>VLOOKUP(Table8[[#This Row],[Customer ID]],Table8[[Customer ID]:[Wight Status]],3,FALSE)</f>
        <v>Over Weight</v>
      </c>
      <c r="K1962" s="24" t="str">
        <f>VLOOKUP(Table8[[#This Row],[Customer ID]],Table8[[Customer ID]:[Diabetes Status]],5,FALSE)</f>
        <v>Normal</v>
      </c>
      <c r="L1962" s="24" t="str">
        <f>VLOOKUP(A1962,Table1[[Customer ID]:[Date Of Birth]],5,FALSE)</f>
        <v>22-Dec-1992</v>
      </c>
      <c r="M1962" s="24">
        <f>VLOOKUP(A1962,Table1[[Customer ID]:[charges]],8,FALSE)</f>
        <v>3554.2</v>
      </c>
      <c r="N1962" s="24" t="str">
        <f>VLOOKUP(Healthcare!A1962,Table1[[Customer ID]:[Hospital tier]],9,FALSE)</f>
        <v>tier - 2</v>
      </c>
      <c r="O1962" s="24" t="str">
        <f>VLOOKUP(A1962,Table1[[Customer ID]:[City tier]],10,FALSE)</f>
        <v>tier - 3</v>
      </c>
      <c r="P1962" s="24" t="str">
        <f>VLOOKUP(Healthcare!A1962,Table1[],11,FALSE)</f>
        <v>R1011</v>
      </c>
      <c r="Q1962" s="24">
        <f>VLOOKUP(Healthcare!A1962,Table1[[Customer ID]:[Age]],6,FALSE)</f>
        <v>30</v>
      </c>
    </row>
    <row r="1963" spans="1:17" ht="15.4" x14ac:dyDescent="0.45">
      <c r="A1963" s="25" t="s">
        <v>1962</v>
      </c>
      <c r="B1963" s="24" t="str">
        <f>VLOOKUP('Customer Names'!A1963,'Customer Names'!A1963:C4297,3,FALSE)</f>
        <v>Newman</v>
      </c>
      <c r="C1963" s="24">
        <f>VLOOKUP(Table8[[#This Row],[Customer ID]],Table8[[Customer ID]:[BMI]],2,FALSE)</f>
        <v>19.12</v>
      </c>
      <c r="D1963" s="24">
        <f>VLOOKUP(Table8[[#This Row],[Customer ID]],Table8[[Customer ID]:[HBA1C]],4,FALSE)</f>
        <v>4.72</v>
      </c>
      <c r="E1963" s="24" t="str">
        <f>VLOOKUP(Table8[[#This Row],[Customer ID]],Table8[[Customer ID]:[Heart Issues]],6,FALSE)</f>
        <v>Yes</v>
      </c>
      <c r="F1963" s="24" t="str">
        <f>VLOOKUP(Table8[[#This Row],[Customer ID]],Table8[[Customer ID]:[Any Transplants]],7,FALSE)</f>
        <v>No</v>
      </c>
      <c r="G1963" s="24" t="str">
        <f>VLOOKUP(Table8[[#This Row],[Customer ID]],Table8[[Customer ID]:[Cancer history]],8,FALSE)</f>
        <v>No</v>
      </c>
      <c r="H1963" s="24">
        <f>VLOOKUP(Table8[[#This Row],[Customer ID]],Table8[[Customer ID]:[NumberOfMajorSurgeries]],9,FALSE)</f>
        <v>1</v>
      </c>
      <c r="I1963" s="24" t="str">
        <f>VLOOKUP(Table8[[#This Row],[Customer ID]],Table8[],10,FALSE)</f>
        <v>No</v>
      </c>
      <c r="J1963" s="24" t="str">
        <f>VLOOKUP(Table8[[#This Row],[Customer ID]],Table8[[Customer ID]:[Wight Status]],3,FALSE)</f>
        <v>Normal Weight</v>
      </c>
      <c r="K1963" s="24" t="str">
        <f>VLOOKUP(Table8[[#This Row],[Customer ID]],Table8[[Customer ID]:[Diabetes Status]],5,FALSE)</f>
        <v>Normal</v>
      </c>
      <c r="L1963" s="24" t="str">
        <f>VLOOKUP(A1963,Table1[[Customer ID]:[Date Of Birth]],5,FALSE)</f>
        <v>15-Oct-1988</v>
      </c>
      <c r="M1963" s="24">
        <f>VLOOKUP(A1963,Table1[[Customer ID]:[charges]],8,FALSE)</f>
        <v>3540.12</v>
      </c>
      <c r="N1963" s="24" t="str">
        <f>VLOOKUP(Healthcare!A1963,Table1[[Customer ID]:[Hospital tier]],9,FALSE)</f>
        <v>tier - 2</v>
      </c>
      <c r="O1963" s="24" t="str">
        <f>VLOOKUP(A1963,Table1[[Customer ID]:[City tier]],10,FALSE)</f>
        <v>tier - 1</v>
      </c>
      <c r="P1963" s="24" t="str">
        <f>VLOOKUP(Healthcare!A1963,Table1[],11,FALSE)</f>
        <v>R1013</v>
      </c>
      <c r="Q1963" s="24">
        <f>VLOOKUP(Healthcare!A1963,Table1[[Customer ID]:[Age]],6,FALSE)</f>
        <v>34</v>
      </c>
    </row>
    <row r="1964" spans="1:17" ht="15.4" x14ac:dyDescent="0.45">
      <c r="A1964" s="25" t="s">
        <v>1963</v>
      </c>
      <c r="B1964" s="24" t="str">
        <f>VLOOKUP('Customer Names'!A1964,'Customer Names'!A1964:C4298,3,FALSE)</f>
        <v>Metzger</v>
      </c>
      <c r="C1964" s="24">
        <f>VLOOKUP(Table8[[#This Row],[Customer ID]],Table8[[Customer ID]:[BMI]],2,FALSE)</f>
        <v>32.67</v>
      </c>
      <c r="D1964" s="24">
        <f>VLOOKUP(Table8[[#This Row],[Customer ID]],Table8[[Customer ID]:[HBA1C]],4,FALSE)</f>
        <v>4.67</v>
      </c>
      <c r="E1964" s="24" t="str">
        <f>VLOOKUP(Table8[[#This Row],[Customer ID]],Table8[[Customer ID]:[Heart Issues]],6,FALSE)</f>
        <v>No</v>
      </c>
      <c r="F1964" s="24" t="str">
        <f>VLOOKUP(Table8[[#This Row],[Customer ID]],Table8[[Customer ID]:[Any Transplants]],7,FALSE)</f>
        <v>No</v>
      </c>
      <c r="G1964" s="24" t="str">
        <f>VLOOKUP(Table8[[#This Row],[Customer ID]],Table8[[Customer ID]:[Cancer history]],8,FALSE)</f>
        <v>Yes</v>
      </c>
      <c r="H1964" s="24">
        <f>VLOOKUP(Table8[[#This Row],[Customer ID]],Table8[[Customer ID]:[NumberOfMajorSurgeries]],9,FALSE)</f>
        <v>1</v>
      </c>
      <c r="I1964" s="24" t="str">
        <f>VLOOKUP(Table8[[#This Row],[Customer ID]],Table8[],10,FALSE)</f>
        <v>No</v>
      </c>
      <c r="J1964" s="24" t="str">
        <f>VLOOKUP(Table8[[#This Row],[Customer ID]],Table8[[Customer ID]:[Wight Status]],3,FALSE)</f>
        <v>Obesity</v>
      </c>
      <c r="K1964" s="24" t="str">
        <f>VLOOKUP(Table8[[#This Row],[Customer ID]],Table8[[Customer ID]:[Diabetes Status]],5,FALSE)</f>
        <v>Normal</v>
      </c>
      <c r="L1964" s="24" t="str">
        <f>VLOOKUP(A1964,Table1[[Customer ID]:[Date Of Birth]],5,FALSE)</f>
        <v>24-Aug-2003</v>
      </c>
      <c r="M1964" s="24">
        <f>VLOOKUP(A1964,Table1[[Customer ID]:[charges]],8,FALSE)</f>
        <v>3538.9</v>
      </c>
      <c r="N1964" s="24" t="str">
        <f>VLOOKUP(Healthcare!A1964,Table1[[Customer ID]:[Hospital tier]],9,FALSE)</f>
        <v>tier - 2</v>
      </c>
      <c r="O1964" s="24" t="str">
        <f>VLOOKUP(A1964,Table1[[Customer ID]:[City tier]],10,FALSE)</f>
        <v>tier - 2</v>
      </c>
      <c r="P1964" s="24" t="str">
        <f>VLOOKUP(Healthcare!A1964,Table1[],11,FALSE)</f>
        <v>R1012</v>
      </c>
      <c r="Q1964" s="24">
        <f>VLOOKUP(Healthcare!A1964,Table1[[Customer ID]:[Age]],6,FALSE)</f>
        <v>19</v>
      </c>
    </row>
    <row r="1965" spans="1:17" ht="15.4" x14ac:dyDescent="0.45">
      <c r="A1965" s="25" t="s">
        <v>1964</v>
      </c>
      <c r="B1965" s="24" t="str">
        <f>VLOOKUP('Customer Names'!A1965,'Customer Names'!A1965:C4299,3,FALSE)</f>
        <v>Gonzalez</v>
      </c>
      <c r="C1965" s="24">
        <f>VLOOKUP(Table8[[#This Row],[Customer ID]],Table8[[Customer ID]:[BMI]],2,FALSE)</f>
        <v>28.5</v>
      </c>
      <c r="D1965" s="24">
        <f>VLOOKUP(Table8[[#This Row],[Customer ID]],Table8[[Customer ID]:[HBA1C]],4,FALSE)</f>
        <v>6.11</v>
      </c>
      <c r="E1965" s="24" t="str">
        <f>VLOOKUP(Table8[[#This Row],[Customer ID]],Table8[[Customer ID]:[Heart Issues]],6,FALSE)</f>
        <v>No</v>
      </c>
      <c r="F1965" s="24" t="str">
        <f>VLOOKUP(Table8[[#This Row],[Customer ID]],Table8[[Customer ID]:[Any Transplants]],7,FALSE)</f>
        <v>No</v>
      </c>
      <c r="G1965" s="24" t="str">
        <f>VLOOKUP(Table8[[#This Row],[Customer ID]],Table8[[Customer ID]:[Cancer history]],8,FALSE)</f>
        <v>No</v>
      </c>
      <c r="H1965" s="24">
        <f>VLOOKUP(Table8[[#This Row],[Customer ID]],Table8[[Customer ID]:[NumberOfMajorSurgeries]],9,FALSE)</f>
        <v>1</v>
      </c>
      <c r="I1965" s="24" t="str">
        <f>VLOOKUP(Table8[[#This Row],[Customer ID]],Table8[],10,FALSE)</f>
        <v>No</v>
      </c>
      <c r="J1965" s="24" t="str">
        <f>VLOOKUP(Table8[[#This Row],[Customer ID]],Table8[[Customer ID]:[Wight Status]],3,FALSE)</f>
        <v>Over Weight</v>
      </c>
      <c r="K1965" s="24" t="str">
        <f>VLOOKUP(Table8[[#This Row],[Customer ID]],Table8[[Customer ID]:[Diabetes Status]],5,FALSE)</f>
        <v>Prediabetes</v>
      </c>
      <c r="L1965" s="24" t="str">
        <f>VLOOKUP(A1965,Table1[[Customer ID]:[Date Of Birth]],5,FALSE)</f>
        <v>16-Sep-1998</v>
      </c>
      <c r="M1965" s="24">
        <f>VLOOKUP(A1965,Table1[[Customer ID]:[charges]],8,FALSE)</f>
        <v>3537.7</v>
      </c>
      <c r="N1965" s="24" t="str">
        <f>VLOOKUP(Healthcare!A1965,Table1[[Customer ID]:[Hospital tier]],9,FALSE)</f>
        <v>tier - 3</v>
      </c>
      <c r="O1965" s="24" t="str">
        <f>VLOOKUP(A1965,Table1[[Customer ID]:[City tier]],10,FALSE)</f>
        <v>tier - 3</v>
      </c>
      <c r="P1965" s="24" t="str">
        <f>VLOOKUP(Healthcare!A1965,Table1[],11,FALSE)</f>
        <v>R1012</v>
      </c>
      <c r="Q1965" s="24">
        <f>VLOOKUP(Healthcare!A1965,Table1[[Customer ID]:[Age]],6,FALSE)</f>
        <v>24</v>
      </c>
    </row>
    <row r="1966" spans="1:17" ht="15.4" x14ac:dyDescent="0.45">
      <c r="A1966" s="25" t="s">
        <v>1965</v>
      </c>
      <c r="B1966" s="24" t="str">
        <f>VLOOKUP('Customer Names'!A1966,'Customer Names'!A1966:C4300,3,FALSE)</f>
        <v>Vaughn</v>
      </c>
      <c r="C1966" s="24">
        <f>VLOOKUP(Table8[[#This Row],[Customer ID]],Table8[[Customer ID]:[BMI]],2,FALSE)</f>
        <v>39.270000000000003</v>
      </c>
      <c r="D1966" s="24">
        <f>VLOOKUP(Table8[[#This Row],[Customer ID]],Table8[[Customer ID]:[HBA1C]],4,FALSE)</f>
        <v>6.25</v>
      </c>
      <c r="E1966" s="24" t="str">
        <f>VLOOKUP(Table8[[#This Row],[Customer ID]],Table8[[Customer ID]:[Heart Issues]],6,FALSE)</f>
        <v>No</v>
      </c>
      <c r="F1966" s="24" t="str">
        <f>VLOOKUP(Table8[[#This Row],[Customer ID]],Table8[[Customer ID]:[Any Transplants]],7,FALSE)</f>
        <v>No</v>
      </c>
      <c r="G1966" s="24" t="str">
        <f>VLOOKUP(Table8[[#This Row],[Customer ID]],Table8[[Customer ID]:[Cancer history]],8,FALSE)</f>
        <v>No</v>
      </c>
      <c r="H1966" s="24">
        <f>VLOOKUP(Table8[[#This Row],[Customer ID]],Table8[[Customer ID]:[NumberOfMajorSurgeries]],9,FALSE)</f>
        <v>0</v>
      </c>
      <c r="I1966" s="24" t="str">
        <f>VLOOKUP(Table8[[#This Row],[Customer ID]],Table8[],10,FALSE)</f>
        <v>No</v>
      </c>
      <c r="J1966" s="24" t="str">
        <f>VLOOKUP(Table8[[#This Row],[Customer ID]],Table8[[Customer ID]:[Wight Status]],3,FALSE)</f>
        <v>Obesity</v>
      </c>
      <c r="K1966" s="24" t="str">
        <f>VLOOKUP(Table8[[#This Row],[Customer ID]],Table8[[Customer ID]:[Diabetes Status]],5,FALSE)</f>
        <v>Prediabetes</v>
      </c>
      <c r="L1966" s="24" t="str">
        <f>VLOOKUP(A1966,Table1[[Customer ID]:[Date Of Birth]],5,FALSE)</f>
        <v>22-Sep-1999</v>
      </c>
      <c r="M1966" s="24">
        <f>VLOOKUP(A1966,Table1[[Customer ID]:[charges]],8,FALSE)</f>
        <v>3500.61</v>
      </c>
      <c r="N1966" s="24" t="str">
        <f>VLOOKUP(Healthcare!A1966,Table1[[Customer ID]:[Hospital tier]],9,FALSE)</f>
        <v>tier - 2</v>
      </c>
      <c r="O1966" s="24" t="str">
        <f>VLOOKUP(A1966,Table1[[Customer ID]:[City tier]],10,FALSE)</f>
        <v>tier - 2</v>
      </c>
      <c r="P1966" s="24" t="str">
        <f>VLOOKUP(Healthcare!A1966,Table1[],11,FALSE)</f>
        <v>R1013</v>
      </c>
      <c r="Q1966" s="24">
        <f>VLOOKUP(Healthcare!A1966,Table1[[Customer ID]:[Age]],6,FALSE)</f>
        <v>23</v>
      </c>
    </row>
    <row r="1967" spans="1:17" ht="15.4" x14ac:dyDescent="0.45">
      <c r="A1967" s="25" t="s">
        <v>1966</v>
      </c>
      <c r="B1967" s="24" t="str">
        <f>VLOOKUP('Customer Names'!A1967,'Customer Names'!A1967:C4301,3,FALSE)</f>
        <v>Clifford</v>
      </c>
      <c r="C1967" s="24">
        <f>VLOOKUP(Table8[[#This Row],[Customer ID]],Table8[[Customer ID]:[BMI]],2,FALSE)</f>
        <v>32.49</v>
      </c>
      <c r="D1967" s="24">
        <f>VLOOKUP(Table8[[#This Row],[Customer ID]],Table8[[Customer ID]:[HBA1C]],4,FALSE)</f>
        <v>4</v>
      </c>
      <c r="E1967" s="24" t="str">
        <f>VLOOKUP(Table8[[#This Row],[Customer ID]],Table8[[Customer ID]:[Heart Issues]],6,FALSE)</f>
        <v>Yes</v>
      </c>
      <c r="F1967" s="24" t="str">
        <f>VLOOKUP(Table8[[#This Row],[Customer ID]],Table8[[Customer ID]:[Any Transplants]],7,FALSE)</f>
        <v>No</v>
      </c>
      <c r="G1967" s="24" t="str">
        <f>VLOOKUP(Table8[[#This Row],[Customer ID]],Table8[[Customer ID]:[Cancer history]],8,FALSE)</f>
        <v>No</v>
      </c>
      <c r="H1967" s="24">
        <f>VLOOKUP(Table8[[#This Row],[Customer ID]],Table8[[Customer ID]:[NumberOfMajorSurgeries]],9,FALSE)</f>
        <v>0</v>
      </c>
      <c r="I1967" s="24" t="str">
        <f>VLOOKUP(Table8[[#This Row],[Customer ID]],Table8[],10,FALSE)</f>
        <v>No</v>
      </c>
      <c r="J1967" s="24" t="str">
        <f>VLOOKUP(Table8[[#This Row],[Customer ID]],Table8[[Customer ID]:[Wight Status]],3,FALSE)</f>
        <v>Obesity</v>
      </c>
      <c r="K1967" s="24" t="str">
        <f>VLOOKUP(Table8[[#This Row],[Customer ID]],Table8[[Customer ID]:[Diabetes Status]],5,FALSE)</f>
        <v>Normal</v>
      </c>
      <c r="L1967" s="24" t="str">
        <f>VLOOKUP(A1967,Table1[[Customer ID]:[Date Of Birth]],5,FALSE)</f>
        <v>18-Sep-1996</v>
      </c>
      <c r="M1967" s="24">
        <f>VLOOKUP(A1967,Table1[[Customer ID]:[charges]],8,FALSE)</f>
        <v>3490.55</v>
      </c>
      <c r="N1967" s="24" t="str">
        <f>VLOOKUP(Healthcare!A1967,Table1[[Customer ID]:[Hospital tier]],9,FALSE)</f>
        <v>tier - 1</v>
      </c>
      <c r="O1967" s="24" t="str">
        <f>VLOOKUP(A1967,Table1[[Customer ID]:[City tier]],10,FALSE)</f>
        <v>tier - 2</v>
      </c>
      <c r="P1967" s="24" t="str">
        <f>VLOOKUP(Healthcare!A1967,Table1[],11,FALSE)</f>
        <v>R1015</v>
      </c>
      <c r="Q1967" s="24">
        <f>VLOOKUP(Healthcare!A1967,Table1[[Customer ID]:[Age]],6,FALSE)</f>
        <v>26</v>
      </c>
    </row>
    <row r="1968" spans="1:17" ht="15.4" x14ac:dyDescent="0.45">
      <c r="A1968" s="25" t="s">
        <v>1967</v>
      </c>
      <c r="B1968" s="24" t="str">
        <f>VLOOKUP('Customer Names'!A1968,'Customer Names'!A1968:C4302,3,FALSE)</f>
        <v>Petty</v>
      </c>
      <c r="C1968" s="24">
        <f>VLOOKUP(Table8[[#This Row],[Customer ID]],Table8[[Customer ID]:[BMI]],2,FALSE)</f>
        <v>23.7</v>
      </c>
      <c r="D1968" s="24">
        <f>VLOOKUP(Table8[[#This Row],[Customer ID]],Table8[[Customer ID]:[HBA1C]],4,FALSE)</f>
        <v>5.55</v>
      </c>
      <c r="E1968" s="24" t="str">
        <f>VLOOKUP(Table8[[#This Row],[Customer ID]],Table8[[Customer ID]:[Heart Issues]],6,FALSE)</f>
        <v>Yes</v>
      </c>
      <c r="F1968" s="24" t="str">
        <f>VLOOKUP(Table8[[#This Row],[Customer ID]],Table8[[Customer ID]:[Any Transplants]],7,FALSE)</f>
        <v>No</v>
      </c>
      <c r="G1968" s="24" t="str">
        <f>VLOOKUP(Table8[[#This Row],[Customer ID]],Table8[[Customer ID]:[Cancer history]],8,FALSE)</f>
        <v>No</v>
      </c>
      <c r="H1968" s="24">
        <f>VLOOKUP(Table8[[#This Row],[Customer ID]],Table8[[Customer ID]:[NumberOfMajorSurgeries]],9,FALSE)</f>
        <v>0</v>
      </c>
      <c r="I1968" s="24" t="str">
        <f>VLOOKUP(Table8[[#This Row],[Customer ID]],Table8[],10,FALSE)</f>
        <v>No</v>
      </c>
      <c r="J1968" s="24" t="str">
        <f>VLOOKUP(Table8[[#This Row],[Customer ID]],Table8[[Customer ID]:[Wight Status]],3,FALSE)</f>
        <v>Normal Weight</v>
      </c>
      <c r="K1968" s="24" t="str">
        <f>VLOOKUP(Table8[[#This Row],[Customer ID]],Table8[[Customer ID]:[Diabetes Status]],5,FALSE)</f>
        <v>Normal</v>
      </c>
      <c r="L1968" s="24" t="str">
        <f>VLOOKUP(A1968,Table1[[Customer ID]:[Date Of Birth]],5,FALSE)</f>
        <v>19-Sep-1996</v>
      </c>
      <c r="M1968" s="24">
        <f>VLOOKUP(A1968,Table1[[Customer ID]:[charges]],8,FALSE)</f>
        <v>3484.33</v>
      </c>
      <c r="N1968" s="24" t="str">
        <f>VLOOKUP(Healthcare!A1968,Table1[[Customer ID]:[Hospital tier]],9,FALSE)</f>
        <v>tier - 3</v>
      </c>
      <c r="O1968" s="24" t="str">
        <f>VLOOKUP(A1968,Table1[[Customer ID]:[City tier]],10,FALSE)</f>
        <v>tier - 3</v>
      </c>
      <c r="P1968" s="24" t="str">
        <f>VLOOKUP(Healthcare!A1968,Table1[],11,FALSE)</f>
        <v>R1011</v>
      </c>
      <c r="Q1968" s="24">
        <f>VLOOKUP(Healthcare!A1968,Table1[[Customer ID]:[Age]],6,FALSE)</f>
        <v>26</v>
      </c>
    </row>
    <row r="1969" spans="1:17" ht="15.4" x14ac:dyDescent="0.45">
      <c r="A1969" s="25" t="s">
        <v>1968</v>
      </c>
      <c r="B1969" s="24" t="str">
        <f>VLOOKUP('Customer Names'!A1969,'Customer Names'!A1969:C4303,3,FALSE)</f>
        <v>Sanford</v>
      </c>
      <c r="C1969" s="24">
        <f>VLOOKUP(Table8[[#This Row],[Customer ID]],Table8[[Customer ID]:[BMI]],2,FALSE)</f>
        <v>30.4</v>
      </c>
      <c r="D1969" s="24">
        <f>VLOOKUP(Table8[[#This Row],[Customer ID]],Table8[[Customer ID]:[HBA1C]],4,FALSE)</f>
        <v>5.95</v>
      </c>
      <c r="E1969" s="24" t="str">
        <f>VLOOKUP(Table8[[#This Row],[Customer ID]],Table8[[Customer ID]:[Heart Issues]],6,FALSE)</f>
        <v>No</v>
      </c>
      <c r="F1969" s="24" t="str">
        <f>VLOOKUP(Table8[[#This Row],[Customer ID]],Table8[[Customer ID]:[Any Transplants]],7,FALSE)</f>
        <v>Yes</v>
      </c>
      <c r="G1969" s="24" t="str">
        <f>VLOOKUP(Table8[[#This Row],[Customer ID]],Table8[[Customer ID]:[Cancer history]],8,FALSE)</f>
        <v>No</v>
      </c>
      <c r="H1969" s="24">
        <f>VLOOKUP(Table8[[#This Row],[Customer ID]],Table8[[Customer ID]:[NumberOfMajorSurgeries]],9,FALSE)</f>
        <v>1</v>
      </c>
      <c r="I1969" s="24" t="str">
        <f>VLOOKUP(Table8[[#This Row],[Customer ID]],Table8[],10,FALSE)</f>
        <v>No</v>
      </c>
      <c r="J1969" s="24" t="str">
        <f>VLOOKUP(Table8[[#This Row],[Customer ID]],Table8[[Customer ID]:[Wight Status]],3,FALSE)</f>
        <v>Obesity</v>
      </c>
      <c r="K1969" s="24" t="str">
        <f>VLOOKUP(Table8[[#This Row],[Customer ID]],Table8[[Customer ID]:[Diabetes Status]],5,FALSE)</f>
        <v>Prediabetes</v>
      </c>
      <c r="L1969" s="24" t="str">
        <f>VLOOKUP(A1969,Table1[[Customer ID]:[Date Of Birth]],5,FALSE)</f>
        <v>26-Jun-2004</v>
      </c>
      <c r="M1969" s="24">
        <f>VLOOKUP(A1969,Table1[[Customer ID]:[charges]],8,FALSE)</f>
        <v>3481.87</v>
      </c>
      <c r="N1969" s="24" t="str">
        <f>VLOOKUP(Healthcare!A1969,Table1[[Customer ID]:[Hospital tier]],9,FALSE)</f>
        <v>tier - 2</v>
      </c>
      <c r="O1969" s="24" t="str">
        <f>VLOOKUP(A1969,Table1[[Customer ID]:[City tier]],10,FALSE)</f>
        <v>tier - 3</v>
      </c>
      <c r="P1969" s="24" t="str">
        <f>VLOOKUP(Healthcare!A1969,Table1[],11,FALSE)</f>
        <v>R1016</v>
      </c>
      <c r="Q1969" s="24">
        <f>VLOOKUP(Healthcare!A1969,Table1[[Customer ID]:[Age]],6,FALSE)</f>
        <v>18</v>
      </c>
    </row>
    <row r="1970" spans="1:17" ht="15.4" x14ac:dyDescent="0.45">
      <c r="A1970" s="25" t="s">
        <v>1969</v>
      </c>
      <c r="B1970" s="24" t="str">
        <f>VLOOKUP('Customer Names'!A1970,'Customer Names'!A1970:C4304,3,FALSE)</f>
        <v>Sprague</v>
      </c>
      <c r="C1970" s="24">
        <f>VLOOKUP(Table8[[#This Row],[Customer ID]],Table8[[Customer ID]:[BMI]],2,FALSE)</f>
        <v>38.94</v>
      </c>
      <c r="D1970" s="24">
        <f>VLOOKUP(Table8[[#This Row],[Customer ID]],Table8[[Customer ID]:[HBA1C]],4,FALSE)</f>
        <v>4.3600000000000003</v>
      </c>
      <c r="E1970" s="24" t="str">
        <f>VLOOKUP(Table8[[#This Row],[Customer ID]],Table8[[Customer ID]:[Heart Issues]],6,FALSE)</f>
        <v>No</v>
      </c>
      <c r="F1970" s="24" t="str">
        <f>VLOOKUP(Table8[[#This Row],[Customer ID]],Table8[[Customer ID]:[Any Transplants]],7,FALSE)</f>
        <v>No</v>
      </c>
      <c r="G1970" s="24" t="str">
        <f>VLOOKUP(Table8[[#This Row],[Customer ID]],Table8[[Customer ID]:[Cancer history]],8,FALSE)</f>
        <v>Yes</v>
      </c>
      <c r="H1970" s="24">
        <f>VLOOKUP(Table8[[#This Row],[Customer ID]],Table8[[Customer ID]:[NumberOfMajorSurgeries]],9,FALSE)</f>
        <v>1</v>
      </c>
      <c r="I1970" s="24" t="str">
        <f>VLOOKUP(Table8[[#This Row],[Customer ID]],Table8[],10,FALSE)</f>
        <v>No</v>
      </c>
      <c r="J1970" s="24" t="str">
        <f>VLOOKUP(Table8[[#This Row],[Customer ID]],Table8[[Customer ID]:[Wight Status]],3,FALSE)</f>
        <v>Obesity</v>
      </c>
      <c r="K1970" s="24" t="str">
        <f>VLOOKUP(Table8[[#This Row],[Customer ID]],Table8[[Customer ID]:[Diabetes Status]],5,FALSE)</f>
        <v>Normal</v>
      </c>
      <c r="L1970" s="24" t="str">
        <f>VLOOKUP(A1970,Table1[[Customer ID]:[Date Of Birth]],5,FALSE)</f>
        <v>12-Oct-1993</v>
      </c>
      <c r="M1970" s="24">
        <f>VLOOKUP(A1970,Table1[[Customer ID]:[charges]],8,FALSE)</f>
        <v>3471.41</v>
      </c>
      <c r="N1970" s="24" t="str">
        <f>VLOOKUP(Healthcare!A1970,Table1[[Customer ID]:[Hospital tier]],9,FALSE)</f>
        <v>tier - 2</v>
      </c>
      <c r="O1970" s="24" t="str">
        <f>VLOOKUP(A1970,Table1[[Customer ID]:[City tier]],10,FALSE)</f>
        <v>tier - 2</v>
      </c>
      <c r="P1970" s="24" t="str">
        <f>VLOOKUP(Healthcare!A1970,Table1[],11,FALSE)</f>
        <v>R1013</v>
      </c>
      <c r="Q1970" s="24">
        <f>VLOOKUP(Healthcare!A1970,Table1[[Customer ID]:[Age]],6,FALSE)</f>
        <v>29</v>
      </c>
    </row>
    <row r="1971" spans="1:17" ht="15.4" x14ac:dyDescent="0.45">
      <c r="A1971" s="25" t="s">
        <v>1970</v>
      </c>
      <c r="B1971" s="24" t="str">
        <f>VLOOKUP('Customer Names'!A1971,'Customer Names'!A1971:C4305,3,FALSE)</f>
        <v>Lasseron</v>
      </c>
      <c r="C1971" s="24">
        <f>VLOOKUP(Table8[[#This Row],[Customer ID]],Table8[[Customer ID]:[BMI]],2,FALSE)</f>
        <v>31.02</v>
      </c>
      <c r="D1971" s="24">
        <f>VLOOKUP(Table8[[#This Row],[Customer ID]],Table8[[Customer ID]:[HBA1C]],4,FALSE)</f>
        <v>4.84</v>
      </c>
      <c r="E1971" s="24" t="str">
        <f>VLOOKUP(Table8[[#This Row],[Customer ID]],Table8[[Customer ID]:[Heart Issues]],6,FALSE)</f>
        <v>No</v>
      </c>
      <c r="F1971" s="24" t="str">
        <f>VLOOKUP(Table8[[#This Row],[Customer ID]],Table8[[Customer ID]:[Any Transplants]],7,FALSE)</f>
        <v>No</v>
      </c>
      <c r="G1971" s="24" t="str">
        <f>VLOOKUP(Table8[[#This Row],[Customer ID]],Table8[[Customer ID]:[Cancer history]],8,FALSE)</f>
        <v>Yes</v>
      </c>
      <c r="H1971" s="24">
        <f>VLOOKUP(Table8[[#This Row],[Customer ID]],Table8[[Customer ID]:[NumberOfMajorSurgeries]],9,FALSE)</f>
        <v>1</v>
      </c>
      <c r="I1971" s="24" t="str">
        <f>VLOOKUP(Table8[[#This Row],[Customer ID]],Table8[],10,FALSE)</f>
        <v>No</v>
      </c>
      <c r="J1971" s="24" t="str">
        <f>VLOOKUP(Table8[[#This Row],[Customer ID]],Table8[[Customer ID]:[Wight Status]],3,FALSE)</f>
        <v>Obesity</v>
      </c>
      <c r="K1971" s="24" t="str">
        <f>VLOOKUP(Table8[[#This Row],[Customer ID]],Table8[[Customer ID]:[Diabetes Status]],5,FALSE)</f>
        <v>Normal</v>
      </c>
      <c r="L1971" s="24" t="str">
        <f>VLOOKUP(A1971,Table1[[Customer ID]:[Date Of Birth]],5,FALSE)</f>
        <v>29-Jul-2003</v>
      </c>
      <c r="M1971" s="24">
        <f>VLOOKUP(A1971,Table1[[Customer ID]:[charges]],8,FALSE)</f>
        <v>3463.51</v>
      </c>
      <c r="N1971" s="24" t="str">
        <f>VLOOKUP(Healthcare!A1971,Table1[[Customer ID]:[Hospital tier]],9,FALSE)</f>
        <v>tier - 2</v>
      </c>
      <c r="O1971" s="24" t="str">
        <f>VLOOKUP(A1971,Table1[[Customer ID]:[City tier]],10,FALSE)</f>
        <v>tier - 1</v>
      </c>
      <c r="P1971" s="24" t="str">
        <f>VLOOKUP(Healthcare!A1971,Table1[],11,FALSE)</f>
        <v>R1025</v>
      </c>
      <c r="Q1971" s="24">
        <f>VLOOKUP(Healthcare!A1971,Table1[[Customer ID]:[Age]],6,FALSE)</f>
        <v>19</v>
      </c>
    </row>
    <row r="1972" spans="1:17" ht="15.4" x14ac:dyDescent="0.45">
      <c r="A1972" s="25" t="s">
        <v>1971</v>
      </c>
      <c r="B1972" s="24" t="str">
        <f>VLOOKUP('Customer Names'!A1972,'Customer Names'!A1972:C4306,3,FALSE)</f>
        <v>Bushong</v>
      </c>
      <c r="C1972" s="24">
        <f>VLOOKUP(Table8[[#This Row],[Customer ID]],Table8[[Customer ID]:[BMI]],2,FALSE)</f>
        <v>17.5</v>
      </c>
      <c r="D1972" s="24">
        <f>VLOOKUP(Table8[[#This Row],[Customer ID]],Table8[[Customer ID]:[HBA1C]],4,FALSE)</f>
        <v>4.5599999999999996</v>
      </c>
      <c r="E1972" s="24" t="str">
        <f>VLOOKUP(Table8[[#This Row],[Customer ID]],Table8[[Customer ID]:[Heart Issues]],6,FALSE)</f>
        <v>No</v>
      </c>
      <c r="F1972" s="24" t="str">
        <f>VLOOKUP(Table8[[#This Row],[Customer ID]],Table8[[Customer ID]:[Any Transplants]],7,FALSE)</f>
        <v>No</v>
      </c>
      <c r="G1972" s="24" t="str">
        <f>VLOOKUP(Table8[[#This Row],[Customer ID]],Table8[[Customer ID]:[Cancer history]],8,FALSE)</f>
        <v>No</v>
      </c>
      <c r="H1972" s="24">
        <f>VLOOKUP(Table8[[#This Row],[Customer ID]],Table8[[Customer ID]:[NumberOfMajorSurgeries]],9,FALSE)</f>
        <v>1</v>
      </c>
      <c r="I1972" s="24" t="str">
        <f>VLOOKUP(Table8[[#This Row],[Customer ID]],Table8[],10,FALSE)</f>
        <v>No</v>
      </c>
      <c r="J1972" s="24" t="str">
        <f>VLOOKUP(Table8[[#This Row],[Customer ID]],Table8[[Customer ID]:[Wight Status]],3,FALSE)</f>
        <v>Under Weight</v>
      </c>
      <c r="K1972" s="24" t="str">
        <f>VLOOKUP(Table8[[#This Row],[Customer ID]],Table8[[Customer ID]:[Diabetes Status]],5,FALSE)</f>
        <v>Normal</v>
      </c>
      <c r="L1972" s="24" t="str">
        <f>VLOOKUP(A1972,Table1[[Customer ID]:[Date Of Birth]],5,FALSE)</f>
        <v>14-Sep-1987</v>
      </c>
      <c r="M1972" s="24">
        <f>VLOOKUP(A1972,Table1[[Customer ID]:[charges]],8,FALSE)</f>
        <v>3453.77</v>
      </c>
      <c r="N1972" s="24" t="str">
        <f>VLOOKUP(Healthcare!A1972,Table1[[Customer ID]:[Hospital tier]],9,FALSE)</f>
        <v>tier - 2</v>
      </c>
      <c r="O1972" s="24" t="str">
        <f>VLOOKUP(A1972,Table1[[Customer ID]:[City tier]],10,FALSE)</f>
        <v>tier - 1</v>
      </c>
      <c r="P1972" s="24" t="str">
        <f>VLOOKUP(Healthcare!A1972,Table1[],11,FALSE)</f>
        <v>R1011</v>
      </c>
      <c r="Q1972" s="24">
        <f>VLOOKUP(Healthcare!A1972,Table1[[Customer ID]:[Age]],6,FALSE)</f>
        <v>35</v>
      </c>
    </row>
    <row r="1973" spans="1:17" ht="15.4" x14ac:dyDescent="0.45">
      <c r="A1973" s="25" t="s">
        <v>1972</v>
      </c>
      <c r="B1973" s="24" t="str">
        <f>VLOOKUP('Customer Names'!A1973,'Customer Names'!A1973:C4307,3,FALSE)</f>
        <v>Dennison</v>
      </c>
      <c r="C1973" s="24">
        <f>VLOOKUP(Table8[[#This Row],[Customer ID]],Table8[[Customer ID]:[BMI]],2,FALSE)</f>
        <v>34.799999999999997</v>
      </c>
      <c r="D1973" s="24">
        <f>VLOOKUP(Table8[[#This Row],[Customer ID]],Table8[[Customer ID]:[HBA1C]],4,FALSE)</f>
        <v>4.42</v>
      </c>
      <c r="E1973" s="24" t="str">
        <f>VLOOKUP(Table8[[#This Row],[Customer ID]],Table8[[Customer ID]:[Heart Issues]],6,FALSE)</f>
        <v>Yes</v>
      </c>
      <c r="F1973" s="24" t="str">
        <f>VLOOKUP(Table8[[#This Row],[Customer ID]],Table8[[Customer ID]:[Any Transplants]],7,FALSE)</f>
        <v>Yes</v>
      </c>
      <c r="G1973" s="24" t="str">
        <f>VLOOKUP(Table8[[#This Row],[Customer ID]],Table8[[Customer ID]:[Cancer history]],8,FALSE)</f>
        <v>No</v>
      </c>
      <c r="H1973" s="24">
        <f>VLOOKUP(Table8[[#This Row],[Customer ID]],Table8[[Customer ID]:[NumberOfMajorSurgeries]],9,FALSE)</f>
        <v>2</v>
      </c>
      <c r="I1973" s="24" t="str">
        <f>VLOOKUP(Table8[[#This Row],[Customer ID]],Table8[],10,FALSE)</f>
        <v>No</v>
      </c>
      <c r="J1973" s="24" t="str">
        <f>VLOOKUP(Table8[[#This Row],[Customer ID]],Table8[[Customer ID]:[Wight Status]],3,FALSE)</f>
        <v>Obesity</v>
      </c>
      <c r="K1973" s="24" t="str">
        <f>VLOOKUP(Table8[[#This Row],[Customer ID]],Table8[[Customer ID]:[Diabetes Status]],5,FALSE)</f>
        <v>Normal</v>
      </c>
      <c r="L1973" s="24" t="str">
        <f>VLOOKUP(A1973,Table1[[Customer ID]:[Date Of Birth]],5,FALSE)</f>
        <v>20-Jun-2000</v>
      </c>
      <c r="M1973" s="24">
        <f>VLOOKUP(A1973,Table1[[Customer ID]:[charges]],8,FALSE)</f>
        <v>3443.06</v>
      </c>
      <c r="N1973" s="24" t="str">
        <f>VLOOKUP(Healthcare!A1973,Table1[[Customer ID]:[Hospital tier]],9,FALSE)</f>
        <v>tier - 2</v>
      </c>
      <c r="O1973" s="24" t="str">
        <f>VLOOKUP(A1973,Table1[[Customer ID]:[City tier]],10,FALSE)</f>
        <v>tier - 1</v>
      </c>
      <c r="P1973" s="24" t="str">
        <f>VLOOKUP(Healthcare!A1973,Table1[],11,FALSE)</f>
        <v>R1011</v>
      </c>
      <c r="Q1973" s="24">
        <f>VLOOKUP(Healthcare!A1973,Table1[[Customer ID]:[Age]],6,FALSE)</f>
        <v>22</v>
      </c>
    </row>
    <row r="1974" spans="1:17" ht="15.4" x14ac:dyDescent="0.45">
      <c r="A1974" s="25" t="s">
        <v>1973</v>
      </c>
      <c r="B1974" s="24" t="str">
        <f>VLOOKUP('Customer Names'!A1974,'Customer Names'!A1974:C4308,3,FALSE)</f>
        <v>Lira</v>
      </c>
      <c r="C1974" s="24">
        <f>VLOOKUP(Table8[[#This Row],[Customer ID]],Table8[[Customer ID]:[BMI]],2,FALSE)</f>
        <v>17.3</v>
      </c>
      <c r="D1974" s="24">
        <f>VLOOKUP(Table8[[#This Row],[Customer ID]],Table8[[Customer ID]:[HBA1C]],4,FALSE)</f>
        <v>7.66</v>
      </c>
      <c r="E1974" s="24" t="str">
        <f>VLOOKUP(Table8[[#This Row],[Customer ID]],Table8[[Customer ID]:[Heart Issues]],6,FALSE)</f>
        <v>Yes</v>
      </c>
      <c r="F1974" s="24" t="str">
        <f>VLOOKUP(Table8[[#This Row],[Customer ID]],Table8[[Customer ID]:[Any Transplants]],7,FALSE)</f>
        <v>No</v>
      </c>
      <c r="G1974" s="24" t="str">
        <f>VLOOKUP(Table8[[#This Row],[Customer ID]],Table8[[Customer ID]:[Cancer history]],8,FALSE)</f>
        <v>No</v>
      </c>
      <c r="H1974" s="24">
        <f>VLOOKUP(Table8[[#This Row],[Customer ID]],Table8[[Customer ID]:[NumberOfMajorSurgeries]],9,FALSE)</f>
        <v>1</v>
      </c>
      <c r="I1974" s="24" t="str">
        <f>VLOOKUP(Table8[[#This Row],[Customer ID]],Table8[],10,FALSE)</f>
        <v>No</v>
      </c>
      <c r="J1974" s="24" t="str">
        <f>VLOOKUP(Table8[[#This Row],[Customer ID]],Table8[[Customer ID]:[Wight Status]],3,FALSE)</f>
        <v>Under Weight</v>
      </c>
      <c r="K1974" s="24" t="str">
        <f>VLOOKUP(Table8[[#This Row],[Customer ID]],Table8[[Customer ID]:[Diabetes Status]],5,FALSE)</f>
        <v>Diabetes</v>
      </c>
      <c r="L1974" s="24" t="str">
        <f>VLOOKUP(A1974,Table1[[Customer ID]:[Date Of Birth]],5,FALSE)</f>
        <v>27-Aug-1986</v>
      </c>
      <c r="M1974" s="24">
        <f>VLOOKUP(A1974,Table1[[Customer ID]:[charges]],8,FALSE)</f>
        <v>3436.5</v>
      </c>
      <c r="N1974" s="24" t="str">
        <f>VLOOKUP(Healthcare!A1974,Table1[[Customer ID]:[Hospital tier]],9,FALSE)</f>
        <v>tier - 2</v>
      </c>
      <c r="O1974" s="24" t="str">
        <f>VLOOKUP(A1974,Table1[[Customer ID]:[City tier]],10,FALSE)</f>
        <v>tier - 1</v>
      </c>
      <c r="P1974" s="24" t="str">
        <f>VLOOKUP(Healthcare!A1974,Table1[],11,FALSE)</f>
        <v>R1013</v>
      </c>
      <c r="Q1974" s="24">
        <f>VLOOKUP(Healthcare!A1974,Table1[[Customer ID]:[Age]],6,FALSE)</f>
        <v>36</v>
      </c>
    </row>
    <row r="1975" spans="1:17" ht="15.4" x14ac:dyDescent="0.45">
      <c r="A1975" s="25" t="s">
        <v>1974</v>
      </c>
      <c r="B1975" s="24" t="str">
        <f>VLOOKUP('Customer Names'!A1975,'Customer Names'!A1975:C4309,3,FALSE)</f>
        <v>Nahigian</v>
      </c>
      <c r="C1975" s="24">
        <f>VLOOKUP(Table8[[#This Row],[Customer ID]],Table8[[Customer ID]:[BMI]],2,FALSE)</f>
        <v>32.25</v>
      </c>
      <c r="D1975" s="24">
        <f>VLOOKUP(Table8[[#This Row],[Customer ID]],Table8[[Customer ID]:[HBA1C]],4,FALSE)</f>
        <v>5.2</v>
      </c>
      <c r="E1975" s="24" t="str">
        <f>VLOOKUP(Table8[[#This Row],[Customer ID]],Table8[[Customer ID]:[Heart Issues]],6,FALSE)</f>
        <v>Yes</v>
      </c>
      <c r="F1975" s="24" t="str">
        <f>VLOOKUP(Table8[[#This Row],[Customer ID]],Table8[[Customer ID]:[Any Transplants]],7,FALSE)</f>
        <v>No</v>
      </c>
      <c r="G1975" s="24" t="str">
        <f>VLOOKUP(Table8[[#This Row],[Customer ID]],Table8[[Customer ID]:[Cancer history]],8,FALSE)</f>
        <v>No</v>
      </c>
      <c r="H1975" s="24">
        <f>VLOOKUP(Table8[[#This Row],[Customer ID]],Table8[[Customer ID]:[NumberOfMajorSurgeries]],9,FALSE)</f>
        <v>0</v>
      </c>
      <c r="I1975" s="24" t="str">
        <f>VLOOKUP(Table8[[#This Row],[Customer ID]],Table8[],10,FALSE)</f>
        <v>No</v>
      </c>
      <c r="J1975" s="24" t="str">
        <f>VLOOKUP(Table8[[#This Row],[Customer ID]],Table8[[Customer ID]:[Wight Status]],3,FALSE)</f>
        <v>Obesity</v>
      </c>
      <c r="K1975" s="24" t="str">
        <f>VLOOKUP(Table8[[#This Row],[Customer ID]],Table8[[Customer ID]:[Diabetes Status]],5,FALSE)</f>
        <v>Normal</v>
      </c>
      <c r="L1975" s="24" t="str">
        <f>VLOOKUP(A1975,Table1[[Customer ID]:[Date Of Birth]],5,FALSE)</f>
        <v>26-Dec-2001</v>
      </c>
      <c r="M1975" s="24">
        <f>VLOOKUP(A1975,Table1[[Customer ID]:[charges]],8,FALSE)</f>
        <v>3434.38</v>
      </c>
      <c r="N1975" s="24" t="str">
        <f>VLOOKUP(Healthcare!A1975,Table1[[Customer ID]:[Hospital tier]],9,FALSE)</f>
        <v>tier - 2</v>
      </c>
      <c r="O1975" s="24" t="str">
        <f>VLOOKUP(A1975,Table1[[Customer ID]:[City tier]],10,FALSE)</f>
        <v>tier - 2</v>
      </c>
      <c r="P1975" s="24" t="str">
        <f>VLOOKUP(Healthcare!A1975,Table1[],11,FALSE)</f>
        <v>R1011</v>
      </c>
      <c r="Q1975" s="24">
        <f>VLOOKUP(Healthcare!A1975,Table1[[Customer ID]:[Age]],6,FALSE)</f>
        <v>21</v>
      </c>
    </row>
    <row r="1976" spans="1:17" ht="15.4" x14ac:dyDescent="0.45">
      <c r="A1976" s="25" t="s">
        <v>1975</v>
      </c>
      <c r="B1976" s="24" t="str">
        <f>VLOOKUP('Customer Names'!A1976,'Customer Names'!A1976:C4310,3,FALSE)</f>
        <v>Cackett</v>
      </c>
      <c r="C1976" s="24">
        <f>VLOOKUP(Table8[[#This Row],[Customer ID]],Table8[[Customer ID]:[BMI]],2,FALSE)</f>
        <v>42.4</v>
      </c>
      <c r="D1976" s="24">
        <f>VLOOKUP(Table8[[#This Row],[Customer ID]],Table8[[Customer ID]:[HBA1C]],4,FALSE)</f>
        <v>5.53</v>
      </c>
      <c r="E1976" s="24" t="str">
        <f>VLOOKUP(Table8[[#This Row],[Customer ID]],Table8[[Customer ID]:[Heart Issues]],6,FALSE)</f>
        <v>Yes</v>
      </c>
      <c r="F1976" s="24" t="str">
        <f>VLOOKUP(Table8[[#This Row],[Customer ID]],Table8[[Customer ID]:[Any Transplants]],7,FALSE)</f>
        <v>No</v>
      </c>
      <c r="G1976" s="24" t="str">
        <f>VLOOKUP(Table8[[#This Row],[Customer ID]],Table8[[Customer ID]:[Cancer history]],8,FALSE)</f>
        <v>No</v>
      </c>
      <c r="H1976" s="24">
        <f>VLOOKUP(Table8[[#This Row],[Customer ID]],Table8[[Customer ID]:[NumberOfMajorSurgeries]],9,FALSE)</f>
        <v>0</v>
      </c>
      <c r="I1976" s="24" t="str">
        <f>VLOOKUP(Table8[[#This Row],[Customer ID]],Table8[],10,FALSE)</f>
        <v>No</v>
      </c>
      <c r="J1976" s="24" t="str">
        <f>VLOOKUP(Table8[[#This Row],[Customer ID]],Table8[[Customer ID]:[Wight Status]],3,FALSE)</f>
        <v>Obesity</v>
      </c>
      <c r="K1976" s="24" t="str">
        <f>VLOOKUP(Table8[[#This Row],[Customer ID]],Table8[[Customer ID]:[Diabetes Status]],5,FALSE)</f>
        <v>Normal</v>
      </c>
      <c r="L1976" s="24" t="str">
        <f>VLOOKUP(A1976,Table1[[Customer ID]:[Date Of Birth]],5,FALSE)</f>
        <v>19-Dec-1996</v>
      </c>
      <c r="M1976" s="24">
        <f>VLOOKUP(A1976,Table1[[Customer ID]:[charges]],8,FALSE)</f>
        <v>3410.32</v>
      </c>
      <c r="N1976" s="24" t="str">
        <f>VLOOKUP(Healthcare!A1976,Table1[[Customer ID]:[Hospital tier]],9,FALSE)</f>
        <v>tier - 2</v>
      </c>
      <c r="O1976" s="24" t="str">
        <f>VLOOKUP(A1976,Table1[[Customer ID]:[City tier]],10,FALSE)</f>
        <v>tier - 2</v>
      </c>
      <c r="P1976" s="24" t="str">
        <f>VLOOKUP(Healthcare!A1976,Table1[],11,FALSE)</f>
        <v>R1011</v>
      </c>
      <c r="Q1976" s="24">
        <f>VLOOKUP(Healthcare!A1976,Table1[[Customer ID]:[Age]],6,FALSE)</f>
        <v>26</v>
      </c>
    </row>
    <row r="1977" spans="1:17" ht="15.4" x14ac:dyDescent="0.45">
      <c r="A1977" s="25" t="s">
        <v>1976</v>
      </c>
      <c r="B1977" s="24" t="str">
        <f>VLOOKUP('Customer Names'!A1977,'Customer Names'!A1977:C4311,3,FALSE)</f>
        <v>Hunter-Galvan</v>
      </c>
      <c r="C1977" s="24">
        <f>VLOOKUP(Table8[[#This Row],[Customer ID]],Table8[[Customer ID]:[BMI]],2,FALSE)</f>
        <v>38.664999999999999</v>
      </c>
      <c r="D1977" s="24">
        <f>VLOOKUP(Table8[[#This Row],[Customer ID]],Table8[[Customer ID]:[HBA1C]],4,FALSE)</f>
        <v>4.8600000000000003</v>
      </c>
      <c r="E1977" s="24" t="str">
        <f>VLOOKUP(Table8[[#This Row],[Customer ID]],Table8[[Customer ID]:[Heart Issues]],6,FALSE)</f>
        <v>No</v>
      </c>
      <c r="F1977" s="24" t="str">
        <f>VLOOKUP(Table8[[#This Row],[Customer ID]],Table8[[Customer ID]:[Any Transplants]],7,FALSE)</f>
        <v>Yes</v>
      </c>
      <c r="G1977" s="24" t="str">
        <f>VLOOKUP(Table8[[#This Row],[Customer ID]],Table8[[Customer ID]:[Cancer history]],8,FALSE)</f>
        <v>No</v>
      </c>
      <c r="H1977" s="24">
        <f>VLOOKUP(Table8[[#This Row],[Customer ID]],Table8[[Customer ID]:[NumberOfMajorSurgeries]],9,FALSE)</f>
        <v>1</v>
      </c>
      <c r="I1977" s="24" t="str">
        <f>VLOOKUP(Table8[[#This Row],[Customer ID]],Table8[],10,FALSE)</f>
        <v>No</v>
      </c>
      <c r="J1977" s="24" t="str">
        <f>VLOOKUP(Table8[[#This Row],[Customer ID]],Table8[[Customer ID]:[Wight Status]],3,FALSE)</f>
        <v>Obesity</v>
      </c>
      <c r="K1977" s="24" t="str">
        <f>VLOOKUP(Table8[[#This Row],[Customer ID]],Table8[[Customer ID]:[Diabetes Status]],5,FALSE)</f>
        <v>Normal</v>
      </c>
      <c r="L1977" s="24" t="str">
        <f>VLOOKUP(A1977,Table1[[Customer ID]:[Date Of Birth]],5,FALSE)</f>
        <v>16-Jul-2004</v>
      </c>
      <c r="M1977" s="24">
        <f>VLOOKUP(A1977,Table1[[Customer ID]:[charges]],8,FALSE)</f>
        <v>3393.36</v>
      </c>
      <c r="N1977" s="24" t="str">
        <f>VLOOKUP(Healthcare!A1977,Table1[[Customer ID]:[Hospital tier]],9,FALSE)</f>
        <v>tier - 2</v>
      </c>
      <c r="O1977" s="24" t="str">
        <f>VLOOKUP(A1977,Table1[[Customer ID]:[City tier]],10,FALSE)</f>
        <v>tier - 2</v>
      </c>
      <c r="P1977" s="24" t="str">
        <f>VLOOKUP(Healthcare!A1977,Table1[],11,FALSE)</f>
        <v>R1023</v>
      </c>
      <c r="Q1977" s="24">
        <f>VLOOKUP(Healthcare!A1977,Table1[[Customer ID]:[Age]],6,FALSE)</f>
        <v>18</v>
      </c>
    </row>
    <row r="1978" spans="1:17" ht="15.4" x14ac:dyDescent="0.45">
      <c r="A1978" s="25" t="s">
        <v>1977</v>
      </c>
      <c r="B1978" s="24" t="str">
        <f>VLOOKUP('Customer Names'!A1978,'Customer Names'!A1978:C4312,3,FALSE)</f>
        <v>Pierret</v>
      </c>
      <c r="C1978" s="24">
        <f>VLOOKUP(Table8[[#This Row],[Customer ID]],Table8[[Customer ID]:[BMI]],2,FALSE)</f>
        <v>29.92</v>
      </c>
      <c r="D1978" s="24">
        <f>VLOOKUP(Table8[[#This Row],[Customer ID]],Table8[[Customer ID]:[HBA1C]],4,FALSE)</f>
        <v>5.49</v>
      </c>
      <c r="E1978" s="24" t="str">
        <f>VLOOKUP(Table8[[#This Row],[Customer ID]],Table8[[Customer ID]:[Heart Issues]],6,FALSE)</f>
        <v>Yes</v>
      </c>
      <c r="F1978" s="24" t="str">
        <f>VLOOKUP(Table8[[#This Row],[Customer ID]],Table8[[Customer ID]:[Any Transplants]],7,FALSE)</f>
        <v>No</v>
      </c>
      <c r="G1978" s="24" t="str">
        <f>VLOOKUP(Table8[[#This Row],[Customer ID]],Table8[[Customer ID]:[Cancer history]],8,FALSE)</f>
        <v>No</v>
      </c>
      <c r="H1978" s="24">
        <f>VLOOKUP(Table8[[#This Row],[Customer ID]],Table8[[Customer ID]:[NumberOfMajorSurgeries]],9,FALSE)</f>
        <v>0</v>
      </c>
      <c r="I1978" s="24" t="str">
        <f>VLOOKUP(Table8[[#This Row],[Customer ID]],Table8[],10,FALSE)</f>
        <v>No</v>
      </c>
      <c r="J1978" s="24" t="str">
        <f>VLOOKUP(Table8[[#This Row],[Customer ID]],Table8[[Customer ID]:[Wight Status]],3,FALSE)</f>
        <v>Over Weight</v>
      </c>
      <c r="K1978" s="24" t="str">
        <f>VLOOKUP(Table8[[#This Row],[Customer ID]],Table8[[Customer ID]:[Diabetes Status]],5,FALSE)</f>
        <v>Normal</v>
      </c>
      <c r="L1978" s="24" t="str">
        <f>VLOOKUP(A1978,Table1[[Customer ID]:[Date Of Birth]],5,FALSE)</f>
        <v>27-Oct-1996</v>
      </c>
      <c r="M1978" s="24">
        <f>VLOOKUP(A1978,Table1[[Customer ID]:[charges]],8,FALSE)</f>
        <v>3392.98</v>
      </c>
      <c r="N1978" s="24" t="str">
        <f>VLOOKUP(Healthcare!A1978,Table1[[Customer ID]:[Hospital tier]],9,FALSE)</f>
        <v>tier - 2</v>
      </c>
      <c r="O1978" s="24" t="str">
        <f>VLOOKUP(A1978,Table1[[Customer ID]:[City tier]],10,FALSE)</f>
        <v>tier - 3</v>
      </c>
      <c r="P1978" s="24" t="str">
        <f>VLOOKUP(Healthcare!A1978,Table1[],11,FALSE)</f>
        <v>R1013</v>
      </c>
      <c r="Q1978" s="24">
        <f>VLOOKUP(Healthcare!A1978,Table1[[Customer ID]:[Age]],6,FALSE)</f>
        <v>26</v>
      </c>
    </row>
    <row r="1979" spans="1:17" ht="15.4" x14ac:dyDescent="0.45">
      <c r="A1979" s="25" t="s">
        <v>1978</v>
      </c>
      <c r="B1979" s="24" t="str">
        <f>VLOOKUP('Customer Names'!A1979,'Customer Names'!A1979:C4313,3,FALSE)</f>
        <v>White</v>
      </c>
      <c r="C1979" s="24">
        <f>VLOOKUP(Table8[[#This Row],[Customer ID]],Table8[[Customer ID]:[BMI]],2,FALSE)</f>
        <v>29.48</v>
      </c>
      <c r="D1979" s="24">
        <f>VLOOKUP(Table8[[#This Row],[Customer ID]],Table8[[Customer ID]:[HBA1C]],4,FALSE)</f>
        <v>4.09</v>
      </c>
      <c r="E1979" s="24" t="str">
        <f>VLOOKUP(Table8[[#This Row],[Customer ID]],Table8[[Customer ID]:[Heart Issues]],6,FALSE)</f>
        <v>Yes</v>
      </c>
      <c r="F1979" s="24" t="str">
        <f>VLOOKUP(Table8[[#This Row],[Customer ID]],Table8[[Customer ID]:[Any Transplants]],7,FALSE)</f>
        <v>No</v>
      </c>
      <c r="G1979" s="24" t="str">
        <f>VLOOKUP(Table8[[#This Row],[Customer ID]],Table8[[Customer ID]:[Cancer history]],8,FALSE)</f>
        <v>No</v>
      </c>
      <c r="H1979" s="24">
        <f>VLOOKUP(Table8[[#This Row],[Customer ID]],Table8[[Customer ID]:[NumberOfMajorSurgeries]],9,FALSE)</f>
        <v>0</v>
      </c>
      <c r="I1979" s="24" t="str">
        <f>VLOOKUP(Table8[[#This Row],[Customer ID]],Table8[],10,FALSE)</f>
        <v>No</v>
      </c>
      <c r="J1979" s="24" t="str">
        <f>VLOOKUP(Table8[[#This Row],[Customer ID]],Table8[[Customer ID]:[Wight Status]],3,FALSE)</f>
        <v>Over Weight</v>
      </c>
      <c r="K1979" s="24" t="str">
        <f>VLOOKUP(Table8[[#This Row],[Customer ID]],Table8[[Customer ID]:[Diabetes Status]],5,FALSE)</f>
        <v>Normal</v>
      </c>
      <c r="L1979" s="24" t="str">
        <f>VLOOKUP(A1979,Table1[[Customer ID]:[Date Of Birth]],5,FALSE)</f>
        <v>10-Aug-1996</v>
      </c>
      <c r="M1979" s="24">
        <f>VLOOKUP(A1979,Table1[[Customer ID]:[charges]],8,FALSE)</f>
        <v>3392.37</v>
      </c>
      <c r="N1979" s="24" t="str">
        <f>VLOOKUP(Healthcare!A1979,Table1[[Customer ID]:[Hospital tier]],9,FALSE)</f>
        <v>tier - 2</v>
      </c>
      <c r="O1979" s="24" t="str">
        <f>VLOOKUP(A1979,Table1[[Customer ID]:[City tier]],10,FALSE)</f>
        <v>tier - 3</v>
      </c>
      <c r="P1979" s="24" t="str">
        <f>VLOOKUP(Healthcare!A1979,Table1[],11,FALSE)</f>
        <v>R1013</v>
      </c>
      <c r="Q1979" s="24">
        <f>VLOOKUP(Healthcare!A1979,Table1[[Customer ID]:[Age]],6,FALSE)</f>
        <v>26</v>
      </c>
    </row>
    <row r="1980" spans="1:17" ht="15.4" x14ac:dyDescent="0.45">
      <c r="A1980" s="25" t="s">
        <v>1979</v>
      </c>
      <c r="B1980" s="24" t="str">
        <f>VLOOKUP('Customer Names'!A1980,'Customer Names'!A1980:C4314,3,FALSE)</f>
        <v>O'Neil</v>
      </c>
      <c r="C1980" s="24">
        <f>VLOOKUP(Table8[[#This Row],[Customer ID]],Table8[[Customer ID]:[BMI]],2,FALSE)</f>
        <v>28.785</v>
      </c>
      <c r="D1980" s="24">
        <f>VLOOKUP(Table8[[#This Row],[Customer ID]],Table8[[Customer ID]:[HBA1C]],4,FALSE)</f>
        <v>4.3099999999999996</v>
      </c>
      <c r="E1980" s="24" t="str">
        <f>VLOOKUP(Table8[[#This Row],[Customer ID]],Table8[[Customer ID]:[Heart Issues]],6,FALSE)</f>
        <v>Yes</v>
      </c>
      <c r="F1980" s="24" t="str">
        <f>VLOOKUP(Table8[[#This Row],[Customer ID]],Table8[[Customer ID]:[Any Transplants]],7,FALSE)</f>
        <v>No</v>
      </c>
      <c r="G1980" s="24" t="str">
        <f>VLOOKUP(Table8[[#This Row],[Customer ID]],Table8[[Customer ID]:[Cancer history]],8,FALSE)</f>
        <v>No</v>
      </c>
      <c r="H1980" s="24">
        <f>VLOOKUP(Table8[[#This Row],[Customer ID]],Table8[[Customer ID]:[NumberOfMajorSurgeries]],9,FALSE)</f>
        <v>0</v>
      </c>
      <c r="I1980" s="24" t="str">
        <f>VLOOKUP(Table8[[#This Row],[Customer ID]],Table8[],10,FALSE)</f>
        <v>No</v>
      </c>
      <c r="J1980" s="24" t="str">
        <f>VLOOKUP(Table8[[#This Row],[Customer ID]],Table8[[Customer ID]:[Wight Status]],3,FALSE)</f>
        <v>Over Weight</v>
      </c>
      <c r="K1980" s="24" t="str">
        <f>VLOOKUP(Table8[[#This Row],[Customer ID]],Table8[[Customer ID]:[Diabetes Status]],5,FALSE)</f>
        <v>Normal</v>
      </c>
      <c r="L1980" s="24" t="str">
        <f>VLOOKUP(A1980,Table1[[Customer ID]:[Date Of Birth]],5,FALSE)</f>
        <v>13-Nov-1996</v>
      </c>
      <c r="M1980" s="24">
        <f>VLOOKUP(A1980,Table1[[Customer ID]:[charges]],8,FALSE)</f>
        <v>3385.4</v>
      </c>
      <c r="N1980" s="24" t="str">
        <f>VLOOKUP(Healthcare!A1980,Table1[[Customer ID]:[Hospital tier]],9,FALSE)</f>
        <v>tier - 2</v>
      </c>
      <c r="O1980" s="24" t="str">
        <f>VLOOKUP(A1980,Table1[[Customer ID]:[City tier]],10,FALSE)</f>
        <v>tier - 2</v>
      </c>
      <c r="P1980" s="24" t="str">
        <f>VLOOKUP(Healthcare!A1980,Table1[],11,FALSE)</f>
        <v>R1024</v>
      </c>
      <c r="Q1980" s="24">
        <f>VLOOKUP(Healthcare!A1980,Table1[[Customer ID]:[Age]],6,FALSE)</f>
        <v>26</v>
      </c>
    </row>
    <row r="1981" spans="1:17" ht="15.4" x14ac:dyDescent="0.45">
      <c r="A1981" s="25" t="s">
        <v>1980</v>
      </c>
      <c r="B1981" s="24" t="str">
        <f>VLOOKUP('Customer Names'!A1981,'Customer Names'!A1981:C4315,3,FALSE)</f>
        <v>Leitz</v>
      </c>
      <c r="C1981" s="24">
        <f>VLOOKUP(Table8[[#This Row],[Customer ID]],Table8[[Customer ID]:[BMI]],2,FALSE)</f>
        <v>19.8</v>
      </c>
      <c r="D1981" s="24">
        <f>VLOOKUP(Table8[[#This Row],[Customer ID]],Table8[[Customer ID]:[HBA1C]],4,FALSE)</f>
        <v>4</v>
      </c>
      <c r="E1981" s="24" t="str">
        <f>VLOOKUP(Table8[[#This Row],[Customer ID]],Table8[[Customer ID]:[Heart Issues]],6,FALSE)</f>
        <v>Yes</v>
      </c>
      <c r="F1981" s="24" t="str">
        <f>VLOOKUP(Table8[[#This Row],[Customer ID]],Table8[[Customer ID]:[Any Transplants]],7,FALSE)</f>
        <v>No</v>
      </c>
      <c r="G1981" s="24" t="str">
        <f>VLOOKUP(Table8[[#This Row],[Customer ID]],Table8[[Customer ID]:[Cancer history]],8,FALSE)</f>
        <v>No</v>
      </c>
      <c r="H1981" s="24">
        <f>VLOOKUP(Table8[[#This Row],[Customer ID]],Table8[[Customer ID]:[NumberOfMajorSurgeries]],9,FALSE)</f>
        <v>0</v>
      </c>
      <c r="I1981" s="24" t="str">
        <f>VLOOKUP(Table8[[#This Row],[Customer ID]],Table8[],10,FALSE)</f>
        <v>No</v>
      </c>
      <c r="J1981" s="24" t="str">
        <f>VLOOKUP(Table8[[#This Row],[Customer ID]],Table8[[Customer ID]:[Wight Status]],3,FALSE)</f>
        <v>Normal Weight</v>
      </c>
      <c r="K1981" s="24" t="str">
        <f>VLOOKUP(Table8[[#This Row],[Customer ID]],Table8[[Customer ID]:[Diabetes Status]],5,FALSE)</f>
        <v>Normal</v>
      </c>
      <c r="L1981" s="24" t="str">
        <f>VLOOKUP(A1981,Table1[[Customer ID]:[Date Of Birth]],5,FALSE)</f>
        <v>14-Dec-1996</v>
      </c>
      <c r="M1981" s="24">
        <f>VLOOKUP(A1981,Table1[[Customer ID]:[charges]],8,FALSE)</f>
        <v>3378.91</v>
      </c>
      <c r="N1981" s="24" t="str">
        <f>VLOOKUP(Healthcare!A1981,Table1[[Customer ID]:[Hospital tier]],9,FALSE)</f>
        <v>tier - 2</v>
      </c>
      <c r="O1981" s="24" t="str">
        <f>VLOOKUP(A1981,Table1[[Customer ID]:[City tier]],10,FALSE)</f>
        <v>tier - 1</v>
      </c>
      <c r="P1981" s="24" t="str">
        <f>VLOOKUP(Healthcare!A1981,Table1[],11,FALSE)</f>
        <v>R1011</v>
      </c>
      <c r="Q1981" s="24">
        <f>VLOOKUP(Healthcare!A1981,Table1[[Customer ID]:[Age]],6,FALSE)</f>
        <v>26</v>
      </c>
    </row>
    <row r="1982" spans="1:17" ht="15.4" x14ac:dyDescent="0.45">
      <c r="A1982" s="25" t="s">
        <v>1981</v>
      </c>
      <c r="B1982" s="24" t="str">
        <f>VLOOKUP('Customer Names'!A1982,'Customer Names'!A1982:C4316,3,FALSE)</f>
        <v>Durfee</v>
      </c>
      <c r="C1982" s="24">
        <f>VLOOKUP(Table8[[#This Row],[Customer ID]],Table8[[Customer ID]:[BMI]],2,FALSE)</f>
        <v>35.53</v>
      </c>
      <c r="D1982" s="24">
        <f>VLOOKUP(Table8[[#This Row],[Customer ID]],Table8[[Customer ID]:[HBA1C]],4,FALSE)</f>
        <v>4.68</v>
      </c>
      <c r="E1982" s="24" t="str">
        <f>VLOOKUP(Table8[[#This Row],[Customer ID]],Table8[[Customer ID]:[Heart Issues]],6,FALSE)</f>
        <v>No</v>
      </c>
      <c r="F1982" s="24" t="str">
        <f>VLOOKUP(Table8[[#This Row],[Customer ID]],Table8[[Customer ID]:[Any Transplants]],7,FALSE)</f>
        <v>No</v>
      </c>
      <c r="G1982" s="24" t="str">
        <f>VLOOKUP(Table8[[#This Row],[Customer ID]],Table8[[Customer ID]:[Cancer history]],8,FALSE)</f>
        <v>Yes</v>
      </c>
      <c r="H1982" s="24">
        <f>VLOOKUP(Table8[[#This Row],[Customer ID]],Table8[[Customer ID]:[NumberOfMajorSurgeries]],9,FALSE)</f>
        <v>1</v>
      </c>
      <c r="I1982" s="24" t="str">
        <f>VLOOKUP(Table8[[#This Row],[Customer ID]],Table8[],10,FALSE)</f>
        <v>No</v>
      </c>
      <c r="J1982" s="24" t="str">
        <f>VLOOKUP(Table8[[#This Row],[Customer ID]],Table8[[Customer ID]:[Wight Status]],3,FALSE)</f>
        <v>Obesity</v>
      </c>
      <c r="K1982" s="24" t="str">
        <f>VLOOKUP(Table8[[#This Row],[Customer ID]],Table8[[Customer ID]:[Diabetes Status]],5,FALSE)</f>
        <v>Normal</v>
      </c>
      <c r="L1982" s="24" t="str">
        <f>VLOOKUP(A1982,Table1[[Customer ID]:[Date Of Birth]],5,FALSE)</f>
        <v>7-Oct-1993</v>
      </c>
      <c r="M1982" s="24">
        <f>VLOOKUP(A1982,Table1[[Customer ID]:[charges]],8,FALSE)</f>
        <v>3366.67</v>
      </c>
      <c r="N1982" s="24" t="str">
        <f>VLOOKUP(Healthcare!A1982,Table1[[Customer ID]:[Hospital tier]],9,FALSE)</f>
        <v>tier - 2</v>
      </c>
      <c r="O1982" s="24" t="str">
        <f>VLOOKUP(A1982,Table1[[Customer ID]:[City tier]],10,FALSE)</f>
        <v>tier - 2</v>
      </c>
      <c r="P1982" s="24" t="str">
        <f>VLOOKUP(Healthcare!A1982,Table1[],11,FALSE)</f>
        <v>R1013</v>
      </c>
      <c r="Q1982" s="24">
        <f>VLOOKUP(Healthcare!A1982,Table1[[Customer ID]:[Age]],6,FALSE)</f>
        <v>29</v>
      </c>
    </row>
    <row r="1983" spans="1:17" ht="15.4" x14ac:dyDescent="0.45">
      <c r="A1983" s="25" t="s">
        <v>1982</v>
      </c>
      <c r="B1983" s="24" t="str">
        <f>VLOOKUP('Customer Names'!A1983,'Customer Names'!A1983:C4317,3,FALSE)</f>
        <v>Maylone</v>
      </c>
      <c r="C1983" s="24">
        <f>VLOOKUP(Table8[[#This Row],[Customer ID]],Table8[[Customer ID]:[BMI]],2,FALSE)</f>
        <v>21.47</v>
      </c>
      <c r="D1983" s="24">
        <f>VLOOKUP(Table8[[#This Row],[Customer ID]],Table8[[Customer ID]:[HBA1C]],4,FALSE)</f>
        <v>4.0199999999999996</v>
      </c>
      <c r="E1983" s="24" t="str">
        <f>VLOOKUP(Table8[[#This Row],[Customer ID]],Table8[[Customer ID]:[Heart Issues]],6,FALSE)</f>
        <v>Yes</v>
      </c>
      <c r="F1983" s="24" t="str">
        <f>VLOOKUP(Table8[[#This Row],[Customer ID]],Table8[[Customer ID]:[Any Transplants]],7,FALSE)</f>
        <v>No</v>
      </c>
      <c r="G1983" s="24" t="str">
        <f>VLOOKUP(Table8[[#This Row],[Customer ID]],Table8[[Customer ID]:[Cancer history]],8,FALSE)</f>
        <v>No</v>
      </c>
      <c r="H1983" s="24">
        <f>VLOOKUP(Table8[[#This Row],[Customer ID]],Table8[[Customer ID]:[NumberOfMajorSurgeries]],9,FALSE)</f>
        <v>1</v>
      </c>
      <c r="I1983" s="24" t="str">
        <f>VLOOKUP(Table8[[#This Row],[Customer ID]],Table8[],10,FALSE)</f>
        <v>No</v>
      </c>
      <c r="J1983" s="24" t="str">
        <f>VLOOKUP(Table8[[#This Row],[Customer ID]],Table8[[Customer ID]:[Wight Status]],3,FALSE)</f>
        <v>Normal Weight</v>
      </c>
      <c r="K1983" s="24" t="str">
        <f>VLOOKUP(Table8[[#This Row],[Customer ID]],Table8[[Customer ID]:[Diabetes Status]],5,FALSE)</f>
        <v>Normal</v>
      </c>
      <c r="L1983" s="24" t="str">
        <f>VLOOKUP(A1983,Table1[[Customer ID]:[Date Of Birth]],5,FALSE)</f>
        <v>23-Jun-1995</v>
      </c>
      <c r="M1983" s="24">
        <f>VLOOKUP(A1983,Table1[[Customer ID]:[charges]],8,FALSE)</f>
        <v>3353.47</v>
      </c>
      <c r="N1983" s="24" t="str">
        <f>VLOOKUP(Healthcare!A1983,Table1[[Customer ID]:[Hospital tier]],9,FALSE)</f>
        <v>tier - 2</v>
      </c>
      <c r="O1983" s="24" t="str">
        <f>VLOOKUP(A1983,Table1[[Customer ID]:[City tier]],10,FALSE)</f>
        <v>tier - 3</v>
      </c>
      <c r="P1983" s="24" t="str">
        <f>VLOOKUP(Healthcare!A1983,Table1[],11,FALSE)</f>
        <v>R1012</v>
      </c>
      <c r="Q1983" s="24">
        <f>VLOOKUP(Healthcare!A1983,Table1[[Customer ID]:[Age]],6,FALSE)</f>
        <v>27</v>
      </c>
    </row>
    <row r="1984" spans="1:17" ht="15.4" x14ac:dyDescent="0.45">
      <c r="A1984" s="25" t="s">
        <v>1983</v>
      </c>
      <c r="B1984" s="24" t="str">
        <f>VLOOKUP('Customer Names'!A1984,'Customer Names'!A1984:C4318,3,FALSE)</f>
        <v>Reiland</v>
      </c>
      <c r="C1984" s="24">
        <f>VLOOKUP(Table8[[#This Row],[Customer ID]],Table8[[Customer ID]:[BMI]],2,FALSE)</f>
        <v>25.9</v>
      </c>
      <c r="D1984" s="24">
        <f>VLOOKUP(Table8[[#This Row],[Customer ID]],Table8[[Customer ID]:[HBA1C]],4,FALSE)</f>
        <v>5.12</v>
      </c>
      <c r="E1984" s="24" t="str">
        <f>VLOOKUP(Table8[[#This Row],[Customer ID]],Table8[[Customer ID]:[Heart Issues]],6,FALSE)</f>
        <v>No</v>
      </c>
      <c r="F1984" s="24" t="str">
        <f>VLOOKUP(Table8[[#This Row],[Customer ID]],Table8[[Customer ID]:[Any Transplants]],7,FALSE)</f>
        <v>No</v>
      </c>
      <c r="G1984" s="24" t="str">
        <f>VLOOKUP(Table8[[#This Row],[Customer ID]],Table8[[Customer ID]:[Cancer history]],8,FALSE)</f>
        <v>Yes</v>
      </c>
      <c r="H1984" s="24">
        <f>VLOOKUP(Table8[[#This Row],[Customer ID]],Table8[[Customer ID]:[NumberOfMajorSurgeries]],9,FALSE)</f>
        <v>1</v>
      </c>
      <c r="I1984" s="24" t="str">
        <f>VLOOKUP(Table8[[#This Row],[Customer ID]],Table8[],10,FALSE)</f>
        <v>No</v>
      </c>
      <c r="J1984" s="24" t="str">
        <f>VLOOKUP(Table8[[#This Row],[Customer ID]],Table8[[Customer ID]:[Wight Status]],3,FALSE)</f>
        <v>Over Weight</v>
      </c>
      <c r="K1984" s="24" t="str">
        <f>VLOOKUP(Table8[[#This Row],[Customer ID]],Table8[[Customer ID]:[Diabetes Status]],5,FALSE)</f>
        <v>Normal</v>
      </c>
      <c r="L1984" s="24" t="str">
        <f>VLOOKUP(A1984,Table1[[Customer ID]:[Date Of Birth]],5,FALSE)</f>
        <v>28-Oct-1993</v>
      </c>
      <c r="M1984" s="24">
        <f>VLOOKUP(A1984,Table1[[Customer ID]:[charges]],8,FALSE)</f>
        <v>3353.28</v>
      </c>
      <c r="N1984" s="24" t="str">
        <f>VLOOKUP(Healthcare!A1984,Table1[[Customer ID]:[Hospital tier]],9,FALSE)</f>
        <v>tier - 2</v>
      </c>
      <c r="O1984" s="24" t="str">
        <f>VLOOKUP(A1984,Table1[[Customer ID]:[City tier]],10,FALSE)</f>
        <v>tier - 1</v>
      </c>
      <c r="P1984" s="24" t="str">
        <f>VLOOKUP(Healthcare!A1984,Table1[],11,FALSE)</f>
        <v>R1011</v>
      </c>
      <c r="Q1984" s="24">
        <f>VLOOKUP(Healthcare!A1984,Table1[[Customer ID]:[Age]],6,FALSE)</f>
        <v>29</v>
      </c>
    </row>
    <row r="1985" spans="1:17" ht="15.4" x14ac:dyDescent="0.45">
      <c r="A1985" s="25" t="s">
        <v>1984</v>
      </c>
      <c r="B1985" s="24" t="str">
        <f>VLOOKUP('Customer Names'!A1985,'Customer Names'!A1985:C4319,3,FALSE)</f>
        <v>Hu</v>
      </c>
      <c r="C1985" s="24">
        <f>VLOOKUP(Table8[[#This Row],[Customer ID]],Table8[[Customer ID]:[BMI]],2,FALSE)</f>
        <v>20.81</v>
      </c>
      <c r="D1985" s="24">
        <f>VLOOKUP(Table8[[#This Row],[Customer ID]],Table8[[Customer ID]:[HBA1C]],4,FALSE)</f>
        <v>5.52</v>
      </c>
      <c r="E1985" s="24" t="str">
        <f>VLOOKUP(Table8[[#This Row],[Customer ID]],Table8[[Customer ID]:[Heart Issues]],6,FALSE)</f>
        <v>No</v>
      </c>
      <c r="F1985" s="24" t="str">
        <f>VLOOKUP(Table8[[#This Row],[Customer ID]],Table8[[Customer ID]:[Any Transplants]],7,FALSE)</f>
        <v>No</v>
      </c>
      <c r="G1985" s="24" t="str">
        <f>VLOOKUP(Table8[[#This Row],[Customer ID]],Table8[[Customer ID]:[Cancer history]],8,FALSE)</f>
        <v>No</v>
      </c>
      <c r="H1985" s="24">
        <f>VLOOKUP(Table8[[#This Row],[Customer ID]],Table8[[Customer ID]:[NumberOfMajorSurgeries]],9,FALSE)</f>
        <v>0</v>
      </c>
      <c r="I1985" s="24" t="str">
        <f>VLOOKUP(Table8[[#This Row],[Customer ID]],Table8[],10,FALSE)</f>
        <v>No</v>
      </c>
      <c r="J1985" s="24" t="str">
        <f>VLOOKUP(Table8[[#This Row],[Customer ID]],Table8[[Customer ID]:[Wight Status]],3,FALSE)</f>
        <v>Normal Weight</v>
      </c>
      <c r="K1985" s="24" t="str">
        <f>VLOOKUP(Table8[[#This Row],[Customer ID]],Table8[[Customer ID]:[Diabetes Status]],5,FALSE)</f>
        <v>Normal</v>
      </c>
      <c r="L1985" s="24" t="str">
        <f>VLOOKUP(A1985,Table1[[Customer ID]:[Date Of Birth]],5,FALSE)</f>
        <v>1-Sep-1991</v>
      </c>
      <c r="M1985" s="24">
        <f>VLOOKUP(A1985,Table1[[Customer ID]:[charges]],8,FALSE)</f>
        <v>3342.79</v>
      </c>
      <c r="N1985" s="24" t="str">
        <f>VLOOKUP(Healthcare!A1985,Table1[[Customer ID]:[Hospital tier]],9,FALSE)</f>
        <v>tier - 2</v>
      </c>
      <c r="O1985" s="24" t="str">
        <f>VLOOKUP(A1985,Table1[[Customer ID]:[City tier]],10,FALSE)</f>
        <v>tier - 1</v>
      </c>
      <c r="P1985" s="24" t="str">
        <f>VLOOKUP(Healthcare!A1985,Table1[],11,FALSE)</f>
        <v>R1013</v>
      </c>
      <c r="Q1985" s="24">
        <f>VLOOKUP(Healthcare!A1985,Table1[[Customer ID]:[Age]],6,FALSE)</f>
        <v>31</v>
      </c>
    </row>
    <row r="1986" spans="1:17" ht="15.4" x14ac:dyDescent="0.45">
      <c r="A1986" s="25" t="s">
        <v>1985</v>
      </c>
      <c r="B1986" s="24" t="str">
        <f>VLOOKUP('Customer Names'!A1986,'Customer Names'!A1986:C4320,3,FALSE)</f>
        <v>Lessek</v>
      </c>
      <c r="C1986" s="24">
        <f>VLOOKUP(Table8[[#This Row],[Customer ID]],Table8[[Customer ID]:[BMI]],2,FALSE)</f>
        <v>25.84</v>
      </c>
      <c r="D1986" s="24">
        <f>VLOOKUP(Table8[[#This Row],[Customer ID]],Table8[[Customer ID]:[HBA1C]],4,FALSE)</f>
        <v>5.81</v>
      </c>
      <c r="E1986" s="24" t="str">
        <f>VLOOKUP(Table8[[#This Row],[Customer ID]],Table8[[Customer ID]:[Heart Issues]],6,FALSE)</f>
        <v>Yes</v>
      </c>
      <c r="F1986" s="24" t="str">
        <f>VLOOKUP(Table8[[#This Row],[Customer ID]],Table8[[Customer ID]:[Any Transplants]],7,FALSE)</f>
        <v>No</v>
      </c>
      <c r="G1986" s="24" t="str">
        <f>VLOOKUP(Table8[[#This Row],[Customer ID]],Table8[[Customer ID]:[Cancer history]],8,FALSE)</f>
        <v>Yes</v>
      </c>
      <c r="H1986" s="24">
        <f>VLOOKUP(Table8[[#This Row],[Customer ID]],Table8[[Customer ID]:[NumberOfMajorSurgeries]],9,FALSE)</f>
        <v>1</v>
      </c>
      <c r="I1986" s="24" t="str">
        <f>VLOOKUP(Table8[[#This Row],[Customer ID]],Table8[],10,FALSE)</f>
        <v>No</v>
      </c>
      <c r="J1986" s="24" t="str">
        <f>VLOOKUP(Table8[[#This Row],[Customer ID]],Table8[[Customer ID]:[Wight Status]],3,FALSE)</f>
        <v>Over Weight</v>
      </c>
      <c r="K1986" s="24" t="str">
        <f>VLOOKUP(Table8[[#This Row],[Customer ID]],Table8[[Customer ID]:[Diabetes Status]],5,FALSE)</f>
        <v>Prediabetes</v>
      </c>
      <c r="L1986" s="24" t="str">
        <f>VLOOKUP(A1986,Table1[[Customer ID]:[Date Of Birth]],5,FALSE)</f>
        <v>20-Jun-1997</v>
      </c>
      <c r="M1986" s="24">
        <f>VLOOKUP(A1986,Table1[[Customer ID]:[charges]],8,FALSE)</f>
        <v>3309.79</v>
      </c>
      <c r="N1986" s="24" t="str">
        <f>VLOOKUP(Healthcare!A1986,Table1[[Customer ID]:[Hospital tier]],9,FALSE)</f>
        <v>tier - 3</v>
      </c>
      <c r="O1986" s="24" t="str">
        <f>VLOOKUP(A1986,Table1[[Customer ID]:[City tier]],10,FALSE)</f>
        <v>tier - 3</v>
      </c>
      <c r="P1986" s="24" t="str">
        <f>VLOOKUP(Healthcare!A1986,Table1[],11,FALSE)</f>
        <v>R1017</v>
      </c>
      <c r="Q1986" s="24">
        <f>VLOOKUP(Healthcare!A1986,Table1[[Customer ID]:[Age]],6,FALSE)</f>
        <v>25</v>
      </c>
    </row>
    <row r="1987" spans="1:17" ht="15.4" x14ac:dyDescent="0.45">
      <c r="A1987" s="25" t="s">
        <v>1986</v>
      </c>
      <c r="B1987" s="24" t="str">
        <f>VLOOKUP('Customer Names'!A1987,'Customer Names'!A1987:C4321,3,FALSE)</f>
        <v>Colavincenzo</v>
      </c>
      <c r="C1987" s="24">
        <f>VLOOKUP(Table8[[#This Row],[Customer ID]],Table8[[Customer ID]:[BMI]],2,FALSE)</f>
        <v>30.95</v>
      </c>
      <c r="D1987" s="24">
        <f>VLOOKUP(Table8[[#This Row],[Customer ID]],Table8[[Customer ID]:[HBA1C]],4,FALSE)</f>
        <v>5.16</v>
      </c>
      <c r="E1987" s="24" t="str">
        <f>VLOOKUP(Table8[[#This Row],[Customer ID]],Table8[[Customer ID]:[Heart Issues]],6,FALSE)</f>
        <v>No</v>
      </c>
      <c r="F1987" s="24" t="str">
        <f>VLOOKUP(Table8[[#This Row],[Customer ID]],Table8[[Customer ID]:[Any Transplants]],7,FALSE)</f>
        <v>No</v>
      </c>
      <c r="G1987" s="24" t="str">
        <f>VLOOKUP(Table8[[#This Row],[Customer ID]],Table8[[Customer ID]:[Cancer history]],8,FALSE)</f>
        <v>Yes</v>
      </c>
      <c r="H1987" s="24">
        <f>VLOOKUP(Table8[[#This Row],[Customer ID]],Table8[[Customer ID]:[NumberOfMajorSurgeries]],9,FALSE)</f>
        <v>1</v>
      </c>
      <c r="I1987" s="24" t="str">
        <f>VLOOKUP(Table8[[#This Row],[Customer ID]],Table8[],10,FALSE)</f>
        <v>No</v>
      </c>
      <c r="J1987" s="24" t="str">
        <f>VLOOKUP(Table8[[#This Row],[Customer ID]],Table8[[Customer ID]:[Wight Status]],3,FALSE)</f>
        <v>Obesity</v>
      </c>
      <c r="K1987" s="24" t="str">
        <f>VLOOKUP(Table8[[#This Row],[Customer ID]],Table8[[Customer ID]:[Diabetes Status]],5,FALSE)</f>
        <v>Normal</v>
      </c>
      <c r="L1987" s="24" t="str">
        <f>VLOOKUP(A1987,Table1[[Customer ID]:[Date Of Birth]],5,FALSE)</f>
        <v>18-Nov-2003</v>
      </c>
      <c r="M1987" s="24">
        <f>VLOOKUP(A1987,Table1[[Customer ID]:[charges]],8,FALSE)</f>
        <v>3308.46</v>
      </c>
      <c r="N1987" s="24" t="str">
        <f>VLOOKUP(Healthcare!A1987,Table1[[Customer ID]:[Hospital tier]],9,FALSE)</f>
        <v>tier - 2</v>
      </c>
      <c r="O1987" s="24" t="str">
        <f>VLOOKUP(A1987,Table1[[Customer ID]:[City tier]],10,FALSE)</f>
        <v>tier - 1</v>
      </c>
      <c r="P1987" s="24" t="str">
        <f>VLOOKUP(Healthcare!A1987,Table1[],11,FALSE)</f>
        <v>R1021</v>
      </c>
      <c r="Q1987" s="24">
        <f>VLOOKUP(Healthcare!A1987,Table1[[Customer ID]:[Age]],6,FALSE)</f>
        <v>19</v>
      </c>
    </row>
    <row r="1988" spans="1:17" ht="15.4" x14ac:dyDescent="0.45">
      <c r="A1988" s="25" t="s">
        <v>1987</v>
      </c>
      <c r="B1988" s="24" t="str">
        <f>VLOOKUP('Customer Names'!A1988,'Customer Names'!A1988:C4322,3,FALSE)</f>
        <v>Mendez-Karr</v>
      </c>
      <c r="C1988" s="24">
        <f>VLOOKUP(Table8[[#This Row],[Customer ID]],Table8[[Customer ID]:[BMI]],2,FALSE)</f>
        <v>30.54</v>
      </c>
      <c r="D1988" s="24">
        <f>VLOOKUP(Table8[[#This Row],[Customer ID]],Table8[[Customer ID]:[HBA1C]],4,FALSE)</f>
        <v>5</v>
      </c>
      <c r="E1988" s="24" t="str">
        <f>VLOOKUP(Table8[[#This Row],[Customer ID]],Table8[[Customer ID]:[Heart Issues]],6,FALSE)</f>
        <v>No</v>
      </c>
      <c r="F1988" s="24" t="str">
        <f>VLOOKUP(Table8[[#This Row],[Customer ID]],Table8[[Customer ID]:[Any Transplants]],7,FALSE)</f>
        <v>No</v>
      </c>
      <c r="G1988" s="24" t="str">
        <f>VLOOKUP(Table8[[#This Row],[Customer ID]],Table8[[Customer ID]:[Cancer history]],8,FALSE)</f>
        <v>Yes</v>
      </c>
      <c r="H1988" s="24">
        <f>VLOOKUP(Table8[[#This Row],[Customer ID]],Table8[[Customer ID]:[NumberOfMajorSurgeries]],9,FALSE)</f>
        <v>1</v>
      </c>
      <c r="I1988" s="24" t="str">
        <f>VLOOKUP(Table8[[#This Row],[Customer ID]],Table8[],10,FALSE)</f>
        <v>No</v>
      </c>
      <c r="J1988" s="24" t="str">
        <f>VLOOKUP(Table8[[#This Row],[Customer ID]],Table8[[Customer ID]:[Wight Status]],3,FALSE)</f>
        <v>Obesity</v>
      </c>
      <c r="K1988" s="24" t="str">
        <f>VLOOKUP(Table8[[#This Row],[Customer ID]],Table8[[Customer ID]:[Diabetes Status]],5,FALSE)</f>
        <v>Normal</v>
      </c>
      <c r="L1988" s="24" t="str">
        <f>VLOOKUP(A1988,Table1[[Customer ID]:[Date Of Birth]],5,FALSE)</f>
        <v>5-Dec-2003</v>
      </c>
      <c r="M1988" s="24">
        <f>VLOOKUP(A1988,Table1[[Customer ID]:[charges]],8,FALSE)</f>
        <v>3300.7</v>
      </c>
      <c r="N1988" s="24" t="str">
        <f>VLOOKUP(Healthcare!A1988,Table1[[Customer ID]:[Hospital tier]],9,FALSE)</f>
        <v>tier - 2</v>
      </c>
      <c r="O1988" s="24" t="str">
        <f>VLOOKUP(A1988,Table1[[Customer ID]:[City tier]],10,FALSE)</f>
        <v>tier - 2</v>
      </c>
      <c r="P1988" s="24" t="str">
        <f>VLOOKUP(Healthcare!A1988,Table1[],11,FALSE)</f>
        <v>R1025</v>
      </c>
      <c r="Q1988" s="24">
        <f>VLOOKUP(Healthcare!A1988,Table1[[Customer ID]:[Age]],6,FALSE)</f>
        <v>19</v>
      </c>
    </row>
    <row r="1989" spans="1:17" ht="15.4" x14ac:dyDescent="0.45">
      <c r="A1989" s="25" t="s">
        <v>1988</v>
      </c>
      <c r="B1989" s="24" t="str">
        <f>VLOOKUP('Customer Names'!A1989,'Customer Names'!A1989:C4323,3,FALSE)</f>
        <v>Saulnier</v>
      </c>
      <c r="C1989" s="24">
        <f>VLOOKUP(Table8[[#This Row],[Customer ID]],Table8[[Customer ID]:[BMI]],2,FALSE)</f>
        <v>33.914999999999999</v>
      </c>
      <c r="D1989" s="24">
        <f>VLOOKUP(Table8[[#This Row],[Customer ID]],Table8[[Customer ID]:[HBA1C]],4,FALSE)</f>
        <v>5.84</v>
      </c>
      <c r="E1989" s="24" t="str">
        <f>VLOOKUP(Table8[[#This Row],[Customer ID]],Table8[[Customer ID]:[Heart Issues]],6,FALSE)</f>
        <v>Yes</v>
      </c>
      <c r="F1989" s="24" t="str">
        <f>VLOOKUP(Table8[[#This Row],[Customer ID]],Table8[[Customer ID]:[Any Transplants]],7,FALSE)</f>
        <v>No</v>
      </c>
      <c r="G1989" s="24" t="str">
        <f>VLOOKUP(Table8[[#This Row],[Customer ID]],Table8[[Customer ID]:[Cancer history]],8,FALSE)</f>
        <v>No</v>
      </c>
      <c r="H1989" s="24">
        <f>VLOOKUP(Table8[[#This Row],[Customer ID]],Table8[[Customer ID]:[NumberOfMajorSurgeries]],9,FALSE)</f>
        <v>0</v>
      </c>
      <c r="I1989" s="24" t="str">
        <f>VLOOKUP(Table8[[#This Row],[Customer ID]],Table8[],10,FALSE)</f>
        <v>No</v>
      </c>
      <c r="J1989" s="24" t="str">
        <f>VLOOKUP(Table8[[#This Row],[Customer ID]],Table8[[Customer ID]:[Wight Status]],3,FALSE)</f>
        <v>Obesity</v>
      </c>
      <c r="K1989" s="24" t="str">
        <f>VLOOKUP(Table8[[#This Row],[Customer ID]],Table8[[Customer ID]:[Diabetes Status]],5,FALSE)</f>
        <v>Prediabetes</v>
      </c>
      <c r="L1989" s="24" t="str">
        <f>VLOOKUP(A1989,Table1[[Customer ID]:[Date Of Birth]],5,FALSE)</f>
        <v>17-Nov-1996</v>
      </c>
      <c r="M1989" s="24">
        <f>VLOOKUP(A1989,Table1[[Customer ID]:[charges]],8,FALSE)</f>
        <v>3292.53</v>
      </c>
      <c r="N1989" s="24" t="str">
        <f>VLOOKUP(Healthcare!A1989,Table1[[Customer ID]:[Hospital tier]],9,FALSE)</f>
        <v>tier - 2</v>
      </c>
      <c r="O1989" s="24" t="str">
        <f>VLOOKUP(A1989,Table1[[Customer ID]:[City tier]],10,FALSE)</f>
        <v>tier - 2</v>
      </c>
      <c r="P1989" s="24" t="str">
        <f>VLOOKUP(Healthcare!A1989,Table1[],11,FALSE)</f>
        <v>R1012</v>
      </c>
      <c r="Q1989" s="24">
        <f>VLOOKUP(Healthcare!A1989,Table1[[Customer ID]:[Age]],6,FALSE)</f>
        <v>26</v>
      </c>
    </row>
    <row r="1990" spans="1:17" ht="15.4" x14ac:dyDescent="0.45">
      <c r="A1990" s="25" t="s">
        <v>1989</v>
      </c>
      <c r="B1990" s="24" t="str">
        <f>VLOOKUP('Customer Names'!A1990,'Customer Names'!A1990:C4324,3,FALSE)</f>
        <v>Schoonover</v>
      </c>
      <c r="C1990" s="24">
        <f>VLOOKUP(Table8[[#This Row],[Customer ID]],Table8[[Customer ID]:[BMI]],2,FALSE)</f>
        <v>33.31</v>
      </c>
      <c r="D1990" s="24">
        <f>VLOOKUP(Table8[[#This Row],[Customer ID]],Table8[[Customer ID]:[HBA1C]],4,FALSE)</f>
        <v>4.1900000000000004</v>
      </c>
      <c r="E1990" s="24" t="str">
        <f>VLOOKUP(Table8[[#This Row],[Customer ID]],Table8[[Customer ID]:[Heart Issues]],6,FALSE)</f>
        <v>No</v>
      </c>
      <c r="F1990" s="24" t="str">
        <f>VLOOKUP(Table8[[#This Row],[Customer ID]],Table8[[Customer ID]:[Any Transplants]],7,FALSE)</f>
        <v>No</v>
      </c>
      <c r="G1990" s="24" t="str">
        <f>VLOOKUP(Table8[[#This Row],[Customer ID]],Table8[[Customer ID]:[Cancer history]],8,FALSE)</f>
        <v>Yes</v>
      </c>
      <c r="H1990" s="24">
        <f>VLOOKUP(Table8[[#This Row],[Customer ID]],Table8[[Customer ID]:[NumberOfMajorSurgeries]],9,FALSE)</f>
        <v>1</v>
      </c>
      <c r="I1990" s="24" t="str">
        <f>VLOOKUP(Table8[[#This Row],[Customer ID]],Table8[],10,FALSE)</f>
        <v>No</v>
      </c>
      <c r="J1990" s="24" t="str">
        <f>VLOOKUP(Table8[[#This Row],[Customer ID]],Table8[[Customer ID]:[Wight Status]],3,FALSE)</f>
        <v>Obesity</v>
      </c>
      <c r="K1990" s="24" t="str">
        <f>VLOOKUP(Table8[[#This Row],[Customer ID]],Table8[[Customer ID]:[Diabetes Status]],5,FALSE)</f>
        <v>Normal</v>
      </c>
      <c r="L1990" s="24" t="str">
        <f>VLOOKUP(A1990,Table1[[Customer ID]:[Date Of Birth]],5,FALSE)</f>
        <v>3-Jul-2003</v>
      </c>
      <c r="M1990" s="24">
        <f>VLOOKUP(A1990,Table1[[Customer ID]:[charges]],8,FALSE)</f>
        <v>3280.22</v>
      </c>
      <c r="N1990" s="24" t="str">
        <f>VLOOKUP(Healthcare!A1990,Table1[[Customer ID]:[Hospital tier]],9,FALSE)</f>
        <v>tier - 2</v>
      </c>
      <c r="O1990" s="24" t="str">
        <f>VLOOKUP(A1990,Table1[[Customer ID]:[City tier]],10,FALSE)</f>
        <v>tier - 3</v>
      </c>
      <c r="P1990" s="24" t="str">
        <f>VLOOKUP(Healthcare!A1990,Table1[],11,FALSE)</f>
        <v>R1011</v>
      </c>
      <c r="Q1990" s="24">
        <f>VLOOKUP(Healthcare!A1990,Table1[[Customer ID]:[Age]],6,FALSE)</f>
        <v>19</v>
      </c>
    </row>
    <row r="1991" spans="1:17" ht="15.4" x14ac:dyDescent="0.45">
      <c r="A1991" s="25" t="s">
        <v>1990</v>
      </c>
      <c r="B1991" s="24" t="str">
        <f>VLOOKUP('Customer Names'!A1991,'Customer Names'!A1991:C4325,3,FALSE)</f>
        <v>Hass</v>
      </c>
      <c r="C1991" s="24">
        <f>VLOOKUP(Table8[[#This Row],[Customer ID]],Table8[[Customer ID]:[BMI]],2,FALSE)</f>
        <v>25.745000000000001</v>
      </c>
      <c r="D1991" s="24">
        <f>VLOOKUP(Table8[[#This Row],[Customer ID]],Table8[[Customer ID]:[HBA1C]],4,FALSE)</f>
        <v>4.62</v>
      </c>
      <c r="E1991" s="24" t="str">
        <f>VLOOKUP(Table8[[#This Row],[Customer ID]],Table8[[Customer ID]:[Heart Issues]],6,FALSE)</f>
        <v>Yes</v>
      </c>
      <c r="F1991" s="24" t="str">
        <f>VLOOKUP(Table8[[#This Row],[Customer ID]],Table8[[Customer ID]:[Any Transplants]],7,FALSE)</f>
        <v>No</v>
      </c>
      <c r="G1991" s="24" t="str">
        <f>VLOOKUP(Table8[[#This Row],[Customer ID]],Table8[[Customer ID]:[Cancer history]],8,FALSE)</f>
        <v>No</v>
      </c>
      <c r="H1991" s="24">
        <f>VLOOKUP(Table8[[#This Row],[Customer ID]],Table8[[Customer ID]:[NumberOfMajorSurgeries]],9,FALSE)</f>
        <v>0</v>
      </c>
      <c r="I1991" s="24" t="str">
        <f>VLOOKUP(Table8[[#This Row],[Customer ID]],Table8[],10,FALSE)</f>
        <v>No</v>
      </c>
      <c r="J1991" s="24" t="str">
        <f>VLOOKUP(Table8[[#This Row],[Customer ID]],Table8[[Customer ID]:[Wight Status]],3,FALSE)</f>
        <v>Over Weight</v>
      </c>
      <c r="K1991" s="24" t="str">
        <f>VLOOKUP(Table8[[#This Row],[Customer ID]],Table8[[Customer ID]:[Diabetes Status]],5,FALSE)</f>
        <v>Normal</v>
      </c>
      <c r="L1991" s="24" t="str">
        <f>VLOOKUP(A1991,Table1[[Customer ID]:[Date Of Birth]],5,FALSE)</f>
        <v>6-Oct-2001</v>
      </c>
      <c r="M1991" s="24">
        <f>VLOOKUP(A1991,Table1[[Customer ID]:[charges]],8,FALSE)</f>
        <v>3279.87</v>
      </c>
      <c r="N1991" s="24" t="str">
        <f>VLOOKUP(Healthcare!A1991,Table1[[Customer ID]:[Hospital tier]],9,FALSE)</f>
        <v>tier - 2</v>
      </c>
      <c r="O1991" s="24" t="str">
        <f>VLOOKUP(A1991,Table1[[Customer ID]:[City tier]],10,FALSE)</f>
        <v>tier - 1</v>
      </c>
      <c r="P1991" s="24" t="str">
        <f>VLOOKUP(Healthcare!A1991,Table1[],11,FALSE)</f>
        <v>R1017</v>
      </c>
      <c r="Q1991" s="24">
        <f>VLOOKUP(Healthcare!A1991,Table1[[Customer ID]:[Age]],6,FALSE)</f>
        <v>21</v>
      </c>
    </row>
    <row r="1992" spans="1:17" ht="15.4" x14ac:dyDescent="0.45">
      <c r="A1992" s="25" t="s">
        <v>1991</v>
      </c>
      <c r="B1992" s="24" t="str">
        <f>VLOOKUP('Customer Names'!A1992,'Customer Names'!A1992:C4326,3,FALSE)</f>
        <v>Cadotte</v>
      </c>
      <c r="C1992" s="24">
        <f>VLOOKUP(Table8[[#This Row],[Customer ID]],Table8[[Customer ID]:[BMI]],2,FALSE)</f>
        <v>37.1</v>
      </c>
      <c r="D1992" s="24">
        <f>VLOOKUP(Table8[[#This Row],[Customer ID]],Table8[[Customer ID]:[HBA1C]],4,FALSE)</f>
        <v>6.24</v>
      </c>
      <c r="E1992" s="24" t="str">
        <f>VLOOKUP(Table8[[#This Row],[Customer ID]],Table8[[Customer ID]:[Heart Issues]],6,FALSE)</f>
        <v>No</v>
      </c>
      <c r="F1992" s="24" t="str">
        <f>VLOOKUP(Table8[[#This Row],[Customer ID]],Table8[[Customer ID]:[Any Transplants]],7,FALSE)</f>
        <v>No</v>
      </c>
      <c r="G1992" s="24" t="str">
        <f>VLOOKUP(Table8[[#This Row],[Customer ID]],Table8[[Customer ID]:[Cancer history]],8,FALSE)</f>
        <v>No</v>
      </c>
      <c r="H1992" s="24">
        <f>VLOOKUP(Table8[[#This Row],[Customer ID]],Table8[[Customer ID]:[NumberOfMajorSurgeries]],9,FALSE)</f>
        <v>0</v>
      </c>
      <c r="I1992" s="24" t="str">
        <f>VLOOKUP(Table8[[#This Row],[Customer ID]],Table8[],10,FALSE)</f>
        <v>No</v>
      </c>
      <c r="J1992" s="24" t="str">
        <f>VLOOKUP(Table8[[#This Row],[Customer ID]],Table8[[Customer ID]:[Wight Status]],3,FALSE)</f>
        <v>Obesity</v>
      </c>
      <c r="K1992" s="24" t="str">
        <f>VLOOKUP(Table8[[#This Row],[Customer ID]],Table8[[Customer ID]:[Diabetes Status]],5,FALSE)</f>
        <v>Prediabetes</v>
      </c>
      <c r="L1992" s="24" t="str">
        <f>VLOOKUP(A1992,Table1[[Customer ID]:[Date Of Birth]],5,FALSE)</f>
        <v>1-Jul-1994</v>
      </c>
      <c r="M1992" s="24">
        <f>VLOOKUP(A1992,Table1[[Customer ID]:[charges]],8,FALSE)</f>
        <v>3277.16</v>
      </c>
      <c r="N1992" s="24" t="str">
        <f>VLOOKUP(Healthcare!A1992,Table1[[Customer ID]:[Hospital tier]],9,FALSE)</f>
        <v>tier - 2</v>
      </c>
      <c r="O1992" s="24" t="str">
        <f>VLOOKUP(A1992,Table1[[Customer ID]:[City tier]],10,FALSE)</f>
        <v>tier - 3</v>
      </c>
      <c r="P1992" s="24" t="str">
        <f>VLOOKUP(Healthcare!A1992,Table1[],11,FALSE)</f>
        <v>R1011</v>
      </c>
      <c r="Q1992" s="24">
        <f>VLOOKUP(Healthcare!A1992,Table1[[Customer ID]:[Age]],6,FALSE)</f>
        <v>28</v>
      </c>
    </row>
    <row r="1993" spans="1:17" ht="15.4" x14ac:dyDescent="0.45">
      <c r="A1993" s="25" t="s">
        <v>1992</v>
      </c>
      <c r="B1993" s="24" t="str">
        <f>VLOOKUP('Customer Names'!A1993,'Customer Names'!A1993:C4327,3,FALSE)</f>
        <v>Cacciapaglia</v>
      </c>
      <c r="C1993" s="24">
        <f>VLOOKUP(Table8[[#This Row],[Customer ID]],Table8[[Customer ID]:[BMI]],2,FALSE)</f>
        <v>35.435000000000002</v>
      </c>
      <c r="D1993" s="24">
        <f>VLOOKUP(Table8[[#This Row],[Customer ID]],Table8[[Customer ID]:[HBA1C]],4,FALSE)</f>
        <v>5.81</v>
      </c>
      <c r="E1993" s="24" t="str">
        <f>VLOOKUP(Table8[[#This Row],[Customer ID]],Table8[[Customer ID]:[Heart Issues]],6,FALSE)</f>
        <v>No</v>
      </c>
      <c r="F1993" s="24" t="str">
        <f>VLOOKUP(Table8[[#This Row],[Customer ID]],Table8[[Customer ID]:[Any Transplants]],7,FALSE)</f>
        <v>No</v>
      </c>
      <c r="G1993" s="24" t="str">
        <f>VLOOKUP(Table8[[#This Row],[Customer ID]],Table8[[Customer ID]:[Cancer history]],8,FALSE)</f>
        <v>No</v>
      </c>
      <c r="H1993" s="24">
        <f>VLOOKUP(Table8[[#This Row],[Customer ID]],Table8[[Customer ID]:[NumberOfMajorSurgeries]],9,FALSE)</f>
        <v>0</v>
      </c>
      <c r="I1993" s="24" t="str">
        <f>VLOOKUP(Table8[[#This Row],[Customer ID]],Table8[],10,FALSE)</f>
        <v>No</v>
      </c>
      <c r="J1993" s="24" t="str">
        <f>VLOOKUP(Table8[[#This Row],[Customer ID]],Table8[[Customer ID]:[Wight Status]],3,FALSE)</f>
        <v>Obesity</v>
      </c>
      <c r="K1993" s="24" t="str">
        <f>VLOOKUP(Table8[[#This Row],[Customer ID]],Table8[[Customer ID]:[Diabetes Status]],5,FALSE)</f>
        <v>Prediabetes</v>
      </c>
      <c r="L1993" s="24" t="str">
        <f>VLOOKUP(A1993,Table1[[Customer ID]:[Date Of Birth]],5,FALSE)</f>
        <v>2-Dec-1994</v>
      </c>
      <c r="M1993" s="24">
        <f>VLOOKUP(A1993,Table1[[Customer ID]:[charges]],8,FALSE)</f>
        <v>3268.85</v>
      </c>
      <c r="N1993" s="24" t="str">
        <f>VLOOKUP(Healthcare!A1993,Table1[[Customer ID]:[Hospital tier]],9,FALSE)</f>
        <v>tier - 3</v>
      </c>
      <c r="O1993" s="24" t="str">
        <f>VLOOKUP(A1993,Table1[[Customer ID]:[City tier]],10,FALSE)</f>
        <v>tier - 1</v>
      </c>
      <c r="P1993" s="24" t="str">
        <f>VLOOKUP(Healthcare!A1993,Table1[],11,FALSE)</f>
        <v>R1016</v>
      </c>
      <c r="Q1993" s="24">
        <f>VLOOKUP(Healthcare!A1993,Table1[[Customer ID]:[Age]],6,FALSE)</f>
        <v>28</v>
      </c>
    </row>
    <row r="1994" spans="1:17" ht="15.4" x14ac:dyDescent="0.45">
      <c r="A1994" s="25" t="s">
        <v>1993</v>
      </c>
      <c r="B1994" s="24" t="str">
        <f>VLOOKUP('Customer Names'!A1994,'Customer Names'!A1994:C4328,3,FALSE)</f>
        <v>Mininger</v>
      </c>
      <c r="C1994" s="24">
        <f>VLOOKUP(Table8[[#This Row],[Customer ID]],Table8[[Customer ID]:[BMI]],2,FALSE)</f>
        <v>20.399999999999999</v>
      </c>
      <c r="D1994" s="24">
        <f>VLOOKUP(Table8[[#This Row],[Customer ID]],Table8[[Customer ID]:[HBA1C]],4,FALSE)</f>
        <v>4.83</v>
      </c>
      <c r="E1994" s="24" t="str">
        <f>VLOOKUP(Table8[[#This Row],[Customer ID]],Table8[[Customer ID]:[Heart Issues]],6,FALSE)</f>
        <v>No</v>
      </c>
      <c r="F1994" s="24" t="str">
        <f>VLOOKUP(Table8[[#This Row],[Customer ID]],Table8[[Customer ID]:[Any Transplants]],7,FALSE)</f>
        <v>No</v>
      </c>
      <c r="G1994" s="24" t="str">
        <f>VLOOKUP(Table8[[#This Row],[Customer ID]],Table8[[Customer ID]:[Cancer history]],8,FALSE)</f>
        <v>No</v>
      </c>
      <c r="H1994" s="24">
        <f>VLOOKUP(Table8[[#This Row],[Customer ID]],Table8[[Customer ID]:[NumberOfMajorSurgeries]],9,FALSE)</f>
        <v>0</v>
      </c>
      <c r="I1994" s="24" t="str">
        <f>VLOOKUP(Table8[[#This Row],[Customer ID]],Table8[],10,FALSE)</f>
        <v>No</v>
      </c>
      <c r="J1994" s="24" t="str">
        <f>VLOOKUP(Table8[[#This Row],[Customer ID]],Table8[[Customer ID]:[Wight Status]],3,FALSE)</f>
        <v>Normal Weight</v>
      </c>
      <c r="K1994" s="24" t="str">
        <f>VLOOKUP(Table8[[#This Row],[Customer ID]],Table8[[Customer ID]:[Diabetes Status]],5,FALSE)</f>
        <v>Normal</v>
      </c>
      <c r="L1994" s="24" t="str">
        <f>VLOOKUP(A1994,Table1[[Customer ID]:[Date Of Birth]],5,FALSE)</f>
        <v>13-Nov-1991</v>
      </c>
      <c r="M1994" s="24">
        <f>VLOOKUP(A1994,Table1[[Customer ID]:[charges]],8,FALSE)</f>
        <v>3260.2</v>
      </c>
      <c r="N1994" s="24" t="str">
        <f>VLOOKUP(Healthcare!A1994,Table1[[Customer ID]:[Hospital tier]],9,FALSE)</f>
        <v>tier - 3</v>
      </c>
      <c r="O1994" s="24" t="str">
        <f>VLOOKUP(A1994,Table1[[Customer ID]:[City tier]],10,FALSE)</f>
        <v>tier - 2</v>
      </c>
      <c r="P1994" s="24" t="str">
        <f>VLOOKUP(Healthcare!A1994,Table1[],11,FALSE)</f>
        <v>R1011</v>
      </c>
      <c r="Q1994" s="24">
        <f>VLOOKUP(Healthcare!A1994,Table1[[Customer ID]:[Age]],6,FALSE)</f>
        <v>31</v>
      </c>
    </row>
    <row r="1995" spans="1:17" ht="15.4" x14ac:dyDescent="0.45">
      <c r="A1995" s="25" t="s">
        <v>1994</v>
      </c>
      <c r="B1995" s="24" t="str">
        <f>VLOOKUP('Customer Names'!A1995,'Customer Names'!A1995:C4329,3,FALSE)</f>
        <v>Mayo</v>
      </c>
      <c r="C1995" s="24">
        <f>VLOOKUP(Table8[[#This Row],[Customer ID]],Table8[[Customer ID]:[BMI]],2,FALSE)</f>
        <v>42.13</v>
      </c>
      <c r="D1995" s="24">
        <f>VLOOKUP(Table8[[#This Row],[Customer ID]],Table8[[Customer ID]:[HBA1C]],4,FALSE)</f>
        <v>5.72</v>
      </c>
      <c r="E1995" s="24" t="str">
        <f>VLOOKUP(Table8[[#This Row],[Customer ID]],Table8[[Customer ID]:[Heart Issues]],6,FALSE)</f>
        <v>Yes</v>
      </c>
      <c r="F1995" s="24" t="str">
        <f>VLOOKUP(Table8[[#This Row],[Customer ID]],Table8[[Customer ID]:[Any Transplants]],7,FALSE)</f>
        <v>No</v>
      </c>
      <c r="G1995" s="24" t="str">
        <f>VLOOKUP(Table8[[#This Row],[Customer ID]],Table8[[Customer ID]:[Cancer history]],8,FALSE)</f>
        <v>Yes</v>
      </c>
      <c r="H1995" s="24">
        <f>VLOOKUP(Table8[[#This Row],[Customer ID]],Table8[[Customer ID]:[NumberOfMajorSurgeries]],9,FALSE)</f>
        <v>1</v>
      </c>
      <c r="I1995" s="24" t="str">
        <f>VLOOKUP(Table8[[#This Row],[Customer ID]],Table8[],10,FALSE)</f>
        <v>No</v>
      </c>
      <c r="J1995" s="24" t="str">
        <f>VLOOKUP(Table8[[#This Row],[Customer ID]],Table8[[Customer ID]:[Wight Status]],3,FALSE)</f>
        <v>Obesity</v>
      </c>
      <c r="K1995" s="24" t="str">
        <f>VLOOKUP(Table8[[#This Row],[Customer ID]],Table8[[Customer ID]:[Diabetes Status]],5,FALSE)</f>
        <v>Prediabetes</v>
      </c>
      <c r="L1995" s="24" t="str">
        <f>VLOOKUP(A1995,Table1[[Customer ID]:[Date Of Birth]],5,FALSE)</f>
        <v>2-Sep-1997</v>
      </c>
      <c r="M1995" s="24">
        <f>VLOOKUP(A1995,Table1[[Customer ID]:[charges]],8,FALSE)</f>
        <v>3238.44</v>
      </c>
      <c r="N1995" s="24" t="str">
        <f>VLOOKUP(Healthcare!A1995,Table1[[Customer ID]:[Hospital tier]],9,FALSE)</f>
        <v>tier - 2</v>
      </c>
      <c r="O1995" s="24" t="str">
        <f>VLOOKUP(A1995,Table1[[Customer ID]:[City tier]],10,FALSE)</f>
        <v>tier - 3</v>
      </c>
      <c r="P1995" s="24" t="str">
        <f>VLOOKUP(Healthcare!A1995,Table1[],11,FALSE)</f>
        <v>R1013</v>
      </c>
      <c r="Q1995" s="24">
        <f>VLOOKUP(Healthcare!A1995,Table1[[Customer ID]:[Age]],6,FALSE)</f>
        <v>25</v>
      </c>
    </row>
    <row r="1996" spans="1:17" ht="15.4" x14ac:dyDescent="0.45">
      <c r="A1996" s="25" t="s">
        <v>1995</v>
      </c>
      <c r="B1996" s="24" t="str">
        <f>VLOOKUP('Customer Names'!A1996,'Customer Names'!A1996:C4330,3,FALSE)</f>
        <v>Zicko</v>
      </c>
      <c r="C1996" s="24">
        <f>VLOOKUP(Table8[[#This Row],[Customer ID]],Table8[[Customer ID]:[BMI]],2,FALSE)</f>
        <v>33.99</v>
      </c>
      <c r="D1996" s="24">
        <f>VLOOKUP(Table8[[#This Row],[Customer ID]],Table8[[Customer ID]:[HBA1C]],4,FALSE)</f>
        <v>4.83</v>
      </c>
      <c r="E1996" s="24" t="str">
        <f>VLOOKUP(Table8[[#This Row],[Customer ID]],Table8[[Customer ID]:[Heart Issues]],6,FALSE)</f>
        <v>Yes</v>
      </c>
      <c r="F1996" s="24" t="str">
        <f>VLOOKUP(Table8[[#This Row],[Customer ID]],Table8[[Customer ID]:[Any Transplants]],7,FALSE)</f>
        <v>No</v>
      </c>
      <c r="G1996" s="24" t="str">
        <f>VLOOKUP(Table8[[#This Row],[Customer ID]],Table8[[Customer ID]:[Cancer history]],8,FALSE)</f>
        <v>Yes</v>
      </c>
      <c r="H1996" s="24">
        <f>VLOOKUP(Table8[[#This Row],[Customer ID]],Table8[[Customer ID]:[NumberOfMajorSurgeries]],9,FALSE)</f>
        <v>1</v>
      </c>
      <c r="I1996" s="24" t="str">
        <f>VLOOKUP(Table8[[#This Row],[Customer ID]],Table8[],10,FALSE)</f>
        <v>No</v>
      </c>
      <c r="J1996" s="24" t="str">
        <f>VLOOKUP(Table8[[#This Row],[Customer ID]],Table8[[Customer ID]:[Wight Status]],3,FALSE)</f>
        <v>Obesity</v>
      </c>
      <c r="K1996" s="24" t="str">
        <f>VLOOKUP(Table8[[#This Row],[Customer ID]],Table8[[Customer ID]:[Diabetes Status]],5,FALSE)</f>
        <v>Normal</v>
      </c>
      <c r="L1996" s="24" t="str">
        <f>VLOOKUP(A1996,Table1[[Customer ID]:[Date Of Birth]],5,FALSE)</f>
        <v>2-Aug-1997</v>
      </c>
      <c r="M1996" s="24">
        <f>VLOOKUP(A1996,Table1[[Customer ID]:[charges]],8,FALSE)</f>
        <v>3227.12</v>
      </c>
      <c r="N1996" s="24" t="str">
        <f>VLOOKUP(Healthcare!A1996,Table1[[Customer ID]:[Hospital tier]],9,FALSE)</f>
        <v>tier - 2</v>
      </c>
      <c r="O1996" s="24" t="str">
        <f>VLOOKUP(A1996,Table1[[Customer ID]:[City tier]],10,FALSE)</f>
        <v>tier - 3</v>
      </c>
      <c r="P1996" s="24" t="str">
        <f>VLOOKUP(Healthcare!A1996,Table1[],11,FALSE)</f>
        <v>R1013</v>
      </c>
      <c r="Q1996" s="24">
        <f>VLOOKUP(Healthcare!A1996,Table1[[Customer ID]:[Age]],6,FALSE)</f>
        <v>25</v>
      </c>
    </row>
    <row r="1997" spans="1:17" ht="15.4" x14ac:dyDescent="0.45">
      <c r="A1997" s="25" t="s">
        <v>1996</v>
      </c>
      <c r="B1997" s="24" t="str">
        <f>VLOOKUP('Customer Names'!A1997,'Customer Names'!A1997:C4331,3,FALSE)</f>
        <v>Graham</v>
      </c>
      <c r="C1997" s="24">
        <f>VLOOKUP(Table8[[#This Row],[Customer ID]],Table8[[Customer ID]:[BMI]],2,FALSE)</f>
        <v>28.594999999999999</v>
      </c>
      <c r="D1997" s="24">
        <f>VLOOKUP(Table8[[#This Row],[Customer ID]],Table8[[Customer ID]:[HBA1C]],4,FALSE)</f>
        <v>4.1399999999999997</v>
      </c>
      <c r="E1997" s="24" t="str">
        <f>VLOOKUP(Table8[[#This Row],[Customer ID]],Table8[[Customer ID]:[Heart Issues]],6,FALSE)</f>
        <v>Yes</v>
      </c>
      <c r="F1997" s="24" t="str">
        <f>VLOOKUP(Table8[[#This Row],[Customer ID]],Table8[[Customer ID]:[Any Transplants]],7,FALSE)</f>
        <v>No</v>
      </c>
      <c r="G1997" s="24" t="str">
        <f>VLOOKUP(Table8[[#This Row],[Customer ID]],Table8[[Customer ID]:[Cancer history]],8,FALSE)</f>
        <v>Yes</v>
      </c>
      <c r="H1997" s="24">
        <f>VLOOKUP(Table8[[#This Row],[Customer ID]],Table8[[Customer ID]:[NumberOfMajorSurgeries]],9,FALSE)</f>
        <v>1</v>
      </c>
      <c r="I1997" s="24" t="str">
        <f>VLOOKUP(Table8[[#This Row],[Customer ID]],Table8[],10,FALSE)</f>
        <v>No</v>
      </c>
      <c r="J1997" s="24" t="str">
        <f>VLOOKUP(Table8[[#This Row],[Customer ID]],Table8[[Customer ID]:[Wight Status]],3,FALSE)</f>
        <v>Over Weight</v>
      </c>
      <c r="K1997" s="24" t="str">
        <f>VLOOKUP(Table8[[#This Row],[Customer ID]],Table8[[Customer ID]:[Diabetes Status]],5,FALSE)</f>
        <v>Normal</v>
      </c>
      <c r="L1997" s="24" t="str">
        <f>VLOOKUP(A1997,Table1[[Customer ID]:[Date Of Birth]],5,FALSE)</f>
        <v>6-Jul-1997</v>
      </c>
      <c r="M1997" s="24">
        <f>VLOOKUP(A1997,Table1[[Customer ID]:[charges]],8,FALSE)</f>
        <v>3213.62</v>
      </c>
      <c r="N1997" s="24" t="str">
        <f>VLOOKUP(Healthcare!A1997,Table1[[Customer ID]:[Hospital tier]],9,FALSE)</f>
        <v>tier - 2</v>
      </c>
      <c r="O1997" s="24" t="str">
        <f>VLOOKUP(A1997,Table1[[Customer ID]:[City tier]],10,FALSE)</f>
        <v>tier - 2</v>
      </c>
      <c r="P1997" s="24" t="str">
        <f>VLOOKUP(Healthcare!A1997,Table1[],11,FALSE)</f>
        <v>R1024</v>
      </c>
      <c r="Q1997" s="24">
        <f>VLOOKUP(Healthcare!A1997,Table1[[Customer ID]:[Age]],6,FALSE)</f>
        <v>25</v>
      </c>
    </row>
    <row r="1998" spans="1:17" ht="15.4" x14ac:dyDescent="0.45">
      <c r="A1998" s="25" t="s">
        <v>1997</v>
      </c>
      <c r="B1998" s="24" t="str">
        <f>VLOOKUP('Customer Names'!A1998,'Customer Names'!A1998:C4332,3,FALSE)</f>
        <v>Boland</v>
      </c>
      <c r="C1998" s="24">
        <f>VLOOKUP(Table8[[#This Row],[Customer ID]],Table8[[Customer ID]:[BMI]],2,FALSE)</f>
        <v>20.8</v>
      </c>
      <c r="D1998" s="24">
        <f>VLOOKUP(Table8[[#This Row],[Customer ID]],Table8[[Customer ID]:[HBA1C]],4,FALSE)</f>
        <v>4.07</v>
      </c>
      <c r="E1998" s="24" t="str">
        <f>VLOOKUP(Table8[[#This Row],[Customer ID]],Table8[[Customer ID]:[Heart Issues]],6,FALSE)</f>
        <v>Yes</v>
      </c>
      <c r="F1998" s="24" t="str">
        <f>VLOOKUP(Table8[[#This Row],[Customer ID]],Table8[[Customer ID]:[Any Transplants]],7,FALSE)</f>
        <v>No</v>
      </c>
      <c r="G1998" s="24" t="str">
        <f>VLOOKUP(Table8[[#This Row],[Customer ID]],Table8[[Customer ID]:[Cancer history]],8,FALSE)</f>
        <v>Yes</v>
      </c>
      <c r="H1998" s="24">
        <f>VLOOKUP(Table8[[#This Row],[Customer ID]],Table8[[Customer ID]:[NumberOfMajorSurgeries]],9,FALSE)</f>
        <v>1</v>
      </c>
      <c r="I1998" s="24" t="str">
        <f>VLOOKUP(Table8[[#This Row],[Customer ID]],Table8[],10,FALSE)</f>
        <v>No</v>
      </c>
      <c r="J1998" s="24" t="str">
        <f>VLOOKUP(Table8[[#This Row],[Customer ID]],Table8[[Customer ID]:[Wight Status]],3,FALSE)</f>
        <v>Normal Weight</v>
      </c>
      <c r="K1998" s="24" t="str">
        <f>VLOOKUP(Table8[[#This Row],[Customer ID]],Table8[[Customer ID]:[Diabetes Status]],5,FALSE)</f>
        <v>Normal</v>
      </c>
      <c r="L1998" s="24" t="str">
        <f>VLOOKUP(A1998,Table1[[Customer ID]:[Date Of Birth]],5,FALSE)</f>
        <v>22-Dec-1997</v>
      </c>
      <c r="M1998" s="24">
        <f>VLOOKUP(A1998,Table1[[Customer ID]:[charges]],8,FALSE)</f>
        <v>3208.79</v>
      </c>
      <c r="N1998" s="24" t="str">
        <f>VLOOKUP(Healthcare!A1998,Table1[[Customer ID]:[Hospital tier]],9,FALSE)</f>
        <v>tier - 2</v>
      </c>
      <c r="O1998" s="24" t="str">
        <f>VLOOKUP(A1998,Table1[[Customer ID]:[City tier]],10,FALSE)</f>
        <v>tier - 3</v>
      </c>
      <c r="P1998" s="24" t="str">
        <f>VLOOKUP(Healthcare!A1998,Table1[],11,FALSE)</f>
        <v>R1011</v>
      </c>
      <c r="Q1998" s="24">
        <f>VLOOKUP(Healthcare!A1998,Table1[[Customer ID]:[Age]],6,FALSE)</f>
        <v>25</v>
      </c>
    </row>
    <row r="1999" spans="1:17" ht="15.4" x14ac:dyDescent="0.45">
      <c r="A1999" s="25" t="s">
        <v>1998</v>
      </c>
      <c r="B1999" s="24" t="str">
        <f>VLOOKUP('Customer Names'!A1999,'Customer Names'!A1999:C4333,3,FALSE)</f>
        <v>Cupp</v>
      </c>
      <c r="C1999" s="24">
        <f>VLOOKUP(Table8[[#This Row],[Customer ID]],Table8[[Customer ID]:[BMI]],2,FALSE)</f>
        <v>23.465</v>
      </c>
      <c r="D1999" s="24">
        <f>VLOOKUP(Table8[[#This Row],[Customer ID]],Table8[[Customer ID]:[HBA1C]],4,FALSE)</f>
        <v>6.26</v>
      </c>
      <c r="E1999" s="24" t="str">
        <f>VLOOKUP(Table8[[#This Row],[Customer ID]],Table8[[Customer ID]:[Heart Issues]],6,FALSE)</f>
        <v>Yes</v>
      </c>
      <c r="F1999" s="24" t="str">
        <f>VLOOKUP(Table8[[#This Row],[Customer ID]],Table8[[Customer ID]:[Any Transplants]],7,FALSE)</f>
        <v>No</v>
      </c>
      <c r="G1999" s="24" t="str">
        <f>VLOOKUP(Table8[[#This Row],[Customer ID]],Table8[[Customer ID]:[Cancer history]],8,FALSE)</f>
        <v>Yes</v>
      </c>
      <c r="H1999" s="24">
        <f>VLOOKUP(Table8[[#This Row],[Customer ID]],Table8[[Customer ID]:[NumberOfMajorSurgeries]],9,FALSE)</f>
        <v>1</v>
      </c>
      <c r="I1999" s="24" t="str">
        <f>VLOOKUP(Table8[[#This Row],[Customer ID]],Table8[],10,FALSE)</f>
        <v>No</v>
      </c>
      <c r="J1999" s="24" t="str">
        <f>VLOOKUP(Table8[[#This Row],[Customer ID]],Table8[[Customer ID]:[Wight Status]],3,FALSE)</f>
        <v>Normal Weight</v>
      </c>
      <c r="K1999" s="24" t="str">
        <f>VLOOKUP(Table8[[#This Row],[Customer ID]],Table8[[Customer ID]:[Diabetes Status]],5,FALSE)</f>
        <v>Prediabetes</v>
      </c>
      <c r="L1999" s="24" t="str">
        <f>VLOOKUP(A1999,Table1[[Customer ID]:[Date Of Birth]],5,FALSE)</f>
        <v>5-Jul-1997</v>
      </c>
      <c r="M1999" s="24">
        <f>VLOOKUP(A1999,Table1[[Customer ID]:[charges]],8,FALSE)</f>
        <v>3206.49</v>
      </c>
      <c r="N1999" s="24" t="str">
        <f>VLOOKUP(Healthcare!A1999,Table1[[Customer ID]:[Hospital tier]],9,FALSE)</f>
        <v>tier - 2</v>
      </c>
      <c r="O1999" s="24" t="str">
        <f>VLOOKUP(A1999,Table1[[Customer ID]:[City tier]],10,FALSE)</f>
        <v>tier - 3</v>
      </c>
      <c r="P1999" s="24" t="str">
        <f>VLOOKUP(Healthcare!A1999,Table1[],11,FALSE)</f>
        <v>R1024</v>
      </c>
      <c r="Q1999" s="24">
        <f>VLOOKUP(Healthcare!A1999,Table1[[Customer ID]:[Age]],6,FALSE)</f>
        <v>25</v>
      </c>
    </row>
    <row r="2000" spans="1:17" ht="15.4" x14ac:dyDescent="0.45">
      <c r="A2000" s="25" t="s">
        <v>1999</v>
      </c>
      <c r="B2000" s="24" t="str">
        <f>VLOOKUP('Customer Names'!A2000,'Customer Names'!A2000:C4334,3,FALSE)</f>
        <v>Shaw</v>
      </c>
      <c r="C2000" s="24">
        <f>VLOOKUP(Table8[[#This Row],[Customer ID]],Table8[[Customer ID]:[BMI]],2,FALSE)</f>
        <v>40.185000000000002</v>
      </c>
      <c r="D2000" s="24">
        <f>VLOOKUP(Table8[[#This Row],[Customer ID]],Table8[[Customer ID]:[HBA1C]],4,FALSE)</f>
        <v>5.88</v>
      </c>
      <c r="E2000" s="24" t="str">
        <f>VLOOKUP(Table8[[#This Row],[Customer ID]],Table8[[Customer ID]:[Heart Issues]],6,FALSE)</f>
        <v>Yes</v>
      </c>
      <c r="F2000" s="24" t="str">
        <f>VLOOKUP(Table8[[#This Row],[Customer ID]],Table8[[Customer ID]:[Any Transplants]],7,FALSE)</f>
        <v>No</v>
      </c>
      <c r="G2000" s="24" t="str">
        <f>VLOOKUP(Table8[[#This Row],[Customer ID]],Table8[[Customer ID]:[Cancer history]],8,FALSE)</f>
        <v>No</v>
      </c>
      <c r="H2000" s="24">
        <f>VLOOKUP(Table8[[#This Row],[Customer ID]],Table8[[Customer ID]:[NumberOfMajorSurgeries]],9,FALSE)</f>
        <v>0</v>
      </c>
      <c r="I2000" s="24" t="str">
        <f>VLOOKUP(Table8[[#This Row],[Customer ID]],Table8[],10,FALSE)</f>
        <v>No</v>
      </c>
      <c r="J2000" s="24" t="str">
        <f>VLOOKUP(Table8[[#This Row],[Customer ID]],Table8[[Customer ID]:[Wight Status]],3,FALSE)</f>
        <v>Obesity</v>
      </c>
      <c r="K2000" s="24" t="str">
        <f>VLOOKUP(Table8[[#This Row],[Customer ID]],Table8[[Customer ID]:[Diabetes Status]],5,FALSE)</f>
        <v>Prediabetes</v>
      </c>
      <c r="L2000" s="24" t="str">
        <f>VLOOKUP(A2000,Table1[[Customer ID]:[Date Of Birth]],5,FALSE)</f>
        <v>11-Oct-1996</v>
      </c>
      <c r="M2000" s="24">
        <f>VLOOKUP(A2000,Table1[[Customer ID]:[charges]],8,FALSE)</f>
        <v>3201.25</v>
      </c>
      <c r="N2000" s="24" t="str">
        <f>VLOOKUP(Healthcare!A2000,Table1[[Customer ID]:[Hospital tier]],9,FALSE)</f>
        <v>tier - 2</v>
      </c>
      <c r="O2000" s="24" t="str">
        <f>VLOOKUP(A2000,Table1[[Customer ID]:[City tier]],10,FALSE)</f>
        <v>tier - 3</v>
      </c>
      <c r="P2000" s="24" t="str">
        <f>VLOOKUP(Healthcare!A2000,Table1[],11,FALSE)</f>
        <v>R1012</v>
      </c>
      <c r="Q2000" s="24">
        <f>VLOOKUP(Healthcare!A2000,Table1[[Customer ID]:[Age]],6,FALSE)</f>
        <v>26</v>
      </c>
    </row>
    <row r="2001" spans="1:17" ht="15.4" x14ac:dyDescent="0.45">
      <c r="A2001" s="25" t="s">
        <v>2000</v>
      </c>
      <c r="B2001" s="24" t="str">
        <f>VLOOKUP('Customer Names'!A2001,'Customer Names'!A2001:C4335,3,FALSE)</f>
        <v>Klassen</v>
      </c>
      <c r="C2001" s="24">
        <f>VLOOKUP(Table8[[#This Row],[Customer ID]],Table8[[Customer ID]:[BMI]],2,FALSE)</f>
        <v>21.89</v>
      </c>
      <c r="D2001" s="24">
        <f>VLOOKUP(Table8[[#This Row],[Customer ID]],Table8[[Customer ID]:[HBA1C]],4,FALSE)</f>
        <v>5.72</v>
      </c>
      <c r="E2001" s="24" t="str">
        <f>VLOOKUP(Table8[[#This Row],[Customer ID]],Table8[[Customer ID]:[Heart Issues]],6,FALSE)</f>
        <v>Yes</v>
      </c>
      <c r="F2001" s="24" t="str">
        <f>VLOOKUP(Table8[[#This Row],[Customer ID]],Table8[[Customer ID]:[Any Transplants]],7,FALSE)</f>
        <v>No</v>
      </c>
      <c r="G2001" s="24" t="str">
        <f>VLOOKUP(Table8[[#This Row],[Customer ID]],Table8[[Customer ID]:[Cancer history]],8,FALSE)</f>
        <v>No</v>
      </c>
      <c r="H2001" s="24">
        <f>VLOOKUP(Table8[[#This Row],[Customer ID]],Table8[[Customer ID]:[NumberOfMajorSurgeries]],9,FALSE)</f>
        <v>0</v>
      </c>
      <c r="I2001" s="24" t="str">
        <f>VLOOKUP(Table8[[#This Row],[Customer ID]],Table8[],10,FALSE)</f>
        <v>No</v>
      </c>
      <c r="J2001" s="24" t="str">
        <f>VLOOKUP(Table8[[#This Row],[Customer ID]],Table8[[Customer ID]:[Wight Status]],3,FALSE)</f>
        <v>Normal Weight</v>
      </c>
      <c r="K2001" s="24" t="str">
        <f>VLOOKUP(Table8[[#This Row],[Customer ID]],Table8[[Customer ID]:[Diabetes Status]],5,FALSE)</f>
        <v>Prediabetes</v>
      </c>
      <c r="L2001" s="24" t="str">
        <f>VLOOKUP(A2001,Table1[[Customer ID]:[Date Of Birth]],5,FALSE)</f>
        <v>2-Sep-2001</v>
      </c>
      <c r="M2001" s="24">
        <f>VLOOKUP(A2001,Table1[[Customer ID]:[charges]],8,FALSE)</f>
        <v>3180.51</v>
      </c>
      <c r="N2001" s="24" t="str">
        <f>VLOOKUP(Healthcare!A2001,Table1[[Customer ID]:[Hospital tier]],9,FALSE)</f>
        <v>tier - 2</v>
      </c>
      <c r="O2001" s="24" t="str">
        <f>VLOOKUP(A2001,Table1[[Customer ID]:[City tier]],10,FALSE)</f>
        <v>tier - 2</v>
      </c>
      <c r="P2001" s="24" t="str">
        <f>VLOOKUP(Healthcare!A2001,Table1[],11,FALSE)</f>
        <v>R1013</v>
      </c>
      <c r="Q2001" s="24">
        <f>VLOOKUP(Healthcare!A2001,Table1[[Customer ID]:[Age]],6,FALSE)</f>
        <v>21</v>
      </c>
    </row>
    <row r="2002" spans="1:17" ht="15.4" x14ac:dyDescent="0.45">
      <c r="A2002" s="25" t="s">
        <v>2001</v>
      </c>
      <c r="B2002" s="24" t="str">
        <f>VLOOKUP('Customer Names'!A2002,'Customer Names'!A2002:C4336,3,FALSE)</f>
        <v>Musal</v>
      </c>
      <c r="C2002" s="24">
        <f>VLOOKUP(Table8[[#This Row],[Customer ID]],Table8[[Customer ID]:[BMI]],2,FALSE)</f>
        <v>29.34</v>
      </c>
      <c r="D2002" s="24">
        <f>VLOOKUP(Table8[[#This Row],[Customer ID]],Table8[[Customer ID]:[HBA1C]],4,FALSE)</f>
        <v>6.09</v>
      </c>
      <c r="E2002" s="24" t="str">
        <f>VLOOKUP(Table8[[#This Row],[Customer ID]],Table8[[Customer ID]:[Heart Issues]],6,FALSE)</f>
        <v>Yes</v>
      </c>
      <c r="F2002" s="24" t="str">
        <f>VLOOKUP(Table8[[#This Row],[Customer ID]],Table8[[Customer ID]:[Any Transplants]],7,FALSE)</f>
        <v>Yes</v>
      </c>
      <c r="G2002" s="24" t="str">
        <f>VLOOKUP(Table8[[#This Row],[Customer ID]],Table8[[Customer ID]:[Cancer history]],8,FALSE)</f>
        <v>No</v>
      </c>
      <c r="H2002" s="24">
        <f>VLOOKUP(Table8[[#This Row],[Customer ID]],Table8[[Customer ID]:[NumberOfMajorSurgeries]],9,FALSE)</f>
        <v>2</v>
      </c>
      <c r="I2002" s="24" t="str">
        <f>VLOOKUP(Table8[[#This Row],[Customer ID]],Table8[],10,FALSE)</f>
        <v>No</v>
      </c>
      <c r="J2002" s="24" t="str">
        <f>VLOOKUP(Table8[[#This Row],[Customer ID]],Table8[[Customer ID]:[Wight Status]],3,FALSE)</f>
        <v>Over Weight</v>
      </c>
      <c r="K2002" s="24" t="str">
        <f>VLOOKUP(Table8[[#This Row],[Customer ID]],Table8[[Customer ID]:[Diabetes Status]],5,FALSE)</f>
        <v>Prediabetes</v>
      </c>
      <c r="L2002" s="24" t="str">
        <f>VLOOKUP(A2002,Table1[[Customer ID]:[Date Of Birth]],5,FALSE)</f>
        <v>23-Sep-2000</v>
      </c>
      <c r="M2002" s="24">
        <f>VLOOKUP(A2002,Table1[[Customer ID]:[charges]],8,FALSE)</f>
        <v>3179.96</v>
      </c>
      <c r="N2002" s="24" t="str">
        <f>VLOOKUP(Healthcare!A2002,Table1[[Customer ID]:[Hospital tier]],9,FALSE)</f>
        <v>tier - 2</v>
      </c>
      <c r="O2002" s="24" t="str">
        <f>VLOOKUP(A2002,Table1[[Customer ID]:[City tier]],10,FALSE)</f>
        <v>tier - 2</v>
      </c>
      <c r="P2002" s="24" t="str">
        <f>VLOOKUP(Healthcare!A2002,Table1[],11,FALSE)</f>
        <v>R1012</v>
      </c>
      <c r="Q2002" s="24">
        <f>VLOOKUP(Healthcare!A2002,Table1[[Customer ID]:[Age]],6,FALSE)</f>
        <v>22</v>
      </c>
    </row>
    <row r="2003" spans="1:17" ht="15.4" x14ac:dyDescent="0.45">
      <c r="A2003" s="25" t="s">
        <v>2002</v>
      </c>
      <c r="B2003" s="24" t="str">
        <f>VLOOKUP('Customer Names'!A2003,'Customer Names'!A2003:C4337,3,FALSE)</f>
        <v>Kitayama</v>
      </c>
      <c r="C2003" s="24">
        <f>VLOOKUP(Table8[[#This Row],[Customer ID]],Table8[[Customer ID]:[BMI]],2,FALSE)</f>
        <v>22.61</v>
      </c>
      <c r="D2003" s="24">
        <f>VLOOKUP(Table8[[#This Row],[Customer ID]],Table8[[Customer ID]:[HBA1C]],4,FALSE)</f>
        <v>4.25</v>
      </c>
      <c r="E2003" s="24" t="str">
        <f>VLOOKUP(Table8[[#This Row],[Customer ID]],Table8[[Customer ID]:[Heart Issues]],6,FALSE)</f>
        <v>Yes</v>
      </c>
      <c r="F2003" s="24" t="str">
        <f>VLOOKUP(Table8[[#This Row],[Customer ID]],Table8[[Customer ID]:[Any Transplants]],7,FALSE)</f>
        <v>No</v>
      </c>
      <c r="G2003" s="24" t="str">
        <f>VLOOKUP(Table8[[#This Row],[Customer ID]],Table8[[Customer ID]:[Cancer history]],8,FALSE)</f>
        <v>No</v>
      </c>
      <c r="H2003" s="24">
        <f>VLOOKUP(Table8[[#This Row],[Customer ID]],Table8[[Customer ID]:[NumberOfMajorSurgeries]],9,FALSE)</f>
        <v>0</v>
      </c>
      <c r="I2003" s="24" t="str">
        <f>VLOOKUP(Table8[[#This Row],[Customer ID]],Table8[],10,FALSE)</f>
        <v>No</v>
      </c>
      <c r="J2003" s="24" t="str">
        <f>VLOOKUP(Table8[[#This Row],[Customer ID]],Table8[[Customer ID]:[Wight Status]],3,FALSE)</f>
        <v>Normal Weight</v>
      </c>
      <c r="K2003" s="24" t="str">
        <f>VLOOKUP(Table8[[#This Row],[Customer ID]],Table8[[Customer ID]:[Diabetes Status]],5,FALSE)</f>
        <v>Normal</v>
      </c>
      <c r="L2003" s="24" t="str">
        <f>VLOOKUP(A2003,Table1[[Customer ID]:[Date Of Birth]],5,FALSE)</f>
        <v>3-Jul-1996</v>
      </c>
      <c r="M2003" s="24">
        <f>VLOOKUP(A2003,Table1[[Customer ID]:[charges]],8,FALSE)</f>
        <v>3176.82</v>
      </c>
      <c r="N2003" s="24" t="str">
        <f>VLOOKUP(Healthcare!A2003,Table1[[Customer ID]:[Hospital tier]],9,FALSE)</f>
        <v>tier - 2</v>
      </c>
      <c r="O2003" s="24" t="str">
        <f>VLOOKUP(A2003,Table1[[Customer ID]:[City tier]],10,FALSE)</f>
        <v>tier - 1</v>
      </c>
      <c r="P2003" s="24" t="str">
        <f>VLOOKUP(Healthcare!A2003,Table1[],11,FALSE)</f>
        <v>R1012</v>
      </c>
      <c r="Q2003" s="24">
        <f>VLOOKUP(Healthcare!A2003,Table1[[Customer ID]:[Age]],6,FALSE)</f>
        <v>26</v>
      </c>
    </row>
    <row r="2004" spans="1:17" ht="15.4" x14ac:dyDescent="0.45">
      <c r="A2004" s="25" t="s">
        <v>2003</v>
      </c>
      <c r="B2004" s="24" t="str">
        <f>VLOOKUP('Customer Names'!A2004,'Customer Names'!A2004:C4338,3,FALSE)</f>
        <v>Altman</v>
      </c>
      <c r="C2004" s="24">
        <f>VLOOKUP(Table8[[#This Row],[Customer ID]],Table8[[Customer ID]:[BMI]],2,FALSE)</f>
        <v>22.23</v>
      </c>
      <c r="D2004" s="24">
        <f>VLOOKUP(Table8[[#This Row],[Customer ID]],Table8[[Customer ID]:[HBA1C]],4,FALSE)</f>
        <v>6.09</v>
      </c>
      <c r="E2004" s="24" t="str">
        <f>VLOOKUP(Table8[[#This Row],[Customer ID]],Table8[[Customer ID]:[Heart Issues]],6,FALSE)</f>
        <v>Yes</v>
      </c>
      <c r="F2004" s="24" t="str">
        <f>VLOOKUP(Table8[[#This Row],[Customer ID]],Table8[[Customer ID]:[Any Transplants]],7,FALSE)</f>
        <v>No</v>
      </c>
      <c r="G2004" s="24" t="str">
        <f>VLOOKUP(Table8[[#This Row],[Customer ID]],Table8[[Customer ID]:[Cancer history]],8,FALSE)</f>
        <v>No</v>
      </c>
      <c r="H2004" s="24">
        <f>VLOOKUP(Table8[[#This Row],[Customer ID]],Table8[[Customer ID]:[NumberOfMajorSurgeries]],9,FALSE)</f>
        <v>0</v>
      </c>
      <c r="I2004" s="24" t="str">
        <f>VLOOKUP(Table8[[#This Row],[Customer ID]],Table8[],10,FALSE)</f>
        <v>No</v>
      </c>
      <c r="J2004" s="24" t="str">
        <f>VLOOKUP(Table8[[#This Row],[Customer ID]],Table8[[Customer ID]:[Wight Status]],3,FALSE)</f>
        <v>Normal Weight</v>
      </c>
      <c r="K2004" s="24" t="str">
        <f>VLOOKUP(Table8[[#This Row],[Customer ID]],Table8[[Customer ID]:[Diabetes Status]],5,FALSE)</f>
        <v>Prediabetes</v>
      </c>
      <c r="L2004" s="24" t="str">
        <f>VLOOKUP(A2004,Table1[[Customer ID]:[Date Of Birth]],5,FALSE)</f>
        <v>14-Aug-1996</v>
      </c>
      <c r="M2004" s="24">
        <f>VLOOKUP(A2004,Table1[[Customer ID]:[charges]],8,FALSE)</f>
        <v>3176.29</v>
      </c>
      <c r="N2004" s="24" t="str">
        <f>VLOOKUP(Healthcare!A2004,Table1[[Customer ID]:[Hospital tier]],9,FALSE)</f>
        <v>tier - 2</v>
      </c>
      <c r="O2004" s="24" t="str">
        <f>VLOOKUP(A2004,Table1[[Customer ID]:[City tier]],10,FALSE)</f>
        <v>tier - 2</v>
      </c>
      <c r="P2004" s="24" t="str">
        <f>VLOOKUP(Healthcare!A2004,Table1[],11,FALSE)</f>
        <v>R1012</v>
      </c>
      <c r="Q2004" s="24">
        <f>VLOOKUP(Healthcare!A2004,Table1[[Customer ID]:[Age]],6,FALSE)</f>
        <v>26</v>
      </c>
    </row>
    <row r="2005" spans="1:17" ht="15.4" x14ac:dyDescent="0.45">
      <c r="A2005" s="25" t="s">
        <v>2004</v>
      </c>
      <c r="B2005" s="24" t="str">
        <f>VLOOKUP('Customer Names'!A2005,'Customer Names'!A2005:C4339,3,FALSE)</f>
        <v>Demchko</v>
      </c>
      <c r="C2005" s="24">
        <f>VLOOKUP(Table8[[#This Row],[Customer ID]],Table8[[Customer ID]:[BMI]],2,FALSE)</f>
        <v>33.4</v>
      </c>
      <c r="D2005" s="24">
        <f>VLOOKUP(Table8[[#This Row],[Customer ID]],Table8[[Customer ID]:[HBA1C]],4,FALSE)</f>
        <v>5.51</v>
      </c>
      <c r="E2005" s="24" t="str">
        <f>VLOOKUP(Table8[[#This Row],[Customer ID]],Table8[[Customer ID]:[Heart Issues]],6,FALSE)</f>
        <v>No</v>
      </c>
      <c r="F2005" s="24" t="str">
        <f>VLOOKUP(Table8[[#This Row],[Customer ID]],Table8[[Customer ID]:[Any Transplants]],7,FALSE)</f>
        <v>No</v>
      </c>
      <c r="G2005" s="24" t="str">
        <f>VLOOKUP(Table8[[#This Row],[Customer ID]],Table8[[Customer ID]:[Cancer history]],8,FALSE)</f>
        <v>No</v>
      </c>
      <c r="H2005" s="24">
        <f>VLOOKUP(Table8[[#This Row],[Customer ID]],Table8[[Customer ID]:[NumberOfMajorSurgeries]],9,FALSE)</f>
        <v>0</v>
      </c>
      <c r="I2005" s="24" t="str">
        <f>VLOOKUP(Table8[[#This Row],[Customer ID]],Table8[],10,FALSE)</f>
        <v>No</v>
      </c>
      <c r="J2005" s="24" t="str">
        <f>VLOOKUP(Table8[[#This Row],[Customer ID]],Table8[[Customer ID]:[Wight Status]],3,FALSE)</f>
        <v>Obesity</v>
      </c>
      <c r="K2005" s="24" t="str">
        <f>VLOOKUP(Table8[[#This Row],[Customer ID]],Table8[[Customer ID]:[Diabetes Status]],5,FALSE)</f>
        <v>Normal</v>
      </c>
      <c r="L2005" s="24" t="str">
        <f>VLOOKUP(A2005,Table1[[Customer ID]:[Date Of Birth]],5,FALSE)</f>
        <v>6-Jul-1994</v>
      </c>
      <c r="M2005" s="24">
        <f>VLOOKUP(A2005,Table1[[Customer ID]:[charges]],8,FALSE)</f>
        <v>3172.02</v>
      </c>
      <c r="N2005" s="24" t="str">
        <f>VLOOKUP(Healthcare!A2005,Table1[[Customer ID]:[Hospital tier]],9,FALSE)</f>
        <v>tier - 2</v>
      </c>
      <c r="O2005" s="24" t="str">
        <f>VLOOKUP(A2005,Table1[[Customer ID]:[City tier]],10,FALSE)</f>
        <v>tier - 1</v>
      </c>
      <c r="P2005" s="24" t="str">
        <f>VLOOKUP(Healthcare!A2005,Table1[],11,FALSE)</f>
        <v>R1011</v>
      </c>
      <c r="Q2005" s="24">
        <f>VLOOKUP(Healthcare!A2005,Table1[[Customer ID]:[Age]],6,FALSE)</f>
        <v>28</v>
      </c>
    </row>
    <row r="2006" spans="1:17" ht="15.4" x14ac:dyDescent="0.45">
      <c r="A2006" s="25" t="s">
        <v>2005</v>
      </c>
      <c r="B2006" s="24" t="str">
        <f>VLOOKUP('Customer Names'!A2006,'Customer Names'!A2006:C4340,3,FALSE)</f>
        <v>Wild</v>
      </c>
      <c r="C2006" s="24">
        <f>VLOOKUP(Table8[[#This Row],[Customer ID]],Table8[[Customer ID]:[BMI]],2,FALSE)</f>
        <v>33.11</v>
      </c>
      <c r="D2006" s="24">
        <f>VLOOKUP(Table8[[#This Row],[Customer ID]],Table8[[Customer ID]:[HBA1C]],4,FALSE)</f>
        <v>5.63</v>
      </c>
      <c r="E2006" s="24" t="str">
        <f>VLOOKUP(Table8[[#This Row],[Customer ID]],Table8[[Customer ID]:[Heart Issues]],6,FALSE)</f>
        <v>No</v>
      </c>
      <c r="F2006" s="24" t="str">
        <f>VLOOKUP(Table8[[#This Row],[Customer ID]],Table8[[Customer ID]:[Any Transplants]],7,FALSE)</f>
        <v>No</v>
      </c>
      <c r="G2006" s="24" t="str">
        <f>VLOOKUP(Table8[[#This Row],[Customer ID]],Table8[[Customer ID]:[Cancer history]],8,FALSE)</f>
        <v>No</v>
      </c>
      <c r="H2006" s="24">
        <f>VLOOKUP(Table8[[#This Row],[Customer ID]],Table8[[Customer ID]:[NumberOfMajorSurgeries]],9,FALSE)</f>
        <v>0</v>
      </c>
      <c r="I2006" s="24" t="str">
        <f>VLOOKUP(Table8[[#This Row],[Customer ID]],Table8[],10,FALSE)</f>
        <v>No</v>
      </c>
      <c r="J2006" s="24" t="str">
        <f>VLOOKUP(Table8[[#This Row],[Customer ID]],Table8[[Customer ID]:[Wight Status]],3,FALSE)</f>
        <v>Obesity</v>
      </c>
      <c r="K2006" s="24" t="str">
        <f>VLOOKUP(Table8[[#This Row],[Customer ID]],Table8[[Customer ID]:[Diabetes Status]],5,FALSE)</f>
        <v>Normal</v>
      </c>
      <c r="L2006" s="24" t="str">
        <f>VLOOKUP(A2006,Table1[[Customer ID]:[Date Of Birth]],5,FALSE)</f>
        <v>25-Oct-1994</v>
      </c>
      <c r="M2006" s="24">
        <f>VLOOKUP(A2006,Table1[[Customer ID]:[charges]],8,FALSE)</f>
        <v>3171.61</v>
      </c>
      <c r="N2006" s="24" t="str">
        <f>VLOOKUP(Healthcare!A2006,Table1[[Customer ID]:[Hospital tier]],9,FALSE)</f>
        <v>tier - 2</v>
      </c>
      <c r="O2006" s="24" t="str">
        <f>VLOOKUP(A2006,Table1[[Customer ID]:[City tier]],10,FALSE)</f>
        <v>tier - 3</v>
      </c>
      <c r="P2006" s="24" t="str">
        <f>VLOOKUP(Healthcare!A2006,Table1[],11,FALSE)</f>
        <v>R1013</v>
      </c>
      <c r="Q2006" s="24">
        <f>VLOOKUP(Healthcare!A2006,Table1[[Customer ID]:[Age]],6,FALSE)</f>
        <v>28</v>
      </c>
    </row>
    <row r="2007" spans="1:17" ht="15.4" x14ac:dyDescent="0.45">
      <c r="A2007" s="25" t="s">
        <v>2006</v>
      </c>
      <c r="B2007" s="24" t="str">
        <f>VLOOKUP('Customer Names'!A2007,'Customer Names'!A2007:C4341,3,FALSE)</f>
        <v>Betts</v>
      </c>
      <c r="C2007" s="24">
        <f>VLOOKUP(Table8[[#This Row],[Customer ID]],Table8[[Customer ID]:[BMI]],2,FALSE)</f>
        <v>16.815000000000001</v>
      </c>
      <c r="D2007" s="24">
        <f>VLOOKUP(Table8[[#This Row],[Customer ID]],Table8[[Customer ID]:[HBA1C]],4,FALSE)</f>
        <v>5.29</v>
      </c>
      <c r="E2007" s="24" t="str">
        <f>VLOOKUP(Table8[[#This Row],[Customer ID]],Table8[[Customer ID]:[Heart Issues]],6,FALSE)</f>
        <v>Yes</v>
      </c>
      <c r="F2007" s="24" t="str">
        <f>VLOOKUP(Table8[[#This Row],[Customer ID]],Table8[[Customer ID]:[Any Transplants]],7,FALSE)</f>
        <v>No</v>
      </c>
      <c r="G2007" s="24" t="str">
        <f>VLOOKUP(Table8[[#This Row],[Customer ID]],Table8[[Customer ID]:[Cancer history]],8,FALSE)</f>
        <v>No</v>
      </c>
      <c r="H2007" s="24">
        <f>VLOOKUP(Table8[[#This Row],[Customer ID]],Table8[[Customer ID]:[NumberOfMajorSurgeries]],9,FALSE)</f>
        <v>0</v>
      </c>
      <c r="I2007" s="24" t="str">
        <f>VLOOKUP(Table8[[#This Row],[Customer ID]],Table8[],10,FALSE)</f>
        <v>No</v>
      </c>
      <c r="J2007" s="24" t="str">
        <f>VLOOKUP(Table8[[#This Row],[Customer ID]],Table8[[Customer ID]:[Wight Status]],3,FALSE)</f>
        <v>Under Weight</v>
      </c>
      <c r="K2007" s="24" t="str">
        <f>VLOOKUP(Table8[[#This Row],[Customer ID]],Table8[[Customer ID]:[Diabetes Status]],5,FALSE)</f>
        <v>Normal</v>
      </c>
      <c r="L2007" s="24" t="str">
        <f>VLOOKUP(A2007,Table1[[Customer ID]:[Date Of Birth]],5,FALSE)</f>
        <v>29-Aug-2001</v>
      </c>
      <c r="M2007" s="24">
        <f>VLOOKUP(A2007,Table1[[Customer ID]:[charges]],8,FALSE)</f>
        <v>3167.46</v>
      </c>
      <c r="N2007" s="24" t="str">
        <f>VLOOKUP(Healthcare!A2007,Table1[[Customer ID]:[Hospital tier]],9,FALSE)</f>
        <v>tier - 2</v>
      </c>
      <c r="O2007" s="24" t="str">
        <f>VLOOKUP(A2007,Table1[[Customer ID]:[City tier]],10,FALSE)</f>
        <v>tier - 3</v>
      </c>
      <c r="P2007" s="24" t="str">
        <f>VLOOKUP(Healthcare!A2007,Table1[],11,FALSE)</f>
        <v>R1024</v>
      </c>
      <c r="Q2007" s="24">
        <f>VLOOKUP(Healthcare!A2007,Table1[[Customer ID]:[Age]],6,FALSE)</f>
        <v>21</v>
      </c>
    </row>
    <row r="2008" spans="1:17" ht="15.4" x14ac:dyDescent="0.45">
      <c r="A2008" s="25" t="s">
        <v>2007</v>
      </c>
      <c r="B2008" s="24" t="str">
        <f>VLOOKUP('Customer Names'!A2008,'Customer Names'!A2008:C4342,3,FALSE)</f>
        <v>Martin</v>
      </c>
      <c r="C2008" s="24">
        <f>VLOOKUP(Table8[[#This Row],[Customer ID]],Table8[[Customer ID]:[BMI]],2,FALSE)</f>
        <v>25.61</v>
      </c>
      <c r="D2008" s="24">
        <f>VLOOKUP(Table8[[#This Row],[Customer ID]],Table8[[Customer ID]:[HBA1C]],4,FALSE)</f>
        <v>4</v>
      </c>
      <c r="E2008" s="24" t="str">
        <f>VLOOKUP(Table8[[#This Row],[Customer ID]],Table8[[Customer ID]:[Heart Issues]],6,FALSE)</f>
        <v>No</v>
      </c>
      <c r="F2008" s="24" t="str">
        <f>VLOOKUP(Table8[[#This Row],[Customer ID]],Table8[[Customer ID]:[Any Transplants]],7,FALSE)</f>
        <v>No</v>
      </c>
      <c r="G2008" s="24" t="str">
        <f>VLOOKUP(Table8[[#This Row],[Customer ID]],Table8[[Customer ID]:[Cancer history]],8,FALSE)</f>
        <v>Yes</v>
      </c>
      <c r="H2008" s="24">
        <f>VLOOKUP(Table8[[#This Row],[Customer ID]],Table8[[Customer ID]:[NumberOfMajorSurgeries]],9,FALSE)</f>
        <v>1</v>
      </c>
      <c r="I2008" s="24" t="str">
        <f>VLOOKUP(Table8[[#This Row],[Customer ID]],Table8[],10,FALSE)</f>
        <v>No</v>
      </c>
      <c r="J2008" s="24" t="str">
        <f>VLOOKUP(Table8[[#This Row],[Customer ID]],Table8[[Customer ID]:[Wight Status]],3,FALSE)</f>
        <v>Over Weight</v>
      </c>
      <c r="K2008" s="24" t="str">
        <f>VLOOKUP(Table8[[#This Row],[Customer ID]],Table8[[Customer ID]:[Diabetes Status]],5,FALSE)</f>
        <v>Normal</v>
      </c>
      <c r="L2008" s="24" t="str">
        <f>VLOOKUP(A2008,Table1[[Customer ID]:[Date Of Birth]],5,FALSE)</f>
        <v>25-Sep-1993</v>
      </c>
      <c r="M2008" s="24">
        <f>VLOOKUP(A2008,Table1[[Customer ID]:[charges]],8,FALSE)</f>
        <v>3162.02</v>
      </c>
      <c r="N2008" s="24" t="str">
        <f>VLOOKUP(Healthcare!A2008,Table1[[Customer ID]:[Hospital tier]],9,FALSE)</f>
        <v>tier - 2</v>
      </c>
      <c r="O2008" s="24" t="str">
        <f>VLOOKUP(A2008,Table1[[Customer ID]:[City tier]],10,FALSE)</f>
        <v>tier - 3</v>
      </c>
      <c r="P2008" s="24" t="str">
        <f>VLOOKUP(Healthcare!A2008,Table1[],11,FALSE)</f>
        <v>R1013</v>
      </c>
      <c r="Q2008" s="24">
        <f>VLOOKUP(Healthcare!A2008,Table1[[Customer ID]:[Age]],6,FALSE)</f>
        <v>29</v>
      </c>
    </row>
    <row r="2009" spans="1:17" ht="15.4" x14ac:dyDescent="0.45">
      <c r="A2009" s="25" t="s">
        <v>2008</v>
      </c>
      <c r="B2009" s="24" t="str">
        <f>VLOOKUP('Customer Names'!A2009,'Customer Names'!A2009:C4343,3,FALSE)</f>
        <v>Vandeventer</v>
      </c>
      <c r="C2009" s="24">
        <f>VLOOKUP(Table8[[#This Row],[Customer ID]],Table8[[Customer ID]:[BMI]],2,FALSE)</f>
        <v>25.8</v>
      </c>
      <c r="D2009" s="24">
        <f>VLOOKUP(Table8[[#This Row],[Customer ID]],Table8[[Customer ID]:[HBA1C]],4,FALSE)</f>
        <v>5.49</v>
      </c>
      <c r="E2009" s="24" t="str">
        <f>VLOOKUP(Table8[[#This Row],[Customer ID]],Table8[[Customer ID]:[Heart Issues]],6,FALSE)</f>
        <v>No</v>
      </c>
      <c r="F2009" s="24" t="str">
        <f>VLOOKUP(Table8[[#This Row],[Customer ID]],Table8[[Customer ID]:[Any Transplants]],7,FALSE)</f>
        <v>No</v>
      </c>
      <c r="G2009" s="24" t="str">
        <f>VLOOKUP(Table8[[#This Row],[Customer ID]],Table8[[Customer ID]:[Cancer history]],8,FALSE)</f>
        <v>No</v>
      </c>
      <c r="H2009" s="24">
        <f>VLOOKUP(Table8[[#This Row],[Customer ID]],Table8[[Customer ID]:[NumberOfMajorSurgeries]],9,FALSE)</f>
        <v>0</v>
      </c>
      <c r="I2009" s="24" t="str">
        <f>VLOOKUP(Table8[[#This Row],[Customer ID]],Table8[],10,FALSE)</f>
        <v>No</v>
      </c>
      <c r="J2009" s="24" t="str">
        <f>VLOOKUP(Table8[[#This Row],[Customer ID]],Table8[[Customer ID]:[Wight Status]],3,FALSE)</f>
        <v>Over Weight</v>
      </c>
      <c r="K2009" s="24" t="str">
        <f>VLOOKUP(Table8[[#This Row],[Customer ID]],Table8[[Customer ID]:[Diabetes Status]],5,FALSE)</f>
        <v>Normal</v>
      </c>
      <c r="L2009" s="24" t="str">
        <f>VLOOKUP(A2009,Table1[[Customer ID]:[Date Of Birth]],5,FALSE)</f>
        <v>10-Jul-1994</v>
      </c>
      <c r="M2009" s="24">
        <f>VLOOKUP(A2009,Table1[[Customer ID]:[charges]],8,FALSE)</f>
        <v>3161.45</v>
      </c>
      <c r="N2009" s="24" t="str">
        <f>VLOOKUP(Healthcare!A2009,Table1[[Customer ID]:[Hospital tier]],9,FALSE)</f>
        <v>tier - 2</v>
      </c>
      <c r="O2009" s="24" t="str">
        <f>VLOOKUP(A2009,Table1[[Customer ID]:[City tier]],10,FALSE)</f>
        <v>tier - 1</v>
      </c>
      <c r="P2009" s="24" t="str">
        <f>VLOOKUP(Healthcare!A2009,Table1[],11,FALSE)</f>
        <v>R1011</v>
      </c>
      <c r="Q2009" s="24">
        <f>VLOOKUP(Healthcare!A2009,Table1[[Customer ID]:[Age]],6,FALSE)</f>
        <v>28</v>
      </c>
    </row>
    <row r="2010" spans="1:17" ht="15.4" x14ac:dyDescent="0.45">
      <c r="A2010" s="25" t="s">
        <v>2009</v>
      </c>
      <c r="B2010" s="24" t="str">
        <f>VLOOKUP('Customer Names'!A2010,'Customer Names'!A2010:C4344,3,FALSE)</f>
        <v>Hirano</v>
      </c>
      <c r="C2010" s="24">
        <f>VLOOKUP(Table8[[#This Row],[Customer ID]],Table8[[Customer ID]:[BMI]],2,FALSE)</f>
        <v>27.39</v>
      </c>
      <c r="D2010" s="24">
        <f>VLOOKUP(Table8[[#This Row],[Customer ID]],Table8[[Customer ID]:[HBA1C]],4,FALSE)</f>
        <v>5.34</v>
      </c>
      <c r="E2010" s="24" t="str">
        <f>VLOOKUP(Table8[[#This Row],[Customer ID]],Table8[[Customer ID]:[Heart Issues]],6,FALSE)</f>
        <v>No</v>
      </c>
      <c r="F2010" s="24" t="str">
        <f>VLOOKUP(Table8[[#This Row],[Customer ID]],Table8[[Customer ID]:[Any Transplants]],7,FALSE)</f>
        <v>No</v>
      </c>
      <c r="G2010" s="24" t="str">
        <f>VLOOKUP(Table8[[#This Row],[Customer ID]],Table8[[Customer ID]:[Cancer history]],8,FALSE)</f>
        <v>No</v>
      </c>
      <c r="H2010" s="24">
        <f>VLOOKUP(Table8[[#This Row],[Customer ID]],Table8[[Customer ID]:[NumberOfMajorSurgeries]],9,FALSE)</f>
        <v>0</v>
      </c>
      <c r="I2010" s="24" t="str">
        <f>VLOOKUP(Table8[[#This Row],[Customer ID]],Table8[],10,FALSE)</f>
        <v>No</v>
      </c>
      <c r="J2010" s="24" t="str">
        <f>VLOOKUP(Table8[[#This Row],[Customer ID]],Table8[[Customer ID]:[Wight Status]],3,FALSE)</f>
        <v>Over Weight</v>
      </c>
      <c r="K2010" s="24" t="str">
        <f>VLOOKUP(Table8[[#This Row],[Customer ID]],Table8[[Customer ID]:[Diabetes Status]],5,FALSE)</f>
        <v>Normal</v>
      </c>
      <c r="L2010" s="24" t="str">
        <f>VLOOKUP(A2010,Table1[[Customer ID]:[Date Of Birth]],5,FALSE)</f>
        <v>25-Jun-1999</v>
      </c>
      <c r="M2010" s="24">
        <f>VLOOKUP(A2010,Table1[[Customer ID]:[charges]],8,FALSE)</f>
        <v>3128.35</v>
      </c>
      <c r="N2010" s="24" t="str">
        <f>VLOOKUP(Healthcare!A2010,Table1[[Customer ID]:[Hospital tier]],9,FALSE)</f>
        <v>tier - 2</v>
      </c>
      <c r="O2010" s="24" t="str">
        <f>VLOOKUP(A2010,Table1[[Customer ID]:[City tier]],10,FALSE)</f>
        <v>tier - 3</v>
      </c>
      <c r="P2010" s="24" t="str">
        <f>VLOOKUP(Healthcare!A2010,Table1[],11,FALSE)</f>
        <v>R1021</v>
      </c>
      <c r="Q2010" s="24">
        <f>VLOOKUP(Healthcare!A2010,Table1[[Customer ID]:[Age]],6,FALSE)</f>
        <v>23</v>
      </c>
    </row>
    <row r="2011" spans="1:17" ht="15.4" x14ac:dyDescent="0.45">
      <c r="A2011" s="25" t="s">
        <v>2010</v>
      </c>
      <c r="B2011" s="24" t="str">
        <f>VLOOKUP('Customer Names'!A2011,'Customer Names'!A2011:C4345,3,FALSE)</f>
        <v>Davi</v>
      </c>
      <c r="C2011" s="24">
        <f>VLOOKUP(Table8[[#This Row],[Customer ID]],Table8[[Customer ID]:[BMI]],2,FALSE)</f>
        <v>17.03</v>
      </c>
      <c r="D2011" s="24">
        <f>VLOOKUP(Table8[[#This Row],[Customer ID]],Table8[[Customer ID]:[HBA1C]],4,FALSE)</f>
        <v>4.12</v>
      </c>
      <c r="E2011" s="24" t="str">
        <f>VLOOKUP(Table8[[#This Row],[Customer ID]],Table8[[Customer ID]:[Heart Issues]],6,FALSE)</f>
        <v>No</v>
      </c>
      <c r="F2011" s="24" t="str">
        <f>VLOOKUP(Table8[[#This Row],[Customer ID]],Table8[[Customer ID]:[Any Transplants]],7,FALSE)</f>
        <v>No</v>
      </c>
      <c r="G2011" s="24" t="str">
        <f>VLOOKUP(Table8[[#This Row],[Customer ID]],Table8[[Customer ID]:[Cancer history]],8,FALSE)</f>
        <v>No</v>
      </c>
      <c r="H2011" s="24">
        <f>VLOOKUP(Table8[[#This Row],[Customer ID]],Table8[[Customer ID]:[NumberOfMajorSurgeries]],9,FALSE)</f>
        <v>1</v>
      </c>
      <c r="I2011" s="24" t="str">
        <f>VLOOKUP(Table8[[#This Row],[Customer ID]],Table8[],10,FALSE)</f>
        <v>No</v>
      </c>
      <c r="J2011" s="24" t="str">
        <f>VLOOKUP(Table8[[#This Row],[Customer ID]],Table8[[Customer ID]:[Wight Status]],3,FALSE)</f>
        <v>Under Weight</v>
      </c>
      <c r="K2011" s="24" t="str">
        <f>VLOOKUP(Table8[[#This Row],[Customer ID]],Table8[[Customer ID]:[Diabetes Status]],5,FALSE)</f>
        <v>Normal</v>
      </c>
      <c r="L2011" s="24" t="str">
        <f>VLOOKUP(A2011,Table1[[Customer ID]:[Date Of Birth]],5,FALSE)</f>
        <v>1-Aug-1987</v>
      </c>
      <c r="M2011" s="24">
        <f>VLOOKUP(A2011,Table1[[Customer ID]:[charges]],8,FALSE)</f>
        <v>3088.06</v>
      </c>
      <c r="N2011" s="24" t="str">
        <f>VLOOKUP(Healthcare!A2011,Table1[[Customer ID]:[Hospital tier]],9,FALSE)</f>
        <v>tier - 2</v>
      </c>
      <c r="O2011" s="24" t="str">
        <f>VLOOKUP(A2011,Table1[[Customer ID]:[City tier]],10,FALSE)</f>
        <v>tier - 2</v>
      </c>
      <c r="P2011" s="24" t="str">
        <f>VLOOKUP(Healthcare!A2011,Table1[],11,FALSE)</f>
        <v>R1013</v>
      </c>
      <c r="Q2011" s="24">
        <f>VLOOKUP(Healthcare!A2011,Table1[[Customer ID]:[Age]],6,FALSE)</f>
        <v>35</v>
      </c>
    </row>
    <row r="2012" spans="1:17" ht="15.4" x14ac:dyDescent="0.45">
      <c r="A2012" s="25" t="s">
        <v>2011</v>
      </c>
      <c r="B2012" s="24" t="str">
        <f>VLOOKUP('Customer Names'!A2012,'Customer Names'!A2012:C4346,3,FALSE)</f>
        <v>Sloan</v>
      </c>
      <c r="C2012" s="24">
        <f>VLOOKUP(Table8[[#This Row],[Customer ID]],Table8[[Customer ID]:[BMI]],2,FALSE)</f>
        <v>23.75</v>
      </c>
      <c r="D2012" s="24">
        <f>VLOOKUP(Table8[[#This Row],[Customer ID]],Table8[[Customer ID]:[HBA1C]],4,FALSE)</f>
        <v>5.49</v>
      </c>
      <c r="E2012" s="24" t="str">
        <f>VLOOKUP(Table8[[#This Row],[Customer ID]],Table8[[Customer ID]:[Heart Issues]],6,FALSE)</f>
        <v>Yes</v>
      </c>
      <c r="F2012" s="24" t="str">
        <f>VLOOKUP(Table8[[#This Row],[Customer ID]],Table8[[Customer ID]:[Any Transplants]],7,FALSE)</f>
        <v>No</v>
      </c>
      <c r="G2012" s="24" t="str">
        <f>VLOOKUP(Table8[[#This Row],[Customer ID]],Table8[[Customer ID]:[Cancer history]],8,FALSE)</f>
        <v>No</v>
      </c>
      <c r="H2012" s="24">
        <f>VLOOKUP(Table8[[#This Row],[Customer ID]],Table8[[Customer ID]:[NumberOfMajorSurgeries]],9,FALSE)</f>
        <v>0</v>
      </c>
      <c r="I2012" s="24" t="str">
        <f>VLOOKUP(Table8[[#This Row],[Customer ID]],Table8[],10,FALSE)</f>
        <v>No</v>
      </c>
      <c r="J2012" s="24" t="str">
        <f>VLOOKUP(Table8[[#This Row],[Customer ID]],Table8[[Customer ID]:[Wight Status]],3,FALSE)</f>
        <v>Normal Weight</v>
      </c>
      <c r="K2012" s="24" t="str">
        <f>VLOOKUP(Table8[[#This Row],[Customer ID]],Table8[[Customer ID]:[Diabetes Status]],5,FALSE)</f>
        <v>Normal</v>
      </c>
      <c r="L2012" s="24" t="str">
        <f>VLOOKUP(A2012,Table1[[Customer ID]:[Date Of Birth]],5,FALSE)</f>
        <v>13-Oct-2001</v>
      </c>
      <c r="M2012" s="24">
        <f>VLOOKUP(A2012,Table1[[Customer ID]:[charges]],8,FALSE)</f>
        <v>3077.1</v>
      </c>
      <c r="N2012" s="24" t="str">
        <f>VLOOKUP(Healthcare!A2012,Table1[[Customer ID]:[Hospital tier]],9,FALSE)</f>
        <v>tier - 2</v>
      </c>
      <c r="O2012" s="24" t="str">
        <f>VLOOKUP(A2012,Table1[[Customer ID]:[City tier]],10,FALSE)</f>
        <v>tier - 1</v>
      </c>
      <c r="P2012" s="24" t="str">
        <f>VLOOKUP(Healthcare!A2012,Table1[],11,FALSE)</f>
        <v>R1012</v>
      </c>
      <c r="Q2012" s="24">
        <f>VLOOKUP(Healthcare!A2012,Table1[[Customer ID]:[Age]],6,FALSE)</f>
        <v>21</v>
      </c>
    </row>
    <row r="2013" spans="1:17" ht="15.4" x14ac:dyDescent="0.45">
      <c r="A2013" s="25" t="s">
        <v>2012</v>
      </c>
      <c r="B2013" s="24" t="str">
        <f>VLOOKUP('Customer Names'!A2013,'Customer Names'!A2013:C4347,3,FALSE)</f>
        <v>Homich</v>
      </c>
      <c r="C2013" s="24">
        <f>VLOOKUP(Table8[[#This Row],[Customer ID]],Table8[[Customer ID]:[BMI]],2,FALSE)</f>
        <v>26.03</v>
      </c>
      <c r="D2013" s="24">
        <f>VLOOKUP(Table8[[#This Row],[Customer ID]],Table8[[Customer ID]:[HBA1C]],4,FALSE)</f>
        <v>5.1100000000000003</v>
      </c>
      <c r="E2013" s="24" t="str">
        <f>VLOOKUP(Table8[[#This Row],[Customer ID]],Table8[[Customer ID]:[Heart Issues]],6,FALSE)</f>
        <v>Yes</v>
      </c>
      <c r="F2013" s="24" t="str">
        <f>VLOOKUP(Table8[[#This Row],[Customer ID]],Table8[[Customer ID]:[Any Transplants]],7,FALSE)</f>
        <v>No</v>
      </c>
      <c r="G2013" s="24" t="str">
        <f>VLOOKUP(Table8[[#This Row],[Customer ID]],Table8[[Customer ID]:[Cancer history]],8,FALSE)</f>
        <v>No</v>
      </c>
      <c r="H2013" s="24">
        <f>VLOOKUP(Table8[[#This Row],[Customer ID]],Table8[[Customer ID]:[NumberOfMajorSurgeries]],9,FALSE)</f>
        <v>1</v>
      </c>
      <c r="I2013" s="24" t="str">
        <f>VLOOKUP(Table8[[#This Row],[Customer ID]],Table8[],10,FALSE)</f>
        <v>No</v>
      </c>
      <c r="J2013" s="24" t="str">
        <f>VLOOKUP(Table8[[#This Row],[Customer ID]],Table8[[Customer ID]:[Wight Status]],3,FALSE)</f>
        <v>Over Weight</v>
      </c>
      <c r="K2013" s="24" t="str">
        <f>VLOOKUP(Table8[[#This Row],[Customer ID]],Table8[[Customer ID]:[Diabetes Status]],5,FALSE)</f>
        <v>Normal</v>
      </c>
      <c r="L2013" s="24" t="str">
        <f>VLOOKUP(A2013,Table1[[Customer ID]:[Date Of Birth]],5,FALSE)</f>
        <v>10-Sep-1995</v>
      </c>
      <c r="M2013" s="24">
        <f>VLOOKUP(A2013,Table1[[Customer ID]:[charges]],8,FALSE)</f>
        <v>3070.81</v>
      </c>
      <c r="N2013" s="24" t="str">
        <f>VLOOKUP(Healthcare!A2013,Table1[[Customer ID]:[Hospital tier]],9,FALSE)</f>
        <v>tier - 3</v>
      </c>
      <c r="O2013" s="24" t="str">
        <f>VLOOKUP(A2013,Table1[[Customer ID]:[City tier]],10,FALSE)</f>
        <v>tier - 1</v>
      </c>
      <c r="P2013" s="24" t="str">
        <f>VLOOKUP(Healthcare!A2013,Table1[],11,FALSE)</f>
        <v>R1017</v>
      </c>
      <c r="Q2013" s="24">
        <f>VLOOKUP(Healthcare!A2013,Table1[[Customer ID]:[Age]],6,FALSE)</f>
        <v>27</v>
      </c>
    </row>
    <row r="2014" spans="1:17" ht="15.4" x14ac:dyDescent="0.45">
      <c r="A2014" s="25" t="s">
        <v>2013</v>
      </c>
      <c r="B2014" s="24" t="str">
        <f>VLOOKUP('Customer Names'!A2014,'Customer Names'!A2014:C4348,3,FALSE)</f>
        <v>Bell</v>
      </c>
      <c r="C2014" s="24">
        <f>VLOOKUP(Table8[[#This Row],[Customer ID]],Table8[[Customer ID]:[BMI]],2,FALSE)</f>
        <v>16.079999999999998</v>
      </c>
      <c r="D2014" s="24">
        <f>VLOOKUP(Table8[[#This Row],[Customer ID]],Table8[[Customer ID]:[HBA1C]],4,FALSE)</f>
        <v>5.94</v>
      </c>
      <c r="E2014" s="24" t="str">
        <f>VLOOKUP(Table8[[#This Row],[Customer ID]],Table8[[Customer ID]:[Heart Issues]],6,FALSE)</f>
        <v>No</v>
      </c>
      <c r="F2014" s="24" t="str">
        <f>VLOOKUP(Table8[[#This Row],[Customer ID]],Table8[[Customer ID]:[Any Transplants]],7,FALSE)</f>
        <v>No</v>
      </c>
      <c r="G2014" s="24" t="str">
        <f>VLOOKUP(Table8[[#This Row],[Customer ID]],Table8[[Customer ID]:[Cancer history]],8,FALSE)</f>
        <v>No</v>
      </c>
      <c r="H2014" s="24">
        <f>VLOOKUP(Table8[[#This Row],[Customer ID]],Table8[[Customer ID]:[NumberOfMajorSurgeries]],9,FALSE)</f>
        <v>0</v>
      </c>
      <c r="I2014" s="24" t="str">
        <f>VLOOKUP(Table8[[#This Row],[Customer ID]],Table8[],10,FALSE)</f>
        <v>No</v>
      </c>
      <c r="J2014" s="24" t="str">
        <f>VLOOKUP(Table8[[#This Row],[Customer ID]],Table8[[Customer ID]:[Wight Status]],3,FALSE)</f>
        <v>Under Weight</v>
      </c>
      <c r="K2014" s="24" t="str">
        <f>VLOOKUP(Table8[[#This Row],[Customer ID]],Table8[[Customer ID]:[Diabetes Status]],5,FALSE)</f>
        <v>Prediabetes</v>
      </c>
      <c r="L2014" s="24" t="str">
        <f>VLOOKUP(A2014,Table1[[Customer ID]:[Date Of Birth]],5,FALSE)</f>
        <v>1-Oct-1989</v>
      </c>
      <c r="M2014" s="24">
        <f>VLOOKUP(A2014,Table1[[Customer ID]:[charges]],8,FALSE)</f>
        <v>3065.49</v>
      </c>
      <c r="N2014" s="24" t="str">
        <f>VLOOKUP(Healthcare!A2014,Table1[[Customer ID]:[Hospital tier]],9,FALSE)</f>
        <v>tier - 2</v>
      </c>
      <c r="O2014" s="24" t="str">
        <f>VLOOKUP(A2014,Table1[[Customer ID]:[City tier]],10,FALSE)</f>
        <v>tier - 1</v>
      </c>
      <c r="P2014" s="24" t="str">
        <f>VLOOKUP(Healthcare!A2014,Table1[],11,FALSE)</f>
        <v>R1012</v>
      </c>
      <c r="Q2014" s="24">
        <f>VLOOKUP(Healthcare!A2014,Table1[[Customer ID]:[Age]],6,FALSE)</f>
        <v>33</v>
      </c>
    </row>
    <row r="2015" spans="1:17" ht="15.4" x14ac:dyDescent="0.45">
      <c r="A2015" s="25" t="s">
        <v>2014</v>
      </c>
      <c r="B2015" s="24" t="str">
        <f>VLOOKUP('Customer Names'!A2015,'Customer Names'!A2015:C4349,3,FALSE)</f>
        <v>Kristjansson</v>
      </c>
      <c r="C2015" s="24">
        <f>VLOOKUP(Table8[[#This Row],[Customer ID]],Table8[[Customer ID]:[BMI]],2,FALSE)</f>
        <v>30.875</v>
      </c>
      <c r="D2015" s="24">
        <f>VLOOKUP(Table8[[#This Row],[Customer ID]],Table8[[Customer ID]:[HBA1C]],4,FALSE)</f>
        <v>5.54</v>
      </c>
      <c r="E2015" s="24" t="str">
        <f>VLOOKUP(Table8[[#This Row],[Customer ID]],Table8[[Customer ID]:[Heart Issues]],6,FALSE)</f>
        <v>No</v>
      </c>
      <c r="F2015" s="24" t="str">
        <f>VLOOKUP(Table8[[#This Row],[Customer ID]],Table8[[Customer ID]:[Any Transplants]],7,FALSE)</f>
        <v>No</v>
      </c>
      <c r="G2015" s="24" t="str">
        <f>VLOOKUP(Table8[[#This Row],[Customer ID]],Table8[[Customer ID]:[Cancer history]],8,FALSE)</f>
        <v>No</v>
      </c>
      <c r="H2015" s="24">
        <f>VLOOKUP(Table8[[#This Row],[Customer ID]],Table8[[Customer ID]:[NumberOfMajorSurgeries]],9,FALSE)</f>
        <v>0</v>
      </c>
      <c r="I2015" s="24" t="str">
        <f>VLOOKUP(Table8[[#This Row],[Customer ID]],Table8[],10,FALSE)</f>
        <v>No</v>
      </c>
      <c r="J2015" s="24" t="str">
        <f>VLOOKUP(Table8[[#This Row],[Customer ID]],Table8[[Customer ID]:[Wight Status]],3,FALSE)</f>
        <v>Obesity</v>
      </c>
      <c r="K2015" s="24" t="str">
        <f>VLOOKUP(Table8[[#This Row],[Customer ID]],Table8[[Customer ID]:[Diabetes Status]],5,FALSE)</f>
        <v>Normal</v>
      </c>
      <c r="L2015" s="24" t="str">
        <f>VLOOKUP(A2015,Table1[[Customer ID]:[Date Of Birth]],5,FALSE)</f>
        <v>26-Sep-1994</v>
      </c>
      <c r="M2015" s="24">
        <f>VLOOKUP(A2015,Table1[[Customer ID]:[charges]],8,FALSE)</f>
        <v>3062.51</v>
      </c>
      <c r="N2015" s="24" t="str">
        <f>VLOOKUP(Healthcare!A2015,Table1[[Customer ID]:[Hospital tier]],9,FALSE)</f>
        <v>tier - 3</v>
      </c>
      <c r="O2015" s="24" t="str">
        <f>VLOOKUP(A2015,Table1[[Customer ID]:[City tier]],10,FALSE)</f>
        <v>tier - 1</v>
      </c>
      <c r="P2015" s="24" t="str">
        <f>VLOOKUP(Healthcare!A2015,Table1[],11,FALSE)</f>
        <v>R1012</v>
      </c>
      <c r="Q2015" s="24">
        <f>VLOOKUP(Healthcare!A2015,Table1[[Customer ID]:[Age]],6,FALSE)</f>
        <v>28</v>
      </c>
    </row>
    <row r="2016" spans="1:17" ht="15.4" x14ac:dyDescent="0.45">
      <c r="A2016" s="25" t="s">
        <v>2015</v>
      </c>
      <c r="B2016" s="24" t="str">
        <f>VLOOKUP('Customer Names'!A2016,'Customer Names'!A2016:C4350,3,FALSE)</f>
        <v>Pitman</v>
      </c>
      <c r="C2016" s="24">
        <f>VLOOKUP(Table8[[#This Row],[Customer ID]],Table8[[Customer ID]:[BMI]],2,FALSE)</f>
        <v>31.79</v>
      </c>
      <c r="D2016" s="24">
        <f>VLOOKUP(Table8[[#This Row],[Customer ID]],Table8[[Customer ID]:[HBA1C]],4,FALSE)</f>
        <v>7.09</v>
      </c>
      <c r="E2016" s="24" t="str">
        <f>VLOOKUP(Table8[[#This Row],[Customer ID]],Table8[[Customer ID]:[Heart Issues]],6,FALSE)</f>
        <v>No</v>
      </c>
      <c r="F2016" s="24" t="str">
        <f>VLOOKUP(Table8[[#This Row],[Customer ID]],Table8[[Customer ID]:[Any Transplants]],7,FALSE)</f>
        <v>No</v>
      </c>
      <c r="G2016" s="24" t="str">
        <f>VLOOKUP(Table8[[#This Row],[Customer ID]],Table8[[Customer ID]:[Cancer history]],8,FALSE)</f>
        <v>No</v>
      </c>
      <c r="H2016" s="24">
        <f>VLOOKUP(Table8[[#This Row],[Customer ID]],Table8[[Customer ID]:[NumberOfMajorSurgeries]],9,FALSE)</f>
        <v>0</v>
      </c>
      <c r="I2016" s="24" t="str">
        <f>VLOOKUP(Table8[[#This Row],[Customer ID]],Table8[],10,FALSE)</f>
        <v>No</v>
      </c>
      <c r="J2016" s="24" t="str">
        <f>VLOOKUP(Table8[[#This Row],[Customer ID]],Table8[[Customer ID]:[Wight Status]],3,FALSE)</f>
        <v>Obesity</v>
      </c>
      <c r="K2016" s="24" t="str">
        <f>VLOOKUP(Table8[[#This Row],[Customer ID]],Table8[[Customer ID]:[Diabetes Status]],5,FALSE)</f>
        <v>Diabetes</v>
      </c>
      <c r="L2016" s="24" t="str">
        <f>VLOOKUP(A2016,Table1[[Customer ID]:[Date Of Birth]],5,FALSE)</f>
        <v>21-Jun-2002</v>
      </c>
      <c r="M2016" s="24">
        <f>VLOOKUP(A2016,Table1[[Customer ID]:[charges]],8,FALSE)</f>
        <v>3056.39</v>
      </c>
      <c r="N2016" s="24" t="str">
        <f>VLOOKUP(Healthcare!A2016,Table1[[Customer ID]:[Hospital tier]],9,FALSE)</f>
        <v>tier - 2</v>
      </c>
      <c r="O2016" s="24" t="str">
        <f>VLOOKUP(A2016,Table1[[Customer ID]:[City tier]],10,FALSE)</f>
        <v>tier - 3</v>
      </c>
      <c r="P2016" s="24" t="str">
        <f>VLOOKUP(Healthcare!A2016,Table1[],11,FALSE)</f>
        <v>R1013</v>
      </c>
      <c r="Q2016" s="24">
        <f>VLOOKUP(Healthcare!A2016,Table1[[Customer ID]:[Age]],6,FALSE)</f>
        <v>20</v>
      </c>
    </row>
    <row r="2017" spans="1:17" ht="15.4" x14ac:dyDescent="0.45">
      <c r="A2017" s="25" t="s">
        <v>2016</v>
      </c>
      <c r="B2017" s="24" t="str">
        <f>VLOOKUP('Customer Names'!A2017,'Customer Names'!A2017:C4351,3,FALSE)</f>
        <v>Curley</v>
      </c>
      <c r="C2017" s="24">
        <f>VLOOKUP(Table8[[#This Row],[Customer ID]],Table8[[Customer ID]:[BMI]],2,FALSE)</f>
        <v>28.48</v>
      </c>
      <c r="D2017" s="24">
        <f>VLOOKUP(Table8[[#This Row],[Customer ID]],Table8[[Customer ID]:[HBA1C]],4,FALSE)</f>
        <v>6.22</v>
      </c>
      <c r="E2017" s="24" t="str">
        <f>VLOOKUP(Table8[[#This Row],[Customer ID]],Table8[[Customer ID]:[Heart Issues]],6,FALSE)</f>
        <v>Yes</v>
      </c>
      <c r="F2017" s="24" t="str">
        <f>VLOOKUP(Table8[[#This Row],[Customer ID]],Table8[[Customer ID]:[Any Transplants]],7,FALSE)</f>
        <v>No</v>
      </c>
      <c r="G2017" s="24" t="str">
        <f>VLOOKUP(Table8[[#This Row],[Customer ID]],Table8[[Customer ID]:[Cancer history]],8,FALSE)</f>
        <v>Yes</v>
      </c>
      <c r="H2017" s="24">
        <f>VLOOKUP(Table8[[#This Row],[Customer ID]],Table8[[Customer ID]:[NumberOfMajorSurgeries]],9,FALSE)</f>
        <v>1</v>
      </c>
      <c r="I2017" s="24" t="str">
        <f>VLOOKUP(Table8[[#This Row],[Customer ID]],Table8[],10,FALSE)</f>
        <v>No</v>
      </c>
      <c r="J2017" s="24" t="str">
        <f>VLOOKUP(Table8[[#This Row],[Customer ID]],Table8[[Customer ID]:[Wight Status]],3,FALSE)</f>
        <v>Over Weight</v>
      </c>
      <c r="K2017" s="24" t="str">
        <f>VLOOKUP(Table8[[#This Row],[Customer ID]],Table8[[Customer ID]:[Diabetes Status]],5,FALSE)</f>
        <v>Prediabetes</v>
      </c>
      <c r="L2017" s="24" t="str">
        <f>VLOOKUP(A2017,Table1[[Customer ID]:[Date Of Birth]],5,FALSE)</f>
        <v>22-Dec-1997</v>
      </c>
      <c r="M2017" s="24">
        <f>VLOOKUP(A2017,Table1[[Customer ID]:[charges]],8,FALSE)</f>
        <v>3051.73</v>
      </c>
      <c r="N2017" s="24" t="str">
        <f>VLOOKUP(Healthcare!A2017,Table1[[Customer ID]:[Hospital tier]],9,FALSE)</f>
        <v>tier - 2</v>
      </c>
      <c r="O2017" s="24" t="str">
        <f>VLOOKUP(A2017,Table1[[Customer ID]:[City tier]],10,FALSE)</f>
        <v>tier - 2</v>
      </c>
      <c r="P2017" s="24" t="str">
        <f>VLOOKUP(Healthcare!A2017,Table1[],11,FALSE)</f>
        <v>R1011</v>
      </c>
      <c r="Q2017" s="24">
        <f>VLOOKUP(Healthcare!A2017,Table1[[Customer ID]:[Age]],6,FALSE)</f>
        <v>25</v>
      </c>
    </row>
    <row r="2018" spans="1:17" ht="15.4" x14ac:dyDescent="0.45">
      <c r="A2018" s="25" t="s">
        <v>2017</v>
      </c>
      <c r="B2018" s="24" t="str">
        <f>VLOOKUP('Customer Names'!A2018,'Customer Names'!A2018:C4352,3,FALSE)</f>
        <v>Zimmer</v>
      </c>
      <c r="C2018" s="24">
        <f>VLOOKUP(Table8[[#This Row],[Customer ID]],Table8[[Customer ID]:[BMI]],2,FALSE)</f>
        <v>26.6</v>
      </c>
      <c r="D2018" s="24">
        <f>VLOOKUP(Table8[[#This Row],[Customer ID]],Table8[[Customer ID]:[HBA1C]],4,FALSE)</f>
        <v>4.33</v>
      </c>
      <c r="E2018" s="24" t="str">
        <f>VLOOKUP(Table8[[#This Row],[Customer ID]],Table8[[Customer ID]:[Heart Issues]],6,FALSE)</f>
        <v>No</v>
      </c>
      <c r="F2018" s="24" t="str">
        <f>VLOOKUP(Table8[[#This Row],[Customer ID]],Table8[[Customer ID]:[Any Transplants]],7,FALSE)</f>
        <v>No</v>
      </c>
      <c r="G2018" s="24" t="str">
        <f>VLOOKUP(Table8[[#This Row],[Customer ID]],Table8[[Customer ID]:[Cancer history]],8,FALSE)</f>
        <v>No</v>
      </c>
      <c r="H2018" s="24">
        <f>VLOOKUP(Table8[[#This Row],[Customer ID]],Table8[[Customer ID]:[NumberOfMajorSurgeries]],9,FALSE)</f>
        <v>1</v>
      </c>
      <c r="I2018" s="24" t="str">
        <f>VLOOKUP(Table8[[#This Row],[Customer ID]],Table8[],10,FALSE)</f>
        <v>No</v>
      </c>
      <c r="J2018" s="24" t="str">
        <f>VLOOKUP(Table8[[#This Row],[Customer ID]],Table8[[Customer ID]:[Wight Status]],3,FALSE)</f>
        <v>Over Weight</v>
      </c>
      <c r="K2018" s="24" t="str">
        <f>VLOOKUP(Table8[[#This Row],[Customer ID]],Table8[[Customer ID]:[Diabetes Status]],5,FALSE)</f>
        <v>Normal</v>
      </c>
      <c r="L2018" s="24" t="str">
        <f>VLOOKUP(A2018,Table1[[Customer ID]:[Date Of Birth]],5,FALSE)</f>
        <v>9-Aug-1998</v>
      </c>
      <c r="M2018" s="24">
        <f>VLOOKUP(A2018,Table1[[Customer ID]:[charges]],8,FALSE)</f>
        <v>3046.06</v>
      </c>
      <c r="N2018" s="24" t="str">
        <f>VLOOKUP(Healthcare!A2018,Table1[[Customer ID]:[Hospital tier]],9,FALSE)</f>
        <v>tier - 2</v>
      </c>
      <c r="O2018" s="24" t="str">
        <f>VLOOKUP(A2018,Table1[[Customer ID]:[City tier]],10,FALSE)</f>
        <v>tier - 1</v>
      </c>
      <c r="P2018" s="24" t="str">
        <f>VLOOKUP(Healthcare!A2018,Table1[],11,FALSE)</f>
        <v>R1023</v>
      </c>
      <c r="Q2018" s="24">
        <f>VLOOKUP(Healthcare!A2018,Table1[[Customer ID]:[Age]],6,FALSE)</f>
        <v>24</v>
      </c>
    </row>
    <row r="2019" spans="1:17" ht="15.4" x14ac:dyDescent="0.45">
      <c r="A2019" s="25" t="s">
        <v>2018</v>
      </c>
      <c r="B2019" s="24" t="str">
        <f>VLOOKUP('Customer Names'!A2019,'Customer Names'!A2019:C4353,3,FALSE)</f>
        <v>Granski</v>
      </c>
      <c r="C2019" s="24">
        <f>VLOOKUP(Table8[[#This Row],[Customer ID]],Table8[[Customer ID]:[BMI]],2,FALSE)</f>
        <v>25.27</v>
      </c>
      <c r="D2019" s="24">
        <f>VLOOKUP(Table8[[#This Row],[Customer ID]],Table8[[Customer ID]:[HBA1C]],4,FALSE)</f>
        <v>5.83</v>
      </c>
      <c r="E2019" s="24" t="str">
        <f>VLOOKUP(Table8[[#This Row],[Customer ID]],Table8[[Customer ID]:[Heart Issues]],6,FALSE)</f>
        <v>No</v>
      </c>
      <c r="F2019" s="24" t="str">
        <f>VLOOKUP(Table8[[#This Row],[Customer ID]],Table8[[Customer ID]:[Any Transplants]],7,FALSE)</f>
        <v>No</v>
      </c>
      <c r="G2019" s="24" t="str">
        <f>VLOOKUP(Table8[[#This Row],[Customer ID]],Table8[[Customer ID]:[Cancer history]],8,FALSE)</f>
        <v>No</v>
      </c>
      <c r="H2019" s="24">
        <f>VLOOKUP(Table8[[#This Row],[Customer ID]],Table8[[Customer ID]:[NumberOfMajorSurgeries]],9,FALSE)</f>
        <v>1</v>
      </c>
      <c r="I2019" s="24" t="str">
        <f>VLOOKUP(Table8[[#This Row],[Customer ID]],Table8[],10,FALSE)</f>
        <v>No</v>
      </c>
      <c r="J2019" s="24" t="str">
        <f>VLOOKUP(Table8[[#This Row],[Customer ID]],Table8[[Customer ID]:[Wight Status]],3,FALSE)</f>
        <v>Over Weight</v>
      </c>
      <c r="K2019" s="24" t="str">
        <f>VLOOKUP(Table8[[#This Row],[Customer ID]],Table8[[Customer ID]:[Diabetes Status]],5,FALSE)</f>
        <v>Prediabetes</v>
      </c>
      <c r="L2019" s="24" t="str">
        <f>VLOOKUP(A2019,Table1[[Customer ID]:[Date Of Birth]],5,FALSE)</f>
        <v>15-Sep-1998</v>
      </c>
      <c r="M2019" s="24">
        <f>VLOOKUP(A2019,Table1[[Customer ID]:[charges]],8,FALSE)</f>
        <v>3044.21</v>
      </c>
      <c r="N2019" s="24" t="str">
        <f>VLOOKUP(Healthcare!A2019,Table1[[Customer ID]:[Hospital tier]],9,FALSE)</f>
        <v>tier - 2</v>
      </c>
      <c r="O2019" s="24" t="str">
        <f>VLOOKUP(A2019,Table1[[Customer ID]:[City tier]],10,FALSE)</f>
        <v>tier - 3</v>
      </c>
      <c r="P2019" s="24" t="str">
        <f>VLOOKUP(Healthcare!A2019,Table1[],11,FALSE)</f>
        <v>R1024</v>
      </c>
      <c r="Q2019" s="24">
        <f>VLOOKUP(Healthcare!A2019,Table1[[Customer ID]:[Age]],6,FALSE)</f>
        <v>24</v>
      </c>
    </row>
    <row r="2020" spans="1:17" ht="15.4" x14ac:dyDescent="0.45">
      <c r="A2020" s="25" t="s">
        <v>2019</v>
      </c>
      <c r="B2020" s="24" t="str">
        <f>VLOOKUP('Customer Names'!A2020,'Customer Names'!A2020:C4354,3,FALSE)</f>
        <v>Dunn</v>
      </c>
      <c r="C2020" s="24">
        <f>VLOOKUP(Table8[[#This Row],[Customer ID]],Table8[[Customer ID]:[BMI]],2,FALSE)</f>
        <v>34.484999999999999</v>
      </c>
      <c r="D2020" s="24">
        <f>VLOOKUP(Table8[[#This Row],[Customer ID]],Table8[[Customer ID]:[HBA1C]],4,FALSE)</f>
        <v>4.7</v>
      </c>
      <c r="E2020" s="24" t="str">
        <f>VLOOKUP(Table8[[#This Row],[Customer ID]],Table8[[Customer ID]:[Heart Issues]],6,FALSE)</f>
        <v>Yes</v>
      </c>
      <c r="F2020" s="24" t="str">
        <f>VLOOKUP(Table8[[#This Row],[Customer ID]],Table8[[Customer ID]:[Any Transplants]],7,FALSE)</f>
        <v>No</v>
      </c>
      <c r="G2020" s="24" t="str">
        <f>VLOOKUP(Table8[[#This Row],[Customer ID]],Table8[[Customer ID]:[Cancer history]],8,FALSE)</f>
        <v>Yes</v>
      </c>
      <c r="H2020" s="24">
        <f>VLOOKUP(Table8[[#This Row],[Customer ID]],Table8[[Customer ID]:[NumberOfMajorSurgeries]],9,FALSE)</f>
        <v>1</v>
      </c>
      <c r="I2020" s="24" t="str">
        <f>VLOOKUP(Table8[[#This Row],[Customer ID]],Table8[],10,FALSE)</f>
        <v>No</v>
      </c>
      <c r="J2020" s="24" t="str">
        <f>VLOOKUP(Table8[[#This Row],[Customer ID]],Table8[[Customer ID]:[Wight Status]],3,FALSE)</f>
        <v>Obesity</v>
      </c>
      <c r="K2020" s="24" t="str">
        <f>VLOOKUP(Table8[[#This Row],[Customer ID]],Table8[[Customer ID]:[Diabetes Status]],5,FALSE)</f>
        <v>Normal</v>
      </c>
      <c r="L2020" s="24" t="str">
        <f>VLOOKUP(A2020,Table1[[Customer ID]:[Date Of Birth]],5,FALSE)</f>
        <v>19-Dec-1997</v>
      </c>
      <c r="M2020" s="24">
        <f>VLOOKUP(A2020,Table1[[Customer ID]:[charges]],8,FALSE)</f>
        <v>3021.81</v>
      </c>
      <c r="N2020" s="24" t="str">
        <f>VLOOKUP(Healthcare!A2020,Table1[[Customer ID]:[Hospital tier]],9,FALSE)</f>
        <v>tier - 2</v>
      </c>
      <c r="O2020" s="24" t="str">
        <f>VLOOKUP(A2020,Table1[[Customer ID]:[City tier]],10,FALSE)</f>
        <v>tier - 3</v>
      </c>
      <c r="P2020" s="24" t="str">
        <f>VLOOKUP(Healthcare!A2020,Table1[],11,FALSE)</f>
        <v>R1012</v>
      </c>
      <c r="Q2020" s="24">
        <f>VLOOKUP(Healthcare!A2020,Table1[[Customer ID]:[Age]],6,FALSE)</f>
        <v>25</v>
      </c>
    </row>
    <row r="2021" spans="1:17" ht="15.4" x14ac:dyDescent="0.45">
      <c r="A2021" s="25" t="s">
        <v>2020</v>
      </c>
      <c r="B2021" s="24" t="str">
        <f>VLOOKUP('Customer Names'!A2021,'Customer Names'!A2021:C4355,3,FALSE)</f>
        <v>Regina</v>
      </c>
      <c r="C2021" s="24">
        <f>VLOOKUP(Table8[[#This Row],[Customer ID]],Table8[[Customer ID]:[BMI]],2,FALSE)</f>
        <v>15.57</v>
      </c>
      <c r="D2021" s="24">
        <f>VLOOKUP(Table8[[#This Row],[Customer ID]],Table8[[Customer ID]:[HBA1C]],4,FALSE)</f>
        <v>4.07</v>
      </c>
      <c r="E2021" s="24" t="str">
        <f>VLOOKUP(Table8[[#This Row],[Customer ID]],Table8[[Customer ID]:[Heart Issues]],6,FALSE)</f>
        <v>Yes</v>
      </c>
      <c r="F2021" s="24" t="str">
        <f>VLOOKUP(Table8[[#This Row],[Customer ID]],Table8[[Customer ID]:[Any Transplants]],7,FALSE)</f>
        <v>No</v>
      </c>
      <c r="G2021" s="24" t="str">
        <f>VLOOKUP(Table8[[#This Row],[Customer ID]],Table8[[Customer ID]:[Cancer history]],8,FALSE)</f>
        <v>No</v>
      </c>
      <c r="H2021" s="24">
        <f>VLOOKUP(Table8[[#This Row],[Customer ID]],Table8[[Customer ID]:[NumberOfMajorSurgeries]],9,FALSE)</f>
        <v>1</v>
      </c>
      <c r="I2021" s="24" t="str">
        <f>VLOOKUP(Table8[[#This Row],[Customer ID]],Table8[],10,FALSE)</f>
        <v>No</v>
      </c>
      <c r="J2021" s="24" t="str">
        <f>VLOOKUP(Table8[[#This Row],[Customer ID]],Table8[[Customer ID]:[Wight Status]],3,FALSE)</f>
        <v>Under Weight</v>
      </c>
      <c r="K2021" s="24" t="str">
        <f>VLOOKUP(Table8[[#This Row],[Customer ID]],Table8[[Customer ID]:[Diabetes Status]],5,FALSE)</f>
        <v>Normal</v>
      </c>
      <c r="L2021" s="24" t="str">
        <f>VLOOKUP(A2021,Table1[[Customer ID]:[Date Of Birth]],5,FALSE)</f>
        <v>28-Sep-1988</v>
      </c>
      <c r="M2021" s="24">
        <f>VLOOKUP(A2021,Table1[[Customer ID]:[charges]],8,FALSE)</f>
        <v>3018.04</v>
      </c>
      <c r="N2021" s="24" t="str">
        <f>VLOOKUP(Healthcare!A2021,Table1[[Customer ID]:[Hospital tier]],9,FALSE)</f>
        <v>tier - 2</v>
      </c>
      <c r="O2021" s="24" t="str">
        <f>VLOOKUP(A2021,Table1[[Customer ID]:[City tier]],10,FALSE)</f>
        <v>tier - 2</v>
      </c>
      <c r="P2021" s="24" t="str">
        <f>VLOOKUP(Healthcare!A2021,Table1[],11,FALSE)</f>
        <v>R1012</v>
      </c>
      <c r="Q2021" s="24">
        <f>VLOOKUP(Healthcare!A2021,Table1[[Customer ID]:[Age]],6,FALSE)</f>
        <v>34</v>
      </c>
    </row>
    <row r="2022" spans="1:17" ht="15.4" x14ac:dyDescent="0.45">
      <c r="A2022" s="25" t="s">
        <v>2021</v>
      </c>
      <c r="B2022" s="24" t="str">
        <f>VLOOKUP('Customer Names'!A2022,'Customer Names'!A2022:C4356,3,FALSE)</f>
        <v>O'Connor</v>
      </c>
      <c r="C2022" s="24">
        <f>VLOOKUP(Table8[[#This Row],[Customer ID]],Table8[[Customer ID]:[BMI]],2,FALSE)</f>
        <v>30.36</v>
      </c>
      <c r="D2022" s="24">
        <f>VLOOKUP(Table8[[#This Row],[Customer ID]],Table8[[Customer ID]:[HBA1C]],4,FALSE)</f>
        <v>9.39</v>
      </c>
      <c r="E2022" s="24" t="str">
        <f>VLOOKUP(Table8[[#This Row],[Customer ID]],Table8[[Customer ID]:[Heart Issues]],6,FALSE)</f>
        <v>No</v>
      </c>
      <c r="F2022" s="24" t="str">
        <f>VLOOKUP(Table8[[#This Row],[Customer ID]],Table8[[Customer ID]:[Any Transplants]],7,FALSE)</f>
        <v>No</v>
      </c>
      <c r="G2022" s="24" t="str">
        <f>VLOOKUP(Table8[[#This Row],[Customer ID]],Table8[[Customer ID]:[Cancer history]],8,FALSE)</f>
        <v>No</v>
      </c>
      <c r="H2022" s="24">
        <f>VLOOKUP(Table8[[#This Row],[Customer ID]],Table8[[Customer ID]:[NumberOfMajorSurgeries]],9,FALSE)</f>
        <v>0</v>
      </c>
      <c r="I2022" s="24" t="str">
        <f>VLOOKUP(Table8[[#This Row],[Customer ID]],Table8[],10,FALSE)</f>
        <v>No</v>
      </c>
      <c r="J2022" s="24" t="str">
        <f>VLOOKUP(Table8[[#This Row],[Customer ID]],Table8[[Customer ID]:[Wight Status]],3,FALSE)</f>
        <v>Obesity</v>
      </c>
      <c r="K2022" s="24" t="str">
        <f>VLOOKUP(Table8[[#This Row],[Customer ID]],Table8[[Customer ID]:[Diabetes Status]],5,FALSE)</f>
        <v>Diabetes</v>
      </c>
      <c r="L2022" s="24" t="str">
        <f>VLOOKUP(A2022,Table1[[Customer ID]:[Date Of Birth]],5,FALSE)</f>
        <v>15-Dec-2002</v>
      </c>
      <c r="M2022" s="24">
        <f>VLOOKUP(A2022,Table1[[Customer ID]:[charges]],8,FALSE)</f>
        <v>3012.22</v>
      </c>
      <c r="N2022" s="24" t="str">
        <f>VLOOKUP(Healthcare!A2022,Table1[[Customer ID]:[Hospital tier]],9,FALSE)</f>
        <v>tier - 2</v>
      </c>
      <c r="O2022" s="24" t="str">
        <f>VLOOKUP(A2022,Table1[[Customer ID]:[City tier]],10,FALSE)</f>
        <v>tier - 3</v>
      </c>
      <c r="P2022" s="24" t="str">
        <f>VLOOKUP(Healthcare!A2022,Table1[],11,FALSE)</f>
        <v>R1012</v>
      </c>
      <c r="Q2022" s="24">
        <f>VLOOKUP(Healthcare!A2022,Table1[[Customer ID]:[Age]],6,FALSE)</f>
        <v>20</v>
      </c>
    </row>
    <row r="2023" spans="1:17" ht="15.4" x14ac:dyDescent="0.45">
      <c r="A2023" s="25" t="s">
        <v>2022</v>
      </c>
      <c r="B2023" s="24" t="str">
        <f>VLOOKUP('Customer Names'!A2023,'Customer Names'!A2023:C4357,3,FALSE)</f>
        <v>Howe</v>
      </c>
      <c r="C2023" s="24">
        <f>VLOOKUP(Table8[[#This Row],[Customer ID]],Table8[[Customer ID]:[BMI]],2,FALSE)</f>
        <v>19.37</v>
      </c>
      <c r="D2023" s="24">
        <f>VLOOKUP(Table8[[#This Row],[Customer ID]],Table8[[Customer ID]:[HBA1C]],4,FALSE)</f>
        <v>4.18</v>
      </c>
      <c r="E2023" s="24" t="str">
        <f>VLOOKUP(Table8[[#This Row],[Customer ID]],Table8[[Customer ID]:[Heart Issues]],6,FALSE)</f>
        <v>No</v>
      </c>
      <c r="F2023" s="24" t="str">
        <f>VLOOKUP(Table8[[#This Row],[Customer ID]],Table8[[Customer ID]:[Any Transplants]],7,FALSE)</f>
        <v>No</v>
      </c>
      <c r="G2023" s="24" t="str">
        <f>VLOOKUP(Table8[[#This Row],[Customer ID]],Table8[[Customer ID]:[Cancer history]],8,FALSE)</f>
        <v>No</v>
      </c>
      <c r="H2023" s="24">
        <f>VLOOKUP(Table8[[#This Row],[Customer ID]],Table8[[Customer ID]:[NumberOfMajorSurgeries]],9,FALSE)</f>
        <v>0</v>
      </c>
      <c r="I2023" s="24" t="str">
        <f>VLOOKUP(Table8[[#This Row],[Customer ID]],Table8[],10,FALSE)</f>
        <v>No</v>
      </c>
      <c r="J2023" s="24" t="str">
        <f>VLOOKUP(Table8[[#This Row],[Customer ID]],Table8[[Customer ID]:[Wight Status]],3,FALSE)</f>
        <v>Normal Weight</v>
      </c>
      <c r="K2023" s="24" t="str">
        <f>VLOOKUP(Table8[[#This Row],[Customer ID]],Table8[[Customer ID]:[Diabetes Status]],5,FALSE)</f>
        <v>Normal</v>
      </c>
      <c r="L2023" s="24" t="str">
        <f>VLOOKUP(A2023,Table1[[Customer ID]:[Date Of Birth]],5,FALSE)</f>
        <v>20-Nov-1991</v>
      </c>
      <c r="M2023" s="24">
        <f>VLOOKUP(A2023,Table1[[Customer ID]:[charges]],8,FALSE)</f>
        <v>2985.67</v>
      </c>
      <c r="N2023" s="24" t="str">
        <f>VLOOKUP(Healthcare!A2023,Table1[[Customer ID]:[Hospital tier]],9,FALSE)</f>
        <v>tier - 2</v>
      </c>
      <c r="O2023" s="24" t="str">
        <f>VLOOKUP(A2023,Table1[[Customer ID]:[City tier]],10,FALSE)</f>
        <v>tier - 2</v>
      </c>
      <c r="P2023" s="24" t="str">
        <f>VLOOKUP(Healthcare!A2023,Table1[],11,FALSE)</f>
        <v>R1013</v>
      </c>
      <c r="Q2023" s="24">
        <f>VLOOKUP(Healthcare!A2023,Table1[[Customer ID]:[Age]],6,FALSE)</f>
        <v>31</v>
      </c>
    </row>
    <row r="2024" spans="1:17" ht="15.4" x14ac:dyDescent="0.45">
      <c r="A2024" s="25" t="s">
        <v>2023</v>
      </c>
      <c r="B2024" s="24" t="str">
        <f>VLOOKUP('Customer Names'!A2024,'Customer Names'!A2024:C4358,3,FALSE)</f>
        <v>Atwater</v>
      </c>
      <c r="C2024" s="24">
        <f>VLOOKUP(Table8[[#This Row],[Customer ID]],Table8[[Customer ID]:[BMI]],2,FALSE)</f>
        <v>16.71</v>
      </c>
      <c r="D2024" s="24">
        <f>VLOOKUP(Table8[[#This Row],[Customer ID]],Table8[[Customer ID]:[HBA1C]],4,FALSE)</f>
        <v>4.18</v>
      </c>
      <c r="E2024" s="24" t="str">
        <f>VLOOKUP(Table8[[#This Row],[Customer ID]],Table8[[Customer ID]:[Heart Issues]],6,FALSE)</f>
        <v>No</v>
      </c>
      <c r="F2024" s="24" t="str">
        <f>VLOOKUP(Table8[[#This Row],[Customer ID]],Table8[[Customer ID]:[Any Transplants]],7,FALSE)</f>
        <v>No</v>
      </c>
      <c r="G2024" s="24" t="str">
        <f>VLOOKUP(Table8[[#This Row],[Customer ID]],Table8[[Customer ID]:[Cancer history]],8,FALSE)</f>
        <v>No</v>
      </c>
      <c r="H2024" s="24">
        <f>VLOOKUP(Table8[[#This Row],[Customer ID]],Table8[[Customer ID]:[NumberOfMajorSurgeries]],9,FALSE)</f>
        <v>1</v>
      </c>
      <c r="I2024" s="24" t="str">
        <f>VLOOKUP(Table8[[#This Row],[Customer ID]],Table8[],10,FALSE)</f>
        <v>No</v>
      </c>
      <c r="J2024" s="24" t="str">
        <f>VLOOKUP(Table8[[#This Row],[Customer ID]],Table8[[Customer ID]:[Wight Status]],3,FALSE)</f>
        <v>Under Weight</v>
      </c>
      <c r="K2024" s="24" t="str">
        <f>VLOOKUP(Table8[[#This Row],[Customer ID]],Table8[[Customer ID]:[Diabetes Status]],5,FALSE)</f>
        <v>Normal</v>
      </c>
      <c r="L2024" s="24" t="str">
        <f>VLOOKUP(A2024,Table1[[Customer ID]:[Date Of Birth]],5,FALSE)</f>
        <v>18-Jun-1987</v>
      </c>
      <c r="M2024" s="24">
        <f>VLOOKUP(A2024,Table1[[Customer ID]:[charges]],8,FALSE)</f>
        <v>2979.52</v>
      </c>
      <c r="N2024" s="24" t="str">
        <f>VLOOKUP(Healthcare!A2024,Table1[[Customer ID]:[Hospital tier]],9,FALSE)</f>
        <v>tier - 2</v>
      </c>
      <c r="O2024" s="24" t="str">
        <f>VLOOKUP(A2024,Table1[[Customer ID]:[City tier]],10,FALSE)</f>
        <v>tier - 3</v>
      </c>
      <c r="P2024" s="24" t="str">
        <f>VLOOKUP(Healthcare!A2024,Table1[],11,FALSE)</f>
        <v>R1013</v>
      </c>
      <c r="Q2024" s="24">
        <f>VLOOKUP(Healthcare!A2024,Table1[[Customer ID]:[Age]],6,FALSE)</f>
        <v>35</v>
      </c>
    </row>
    <row r="2025" spans="1:17" ht="15.4" x14ac:dyDescent="0.45">
      <c r="A2025" s="25" t="s">
        <v>2024</v>
      </c>
      <c r="B2025" s="24" t="str">
        <f>VLOOKUP('Customer Names'!A2025,'Customer Names'!A2025:C4359,3,FALSE)</f>
        <v>Gurganus</v>
      </c>
      <c r="C2025" s="24">
        <f>VLOOKUP(Table8[[#This Row],[Customer ID]],Table8[[Customer ID]:[BMI]],2,FALSE)</f>
        <v>24.1</v>
      </c>
      <c r="D2025" s="24">
        <f>VLOOKUP(Table8[[#This Row],[Customer ID]],Table8[[Customer ID]:[HBA1C]],4,FALSE)</f>
        <v>4.4000000000000004</v>
      </c>
      <c r="E2025" s="24" t="str">
        <f>VLOOKUP(Table8[[#This Row],[Customer ID]],Table8[[Customer ID]:[Heart Issues]],6,FALSE)</f>
        <v>Yes</v>
      </c>
      <c r="F2025" s="24" t="str">
        <f>VLOOKUP(Table8[[#This Row],[Customer ID]],Table8[[Customer ID]:[Any Transplants]],7,FALSE)</f>
        <v>No</v>
      </c>
      <c r="G2025" s="24" t="str">
        <f>VLOOKUP(Table8[[#This Row],[Customer ID]],Table8[[Customer ID]:[Cancer history]],8,FALSE)</f>
        <v>No</v>
      </c>
      <c r="H2025" s="24">
        <f>VLOOKUP(Table8[[#This Row],[Customer ID]],Table8[[Customer ID]:[NumberOfMajorSurgeries]],9,FALSE)</f>
        <v>1</v>
      </c>
      <c r="I2025" s="24" t="str">
        <f>VLOOKUP(Table8[[#This Row],[Customer ID]],Table8[],10,FALSE)</f>
        <v>No</v>
      </c>
      <c r="J2025" s="24" t="str">
        <f>VLOOKUP(Table8[[#This Row],[Customer ID]],Table8[[Customer ID]:[Wight Status]],3,FALSE)</f>
        <v>Normal Weight</v>
      </c>
      <c r="K2025" s="24" t="str">
        <f>VLOOKUP(Table8[[#This Row],[Customer ID]],Table8[[Customer ID]:[Diabetes Status]],5,FALSE)</f>
        <v>Normal</v>
      </c>
      <c r="L2025" s="24" t="str">
        <f>VLOOKUP(A2025,Table1[[Customer ID]:[Date Of Birth]],5,FALSE)</f>
        <v>24-Sep-1995</v>
      </c>
      <c r="M2025" s="24">
        <f>VLOOKUP(A2025,Table1[[Customer ID]:[charges]],8,FALSE)</f>
        <v>2974.13</v>
      </c>
      <c r="N2025" s="24" t="str">
        <f>VLOOKUP(Healthcare!A2025,Table1[[Customer ID]:[Hospital tier]],9,FALSE)</f>
        <v>tier - 2</v>
      </c>
      <c r="O2025" s="24" t="str">
        <f>VLOOKUP(A2025,Table1[[Customer ID]:[City tier]],10,FALSE)</f>
        <v>tier - 1</v>
      </c>
      <c r="P2025" s="24" t="str">
        <f>VLOOKUP(Healthcare!A2025,Table1[],11,FALSE)</f>
        <v>R1011</v>
      </c>
      <c r="Q2025" s="24">
        <f>VLOOKUP(Healthcare!A2025,Table1[[Customer ID]:[Age]],6,FALSE)</f>
        <v>27</v>
      </c>
    </row>
    <row r="2026" spans="1:17" ht="15.4" x14ac:dyDescent="0.45">
      <c r="A2026" s="25" t="s">
        <v>2025</v>
      </c>
      <c r="B2026" s="24" t="str">
        <f>VLOOKUP('Customer Names'!A2026,'Customer Names'!A2026:C4360,3,FALSE)</f>
        <v>Holden</v>
      </c>
      <c r="C2026" s="24">
        <f>VLOOKUP(Table8[[#This Row],[Customer ID]],Table8[[Customer ID]:[BMI]],2,FALSE)</f>
        <v>29.77</v>
      </c>
      <c r="D2026" s="24">
        <f>VLOOKUP(Table8[[#This Row],[Customer ID]],Table8[[Customer ID]:[HBA1C]],4,FALSE)</f>
        <v>9.9</v>
      </c>
      <c r="E2026" s="24" t="str">
        <f>VLOOKUP(Table8[[#This Row],[Customer ID]],Table8[[Customer ID]:[Heart Issues]],6,FALSE)</f>
        <v>No</v>
      </c>
      <c r="F2026" s="24" t="str">
        <f>VLOOKUP(Table8[[#This Row],[Customer ID]],Table8[[Customer ID]:[Any Transplants]],7,FALSE)</f>
        <v>No</v>
      </c>
      <c r="G2026" s="24" t="str">
        <f>VLOOKUP(Table8[[#This Row],[Customer ID]],Table8[[Customer ID]:[Cancer history]],8,FALSE)</f>
        <v>No</v>
      </c>
      <c r="H2026" s="24">
        <f>VLOOKUP(Table8[[#This Row],[Customer ID]],Table8[[Customer ID]:[NumberOfMajorSurgeries]],9,FALSE)</f>
        <v>0</v>
      </c>
      <c r="I2026" s="24" t="str">
        <f>VLOOKUP(Table8[[#This Row],[Customer ID]],Table8[],10,FALSE)</f>
        <v>No</v>
      </c>
      <c r="J2026" s="24" t="str">
        <f>VLOOKUP(Table8[[#This Row],[Customer ID]],Table8[[Customer ID]:[Wight Status]],3,FALSE)</f>
        <v>Over Weight</v>
      </c>
      <c r="K2026" s="24" t="str">
        <f>VLOOKUP(Table8[[#This Row],[Customer ID]],Table8[[Customer ID]:[Diabetes Status]],5,FALSE)</f>
        <v>Diabetes</v>
      </c>
      <c r="L2026" s="24" t="str">
        <f>VLOOKUP(A2026,Table1[[Customer ID]:[Date Of Birth]],5,FALSE)</f>
        <v>30-Sep-2002</v>
      </c>
      <c r="M2026" s="24">
        <f>VLOOKUP(A2026,Table1[[Customer ID]:[charges]],8,FALSE)</f>
        <v>2943.41</v>
      </c>
      <c r="N2026" s="24" t="str">
        <f>VLOOKUP(Healthcare!A2026,Table1[[Customer ID]:[Hospital tier]],9,FALSE)</f>
        <v>tier - 2</v>
      </c>
      <c r="O2026" s="24" t="str">
        <f>VLOOKUP(A2026,Table1[[Customer ID]:[City tier]],10,FALSE)</f>
        <v>tier - 3</v>
      </c>
      <c r="P2026" s="24" t="str">
        <f>VLOOKUP(Healthcare!A2026,Table1[],11,FALSE)</f>
        <v>R1012</v>
      </c>
      <c r="Q2026" s="24">
        <f>VLOOKUP(Healthcare!A2026,Table1[[Customer ID]:[Age]],6,FALSE)</f>
        <v>20</v>
      </c>
    </row>
    <row r="2027" spans="1:17" ht="15.4" x14ac:dyDescent="0.45">
      <c r="A2027" s="25" t="s">
        <v>2026</v>
      </c>
      <c r="B2027" s="24" t="str">
        <f>VLOOKUP('Customer Names'!A2027,'Customer Names'!A2027:C4361,3,FALSE)</f>
        <v>Parton</v>
      </c>
      <c r="C2027" s="24">
        <f>VLOOKUP(Table8[[#This Row],[Customer ID]],Table8[[Customer ID]:[BMI]],2,FALSE)</f>
        <v>46.53</v>
      </c>
      <c r="D2027" s="24">
        <f>VLOOKUP(Table8[[#This Row],[Customer ID]],Table8[[Customer ID]:[HBA1C]],4,FALSE)</f>
        <v>4.84</v>
      </c>
      <c r="E2027" s="24" t="str">
        <f>VLOOKUP(Table8[[#This Row],[Customer ID]],Table8[[Customer ID]:[Heart Issues]],6,FALSE)</f>
        <v>Yes</v>
      </c>
      <c r="F2027" s="24" t="str">
        <f>VLOOKUP(Table8[[#This Row],[Customer ID]],Table8[[Customer ID]:[Any Transplants]],7,FALSE)</f>
        <v>No</v>
      </c>
      <c r="G2027" s="24" t="str">
        <f>VLOOKUP(Table8[[#This Row],[Customer ID]],Table8[[Customer ID]:[Cancer history]],8,FALSE)</f>
        <v>No</v>
      </c>
      <c r="H2027" s="24">
        <f>VLOOKUP(Table8[[#This Row],[Customer ID]],Table8[[Customer ID]:[NumberOfMajorSurgeries]],9,FALSE)</f>
        <v>0</v>
      </c>
      <c r="I2027" s="24" t="str">
        <f>VLOOKUP(Table8[[#This Row],[Customer ID]],Table8[],10,FALSE)</f>
        <v>No</v>
      </c>
      <c r="J2027" s="24" t="str">
        <f>VLOOKUP(Table8[[#This Row],[Customer ID]],Table8[[Customer ID]:[Wight Status]],3,FALSE)</f>
        <v>Obesity</v>
      </c>
      <c r="K2027" s="24" t="str">
        <f>VLOOKUP(Table8[[#This Row],[Customer ID]],Table8[[Customer ID]:[Diabetes Status]],5,FALSE)</f>
        <v>Normal</v>
      </c>
      <c r="L2027" s="24" t="str">
        <f>VLOOKUP(A2027,Table1[[Customer ID]:[Date Of Birth]],5,FALSE)</f>
        <v>30-Jun-1996</v>
      </c>
      <c r="M2027" s="24">
        <f>VLOOKUP(A2027,Table1[[Customer ID]:[charges]],8,FALSE)</f>
        <v>2927.06</v>
      </c>
      <c r="N2027" s="24" t="str">
        <f>VLOOKUP(Healthcare!A2027,Table1[[Customer ID]:[Hospital tier]],9,FALSE)</f>
        <v>tier - 2</v>
      </c>
      <c r="O2027" s="24" t="str">
        <f>VLOOKUP(A2027,Table1[[Customer ID]:[City tier]],10,FALSE)</f>
        <v>tier - 2</v>
      </c>
      <c r="P2027" s="24" t="str">
        <f>VLOOKUP(Healthcare!A2027,Table1[],11,FALSE)</f>
        <v>R1013</v>
      </c>
      <c r="Q2027" s="24">
        <f>VLOOKUP(Healthcare!A2027,Table1[[Customer ID]:[Age]],6,FALSE)</f>
        <v>26</v>
      </c>
    </row>
    <row r="2028" spans="1:17" ht="15.4" x14ac:dyDescent="0.45">
      <c r="A2028" s="25" t="s">
        <v>2027</v>
      </c>
      <c r="B2028" s="24" t="str">
        <f>VLOOKUP('Customer Names'!A2028,'Customer Names'!A2028:C4362,3,FALSE)</f>
        <v>Downs</v>
      </c>
      <c r="C2028" s="24">
        <f>VLOOKUP(Table8[[#This Row],[Customer ID]],Table8[[Customer ID]:[BMI]],2,FALSE)</f>
        <v>23.4</v>
      </c>
      <c r="D2028" s="24">
        <f>VLOOKUP(Table8[[#This Row],[Customer ID]],Table8[[Customer ID]:[HBA1C]],4,FALSE)</f>
        <v>5.53</v>
      </c>
      <c r="E2028" s="24" t="str">
        <f>VLOOKUP(Table8[[#This Row],[Customer ID]],Table8[[Customer ID]:[Heart Issues]],6,FALSE)</f>
        <v>No</v>
      </c>
      <c r="F2028" s="24" t="str">
        <f>VLOOKUP(Table8[[#This Row],[Customer ID]],Table8[[Customer ID]:[Any Transplants]],7,FALSE)</f>
        <v>No</v>
      </c>
      <c r="G2028" s="24" t="str">
        <f>VLOOKUP(Table8[[#This Row],[Customer ID]],Table8[[Customer ID]:[Cancer history]],8,FALSE)</f>
        <v>Yes</v>
      </c>
      <c r="H2028" s="24">
        <f>VLOOKUP(Table8[[#This Row],[Customer ID]],Table8[[Customer ID]:[NumberOfMajorSurgeries]],9,FALSE)</f>
        <v>1</v>
      </c>
      <c r="I2028" s="24" t="str">
        <f>VLOOKUP(Table8[[#This Row],[Customer ID]],Table8[],10,FALSE)</f>
        <v>No</v>
      </c>
      <c r="J2028" s="24" t="str">
        <f>VLOOKUP(Table8[[#This Row],[Customer ID]],Table8[[Customer ID]:[Wight Status]],3,FALSE)</f>
        <v>Normal Weight</v>
      </c>
      <c r="K2028" s="24" t="str">
        <f>VLOOKUP(Table8[[#This Row],[Customer ID]],Table8[[Customer ID]:[Diabetes Status]],5,FALSE)</f>
        <v>Normal</v>
      </c>
      <c r="L2028" s="24" t="str">
        <f>VLOOKUP(A2028,Table1[[Customer ID]:[Date Of Birth]],5,FALSE)</f>
        <v>5-Jun-2003</v>
      </c>
      <c r="M2028" s="24">
        <f>VLOOKUP(A2028,Table1[[Customer ID]:[charges]],8,FALSE)</f>
        <v>2913.57</v>
      </c>
      <c r="N2028" s="24" t="str">
        <f>VLOOKUP(Healthcare!A2028,Table1[[Customer ID]:[Hospital tier]],9,FALSE)</f>
        <v>tier - 2</v>
      </c>
      <c r="O2028" s="24" t="str">
        <f>VLOOKUP(A2028,Table1[[Customer ID]:[City tier]],10,FALSE)</f>
        <v>tier - 2</v>
      </c>
      <c r="P2028" s="24" t="str">
        <f>VLOOKUP(Healthcare!A2028,Table1[],11,FALSE)</f>
        <v>R1011</v>
      </c>
      <c r="Q2028" s="24">
        <f>VLOOKUP(Healthcare!A2028,Table1[[Customer ID]:[Age]],6,FALSE)</f>
        <v>20</v>
      </c>
    </row>
    <row r="2029" spans="1:17" ht="15.4" x14ac:dyDescent="0.45">
      <c r="A2029" s="25" t="s">
        <v>2028</v>
      </c>
      <c r="B2029" s="24" t="str">
        <f>VLOOKUP('Customer Names'!A2029,'Customer Names'!A2029:C4363,3,FALSE)</f>
        <v>Dent</v>
      </c>
      <c r="C2029" s="24">
        <f>VLOOKUP(Table8[[#This Row],[Customer ID]],Table8[[Customer ID]:[BMI]],2,FALSE)</f>
        <v>30</v>
      </c>
      <c r="D2029" s="24">
        <f>VLOOKUP(Table8[[#This Row],[Customer ID]],Table8[[Customer ID]:[HBA1C]],4,FALSE)</f>
        <v>4.33</v>
      </c>
      <c r="E2029" s="24" t="str">
        <f>VLOOKUP(Table8[[#This Row],[Customer ID]],Table8[[Customer ID]:[Heart Issues]],6,FALSE)</f>
        <v>Yes</v>
      </c>
      <c r="F2029" s="24" t="str">
        <f>VLOOKUP(Table8[[#This Row],[Customer ID]],Table8[[Customer ID]:[Any Transplants]],7,FALSE)</f>
        <v>No</v>
      </c>
      <c r="G2029" s="24" t="str">
        <f>VLOOKUP(Table8[[#This Row],[Customer ID]],Table8[[Customer ID]:[Cancer history]],8,FALSE)</f>
        <v>No</v>
      </c>
      <c r="H2029" s="24">
        <f>VLOOKUP(Table8[[#This Row],[Customer ID]],Table8[[Customer ID]:[NumberOfMajorSurgeries]],9,FALSE)</f>
        <v>0</v>
      </c>
      <c r="I2029" s="24" t="str">
        <f>VLOOKUP(Table8[[#This Row],[Customer ID]],Table8[],10,FALSE)</f>
        <v>No</v>
      </c>
      <c r="J2029" s="24" t="str">
        <f>VLOOKUP(Table8[[#This Row],[Customer ID]],Table8[[Customer ID]:[Wight Status]],3,FALSE)</f>
        <v>Obesity</v>
      </c>
      <c r="K2029" s="24" t="str">
        <f>VLOOKUP(Table8[[#This Row],[Customer ID]],Table8[[Customer ID]:[Diabetes Status]],5,FALSE)</f>
        <v>Normal</v>
      </c>
      <c r="L2029" s="24" t="str">
        <f>VLOOKUP(A2029,Table1[[Customer ID]:[Date Of Birth]],5,FALSE)</f>
        <v>13-Jun-1996</v>
      </c>
      <c r="M2029" s="24">
        <f>VLOOKUP(A2029,Table1[[Customer ID]:[charges]],8,FALSE)</f>
        <v>2904.09</v>
      </c>
      <c r="N2029" s="24" t="str">
        <f>VLOOKUP(Healthcare!A2029,Table1[[Customer ID]:[Hospital tier]],9,FALSE)</f>
        <v>tier - 2</v>
      </c>
      <c r="O2029" s="24" t="str">
        <f>VLOOKUP(A2029,Table1[[Customer ID]:[City tier]],10,FALSE)</f>
        <v>tier - 2</v>
      </c>
      <c r="P2029" s="24" t="str">
        <f>VLOOKUP(Healthcare!A2029,Table1[],11,FALSE)</f>
        <v>R1011</v>
      </c>
      <c r="Q2029" s="24">
        <f>VLOOKUP(Healthcare!A2029,Table1[[Customer ID]:[Age]],6,FALSE)</f>
        <v>26</v>
      </c>
    </row>
    <row r="2030" spans="1:17" ht="15.4" x14ac:dyDescent="0.45">
      <c r="A2030" s="25" t="s">
        <v>2029</v>
      </c>
      <c r="B2030" s="24" t="str">
        <f>VLOOKUP('Customer Names'!A2030,'Customer Names'!A2030:C4364,3,FALSE)</f>
        <v>Ranti</v>
      </c>
      <c r="C2030" s="24">
        <f>VLOOKUP(Table8[[#This Row],[Customer ID]],Table8[[Customer ID]:[BMI]],2,FALSE)</f>
        <v>29.15</v>
      </c>
      <c r="D2030" s="24">
        <f>VLOOKUP(Table8[[#This Row],[Customer ID]],Table8[[Customer ID]:[HBA1C]],4,FALSE)</f>
        <v>4.91</v>
      </c>
      <c r="E2030" s="24" t="str">
        <f>VLOOKUP(Table8[[#This Row],[Customer ID]],Table8[[Customer ID]:[Heart Issues]],6,FALSE)</f>
        <v>Yes</v>
      </c>
      <c r="F2030" s="24" t="str">
        <f>VLOOKUP(Table8[[#This Row],[Customer ID]],Table8[[Customer ID]:[Any Transplants]],7,FALSE)</f>
        <v>No</v>
      </c>
      <c r="G2030" s="24" t="str">
        <f>VLOOKUP(Table8[[#This Row],[Customer ID]],Table8[[Customer ID]:[Cancer history]],8,FALSE)</f>
        <v>No</v>
      </c>
      <c r="H2030" s="24">
        <f>VLOOKUP(Table8[[#This Row],[Customer ID]],Table8[[Customer ID]:[NumberOfMajorSurgeries]],9,FALSE)</f>
        <v>0</v>
      </c>
      <c r="I2030" s="24" t="str">
        <f>VLOOKUP(Table8[[#This Row],[Customer ID]],Table8[],10,FALSE)</f>
        <v>No</v>
      </c>
      <c r="J2030" s="24" t="str">
        <f>VLOOKUP(Table8[[#This Row],[Customer ID]],Table8[[Customer ID]:[Wight Status]],3,FALSE)</f>
        <v>Over Weight</v>
      </c>
      <c r="K2030" s="24" t="str">
        <f>VLOOKUP(Table8[[#This Row],[Customer ID]],Table8[[Customer ID]:[Diabetes Status]],5,FALSE)</f>
        <v>Normal</v>
      </c>
      <c r="L2030" s="24" t="str">
        <f>VLOOKUP(A2030,Table1[[Customer ID]:[Date Of Birth]],5,FALSE)</f>
        <v>24-Oct-1996</v>
      </c>
      <c r="M2030" s="24">
        <f>VLOOKUP(A2030,Table1[[Customer ID]:[charges]],8,FALSE)</f>
        <v>2902.91</v>
      </c>
      <c r="N2030" s="24" t="str">
        <f>VLOOKUP(Healthcare!A2030,Table1[[Customer ID]:[Hospital tier]],9,FALSE)</f>
        <v>tier - 2</v>
      </c>
      <c r="O2030" s="24" t="str">
        <f>VLOOKUP(A2030,Table1[[Customer ID]:[City tier]],10,FALSE)</f>
        <v>tier - 2</v>
      </c>
      <c r="P2030" s="24" t="str">
        <f>VLOOKUP(Healthcare!A2030,Table1[],11,FALSE)</f>
        <v>R1013</v>
      </c>
      <c r="Q2030" s="24">
        <f>VLOOKUP(Healthcare!A2030,Table1[[Customer ID]:[Age]],6,FALSE)</f>
        <v>26</v>
      </c>
    </row>
    <row r="2031" spans="1:17" ht="15.4" x14ac:dyDescent="0.45">
      <c r="A2031" s="25" t="s">
        <v>2030</v>
      </c>
      <c r="B2031" s="24" t="str">
        <f>VLOOKUP('Customer Names'!A2031,'Customer Names'!A2031:C4365,3,FALSE)</f>
        <v>Ishaq</v>
      </c>
      <c r="C2031" s="24">
        <f>VLOOKUP(Table8[[#This Row],[Customer ID]],Table8[[Customer ID]:[BMI]],2,FALSE)</f>
        <v>34.865000000000002</v>
      </c>
      <c r="D2031" s="24">
        <f>VLOOKUP(Table8[[#This Row],[Customer ID]],Table8[[Customer ID]:[HBA1C]],4,FALSE)</f>
        <v>4.8</v>
      </c>
      <c r="E2031" s="24" t="str">
        <f>VLOOKUP(Table8[[#This Row],[Customer ID]],Table8[[Customer ID]:[Heart Issues]],6,FALSE)</f>
        <v>No</v>
      </c>
      <c r="F2031" s="24" t="str">
        <f>VLOOKUP(Table8[[#This Row],[Customer ID]],Table8[[Customer ID]:[Any Transplants]],7,FALSE)</f>
        <v>No</v>
      </c>
      <c r="G2031" s="24" t="str">
        <f>VLOOKUP(Table8[[#This Row],[Customer ID]],Table8[[Customer ID]:[Cancer history]],8,FALSE)</f>
        <v>No</v>
      </c>
      <c r="H2031" s="24">
        <f>VLOOKUP(Table8[[#This Row],[Customer ID]],Table8[[Customer ID]:[NumberOfMajorSurgeries]],9,FALSE)</f>
        <v>0</v>
      </c>
      <c r="I2031" s="24" t="str">
        <f>VLOOKUP(Table8[[#This Row],[Customer ID]],Table8[],10,FALSE)</f>
        <v>No</v>
      </c>
      <c r="J2031" s="24" t="str">
        <f>VLOOKUP(Table8[[#This Row],[Customer ID]],Table8[[Customer ID]:[Wight Status]],3,FALSE)</f>
        <v>Obesity</v>
      </c>
      <c r="K2031" s="24" t="str">
        <f>VLOOKUP(Table8[[#This Row],[Customer ID]],Table8[[Customer ID]:[Diabetes Status]],5,FALSE)</f>
        <v>Normal</v>
      </c>
      <c r="L2031" s="24" t="str">
        <f>VLOOKUP(A2031,Table1[[Customer ID]:[Date Of Birth]],5,FALSE)</f>
        <v>1-Nov-1999</v>
      </c>
      <c r="M2031" s="24">
        <f>VLOOKUP(A2031,Table1[[Customer ID]:[charges]],8,FALSE)</f>
        <v>2899.49</v>
      </c>
      <c r="N2031" s="24" t="str">
        <f>VLOOKUP(Healthcare!A2031,Table1[[Customer ID]:[Hospital tier]],9,FALSE)</f>
        <v>tier - 2</v>
      </c>
      <c r="O2031" s="24" t="str">
        <f>VLOOKUP(A2031,Table1[[Customer ID]:[City tier]],10,FALSE)</f>
        <v>tier - 2</v>
      </c>
      <c r="P2031" s="24" t="str">
        <f>VLOOKUP(Healthcare!A2031,Table1[],11,FALSE)</f>
        <v>R1024</v>
      </c>
      <c r="Q2031" s="24">
        <f>VLOOKUP(Healthcare!A2031,Table1[[Customer ID]:[Age]],6,FALSE)</f>
        <v>23</v>
      </c>
    </row>
    <row r="2032" spans="1:17" ht="15.4" x14ac:dyDescent="0.45">
      <c r="A2032" s="25" t="s">
        <v>2031</v>
      </c>
      <c r="B2032" s="24" t="str">
        <f>VLOOKUP('Customer Names'!A2032,'Customer Names'!A2032:C4366,3,FALSE)</f>
        <v>Wiles</v>
      </c>
      <c r="C2032" s="24">
        <f>VLOOKUP(Table8[[#This Row],[Customer ID]],Table8[[Customer ID]:[BMI]],2,FALSE)</f>
        <v>28.12</v>
      </c>
      <c r="D2032" s="24">
        <f>VLOOKUP(Table8[[#This Row],[Customer ID]],Table8[[Customer ID]:[HBA1C]],4,FALSE)</f>
        <v>5.55</v>
      </c>
      <c r="E2032" s="24" t="str">
        <f>VLOOKUP(Table8[[#This Row],[Customer ID]],Table8[[Customer ID]:[Heart Issues]],6,FALSE)</f>
        <v>Yes</v>
      </c>
      <c r="F2032" s="24" t="str">
        <f>VLOOKUP(Table8[[#This Row],[Customer ID]],Table8[[Customer ID]:[Any Transplants]],7,FALSE)</f>
        <v>Yes</v>
      </c>
      <c r="G2032" s="24" t="str">
        <f>VLOOKUP(Table8[[#This Row],[Customer ID]],Table8[[Customer ID]:[Cancer history]],8,FALSE)</f>
        <v>No</v>
      </c>
      <c r="H2032" s="24">
        <f>VLOOKUP(Table8[[#This Row],[Customer ID]],Table8[[Customer ID]:[NumberOfMajorSurgeries]],9,FALSE)</f>
        <v>2</v>
      </c>
      <c r="I2032" s="24" t="str">
        <f>VLOOKUP(Table8[[#This Row],[Customer ID]],Table8[],10,FALSE)</f>
        <v>No</v>
      </c>
      <c r="J2032" s="24" t="str">
        <f>VLOOKUP(Table8[[#This Row],[Customer ID]],Table8[[Customer ID]:[Wight Status]],3,FALSE)</f>
        <v>Over Weight</v>
      </c>
      <c r="K2032" s="24" t="str">
        <f>VLOOKUP(Table8[[#This Row],[Customer ID]],Table8[[Customer ID]:[Diabetes Status]],5,FALSE)</f>
        <v>Normal</v>
      </c>
      <c r="L2032" s="24" t="str">
        <f>VLOOKUP(A2032,Table1[[Customer ID]:[Date Of Birth]],5,FALSE)</f>
        <v>14-Jul-2000</v>
      </c>
      <c r="M2032" s="24">
        <f>VLOOKUP(A2032,Table1[[Customer ID]:[charges]],8,FALSE)</f>
        <v>2897.46</v>
      </c>
      <c r="N2032" s="24" t="str">
        <f>VLOOKUP(Healthcare!A2032,Table1[[Customer ID]:[Hospital tier]],9,FALSE)</f>
        <v>tier - 2</v>
      </c>
      <c r="O2032" s="24" t="str">
        <f>VLOOKUP(A2032,Table1[[Customer ID]:[City tier]],10,FALSE)</f>
        <v>tier - 1</v>
      </c>
      <c r="P2032" s="24" t="str">
        <f>VLOOKUP(Healthcare!A2032,Table1[],11,FALSE)</f>
        <v>R1012</v>
      </c>
      <c r="Q2032" s="24">
        <f>VLOOKUP(Healthcare!A2032,Table1[[Customer ID]:[Age]],6,FALSE)</f>
        <v>22</v>
      </c>
    </row>
    <row r="2033" spans="1:17" ht="15.4" x14ac:dyDescent="0.45">
      <c r="A2033" s="25" t="s">
        <v>2032</v>
      </c>
      <c r="B2033" s="24" t="str">
        <f>VLOOKUP('Customer Names'!A2033,'Customer Names'!A2033:C4367,3,FALSE)</f>
        <v>Roberts</v>
      </c>
      <c r="C2033" s="24">
        <f>VLOOKUP(Table8[[#This Row],[Customer ID]],Table8[[Customer ID]:[BMI]],2,FALSE)</f>
        <v>29.45</v>
      </c>
      <c r="D2033" s="24">
        <f>VLOOKUP(Table8[[#This Row],[Customer ID]],Table8[[Customer ID]:[HBA1C]],4,FALSE)</f>
        <v>5.24</v>
      </c>
      <c r="E2033" s="24" t="str">
        <f>VLOOKUP(Table8[[#This Row],[Customer ID]],Table8[[Customer ID]:[Heart Issues]],6,FALSE)</f>
        <v>Yes</v>
      </c>
      <c r="F2033" s="24" t="str">
        <f>VLOOKUP(Table8[[#This Row],[Customer ID]],Table8[[Customer ID]:[Any Transplants]],7,FALSE)</f>
        <v>No</v>
      </c>
      <c r="G2033" s="24" t="str">
        <f>VLOOKUP(Table8[[#This Row],[Customer ID]],Table8[[Customer ID]:[Cancer history]],8,FALSE)</f>
        <v>No</v>
      </c>
      <c r="H2033" s="24">
        <f>VLOOKUP(Table8[[#This Row],[Customer ID]],Table8[[Customer ID]:[NumberOfMajorSurgeries]],9,FALSE)</f>
        <v>0</v>
      </c>
      <c r="I2033" s="24" t="str">
        <f>VLOOKUP(Table8[[#This Row],[Customer ID]],Table8[],10,FALSE)</f>
        <v>No</v>
      </c>
      <c r="J2033" s="24" t="str">
        <f>VLOOKUP(Table8[[#This Row],[Customer ID]],Table8[[Customer ID]:[Wight Status]],3,FALSE)</f>
        <v>Over Weight</v>
      </c>
      <c r="K2033" s="24" t="str">
        <f>VLOOKUP(Table8[[#This Row],[Customer ID]],Table8[[Customer ID]:[Diabetes Status]],5,FALSE)</f>
        <v>Normal</v>
      </c>
      <c r="L2033" s="24" t="str">
        <f>VLOOKUP(A2033,Table1[[Customer ID]:[Date Of Birth]],5,FALSE)</f>
        <v>21-Jun-1996</v>
      </c>
      <c r="M2033" s="24">
        <f>VLOOKUP(A2033,Table1[[Customer ID]:[charges]],8,FALSE)</f>
        <v>2897.32</v>
      </c>
      <c r="N2033" s="24" t="str">
        <f>VLOOKUP(Healthcare!A2033,Table1[[Customer ID]:[Hospital tier]],9,FALSE)</f>
        <v>tier - 3</v>
      </c>
      <c r="O2033" s="24" t="str">
        <f>VLOOKUP(A2033,Table1[[Customer ID]:[City tier]],10,FALSE)</f>
        <v>tier - 3</v>
      </c>
      <c r="P2033" s="24" t="str">
        <f>VLOOKUP(Healthcare!A2033,Table1[],11,FALSE)</f>
        <v>R1016</v>
      </c>
      <c r="Q2033" s="24">
        <f>VLOOKUP(Healthcare!A2033,Table1[[Customer ID]:[Age]],6,FALSE)</f>
        <v>26</v>
      </c>
    </row>
    <row r="2034" spans="1:17" ht="15.4" x14ac:dyDescent="0.45">
      <c r="A2034" s="25" t="s">
        <v>2033</v>
      </c>
      <c r="B2034" s="24" t="str">
        <f>VLOOKUP('Customer Names'!A2034,'Customer Names'!A2034:C4368,3,FALSE)</f>
        <v>Serafini</v>
      </c>
      <c r="C2034" s="24">
        <f>VLOOKUP(Table8[[#This Row],[Customer ID]],Table8[[Customer ID]:[BMI]],2,FALSE)</f>
        <v>27.94</v>
      </c>
      <c r="D2034" s="24">
        <f>VLOOKUP(Table8[[#This Row],[Customer ID]],Table8[[Customer ID]:[HBA1C]],4,FALSE)</f>
        <v>6.08</v>
      </c>
      <c r="E2034" s="24" t="str">
        <f>VLOOKUP(Table8[[#This Row],[Customer ID]],Table8[[Customer ID]:[Heart Issues]],6,FALSE)</f>
        <v>No</v>
      </c>
      <c r="F2034" s="24" t="str">
        <f>VLOOKUP(Table8[[#This Row],[Customer ID]],Table8[[Customer ID]:[Any Transplants]],7,FALSE)</f>
        <v>No</v>
      </c>
      <c r="G2034" s="24" t="str">
        <f>VLOOKUP(Table8[[#This Row],[Customer ID]],Table8[[Customer ID]:[Cancer history]],8,FALSE)</f>
        <v>Yes</v>
      </c>
      <c r="H2034" s="24">
        <f>VLOOKUP(Table8[[#This Row],[Customer ID]],Table8[[Customer ID]:[NumberOfMajorSurgeries]],9,FALSE)</f>
        <v>1</v>
      </c>
      <c r="I2034" s="24" t="str">
        <f>VLOOKUP(Table8[[#This Row],[Customer ID]],Table8[],10,FALSE)</f>
        <v>No</v>
      </c>
      <c r="J2034" s="24" t="str">
        <f>VLOOKUP(Table8[[#This Row],[Customer ID]],Table8[[Customer ID]:[Wight Status]],3,FALSE)</f>
        <v>Over Weight</v>
      </c>
      <c r="K2034" s="24" t="str">
        <f>VLOOKUP(Table8[[#This Row],[Customer ID]],Table8[[Customer ID]:[Diabetes Status]],5,FALSE)</f>
        <v>Prediabetes</v>
      </c>
      <c r="L2034" s="24" t="str">
        <f>VLOOKUP(A2034,Table1[[Customer ID]:[Date Of Birth]],5,FALSE)</f>
        <v>12-Aug-1993</v>
      </c>
      <c r="M2034" s="24">
        <f>VLOOKUP(A2034,Table1[[Customer ID]:[charges]],8,FALSE)</f>
        <v>2867.12</v>
      </c>
      <c r="N2034" s="24" t="str">
        <f>VLOOKUP(Healthcare!A2034,Table1[[Customer ID]:[Hospital tier]],9,FALSE)</f>
        <v>tier - 1</v>
      </c>
      <c r="O2034" s="24" t="str">
        <f>VLOOKUP(A2034,Table1[[Customer ID]:[City tier]],10,FALSE)</f>
        <v>tier - 3</v>
      </c>
      <c r="P2034" s="24" t="str">
        <f>VLOOKUP(Healthcare!A2034,Table1[],11,FALSE)</f>
        <v>R1013</v>
      </c>
      <c r="Q2034" s="24">
        <f>VLOOKUP(Healthcare!A2034,Table1[[Customer ID]:[Age]],6,FALSE)</f>
        <v>29</v>
      </c>
    </row>
    <row r="2035" spans="1:17" ht="15.4" x14ac:dyDescent="0.45">
      <c r="A2035" s="25" t="s">
        <v>2034</v>
      </c>
      <c r="B2035" s="24" t="str">
        <f>VLOOKUP('Customer Names'!A2035,'Customer Names'!A2035:C4369,3,FALSE)</f>
        <v>Button</v>
      </c>
      <c r="C2035" s="24">
        <f>VLOOKUP(Table8[[#This Row],[Customer ID]],Table8[[Customer ID]:[BMI]],2,FALSE)</f>
        <v>27.2</v>
      </c>
      <c r="D2035" s="24">
        <f>VLOOKUP(Table8[[#This Row],[Customer ID]],Table8[[Customer ID]:[HBA1C]],4,FALSE)</f>
        <v>5.83</v>
      </c>
      <c r="E2035" s="24" t="str">
        <f>VLOOKUP(Table8[[#This Row],[Customer ID]],Table8[[Customer ID]:[Heart Issues]],6,FALSE)</f>
        <v>No</v>
      </c>
      <c r="F2035" s="24" t="str">
        <f>VLOOKUP(Table8[[#This Row],[Customer ID]],Table8[[Customer ID]:[Any Transplants]],7,FALSE)</f>
        <v>No</v>
      </c>
      <c r="G2035" s="24" t="str">
        <f>VLOOKUP(Table8[[#This Row],[Customer ID]],Table8[[Customer ID]:[Cancer history]],8,FALSE)</f>
        <v>Yes</v>
      </c>
      <c r="H2035" s="24">
        <f>VLOOKUP(Table8[[#This Row],[Customer ID]],Table8[[Customer ID]:[NumberOfMajorSurgeries]],9,FALSE)</f>
        <v>1</v>
      </c>
      <c r="I2035" s="24" t="str">
        <f>VLOOKUP(Table8[[#This Row],[Customer ID]],Table8[],10,FALSE)</f>
        <v>No</v>
      </c>
      <c r="J2035" s="24" t="str">
        <f>VLOOKUP(Table8[[#This Row],[Customer ID]],Table8[[Customer ID]:[Wight Status]],3,FALSE)</f>
        <v>Over Weight</v>
      </c>
      <c r="K2035" s="24" t="str">
        <f>VLOOKUP(Table8[[#This Row],[Customer ID]],Table8[[Customer ID]:[Diabetes Status]],5,FALSE)</f>
        <v>Prediabetes</v>
      </c>
      <c r="L2035" s="24" t="str">
        <f>VLOOKUP(A2035,Table1[[Customer ID]:[Date Of Birth]],5,FALSE)</f>
        <v>1-Nov-1993</v>
      </c>
      <c r="M2035" s="24">
        <f>VLOOKUP(A2035,Table1[[Customer ID]:[charges]],8,FALSE)</f>
        <v>2866.09</v>
      </c>
      <c r="N2035" s="24" t="str">
        <f>VLOOKUP(Healthcare!A2035,Table1[[Customer ID]:[Hospital tier]],9,FALSE)</f>
        <v>tier - 3</v>
      </c>
      <c r="O2035" s="24" t="str">
        <f>VLOOKUP(A2035,Table1[[Customer ID]:[City tier]],10,FALSE)</f>
        <v>tier - 3</v>
      </c>
      <c r="P2035" s="24" t="str">
        <f>VLOOKUP(Healthcare!A2035,Table1[],11,FALSE)</f>
        <v>R1011</v>
      </c>
      <c r="Q2035" s="24">
        <f>VLOOKUP(Healthcare!A2035,Table1[[Customer ID]:[Age]],6,FALSE)</f>
        <v>29</v>
      </c>
    </row>
    <row r="2036" spans="1:17" ht="15.4" x14ac:dyDescent="0.45">
      <c r="A2036" s="25" t="s">
        <v>2035</v>
      </c>
      <c r="B2036" s="24" t="str">
        <f>VLOOKUP('Customer Names'!A2036,'Customer Names'!A2036:C4370,3,FALSE)</f>
        <v>Gaal</v>
      </c>
      <c r="C2036" s="24">
        <f>VLOOKUP(Table8[[#This Row],[Customer ID]],Table8[[Customer ID]:[BMI]],2,FALSE)</f>
        <v>33.344999999999999</v>
      </c>
      <c r="D2036" s="24">
        <f>VLOOKUP(Table8[[#This Row],[Customer ID]],Table8[[Customer ID]:[HBA1C]],4,FALSE)</f>
        <v>4.29</v>
      </c>
      <c r="E2036" s="24" t="str">
        <f>VLOOKUP(Table8[[#This Row],[Customer ID]],Table8[[Customer ID]:[Heart Issues]],6,FALSE)</f>
        <v>No</v>
      </c>
      <c r="F2036" s="24" t="str">
        <f>VLOOKUP(Table8[[#This Row],[Customer ID]],Table8[[Customer ID]:[Any Transplants]],7,FALSE)</f>
        <v>No</v>
      </c>
      <c r="G2036" s="24" t="str">
        <f>VLOOKUP(Table8[[#This Row],[Customer ID]],Table8[[Customer ID]:[Cancer history]],8,FALSE)</f>
        <v>No</v>
      </c>
      <c r="H2036" s="24">
        <f>VLOOKUP(Table8[[#This Row],[Customer ID]],Table8[[Customer ID]:[NumberOfMajorSurgeries]],9,FALSE)</f>
        <v>1</v>
      </c>
      <c r="I2036" s="24" t="str">
        <f>VLOOKUP(Table8[[#This Row],[Customer ID]],Table8[],10,FALSE)</f>
        <v>No</v>
      </c>
      <c r="J2036" s="24" t="str">
        <f>VLOOKUP(Table8[[#This Row],[Customer ID]],Table8[[Customer ID]:[Wight Status]],3,FALSE)</f>
        <v>Obesity</v>
      </c>
      <c r="K2036" s="24" t="str">
        <f>VLOOKUP(Table8[[#This Row],[Customer ID]],Table8[[Customer ID]:[Diabetes Status]],5,FALSE)</f>
        <v>Normal</v>
      </c>
      <c r="L2036" s="24" t="str">
        <f>VLOOKUP(A2036,Table1[[Customer ID]:[Date Of Birth]],5,FALSE)</f>
        <v>4-Sep-1998</v>
      </c>
      <c r="M2036" s="24">
        <f>VLOOKUP(A2036,Table1[[Customer ID]:[charges]],8,FALSE)</f>
        <v>2855.44</v>
      </c>
      <c r="N2036" s="24" t="str">
        <f>VLOOKUP(Healthcare!A2036,Table1[[Customer ID]:[Hospital tier]],9,FALSE)</f>
        <v>tier - 2</v>
      </c>
      <c r="O2036" s="24" t="str">
        <f>VLOOKUP(A2036,Table1[[Customer ID]:[City tier]],10,FALSE)</f>
        <v>tier - 3</v>
      </c>
      <c r="P2036" s="24" t="str">
        <f>VLOOKUP(Healthcare!A2036,Table1[],11,FALSE)</f>
        <v>R1012</v>
      </c>
      <c r="Q2036" s="24">
        <f>VLOOKUP(Healthcare!A2036,Table1[[Customer ID]:[Age]],6,FALSE)</f>
        <v>24</v>
      </c>
    </row>
    <row r="2037" spans="1:17" ht="15.4" x14ac:dyDescent="0.45">
      <c r="A2037" s="25" t="s">
        <v>2036</v>
      </c>
      <c r="B2037" s="24" t="str">
        <f>VLOOKUP('Customer Names'!A2037,'Customer Names'!A2037:C4371,3,FALSE)</f>
        <v>Liptak</v>
      </c>
      <c r="C2037" s="24">
        <f>VLOOKUP(Table8[[#This Row],[Customer ID]],Table8[[Customer ID]:[BMI]],2,FALSE)</f>
        <v>29.925000000000001</v>
      </c>
      <c r="D2037" s="24">
        <f>VLOOKUP(Table8[[#This Row],[Customer ID]],Table8[[Customer ID]:[HBA1C]],4,FALSE)</f>
        <v>5.3</v>
      </c>
      <c r="E2037" s="24" t="str">
        <f>VLOOKUP(Table8[[#This Row],[Customer ID]],Table8[[Customer ID]:[Heart Issues]],6,FALSE)</f>
        <v>No</v>
      </c>
      <c r="F2037" s="24" t="str">
        <f>VLOOKUP(Table8[[#This Row],[Customer ID]],Table8[[Customer ID]:[Any Transplants]],7,FALSE)</f>
        <v>No</v>
      </c>
      <c r="G2037" s="24" t="str">
        <f>VLOOKUP(Table8[[#This Row],[Customer ID]],Table8[[Customer ID]:[Cancer history]],8,FALSE)</f>
        <v>No</v>
      </c>
      <c r="H2037" s="24">
        <f>VLOOKUP(Table8[[#This Row],[Customer ID]],Table8[[Customer ID]:[NumberOfMajorSurgeries]],9,FALSE)</f>
        <v>1</v>
      </c>
      <c r="I2037" s="24" t="str">
        <f>VLOOKUP(Table8[[#This Row],[Customer ID]],Table8[],10,FALSE)</f>
        <v>No</v>
      </c>
      <c r="J2037" s="24" t="str">
        <f>VLOOKUP(Table8[[#This Row],[Customer ID]],Table8[[Customer ID]:[Wight Status]],3,FALSE)</f>
        <v>Over Weight</v>
      </c>
      <c r="K2037" s="24" t="str">
        <f>VLOOKUP(Table8[[#This Row],[Customer ID]],Table8[[Customer ID]:[Diabetes Status]],5,FALSE)</f>
        <v>Normal</v>
      </c>
      <c r="L2037" s="24" t="str">
        <f>VLOOKUP(A2037,Table1[[Customer ID]:[Date Of Birth]],5,FALSE)</f>
        <v>17-Jun-1998</v>
      </c>
      <c r="M2037" s="24">
        <f>VLOOKUP(A2037,Table1[[Customer ID]:[charges]],8,FALSE)</f>
        <v>2850.68</v>
      </c>
      <c r="N2037" s="24" t="str">
        <f>VLOOKUP(Healthcare!A2037,Table1[[Customer ID]:[Hospital tier]],9,FALSE)</f>
        <v>tier - 2</v>
      </c>
      <c r="O2037" s="24" t="str">
        <f>VLOOKUP(A2037,Table1[[Customer ID]:[City tier]],10,FALSE)</f>
        <v>tier - 3</v>
      </c>
      <c r="P2037" s="24" t="str">
        <f>VLOOKUP(Healthcare!A2037,Table1[],11,FALSE)</f>
        <v>R1012</v>
      </c>
      <c r="Q2037" s="24">
        <f>VLOOKUP(Healthcare!A2037,Table1[[Customer ID]:[Age]],6,FALSE)</f>
        <v>24</v>
      </c>
    </row>
    <row r="2038" spans="1:17" ht="15.4" x14ac:dyDescent="0.45">
      <c r="A2038" s="25" t="s">
        <v>2037</v>
      </c>
      <c r="B2038" s="24" t="str">
        <f>VLOOKUP('Customer Names'!A2038,'Customer Names'!A2038:C4372,3,FALSE)</f>
        <v>Kellam</v>
      </c>
      <c r="C2038" s="24">
        <f>VLOOKUP(Table8[[#This Row],[Customer ID]],Table8[[Customer ID]:[BMI]],2,FALSE)</f>
        <v>24.225000000000001</v>
      </c>
      <c r="D2038" s="24">
        <f>VLOOKUP(Table8[[#This Row],[Customer ID]],Table8[[Customer ID]:[HBA1C]],4,FALSE)</f>
        <v>4.42</v>
      </c>
      <c r="E2038" s="24" t="str">
        <f>VLOOKUP(Table8[[#This Row],[Customer ID]],Table8[[Customer ID]:[Heart Issues]],6,FALSE)</f>
        <v>No</v>
      </c>
      <c r="F2038" s="24" t="str">
        <f>VLOOKUP(Table8[[#This Row],[Customer ID]],Table8[[Customer ID]:[Any Transplants]],7,FALSE)</f>
        <v>No</v>
      </c>
      <c r="G2038" s="24" t="str">
        <f>VLOOKUP(Table8[[#This Row],[Customer ID]],Table8[[Customer ID]:[Cancer history]],8,FALSE)</f>
        <v>No</v>
      </c>
      <c r="H2038" s="24">
        <f>VLOOKUP(Table8[[#This Row],[Customer ID]],Table8[[Customer ID]:[NumberOfMajorSurgeries]],9,FALSE)</f>
        <v>1</v>
      </c>
      <c r="I2038" s="24" t="str">
        <f>VLOOKUP(Table8[[#This Row],[Customer ID]],Table8[],10,FALSE)</f>
        <v>No</v>
      </c>
      <c r="J2038" s="24" t="str">
        <f>VLOOKUP(Table8[[#This Row],[Customer ID]],Table8[[Customer ID]:[Wight Status]],3,FALSE)</f>
        <v>Normal Weight</v>
      </c>
      <c r="K2038" s="24" t="str">
        <f>VLOOKUP(Table8[[#This Row],[Customer ID]],Table8[[Customer ID]:[Diabetes Status]],5,FALSE)</f>
        <v>Normal</v>
      </c>
      <c r="L2038" s="24" t="str">
        <f>VLOOKUP(A2038,Table1[[Customer ID]:[Date Of Birth]],5,FALSE)</f>
        <v>15-Nov-1998</v>
      </c>
      <c r="M2038" s="24">
        <f>VLOOKUP(A2038,Table1[[Customer ID]:[charges]],8,FALSE)</f>
        <v>2842.76</v>
      </c>
      <c r="N2038" s="24" t="str">
        <f>VLOOKUP(Healthcare!A2038,Table1[[Customer ID]:[Hospital tier]],9,FALSE)</f>
        <v>tier - 2</v>
      </c>
      <c r="O2038" s="24" t="str">
        <f>VLOOKUP(A2038,Table1[[Customer ID]:[City tier]],10,FALSE)</f>
        <v>tier - 3</v>
      </c>
      <c r="P2038" s="24" t="str">
        <f>VLOOKUP(Healthcare!A2038,Table1[],11,FALSE)</f>
        <v>R1012</v>
      </c>
      <c r="Q2038" s="24">
        <f>VLOOKUP(Healthcare!A2038,Table1[[Customer ID]:[Age]],6,FALSE)</f>
        <v>24</v>
      </c>
    </row>
    <row r="2039" spans="1:17" ht="15.4" x14ac:dyDescent="0.45">
      <c r="A2039" s="25" t="s">
        <v>2038</v>
      </c>
      <c r="B2039" s="24" t="str">
        <f>VLOOKUP('Customer Names'!A2039,'Customer Names'!A2039:C4373,3,FALSE)</f>
        <v>Gordon</v>
      </c>
      <c r="C2039" s="24">
        <f>VLOOKUP(Table8[[#This Row],[Customer ID]],Table8[[Customer ID]:[BMI]],2,FALSE)</f>
        <v>29.68</v>
      </c>
      <c r="D2039" s="24">
        <f>VLOOKUP(Table8[[#This Row],[Customer ID]],Table8[[Customer ID]:[HBA1C]],4,FALSE)</f>
        <v>5.68</v>
      </c>
      <c r="E2039" s="24" t="str">
        <f>VLOOKUP(Table8[[#This Row],[Customer ID]],Table8[[Customer ID]:[Heart Issues]],6,FALSE)</f>
        <v>No</v>
      </c>
      <c r="F2039" s="24" t="str">
        <f>VLOOKUP(Table8[[#This Row],[Customer ID]],Table8[[Customer ID]:[Any Transplants]],7,FALSE)</f>
        <v>Yes</v>
      </c>
      <c r="G2039" s="24" t="str">
        <f>VLOOKUP(Table8[[#This Row],[Customer ID]],Table8[[Customer ID]:[Cancer history]],8,FALSE)</f>
        <v>No</v>
      </c>
      <c r="H2039" s="24">
        <f>VLOOKUP(Table8[[#This Row],[Customer ID]],Table8[[Customer ID]:[NumberOfMajorSurgeries]],9,FALSE)</f>
        <v>1</v>
      </c>
      <c r="I2039" s="24" t="str">
        <f>VLOOKUP(Table8[[#This Row],[Customer ID]],Table8[],10,FALSE)</f>
        <v>No</v>
      </c>
      <c r="J2039" s="24" t="str">
        <f>VLOOKUP(Table8[[#This Row],[Customer ID]],Table8[[Customer ID]:[Wight Status]],3,FALSE)</f>
        <v>Over Weight</v>
      </c>
      <c r="K2039" s="24" t="str">
        <f>VLOOKUP(Table8[[#This Row],[Customer ID]],Table8[[Customer ID]:[Diabetes Status]],5,FALSE)</f>
        <v>Normal</v>
      </c>
      <c r="L2039" s="24" t="str">
        <f>VLOOKUP(A2039,Table1[[Customer ID]:[Date Of Birth]],5,FALSE)</f>
        <v>1-Oct-2000</v>
      </c>
      <c r="M2039" s="24">
        <f>VLOOKUP(A2039,Table1[[Customer ID]:[charges]],8,FALSE)</f>
        <v>2819.51</v>
      </c>
      <c r="N2039" s="24" t="str">
        <f>VLOOKUP(Healthcare!A2039,Table1[[Customer ID]:[Hospital tier]],9,FALSE)</f>
        <v>tier - 2</v>
      </c>
      <c r="O2039" s="24" t="str">
        <f>VLOOKUP(A2039,Table1[[Customer ID]:[City tier]],10,FALSE)</f>
        <v>tier - 3</v>
      </c>
      <c r="P2039" s="24" t="str">
        <f>VLOOKUP(Healthcare!A2039,Table1[],11,FALSE)</f>
        <v>R1011</v>
      </c>
      <c r="Q2039" s="24">
        <f>VLOOKUP(Healthcare!A2039,Table1[[Customer ID]:[Age]],6,FALSE)</f>
        <v>22</v>
      </c>
    </row>
    <row r="2040" spans="1:17" ht="15.4" x14ac:dyDescent="0.45">
      <c r="A2040" s="25" t="s">
        <v>2039</v>
      </c>
      <c r="B2040" s="24" t="str">
        <f>VLOOKUP('Customer Names'!A2040,'Customer Names'!A2040:C4374,3,FALSE)</f>
        <v>Hyland</v>
      </c>
      <c r="C2040" s="24">
        <f>VLOOKUP(Table8[[#This Row],[Customer ID]],Table8[[Customer ID]:[BMI]],2,FALSE)</f>
        <v>20.614999999999998</v>
      </c>
      <c r="D2040" s="24">
        <f>VLOOKUP(Table8[[#This Row],[Customer ID]],Table8[[Customer ID]:[HBA1C]],4,FALSE)</f>
        <v>6.05</v>
      </c>
      <c r="E2040" s="24" t="str">
        <f>VLOOKUP(Table8[[#This Row],[Customer ID]],Table8[[Customer ID]:[Heart Issues]],6,FALSE)</f>
        <v>No</v>
      </c>
      <c r="F2040" s="24" t="str">
        <f>VLOOKUP(Table8[[#This Row],[Customer ID]],Table8[[Customer ID]:[Any Transplants]],7,FALSE)</f>
        <v>No</v>
      </c>
      <c r="G2040" s="24" t="str">
        <f>VLOOKUP(Table8[[#This Row],[Customer ID]],Table8[[Customer ID]:[Cancer history]],8,FALSE)</f>
        <v>Yes</v>
      </c>
      <c r="H2040" s="24">
        <f>VLOOKUP(Table8[[#This Row],[Customer ID]],Table8[[Customer ID]:[NumberOfMajorSurgeries]],9,FALSE)</f>
        <v>1</v>
      </c>
      <c r="I2040" s="24" t="str">
        <f>VLOOKUP(Table8[[#This Row],[Customer ID]],Table8[],10,FALSE)</f>
        <v>No</v>
      </c>
      <c r="J2040" s="24" t="str">
        <f>VLOOKUP(Table8[[#This Row],[Customer ID]],Table8[[Customer ID]:[Wight Status]],3,FALSE)</f>
        <v>Normal Weight</v>
      </c>
      <c r="K2040" s="24" t="str">
        <f>VLOOKUP(Table8[[#This Row],[Customer ID]],Table8[[Customer ID]:[Diabetes Status]],5,FALSE)</f>
        <v>Prediabetes</v>
      </c>
      <c r="L2040" s="24" t="str">
        <f>VLOOKUP(A2040,Table1[[Customer ID]:[Date Of Birth]],5,FALSE)</f>
        <v>23-Sep-2003</v>
      </c>
      <c r="M2040" s="24">
        <f>VLOOKUP(A2040,Table1[[Customer ID]:[charges]],8,FALSE)</f>
        <v>2803.7</v>
      </c>
      <c r="N2040" s="24" t="str">
        <f>VLOOKUP(Healthcare!A2040,Table1[[Customer ID]:[Hospital tier]],9,FALSE)</f>
        <v>tier - 2</v>
      </c>
      <c r="O2040" s="24" t="str">
        <f>VLOOKUP(A2040,Table1[[Customer ID]:[City tier]],10,FALSE)</f>
        <v>tier - 1</v>
      </c>
      <c r="P2040" s="24" t="str">
        <f>VLOOKUP(Healthcare!A2040,Table1[],11,FALSE)</f>
        <v>R1012</v>
      </c>
      <c r="Q2040" s="24">
        <f>VLOOKUP(Healthcare!A2040,Table1[[Customer ID]:[Age]],6,FALSE)</f>
        <v>19</v>
      </c>
    </row>
    <row r="2041" spans="1:17" ht="15.4" x14ac:dyDescent="0.45">
      <c r="A2041" s="25" t="s">
        <v>2040</v>
      </c>
      <c r="B2041" s="24" t="str">
        <f>VLOOKUP('Customer Names'!A2041,'Customer Names'!A2041:C4375,3,FALSE)</f>
        <v>Wagoner</v>
      </c>
      <c r="C2041" s="24">
        <f>VLOOKUP(Table8[[#This Row],[Customer ID]],Table8[[Customer ID]:[BMI]],2,FALSE)</f>
        <v>32.119999999999997</v>
      </c>
      <c r="D2041" s="24">
        <f>VLOOKUP(Table8[[#This Row],[Customer ID]],Table8[[Customer ID]:[HBA1C]],4,FALSE)</f>
        <v>5.33</v>
      </c>
      <c r="E2041" s="24" t="str">
        <f>VLOOKUP(Table8[[#This Row],[Customer ID]],Table8[[Customer ID]:[Heart Issues]],6,FALSE)</f>
        <v>No</v>
      </c>
      <c r="F2041" s="24" t="str">
        <f>VLOOKUP(Table8[[#This Row],[Customer ID]],Table8[[Customer ID]:[Any Transplants]],7,FALSE)</f>
        <v>Yes</v>
      </c>
      <c r="G2041" s="24" t="str">
        <f>VLOOKUP(Table8[[#This Row],[Customer ID]],Table8[[Customer ID]:[Cancer history]],8,FALSE)</f>
        <v>No</v>
      </c>
      <c r="H2041" s="24">
        <f>VLOOKUP(Table8[[#This Row],[Customer ID]],Table8[[Customer ID]:[NumberOfMajorSurgeries]],9,FALSE)</f>
        <v>1</v>
      </c>
      <c r="I2041" s="24" t="str">
        <f>VLOOKUP(Table8[[#This Row],[Customer ID]],Table8[],10,FALSE)</f>
        <v>No</v>
      </c>
      <c r="J2041" s="24" t="str">
        <f>VLOOKUP(Table8[[#This Row],[Customer ID]],Table8[[Customer ID]:[Wight Status]],3,FALSE)</f>
        <v>Obesity</v>
      </c>
      <c r="K2041" s="24" t="str">
        <f>VLOOKUP(Table8[[#This Row],[Customer ID]],Table8[[Customer ID]:[Diabetes Status]],5,FALSE)</f>
        <v>Normal</v>
      </c>
      <c r="L2041" s="24" t="str">
        <f>VLOOKUP(A2041,Table1[[Customer ID]:[Date Of Birth]],5,FALSE)</f>
        <v>4-Aug-2004</v>
      </c>
      <c r="M2041" s="24">
        <f>VLOOKUP(A2041,Table1[[Customer ID]:[charges]],8,FALSE)</f>
        <v>2801.26</v>
      </c>
      <c r="N2041" s="24" t="str">
        <f>VLOOKUP(Healthcare!A2041,Table1[[Customer ID]:[Hospital tier]],9,FALSE)</f>
        <v>tier - 2</v>
      </c>
      <c r="O2041" s="24" t="str">
        <f>VLOOKUP(A2041,Table1[[Customer ID]:[City tier]],10,FALSE)</f>
        <v>tier - 3</v>
      </c>
      <c r="P2041" s="24" t="str">
        <f>VLOOKUP(Healthcare!A2041,Table1[],11,FALSE)</f>
        <v>R1013</v>
      </c>
      <c r="Q2041" s="24">
        <f>VLOOKUP(Healthcare!A2041,Table1[[Customer ID]:[Age]],6,FALSE)</f>
        <v>18</v>
      </c>
    </row>
    <row r="2042" spans="1:17" ht="15.4" x14ac:dyDescent="0.45">
      <c r="A2042" s="25" t="s">
        <v>2041</v>
      </c>
      <c r="B2042" s="24" t="str">
        <f>VLOOKUP('Customer Names'!A2042,'Customer Names'!A2042:C4376,3,FALSE)</f>
        <v>Thomas</v>
      </c>
      <c r="C2042" s="24">
        <f>VLOOKUP(Table8[[#This Row],[Customer ID]],Table8[[Customer ID]:[BMI]],2,FALSE)</f>
        <v>27.36</v>
      </c>
      <c r="D2042" s="24">
        <f>VLOOKUP(Table8[[#This Row],[Customer ID]],Table8[[Customer ID]:[HBA1C]],4,FALSE)</f>
        <v>6.22</v>
      </c>
      <c r="E2042" s="24" t="str">
        <f>VLOOKUP(Table8[[#This Row],[Customer ID]],Table8[[Customer ID]:[Heart Issues]],6,FALSE)</f>
        <v>No</v>
      </c>
      <c r="F2042" s="24" t="str">
        <f>VLOOKUP(Table8[[#This Row],[Customer ID]],Table8[[Customer ID]:[Any Transplants]],7,FALSE)</f>
        <v>No</v>
      </c>
      <c r="G2042" s="24" t="str">
        <f>VLOOKUP(Table8[[#This Row],[Customer ID]],Table8[[Customer ID]:[Cancer history]],8,FALSE)</f>
        <v>No</v>
      </c>
      <c r="H2042" s="24">
        <f>VLOOKUP(Table8[[#This Row],[Customer ID]],Table8[[Customer ID]:[NumberOfMajorSurgeries]],9,FALSE)</f>
        <v>0</v>
      </c>
      <c r="I2042" s="24" t="str">
        <f>VLOOKUP(Table8[[#This Row],[Customer ID]],Table8[],10,FALSE)</f>
        <v>No</v>
      </c>
      <c r="J2042" s="24" t="str">
        <f>VLOOKUP(Table8[[#This Row],[Customer ID]],Table8[[Customer ID]:[Wight Status]],3,FALSE)</f>
        <v>Over Weight</v>
      </c>
      <c r="K2042" s="24" t="str">
        <f>VLOOKUP(Table8[[#This Row],[Customer ID]],Table8[[Customer ID]:[Diabetes Status]],5,FALSE)</f>
        <v>Prediabetes</v>
      </c>
      <c r="L2042" s="24" t="str">
        <f>VLOOKUP(A2042,Table1[[Customer ID]:[Date Of Birth]],5,FALSE)</f>
        <v>24-Dec-1999</v>
      </c>
      <c r="M2042" s="24">
        <f>VLOOKUP(A2042,Table1[[Customer ID]:[charges]],8,FALSE)</f>
        <v>2789.06</v>
      </c>
      <c r="N2042" s="24" t="str">
        <f>VLOOKUP(Healthcare!A2042,Table1[[Customer ID]:[Hospital tier]],9,FALSE)</f>
        <v>tier - 2</v>
      </c>
      <c r="O2042" s="24" t="str">
        <f>VLOOKUP(A2042,Table1[[Customer ID]:[City tier]],10,FALSE)</f>
        <v>tier - 3</v>
      </c>
      <c r="P2042" s="24" t="str">
        <f>VLOOKUP(Healthcare!A2042,Table1[],11,FALSE)</f>
        <v>R1012</v>
      </c>
      <c r="Q2042" s="24">
        <f>VLOOKUP(Healthcare!A2042,Table1[[Customer ID]:[Age]],6,FALSE)</f>
        <v>23</v>
      </c>
    </row>
    <row r="2043" spans="1:17" ht="15.4" x14ac:dyDescent="0.45">
      <c r="A2043" s="25" t="s">
        <v>2042</v>
      </c>
      <c r="B2043" s="24" t="str">
        <f>VLOOKUP('Customer Names'!A2043,'Customer Names'!A2043:C4377,3,FALSE)</f>
        <v>Goffi</v>
      </c>
      <c r="C2043" s="24">
        <f>VLOOKUP(Table8[[#This Row],[Customer ID]],Table8[[Customer ID]:[BMI]],2,FALSE)</f>
        <v>17.385000000000002</v>
      </c>
      <c r="D2043" s="24">
        <f>VLOOKUP(Table8[[#This Row],[Customer ID]],Table8[[Customer ID]:[HBA1C]],4,FALSE)</f>
        <v>5.84</v>
      </c>
      <c r="E2043" s="24" t="str">
        <f>VLOOKUP(Table8[[#This Row],[Customer ID]],Table8[[Customer ID]:[Heart Issues]],6,FALSE)</f>
        <v>No</v>
      </c>
      <c r="F2043" s="24" t="str">
        <f>VLOOKUP(Table8[[#This Row],[Customer ID]],Table8[[Customer ID]:[Any Transplants]],7,FALSE)</f>
        <v>No</v>
      </c>
      <c r="G2043" s="24" t="str">
        <f>VLOOKUP(Table8[[#This Row],[Customer ID]],Table8[[Customer ID]:[Cancer history]],8,FALSE)</f>
        <v>No</v>
      </c>
      <c r="H2043" s="24">
        <f>VLOOKUP(Table8[[#This Row],[Customer ID]],Table8[[Customer ID]:[NumberOfMajorSurgeries]],9,FALSE)</f>
        <v>0</v>
      </c>
      <c r="I2043" s="24" t="str">
        <f>VLOOKUP(Table8[[#This Row],[Customer ID]],Table8[],10,FALSE)</f>
        <v>No</v>
      </c>
      <c r="J2043" s="24" t="str">
        <f>VLOOKUP(Table8[[#This Row],[Customer ID]],Table8[[Customer ID]:[Wight Status]],3,FALSE)</f>
        <v>Under Weight</v>
      </c>
      <c r="K2043" s="24" t="str">
        <f>VLOOKUP(Table8[[#This Row],[Customer ID]],Table8[[Customer ID]:[Diabetes Status]],5,FALSE)</f>
        <v>Prediabetes</v>
      </c>
      <c r="L2043" s="24" t="str">
        <f>VLOOKUP(A2043,Table1[[Customer ID]:[Date Of Birth]],5,FALSE)</f>
        <v>29-Aug-1999</v>
      </c>
      <c r="M2043" s="24">
        <f>VLOOKUP(A2043,Table1[[Customer ID]:[charges]],8,FALSE)</f>
        <v>2775.19</v>
      </c>
      <c r="N2043" s="24" t="str">
        <f>VLOOKUP(Healthcare!A2043,Table1[[Customer ID]:[Hospital tier]],9,FALSE)</f>
        <v>tier - 2</v>
      </c>
      <c r="O2043" s="24" t="str">
        <f>VLOOKUP(A2043,Table1[[Customer ID]:[City tier]],10,FALSE)</f>
        <v>tier - 1</v>
      </c>
      <c r="P2043" s="24" t="str">
        <f>VLOOKUP(Healthcare!A2043,Table1[],11,FALSE)</f>
        <v>R1012</v>
      </c>
      <c r="Q2043" s="24">
        <f>VLOOKUP(Healthcare!A2043,Table1[[Customer ID]:[Age]],6,FALSE)</f>
        <v>23</v>
      </c>
    </row>
    <row r="2044" spans="1:17" ht="15.4" x14ac:dyDescent="0.45">
      <c r="A2044" s="25" t="s">
        <v>2043</v>
      </c>
      <c r="B2044" s="24" t="str">
        <f>VLOOKUP('Customer Names'!A2044,'Customer Names'!A2044:C4378,3,FALSE)</f>
        <v>Salovaara</v>
      </c>
      <c r="C2044" s="24">
        <f>VLOOKUP(Table8[[#This Row],[Customer ID]],Table8[[Customer ID]:[BMI]],2,FALSE)</f>
        <v>30.13</v>
      </c>
      <c r="D2044" s="24">
        <f>VLOOKUP(Table8[[#This Row],[Customer ID]],Table8[[Customer ID]:[HBA1C]],4,FALSE)</f>
        <v>5.71</v>
      </c>
      <c r="E2044" s="24" t="str">
        <f>VLOOKUP(Table8[[#This Row],[Customer ID]],Table8[[Customer ID]:[Heart Issues]],6,FALSE)</f>
        <v>No</v>
      </c>
      <c r="F2044" s="24" t="str">
        <f>VLOOKUP(Table8[[#This Row],[Customer ID]],Table8[[Customer ID]:[Any Transplants]],7,FALSE)</f>
        <v>Yes</v>
      </c>
      <c r="G2044" s="24" t="str">
        <f>VLOOKUP(Table8[[#This Row],[Customer ID]],Table8[[Customer ID]:[Cancer history]],8,FALSE)</f>
        <v>No</v>
      </c>
      <c r="H2044" s="24">
        <f>VLOOKUP(Table8[[#This Row],[Customer ID]],Table8[[Customer ID]:[NumberOfMajorSurgeries]],9,FALSE)</f>
        <v>1</v>
      </c>
      <c r="I2044" s="24" t="str">
        <f>VLOOKUP(Table8[[#This Row],[Customer ID]],Table8[],10,FALSE)</f>
        <v>No</v>
      </c>
      <c r="J2044" s="24" t="str">
        <f>VLOOKUP(Table8[[#This Row],[Customer ID]],Table8[[Customer ID]:[Wight Status]],3,FALSE)</f>
        <v>Obesity</v>
      </c>
      <c r="K2044" s="24" t="str">
        <f>VLOOKUP(Table8[[#This Row],[Customer ID]],Table8[[Customer ID]:[Diabetes Status]],5,FALSE)</f>
        <v>Prediabetes</v>
      </c>
      <c r="L2044" s="24" t="str">
        <f>VLOOKUP(A2044,Table1[[Customer ID]:[Date Of Birth]],5,FALSE)</f>
        <v>14-Nov-2004</v>
      </c>
      <c r="M2044" s="24">
        <f>VLOOKUP(A2044,Table1[[Customer ID]:[charges]],8,FALSE)</f>
        <v>2773.46</v>
      </c>
      <c r="N2044" s="24" t="str">
        <f>VLOOKUP(Healthcare!A2044,Table1[[Customer ID]:[Hospital tier]],9,FALSE)</f>
        <v>tier - 2</v>
      </c>
      <c r="O2044" s="24" t="str">
        <f>VLOOKUP(A2044,Table1[[Customer ID]:[City tier]],10,FALSE)</f>
        <v>tier - 1</v>
      </c>
      <c r="P2044" s="24" t="str">
        <f>VLOOKUP(Healthcare!A2044,Table1[],11,FALSE)</f>
        <v>R1021</v>
      </c>
      <c r="Q2044" s="24">
        <f>VLOOKUP(Healthcare!A2044,Table1[[Customer ID]:[Age]],6,FALSE)</f>
        <v>18</v>
      </c>
    </row>
    <row r="2045" spans="1:17" ht="15.4" x14ac:dyDescent="0.45">
      <c r="A2045" s="25" t="s">
        <v>2044</v>
      </c>
      <c r="B2045" s="24" t="str">
        <f>VLOOKUP('Customer Names'!A2045,'Customer Names'!A2045:C4379,3,FALSE)</f>
        <v>Reid</v>
      </c>
      <c r="C2045" s="24">
        <f>VLOOKUP(Table8[[#This Row],[Customer ID]],Table8[[Customer ID]:[BMI]],2,FALSE)</f>
        <v>25.44</v>
      </c>
      <c r="D2045" s="24">
        <f>VLOOKUP(Table8[[#This Row],[Customer ID]],Table8[[Customer ID]:[HBA1C]],4,FALSE)</f>
        <v>6.04</v>
      </c>
      <c r="E2045" s="24" t="str">
        <f>VLOOKUP(Table8[[#This Row],[Customer ID]],Table8[[Customer ID]:[Heart Issues]],6,FALSE)</f>
        <v>Yes</v>
      </c>
      <c r="F2045" s="24" t="str">
        <f>VLOOKUP(Table8[[#This Row],[Customer ID]],Table8[[Customer ID]:[Any Transplants]],7,FALSE)</f>
        <v>No</v>
      </c>
      <c r="G2045" s="24" t="str">
        <f>VLOOKUP(Table8[[#This Row],[Customer ID]],Table8[[Customer ID]:[Cancer history]],8,FALSE)</f>
        <v>Yes</v>
      </c>
      <c r="H2045" s="24">
        <f>VLOOKUP(Table8[[#This Row],[Customer ID]],Table8[[Customer ID]:[NumberOfMajorSurgeries]],9,FALSE)</f>
        <v>1</v>
      </c>
      <c r="I2045" s="24" t="str">
        <f>VLOOKUP(Table8[[#This Row],[Customer ID]],Table8[],10,FALSE)</f>
        <v>No</v>
      </c>
      <c r="J2045" s="24" t="str">
        <f>VLOOKUP(Table8[[#This Row],[Customer ID]],Table8[[Customer ID]:[Wight Status]],3,FALSE)</f>
        <v>Over Weight</v>
      </c>
      <c r="K2045" s="24" t="str">
        <f>VLOOKUP(Table8[[#This Row],[Customer ID]],Table8[[Customer ID]:[Diabetes Status]],5,FALSE)</f>
        <v>Prediabetes</v>
      </c>
      <c r="L2045" s="24" t="str">
        <f>VLOOKUP(A2045,Table1[[Customer ID]:[Date Of Birth]],5,FALSE)</f>
        <v>10-Aug-1997</v>
      </c>
      <c r="M2045" s="24">
        <f>VLOOKUP(A2045,Table1[[Customer ID]:[charges]],8,FALSE)</f>
        <v>2758.99</v>
      </c>
      <c r="N2045" s="24" t="str">
        <f>VLOOKUP(Healthcare!A2045,Table1[[Customer ID]:[Hospital tier]],9,FALSE)</f>
        <v>tier - 2</v>
      </c>
      <c r="O2045" s="24" t="str">
        <f>VLOOKUP(A2045,Table1[[Customer ID]:[City tier]],10,FALSE)</f>
        <v>tier - 1</v>
      </c>
      <c r="P2045" s="24" t="str">
        <f>VLOOKUP(Healthcare!A2045,Table1[],11,FALSE)</f>
        <v>R1012</v>
      </c>
      <c r="Q2045" s="24">
        <f>VLOOKUP(Healthcare!A2045,Table1[[Customer ID]:[Age]],6,FALSE)</f>
        <v>25</v>
      </c>
    </row>
    <row r="2046" spans="1:17" ht="15.4" x14ac:dyDescent="0.45">
      <c r="A2046" s="25" t="s">
        <v>2045</v>
      </c>
      <c r="B2046" s="24" t="str">
        <f>VLOOKUP('Customer Names'!A2046,'Customer Names'!A2046:C4380,3,FALSE)</f>
        <v>Allan</v>
      </c>
      <c r="C2046" s="24">
        <f>VLOOKUP(Table8[[#This Row],[Customer ID]],Table8[[Customer ID]:[BMI]],2,FALSE)</f>
        <v>39.805</v>
      </c>
      <c r="D2046" s="24">
        <f>VLOOKUP(Table8[[#This Row],[Customer ID]],Table8[[Customer ID]:[HBA1C]],4,FALSE)</f>
        <v>4.38</v>
      </c>
      <c r="E2046" s="24" t="str">
        <f>VLOOKUP(Table8[[#This Row],[Customer ID]],Table8[[Customer ID]:[Heart Issues]],6,FALSE)</f>
        <v>No</v>
      </c>
      <c r="F2046" s="24" t="str">
        <f>VLOOKUP(Table8[[#This Row],[Customer ID]],Table8[[Customer ID]:[Any Transplants]],7,FALSE)</f>
        <v>Yes</v>
      </c>
      <c r="G2046" s="24" t="str">
        <f>VLOOKUP(Table8[[#This Row],[Customer ID]],Table8[[Customer ID]:[Cancer history]],8,FALSE)</f>
        <v>No</v>
      </c>
      <c r="H2046" s="24">
        <f>VLOOKUP(Table8[[#This Row],[Customer ID]],Table8[[Customer ID]:[NumberOfMajorSurgeries]],9,FALSE)</f>
        <v>1</v>
      </c>
      <c r="I2046" s="24" t="str">
        <f>VLOOKUP(Table8[[#This Row],[Customer ID]],Table8[],10,FALSE)</f>
        <v>No</v>
      </c>
      <c r="J2046" s="24" t="str">
        <f>VLOOKUP(Table8[[#This Row],[Customer ID]],Table8[[Customer ID]:[Wight Status]],3,FALSE)</f>
        <v>Obesity</v>
      </c>
      <c r="K2046" s="24" t="str">
        <f>VLOOKUP(Table8[[#This Row],[Customer ID]],Table8[[Customer ID]:[Diabetes Status]],5,FALSE)</f>
        <v>Normal</v>
      </c>
      <c r="L2046" s="24" t="str">
        <f>VLOOKUP(A2046,Table1[[Customer ID]:[Date Of Birth]],5,FALSE)</f>
        <v>11-Oct-2000</v>
      </c>
      <c r="M2046" s="24">
        <f>VLOOKUP(A2046,Table1[[Customer ID]:[charges]],8,FALSE)</f>
        <v>2755.02</v>
      </c>
      <c r="N2046" s="24" t="str">
        <f>VLOOKUP(Healthcare!A2046,Table1[[Customer ID]:[Hospital tier]],9,FALSE)</f>
        <v>tier - 2</v>
      </c>
      <c r="O2046" s="24" t="str">
        <f>VLOOKUP(A2046,Table1[[Customer ID]:[City tier]],10,FALSE)</f>
        <v>tier - 1</v>
      </c>
      <c r="P2046" s="24" t="str">
        <f>VLOOKUP(Healthcare!A2046,Table1[],11,FALSE)</f>
        <v>R1024</v>
      </c>
      <c r="Q2046" s="24">
        <f>VLOOKUP(Healthcare!A2046,Table1[[Customer ID]:[Age]],6,FALSE)</f>
        <v>22</v>
      </c>
    </row>
    <row r="2047" spans="1:17" ht="15.4" x14ac:dyDescent="0.45">
      <c r="A2047" s="25" t="s">
        <v>2046</v>
      </c>
      <c r="B2047" s="24" t="str">
        <f>VLOOKUP('Customer Names'!A2047,'Customer Names'!A2047:C4381,3,FALSE)</f>
        <v>McLaughlin</v>
      </c>
      <c r="C2047" s="24">
        <f>VLOOKUP(Table8[[#This Row],[Customer ID]],Table8[[Customer ID]:[BMI]],2,FALSE)</f>
        <v>30.4</v>
      </c>
      <c r="D2047" s="24">
        <f>VLOOKUP(Table8[[#This Row],[Customer ID]],Table8[[Customer ID]:[HBA1C]],4,FALSE)</f>
        <v>5.56</v>
      </c>
      <c r="E2047" s="24" t="str">
        <f>VLOOKUP(Table8[[#This Row],[Customer ID]],Table8[[Customer ID]:[Heart Issues]],6,FALSE)</f>
        <v>Yes</v>
      </c>
      <c r="F2047" s="24" t="str">
        <f>VLOOKUP(Table8[[#This Row],[Customer ID]],Table8[[Customer ID]:[Any Transplants]],7,FALSE)</f>
        <v>Yes</v>
      </c>
      <c r="G2047" s="24" t="str">
        <f>VLOOKUP(Table8[[#This Row],[Customer ID]],Table8[[Customer ID]:[Cancer history]],8,FALSE)</f>
        <v>No</v>
      </c>
      <c r="H2047" s="24">
        <f>VLOOKUP(Table8[[#This Row],[Customer ID]],Table8[[Customer ID]:[NumberOfMajorSurgeries]],9,FALSE)</f>
        <v>1</v>
      </c>
      <c r="I2047" s="24" t="str">
        <f>VLOOKUP(Table8[[#This Row],[Customer ID]],Table8[],10,FALSE)</f>
        <v>No</v>
      </c>
      <c r="J2047" s="24" t="str">
        <f>VLOOKUP(Table8[[#This Row],[Customer ID]],Table8[[Customer ID]:[Wight Status]],3,FALSE)</f>
        <v>Obesity</v>
      </c>
      <c r="K2047" s="24" t="str">
        <f>VLOOKUP(Table8[[#This Row],[Customer ID]],Table8[[Customer ID]:[Diabetes Status]],5,FALSE)</f>
        <v>Normal</v>
      </c>
      <c r="L2047" s="24" t="str">
        <f>VLOOKUP(A2047,Table1[[Customer ID]:[Date Of Birth]],5,FALSE)</f>
        <v>3-Oct-2000</v>
      </c>
      <c r="M2047" s="24">
        <f>VLOOKUP(A2047,Table1[[Customer ID]:[charges]],8,FALSE)</f>
        <v>2741.95</v>
      </c>
      <c r="N2047" s="24" t="str">
        <f>VLOOKUP(Healthcare!A2047,Table1[[Customer ID]:[Hospital tier]],9,FALSE)</f>
        <v>tier - 2</v>
      </c>
      <c r="O2047" s="24" t="str">
        <f>VLOOKUP(A2047,Table1[[Customer ID]:[City tier]],10,FALSE)</f>
        <v>tier - 3</v>
      </c>
      <c r="P2047" s="24" t="str">
        <f>VLOOKUP(Healthcare!A2047,Table1[],11,FALSE)</f>
        <v>R1024</v>
      </c>
      <c r="Q2047" s="24">
        <f>VLOOKUP(Healthcare!A2047,Table1[[Customer ID]:[Age]],6,FALSE)</f>
        <v>22</v>
      </c>
    </row>
    <row r="2048" spans="1:17" ht="15.4" x14ac:dyDescent="0.45">
      <c r="A2048" s="25" t="s">
        <v>2047</v>
      </c>
      <c r="B2048" s="24" t="str">
        <f>VLOOKUP('Customer Names'!A2048,'Customer Names'!A2048:C4382,3,FALSE)</f>
        <v>Lee</v>
      </c>
      <c r="C2048" s="24">
        <f>VLOOKUP(Table8[[#This Row],[Customer ID]],Table8[[Customer ID]:[BMI]],2,FALSE)</f>
        <v>23.18</v>
      </c>
      <c r="D2048" s="24">
        <f>VLOOKUP(Table8[[#This Row],[Customer ID]],Table8[[Customer ID]:[HBA1C]],4,FALSE)</f>
        <v>4.24</v>
      </c>
      <c r="E2048" s="24" t="str">
        <f>VLOOKUP(Table8[[#This Row],[Customer ID]],Table8[[Customer ID]:[Heart Issues]],6,FALSE)</f>
        <v>No</v>
      </c>
      <c r="F2048" s="24" t="str">
        <f>VLOOKUP(Table8[[#This Row],[Customer ID]],Table8[[Customer ID]:[Any Transplants]],7,FALSE)</f>
        <v>Yes</v>
      </c>
      <c r="G2048" s="24" t="str">
        <f>VLOOKUP(Table8[[#This Row],[Customer ID]],Table8[[Customer ID]:[Cancer history]],8,FALSE)</f>
        <v>No</v>
      </c>
      <c r="H2048" s="24">
        <f>VLOOKUP(Table8[[#This Row],[Customer ID]],Table8[[Customer ID]:[NumberOfMajorSurgeries]],9,FALSE)</f>
        <v>1</v>
      </c>
      <c r="I2048" s="24" t="str">
        <f>VLOOKUP(Table8[[#This Row],[Customer ID]],Table8[],10,FALSE)</f>
        <v>No</v>
      </c>
      <c r="J2048" s="24" t="str">
        <f>VLOOKUP(Table8[[#This Row],[Customer ID]],Table8[[Customer ID]:[Wight Status]],3,FALSE)</f>
        <v>Normal Weight</v>
      </c>
      <c r="K2048" s="24" t="str">
        <f>VLOOKUP(Table8[[#This Row],[Customer ID]],Table8[[Customer ID]:[Diabetes Status]],5,FALSE)</f>
        <v>Normal</v>
      </c>
      <c r="L2048" s="24" t="str">
        <f>VLOOKUP(A2048,Table1[[Customer ID]:[Date Of Birth]],5,FALSE)</f>
        <v>17-Dec-2000</v>
      </c>
      <c r="M2048" s="24">
        <f>VLOOKUP(A2048,Table1[[Customer ID]:[charges]],8,FALSE)</f>
        <v>2731.91</v>
      </c>
      <c r="N2048" s="24" t="str">
        <f>VLOOKUP(Healthcare!A2048,Table1[[Customer ID]:[Hospital tier]],9,FALSE)</f>
        <v>tier - 2</v>
      </c>
      <c r="O2048" s="24" t="str">
        <f>VLOOKUP(A2048,Table1[[Customer ID]:[City tier]],10,FALSE)</f>
        <v>tier - 3</v>
      </c>
      <c r="P2048" s="24" t="str">
        <f>VLOOKUP(Healthcare!A2048,Table1[],11,FALSE)</f>
        <v>R1024</v>
      </c>
      <c r="Q2048" s="24">
        <f>VLOOKUP(Healthcare!A2048,Table1[[Customer ID]:[Age]],6,FALSE)</f>
        <v>22</v>
      </c>
    </row>
    <row r="2049" spans="1:17" ht="15.4" x14ac:dyDescent="0.45">
      <c r="A2049" s="25" t="s">
        <v>2048</v>
      </c>
      <c r="B2049" s="24" t="str">
        <f>VLOOKUP('Customer Names'!A2049,'Customer Names'!A2049:C4383,3,FALSE)</f>
        <v>Tang</v>
      </c>
      <c r="C2049" s="24">
        <f>VLOOKUP(Table8[[#This Row],[Customer ID]],Table8[[Customer ID]:[BMI]],2,FALSE)</f>
        <v>39.615000000000002</v>
      </c>
      <c r="D2049" s="24">
        <f>VLOOKUP(Table8[[#This Row],[Customer ID]],Table8[[Customer ID]:[HBA1C]],4,FALSE)</f>
        <v>6.32</v>
      </c>
      <c r="E2049" s="24" t="str">
        <f>VLOOKUP(Table8[[#This Row],[Customer ID]],Table8[[Customer ID]:[Heart Issues]],6,FALSE)</f>
        <v>No</v>
      </c>
      <c r="F2049" s="24" t="str">
        <f>VLOOKUP(Table8[[#This Row],[Customer ID]],Table8[[Customer ID]:[Any Transplants]],7,FALSE)</f>
        <v>No</v>
      </c>
      <c r="G2049" s="24" t="str">
        <f>VLOOKUP(Table8[[#This Row],[Customer ID]],Table8[[Customer ID]:[Cancer history]],8,FALSE)</f>
        <v>Yes</v>
      </c>
      <c r="H2049" s="24">
        <f>VLOOKUP(Table8[[#This Row],[Customer ID]],Table8[[Customer ID]:[NumberOfMajorSurgeries]],9,FALSE)</f>
        <v>1</v>
      </c>
      <c r="I2049" s="24" t="str">
        <f>VLOOKUP(Table8[[#This Row],[Customer ID]],Table8[],10,FALSE)</f>
        <v>No</v>
      </c>
      <c r="J2049" s="24" t="str">
        <f>VLOOKUP(Table8[[#This Row],[Customer ID]],Table8[[Customer ID]:[Wight Status]],3,FALSE)</f>
        <v>Obesity</v>
      </c>
      <c r="K2049" s="24" t="str">
        <f>VLOOKUP(Table8[[#This Row],[Customer ID]],Table8[[Customer ID]:[Diabetes Status]],5,FALSE)</f>
        <v>Prediabetes</v>
      </c>
      <c r="L2049" s="24" t="str">
        <f>VLOOKUP(A2049,Table1[[Customer ID]:[Date Of Birth]],5,FALSE)</f>
        <v>3-Dec-2003</v>
      </c>
      <c r="M2049" s="24">
        <f>VLOOKUP(A2049,Table1[[Customer ID]:[charges]],8,FALSE)</f>
        <v>2730.11</v>
      </c>
      <c r="N2049" s="24" t="str">
        <f>VLOOKUP(Healthcare!A2049,Table1[[Customer ID]:[Hospital tier]],9,FALSE)</f>
        <v>tier - 2</v>
      </c>
      <c r="O2049" s="24" t="str">
        <f>VLOOKUP(A2049,Table1[[Customer ID]:[City tier]],10,FALSE)</f>
        <v>tier - 3</v>
      </c>
      <c r="P2049" s="24" t="str">
        <f>VLOOKUP(Healthcare!A2049,Table1[],11,FALSE)</f>
        <v>R1012</v>
      </c>
      <c r="Q2049" s="24">
        <f>VLOOKUP(Healthcare!A2049,Table1[[Customer ID]:[Age]],6,FALSE)</f>
        <v>19</v>
      </c>
    </row>
    <row r="2050" spans="1:17" ht="15.4" x14ac:dyDescent="0.45">
      <c r="A2050" s="25" t="s">
        <v>2049</v>
      </c>
      <c r="B2050" s="24" t="str">
        <f>VLOOKUP('Customer Names'!A2050,'Customer Names'!A2050:C4384,3,FALSE)</f>
        <v>Kennedy</v>
      </c>
      <c r="C2050" s="24">
        <f>VLOOKUP(Table8[[#This Row],[Customer ID]],Table8[[Customer ID]:[BMI]],2,FALSE)</f>
        <v>30.59</v>
      </c>
      <c r="D2050" s="24">
        <f>VLOOKUP(Table8[[#This Row],[Customer ID]],Table8[[Customer ID]:[HBA1C]],4,FALSE)</f>
        <v>6.3</v>
      </c>
      <c r="E2050" s="24" t="str">
        <f>VLOOKUP(Table8[[#This Row],[Customer ID]],Table8[[Customer ID]:[Heart Issues]],6,FALSE)</f>
        <v>Yes</v>
      </c>
      <c r="F2050" s="24" t="str">
        <f>VLOOKUP(Table8[[#This Row],[Customer ID]],Table8[[Customer ID]:[Any Transplants]],7,FALSE)</f>
        <v>No</v>
      </c>
      <c r="G2050" s="24" t="str">
        <f>VLOOKUP(Table8[[#This Row],[Customer ID]],Table8[[Customer ID]:[Cancer history]],8,FALSE)</f>
        <v>Yes</v>
      </c>
      <c r="H2050" s="24">
        <f>VLOOKUP(Table8[[#This Row],[Customer ID]],Table8[[Customer ID]:[NumberOfMajorSurgeries]],9,FALSE)</f>
        <v>1</v>
      </c>
      <c r="I2050" s="24" t="str">
        <f>VLOOKUP(Table8[[#This Row],[Customer ID]],Table8[],10,FALSE)</f>
        <v>No</v>
      </c>
      <c r="J2050" s="24" t="str">
        <f>VLOOKUP(Table8[[#This Row],[Customer ID]],Table8[[Customer ID]:[Wight Status]],3,FALSE)</f>
        <v>Obesity</v>
      </c>
      <c r="K2050" s="24" t="str">
        <f>VLOOKUP(Table8[[#This Row],[Customer ID]],Table8[[Customer ID]:[Diabetes Status]],5,FALSE)</f>
        <v>Prediabetes</v>
      </c>
      <c r="L2050" s="24" t="str">
        <f>VLOOKUP(A2050,Table1[[Customer ID]:[Date Of Birth]],5,FALSE)</f>
        <v>6-Oct-1997</v>
      </c>
      <c r="M2050" s="24">
        <f>VLOOKUP(A2050,Table1[[Customer ID]:[charges]],8,FALSE)</f>
        <v>2727.4</v>
      </c>
      <c r="N2050" s="24" t="str">
        <f>VLOOKUP(Healthcare!A2050,Table1[[Customer ID]:[Hospital tier]],9,FALSE)</f>
        <v>tier - 3</v>
      </c>
      <c r="O2050" s="24" t="str">
        <f>VLOOKUP(A2050,Table1[[Customer ID]:[City tier]],10,FALSE)</f>
        <v>tier - 3</v>
      </c>
      <c r="P2050" s="24" t="str">
        <f>VLOOKUP(Healthcare!A2050,Table1[],11,FALSE)</f>
        <v>R1016</v>
      </c>
      <c r="Q2050" s="24">
        <f>VLOOKUP(Healthcare!A2050,Table1[[Customer ID]:[Age]],6,FALSE)</f>
        <v>25</v>
      </c>
    </row>
    <row r="2051" spans="1:17" ht="15.4" x14ac:dyDescent="0.45">
      <c r="A2051" s="25" t="s">
        <v>2050</v>
      </c>
      <c r="B2051" s="24" t="str">
        <f>VLOOKUP('Customer Names'!A2051,'Customer Names'!A2051:C4385,3,FALSE)</f>
        <v>Condon</v>
      </c>
      <c r="C2051" s="24">
        <f>VLOOKUP(Table8[[#This Row],[Customer ID]],Table8[[Customer ID]:[BMI]],2,FALSE)</f>
        <v>16.72</v>
      </c>
      <c r="D2051" s="24">
        <f>VLOOKUP(Table8[[#This Row],[Customer ID]],Table8[[Customer ID]:[HBA1C]],4,FALSE)</f>
        <v>4.38</v>
      </c>
      <c r="E2051" s="24" t="str">
        <f>VLOOKUP(Table8[[#This Row],[Customer ID]],Table8[[Customer ID]:[Heart Issues]],6,FALSE)</f>
        <v>Yes</v>
      </c>
      <c r="F2051" s="24" t="str">
        <f>VLOOKUP(Table8[[#This Row],[Customer ID]],Table8[[Customer ID]:[Any Transplants]],7,FALSE)</f>
        <v>No</v>
      </c>
      <c r="G2051" s="24" t="str">
        <f>VLOOKUP(Table8[[#This Row],[Customer ID]],Table8[[Customer ID]:[Cancer history]],8,FALSE)</f>
        <v>No</v>
      </c>
      <c r="H2051" s="24">
        <f>VLOOKUP(Table8[[#This Row],[Customer ID]],Table8[[Customer ID]:[NumberOfMajorSurgeries]],9,FALSE)</f>
        <v>1</v>
      </c>
      <c r="I2051" s="24" t="str">
        <f>VLOOKUP(Table8[[#This Row],[Customer ID]],Table8[],10,FALSE)</f>
        <v>No</v>
      </c>
      <c r="J2051" s="24" t="str">
        <f>VLOOKUP(Table8[[#This Row],[Customer ID]],Table8[[Customer ID]:[Wight Status]],3,FALSE)</f>
        <v>Under Weight</v>
      </c>
      <c r="K2051" s="24" t="str">
        <f>VLOOKUP(Table8[[#This Row],[Customer ID]],Table8[[Customer ID]:[Diabetes Status]],5,FALSE)</f>
        <v>Normal</v>
      </c>
      <c r="L2051" s="24" t="str">
        <f>VLOOKUP(A2051,Table1[[Customer ID]:[Date Of Birth]],5,FALSE)</f>
        <v>20-Aug-1988</v>
      </c>
      <c r="M2051" s="24">
        <f>VLOOKUP(A2051,Table1[[Customer ID]:[charges]],8,FALSE)</f>
        <v>2726.06</v>
      </c>
      <c r="N2051" s="24" t="str">
        <f>VLOOKUP(Healthcare!A2051,Table1[[Customer ID]:[Hospital tier]],9,FALSE)</f>
        <v>tier - 2</v>
      </c>
      <c r="O2051" s="24" t="str">
        <f>VLOOKUP(A2051,Table1[[Customer ID]:[City tier]],10,FALSE)</f>
        <v>tier - 2</v>
      </c>
      <c r="P2051" s="24" t="str">
        <f>VLOOKUP(Healthcare!A2051,Table1[],11,FALSE)</f>
        <v>R1013</v>
      </c>
      <c r="Q2051" s="24">
        <f>VLOOKUP(Healthcare!A2051,Table1[[Customer ID]:[Age]],6,FALSE)</f>
        <v>34</v>
      </c>
    </row>
    <row r="2052" spans="1:17" ht="15.4" x14ac:dyDescent="0.45">
      <c r="A2052" s="25" t="s">
        <v>2051</v>
      </c>
      <c r="B2052" s="24" t="str">
        <f>VLOOKUP('Customer Names'!A2052,'Customer Names'!A2052:C4386,3,FALSE)</f>
        <v>Chepkwony</v>
      </c>
      <c r="C2052" s="24">
        <f>VLOOKUP(Table8[[#This Row],[Customer ID]],Table8[[Customer ID]:[BMI]],2,FALSE)</f>
        <v>26.22</v>
      </c>
      <c r="D2052" s="24">
        <f>VLOOKUP(Table8[[#This Row],[Customer ID]],Table8[[Customer ID]:[HBA1C]],4,FALSE)</f>
        <v>4.6500000000000004</v>
      </c>
      <c r="E2052" s="24" t="str">
        <f>VLOOKUP(Table8[[#This Row],[Customer ID]],Table8[[Customer ID]:[Heart Issues]],6,FALSE)</f>
        <v>Yes</v>
      </c>
      <c r="F2052" s="24" t="str">
        <f>VLOOKUP(Table8[[#This Row],[Customer ID]],Table8[[Customer ID]:[Any Transplants]],7,FALSE)</f>
        <v>No</v>
      </c>
      <c r="G2052" s="24" t="str">
        <f>VLOOKUP(Table8[[#This Row],[Customer ID]],Table8[[Customer ID]:[Cancer history]],8,FALSE)</f>
        <v>Yes</v>
      </c>
      <c r="H2052" s="24">
        <f>VLOOKUP(Table8[[#This Row],[Customer ID]],Table8[[Customer ID]:[NumberOfMajorSurgeries]],9,FALSE)</f>
        <v>1</v>
      </c>
      <c r="I2052" s="24" t="str">
        <f>VLOOKUP(Table8[[#This Row],[Customer ID]],Table8[],10,FALSE)</f>
        <v>No</v>
      </c>
      <c r="J2052" s="24" t="str">
        <f>VLOOKUP(Table8[[#This Row],[Customer ID]],Table8[[Customer ID]:[Wight Status]],3,FALSE)</f>
        <v>Over Weight</v>
      </c>
      <c r="K2052" s="24" t="str">
        <f>VLOOKUP(Table8[[#This Row],[Customer ID]],Table8[[Customer ID]:[Diabetes Status]],5,FALSE)</f>
        <v>Normal</v>
      </c>
      <c r="L2052" s="24" t="str">
        <f>VLOOKUP(A2052,Table1[[Customer ID]:[Date Of Birth]],5,FALSE)</f>
        <v>30-Oct-1997</v>
      </c>
      <c r="M2052" s="24">
        <f>VLOOKUP(A2052,Table1[[Customer ID]:[charges]],8,FALSE)</f>
        <v>2721.32</v>
      </c>
      <c r="N2052" s="24" t="str">
        <f>VLOOKUP(Healthcare!A2052,Table1[[Customer ID]:[Hospital tier]],9,FALSE)</f>
        <v>tier - 1</v>
      </c>
      <c r="O2052" s="24" t="str">
        <f>VLOOKUP(A2052,Table1[[Customer ID]:[City tier]],10,FALSE)</f>
        <v>tier - 3</v>
      </c>
      <c r="P2052" s="24" t="str">
        <f>VLOOKUP(Healthcare!A2052,Table1[],11,FALSE)</f>
        <v>R1014</v>
      </c>
      <c r="Q2052" s="24">
        <f>VLOOKUP(Healthcare!A2052,Table1[[Customer ID]:[Age]],6,FALSE)</f>
        <v>25</v>
      </c>
    </row>
    <row r="2053" spans="1:17" ht="15.4" x14ac:dyDescent="0.45">
      <c r="A2053" s="25" t="s">
        <v>2052</v>
      </c>
      <c r="B2053" s="24" t="str">
        <f>VLOOKUP('Customer Names'!A2053,'Customer Names'!A2053:C4387,3,FALSE)</f>
        <v>Rodriguez</v>
      </c>
      <c r="C2053" s="24">
        <f>VLOOKUP(Table8[[#This Row],[Customer ID]],Table8[[Customer ID]:[BMI]],2,FALSE)</f>
        <v>31.824999999999999</v>
      </c>
      <c r="D2053" s="24">
        <f>VLOOKUP(Table8[[#This Row],[Customer ID]],Table8[[Customer ID]:[HBA1C]],4,FALSE)</f>
        <v>4.7</v>
      </c>
      <c r="E2053" s="24" t="str">
        <f>VLOOKUP(Table8[[#This Row],[Customer ID]],Table8[[Customer ID]:[Heart Issues]],6,FALSE)</f>
        <v>No</v>
      </c>
      <c r="F2053" s="24" t="str">
        <f>VLOOKUP(Table8[[#This Row],[Customer ID]],Table8[[Customer ID]:[Any Transplants]],7,FALSE)</f>
        <v>No</v>
      </c>
      <c r="G2053" s="24" t="str">
        <f>VLOOKUP(Table8[[#This Row],[Customer ID]],Table8[[Customer ID]:[Cancer history]],8,FALSE)</f>
        <v>Yes</v>
      </c>
      <c r="H2053" s="24">
        <f>VLOOKUP(Table8[[#This Row],[Customer ID]],Table8[[Customer ID]:[NumberOfMajorSurgeries]],9,FALSE)</f>
        <v>1</v>
      </c>
      <c r="I2053" s="24" t="str">
        <f>VLOOKUP(Table8[[#This Row],[Customer ID]],Table8[],10,FALSE)</f>
        <v>No</v>
      </c>
      <c r="J2053" s="24" t="str">
        <f>VLOOKUP(Table8[[#This Row],[Customer ID]],Table8[[Customer ID]:[Wight Status]],3,FALSE)</f>
        <v>Obesity</v>
      </c>
      <c r="K2053" s="24" t="str">
        <f>VLOOKUP(Table8[[#This Row],[Customer ID]],Table8[[Customer ID]:[Diabetes Status]],5,FALSE)</f>
        <v>Normal</v>
      </c>
      <c r="L2053" s="24" t="str">
        <f>VLOOKUP(A2053,Table1[[Customer ID]:[Date Of Birth]],5,FALSE)</f>
        <v>6-Aug-2003</v>
      </c>
      <c r="M2053" s="24">
        <f>VLOOKUP(A2053,Table1[[Customer ID]:[charges]],8,FALSE)</f>
        <v>2719.28</v>
      </c>
      <c r="N2053" s="24" t="str">
        <f>VLOOKUP(Healthcare!A2053,Table1[[Customer ID]:[Hospital tier]],9,FALSE)</f>
        <v>tier - 2</v>
      </c>
      <c r="O2053" s="24" t="str">
        <f>VLOOKUP(A2053,Table1[[Customer ID]:[City tier]],10,FALSE)</f>
        <v>tier - 2</v>
      </c>
      <c r="P2053" s="24" t="str">
        <f>VLOOKUP(Healthcare!A2053,Table1[],11,FALSE)</f>
        <v>R1012</v>
      </c>
      <c r="Q2053" s="24">
        <f>VLOOKUP(Healthcare!A2053,Table1[[Customer ID]:[Age]],6,FALSE)</f>
        <v>19</v>
      </c>
    </row>
    <row r="2054" spans="1:17" ht="15.4" x14ac:dyDescent="0.45">
      <c r="A2054" s="25" t="s">
        <v>2053</v>
      </c>
      <c r="B2054" s="24" t="str">
        <f>VLOOKUP('Customer Names'!A2054,'Customer Names'!A2054:C4388,3,FALSE)</f>
        <v>Szynkarczuk</v>
      </c>
      <c r="C2054" s="24">
        <f>VLOOKUP(Table8[[#This Row],[Customer ID]],Table8[[Customer ID]:[BMI]],2,FALSE)</f>
        <v>25.745000000000001</v>
      </c>
      <c r="D2054" s="24">
        <f>VLOOKUP(Table8[[#This Row],[Customer ID]],Table8[[Customer ID]:[HBA1C]],4,FALSE)</f>
        <v>4.34</v>
      </c>
      <c r="E2054" s="24" t="str">
        <f>VLOOKUP(Table8[[#This Row],[Customer ID]],Table8[[Customer ID]:[Heart Issues]],6,FALSE)</f>
        <v>No</v>
      </c>
      <c r="F2054" s="24" t="str">
        <f>VLOOKUP(Table8[[#This Row],[Customer ID]],Table8[[Customer ID]:[Any Transplants]],7,FALSE)</f>
        <v>No</v>
      </c>
      <c r="G2054" s="24" t="str">
        <f>VLOOKUP(Table8[[#This Row],[Customer ID]],Table8[[Customer ID]:[Cancer history]],8,FALSE)</f>
        <v>Yes</v>
      </c>
      <c r="H2054" s="24">
        <f>VLOOKUP(Table8[[#This Row],[Customer ID]],Table8[[Customer ID]:[NumberOfMajorSurgeries]],9,FALSE)</f>
        <v>1</v>
      </c>
      <c r="I2054" s="24" t="str">
        <f>VLOOKUP(Table8[[#This Row],[Customer ID]],Table8[],10,FALSE)</f>
        <v>No</v>
      </c>
      <c r="J2054" s="24" t="str">
        <f>VLOOKUP(Table8[[#This Row],[Customer ID]],Table8[[Customer ID]:[Wight Status]],3,FALSE)</f>
        <v>Over Weight</v>
      </c>
      <c r="K2054" s="24" t="str">
        <f>VLOOKUP(Table8[[#This Row],[Customer ID]],Table8[[Customer ID]:[Diabetes Status]],5,FALSE)</f>
        <v>Normal</v>
      </c>
      <c r="L2054" s="24" t="str">
        <f>VLOOKUP(A2054,Table1[[Customer ID]:[Date Of Birth]],5,FALSE)</f>
        <v>1-Dec-2003</v>
      </c>
      <c r="M2054" s="24">
        <f>VLOOKUP(A2054,Table1[[Customer ID]:[charges]],8,FALSE)</f>
        <v>2710.83</v>
      </c>
      <c r="N2054" s="24" t="str">
        <f>VLOOKUP(Healthcare!A2054,Table1[[Customer ID]:[Hospital tier]],9,FALSE)</f>
        <v>tier - 2</v>
      </c>
      <c r="O2054" s="24" t="str">
        <f>VLOOKUP(A2054,Table1[[Customer ID]:[City tier]],10,FALSE)</f>
        <v>tier - 3</v>
      </c>
      <c r="P2054" s="24" t="str">
        <f>VLOOKUP(Healthcare!A2054,Table1[],11,FALSE)</f>
        <v>R1012</v>
      </c>
      <c r="Q2054" s="24">
        <f>VLOOKUP(Healthcare!A2054,Table1[[Customer ID]:[Age]],6,FALSE)</f>
        <v>19</v>
      </c>
    </row>
    <row r="2055" spans="1:17" ht="15.4" x14ac:dyDescent="0.45">
      <c r="A2055" s="25" t="s">
        <v>2054</v>
      </c>
      <c r="B2055" s="24" t="str">
        <f>VLOOKUP('Customer Names'!A2055,'Customer Names'!A2055:C4389,3,FALSE)</f>
        <v>Brill</v>
      </c>
      <c r="C2055" s="24">
        <f>VLOOKUP(Table8[[#This Row],[Customer ID]],Table8[[Customer ID]:[BMI]],2,FALSE)</f>
        <v>24.605</v>
      </c>
      <c r="D2055" s="24">
        <f>VLOOKUP(Table8[[#This Row],[Customer ID]],Table8[[Customer ID]:[HBA1C]],4,FALSE)</f>
        <v>5.62</v>
      </c>
      <c r="E2055" s="24" t="str">
        <f>VLOOKUP(Table8[[#This Row],[Customer ID]],Table8[[Customer ID]:[Heart Issues]],6,FALSE)</f>
        <v>No</v>
      </c>
      <c r="F2055" s="24" t="str">
        <f>VLOOKUP(Table8[[#This Row],[Customer ID]],Table8[[Customer ID]:[Any Transplants]],7,FALSE)</f>
        <v>No</v>
      </c>
      <c r="G2055" s="24" t="str">
        <f>VLOOKUP(Table8[[#This Row],[Customer ID]],Table8[[Customer ID]:[Cancer history]],8,FALSE)</f>
        <v>Yes</v>
      </c>
      <c r="H2055" s="24">
        <f>VLOOKUP(Table8[[#This Row],[Customer ID]],Table8[[Customer ID]:[NumberOfMajorSurgeries]],9,FALSE)</f>
        <v>1</v>
      </c>
      <c r="I2055" s="24" t="str">
        <f>VLOOKUP(Table8[[#This Row],[Customer ID]],Table8[],10,FALSE)</f>
        <v>No</v>
      </c>
      <c r="J2055" s="24" t="str">
        <f>VLOOKUP(Table8[[#This Row],[Customer ID]],Table8[[Customer ID]:[Wight Status]],3,FALSE)</f>
        <v>Normal Weight</v>
      </c>
      <c r="K2055" s="24" t="str">
        <f>VLOOKUP(Table8[[#This Row],[Customer ID]],Table8[[Customer ID]:[Diabetes Status]],5,FALSE)</f>
        <v>Normal</v>
      </c>
      <c r="L2055" s="24" t="str">
        <f>VLOOKUP(A2055,Table1[[Customer ID]:[Date Of Birth]],5,FALSE)</f>
        <v>21-Nov-2003</v>
      </c>
      <c r="M2055" s="24">
        <f>VLOOKUP(A2055,Table1[[Customer ID]:[charges]],8,FALSE)</f>
        <v>2709.24</v>
      </c>
      <c r="N2055" s="24" t="str">
        <f>VLOOKUP(Healthcare!A2055,Table1[[Customer ID]:[Hospital tier]],9,FALSE)</f>
        <v>tier - 2</v>
      </c>
      <c r="O2055" s="24" t="str">
        <f>VLOOKUP(A2055,Table1[[Customer ID]:[City tier]],10,FALSE)</f>
        <v>tier - 2</v>
      </c>
      <c r="P2055" s="24" t="str">
        <f>VLOOKUP(Healthcare!A2055,Table1[],11,FALSE)</f>
        <v>R1012</v>
      </c>
      <c r="Q2055" s="24">
        <f>VLOOKUP(Healthcare!A2055,Table1[[Customer ID]:[Age]],6,FALSE)</f>
        <v>19</v>
      </c>
    </row>
    <row r="2056" spans="1:17" ht="15.4" x14ac:dyDescent="0.45">
      <c r="A2056" s="25" t="s">
        <v>2055</v>
      </c>
      <c r="B2056" s="24" t="str">
        <f>VLOOKUP('Customer Names'!A2056,'Customer Names'!A2056:C4390,3,FALSE)</f>
        <v>Adams</v>
      </c>
      <c r="C2056" s="24">
        <f>VLOOKUP(Table8[[#This Row],[Customer ID]],Table8[[Customer ID]:[BMI]],2,FALSE)</f>
        <v>24.51</v>
      </c>
      <c r="D2056" s="24">
        <f>VLOOKUP(Table8[[#This Row],[Customer ID]],Table8[[Customer ID]:[HBA1C]],4,FALSE)</f>
        <v>4.24</v>
      </c>
      <c r="E2056" s="24" t="str">
        <f>VLOOKUP(Table8[[#This Row],[Customer ID]],Table8[[Customer ID]:[Heart Issues]],6,FALSE)</f>
        <v>No</v>
      </c>
      <c r="F2056" s="24" t="str">
        <f>VLOOKUP(Table8[[#This Row],[Customer ID]],Table8[[Customer ID]:[Any Transplants]],7,FALSE)</f>
        <v>No</v>
      </c>
      <c r="G2056" s="24" t="str">
        <f>VLOOKUP(Table8[[#This Row],[Customer ID]],Table8[[Customer ID]:[Cancer history]],8,FALSE)</f>
        <v>Yes</v>
      </c>
      <c r="H2056" s="24">
        <f>VLOOKUP(Table8[[#This Row],[Customer ID]],Table8[[Customer ID]:[NumberOfMajorSurgeries]],9,FALSE)</f>
        <v>1</v>
      </c>
      <c r="I2056" s="24" t="str">
        <f>VLOOKUP(Table8[[#This Row],[Customer ID]],Table8[],10,FALSE)</f>
        <v>No</v>
      </c>
      <c r="J2056" s="24" t="str">
        <f>VLOOKUP(Table8[[#This Row],[Customer ID]],Table8[[Customer ID]:[Wight Status]],3,FALSE)</f>
        <v>Normal Weight</v>
      </c>
      <c r="K2056" s="24" t="str">
        <f>VLOOKUP(Table8[[#This Row],[Customer ID]],Table8[[Customer ID]:[Diabetes Status]],5,FALSE)</f>
        <v>Normal</v>
      </c>
      <c r="L2056" s="24" t="str">
        <f>VLOOKUP(A2056,Table1[[Customer ID]:[Date Of Birth]],5,FALSE)</f>
        <v>17-Jul-2003</v>
      </c>
      <c r="M2056" s="24">
        <f>VLOOKUP(A2056,Table1[[Customer ID]:[charges]],8,FALSE)</f>
        <v>2709.11</v>
      </c>
      <c r="N2056" s="24" t="str">
        <f>VLOOKUP(Healthcare!A2056,Table1[[Customer ID]:[Hospital tier]],9,FALSE)</f>
        <v>tier - 2</v>
      </c>
      <c r="O2056" s="24" t="str">
        <f>VLOOKUP(A2056,Table1[[Customer ID]:[City tier]],10,FALSE)</f>
        <v>tier - 2</v>
      </c>
      <c r="P2056" s="24" t="str">
        <f>VLOOKUP(Healthcare!A2056,Table1[],11,FALSE)</f>
        <v>R1012</v>
      </c>
      <c r="Q2056" s="24">
        <f>VLOOKUP(Healthcare!A2056,Table1[[Customer ID]:[Age]],6,FALSE)</f>
        <v>19</v>
      </c>
    </row>
    <row r="2057" spans="1:17" ht="15.4" x14ac:dyDescent="0.45">
      <c r="A2057" s="25" t="s">
        <v>2056</v>
      </c>
      <c r="B2057" s="24" t="str">
        <f>VLOOKUP('Customer Names'!A2057,'Customer Names'!A2057:C4391,3,FALSE)</f>
        <v>Nunn</v>
      </c>
      <c r="C2057" s="24">
        <f>VLOOKUP(Table8[[#This Row],[Customer ID]],Table8[[Customer ID]:[BMI]],2,FALSE)</f>
        <v>31.065000000000001</v>
      </c>
      <c r="D2057" s="24">
        <f>VLOOKUP(Table8[[#This Row],[Customer ID]],Table8[[Customer ID]:[HBA1C]],4,FALSE)</f>
        <v>4.57</v>
      </c>
      <c r="E2057" s="24" t="str">
        <f>VLOOKUP(Table8[[#This Row],[Customer ID]],Table8[[Customer ID]:[Heart Issues]],6,FALSE)</f>
        <v>Yes</v>
      </c>
      <c r="F2057" s="24" t="str">
        <f>VLOOKUP(Table8[[#This Row],[Customer ID]],Table8[[Customer ID]:[Any Transplants]],7,FALSE)</f>
        <v>No</v>
      </c>
      <c r="G2057" s="24" t="str">
        <f>VLOOKUP(Table8[[#This Row],[Customer ID]],Table8[[Customer ID]:[Cancer history]],8,FALSE)</f>
        <v>No</v>
      </c>
      <c r="H2057" s="24">
        <f>VLOOKUP(Table8[[#This Row],[Customer ID]],Table8[[Customer ID]:[NumberOfMajorSurgeries]],9,FALSE)</f>
        <v>0</v>
      </c>
      <c r="I2057" s="24" t="str">
        <f>VLOOKUP(Table8[[#This Row],[Customer ID]],Table8[],10,FALSE)</f>
        <v>No</v>
      </c>
      <c r="J2057" s="24" t="str">
        <f>VLOOKUP(Table8[[#This Row],[Customer ID]],Table8[[Customer ID]:[Wight Status]],3,FALSE)</f>
        <v>Obesity</v>
      </c>
      <c r="K2057" s="24" t="str">
        <f>VLOOKUP(Table8[[#This Row],[Customer ID]],Table8[[Customer ID]:[Diabetes Status]],5,FALSE)</f>
        <v>Normal</v>
      </c>
      <c r="L2057" s="24" t="str">
        <f>VLOOKUP(A2057,Table1[[Customer ID]:[Date Of Birth]],5,FALSE)</f>
        <v>13-Jun-1996</v>
      </c>
      <c r="M2057" s="24">
        <f>VLOOKUP(A2057,Table1[[Customer ID]:[charges]],8,FALSE)</f>
        <v>2699.57</v>
      </c>
      <c r="N2057" s="24" t="str">
        <f>VLOOKUP(Healthcare!A2057,Table1[[Customer ID]:[Hospital tier]],9,FALSE)</f>
        <v>tier - 2</v>
      </c>
      <c r="O2057" s="24" t="str">
        <f>VLOOKUP(A2057,Table1[[Customer ID]:[City tier]],10,FALSE)</f>
        <v>tier - 1</v>
      </c>
      <c r="P2057" s="24" t="str">
        <f>VLOOKUP(Healthcare!A2057,Table1[],11,FALSE)</f>
        <v>R1012</v>
      </c>
      <c r="Q2057" s="24">
        <f>VLOOKUP(Healthcare!A2057,Table1[[Customer ID]:[Age]],6,FALSE)</f>
        <v>26</v>
      </c>
    </row>
    <row r="2058" spans="1:17" ht="15.4" x14ac:dyDescent="0.45">
      <c r="A2058" s="25" t="s">
        <v>2057</v>
      </c>
      <c r="B2058" s="24" t="str">
        <f>VLOOKUP('Customer Names'!A2058,'Customer Names'!A2058:C4392,3,FALSE)</f>
        <v>Blair</v>
      </c>
      <c r="C2058" s="24">
        <f>VLOOKUP(Table8[[#This Row],[Customer ID]],Table8[[Customer ID]:[BMI]],2,FALSE)</f>
        <v>28.12</v>
      </c>
      <c r="D2058" s="24">
        <f>VLOOKUP(Table8[[#This Row],[Customer ID]],Table8[[Customer ID]:[HBA1C]],4,FALSE)</f>
        <v>5.05</v>
      </c>
      <c r="E2058" s="24" t="str">
        <f>VLOOKUP(Table8[[#This Row],[Customer ID]],Table8[[Customer ID]:[Heart Issues]],6,FALSE)</f>
        <v>No</v>
      </c>
      <c r="F2058" s="24" t="str">
        <f>VLOOKUP(Table8[[#This Row],[Customer ID]],Table8[[Customer ID]:[Any Transplants]],7,FALSE)</f>
        <v>No</v>
      </c>
      <c r="G2058" s="24" t="str">
        <f>VLOOKUP(Table8[[#This Row],[Customer ID]],Table8[[Customer ID]:[Cancer history]],8,FALSE)</f>
        <v>No</v>
      </c>
      <c r="H2058" s="24">
        <f>VLOOKUP(Table8[[#This Row],[Customer ID]],Table8[[Customer ID]:[NumberOfMajorSurgeries]],9,FALSE)</f>
        <v>0</v>
      </c>
      <c r="I2058" s="24" t="str">
        <f>VLOOKUP(Table8[[#This Row],[Customer ID]],Table8[],10,FALSE)</f>
        <v>No</v>
      </c>
      <c r="J2058" s="24" t="str">
        <f>VLOOKUP(Table8[[#This Row],[Customer ID]],Table8[[Customer ID]:[Wight Status]],3,FALSE)</f>
        <v>Over Weight</v>
      </c>
      <c r="K2058" s="24" t="str">
        <f>VLOOKUP(Table8[[#This Row],[Customer ID]],Table8[[Customer ID]:[Diabetes Status]],5,FALSE)</f>
        <v>Normal</v>
      </c>
      <c r="L2058" s="24" t="str">
        <f>VLOOKUP(A2058,Table1[[Customer ID]:[Date Of Birth]],5,FALSE)</f>
        <v>11-Jun-1999</v>
      </c>
      <c r="M2058" s="24">
        <f>VLOOKUP(A2058,Table1[[Customer ID]:[charges]],8,FALSE)</f>
        <v>2690.11</v>
      </c>
      <c r="N2058" s="24" t="str">
        <f>VLOOKUP(Healthcare!A2058,Table1[[Customer ID]:[Hospital tier]],9,FALSE)</f>
        <v>tier - 2</v>
      </c>
      <c r="O2058" s="24" t="str">
        <f>VLOOKUP(A2058,Table1[[Customer ID]:[City tier]],10,FALSE)</f>
        <v>tier - 2</v>
      </c>
      <c r="P2058" s="24" t="str">
        <f>VLOOKUP(Healthcare!A2058,Table1[],11,FALSE)</f>
        <v>R1012</v>
      </c>
      <c r="Q2058" s="24">
        <f>VLOOKUP(Healthcare!A2058,Table1[[Customer ID]:[Age]],6,FALSE)</f>
        <v>23</v>
      </c>
    </row>
    <row r="2059" spans="1:17" ht="15.4" x14ac:dyDescent="0.45">
      <c r="A2059" s="25" t="s">
        <v>2058</v>
      </c>
      <c r="B2059" s="24" t="str">
        <f>VLOOKUP('Customer Names'!A2059,'Customer Names'!A2059:C4393,3,FALSE)</f>
        <v>Sharkey</v>
      </c>
      <c r="C2059" s="24">
        <f>VLOOKUP(Table8[[#This Row],[Customer ID]],Table8[[Customer ID]:[BMI]],2,FALSE)</f>
        <v>38.06</v>
      </c>
      <c r="D2059" s="24">
        <f>VLOOKUP(Table8[[#This Row],[Customer ID]],Table8[[Customer ID]:[HBA1C]],4,FALSE)</f>
        <v>6.16</v>
      </c>
      <c r="E2059" s="24" t="str">
        <f>VLOOKUP(Table8[[#This Row],[Customer ID]],Table8[[Customer ID]:[Heart Issues]],6,FALSE)</f>
        <v>No</v>
      </c>
      <c r="F2059" s="24" t="str">
        <f>VLOOKUP(Table8[[#This Row],[Customer ID]],Table8[[Customer ID]:[Any Transplants]],7,FALSE)</f>
        <v>No</v>
      </c>
      <c r="G2059" s="24" t="str">
        <f>VLOOKUP(Table8[[#This Row],[Customer ID]],Table8[[Customer ID]:[Cancer history]],8,FALSE)</f>
        <v>No</v>
      </c>
      <c r="H2059" s="24">
        <f>VLOOKUP(Table8[[#This Row],[Customer ID]],Table8[[Customer ID]:[NumberOfMajorSurgeries]],9,FALSE)</f>
        <v>0</v>
      </c>
      <c r="I2059" s="24" t="str">
        <f>VLOOKUP(Table8[[#This Row],[Customer ID]],Table8[],10,FALSE)</f>
        <v>No</v>
      </c>
      <c r="J2059" s="24" t="str">
        <f>VLOOKUP(Table8[[#This Row],[Customer ID]],Table8[[Customer ID]:[Wight Status]],3,FALSE)</f>
        <v>Obesity</v>
      </c>
      <c r="K2059" s="24" t="str">
        <f>VLOOKUP(Table8[[#This Row],[Customer ID]],Table8[[Customer ID]:[Diabetes Status]],5,FALSE)</f>
        <v>Prediabetes</v>
      </c>
      <c r="L2059" s="24" t="str">
        <f>VLOOKUP(A2059,Table1[[Customer ID]:[Date Of Birth]],5,FALSE)</f>
        <v>2-Oct-1994</v>
      </c>
      <c r="M2059" s="24">
        <f>VLOOKUP(A2059,Table1[[Customer ID]:[charges]],8,FALSE)</f>
        <v>2689.5</v>
      </c>
      <c r="N2059" s="24" t="str">
        <f>VLOOKUP(Healthcare!A2059,Table1[[Customer ID]:[Hospital tier]],9,FALSE)</f>
        <v>tier - 3</v>
      </c>
      <c r="O2059" s="24" t="str">
        <f>VLOOKUP(A2059,Table1[[Customer ID]:[City tier]],10,FALSE)</f>
        <v>tier - 2</v>
      </c>
      <c r="P2059" s="24" t="str">
        <f>VLOOKUP(Healthcare!A2059,Table1[],11,FALSE)</f>
        <v>R1013</v>
      </c>
      <c r="Q2059" s="24">
        <f>VLOOKUP(Healthcare!A2059,Table1[[Customer ID]:[Age]],6,FALSE)</f>
        <v>28</v>
      </c>
    </row>
    <row r="2060" spans="1:17" ht="15.4" x14ac:dyDescent="0.45">
      <c r="A2060" s="25" t="s">
        <v>2059</v>
      </c>
      <c r="B2060" s="24" t="str">
        <f>VLOOKUP('Customer Names'!A2060,'Customer Names'!A2060:C4394,3,FALSE)</f>
        <v>Scalard</v>
      </c>
      <c r="C2060" s="24">
        <f>VLOOKUP(Table8[[#This Row],[Customer ID]],Table8[[Customer ID]:[BMI]],2,FALSE)</f>
        <v>24.96</v>
      </c>
      <c r="D2060" s="24">
        <f>VLOOKUP(Table8[[#This Row],[Customer ID]],Table8[[Customer ID]:[HBA1C]],4,FALSE)</f>
        <v>4.57</v>
      </c>
      <c r="E2060" s="24" t="str">
        <f>VLOOKUP(Table8[[#This Row],[Customer ID]],Table8[[Customer ID]:[Heart Issues]],6,FALSE)</f>
        <v>No</v>
      </c>
      <c r="F2060" s="24" t="str">
        <f>VLOOKUP(Table8[[#This Row],[Customer ID]],Table8[[Customer ID]:[Any Transplants]],7,FALSE)</f>
        <v>No</v>
      </c>
      <c r="G2060" s="24" t="str">
        <f>VLOOKUP(Table8[[#This Row],[Customer ID]],Table8[[Customer ID]:[Cancer history]],8,FALSE)</f>
        <v>No</v>
      </c>
      <c r="H2060" s="24">
        <f>VLOOKUP(Table8[[#This Row],[Customer ID]],Table8[[Customer ID]:[NumberOfMajorSurgeries]],9,FALSE)</f>
        <v>0</v>
      </c>
      <c r="I2060" s="24" t="str">
        <f>VLOOKUP(Table8[[#This Row],[Customer ID]],Table8[],10,FALSE)</f>
        <v>No</v>
      </c>
      <c r="J2060" s="24" t="str">
        <f>VLOOKUP(Table8[[#This Row],[Customer ID]],Table8[[Customer ID]:[Wight Status]],3,FALSE)</f>
        <v>Normal Weight</v>
      </c>
      <c r="K2060" s="24" t="str">
        <f>VLOOKUP(Table8[[#This Row],[Customer ID]],Table8[[Customer ID]:[Diabetes Status]],5,FALSE)</f>
        <v>Normal</v>
      </c>
      <c r="L2060" s="24" t="str">
        <f>VLOOKUP(A2060,Table1[[Customer ID]:[Date Of Birth]],5,FALSE)</f>
        <v>17-Sep-1994</v>
      </c>
      <c r="M2060" s="24">
        <f>VLOOKUP(A2060,Table1[[Customer ID]:[charges]],8,FALSE)</f>
        <v>2684.69</v>
      </c>
      <c r="N2060" s="24" t="str">
        <f>VLOOKUP(Healthcare!A2060,Table1[[Customer ID]:[Hospital tier]],9,FALSE)</f>
        <v>tier - 2</v>
      </c>
      <c r="O2060" s="24" t="str">
        <f>VLOOKUP(A2060,Table1[[Customer ID]:[City tier]],10,FALSE)</f>
        <v>tier - 2</v>
      </c>
      <c r="P2060" s="24" t="str">
        <f>VLOOKUP(Healthcare!A2060,Table1[],11,FALSE)</f>
        <v>R1013</v>
      </c>
      <c r="Q2060" s="24">
        <f>VLOOKUP(Healthcare!A2060,Table1[[Customer ID]:[Age]],6,FALSE)</f>
        <v>28</v>
      </c>
    </row>
    <row r="2061" spans="1:17" ht="15.4" x14ac:dyDescent="0.45">
      <c r="A2061" s="25" t="s">
        <v>2060</v>
      </c>
      <c r="B2061" s="24" t="str">
        <f>VLOOKUP('Customer Names'!A2061,'Customer Names'!A2061:C4395,3,FALSE)</f>
        <v>Burget</v>
      </c>
      <c r="C2061" s="24">
        <f>VLOOKUP(Table8[[#This Row],[Customer ID]],Table8[[Customer ID]:[BMI]],2,FALSE)</f>
        <v>17.670000000000002</v>
      </c>
      <c r="D2061" s="24">
        <f>VLOOKUP(Table8[[#This Row],[Customer ID]],Table8[[Customer ID]:[HBA1C]],4,FALSE)</f>
        <v>5.53</v>
      </c>
      <c r="E2061" s="24" t="str">
        <f>VLOOKUP(Table8[[#This Row],[Customer ID]],Table8[[Customer ID]:[Heart Issues]],6,FALSE)</f>
        <v>Yes</v>
      </c>
      <c r="F2061" s="24" t="str">
        <f>VLOOKUP(Table8[[#This Row],[Customer ID]],Table8[[Customer ID]:[Any Transplants]],7,FALSE)</f>
        <v>No</v>
      </c>
      <c r="G2061" s="24" t="str">
        <f>VLOOKUP(Table8[[#This Row],[Customer ID]],Table8[[Customer ID]:[Cancer history]],8,FALSE)</f>
        <v>No</v>
      </c>
      <c r="H2061" s="24">
        <f>VLOOKUP(Table8[[#This Row],[Customer ID]],Table8[[Customer ID]:[NumberOfMajorSurgeries]],9,FALSE)</f>
        <v>0</v>
      </c>
      <c r="I2061" s="24" t="str">
        <f>VLOOKUP(Table8[[#This Row],[Customer ID]],Table8[],10,FALSE)</f>
        <v>No</v>
      </c>
      <c r="J2061" s="24" t="str">
        <f>VLOOKUP(Table8[[#This Row],[Customer ID]],Table8[[Customer ID]:[Wight Status]],3,FALSE)</f>
        <v>Under Weight</v>
      </c>
      <c r="K2061" s="24" t="str">
        <f>VLOOKUP(Table8[[#This Row],[Customer ID]],Table8[[Customer ID]:[Diabetes Status]],5,FALSE)</f>
        <v>Normal</v>
      </c>
      <c r="L2061" s="24" t="str">
        <f>VLOOKUP(A2061,Table1[[Customer ID]:[Date Of Birth]],5,FALSE)</f>
        <v>5-Aug-1996</v>
      </c>
      <c r="M2061" s="24">
        <f>VLOOKUP(A2061,Table1[[Customer ID]:[charges]],8,FALSE)</f>
        <v>2680.95</v>
      </c>
      <c r="N2061" s="24" t="str">
        <f>VLOOKUP(Healthcare!A2061,Table1[[Customer ID]:[Hospital tier]],9,FALSE)</f>
        <v>tier - 3</v>
      </c>
      <c r="O2061" s="24" t="str">
        <f>VLOOKUP(A2061,Table1[[Customer ID]:[City tier]],10,FALSE)</f>
        <v>tier - 2</v>
      </c>
      <c r="P2061" s="24" t="str">
        <f>VLOOKUP(Healthcare!A2061,Table1[],11,FALSE)</f>
        <v>R1012</v>
      </c>
      <c r="Q2061" s="24">
        <f>VLOOKUP(Healthcare!A2061,Table1[[Customer ID]:[Age]],6,FALSE)</f>
        <v>26</v>
      </c>
    </row>
    <row r="2062" spans="1:17" ht="15.4" x14ac:dyDescent="0.45">
      <c r="A2062" s="25" t="s">
        <v>2061</v>
      </c>
      <c r="B2062" s="24" t="str">
        <f>VLOOKUP('Customer Names'!A2062,'Customer Names'!A2062:C4396,3,FALSE)</f>
        <v>English</v>
      </c>
      <c r="C2062" s="24">
        <f>VLOOKUP(Table8[[#This Row],[Customer ID]],Table8[[Customer ID]:[BMI]],2,FALSE)</f>
        <v>31.35</v>
      </c>
      <c r="D2062" s="24">
        <f>VLOOKUP(Table8[[#This Row],[Customer ID]],Table8[[Customer ID]:[HBA1C]],4,FALSE)</f>
        <v>5.84</v>
      </c>
      <c r="E2062" s="24" t="str">
        <f>VLOOKUP(Table8[[#This Row],[Customer ID]],Table8[[Customer ID]:[Heart Issues]],6,FALSE)</f>
        <v>No</v>
      </c>
      <c r="F2062" s="24" t="str">
        <f>VLOOKUP(Table8[[#This Row],[Customer ID]],Table8[[Customer ID]:[Any Transplants]],7,FALSE)</f>
        <v>Yes</v>
      </c>
      <c r="G2062" s="24" t="str">
        <f>VLOOKUP(Table8[[#This Row],[Customer ID]],Table8[[Customer ID]:[Cancer history]],8,FALSE)</f>
        <v>No</v>
      </c>
      <c r="H2062" s="24">
        <f>VLOOKUP(Table8[[#This Row],[Customer ID]],Table8[[Customer ID]:[NumberOfMajorSurgeries]],9,FALSE)</f>
        <v>1</v>
      </c>
      <c r="I2062" s="24" t="str">
        <f>VLOOKUP(Table8[[#This Row],[Customer ID]],Table8[],10,FALSE)</f>
        <v>No</v>
      </c>
      <c r="J2062" s="24" t="str">
        <f>VLOOKUP(Table8[[#This Row],[Customer ID]],Table8[[Customer ID]:[Wight Status]],3,FALSE)</f>
        <v>Obesity</v>
      </c>
      <c r="K2062" s="24" t="str">
        <f>VLOOKUP(Table8[[#This Row],[Customer ID]],Table8[[Customer ID]:[Diabetes Status]],5,FALSE)</f>
        <v>Prediabetes</v>
      </c>
      <c r="L2062" s="24" t="str">
        <f>VLOOKUP(A2062,Table1[[Customer ID]:[Date Of Birth]],5,FALSE)</f>
        <v>9-Dec-2000</v>
      </c>
      <c r="M2062" s="24">
        <f>VLOOKUP(A2062,Table1[[Customer ID]:[charges]],8,FALSE)</f>
        <v>2643.27</v>
      </c>
      <c r="N2062" s="24" t="str">
        <f>VLOOKUP(Healthcare!A2062,Table1[[Customer ID]:[Hospital tier]],9,FALSE)</f>
        <v>tier - 2</v>
      </c>
      <c r="O2062" s="24" t="str">
        <f>VLOOKUP(A2062,Table1[[Customer ID]:[City tier]],10,FALSE)</f>
        <v>tier - 1</v>
      </c>
      <c r="P2062" s="24" t="str">
        <f>VLOOKUP(Healthcare!A2062,Table1[],11,FALSE)</f>
        <v>R1012</v>
      </c>
      <c r="Q2062" s="24">
        <f>VLOOKUP(Healthcare!A2062,Table1[[Customer ID]:[Age]],6,FALSE)</f>
        <v>22</v>
      </c>
    </row>
    <row r="2063" spans="1:17" ht="15.4" x14ac:dyDescent="0.45">
      <c r="A2063" s="25" t="s">
        <v>2062</v>
      </c>
      <c r="B2063" s="24" t="str">
        <f>VLOOKUP('Customer Names'!A2063,'Customer Names'!A2063:C4397,3,FALSE)</f>
        <v>Hampton</v>
      </c>
      <c r="C2063" s="24">
        <f>VLOOKUP(Table8[[#This Row],[Customer ID]],Table8[[Customer ID]:[BMI]],2,FALSE)</f>
        <v>28.31</v>
      </c>
      <c r="D2063" s="24">
        <f>VLOOKUP(Table8[[#This Row],[Customer ID]],Table8[[Customer ID]:[HBA1C]],4,FALSE)</f>
        <v>6.41</v>
      </c>
      <c r="E2063" s="24" t="str">
        <f>VLOOKUP(Table8[[#This Row],[Customer ID]],Table8[[Customer ID]:[Heart Issues]],6,FALSE)</f>
        <v>No</v>
      </c>
      <c r="F2063" s="24" t="str">
        <f>VLOOKUP(Table8[[#This Row],[Customer ID]],Table8[[Customer ID]:[Any Transplants]],7,FALSE)</f>
        <v>Yes</v>
      </c>
      <c r="G2063" s="24" t="str">
        <f>VLOOKUP(Table8[[#This Row],[Customer ID]],Table8[[Customer ID]:[Cancer history]],8,FALSE)</f>
        <v>No</v>
      </c>
      <c r="H2063" s="24">
        <f>VLOOKUP(Table8[[#This Row],[Customer ID]],Table8[[Customer ID]:[NumberOfMajorSurgeries]],9,FALSE)</f>
        <v>1</v>
      </c>
      <c r="I2063" s="24" t="str">
        <f>VLOOKUP(Table8[[#This Row],[Customer ID]],Table8[],10,FALSE)</f>
        <v>No</v>
      </c>
      <c r="J2063" s="24" t="str">
        <f>VLOOKUP(Table8[[#This Row],[Customer ID]],Table8[[Customer ID]:[Wight Status]],3,FALSE)</f>
        <v>Over Weight</v>
      </c>
      <c r="K2063" s="24" t="str">
        <f>VLOOKUP(Table8[[#This Row],[Customer ID]],Table8[[Customer ID]:[Diabetes Status]],5,FALSE)</f>
        <v>Prediabetes</v>
      </c>
      <c r="L2063" s="24" t="str">
        <f>VLOOKUP(A2063,Table1[[Customer ID]:[Date Of Birth]],5,FALSE)</f>
        <v>24-Jun-2000</v>
      </c>
      <c r="M2063" s="24">
        <f>VLOOKUP(A2063,Table1[[Customer ID]:[charges]],8,FALSE)</f>
        <v>2639.04</v>
      </c>
      <c r="N2063" s="24" t="str">
        <f>VLOOKUP(Healthcare!A2063,Table1[[Customer ID]:[Hospital tier]],9,FALSE)</f>
        <v>tier - 2</v>
      </c>
      <c r="O2063" s="24" t="str">
        <f>VLOOKUP(A2063,Table1[[Customer ID]:[City tier]],10,FALSE)</f>
        <v>tier - 2</v>
      </c>
      <c r="P2063" s="24" t="str">
        <f>VLOOKUP(Healthcare!A2063,Table1[],11,FALSE)</f>
        <v>R1012</v>
      </c>
      <c r="Q2063" s="24">
        <f>VLOOKUP(Healthcare!A2063,Table1[[Customer ID]:[Age]],6,FALSE)</f>
        <v>22</v>
      </c>
    </row>
    <row r="2064" spans="1:17" ht="15.4" x14ac:dyDescent="0.45">
      <c r="A2064" s="25" t="s">
        <v>2063</v>
      </c>
      <c r="B2064" s="24" t="str">
        <f>VLOOKUP('Customer Names'!A2064,'Customer Names'!A2064:C4398,3,FALSE)</f>
        <v>Flynn</v>
      </c>
      <c r="C2064" s="24">
        <f>VLOOKUP(Table8[[#This Row],[Customer ID]],Table8[[Customer ID]:[BMI]],2,FALSE)</f>
        <v>30.3</v>
      </c>
      <c r="D2064" s="24">
        <f>VLOOKUP(Table8[[#This Row],[Customer ID]],Table8[[Customer ID]:[HBA1C]],4,FALSE)</f>
        <v>4.7300000000000004</v>
      </c>
      <c r="E2064" s="24" t="str">
        <f>VLOOKUP(Table8[[#This Row],[Customer ID]],Table8[[Customer ID]:[Heart Issues]],6,FALSE)</f>
        <v>Yes</v>
      </c>
      <c r="F2064" s="24" t="str">
        <f>VLOOKUP(Table8[[#This Row],[Customer ID]],Table8[[Customer ID]:[Any Transplants]],7,FALSE)</f>
        <v>No</v>
      </c>
      <c r="G2064" s="24" t="str">
        <f>VLOOKUP(Table8[[#This Row],[Customer ID]],Table8[[Customer ID]:[Cancer history]],8,FALSE)</f>
        <v>Yes</v>
      </c>
      <c r="H2064" s="24">
        <f>VLOOKUP(Table8[[#This Row],[Customer ID]],Table8[[Customer ID]:[NumberOfMajorSurgeries]],9,FALSE)</f>
        <v>1</v>
      </c>
      <c r="I2064" s="24" t="str">
        <f>VLOOKUP(Table8[[#This Row],[Customer ID]],Table8[],10,FALSE)</f>
        <v>No</v>
      </c>
      <c r="J2064" s="24" t="str">
        <f>VLOOKUP(Table8[[#This Row],[Customer ID]],Table8[[Customer ID]:[Wight Status]],3,FALSE)</f>
        <v>Obesity</v>
      </c>
      <c r="K2064" s="24" t="str">
        <f>VLOOKUP(Table8[[#This Row],[Customer ID]],Table8[[Customer ID]:[Diabetes Status]],5,FALSE)</f>
        <v>Normal</v>
      </c>
      <c r="L2064" s="24" t="str">
        <f>VLOOKUP(A2064,Table1[[Customer ID]:[Date Of Birth]],5,FALSE)</f>
        <v>26-Aug-1997</v>
      </c>
      <c r="M2064" s="24">
        <f>VLOOKUP(A2064,Table1[[Customer ID]:[charges]],8,FALSE)</f>
        <v>2632.99</v>
      </c>
      <c r="N2064" s="24" t="str">
        <f>VLOOKUP(Healthcare!A2064,Table1[[Customer ID]:[Hospital tier]],9,FALSE)</f>
        <v>tier - 2</v>
      </c>
      <c r="O2064" s="24" t="str">
        <f>VLOOKUP(A2064,Table1[[Customer ID]:[City tier]],10,FALSE)</f>
        <v>tier - 1</v>
      </c>
      <c r="P2064" s="24" t="str">
        <f>VLOOKUP(Healthcare!A2064,Table1[],11,FALSE)</f>
        <v>R1011</v>
      </c>
      <c r="Q2064" s="24">
        <f>VLOOKUP(Healthcare!A2064,Table1[[Customer ID]:[Age]],6,FALSE)</f>
        <v>25</v>
      </c>
    </row>
    <row r="2065" spans="1:17" ht="15.4" x14ac:dyDescent="0.45">
      <c r="A2065" s="25" t="s">
        <v>2064</v>
      </c>
      <c r="B2065" s="24" t="str">
        <f>VLOOKUP('Customer Names'!A2065,'Customer Names'!A2065:C4399,3,FALSE)</f>
        <v>Knast</v>
      </c>
      <c r="C2065" s="24">
        <f>VLOOKUP(Table8[[#This Row],[Customer ID]],Table8[[Customer ID]:[BMI]],2,FALSE)</f>
        <v>26.4</v>
      </c>
      <c r="D2065" s="24">
        <f>VLOOKUP(Table8[[#This Row],[Customer ID]],Table8[[Customer ID]:[HBA1C]],4,FALSE)</f>
        <v>6.22</v>
      </c>
      <c r="E2065" s="24" t="str">
        <f>VLOOKUP(Table8[[#This Row],[Customer ID]],Table8[[Customer ID]:[Heart Issues]],6,FALSE)</f>
        <v>Yes</v>
      </c>
      <c r="F2065" s="24" t="str">
        <f>VLOOKUP(Table8[[#This Row],[Customer ID]],Table8[[Customer ID]:[Any Transplants]],7,FALSE)</f>
        <v>No</v>
      </c>
      <c r="G2065" s="24" t="str">
        <f>VLOOKUP(Table8[[#This Row],[Customer ID]],Table8[[Customer ID]:[Cancer history]],8,FALSE)</f>
        <v>No</v>
      </c>
      <c r="H2065" s="24">
        <f>VLOOKUP(Table8[[#This Row],[Customer ID]],Table8[[Customer ID]:[NumberOfMajorSurgeries]],9,FALSE)</f>
        <v>0</v>
      </c>
      <c r="I2065" s="24" t="str">
        <f>VLOOKUP(Table8[[#This Row],[Customer ID]],Table8[],10,FALSE)</f>
        <v>No</v>
      </c>
      <c r="J2065" s="24" t="str">
        <f>VLOOKUP(Table8[[#This Row],[Customer ID]],Table8[[Customer ID]:[Wight Status]],3,FALSE)</f>
        <v>Over Weight</v>
      </c>
      <c r="K2065" s="24" t="str">
        <f>VLOOKUP(Table8[[#This Row],[Customer ID]],Table8[[Customer ID]:[Diabetes Status]],5,FALSE)</f>
        <v>Prediabetes</v>
      </c>
      <c r="L2065" s="24" t="str">
        <f>VLOOKUP(A2065,Table1[[Customer ID]:[Date Of Birth]],5,FALSE)</f>
        <v>26-Aug-2001</v>
      </c>
      <c r="M2065" s="24">
        <f>VLOOKUP(A2065,Table1[[Customer ID]:[charges]],8,FALSE)</f>
        <v>2597.7800000000002</v>
      </c>
      <c r="N2065" s="24" t="str">
        <f>VLOOKUP(Healthcare!A2065,Table1[[Customer ID]:[Hospital tier]],9,FALSE)</f>
        <v>tier - 2</v>
      </c>
      <c r="O2065" s="24" t="str">
        <f>VLOOKUP(A2065,Table1[[Customer ID]:[City tier]],10,FALSE)</f>
        <v>tier - 1</v>
      </c>
      <c r="P2065" s="24" t="str">
        <f>VLOOKUP(Healthcare!A2065,Table1[],11,FALSE)</f>
        <v>R1011</v>
      </c>
      <c r="Q2065" s="24">
        <f>VLOOKUP(Healthcare!A2065,Table1[[Customer ID]:[Age]],6,FALSE)</f>
        <v>21</v>
      </c>
    </row>
    <row r="2066" spans="1:17" ht="15.4" x14ac:dyDescent="0.45">
      <c r="A2066" s="25" t="s">
        <v>2065</v>
      </c>
      <c r="B2066" s="24" t="str">
        <f>VLOOKUP('Customer Names'!A2066,'Customer Names'!A2066:C4400,3,FALSE)</f>
        <v>Lucas</v>
      </c>
      <c r="C2066" s="24">
        <f>VLOOKUP(Table8[[#This Row],[Customer ID]],Table8[[Customer ID]:[BMI]],2,FALSE)</f>
        <v>22.135000000000002</v>
      </c>
      <c r="D2066" s="24">
        <f>VLOOKUP(Table8[[#This Row],[Customer ID]],Table8[[Customer ID]:[HBA1C]],4,FALSE)</f>
        <v>4.46</v>
      </c>
      <c r="E2066" s="24" t="str">
        <f>VLOOKUP(Table8[[#This Row],[Customer ID]],Table8[[Customer ID]:[Heart Issues]],6,FALSE)</f>
        <v>Yes</v>
      </c>
      <c r="F2066" s="24" t="str">
        <f>VLOOKUP(Table8[[#This Row],[Customer ID]],Table8[[Customer ID]:[Any Transplants]],7,FALSE)</f>
        <v>No</v>
      </c>
      <c r="G2066" s="24" t="str">
        <f>VLOOKUP(Table8[[#This Row],[Customer ID]],Table8[[Customer ID]:[Cancer history]],8,FALSE)</f>
        <v>No</v>
      </c>
      <c r="H2066" s="24">
        <f>VLOOKUP(Table8[[#This Row],[Customer ID]],Table8[[Customer ID]:[NumberOfMajorSurgeries]],9,FALSE)</f>
        <v>0</v>
      </c>
      <c r="I2066" s="24" t="str">
        <f>VLOOKUP(Table8[[#This Row],[Customer ID]],Table8[],10,FALSE)</f>
        <v>No</v>
      </c>
      <c r="J2066" s="24" t="str">
        <f>VLOOKUP(Table8[[#This Row],[Customer ID]],Table8[[Customer ID]:[Wight Status]],3,FALSE)</f>
        <v>Normal Weight</v>
      </c>
      <c r="K2066" s="24" t="str">
        <f>VLOOKUP(Table8[[#This Row],[Customer ID]],Table8[[Customer ID]:[Diabetes Status]],5,FALSE)</f>
        <v>Normal</v>
      </c>
      <c r="L2066" s="24" t="str">
        <f>VLOOKUP(A2066,Table1[[Customer ID]:[Date Of Birth]],5,FALSE)</f>
        <v>28-Jul-2001</v>
      </c>
      <c r="M2066" s="24">
        <f>VLOOKUP(A2066,Table1[[Customer ID]:[charges]],8,FALSE)</f>
        <v>2585.85</v>
      </c>
      <c r="N2066" s="24" t="str">
        <f>VLOOKUP(Healthcare!A2066,Table1[[Customer ID]:[Hospital tier]],9,FALSE)</f>
        <v>tier - 2</v>
      </c>
      <c r="O2066" s="24" t="str">
        <f>VLOOKUP(A2066,Table1[[Customer ID]:[City tier]],10,FALSE)</f>
        <v>tier - 2</v>
      </c>
      <c r="P2066" s="24" t="str">
        <f>VLOOKUP(Healthcare!A2066,Table1[],11,FALSE)</f>
        <v>R1024</v>
      </c>
      <c r="Q2066" s="24">
        <f>VLOOKUP(Healthcare!A2066,Table1[[Customer ID]:[Age]],6,FALSE)</f>
        <v>21</v>
      </c>
    </row>
    <row r="2067" spans="1:17" ht="15.4" x14ac:dyDescent="0.45">
      <c r="A2067" s="25" t="s">
        <v>2066</v>
      </c>
      <c r="B2067" s="24" t="str">
        <f>VLOOKUP('Customer Names'!A2067,'Customer Names'!A2067:C4401,3,FALSE)</f>
        <v>Thomas</v>
      </c>
      <c r="C2067" s="24">
        <f>VLOOKUP(Table8[[#This Row],[Customer ID]],Table8[[Customer ID]:[BMI]],2,FALSE)</f>
        <v>17.399999999999999</v>
      </c>
      <c r="D2067" s="24">
        <f>VLOOKUP(Table8[[#This Row],[Customer ID]],Table8[[Customer ID]:[HBA1C]],4,FALSE)</f>
        <v>4.5</v>
      </c>
      <c r="E2067" s="24" t="str">
        <f>VLOOKUP(Table8[[#This Row],[Customer ID]],Table8[[Customer ID]:[Heart Issues]],6,FALSE)</f>
        <v>Yes</v>
      </c>
      <c r="F2067" s="24" t="str">
        <f>VLOOKUP(Table8[[#This Row],[Customer ID]],Table8[[Customer ID]:[Any Transplants]],7,FALSE)</f>
        <v>No</v>
      </c>
      <c r="G2067" s="24" t="str">
        <f>VLOOKUP(Table8[[#This Row],[Customer ID]],Table8[[Customer ID]:[Cancer history]],8,FALSE)</f>
        <v>No</v>
      </c>
      <c r="H2067" s="24">
        <f>VLOOKUP(Table8[[#This Row],[Customer ID]],Table8[[Customer ID]:[NumberOfMajorSurgeries]],9,FALSE)</f>
        <v>0</v>
      </c>
      <c r="I2067" s="24" t="str">
        <f>VLOOKUP(Table8[[#This Row],[Customer ID]],Table8[],10,FALSE)</f>
        <v>No</v>
      </c>
      <c r="J2067" s="24" t="str">
        <f>VLOOKUP(Table8[[#This Row],[Customer ID]],Table8[[Customer ID]:[Wight Status]],3,FALSE)</f>
        <v>Under Weight</v>
      </c>
      <c r="K2067" s="24" t="str">
        <f>VLOOKUP(Table8[[#This Row],[Customer ID]],Table8[[Customer ID]:[Diabetes Status]],5,FALSE)</f>
        <v>Normal</v>
      </c>
      <c r="L2067" s="24" t="str">
        <f>VLOOKUP(A2067,Table1[[Customer ID]:[Date Of Birth]],5,FALSE)</f>
        <v>15-Oct-2001</v>
      </c>
      <c r="M2067" s="24">
        <f>VLOOKUP(A2067,Table1[[Customer ID]:[charges]],8,FALSE)</f>
        <v>2585.27</v>
      </c>
      <c r="N2067" s="24" t="str">
        <f>VLOOKUP(Healthcare!A2067,Table1[[Customer ID]:[Hospital tier]],9,FALSE)</f>
        <v>tier - 2</v>
      </c>
      <c r="O2067" s="24" t="str">
        <f>VLOOKUP(A2067,Table1[[Customer ID]:[City tier]],10,FALSE)</f>
        <v>tier - 3</v>
      </c>
      <c r="P2067" s="24" t="str">
        <f>VLOOKUP(Healthcare!A2067,Table1[],11,FALSE)</f>
        <v>R1011</v>
      </c>
      <c r="Q2067" s="24">
        <f>VLOOKUP(Healthcare!A2067,Table1[[Customer ID]:[Age]],6,FALSE)</f>
        <v>21</v>
      </c>
    </row>
    <row r="2068" spans="1:17" ht="15.4" x14ac:dyDescent="0.45">
      <c r="A2068" s="25" t="s">
        <v>2067</v>
      </c>
      <c r="B2068" s="24" t="str">
        <f>VLOOKUP('Customer Names'!A2068,'Customer Names'!A2068:C4402,3,FALSE)</f>
        <v>Cherewatti</v>
      </c>
      <c r="C2068" s="24">
        <f>VLOOKUP(Table8[[#This Row],[Customer ID]],Table8[[Customer ID]:[BMI]],2,FALSE)</f>
        <v>28.06</v>
      </c>
      <c r="D2068" s="24">
        <f>VLOOKUP(Table8[[#This Row],[Customer ID]],Table8[[Customer ID]:[HBA1C]],4,FALSE)</f>
        <v>8.93</v>
      </c>
      <c r="E2068" s="24" t="str">
        <f>VLOOKUP(Table8[[#This Row],[Customer ID]],Table8[[Customer ID]:[Heart Issues]],6,FALSE)</f>
        <v>No</v>
      </c>
      <c r="F2068" s="24" t="str">
        <f>VLOOKUP(Table8[[#This Row],[Customer ID]],Table8[[Customer ID]:[Any Transplants]],7,FALSE)</f>
        <v>No</v>
      </c>
      <c r="G2068" s="24" t="str">
        <f>VLOOKUP(Table8[[#This Row],[Customer ID]],Table8[[Customer ID]:[Cancer history]],8,FALSE)</f>
        <v>No</v>
      </c>
      <c r="H2068" s="24">
        <f>VLOOKUP(Table8[[#This Row],[Customer ID]],Table8[[Customer ID]:[NumberOfMajorSurgeries]],9,FALSE)</f>
        <v>0</v>
      </c>
      <c r="I2068" s="24" t="str">
        <f>VLOOKUP(Table8[[#This Row],[Customer ID]],Table8[],10,FALSE)</f>
        <v>No</v>
      </c>
      <c r="J2068" s="24" t="str">
        <f>VLOOKUP(Table8[[#This Row],[Customer ID]],Table8[[Customer ID]:[Wight Status]],3,FALSE)</f>
        <v>Over Weight</v>
      </c>
      <c r="K2068" s="24" t="str">
        <f>VLOOKUP(Table8[[#This Row],[Customer ID]],Table8[[Customer ID]:[Diabetes Status]],5,FALSE)</f>
        <v>Diabetes</v>
      </c>
      <c r="L2068" s="24" t="str">
        <f>VLOOKUP(A2068,Table1[[Customer ID]:[Date Of Birth]],5,FALSE)</f>
        <v>20-Jul-2002</v>
      </c>
      <c r="M2068" s="24">
        <f>VLOOKUP(A2068,Table1[[Customer ID]:[charges]],8,FALSE)</f>
        <v>2585.04</v>
      </c>
      <c r="N2068" s="24" t="str">
        <f>VLOOKUP(Healthcare!A2068,Table1[[Customer ID]:[Hospital tier]],9,FALSE)</f>
        <v>tier - 2</v>
      </c>
      <c r="O2068" s="24" t="str">
        <f>VLOOKUP(A2068,Table1[[Customer ID]:[City tier]],10,FALSE)</f>
        <v>tier - 2</v>
      </c>
      <c r="P2068" s="24" t="str">
        <f>VLOOKUP(Healthcare!A2068,Table1[],11,FALSE)</f>
        <v>R1021</v>
      </c>
      <c r="Q2068" s="24">
        <f>VLOOKUP(Healthcare!A2068,Table1[[Customer ID]:[Age]],6,FALSE)</f>
        <v>20</v>
      </c>
    </row>
    <row r="2069" spans="1:17" ht="15.4" x14ac:dyDescent="0.45">
      <c r="A2069" s="25" t="s">
        <v>2068</v>
      </c>
      <c r="B2069" s="24" t="str">
        <f>VLOOKUP('Customer Names'!A2069,'Customer Names'!A2069:C4403,3,FALSE)</f>
        <v>Olle</v>
      </c>
      <c r="C2069" s="24">
        <f>VLOOKUP(Table8[[#This Row],[Customer ID]],Table8[[Customer ID]:[BMI]],2,FALSE)</f>
        <v>31.13</v>
      </c>
      <c r="D2069" s="24">
        <f>VLOOKUP(Table8[[#This Row],[Customer ID]],Table8[[Customer ID]:[HBA1C]],4,FALSE)</f>
        <v>11.02</v>
      </c>
      <c r="E2069" s="24" t="str">
        <f>VLOOKUP(Table8[[#This Row],[Customer ID]],Table8[[Customer ID]:[Heart Issues]],6,FALSE)</f>
        <v>No</v>
      </c>
      <c r="F2069" s="24" t="str">
        <f>VLOOKUP(Table8[[#This Row],[Customer ID]],Table8[[Customer ID]:[Any Transplants]],7,FALSE)</f>
        <v>No</v>
      </c>
      <c r="G2069" s="24" t="str">
        <f>VLOOKUP(Table8[[#This Row],[Customer ID]],Table8[[Customer ID]:[Cancer history]],8,FALSE)</f>
        <v>No</v>
      </c>
      <c r="H2069" s="24">
        <f>VLOOKUP(Table8[[#This Row],[Customer ID]],Table8[[Customer ID]:[NumberOfMajorSurgeries]],9,FALSE)</f>
        <v>0</v>
      </c>
      <c r="I2069" s="24" t="str">
        <f>VLOOKUP(Table8[[#This Row],[Customer ID]],Table8[],10,FALSE)</f>
        <v>No</v>
      </c>
      <c r="J2069" s="24" t="str">
        <f>VLOOKUP(Table8[[#This Row],[Customer ID]],Table8[[Customer ID]:[Wight Status]],3,FALSE)</f>
        <v>Obesity</v>
      </c>
      <c r="K2069" s="24" t="str">
        <f>VLOOKUP(Table8[[#This Row],[Customer ID]],Table8[[Customer ID]:[Diabetes Status]],5,FALSE)</f>
        <v>Diabetes</v>
      </c>
      <c r="L2069" s="24" t="str">
        <f>VLOOKUP(A2069,Table1[[Customer ID]:[Date Of Birth]],5,FALSE)</f>
        <v>11-Oct-2002</v>
      </c>
      <c r="M2069" s="24">
        <f>VLOOKUP(A2069,Table1[[Customer ID]:[charges]],8,FALSE)</f>
        <v>2566.4699999999998</v>
      </c>
      <c r="N2069" s="24" t="str">
        <f>VLOOKUP(Healthcare!A2069,Table1[[Customer ID]:[Hospital tier]],9,FALSE)</f>
        <v>tier - 2</v>
      </c>
      <c r="O2069" s="24" t="str">
        <f>VLOOKUP(A2069,Table1[[Customer ID]:[City tier]],10,FALSE)</f>
        <v>tier - 3</v>
      </c>
      <c r="P2069" s="24" t="str">
        <f>VLOOKUP(Healthcare!A2069,Table1[],11,FALSE)</f>
        <v>R1013</v>
      </c>
      <c r="Q2069" s="24">
        <f>VLOOKUP(Healthcare!A2069,Table1[[Customer ID]:[Age]],6,FALSE)</f>
        <v>20</v>
      </c>
    </row>
    <row r="2070" spans="1:17" ht="15.4" x14ac:dyDescent="0.45">
      <c r="A2070" s="25" t="s">
        <v>2069</v>
      </c>
      <c r="B2070" s="24" t="str">
        <f>VLOOKUP('Customer Names'!A2070,'Customer Names'!A2070:C4404,3,FALSE)</f>
        <v>Hamsi</v>
      </c>
      <c r="C2070" s="24">
        <f>VLOOKUP(Table8[[#This Row],[Customer ID]],Table8[[Customer ID]:[BMI]],2,FALSE)</f>
        <v>18.46</v>
      </c>
      <c r="D2070" s="24">
        <f>VLOOKUP(Table8[[#This Row],[Customer ID]],Table8[[Customer ID]:[HBA1C]],4,FALSE)</f>
        <v>5.25</v>
      </c>
      <c r="E2070" s="24" t="str">
        <f>VLOOKUP(Table8[[#This Row],[Customer ID]],Table8[[Customer ID]:[Heart Issues]],6,FALSE)</f>
        <v>No</v>
      </c>
      <c r="F2070" s="24" t="str">
        <f>VLOOKUP(Table8[[#This Row],[Customer ID]],Table8[[Customer ID]:[Any Transplants]],7,FALSE)</f>
        <v>No</v>
      </c>
      <c r="G2070" s="24" t="str">
        <f>VLOOKUP(Table8[[#This Row],[Customer ID]],Table8[[Customer ID]:[Cancer history]],8,FALSE)</f>
        <v>No</v>
      </c>
      <c r="H2070" s="24">
        <f>VLOOKUP(Table8[[#This Row],[Customer ID]],Table8[[Customer ID]:[NumberOfMajorSurgeries]],9,FALSE)</f>
        <v>0</v>
      </c>
      <c r="I2070" s="24" t="str">
        <f>VLOOKUP(Table8[[#This Row],[Customer ID]],Table8[],10,FALSE)</f>
        <v>No</v>
      </c>
      <c r="J2070" s="24" t="str">
        <f>VLOOKUP(Table8[[#This Row],[Customer ID]],Table8[[Customer ID]:[Wight Status]],3,FALSE)</f>
        <v>Under Weight</v>
      </c>
      <c r="K2070" s="24" t="str">
        <f>VLOOKUP(Table8[[#This Row],[Customer ID]],Table8[[Customer ID]:[Diabetes Status]],5,FALSE)</f>
        <v>Normal</v>
      </c>
      <c r="L2070" s="24" t="str">
        <f>VLOOKUP(A2070,Table1[[Customer ID]:[Date Of Birth]],5,FALSE)</f>
        <v>17-Nov-1991</v>
      </c>
      <c r="M2070" s="24">
        <f>VLOOKUP(A2070,Table1[[Customer ID]:[charges]],8,FALSE)</f>
        <v>2545.6799999999998</v>
      </c>
      <c r="N2070" s="24" t="str">
        <f>VLOOKUP(Healthcare!A2070,Table1[[Customer ID]:[Hospital tier]],9,FALSE)</f>
        <v>tier - 2</v>
      </c>
      <c r="O2070" s="24" t="str">
        <f>VLOOKUP(A2070,Table1[[Customer ID]:[City tier]],10,FALSE)</f>
        <v>tier - 1</v>
      </c>
      <c r="P2070" s="24" t="str">
        <f>VLOOKUP(Healthcare!A2070,Table1[],11,FALSE)</f>
        <v>R1013</v>
      </c>
      <c r="Q2070" s="24">
        <f>VLOOKUP(Healthcare!A2070,Table1[[Customer ID]:[Age]],6,FALSE)</f>
        <v>31</v>
      </c>
    </row>
    <row r="2071" spans="1:17" ht="15.4" x14ac:dyDescent="0.45">
      <c r="A2071" s="25" t="s">
        <v>2070</v>
      </c>
      <c r="B2071" s="24" t="str">
        <f>VLOOKUP('Customer Names'!A2071,'Customer Names'!A2071:C4405,3,FALSE)</f>
        <v>Finnegan</v>
      </c>
      <c r="C2071" s="24">
        <f>VLOOKUP(Table8[[#This Row],[Customer ID]],Table8[[Customer ID]:[BMI]],2,FALSE)</f>
        <v>17.3</v>
      </c>
      <c r="D2071" s="24">
        <f>VLOOKUP(Table8[[#This Row],[Customer ID]],Table8[[Customer ID]:[HBA1C]],4,FALSE)</f>
        <v>4.75</v>
      </c>
      <c r="E2071" s="24" t="str">
        <f>VLOOKUP(Table8[[#This Row],[Customer ID]],Table8[[Customer ID]:[Heart Issues]],6,FALSE)</f>
        <v>No</v>
      </c>
      <c r="F2071" s="24" t="str">
        <f>VLOOKUP(Table8[[#This Row],[Customer ID]],Table8[[Customer ID]:[Any Transplants]],7,FALSE)</f>
        <v>No</v>
      </c>
      <c r="G2071" s="24" t="str">
        <f>VLOOKUP(Table8[[#This Row],[Customer ID]],Table8[[Customer ID]:[Cancer history]],8,FALSE)</f>
        <v>No</v>
      </c>
      <c r="H2071" s="24">
        <f>VLOOKUP(Table8[[#This Row],[Customer ID]],Table8[[Customer ID]:[NumberOfMajorSurgeries]],9,FALSE)</f>
        <v>0</v>
      </c>
      <c r="I2071" s="24" t="str">
        <f>VLOOKUP(Table8[[#This Row],[Customer ID]],Table8[],10,FALSE)</f>
        <v>No</v>
      </c>
      <c r="J2071" s="24" t="str">
        <f>VLOOKUP(Table8[[#This Row],[Customer ID]],Table8[[Customer ID]:[Wight Status]],3,FALSE)</f>
        <v>Under Weight</v>
      </c>
      <c r="K2071" s="24" t="str">
        <f>VLOOKUP(Table8[[#This Row],[Customer ID]],Table8[[Customer ID]:[Diabetes Status]],5,FALSE)</f>
        <v>Normal</v>
      </c>
      <c r="L2071" s="24" t="str">
        <f>VLOOKUP(A2071,Table1[[Customer ID]:[Date Of Birth]],5,FALSE)</f>
        <v>1-Oct-1990</v>
      </c>
      <c r="M2071" s="24">
        <f>VLOOKUP(A2071,Table1[[Customer ID]:[charges]],8,FALSE)</f>
        <v>2540.39</v>
      </c>
      <c r="N2071" s="24" t="str">
        <f>VLOOKUP(Healthcare!A2071,Table1[[Customer ID]:[Hospital tier]],9,FALSE)</f>
        <v>tier - 2</v>
      </c>
      <c r="O2071" s="24" t="str">
        <f>VLOOKUP(A2071,Table1[[Customer ID]:[City tier]],10,FALSE)</f>
        <v>tier - 2</v>
      </c>
      <c r="P2071" s="24" t="str">
        <f>VLOOKUP(Healthcare!A2071,Table1[],11,FALSE)</f>
        <v>R1013</v>
      </c>
      <c r="Q2071" s="24">
        <f>VLOOKUP(Healthcare!A2071,Table1[[Customer ID]:[Age]],6,FALSE)</f>
        <v>32</v>
      </c>
    </row>
    <row r="2072" spans="1:17" ht="15.4" x14ac:dyDescent="0.45">
      <c r="A2072" s="25" t="s">
        <v>2071</v>
      </c>
      <c r="B2072" s="24" t="str">
        <f>VLOOKUP('Customer Names'!A2072,'Customer Names'!A2072:C4406,3,FALSE)</f>
        <v>Walsh</v>
      </c>
      <c r="C2072" s="24">
        <f>VLOOKUP(Table8[[#This Row],[Customer ID]],Table8[[Customer ID]:[BMI]],2,FALSE)</f>
        <v>35.625</v>
      </c>
      <c r="D2072" s="24">
        <f>VLOOKUP(Table8[[#This Row],[Customer ID]],Table8[[Customer ID]:[HBA1C]],4,FALSE)</f>
        <v>4.68</v>
      </c>
      <c r="E2072" s="24" t="str">
        <f>VLOOKUP(Table8[[#This Row],[Customer ID]],Table8[[Customer ID]:[Heart Issues]],6,FALSE)</f>
        <v>Yes</v>
      </c>
      <c r="F2072" s="24" t="str">
        <f>VLOOKUP(Table8[[#This Row],[Customer ID]],Table8[[Customer ID]:[Any Transplants]],7,FALSE)</f>
        <v>No</v>
      </c>
      <c r="G2072" s="24" t="str">
        <f>VLOOKUP(Table8[[#This Row],[Customer ID]],Table8[[Customer ID]:[Cancer history]],8,FALSE)</f>
        <v>Yes</v>
      </c>
      <c r="H2072" s="24">
        <f>VLOOKUP(Table8[[#This Row],[Customer ID]],Table8[[Customer ID]:[NumberOfMajorSurgeries]],9,FALSE)</f>
        <v>1</v>
      </c>
      <c r="I2072" s="24" t="str">
        <f>VLOOKUP(Table8[[#This Row],[Customer ID]],Table8[],10,FALSE)</f>
        <v>No</v>
      </c>
      <c r="J2072" s="24" t="str">
        <f>VLOOKUP(Table8[[#This Row],[Customer ID]],Table8[[Customer ID]:[Wight Status]],3,FALSE)</f>
        <v>Obesity</v>
      </c>
      <c r="K2072" s="24" t="str">
        <f>VLOOKUP(Table8[[#This Row],[Customer ID]],Table8[[Customer ID]:[Diabetes Status]],5,FALSE)</f>
        <v>Normal</v>
      </c>
      <c r="L2072" s="24" t="str">
        <f>VLOOKUP(A2072,Table1[[Customer ID]:[Date Of Birth]],5,FALSE)</f>
        <v>28-Jul-1997</v>
      </c>
      <c r="M2072" s="24">
        <f>VLOOKUP(A2072,Table1[[Customer ID]:[charges]],8,FALSE)</f>
        <v>2534.39</v>
      </c>
      <c r="N2072" s="24" t="str">
        <f>VLOOKUP(Healthcare!A2072,Table1[[Customer ID]:[Hospital tier]],9,FALSE)</f>
        <v>tier - 3</v>
      </c>
      <c r="O2072" s="24" t="str">
        <f>VLOOKUP(A2072,Table1[[Customer ID]:[City tier]],10,FALSE)</f>
        <v>tier - 3</v>
      </c>
      <c r="P2072" s="24" t="str">
        <f>VLOOKUP(Healthcare!A2072,Table1[],11,FALSE)</f>
        <v>R1012</v>
      </c>
      <c r="Q2072" s="24">
        <f>VLOOKUP(Healthcare!A2072,Table1[[Customer ID]:[Age]],6,FALSE)</f>
        <v>25</v>
      </c>
    </row>
    <row r="2073" spans="1:17" ht="15.4" x14ac:dyDescent="0.45">
      <c r="A2073" s="25" t="s">
        <v>2072</v>
      </c>
      <c r="B2073" s="24" t="str">
        <f>VLOOKUP('Customer Names'!A2073,'Customer Names'!A2073:C4407,3,FALSE)</f>
        <v>Villa</v>
      </c>
      <c r="C2073" s="24">
        <f>VLOOKUP(Table8[[#This Row],[Customer ID]],Table8[[Customer ID]:[BMI]],2,FALSE)</f>
        <v>20.234999999999999</v>
      </c>
      <c r="D2073" s="24">
        <f>VLOOKUP(Table8[[#This Row],[Customer ID]],Table8[[Customer ID]:[HBA1C]],4,FALSE)</f>
        <v>6.17</v>
      </c>
      <c r="E2073" s="24" t="str">
        <f>VLOOKUP(Table8[[#This Row],[Customer ID]],Table8[[Customer ID]:[Heart Issues]],6,FALSE)</f>
        <v>Yes</v>
      </c>
      <c r="F2073" s="24" t="str">
        <f>VLOOKUP(Table8[[#This Row],[Customer ID]],Table8[[Customer ID]:[Any Transplants]],7,FALSE)</f>
        <v>Yes</v>
      </c>
      <c r="G2073" s="24" t="str">
        <f>VLOOKUP(Table8[[#This Row],[Customer ID]],Table8[[Customer ID]:[Cancer history]],8,FALSE)</f>
        <v>No</v>
      </c>
      <c r="H2073" s="24">
        <f>VLOOKUP(Table8[[#This Row],[Customer ID]],Table8[[Customer ID]:[NumberOfMajorSurgeries]],9,FALSE)</f>
        <v>2</v>
      </c>
      <c r="I2073" s="24" t="str">
        <f>VLOOKUP(Table8[[#This Row],[Customer ID]],Table8[],10,FALSE)</f>
        <v>No</v>
      </c>
      <c r="J2073" s="24" t="str">
        <f>VLOOKUP(Table8[[#This Row],[Customer ID]],Table8[[Customer ID]:[Wight Status]],3,FALSE)</f>
        <v>Normal Weight</v>
      </c>
      <c r="K2073" s="24" t="str">
        <f>VLOOKUP(Table8[[#This Row],[Customer ID]],Table8[[Customer ID]:[Diabetes Status]],5,FALSE)</f>
        <v>Prediabetes</v>
      </c>
      <c r="L2073" s="24" t="str">
        <f>VLOOKUP(A2073,Table1[[Customer ID]:[Date Of Birth]],5,FALSE)</f>
        <v>25-Aug-2000</v>
      </c>
      <c r="M2073" s="24">
        <f>VLOOKUP(A2073,Table1[[Customer ID]:[charges]],8,FALSE)</f>
        <v>2527.8200000000002</v>
      </c>
      <c r="N2073" s="24" t="str">
        <f>VLOOKUP(Healthcare!A2073,Table1[[Customer ID]:[Hospital tier]],9,FALSE)</f>
        <v>tier - 2</v>
      </c>
      <c r="O2073" s="24" t="str">
        <f>VLOOKUP(A2073,Table1[[Customer ID]:[City tier]],10,FALSE)</f>
        <v>tier - 3</v>
      </c>
      <c r="P2073" s="24" t="str">
        <f>VLOOKUP(Healthcare!A2073,Table1[],11,FALSE)</f>
        <v>R1012</v>
      </c>
      <c r="Q2073" s="24">
        <f>VLOOKUP(Healthcare!A2073,Table1[[Customer ID]:[Age]],6,FALSE)</f>
        <v>22</v>
      </c>
    </row>
    <row r="2074" spans="1:17" ht="15.4" x14ac:dyDescent="0.45">
      <c r="A2074" s="25" t="s">
        <v>2073</v>
      </c>
      <c r="B2074" s="24" t="str">
        <f>VLOOKUP('Customer Names'!A2074,'Customer Names'!A2074:C4408,3,FALSE)</f>
        <v>Cable</v>
      </c>
      <c r="C2074" s="24">
        <f>VLOOKUP(Table8[[#This Row],[Customer ID]],Table8[[Customer ID]:[BMI]],2,FALSE)</f>
        <v>27.55</v>
      </c>
      <c r="D2074" s="24">
        <f>VLOOKUP(Table8[[#This Row],[Customer ID]],Table8[[Customer ID]:[HBA1C]],4,FALSE)</f>
        <v>4.5599999999999996</v>
      </c>
      <c r="E2074" s="24" t="str">
        <f>VLOOKUP(Table8[[#This Row],[Customer ID]],Table8[[Customer ID]:[Heart Issues]],6,FALSE)</f>
        <v>Yes</v>
      </c>
      <c r="F2074" s="24" t="str">
        <f>VLOOKUP(Table8[[#This Row],[Customer ID]],Table8[[Customer ID]:[Any Transplants]],7,FALSE)</f>
        <v>No</v>
      </c>
      <c r="G2074" s="24" t="str">
        <f>VLOOKUP(Table8[[#This Row],[Customer ID]],Table8[[Customer ID]:[Cancer history]],8,FALSE)</f>
        <v>Yes</v>
      </c>
      <c r="H2074" s="24">
        <f>VLOOKUP(Table8[[#This Row],[Customer ID]],Table8[[Customer ID]:[NumberOfMajorSurgeries]],9,FALSE)</f>
        <v>1</v>
      </c>
      <c r="I2074" s="24" t="str">
        <f>VLOOKUP(Table8[[#This Row],[Customer ID]],Table8[],10,FALSE)</f>
        <v>No</v>
      </c>
      <c r="J2074" s="24" t="str">
        <f>VLOOKUP(Table8[[#This Row],[Customer ID]],Table8[[Customer ID]:[Wight Status]],3,FALSE)</f>
        <v>Over Weight</v>
      </c>
      <c r="K2074" s="24" t="str">
        <f>VLOOKUP(Table8[[#This Row],[Customer ID]],Table8[[Customer ID]:[Diabetes Status]],5,FALSE)</f>
        <v>Normal</v>
      </c>
      <c r="L2074" s="24" t="str">
        <f>VLOOKUP(A2074,Table1[[Customer ID]:[Date Of Birth]],5,FALSE)</f>
        <v>2-Nov-1997</v>
      </c>
      <c r="M2074" s="24">
        <f>VLOOKUP(A2074,Table1[[Customer ID]:[charges]],8,FALSE)</f>
        <v>2523.17</v>
      </c>
      <c r="N2074" s="24" t="str">
        <f>VLOOKUP(Healthcare!A2074,Table1[[Customer ID]:[Hospital tier]],9,FALSE)</f>
        <v>tier - 3</v>
      </c>
      <c r="O2074" s="24" t="str">
        <f>VLOOKUP(A2074,Table1[[Customer ID]:[City tier]],10,FALSE)</f>
        <v>tier - 1</v>
      </c>
      <c r="P2074" s="24" t="str">
        <f>VLOOKUP(Healthcare!A2074,Table1[],11,FALSE)</f>
        <v>R1012</v>
      </c>
      <c r="Q2074" s="24">
        <f>VLOOKUP(Healthcare!A2074,Table1[[Customer ID]:[Age]],6,FALSE)</f>
        <v>25</v>
      </c>
    </row>
    <row r="2075" spans="1:17" ht="15.4" x14ac:dyDescent="0.45">
      <c r="A2075" s="25" t="s">
        <v>2074</v>
      </c>
      <c r="B2075" s="24" t="str">
        <f>VLOOKUP('Customer Names'!A2075,'Customer Names'!A2075:C4409,3,FALSE)</f>
        <v>Eiring</v>
      </c>
      <c r="C2075" s="24">
        <f>VLOOKUP(Table8[[#This Row],[Customer ID]],Table8[[Customer ID]:[BMI]],2,FALSE)</f>
        <v>17.97</v>
      </c>
      <c r="D2075" s="24">
        <f>VLOOKUP(Table8[[#This Row],[Customer ID]],Table8[[Customer ID]:[HBA1C]],4,FALSE)</f>
        <v>6.3</v>
      </c>
      <c r="E2075" s="24" t="str">
        <f>VLOOKUP(Table8[[#This Row],[Customer ID]],Table8[[Customer ID]:[Heart Issues]],6,FALSE)</f>
        <v>No</v>
      </c>
      <c r="F2075" s="24" t="str">
        <f>VLOOKUP(Table8[[#This Row],[Customer ID]],Table8[[Customer ID]:[Any Transplants]],7,FALSE)</f>
        <v>No</v>
      </c>
      <c r="G2075" s="24" t="str">
        <f>VLOOKUP(Table8[[#This Row],[Customer ID]],Table8[[Customer ID]:[Cancer history]],8,FALSE)</f>
        <v>No</v>
      </c>
      <c r="H2075" s="24">
        <f>VLOOKUP(Table8[[#This Row],[Customer ID]],Table8[[Customer ID]:[NumberOfMajorSurgeries]],9,FALSE)</f>
        <v>0</v>
      </c>
      <c r="I2075" s="24" t="str">
        <f>VLOOKUP(Table8[[#This Row],[Customer ID]],Table8[],10,FALSE)</f>
        <v>No</v>
      </c>
      <c r="J2075" s="24" t="str">
        <f>VLOOKUP(Table8[[#This Row],[Customer ID]],Table8[[Customer ID]:[Wight Status]],3,FALSE)</f>
        <v>Under Weight</v>
      </c>
      <c r="K2075" s="24" t="str">
        <f>VLOOKUP(Table8[[#This Row],[Customer ID]],Table8[[Customer ID]:[Diabetes Status]],5,FALSE)</f>
        <v>Prediabetes</v>
      </c>
      <c r="L2075" s="24" t="str">
        <f>VLOOKUP(A2075,Table1[[Customer ID]:[Date Of Birth]],5,FALSE)</f>
        <v>5-Aug-1991</v>
      </c>
      <c r="M2075" s="24">
        <f>VLOOKUP(A2075,Table1[[Customer ID]:[charges]],8,FALSE)</f>
        <v>2510.79</v>
      </c>
      <c r="N2075" s="24" t="str">
        <f>VLOOKUP(Healthcare!A2075,Table1[[Customer ID]:[Hospital tier]],9,FALSE)</f>
        <v>tier - 2</v>
      </c>
      <c r="O2075" s="24" t="str">
        <f>VLOOKUP(A2075,Table1[[Customer ID]:[City tier]],10,FALSE)</f>
        <v>tier - 1</v>
      </c>
      <c r="P2075" s="24" t="str">
        <f>VLOOKUP(Healthcare!A2075,Table1[],11,FALSE)</f>
        <v>R1013</v>
      </c>
      <c r="Q2075" s="24">
        <f>VLOOKUP(Healthcare!A2075,Table1[[Customer ID]:[Age]],6,FALSE)</f>
        <v>31</v>
      </c>
    </row>
    <row r="2076" spans="1:17" ht="15.4" x14ac:dyDescent="0.45">
      <c r="A2076" s="25" t="s">
        <v>2075</v>
      </c>
      <c r="B2076" s="24" t="str">
        <f>VLOOKUP('Customer Names'!A2076,'Customer Names'!A2076:C4410,3,FALSE)</f>
        <v>Connor</v>
      </c>
      <c r="C2076" s="24">
        <f>VLOOKUP(Table8[[#This Row],[Customer ID]],Table8[[Customer ID]:[BMI]],2,FALSE)</f>
        <v>29.98</v>
      </c>
      <c r="D2076" s="24">
        <f>VLOOKUP(Table8[[#This Row],[Customer ID]],Table8[[Customer ID]:[HBA1C]],4,FALSE)</f>
        <v>6.03</v>
      </c>
      <c r="E2076" s="24" t="str">
        <f>VLOOKUP(Table8[[#This Row],[Customer ID]],Table8[[Customer ID]:[Heart Issues]],6,FALSE)</f>
        <v>No</v>
      </c>
      <c r="F2076" s="24" t="str">
        <f>VLOOKUP(Table8[[#This Row],[Customer ID]],Table8[[Customer ID]:[Any Transplants]],7,FALSE)</f>
        <v>Yes</v>
      </c>
      <c r="G2076" s="24" t="str">
        <f>VLOOKUP(Table8[[#This Row],[Customer ID]],Table8[[Customer ID]:[Cancer history]],8,FALSE)</f>
        <v>No</v>
      </c>
      <c r="H2076" s="24">
        <f>VLOOKUP(Table8[[#This Row],[Customer ID]],Table8[[Customer ID]:[NumberOfMajorSurgeries]],9,FALSE)</f>
        <v>1</v>
      </c>
      <c r="I2076" s="24" t="str">
        <f>VLOOKUP(Table8[[#This Row],[Customer ID]],Table8[],10,FALSE)</f>
        <v>No</v>
      </c>
      <c r="J2076" s="24" t="str">
        <f>VLOOKUP(Table8[[#This Row],[Customer ID]],Table8[[Customer ID]:[Wight Status]],3,FALSE)</f>
        <v>Over Weight</v>
      </c>
      <c r="K2076" s="24" t="str">
        <f>VLOOKUP(Table8[[#This Row],[Customer ID]],Table8[[Customer ID]:[Diabetes Status]],5,FALSE)</f>
        <v>Prediabetes</v>
      </c>
      <c r="L2076" s="24" t="str">
        <f>VLOOKUP(A2076,Table1[[Customer ID]:[Date Of Birth]],5,FALSE)</f>
        <v>6-Sep-2004</v>
      </c>
      <c r="M2076" s="24">
        <f>VLOOKUP(A2076,Table1[[Customer ID]:[charges]],8,FALSE)</f>
        <v>2500.9299999999998</v>
      </c>
      <c r="N2076" s="24" t="str">
        <f>VLOOKUP(Healthcare!A2076,Table1[[Customer ID]:[Hospital tier]],9,FALSE)</f>
        <v>tier - 2</v>
      </c>
      <c r="O2076" s="24" t="str">
        <f>VLOOKUP(A2076,Table1[[Customer ID]:[City tier]],10,FALSE)</f>
        <v>tier - 2</v>
      </c>
      <c r="P2076" s="24" t="str">
        <f>VLOOKUP(Healthcare!A2076,Table1[],11,FALSE)</f>
        <v>R1012</v>
      </c>
      <c r="Q2076" s="24">
        <f>VLOOKUP(Healthcare!A2076,Table1[[Customer ID]:[Age]],6,FALSE)</f>
        <v>18</v>
      </c>
    </row>
    <row r="2077" spans="1:17" ht="15.4" x14ac:dyDescent="0.45">
      <c r="A2077" s="25" t="s">
        <v>2076</v>
      </c>
      <c r="B2077" s="24" t="str">
        <f>VLOOKUP('Customer Names'!A2077,'Customer Names'!A2077:C4411,3,FALSE)</f>
        <v>Friedman</v>
      </c>
      <c r="C2077" s="24">
        <f>VLOOKUP(Table8[[#This Row],[Customer ID]],Table8[[Customer ID]:[BMI]],2,FALSE)</f>
        <v>33.659999999999997</v>
      </c>
      <c r="D2077" s="24">
        <f>VLOOKUP(Table8[[#This Row],[Customer ID]],Table8[[Customer ID]:[HBA1C]],4,FALSE)</f>
        <v>4.2</v>
      </c>
      <c r="E2077" s="24" t="str">
        <f>VLOOKUP(Table8[[#This Row],[Customer ID]],Table8[[Customer ID]:[Heart Issues]],6,FALSE)</f>
        <v>Yes</v>
      </c>
      <c r="F2077" s="24" t="str">
        <f>VLOOKUP(Table8[[#This Row],[Customer ID]],Table8[[Customer ID]:[Any Transplants]],7,FALSE)</f>
        <v>No</v>
      </c>
      <c r="G2077" s="24" t="str">
        <f>VLOOKUP(Table8[[#This Row],[Customer ID]],Table8[[Customer ID]:[Cancer history]],8,FALSE)</f>
        <v>No</v>
      </c>
      <c r="H2077" s="24">
        <f>VLOOKUP(Table8[[#This Row],[Customer ID]],Table8[[Customer ID]:[NumberOfMajorSurgeries]],9,FALSE)</f>
        <v>1</v>
      </c>
      <c r="I2077" s="24" t="str">
        <f>VLOOKUP(Table8[[#This Row],[Customer ID]],Table8[],10,FALSE)</f>
        <v>No</v>
      </c>
      <c r="J2077" s="24" t="str">
        <f>VLOOKUP(Table8[[#This Row],[Customer ID]],Table8[[Customer ID]:[Wight Status]],3,FALSE)</f>
        <v>Obesity</v>
      </c>
      <c r="K2077" s="24" t="str">
        <f>VLOOKUP(Table8[[#This Row],[Customer ID]],Table8[[Customer ID]:[Diabetes Status]],5,FALSE)</f>
        <v>Normal</v>
      </c>
      <c r="L2077" s="24" t="str">
        <f>VLOOKUP(A2077,Table1[[Customer ID]:[Date Of Birth]],5,FALSE)</f>
        <v>15-Oct-1995</v>
      </c>
      <c r="M2077" s="24">
        <f>VLOOKUP(A2077,Table1[[Customer ID]:[charges]],8,FALSE)</f>
        <v>2498.41</v>
      </c>
      <c r="N2077" s="24" t="str">
        <f>VLOOKUP(Healthcare!A2077,Table1[[Customer ID]:[Hospital tier]],9,FALSE)</f>
        <v>tier - 3</v>
      </c>
      <c r="O2077" s="24" t="str">
        <f>VLOOKUP(A2077,Table1[[Customer ID]:[City tier]],10,FALSE)</f>
        <v>tier - 3</v>
      </c>
      <c r="P2077" s="24" t="str">
        <f>VLOOKUP(Healthcare!A2077,Table1[],11,FALSE)</f>
        <v>R1013</v>
      </c>
      <c r="Q2077" s="24">
        <f>VLOOKUP(Healthcare!A2077,Table1[[Customer ID]:[Age]],6,FALSE)</f>
        <v>27</v>
      </c>
    </row>
    <row r="2078" spans="1:17" ht="15.4" x14ac:dyDescent="0.45">
      <c r="A2078" s="25" t="s">
        <v>2077</v>
      </c>
      <c r="B2078" s="24" t="str">
        <f>VLOOKUP('Customer Names'!A2078,'Customer Names'!A2078:C4412,3,FALSE)</f>
        <v>Croker</v>
      </c>
      <c r="C2078" s="24">
        <f>VLOOKUP(Table8[[#This Row],[Customer ID]],Table8[[Customer ID]:[BMI]],2,FALSE)</f>
        <v>32.67</v>
      </c>
      <c r="D2078" s="24">
        <f>VLOOKUP(Table8[[#This Row],[Customer ID]],Table8[[Customer ID]:[HBA1C]],4,FALSE)</f>
        <v>5.61</v>
      </c>
      <c r="E2078" s="24" t="str">
        <f>VLOOKUP(Table8[[#This Row],[Customer ID]],Table8[[Customer ID]:[Heart Issues]],6,FALSE)</f>
        <v>Yes</v>
      </c>
      <c r="F2078" s="24" t="str">
        <f>VLOOKUP(Table8[[#This Row],[Customer ID]],Table8[[Customer ID]:[Any Transplants]],7,FALSE)</f>
        <v>No</v>
      </c>
      <c r="G2078" s="24" t="str">
        <f>VLOOKUP(Table8[[#This Row],[Customer ID]],Table8[[Customer ID]:[Cancer history]],8,FALSE)</f>
        <v>No</v>
      </c>
      <c r="H2078" s="24">
        <f>VLOOKUP(Table8[[#This Row],[Customer ID]],Table8[[Customer ID]:[NumberOfMajorSurgeries]],9,FALSE)</f>
        <v>1</v>
      </c>
      <c r="I2078" s="24" t="str">
        <f>VLOOKUP(Table8[[#This Row],[Customer ID]],Table8[],10,FALSE)</f>
        <v>No</v>
      </c>
      <c r="J2078" s="24" t="str">
        <f>VLOOKUP(Table8[[#This Row],[Customer ID]],Table8[[Customer ID]:[Wight Status]],3,FALSE)</f>
        <v>Obesity</v>
      </c>
      <c r="K2078" s="24" t="str">
        <f>VLOOKUP(Table8[[#This Row],[Customer ID]],Table8[[Customer ID]:[Diabetes Status]],5,FALSE)</f>
        <v>Normal</v>
      </c>
      <c r="L2078" s="24" t="str">
        <f>VLOOKUP(A2078,Table1[[Customer ID]:[Date Of Birth]],5,FALSE)</f>
        <v>9-Jul-1995</v>
      </c>
      <c r="M2078" s="24">
        <f>VLOOKUP(A2078,Table1[[Customer ID]:[charges]],8,FALSE)</f>
        <v>2497.04</v>
      </c>
      <c r="N2078" s="24" t="str">
        <f>VLOOKUP(Healthcare!A2078,Table1[[Customer ID]:[Hospital tier]],9,FALSE)</f>
        <v>tier - 3</v>
      </c>
      <c r="O2078" s="24" t="str">
        <f>VLOOKUP(A2078,Table1[[Customer ID]:[City tier]],10,FALSE)</f>
        <v>tier - 3</v>
      </c>
      <c r="P2078" s="24" t="str">
        <f>VLOOKUP(Healthcare!A2078,Table1[],11,FALSE)</f>
        <v>R1013</v>
      </c>
      <c r="Q2078" s="24">
        <f>VLOOKUP(Healthcare!A2078,Table1[[Customer ID]:[Age]],6,FALSE)</f>
        <v>27</v>
      </c>
    </row>
    <row r="2079" spans="1:17" ht="15.4" x14ac:dyDescent="0.45">
      <c r="A2079" s="25" t="s">
        <v>2078</v>
      </c>
      <c r="B2079" s="24" t="str">
        <f>VLOOKUP('Customer Names'!A2079,'Customer Names'!A2079:C4413,3,FALSE)</f>
        <v>Beganics</v>
      </c>
      <c r="C2079" s="24">
        <f>VLOOKUP(Table8[[#This Row],[Customer ID]],Table8[[Customer ID]:[BMI]],2,FALSE)</f>
        <v>30.5</v>
      </c>
      <c r="D2079" s="24">
        <f>VLOOKUP(Table8[[#This Row],[Customer ID]],Table8[[Customer ID]:[HBA1C]],4,FALSE)</f>
        <v>5.88</v>
      </c>
      <c r="E2079" s="24" t="str">
        <f>VLOOKUP(Table8[[#This Row],[Customer ID]],Table8[[Customer ID]:[Heart Issues]],6,FALSE)</f>
        <v>Yes</v>
      </c>
      <c r="F2079" s="24" t="str">
        <f>VLOOKUP(Table8[[#This Row],[Customer ID]],Table8[[Customer ID]:[Any Transplants]],7,FALSE)</f>
        <v>No</v>
      </c>
      <c r="G2079" s="24" t="str">
        <f>VLOOKUP(Table8[[#This Row],[Customer ID]],Table8[[Customer ID]:[Cancer history]],8,FALSE)</f>
        <v>No</v>
      </c>
      <c r="H2079" s="24">
        <f>VLOOKUP(Table8[[#This Row],[Customer ID]],Table8[[Customer ID]:[NumberOfMajorSurgeries]],9,FALSE)</f>
        <v>1</v>
      </c>
      <c r="I2079" s="24" t="str">
        <f>VLOOKUP(Table8[[#This Row],[Customer ID]],Table8[],10,FALSE)</f>
        <v>No</v>
      </c>
      <c r="J2079" s="24" t="str">
        <f>VLOOKUP(Table8[[#This Row],[Customer ID]],Table8[[Customer ID]:[Wight Status]],3,FALSE)</f>
        <v>Obesity</v>
      </c>
      <c r="K2079" s="24" t="str">
        <f>VLOOKUP(Table8[[#This Row],[Customer ID]],Table8[[Customer ID]:[Diabetes Status]],5,FALSE)</f>
        <v>Prediabetes</v>
      </c>
      <c r="L2079" s="24" t="str">
        <f>VLOOKUP(A2079,Table1[[Customer ID]:[Date Of Birth]],5,FALSE)</f>
        <v>14-Oct-1995</v>
      </c>
      <c r="M2079" s="24">
        <f>VLOOKUP(A2079,Table1[[Customer ID]:[charges]],8,FALSE)</f>
        <v>2494.02</v>
      </c>
      <c r="N2079" s="24" t="str">
        <f>VLOOKUP(Healthcare!A2079,Table1[[Customer ID]:[Hospital tier]],9,FALSE)</f>
        <v>tier - 3</v>
      </c>
      <c r="O2079" s="24" t="str">
        <f>VLOOKUP(A2079,Table1[[Customer ID]:[City tier]],10,FALSE)</f>
        <v>tier - 1</v>
      </c>
      <c r="P2079" s="24" t="str">
        <f>VLOOKUP(Healthcare!A2079,Table1[],11,FALSE)</f>
        <v>R1011</v>
      </c>
      <c r="Q2079" s="24">
        <f>VLOOKUP(Healthcare!A2079,Table1[[Customer ID]:[Age]],6,FALSE)</f>
        <v>27</v>
      </c>
    </row>
    <row r="2080" spans="1:17" ht="15.4" x14ac:dyDescent="0.45">
      <c r="A2080" s="25" t="s">
        <v>2079</v>
      </c>
      <c r="B2080" s="24" t="str">
        <f>VLOOKUP('Customer Names'!A2080,'Customer Names'!A2080:C4414,3,FALSE)</f>
        <v>Huberty</v>
      </c>
      <c r="C2080" s="24">
        <f>VLOOKUP(Table8[[#This Row],[Customer ID]],Table8[[Customer ID]:[BMI]],2,FALSE)</f>
        <v>23.1</v>
      </c>
      <c r="D2080" s="24">
        <f>VLOOKUP(Table8[[#This Row],[Customer ID]],Table8[[Customer ID]:[HBA1C]],4,FALSE)</f>
        <v>5.92</v>
      </c>
      <c r="E2080" s="24" t="str">
        <f>VLOOKUP(Table8[[#This Row],[Customer ID]],Table8[[Customer ID]:[Heart Issues]],6,FALSE)</f>
        <v>Yes</v>
      </c>
      <c r="F2080" s="24" t="str">
        <f>VLOOKUP(Table8[[#This Row],[Customer ID]],Table8[[Customer ID]:[Any Transplants]],7,FALSE)</f>
        <v>No</v>
      </c>
      <c r="G2080" s="24" t="str">
        <f>VLOOKUP(Table8[[#This Row],[Customer ID]],Table8[[Customer ID]:[Cancer history]],8,FALSE)</f>
        <v>No</v>
      </c>
      <c r="H2080" s="24">
        <f>VLOOKUP(Table8[[#This Row],[Customer ID]],Table8[[Customer ID]:[NumberOfMajorSurgeries]],9,FALSE)</f>
        <v>1</v>
      </c>
      <c r="I2080" s="24" t="str">
        <f>VLOOKUP(Table8[[#This Row],[Customer ID]],Table8[],10,FALSE)</f>
        <v>No</v>
      </c>
      <c r="J2080" s="24" t="str">
        <f>VLOOKUP(Table8[[#This Row],[Customer ID]],Table8[[Customer ID]:[Wight Status]],3,FALSE)</f>
        <v>Normal Weight</v>
      </c>
      <c r="K2080" s="24" t="str">
        <f>VLOOKUP(Table8[[#This Row],[Customer ID]],Table8[[Customer ID]:[Diabetes Status]],5,FALSE)</f>
        <v>Prediabetes</v>
      </c>
      <c r="L2080" s="24" t="str">
        <f>VLOOKUP(A2080,Table1[[Customer ID]:[Date Of Birth]],5,FALSE)</f>
        <v>6-Nov-1995</v>
      </c>
      <c r="M2080" s="24">
        <f>VLOOKUP(A2080,Table1[[Customer ID]:[charges]],8,FALSE)</f>
        <v>2483.7399999999998</v>
      </c>
      <c r="N2080" s="24" t="str">
        <f>VLOOKUP(Healthcare!A2080,Table1[[Customer ID]:[Hospital tier]],9,FALSE)</f>
        <v>tier - 3</v>
      </c>
      <c r="O2080" s="24" t="str">
        <f>VLOOKUP(A2080,Table1[[Customer ID]:[City tier]],10,FALSE)</f>
        <v>tier - 2</v>
      </c>
      <c r="P2080" s="24" t="str">
        <f>VLOOKUP(Healthcare!A2080,Table1[],11,FALSE)</f>
        <v>R1013</v>
      </c>
      <c r="Q2080" s="24">
        <f>VLOOKUP(Healthcare!A2080,Table1[[Customer ID]:[Age]],6,FALSE)</f>
        <v>27</v>
      </c>
    </row>
    <row r="2081" spans="1:17" ht="15.4" x14ac:dyDescent="0.45">
      <c r="A2081" s="25" t="s">
        <v>2080</v>
      </c>
      <c r="B2081" s="24" t="str">
        <f>VLOOKUP('Customer Names'!A2081,'Customer Names'!A2081:C4415,3,FALSE)</f>
        <v>Jacobs</v>
      </c>
      <c r="C2081" s="24">
        <f>VLOOKUP(Table8[[#This Row],[Customer ID]],Table8[[Customer ID]:[BMI]],2,FALSE)</f>
        <v>39.49</v>
      </c>
      <c r="D2081" s="24">
        <f>VLOOKUP(Table8[[#This Row],[Customer ID]],Table8[[Customer ID]:[HBA1C]],4,FALSE)</f>
        <v>4.8099999999999996</v>
      </c>
      <c r="E2081" s="24" t="str">
        <f>VLOOKUP(Table8[[#This Row],[Customer ID]],Table8[[Customer ID]:[Heart Issues]],6,FALSE)</f>
        <v>No</v>
      </c>
      <c r="F2081" s="24" t="str">
        <f>VLOOKUP(Table8[[#This Row],[Customer ID]],Table8[[Customer ID]:[Any Transplants]],7,FALSE)</f>
        <v>No</v>
      </c>
      <c r="G2081" s="24" t="str">
        <f>VLOOKUP(Table8[[#This Row],[Customer ID]],Table8[[Customer ID]:[Cancer history]],8,FALSE)</f>
        <v>No</v>
      </c>
      <c r="H2081" s="24">
        <f>VLOOKUP(Table8[[#This Row],[Customer ID]],Table8[[Customer ID]:[NumberOfMajorSurgeries]],9,FALSE)</f>
        <v>1</v>
      </c>
      <c r="I2081" s="24" t="str">
        <f>VLOOKUP(Table8[[#This Row],[Customer ID]],Table8[],10,FALSE)</f>
        <v>No</v>
      </c>
      <c r="J2081" s="24" t="str">
        <f>VLOOKUP(Table8[[#This Row],[Customer ID]],Table8[[Customer ID]:[Wight Status]],3,FALSE)</f>
        <v>Obesity</v>
      </c>
      <c r="K2081" s="24" t="str">
        <f>VLOOKUP(Table8[[#This Row],[Customer ID]],Table8[[Customer ID]:[Diabetes Status]],5,FALSE)</f>
        <v>Normal</v>
      </c>
      <c r="L2081" s="24" t="str">
        <f>VLOOKUP(A2081,Table1[[Customer ID]:[Date Of Birth]],5,FALSE)</f>
        <v>20-Jun-1998</v>
      </c>
      <c r="M2081" s="24">
        <f>VLOOKUP(A2081,Table1[[Customer ID]:[charges]],8,FALSE)</f>
        <v>2480.98</v>
      </c>
      <c r="N2081" s="24" t="str">
        <f>VLOOKUP(Healthcare!A2081,Table1[[Customer ID]:[Hospital tier]],9,FALSE)</f>
        <v>tier - 2</v>
      </c>
      <c r="O2081" s="24" t="str">
        <f>VLOOKUP(A2081,Table1[[Customer ID]:[City tier]],10,FALSE)</f>
        <v>tier - 2</v>
      </c>
      <c r="P2081" s="24" t="str">
        <f>VLOOKUP(Healthcare!A2081,Table1[],11,FALSE)</f>
        <v>R1013</v>
      </c>
      <c r="Q2081" s="24">
        <f>VLOOKUP(Healthcare!A2081,Table1[[Customer ID]:[Age]],6,FALSE)</f>
        <v>24</v>
      </c>
    </row>
    <row r="2082" spans="1:17" ht="15.4" x14ac:dyDescent="0.45">
      <c r="A2082" s="25" t="s">
        <v>2081</v>
      </c>
      <c r="B2082" s="24" t="str">
        <f>VLOOKUP('Customer Names'!A2082,'Customer Names'!A2082:C4416,3,FALSE)</f>
        <v>Hazlehurst</v>
      </c>
      <c r="C2082" s="24">
        <f>VLOOKUP(Table8[[#This Row],[Customer ID]],Table8[[Customer ID]:[BMI]],2,FALSE)</f>
        <v>33.99</v>
      </c>
      <c r="D2082" s="24">
        <f>VLOOKUP(Table8[[#This Row],[Customer ID]],Table8[[Customer ID]:[HBA1C]],4,FALSE)</f>
        <v>4.55</v>
      </c>
      <c r="E2082" s="24" t="str">
        <f>VLOOKUP(Table8[[#This Row],[Customer ID]],Table8[[Customer ID]:[Heart Issues]],6,FALSE)</f>
        <v>No</v>
      </c>
      <c r="F2082" s="24" t="str">
        <f>VLOOKUP(Table8[[#This Row],[Customer ID]],Table8[[Customer ID]:[Any Transplants]],7,FALSE)</f>
        <v>No</v>
      </c>
      <c r="G2082" s="24" t="str">
        <f>VLOOKUP(Table8[[#This Row],[Customer ID]],Table8[[Customer ID]:[Cancer history]],8,FALSE)</f>
        <v>No</v>
      </c>
      <c r="H2082" s="24">
        <f>VLOOKUP(Table8[[#This Row],[Customer ID]],Table8[[Customer ID]:[NumberOfMajorSurgeries]],9,FALSE)</f>
        <v>1</v>
      </c>
      <c r="I2082" s="24" t="str">
        <f>VLOOKUP(Table8[[#This Row],[Customer ID]],Table8[],10,FALSE)</f>
        <v>No</v>
      </c>
      <c r="J2082" s="24" t="str">
        <f>VLOOKUP(Table8[[#This Row],[Customer ID]],Table8[[Customer ID]:[Wight Status]],3,FALSE)</f>
        <v>Obesity</v>
      </c>
      <c r="K2082" s="24" t="str">
        <f>VLOOKUP(Table8[[#This Row],[Customer ID]],Table8[[Customer ID]:[Diabetes Status]],5,FALSE)</f>
        <v>Normal</v>
      </c>
      <c r="L2082" s="24" t="str">
        <f>VLOOKUP(A2082,Table1[[Customer ID]:[Date Of Birth]],5,FALSE)</f>
        <v>2-Jul-1998</v>
      </c>
      <c r="M2082" s="24">
        <f>VLOOKUP(A2082,Table1[[Customer ID]:[charges]],8,FALSE)</f>
        <v>2473.33</v>
      </c>
      <c r="N2082" s="24" t="str">
        <f>VLOOKUP(Healthcare!A2082,Table1[[Customer ID]:[Hospital tier]],9,FALSE)</f>
        <v>tier - 2</v>
      </c>
      <c r="O2082" s="24" t="str">
        <f>VLOOKUP(A2082,Table1[[Customer ID]:[City tier]],10,FALSE)</f>
        <v>tier - 3</v>
      </c>
      <c r="P2082" s="24" t="str">
        <f>VLOOKUP(Healthcare!A2082,Table1[],11,FALSE)</f>
        <v>R1013</v>
      </c>
      <c r="Q2082" s="24">
        <f>VLOOKUP(Healthcare!A2082,Table1[[Customer ID]:[Age]],6,FALSE)</f>
        <v>24</v>
      </c>
    </row>
    <row r="2083" spans="1:17" ht="15.4" x14ac:dyDescent="0.45">
      <c r="A2083" s="25" t="s">
        <v>2082</v>
      </c>
      <c r="B2083" s="24" t="str">
        <f>VLOOKUP('Customer Names'!A2083,'Customer Names'!A2083:C4417,3,FALSE)</f>
        <v>Marin</v>
      </c>
      <c r="C2083" s="24">
        <f>VLOOKUP(Table8[[#This Row],[Customer ID]],Table8[[Customer ID]:[BMI]],2,FALSE)</f>
        <v>27.72</v>
      </c>
      <c r="D2083" s="24">
        <f>VLOOKUP(Table8[[#This Row],[Customer ID]],Table8[[Customer ID]:[HBA1C]],4,FALSE)</f>
        <v>6.43</v>
      </c>
      <c r="E2083" s="24" t="str">
        <f>VLOOKUP(Table8[[#This Row],[Customer ID]],Table8[[Customer ID]:[Heart Issues]],6,FALSE)</f>
        <v>No</v>
      </c>
      <c r="F2083" s="24" t="str">
        <f>VLOOKUP(Table8[[#This Row],[Customer ID]],Table8[[Customer ID]:[Any Transplants]],7,FALSE)</f>
        <v>No</v>
      </c>
      <c r="G2083" s="24" t="str">
        <f>VLOOKUP(Table8[[#This Row],[Customer ID]],Table8[[Customer ID]:[Cancer history]],8,FALSE)</f>
        <v>No</v>
      </c>
      <c r="H2083" s="24">
        <f>VLOOKUP(Table8[[#This Row],[Customer ID]],Table8[[Customer ID]:[NumberOfMajorSurgeries]],9,FALSE)</f>
        <v>1</v>
      </c>
      <c r="I2083" s="24" t="str">
        <f>VLOOKUP(Table8[[#This Row],[Customer ID]],Table8[],10,FALSE)</f>
        <v>No</v>
      </c>
      <c r="J2083" s="24" t="str">
        <f>VLOOKUP(Table8[[#This Row],[Customer ID]],Table8[[Customer ID]:[Wight Status]],3,FALSE)</f>
        <v>Over Weight</v>
      </c>
      <c r="K2083" s="24" t="str">
        <f>VLOOKUP(Table8[[#This Row],[Customer ID]],Table8[[Customer ID]:[Diabetes Status]],5,FALSE)</f>
        <v>Prediabetes</v>
      </c>
      <c r="L2083" s="24" t="str">
        <f>VLOOKUP(A2083,Table1[[Customer ID]:[Date Of Birth]],5,FALSE)</f>
        <v>17-Aug-1998</v>
      </c>
      <c r="M2083" s="24">
        <f>VLOOKUP(A2083,Table1[[Customer ID]:[charges]],8,FALSE)</f>
        <v>2464.62</v>
      </c>
      <c r="N2083" s="24" t="str">
        <f>VLOOKUP(Healthcare!A2083,Table1[[Customer ID]:[Hospital tier]],9,FALSE)</f>
        <v>tier - 2</v>
      </c>
      <c r="O2083" s="24" t="str">
        <f>VLOOKUP(A2083,Table1[[Customer ID]:[City tier]],10,FALSE)</f>
        <v>tier - 3</v>
      </c>
      <c r="P2083" s="24" t="str">
        <f>VLOOKUP(Healthcare!A2083,Table1[],11,FALSE)</f>
        <v>R1013</v>
      </c>
      <c r="Q2083" s="24">
        <f>VLOOKUP(Healthcare!A2083,Table1[[Customer ID]:[Age]],6,FALSE)</f>
        <v>24</v>
      </c>
    </row>
    <row r="2084" spans="1:17" ht="15.4" x14ac:dyDescent="0.45">
      <c r="A2084" s="25" t="s">
        <v>2083</v>
      </c>
      <c r="B2084" s="24" t="str">
        <f>VLOOKUP('Customer Names'!A2084,'Customer Names'!A2084:C4418,3,FALSE)</f>
        <v>Dear</v>
      </c>
      <c r="C2084" s="24">
        <f>VLOOKUP(Table8[[#This Row],[Customer ID]],Table8[[Customer ID]:[BMI]],2,FALSE)</f>
        <v>30.59</v>
      </c>
      <c r="D2084" s="24">
        <f>VLOOKUP(Table8[[#This Row],[Customer ID]],Table8[[Customer ID]:[HBA1C]],4,FALSE)</f>
        <v>11.62</v>
      </c>
      <c r="E2084" s="24" t="str">
        <f>VLOOKUP(Table8[[#This Row],[Customer ID]],Table8[[Customer ID]:[Heart Issues]],6,FALSE)</f>
        <v>No</v>
      </c>
      <c r="F2084" s="24" t="str">
        <f>VLOOKUP(Table8[[#This Row],[Customer ID]],Table8[[Customer ID]:[Any Transplants]],7,FALSE)</f>
        <v>No</v>
      </c>
      <c r="G2084" s="24" t="str">
        <f>VLOOKUP(Table8[[#This Row],[Customer ID]],Table8[[Customer ID]:[Cancer history]],8,FALSE)</f>
        <v>No</v>
      </c>
      <c r="H2084" s="24">
        <f>VLOOKUP(Table8[[#This Row],[Customer ID]],Table8[[Customer ID]:[NumberOfMajorSurgeries]],9,FALSE)</f>
        <v>0</v>
      </c>
      <c r="I2084" s="24" t="str">
        <f>VLOOKUP(Table8[[#This Row],[Customer ID]],Table8[],10,FALSE)</f>
        <v>No</v>
      </c>
      <c r="J2084" s="24" t="str">
        <f>VLOOKUP(Table8[[#This Row],[Customer ID]],Table8[[Customer ID]:[Wight Status]],3,FALSE)</f>
        <v>Obesity</v>
      </c>
      <c r="K2084" s="24" t="str">
        <f>VLOOKUP(Table8[[#This Row],[Customer ID]],Table8[[Customer ID]:[Diabetes Status]],5,FALSE)</f>
        <v>Diabetes</v>
      </c>
      <c r="L2084" s="24" t="str">
        <f>VLOOKUP(A2084,Table1[[Customer ID]:[Date Of Birth]],5,FALSE)</f>
        <v>11-Jul-2002</v>
      </c>
      <c r="M2084" s="24">
        <f>VLOOKUP(A2084,Table1[[Customer ID]:[charges]],8,FALSE)</f>
        <v>2459.7199999999998</v>
      </c>
      <c r="N2084" s="24" t="str">
        <f>VLOOKUP(Healthcare!A2084,Table1[[Customer ID]:[Hospital tier]],9,FALSE)</f>
        <v>tier - 2</v>
      </c>
      <c r="O2084" s="24" t="str">
        <f>VLOOKUP(A2084,Table1[[Customer ID]:[City tier]],10,FALSE)</f>
        <v>tier - 2</v>
      </c>
      <c r="P2084" s="24" t="str">
        <f>VLOOKUP(Healthcare!A2084,Table1[],11,FALSE)</f>
        <v>R1024</v>
      </c>
      <c r="Q2084" s="24">
        <f>VLOOKUP(Healthcare!A2084,Table1[[Customer ID]:[Age]],6,FALSE)</f>
        <v>20</v>
      </c>
    </row>
    <row r="2085" spans="1:17" ht="15.4" x14ac:dyDescent="0.45">
      <c r="A2085" s="25" t="s">
        <v>2084</v>
      </c>
      <c r="B2085" s="24" t="str">
        <f>VLOOKUP('Customer Names'!A2085,'Customer Names'!A2085:C4419,3,FALSE)</f>
        <v>Lederer</v>
      </c>
      <c r="C2085" s="24">
        <f>VLOOKUP(Table8[[#This Row],[Customer ID]],Table8[[Customer ID]:[BMI]],2,FALSE)</f>
        <v>22.6</v>
      </c>
      <c r="D2085" s="24">
        <f>VLOOKUP(Table8[[#This Row],[Customer ID]],Table8[[Customer ID]:[HBA1C]],4,FALSE)</f>
        <v>6.04</v>
      </c>
      <c r="E2085" s="24" t="str">
        <f>VLOOKUP(Table8[[#This Row],[Customer ID]],Table8[[Customer ID]:[Heart Issues]],6,FALSE)</f>
        <v>No</v>
      </c>
      <c r="F2085" s="24" t="str">
        <f>VLOOKUP(Table8[[#This Row],[Customer ID]],Table8[[Customer ID]:[Any Transplants]],7,FALSE)</f>
        <v>No</v>
      </c>
      <c r="G2085" s="24" t="str">
        <f>VLOOKUP(Table8[[#This Row],[Customer ID]],Table8[[Customer ID]:[Cancer history]],8,FALSE)</f>
        <v>No</v>
      </c>
      <c r="H2085" s="24">
        <f>VLOOKUP(Table8[[#This Row],[Customer ID]],Table8[[Customer ID]:[NumberOfMajorSurgeries]],9,FALSE)</f>
        <v>1</v>
      </c>
      <c r="I2085" s="24" t="str">
        <f>VLOOKUP(Table8[[#This Row],[Customer ID]],Table8[],10,FALSE)</f>
        <v>No</v>
      </c>
      <c r="J2085" s="24" t="str">
        <f>VLOOKUP(Table8[[#This Row],[Customer ID]],Table8[[Customer ID]:[Wight Status]],3,FALSE)</f>
        <v>Normal Weight</v>
      </c>
      <c r="K2085" s="24" t="str">
        <f>VLOOKUP(Table8[[#This Row],[Customer ID]],Table8[[Customer ID]:[Diabetes Status]],5,FALSE)</f>
        <v>Prediabetes</v>
      </c>
      <c r="L2085" s="24" t="str">
        <f>VLOOKUP(A2085,Table1[[Customer ID]:[Date Of Birth]],5,FALSE)</f>
        <v>19-Nov-1998</v>
      </c>
      <c r="M2085" s="24">
        <f>VLOOKUP(A2085,Table1[[Customer ID]:[charges]],8,FALSE)</f>
        <v>2457.5</v>
      </c>
      <c r="N2085" s="24" t="str">
        <f>VLOOKUP(Healthcare!A2085,Table1[[Customer ID]:[Hospital tier]],9,FALSE)</f>
        <v>tier - 2</v>
      </c>
      <c r="O2085" s="24" t="str">
        <f>VLOOKUP(A2085,Table1[[Customer ID]:[City tier]],10,FALSE)</f>
        <v>tier - 1</v>
      </c>
      <c r="P2085" s="24" t="str">
        <f>VLOOKUP(Healthcare!A2085,Table1[],11,FALSE)</f>
        <v>R1011</v>
      </c>
      <c r="Q2085" s="24">
        <f>VLOOKUP(Healthcare!A2085,Table1[[Customer ID]:[Age]],6,FALSE)</f>
        <v>24</v>
      </c>
    </row>
    <row r="2086" spans="1:17" ht="15.4" x14ac:dyDescent="0.45">
      <c r="A2086" s="25" t="s">
        <v>2085</v>
      </c>
      <c r="B2086" s="24" t="str">
        <f>VLOOKUP('Customer Names'!A2086,'Customer Names'!A2086:C4420,3,FALSE)</f>
        <v>Robson</v>
      </c>
      <c r="C2086" s="24">
        <f>VLOOKUP(Table8[[#This Row],[Customer ID]],Table8[[Customer ID]:[BMI]],2,FALSE)</f>
        <v>28.785</v>
      </c>
      <c r="D2086" s="24">
        <f>VLOOKUP(Table8[[#This Row],[Customer ID]],Table8[[Customer ID]:[HBA1C]],4,FALSE)</f>
        <v>8.82</v>
      </c>
      <c r="E2086" s="24" t="str">
        <f>VLOOKUP(Table8[[#This Row],[Customer ID]],Table8[[Customer ID]:[Heart Issues]],6,FALSE)</f>
        <v>No</v>
      </c>
      <c r="F2086" s="24" t="str">
        <f>VLOOKUP(Table8[[#This Row],[Customer ID]],Table8[[Customer ID]:[Any Transplants]],7,FALSE)</f>
        <v>No</v>
      </c>
      <c r="G2086" s="24" t="str">
        <f>VLOOKUP(Table8[[#This Row],[Customer ID]],Table8[[Customer ID]:[Cancer history]],8,FALSE)</f>
        <v>No</v>
      </c>
      <c r="H2086" s="24">
        <f>VLOOKUP(Table8[[#This Row],[Customer ID]],Table8[[Customer ID]:[NumberOfMajorSurgeries]],9,FALSE)</f>
        <v>0</v>
      </c>
      <c r="I2086" s="24" t="str">
        <f>VLOOKUP(Table8[[#This Row],[Customer ID]],Table8[],10,FALSE)</f>
        <v>No</v>
      </c>
      <c r="J2086" s="24" t="str">
        <f>VLOOKUP(Table8[[#This Row],[Customer ID]],Table8[[Customer ID]:[Wight Status]],3,FALSE)</f>
        <v>Over Weight</v>
      </c>
      <c r="K2086" s="24" t="str">
        <f>VLOOKUP(Table8[[#This Row],[Customer ID]],Table8[[Customer ID]:[Diabetes Status]],5,FALSE)</f>
        <v>Diabetes</v>
      </c>
      <c r="L2086" s="24" t="str">
        <f>VLOOKUP(A2086,Table1[[Customer ID]:[Date Of Birth]],5,FALSE)</f>
        <v>29-Jul-2002</v>
      </c>
      <c r="M2086" s="24">
        <f>VLOOKUP(A2086,Table1[[Customer ID]:[charges]],8,FALSE)</f>
        <v>2457.21</v>
      </c>
      <c r="N2086" s="24" t="str">
        <f>VLOOKUP(Healthcare!A2086,Table1[[Customer ID]:[Hospital tier]],9,FALSE)</f>
        <v>tier - 2</v>
      </c>
      <c r="O2086" s="24" t="str">
        <f>VLOOKUP(A2086,Table1[[Customer ID]:[City tier]],10,FALSE)</f>
        <v>tier - 1</v>
      </c>
      <c r="P2086" s="24" t="str">
        <f>VLOOKUP(Healthcare!A2086,Table1[],11,FALSE)</f>
        <v>R1024</v>
      </c>
      <c r="Q2086" s="24">
        <f>VLOOKUP(Healthcare!A2086,Table1[[Customer ID]:[Age]],6,FALSE)</f>
        <v>20</v>
      </c>
    </row>
    <row r="2087" spans="1:17" ht="15.4" x14ac:dyDescent="0.45">
      <c r="A2087" s="25" t="s">
        <v>2086</v>
      </c>
      <c r="B2087" s="24" t="str">
        <f>VLOOKUP('Customer Names'!A2087,'Customer Names'!A2087:C4421,3,FALSE)</f>
        <v>Galvan</v>
      </c>
      <c r="C2087" s="24">
        <f>VLOOKUP(Table8[[#This Row],[Customer ID]],Table8[[Customer ID]:[BMI]],2,FALSE)</f>
        <v>50.38</v>
      </c>
      <c r="D2087" s="24">
        <f>VLOOKUP(Table8[[#This Row],[Customer ID]],Table8[[Customer ID]:[HBA1C]],4,FALSE)</f>
        <v>5.8</v>
      </c>
      <c r="E2087" s="24" t="str">
        <f>VLOOKUP(Table8[[#This Row],[Customer ID]],Table8[[Customer ID]:[Heart Issues]],6,FALSE)</f>
        <v>No</v>
      </c>
      <c r="F2087" s="24" t="str">
        <f>VLOOKUP(Table8[[#This Row],[Customer ID]],Table8[[Customer ID]:[Any Transplants]],7,FALSE)</f>
        <v>No</v>
      </c>
      <c r="G2087" s="24" t="str">
        <f>VLOOKUP(Table8[[#This Row],[Customer ID]],Table8[[Customer ID]:[Cancer history]],8,FALSE)</f>
        <v>No</v>
      </c>
      <c r="H2087" s="24">
        <f>VLOOKUP(Table8[[#This Row],[Customer ID]],Table8[[Customer ID]:[NumberOfMajorSurgeries]],9,FALSE)</f>
        <v>0</v>
      </c>
      <c r="I2087" s="24" t="str">
        <f>VLOOKUP(Table8[[#This Row],[Customer ID]],Table8[],10,FALSE)</f>
        <v>No</v>
      </c>
      <c r="J2087" s="24" t="str">
        <f>VLOOKUP(Table8[[#This Row],[Customer ID]],Table8[[Customer ID]:[Wight Status]],3,FALSE)</f>
        <v>Obesity</v>
      </c>
      <c r="K2087" s="24" t="str">
        <f>VLOOKUP(Table8[[#This Row],[Customer ID]],Table8[[Customer ID]:[Diabetes Status]],5,FALSE)</f>
        <v>Prediabetes</v>
      </c>
      <c r="L2087" s="24" t="str">
        <f>VLOOKUP(A2087,Table1[[Customer ID]:[Date Of Birth]],5,FALSE)</f>
        <v>21-Nov-1999</v>
      </c>
      <c r="M2087" s="24">
        <f>VLOOKUP(A2087,Table1[[Customer ID]:[charges]],8,FALSE)</f>
        <v>2438.06</v>
      </c>
      <c r="N2087" s="24" t="str">
        <f>VLOOKUP(Healthcare!A2087,Table1[[Customer ID]:[Hospital tier]],9,FALSE)</f>
        <v>tier - 2</v>
      </c>
      <c r="O2087" s="24" t="str">
        <f>VLOOKUP(A2087,Table1[[Customer ID]:[City tier]],10,FALSE)</f>
        <v>tier - 2</v>
      </c>
      <c r="P2087" s="24" t="str">
        <f>VLOOKUP(Healthcare!A2087,Table1[],11,FALSE)</f>
        <v>R1013</v>
      </c>
      <c r="Q2087" s="24">
        <f>VLOOKUP(Healthcare!A2087,Table1[[Customer ID]:[Age]],6,FALSE)</f>
        <v>23</v>
      </c>
    </row>
    <row r="2088" spans="1:17" ht="15.4" x14ac:dyDescent="0.45">
      <c r="A2088" s="25" t="s">
        <v>2087</v>
      </c>
      <c r="B2088" s="24" t="str">
        <f>VLOOKUP('Customer Names'!A2088,'Customer Names'!A2088:C4422,3,FALSE)</f>
        <v>Walsh</v>
      </c>
      <c r="C2088" s="24">
        <f>VLOOKUP(Table8[[#This Row],[Customer ID]],Table8[[Customer ID]:[BMI]],2,FALSE)</f>
        <v>35.200000000000003</v>
      </c>
      <c r="D2088" s="24">
        <f>VLOOKUP(Table8[[#This Row],[Customer ID]],Table8[[Customer ID]:[HBA1C]],4,FALSE)</f>
        <v>4.28</v>
      </c>
      <c r="E2088" s="24" t="str">
        <f>VLOOKUP(Table8[[#This Row],[Customer ID]],Table8[[Customer ID]:[Heart Issues]],6,FALSE)</f>
        <v>No</v>
      </c>
      <c r="F2088" s="24" t="str">
        <f>VLOOKUP(Table8[[#This Row],[Customer ID]],Table8[[Customer ID]:[Any Transplants]],7,FALSE)</f>
        <v>No</v>
      </c>
      <c r="G2088" s="24" t="str">
        <f>VLOOKUP(Table8[[#This Row],[Customer ID]],Table8[[Customer ID]:[Cancer history]],8,FALSE)</f>
        <v>No</v>
      </c>
      <c r="H2088" s="24">
        <f>VLOOKUP(Table8[[#This Row],[Customer ID]],Table8[[Customer ID]:[NumberOfMajorSurgeries]],9,FALSE)</f>
        <v>0</v>
      </c>
      <c r="I2088" s="24" t="str">
        <f>VLOOKUP(Table8[[#This Row],[Customer ID]],Table8[],10,FALSE)</f>
        <v>No</v>
      </c>
      <c r="J2088" s="24" t="str">
        <f>VLOOKUP(Table8[[#This Row],[Customer ID]],Table8[[Customer ID]:[Wight Status]],3,FALSE)</f>
        <v>Obesity</v>
      </c>
      <c r="K2088" s="24" t="str">
        <f>VLOOKUP(Table8[[#This Row],[Customer ID]],Table8[[Customer ID]:[Diabetes Status]],5,FALSE)</f>
        <v>Normal</v>
      </c>
      <c r="L2088" s="24" t="str">
        <f>VLOOKUP(A2088,Table1[[Customer ID]:[Date Of Birth]],5,FALSE)</f>
        <v>12-Nov-1999</v>
      </c>
      <c r="M2088" s="24">
        <f>VLOOKUP(A2088,Table1[[Customer ID]:[charges]],8,FALSE)</f>
        <v>2416.96</v>
      </c>
      <c r="N2088" s="24" t="str">
        <f>VLOOKUP(Healthcare!A2088,Table1[[Customer ID]:[Hospital tier]],9,FALSE)</f>
        <v>tier - 2</v>
      </c>
      <c r="O2088" s="24" t="str">
        <f>VLOOKUP(A2088,Table1[[Customer ID]:[City tier]],10,FALSE)</f>
        <v>tier - 2</v>
      </c>
      <c r="P2088" s="24" t="str">
        <f>VLOOKUP(Healthcare!A2088,Table1[],11,FALSE)</f>
        <v>R1011</v>
      </c>
      <c r="Q2088" s="24">
        <f>VLOOKUP(Healthcare!A2088,Table1[[Customer ID]:[Age]],6,FALSE)</f>
        <v>23</v>
      </c>
    </row>
    <row r="2089" spans="1:17" ht="15.4" x14ac:dyDescent="0.45">
      <c r="A2089" s="25" t="s">
        <v>2088</v>
      </c>
      <c r="B2089" s="24" t="str">
        <f>VLOOKUP('Customer Names'!A2089,'Customer Names'!A2089:C4423,3,FALSE)</f>
        <v>Teeuwen</v>
      </c>
      <c r="C2089" s="24">
        <f>VLOOKUP(Table8[[#This Row],[Customer ID]],Table8[[Customer ID]:[BMI]],2,FALSE)</f>
        <v>35.72</v>
      </c>
      <c r="D2089" s="24">
        <f>VLOOKUP(Table8[[#This Row],[Customer ID]],Table8[[Customer ID]:[HBA1C]],4,FALSE)</f>
        <v>5.5</v>
      </c>
      <c r="E2089" s="24" t="str">
        <f>VLOOKUP(Table8[[#This Row],[Customer ID]],Table8[[Customer ID]:[Heart Issues]],6,FALSE)</f>
        <v>Yes</v>
      </c>
      <c r="F2089" s="24" t="str">
        <f>VLOOKUP(Table8[[#This Row],[Customer ID]],Table8[[Customer ID]:[Any Transplants]],7,FALSE)</f>
        <v>No</v>
      </c>
      <c r="G2089" s="24" t="str">
        <f>VLOOKUP(Table8[[#This Row],[Customer ID]],Table8[[Customer ID]:[Cancer history]],8,FALSE)</f>
        <v>No</v>
      </c>
      <c r="H2089" s="24">
        <f>VLOOKUP(Table8[[#This Row],[Customer ID]],Table8[[Customer ID]:[NumberOfMajorSurgeries]],9,FALSE)</f>
        <v>0</v>
      </c>
      <c r="I2089" s="24" t="str">
        <f>VLOOKUP(Table8[[#This Row],[Customer ID]],Table8[],10,FALSE)</f>
        <v>No</v>
      </c>
      <c r="J2089" s="24" t="str">
        <f>VLOOKUP(Table8[[#This Row],[Customer ID]],Table8[[Customer ID]:[Wight Status]],3,FALSE)</f>
        <v>Obesity</v>
      </c>
      <c r="K2089" s="24" t="str">
        <f>VLOOKUP(Table8[[#This Row],[Customer ID]],Table8[[Customer ID]:[Diabetes Status]],5,FALSE)</f>
        <v>Normal</v>
      </c>
      <c r="L2089" s="24" t="str">
        <f>VLOOKUP(A2089,Table1[[Customer ID]:[Date Of Birth]],5,FALSE)</f>
        <v>3-Jun-2001</v>
      </c>
      <c r="M2089" s="24">
        <f>VLOOKUP(A2089,Table1[[Customer ID]:[charges]],8,FALSE)</f>
        <v>2404.73</v>
      </c>
      <c r="N2089" s="24" t="str">
        <f>VLOOKUP(Healthcare!A2089,Table1[[Customer ID]:[Hospital tier]],9,FALSE)</f>
        <v>tier - 2</v>
      </c>
      <c r="O2089" s="24" t="str">
        <f>VLOOKUP(A2089,Table1[[Customer ID]:[City tier]],10,FALSE)</f>
        <v>tier - 3</v>
      </c>
      <c r="P2089" s="24" t="str">
        <f>VLOOKUP(Healthcare!A2089,Table1[],11,FALSE)</f>
        <v>R1012</v>
      </c>
      <c r="Q2089" s="24">
        <f>VLOOKUP(Healthcare!A2089,Table1[[Customer ID]:[Age]],6,FALSE)</f>
        <v>22</v>
      </c>
    </row>
    <row r="2090" spans="1:17" ht="15.4" x14ac:dyDescent="0.45">
      <c r="A2090" s="25" t="s">
        <v>2089</v>
      </c>
      <c r="B2090" s="24" t="str">
        <f>VLOOKUP('Customer Names'!A2090,'Customer Names'!A2090:C4424,3,FALSE)</f>
        <v>List</v>
      </c>
      <c r="C2090" s="24">
        <f>VLOOKUP(Table8[[#This Row],[Customer ID]],Table8[[Customer ID]:[BMI]],2,FALSE)</f>
        <v>24.51</v>
      </c>
      <c r="D2090" s="24">
        <f>VLOOKUP(Table8[[#This Row],[Customer ID]],Table8[[Customer ID]:[HBA1C]],4,FALSE)</f>
        <v>4.6900000000000004</v>
      </c>
      <c r="E2090" s="24" t="str">
        <f>VLOOKUP(Table8[[#This Row],[Customer ID]],Table8[[Customer ID]:[Heart Issues]],6,FALSE)</f>
        <v>No</v>
      </c>
      <c r="F2090" s="24" t="str">
        <f>VLOOKUP(Table8[[#This Row],[Customer ID]],Table8[[Customer ID]:[Any Transplants]],7,FALSE)</f>
        <v>No</v>
      </c>
      <c r="G2090" s="24" t="str">
        <f>VLOOKUP(Table8[[#This Row],[Customer ID]],Table8[[Customer ID]:[Cancer history]],8,FALSE)</f>
        <v>No</v>
      </c>
      <c r="H2090" s="24">
        <f>VLOOKUP(Table8[[#This Row],[Customer ID]],Table8[[Customer ID]:[NumberOfMajorSurgeries]],9,FALSE)</f>
        <v>0</v>
      </c>
      <c r="I2090" s="24" t="str">
        <f>VLOOKUP(Table8[[#This Row],[Customer ID]],Table8[],10,FALSE)</f>
        <v>No</v>
      </c>
      <c r="J2090" s="24" t="str">
        <f>VLOOKUP(Table8[[#This Row],[Customer ID]],Table8[[Customer ID]:[Wight Status]],3,FALSE)</f>
        <v>Normal Weight</v>
      </c>
      <c r="K2090" s="24" t="str">
        <f>VLOOKUP(Table8[[#This Row],[Customer ID]],Table8[[Customer ID]:[Diabetes Status]],5,FALSE)</f>
        <v>Normal</v>
      </c>
      <c r="L2090" s="24" t="str">
        <f>VLOOKUP(A2090,Table1[[Customer ID]:[Date Of Birth]],5,FALSE)</f>
        <v>10-Aug-1999</v>
      </c>
      <c r="M2090" s="24">
        <f>VLOOKUP(A2090,Table1[[Customer ID]:[charges]],8,FALSE)</f>
        <v>2396.1</v>
      </c>
      <c r="N2090" s="24" t="str">
        <f>VLOOKUP(Healthcare!A2090,Table1[[Customer ID]:[Hospital tier]],9,FALSE)</f>
        <v>tier - 2</v>
      </c>
      <c r="O2090" s="24" t="str">
        <f>VLOOKUP(A2090,Table1[[Customer ID]:[City tier]],10,FALSE)</f>
        <v>tier - 1</v>
      </c>
      <c r="P2090" s="24" t="str">
        <f>VLOOKUP(Healthcare!A2090,Table1[],11,FALSE)</f>
        <v>R1019</v>
      </c>
      <c r="Q2090" s="24">
        <f>VLOOKUP(Healthcare!A2090,Table1[[Customer ID]:[Age]],6,FALSE)</f>
        <v>23</v>
      </c>
    </row>
    <row r="2091" spans="1:17" ht="15.4" x14ac:dyDescent="0.45">
      <c r="A2091" s="25" t="s">
        <v>2090</v>
      </c>
      <c r="B2091" s="24" t="str">
        <f>VLOOKUP('Customer Names'!A2091,'Customer Names'!A2091:C4425,3,FALSE)</f>
        <v>Shafar</v>
      </c>
      <c r="C2091" s="24">
        <f>VLOOKUP(Table8[[#This Row],[Customer ID]],Table8[[Customer ID]:[BMI]],2,FALSE)</f>
        <v>23.844999999999999</v>
      </c>
      <c r="D2091" s="24">
        <f>VLOOKUP(Table8[[#This Row],[Customer ID]],Table8[[Customer ID]:[HBA1C]],4,FALSE)</f>
        <v>4.43</v>
      </c>
      <c r="E2091" s="24" t="str">
        <f>VLOOKUP(Table8[[#This Row],[Customer ID]],Table8[[Customer ID]:[Heart Issues]],6,FALSE)</f>
        <v>No</v>
      </c>
      <c r="F2091" s="24" t="str">
        <f>VLOOKUP(Table8[[#This Row],[Customer ID]],Table8[[Customer ID]:[Any Transplants]],7,FALSE)</f>
        <v>No</v>
      </c>
      <c r="G2091" s="24" t="str">
        <f>VLOOKUP(Table8[[#This Row],[Customer ID]],Table8[[Customer ID]:[Cancer history]],8,FALSE)</f>
        <v>No</v>
      </c>
      <c r="H2091" s="24">
        <f>VLOOKUP(Table8[[#This Row],[Customer ID]],Table8[[Customer ID]:[NumberOfMajorSurgeries]],9,FALSE)</f>
        <v>0</v>
      </c>
      <c r="I2091" s="24" t="str">
        <f>VLOOKUP(Table8[[#This Row],[Customer ID]],Table8[],10,FALSE)</f>
        <v>No</v>
      </c>
      <c r="J2091" s="24" t="str">
        <f>VLOOKUP(Table8[[#This Row],[Customer ID]],Table8[[Customer ID]:[Wight Status]],3,FALSE)</f>
        <v>Normal Weight</v>
      </c>
      <c r="K2091" s="24" t="str">
        <f>VLOOKUP(Table8[[#This Row],[Customer ID]],Table8[[Customer ID]:[Diabetes Status]],5,FALSE)</f>
        <v>Normal</v>
      </c>
      <c r="L2091" s="24" t="str">
        <f>VLOOKUP(A2091,Table1[[Customer ID]:[Date Of Birth]],5,FALSE)</f>
        <v>17-Dec-1999</v>
      </c>
      <c r="M2091" s="24">
        <f>VLOOKUP(A2091,Table1[[Customer ID]:[charges]],8,FALSE)</f>
        <v>2395.17</v>
      </c>
      <c r="N2091" s="24" t="str">
        <f>VLOOKUP(Healthcare!A2091,Table1[[Customer ID]:[Hospital tier]],9,FALSE)</f>
        <v>tier - 2</v>
      </c>
      <c r="O2091" s="24" t="str">
        <f>VLOOKUP(A2091,Table1[[Customer ID]:[City tier]],10,FALSE)</f>
        <v>tier - 1</v>
      </c>
      <c r="P2091" s="24" t="str">
        <f>VLOOKUP(Healthcare!A2091,Table1[],11,FALSE)</f>
        <v>R1014</v>
      </c>
      <c r="Q2091" s="24">
        <f>VLOOKUP(Healthcare!A2091,Table1[[Customer ID]:[Age]],6,FALSE)</f>
        <v>23</v>
      </c>
    </row>
    <row r="2092" spans="1:17" ht="15.4" x14ac:dyDescent="0.45">
      <c r="A2092" s="25" t="s">
        <v>2091</v>
      </c>
      <c r="B2092" s="24" t="str">
        <f>VLOOKUP('Customer Names'!A2092,'Customer Names'!A2092:C4426,3,FALSE)</f>
        <v>Copenhaver</v>
      </c>
      <c r="C2092" s="24">
        <f>VLOOKUP(Table8[[#This Row],[Customer ID]],Table8[[Customer ID]:[BMI]],2,FALSE)</f>
        <v>15.68</v>
      </c>
      <c r="D2092" s="24">
        <f>VLOOKUP(Table8[[#This Row],[Customer ID]],Table8[[Customer ID]:[HBA1C]],4,FALSE)</f>
        <v>6.16</v>
      </c>
      <c r="E2092" s="24" t="str">
        <f>VLOOKUP(Table8[[#This Row],[Customer ID]],Table8[[Customer ID]:[Heart Issues]],6,FALSE)</f>
        <v>Yes</v>
      </c>
      <c r="F2092" s="24" t="str">
        <f>VLOOKUP(Table8[[#This Row],[Customer ID]],Table8[[Customer ID]:[Any Transplants]],7,FALSE)</f>
        <v>No</v>
      </c>
      <c r="G2092" s="24" t="str">
        <f>VLOOKUP(Table8[[#This Row],[Customer ID]],Table8[[Customer ID]:[Cancer history]],8,FALSE)</f>
        <v>No</v>
      </c>
      <c r="H2092" s="24">
        <f>VLOOKUP(Table8[[#This Row],[Customer ID]],Table8[[Customer ID]:[NumberOfMajorSurgeries]],9,FALSE)</f>
        <v>1</v>
      </c>
      <c r="I2092" s="24" t="str">
        <f>VLOOKUP(Table8[[#This Row],[Customer ID]],Table8[],10,FALSE)</f>
        <v>No</v>
      </c>
      <c r="J2092" s="24" t="str">
        <f>VLOOKUP(Table8[[#This Row],[Customer ID]],Table8[[Customer ID]:[Wight Status]],3,FALSE)</f>
        <v>Under Weight</v>
      </c>
      <c r="K2092" s="24" t="str">
        <f>VLOOKUP(Table8[[#This Row],[Customer ID]],Table8[[Customer ID]:[Diabetes Status]],5,FALSE)</f>
        <v>Prediabetes</v>
      </c>
      <c r="L2092" s="24" t="str">
        <f>VLOOKUP(A2092,Table1[[Customer ID]:[Date Of Birth]],5,FALSE)</f>
        <v>12-Dec-1988</v>
      </c>
      <c r="M2092" s="24">
        <f>VLOOKUP(A2092,Table1[[Customer ID]:[charges]],8,FALSE)</f>
        <v>2373.3000000000002</v>
      </c>
      <c r="N2092" s="24" t="str">
        <f>VLOOKUP(Healthcare!A2092,Table1[[Customer ID]:[Hospital tier]],9,FALSE)</f>
        <v>tier - 2</v>
      </c>
      <c r="O2092" s="24" t="str">
        <f>VLOOKUP(A2092,Table1[[Customer ID]:[City tier]],10,FALSE)</f>
        <v>tier - 2</v>
      </c>
      <c r="P2092" s="24" t="str">
        <f>VLOOKUP(Healthcare!A2092,Table1[],11,FALSE)</f>
        <v>R1013</v>
      </c>
      <c r="Q2092" s="24">
        <f>VLOOKUP(Healthcare!A2092,Table1[[Customer ID]:[Age]],6,FALSE)</f>
        <v>34</v>
      </c>
    </row>
    <row r="2093" spans="1:17" ht="15.4" x14ac:dyDescent="0.45">
      <c r="A2093" s="25" t="s">
        <v>2092</v>
      </c>
      <c r="B2093" s="24" t="str">
        <f>VLOOKUP('Customer Names'!A2093,'Customer Names'!A2093:C4427,3,FALSE)</f>
        <v>Stump</v>
      </c>
      <c r="C2093" s="24">
        <f>VLOOKUP(Table8[[#This Row],[Customer ID]],Table8[[Customer ID]:[BMI]],2,FALSE)</f>
        <v>32.395000000000003</v>
      </c>
      <c r="D2093" s="24">
        <f>VLOOKUP(Table8[[#This Row],[Customer ID]],Table8[[Customer ID]:[HBA1C]],4,FALSE)</f>
        <v>6.66</v>
      </c>
      <c r="E2093" s="24" t="str">
        <f>VLOOKUP(Table8[[#This Row],[Customer ID]],Table8[[Customer ID]:[Heart Issues]],6,FALSE)</f>
        <v>No</v>
      </c>
      <c r="F2093" s="24" t="str">
        <f>VLOOKUP(Table8[[#This Row],[Customer ID]],Table8[[Customer ID]:[Any Transplants]],7,FALSE)</f>
        <v>No</v>
      </c>
      <c r="G2093" s="24" t="str">
        <f>VLOOKUP(Table8[[#This Row],[Customer ID]],Table8[[Customer ID]:[Cancer history]],8,FALSE)</f>
        <v>No</v>
      </c>
      <c r="H2093" s="24">
        <f>VLOOKUP(Table8[[#This Row],[Customer ID]],Table8[[Customer ID]:[NumberOfMajorSurgeries]],9,FALSE)</f>
        <v>0</v>
      </c>
      <c r="I2093" s="24" t="str">
        <f>VLOOKUP(Table8[[#This Row],[Customer ID]],Table8[],10,FALSE)</f>
        <v>No</v>
      </c>
      <c r="J2093" s="24" t="str">
        <f>VLOOKUP(Table8[[#This Row],[Customer ID]],Table8[[Customer ID]:[Wight Status]],3,FALSE)</f>
        <v>Obesity</v>
      </c>
      <c r="K2093" s="24" t="str">
        <f>VLOOKUP(Table8[[#This Row],[Customer ID]],Table8[[Customer ID]:[Diabetes Status]],5,FALSE)</f>
        <v>Diabetes</v>
      </c>
      <c r="L2093" s="24" t="str">
        <f>VLOOKUP(A2093,Table1[[Customer ID]:[Date Of Birth]],5,FALSE)</f>
        <v>5-Nov-2002</v>
      </c>
      <c r="M2093" s="24">
        <f>VLOOKUP(A2093,Table1[[Customer ID]:[charges]],8,FALSE)</f>
        <v>2362.23</v>
      </c>
      <c r="N2093" s="24" t="str">
        <f>VLOOKUP(Healthcare!A2093,Table1[[Customer ID]:[Hospital tier]],9,FALSE)</f>
        <v>tier - 2</v>
      </c>
      <c r="O2093" s="24" t="str">
        <f>VLOOKUP(A2093,Table1[[Customer ID]:[City tier]],10,FALSE)</f>
        <v>tier - 1</v>
      </c>
      <c r="P2093" s="24" t="str">
        <f>VLOOKUP(Healthcare!A2093,Table1[],11,FALSE)</f>
        <v>R1012</v>
      </c>
      <c r="Q2093" s="24">
        <f>VLOOKUP(Healthcare!A2093,Table1[[Customer ID]:[Age]],6,FALSE)</f>
        <v>20</v>
      </c>
    </row>
    <row r="2094" spans="1:17" ht="15.4" x14ac:dyDescent="0.45">
      <c r="A2094" s="25" t="s">
        <v>2093</v>
      </c>
      <c r="B2094" s="24" t="str">
        <f>VLOOKUP('Customer Names'!A2094,'Customer Names'!A2094:C4428,3,FALSE)</f>
        <v>Wehrman</v>
      </c>
      <c r="C2094" s="24">
        <f>VLOOKUP(Table8[[#This Row],[Customer ID]],Table8[[Customer ID]:[BMI]],2,FALSE)</f>
        <v>23.655000000000001</v>
      </c>
      <c r="D2094" s="24">
        <f>VLOOKUP(Table8[[#This Row],[Customer ID]],Table8[[Customer ID]:[HBA1C]],4,FALSE)</f>
        <v>5.92</v>
      </c>
      <c r="E2094" s="24" t="str">
        <f>VLOOKUP(Table8[[#This Row],[Customer ID]],Table8[[Customer ID]:[Heart Issues]],6,FALSE)</f>
        <v>No</v>
      </c>
      <c r="F2094" s="24" t="str">
        <f>VLOOKUP(Table8[[#This Row],[Customer ID]],Table8[[Customer ID]:[Any Transplants]],7,FALSE)</f>
        <v>No</v>
      </c>
      <c r="G2094" s="24" t="str">
        <f>VLOOKUP(Table8[[#This Row],[Customer ID]],Table8[[Customer ID]:[Cancer history]],8,FALSE)</f>
        <v>No</v>
      </c>
      <c r="H2094" s="24">
        <f>VLOOKUP(Table8[[#This Row],[Customer ID]],Table8[[Customer ID]:[NumberOfMajorSurgeries]],9,FALSE)</f>
        <v>1</v>
      </c>
      <c r="I2094" s="24" t="str">
        <f>VLOOKUP(Table8[[#This Row],[Customer ID]],Table8[],10,FALSE)</f>
        <v>No</v>
      </c>
      <c r="J2094" s="24" t="str">
        <f>VLOOKUP(Table8[[#This Row],[Customer ID]],Table8[[Customer ID]:[Wight Status]],3,FALSE)</f>
        <v>Normal Weight</v>
      </c>
      <c r="K2094" s="24" t="str">
        <f>VLOOKUP(Table8[[#This Row],[Customer ID]],Table8[[Customer ID]:[Diabetes Status]],5,FALSE)</f>
        <v>Prediabetes</v>
      </c>
      <c r="L2094" s="24" t="str">
        <f>VLOOKUP(A2094,Table1[[Customer ID]:[Date Of Birth]],5,FALSE)</f>
        <v>21-Oct-1998</v>
      </c>
      <c r="M2094" s="24">
        <f>VLOOKUP(A2094,Table1[[Customer ID]:[charges]],8,FALSE)</f>
        <v>2352.9699999999998</v>
      </c>
      <c r="N2094" s="24" t="str">
        <f>VLOOKUP(Healthcare!A2094,Table1[[Customer ID]:[Hospital tier]],9,FALSE)</f>
        <v>tier - 3</v>
      </c>
      <c r="O2094" s="24" t="str">
        <f>VLOOKUP(A2094,Table1[[Customer ID]:[City tier]],10,FALSE)</f>
        <v>tier - 3</v>
      </c>
      <c r="P2094" s="24" t="str">
        <f>VLOOKUP(Healthcare!A2094,Table1[],11,FALSE)</f>
        <v>R1012</v>
      </c>
      <c r="Q2094" s="24">
        <f>VLOOKUP(Healthcare!A2094,Table1[[Customer ID]:[Age]],6,FALSE)</f>
        <v>24</v>
      </c>
    </row>
    <row r="2095" spans="1:17" ht="15.4" x14ac:dyDescent="0.45">
      <c r="A2095" s="25" t="s">
        <v>2094</v>
      </c>
      <c r="B2095" s="24" t="str">
        <f>VLOOKUP('Customer Names'!A2095,'Customer Names'!A2095:C4429,3,FALSE)</f>
        <v>Sischo</v>
      </c>
      <c r="C2095" s="24">
        <f>VLOOKUP(Table8[[#This Row],[Customer ID]],Table8[[Customer ID]:[BMI]],2,FALSE)</f>
        <v>28.4</v>
      </c>
      <c r="D2095" s="24">
        <f>VLOOKUP(Table8[[#This Row],[Customer ID]],Table8[[Customer ID]:[HBA1C]],4,FALSE)</f>
        <v>5.97</v>
      </c>
      <c r="E2095" s="24" t="str">
        <f>VLOOKUP(Table8[[#This Row],[Customer ID]],Table8[[Customer ID]:[Heart Issues]],6,FALSE)</f>
        <v>No</v>
      </c>
      <c r="F2095" s="24" t="str">
        <f>VLOOKUP(Table8[[#This Row],[Customer ID]],Table8[[Customer ID]:[Any Transplants]],7,FALSE)</f>
        <v>No</v>
      </c>
      <c r="G2095" s="24" t="str">
        <f>VLOOKUP(Table8[[#This Row],[Customer ID]],Table8[[Customer ID]:[Cancer history]],8,FALSE)</f>
        <v>Yes</v>
      </c>
      <c r="H2095" s="24">
        <f>VLOOKUP(Table8[[#This Row],[Customer ID]],Table8[[Customer ID]:[NumberOfMajorSurgeries]],9,FALSE)</f>
        <v>1</v>
      </c>
      <c r="I2095" s="24" t="str">
        <f>VLOOKUP(Table8[[#This Row],[Customer ID]],Table8[],10,FALSE)</f>
        <v>No</v>
      </c>
      <c r="J2095" s="24" t="str">
        <f>VLOOKUP(Table8[[#This Row],[Customer ID]],Table8[[Customer ID]:[Wight Status]],3,FALSE)</f>
        <v>Over Weight</v>
      </c>
      <c r="K2095" s="24" t="str">
        <f>VLOOKUP(Table8[[#This Row],[Customer ID]],Table8[[Customer ID]:[Diabetes Status]],5,FALSE)</f>
        <v>Prediabetes</v>
      </c>
      <c r="L2095" s="24" t="str">
        <f>VLOOKUP(A2095,Table1[[Customer ID]:[Date Of Birth]],5,FALSE)</f>
        <v>18-Nov-2003</v>
      </c>
      <c r="M2095" s="24">
        <f>VLOOKUP(A2095,Table1[[Customer ID]:[charges]],8,FALSE)</f>
        <v>2331.52</v>
      </c>
      <c r="N2095" s="24" t="str">
        <f>VLOOKUP(Healthcare!A2095,Table1[[Customer ID]:[Hospital tier]],9,FALSE)</f>
        <v>tier - 2</v>
      </c>
      <c r="O2095" s="24" t="str">
        <f>VLOOKUP(A2095,Table1[[Customer ID]:[City tier]],10,FALSE)</f>
        <v>tier - 3</v>
      </c>
      <c r="P2095" s="24" t="str">
        <f>VLOOKUP(Healthcare!A2095,Table1[],11,FALSE)</f>
        <v>R1011</v>
      </c>
      <c r="Q2095" s="24">
        <f>VLOOKUP(Healthcare!A2095,Table1[[Customer ID]:[Age]],6,FALSE)</f>
        <v>19</v>
      </c>
    </row>
    <row r="2096" spans="1:17" ht="15.4" x14ac:dyDescent="0.45">
      <c r="A2096" s="25" t="s">
        <v>2095</v>
      </c>
      <c r="B2096" s="24" t="str">
        <f>VLOOKUP('Customer Names'!A2096,'Customer Names'!A2096:C4430,3,FALSE)</f>
        <v>Fonti</v>
      </c>
      <c r="C2096" s="24">
        <f>VLOOKUP(Table8[[#This Row],[Customer ID]],Table8[[Customer ID]:[BMI]],2,FALSE)</f>
        <v>35.42</v>
      </c>
      <c r="D2096" s="24">
        <f>VLOOKUP(Table8[[#This Row],[Customer ID]],Table8[[Customer ID]:[HBA1C]],4,FALSE)</f>
        <v>4.6399999999999997</v>
      </c>
      <c r="E2096" s="24" t="str">
        <f>VLOOKUP(Table8[[#This Row],[Customer ID]],Table8[[Customer ID]:[Heart Issues]],6,FALSE)</f>
        <v>Yes</v>
      </c>
      <c r="F2096" s="24" t="str">
        <f>VLOOKUP(Table8[[#This Row],[Customer ID]],Table8[[Customer ID]:[Any Transplants]],7,FALSE)</f>
        <v>No</v>
      </c>
      <c r="G2096" s="24" t="str">
        <f>VLOOKUP(Table8[[#This Row],[Customer ID]],Table8[[Customer ID]:[Cancer history]],8,FALSE)</f>
        <v>No</v>
      </c>
      <c r="H2096" s="24">
        <f>VLOOKUP(Table8[[#This Row],[Customer ID]],Table8[[Customer ID]:[NumberOfMajorSurgeries]],9,FALSE)</f>
        <v>0</v>
      </c>
      <c r="I2096" s="24" t="str">
        <f>VLOOKUP(Table8[[#This Row],[Customer ID]],Table8[],10,FALSE)</f>
        <v>No</v>
      </c>
      <c r="J2096" s="24" t="str">
        <f>VLOOKUP(Table8[[#This Row],[Customer ID]],Table8[[Customer ID]:[Wight Status]],3,FALSE)</f>
        <v>Obesity</v>
      </c>
      <c r="K2096" s="24" t="str">
        <f>VLOOKUP(Table8[[#This Row],[Customer ID]],Table8[[Customer ID]:[Diabetes Status]],5,FALSE)</f>
        <v>Normal</v>
      </c>
      <c r="L2096" s="24" t="str">
        <f>VLOOKUP(A2096,Table1[[Customer ID]:[Date Of Birth]],5,FALSE)</f>
        <v>17-Dec-1996</v>
      </c>
      <c r="M2096" s="24">
        <f>VLOOKUP(A2096,Table1[[Customer ID]:[charges]],8,FALSE)</f>
        <v>2322.62</v>
      </c>
      <c r="N2096" s="24" t="str">
        <f>VLOOKUP(Healthcare!A2096,Table1[[Customer ID]:[Hospital tier]],9,FALSE)</f>
        <v>tier - 2</v>
      </c>
      <c r="O2096" s="24" t="str">
        <f>VLOOKUP(A2096,Table1[[Customer ID]:[City tier]],10,FALSE)</f>
        <v>tier - 1</v>
      </c>
      <c r="P2096" s="24" t="str">
        <f>VLOOKUP(Healthcare!A2096,Table1[],11,FALSE)</f>
        <v>R1013</v>
      </c>
      <c r="Q2096" s="24">
        <f>VLOOKUP(Healthcare!A2096,Table1[[Customer ID]:[Age]],6,FALSE)</f>
        <v>26</v>
      </c>
    </row>
    <row r="2097" spans="1:17" ht="15.4" x14ac:dyDescent="0.45">
      <c r="A2097" s="25" t="s">
        <v>2096</v>
      </c>
      <c r="B2097" s="24" t="str">
        <f>VLOOKUP('Customer Names'!A2097,'Customer Names'!A2097:C4431,3,FALSE)</f>
        <v>Merlis</v>
      </c>
      <c r="C2097" s="24">
        <f>VLOOKUP(Table8[[#This Row],[Customer ID]],Table8[[Customer ID]:[BMI]],2,FALSE)</f>
        <v>26.18</v>
      </c>
      <c r="D2097" s="24">
        <f>VLOOKUP(Table8[[#This Row],[Customer ID]],Table8[[Customer ID]:[HBA1C]],4,FALSE)</f>
        <v>6.12</v>
      </c>
      <c r="E2097" s="24" t="str">
        <f>VLOOKUP(Table8[[#This Row],[Customer ID]],Table8[[Customer ID]:[Heart Issues]],6,FALSE)</f>
        <v>No</v>
      </c>
      <c r="F2097" s="24" t="str">
        <f>VLOOKUP(Table8[[#This Row],[Customer ID]],Table8[[Customer ID]:[Any Transplants]],7,FALSE)</f>
        <v>Yes</v>
      </c>
      <c r="G2097" s="24" t="str">
        <f>VLOOKUP(Table8[[#This Row],[Customer ID]],Table8[[Customer ID]:[Cancer history]],8,FALSE)</f>
        <v>No</v>
      </c>
      <c r="H2097" s="24">
        <f>VLOOKUP(Table8[[#This Row],[Customer ID]],Table8[[Customer ID]:[NumberOfMajorSurgeries]],9,FALSE)</f>
        <v>1</v>
      </c>
      <c r="I2097" s="24" t="str">
        <f>VLOOKUP(Table8[[#This Row],[Customer ID]],Table8[],10,FALSE)</f>
        <v>No</v>
      </c>
      <c r="J2097" s="24" t="str">
        <f>VLOOKUP(Table8[[#This Row],[Customer ID]],Table8[[Customer ID]:[Wight Status]],3,FALSE)</f>
        <v>Over Weight</v>
      </c>
      <c r="K2097" s="24" t="str">
        <f>VLOOKUP(Table8[[#This Row],[Customer ID]],Table8[[Customer ID]:[Diabetes Status]],5,FALSE)</f>
        <v>Prediabetes</v>
      </c>
      <c r="L2097" s="24" t="str">
        <f>VLOOKUP(A2097,Table1[[Customer ID]:[Date Of Birth]],5,FALSE)</f>
        <v>6-Sep-2004</v>
      </c>
      <c r="M2097" s="24">
        <f>VLOOKUP(A2097,Table1[[Customer ID]:[charges]],8,FALSE)</f>
        <v>2304</v>
      </c>
      <c r="N2097" s="24" t="str">
        <f>VLOOKUP(Healthcare!A2097,Table1[[Customer ID]:[Hospital tier]],9,FALSE)</f>
        <v>tier - 2</v>
      </c>
      <c r="O2097" s="24" t="str">
        <f>VLOOKUP(A2097,Table1[[Customer ID]:[City tier]],10,FALSE)</f>
        <v>tier - 3</v>
      </c>
      <c r="P2097" s="24" t="str">
        <f>VLOOKUP(Healthcare!A2097,Table1[],11,FALSE)</f>
        <v>R1013</v>
      </c>
      <c r="Q2097" s="24">
        <f>VLOOKUP(Healthcare!A2097,Table1[[Customer ID]:[Age]],6,FALSE)</f>
        <v>18</v>
      </c>
    </row>
    <row r="2098" spans="1:17" ht="15.4" x14ac:dyDescent="0.45">
      <c r="A2098" s="25" t="s">
        <v>2097</v>
      </c>
      <c r="B2098" s="24" t="str">
        <f>VLOOKUP('Customer Names'!A2098,'Customer Names'!A2098:C4432,3,FALSE)</f>
        <v>Hasegawa</v>
      </c>
      <c r="C2098" s="24">
        <f>VLOOKUP(Table8[[#This Row],[Customer ID]],Table8[[Customer ID]:[BMI]],2,FALSE)</f>
        <v>20.8</v>
      </c>
      <c r="D2098" s="24">
        <f>VLOOKUP(Table8[[#This Row],[Customer ID]],Table8[[Customer ID]:[HBA1C]],4,FALSE)</f>
        <v>4.87</v>
      </c>
      <c r="E2098" s="24" t="str">
        <f>VLOOKUP(Table8[[#This Row],[Customer ID]],Table8[[Customer ID]:[Heart Issues]],6,FALSE)</f>
        <v>Yes</v>
      </c>
      <c r="F2098" s="24" t="str">
        <f>VLOOKUP(Table8[[#This Row],[Customer ID]],Table8[[Customer ID]:[Any Transplants]],7,FALSE)</f>
        <v>No</v>
      </c>
      <c r="G2098" s="24" t="str">
        <f>VLOOKUP(Table8[[#This Row],[Customer ID]],Table8[[Customer ID]:[Cancer history]],8,FALSE)</f>
        <v>No</v>
      </c>
      <c r="H2098" s="24">
        <f>VLOOKUP(Table8[[#This Row],[Customer ID]],Table8[[Customer ID]:[NumberOfMajorSurgeries]],9,FALSE)</f>
        <v>0</v>
      </c>
      <c r="I2098" s="24" t="str">
        <f>VLOOKUP(Table8[[#This Row],[Customer ID]],Table8[],10,FALSE)</f>
        <v>No</v>
      </c>
      <c r="J2098" s="24" t="str">
        <f>VLOOKUP(Table8[[#This Row],[Customer ID]],Table8[[Customer ID]:[Wight Status]],3,FALSE)</f>
        <v>Normal Weight</v>
      </c>
      <c r="K2098" s="24" t="str">
        <f>VLOOKUP(Table8[[#This Row],[Customer ID]],Table8[[Customer ID]:[Diabetes Status]],5,FALSE)</f>
        <v>Normal</v>
      </c>
      <c r="L2098" s="24" t="str">
        <f>VLOOKUP(A2098,Table1[[Customer ID]:[Date Of Birth]],5,FALSE)</f>
        <v>28-Nov-1996</v>
      </c>
      <c r="M2098" s="24">
        <f>VLOOKUP(A2098,Table1[[Customer ID]:[charges]],8,FALSE)</f>
        <v>2302.3000000000002</v>
      </c>
      <c r="N2098" s="24" t="str">
        <f>VLOOKUP(Healthcare!A2098,Table1[[Customer ID]:[Hospital tier]],9,FALSE)</f>
        <v>tier - 1</v>
      </c>
      <c r="O2098" s="24" t="str">
        <f>VLOOKUP(A2098,Table1[[Customer ID]:[City tier]],10,FALSE)</f>
        <v>tier - 2</v>
      </c>
      <c r="P2098" s="24" t="str">
        <f>VLOOKUP(Healthcare!A2098,Table1[],11,FALSE)</f>
        <v>R1011</v>
      </c>
      <c r="Q2098" s="24">
        <f>VLOOKUP(Healthcare!A2098,Table1[[Customer ID]:[Age]],6,FALSE)</f>
        <v>26</v>
      </c>
    </row>
    <row r="2099" spans="1:17" ht="15.4" x14ac:dyDescent="0.45">
      <c r="A2099" s="25" t="s">
        <v>2098</v>
      </c>
      <c r="B2099" s="24" t="str">
        <f>VLOOKUP('Customer Names'!A2099,'Customer Names'!A2099:C4433,3,FALSE)</f>
        <v>Haselden</v>
      </c>
      <c r="C2099" s="24">
        <f>VLOOKUP(Table8[[#This Row],[Customer ID]],Table8[[Customer ID]:[BMI]],2,FALSE)</f>
        <v>15.82</v>
      </c>
      <c r="D2099" s="24">
        <f>VLOOKUP(Table8[[#This Row],[Customer ID]],Table8[[Customer ID]:[HBA1C]],4,FALSE)</f>
        <v>4.5999999999999996</v>
      </c>
      <c r="E2099" s="24" t="str">
        <f>VLOOKUP(Table8[[#This Row],[Customer ID]],Table8[[Customer ID]:[Heart Issues]],6,FALSE)</f>
        <v>No</v>
      </c>
      <c r="F2099" s="24" t="str">
        <f>VLOOKUP(Table8[[#This Row],[Customer ID]],Table8[[Customer ID]:[Any Transplants]],7,FALSE)</f>
        <v>No</v>
      </c>
      <c r="G2099" s="24" t="str">
        <f>VLOOKUP(Table8[[#This Row],[Customer ID]],Table8[[Customer ID]:[Cancer history]],8,FALSE)</f>
        <v>No</v>
      </c>
      <c r="H2099" s="24">
        <f>VLOOKUP(Table8[[#This Row],[Customer ID]],Table8[[Customer ID]:[NumberOfMajorSurgeries]],9,FALSE)</f>
        <v>0</v>
      </c>
      <c r="I2099" s="24" t="str">
        <f>VLOOKUP(Table8[[#This Row],[Customer ID]],Table8[],10,FALSE)</f>
        <v>No</v>
      </c>
      <c r="J2099" s="24" t="str">
        <f>VLOOKUP(Table8[[#This Row],[Customer ID]],Table8[[Customer ID]:[Wight Status]],3,FALSE)</f>
        <v>Under Weight</v>
      </c>
      <c r="K2099" s="24" t="str">
        <f>VLOOKUP(Table8[[#This Row],[Customer ID]],Table8[[Customer ID]:[Diabetes Status]],5,FALSE)</f>
        <v>Normal</v>
      </c>
      <c r="L2099" s="24" t="str">
        <f>VLOOKUP(A2099,Table1[[Customer ID]:[Date Of Birth]],5,FALSE)</f>
        <v>5-Oct-1989</v>
      </c>
      <c r="M2099" s="24">
        <f>VLOOKUP(A2099,Table1[[Customer ID]:[charges]],8,FALSE)</f>
        <v>2295.2399999999998</v>
      </c>
      <c r="N2099" s="24" t="str">
        <f>VLOOKUP(Healthcare!A2099,Table1[[Customer ID]:[Hospital tier]],9,FALSE)</f>
        <v>tier - 2</v>
      </c>
      <c r="O2099" s="24" t="str">
        <f>VLOOKUP(A2099,Table1[[Customer ID]:[City tier]],10,FALSE)</f>
        <v>tier - 1</v>
      </c>
      <c r="P2099" s="24" t="str">
        <f>VLOOKUP(Healthcare!A2099,Table1[],11,FALSE)</f>
        <v>R1013</v>
      </c>
      <c r="Q2099" s="24">
        <f>VLOOKUP(Healthcare!A2099,Table1[[Customer ID]:[Age]],6,FALSE)</f>
        <v>33</v>
      </c>
    </row>
    <row r="2100" spans="1:17" ht="15.4" x14ac:dyDescent="0.45">
      <c r="A2100" s="25" t="s">
        <v>2099</v>
      </c>
      <c r="B2100" s="24" t="str">
        <f>VLOOKUP('Customer Names'!A2100,'Customer Names'!A2100:C4434,3,FALSE)</f>
        <v>Simonson</v>
      </c>
      <c r="C2100" s="24">
        <f>VLOOKUP(Table8[[#This Row],[Customer ID]],Table8[[Customer ID]:[BMI]],2,FALSE)</f>
        <v>17.670000000000002</v>
      </c>
      <c r="D2100" s="24">
        <f>VLOOKUP(Table8[[#This Row],[Customer ID]],Table8[[Customer ID]:[HBA1C]],4,FALSE)</f>
        <v>4.78</v>
      </c>
      <c r="E2100" s="24" t="str">
        <f>VLOOKUP(Table8[[#This Row],[Customer ID]],Table8[[Customer ID]:[Heart Issues]],6,FALSE)</f>
        <v>No</v>
      </c>
      <c r="F2100" s="24" t="str">
        <f>VLOOKUP(Table8[[#This Row],[Customer ID]],Table8[[Customer ID]:[Any Transplants]],7,FALSE)</f>
        <v>No</v>
      </c>
      <c r="G2100" s="24" t="str">
        <f>VLOOKUP(Table8[[#This Row],[Customer ID]],Table8[[Customer ID]:[Cancer history]],8,FALSE)</f>
        <v>No</v>
      </c>
      <c r="H2100" s="24">
        <f>VLOOKUP(Table8[[#This Row],[Customer ID]],Table8[[Customer ID]:[NumberOfMajorSurgeries]],9,FALSE)</f>
        <v>0</v>
      </c>
      <c r="I2100" s="24" t="str">
        <f>VLOOKUP(Table8[[#This Row],[Customer ID]],Table8[],10,FALSE)</f>
        <v>No</v>
      </c>
      <c r="J2100" s="24" t="str">
        <f>VLOOKUP(Table8[[#This Row],[Customer ID]],Table8[[Customer ID]:[Wight Status]],3,FALSE)</f>
        <v>Under Weight</v>
      </c>
      <c r="K2100" s="24" t="str">
        <f>VLOOKUP(Table8[[#This Row],[Customer ID]],Table8[[Customer ID]:[Diabetes Status]],5,FALSE)</f>
        <v>Normal</v>
      </c>
      <c r="L2100" s="24" t="str">
        <f>VLOOKUP(A2100,Table1[[Customer ID]:[Date Of Birth]],5,FALSE)</f>
        <v>16-Jun-1991</v>
      </c>
      <c r="M2100" s="24">
        <f>VLOOKUP(A2100,Table1[[Customer ID]:[charges]],8,FALSE)</f>
        <v>2277.7199999999998</v>
      </c>
      <c r="N2100" s="24" t="str">
        <f>VLOOKUP(Healthcare!A2100,Table1[[Customer ID]:[Hospital tier]],9,FALSE)</f>
        <v>tier - 2</v>
      </c>
      <c r="O2100" s="24" t="str">
        <f>VLOOKUP(A2100,Table1[[Customer ID]:[City tier]],10,FALSE)</f>
        <v>tier - 1</v>
      </c>
      <c r="P2100" s="24" t="str">
        <f>VLOOKUP(Healthcare!A2100,Table1[],11,FALSE)</f>
        <v>R1013</v>
      </c>
      <c r="Q2100" s="24">
        <f>VLOOKUP(Healthcare!A2100,Table1[[Customer ID]:[Age]],6,FALSE)</f>
        <v>31</v>
      </c>
    </row>
    <row r="2101" spans="1:17" ht="15.4" x14ac:dyDescent="0.45">
      <c r="A2101" s="25" t="s">
        <v>2100</v>
      </c>
      <c r="B2101" s="24" t="str">
        <f>VLOOKUP('Customer Names'!A2101,'Customer Names'!A2101:C4435,3,FALSE)</f>
        <v>Montag</v>
      </c>
      <c r="C2101" s="24">
        <f>VLOOKUP(Table8[[#This Row],[Customer ID]],Table8[[Customer ID]:[BMI]],2,FALSE)</f>
        <v>31.92</v>
      </c>
      <c r="D2101" s="24">
        <f>VLOOKUP(Table8[[#This Row],[Customer ID]],Table8[[Customer ID]:[HBA1C]],4,FALSE)</f>
        <v>11.05</v>
      </c>
      <c r="E2101" s="24" t="str">
        <f>VLOOKUP(Table8[[#This Row],[Customer ID]],Table8[[Customer ID]:[Heart Issues]],6,FALSE)</f>
        <v>No</v>
      </c>
      <c r="F2101" s="24" t="str">
        <f>VLOOKUP(Table8[[#This Row],[Customer ID]],Table8[[Customer ID]:[Any Transplants]],7,FALSE)</f>
        <v>No</v>
      </c>
      <c r="G2101" s="24" t="str">
        <f>VLOOKUP(Table8[[#This Row],[Customer ID]],Table8[[Customer ID]:[Cancer history]],8,FALSE)</f>
        <v>No</v>
      </c>
      <c r="H2101" s="24">
        <f>VLOOKUP(Table8[[#This Row],[Customer ID]],Table8[[Customer ID]:[NumberOfMajorSurgeries]],9,FALSE)</f>
        <v>0</v>
      </c>
      <c r="I2101" s="24" t="str">
        <f>VLOOKUP(Table8[[#This Row],[Customer ID]],Table8[],10,FALSE)</f>
        <v>No</v>
      </c>
      <c r="J2101" s="24" t="str">
        <f>VLOOKUP(Table8[[#This Row],[Customer ID]],Table8[[Customer ID]:[Wight Status]],3,FALSE)</f>
        <v>Obesity</v>
      </c>
      <c r="K2101" s="24" t="str">
        <f>VLOOKUP(Table8[[#This Row],[Customer ID]],Table8[[Customer ID]:[Diabetes Status]],5,FALSE)</f>
        <v>Diabetes</v>
      </c>
      <c r="L2101" s="24" t="str">
        <f>VLOOKUP(A2101,Table1[[Customer ID]:[Date Of Birth]],5,FALSE)</f>
        <v>12-Nov-2002</v>
      </c>
      <c r="M2101" s="24">
        <f>VLOOKUP(A2101,Table1[[Customer ID]:[charges]],8,FALSE)</f>
        <v>2261.5700000000002</v>
      </c>
      <c r="N2101" s="24" t="str">
        <f>VLOOKUP(Healthcare!A2101,Table1[[Customer ID]:[Hospital tier]],9,FALSE)</f>
        <v>tier - 2</v>
      </c>
      <c r="O2101" s="24" t="str">
        <f>VLOOKUP(A2101,Table1[[Customer ID]:[City tier]],10,FALSE)</f>
        <v>tier - 1</v>
      </c>
      <c r="P2101" s="24" t="str">
        <f>VLOOKUP(Healthcare!A2101,Table1[],11,FALSE)</f>
        <v>R1012</v>
      </c>
      <c r="Q2101" s="24">
        <f>VLOOKUP(Healthcare!A2101,Table1[[Customer ID]:[Age]],6,FALSE)</f>
        <v>20</v>
      </c>
    </row>
    <row r="2102" spans="1:17" ht="15.4" x14ac:dyDescent="0.45">
      <c r="A2102" s="25" t="s">
        <v>2101</v>
      </c>
      <c r="B2102" s="24" t="str">
        <f>VLOOKUP('Customer Names'!A2102,'Customer Names'!A2102:C4436,3,FALSE)</f>
        <v>Deroian</v>
      </c>
      <c r="C2102" s="24">
        <f>VLOOKUP(Table8[[#This Row],[Customer ID]],Table8[[Customer ID]:[BMI]],2,FALSE)</f>
        <v>28.975000000000001</v>
      </c>
      <c r="D2102" s="24">
        <f>VLOOKUP(Table8[[#This Row],[Customer ID]],Table8[[Customer ID]:[HBA1C]],4,FALSE)</f>
        <v>7.62</v>
      </c>
      <c r="E2102" s="24" t="str">
        <f>VLOOKUP(Table8[[#This Row],[Customer ID]],Table8[[Customer ID]:[Heart Issues]],6,FALSE)</f>
        <v>No</v>
      </c>
      <c r="F2102" s="24" t="str">
        <f>VLOOKUP(Table8[[#This Row],[Customer ID]],Table8[[Customer ID]:[Any Transplants]],7,FALSE)</f>
        <v>No</v>
      </c>
      <c r="G2102" s="24" t="str">
        <f>VLOOKUP(Table8[[#This Row],[Customer ID]],Table8[[Customer ID]:[Cancer history]],8,FALSE)</f>
        <v>No</v>
      </c>
      <c r="H2102" s="24">
        <f>VLOOKUP(Table8[[#This Row],[Customer ID]],Table8[[Customer ID]:[NumberOfMajorSurgeries]],9,FALSE)</f>
        <v>0</v>
      </c>
      <c r="I2102" s="24" t="str">
        <f>VLOOKUP(Table8[[#This Row],[Customer ID]],Table8[],10,FALSE)</f>
        <v>No</v>
      </c>
      <c r="J2102" s="24" t="str">
        <f>VLOOKUP(Table8[[#This Row],[Customer ID]],Table8[[Customer ID]:[Wight Status]],3,FALSE)</f>
        <v>Over Weight</v>
      </c>
      <c r="K2102" s="24" t="str">
        <f>VLOOKUP(Table8[[#This Row],[Customer ID]],Table8[[Customer ID]:[Diabetes Status]],5,FALSE)</f>
        <v>Diabetes</v>
      </c>
      <c r="L2102" s="24" t="str">
        <f>VLOOKUP(A2102,Table1[[Customer ID]:[Date Of Birth]],5,FALSE)</f>
        <v>15-Jul-2002</v>
      </c>
      <c r="M2102" s="24">
        <f>VLOOKUP(A2102,Table1[[Customer ID]:[charges]],8,FALSE)</f>
        <v>2257.48</v>
      </c>
      <c r="N2102" s="24" t="str">
        <f>VLOOKUP(Healthcare!A2102,Table1[[Customer ID]:[Hospital tier]],9,FALSE)</f>
        <v>tier - 2</v>
      </c>
      <c r="O2102" s="24" t="str">
        <f>VLOOKUP(A2102,Table1[[Customer ID]:[City tier]],10,FALSE)</f>
        <v>tier - 1</v>
      </c>
      <c r="P2102" s="24" t="str">
        <f>VLOOKUP(Healthcare!A2102,Table1[],11,FALSE)</f>
        <v>R1012</v>
      </c>
      <c r="Q2102" s="24">
        <f>VLOOKUP(Healthcare!A2102,Table1[[Customer ID]:[Age]],6,FALSE)</f>
        <v>20</v>
      </c>
    </row>
    <row r="2103" spans="1:17" ht="15.4" x14ac:dyDescent="0.45">
      <c r="A2103" s="25" t="s">
        <v>2102</v>
      </c>
      <c r="B2103" s="24" t="str">
        <f>VLOOKUP('Customer Names'!A2103,'Customer Names'!A2103:C4437,3,FALSE)</f>
        <v>Goetz</v>
      </c>
      <c r="C2103" s="24">
        <f>VLOOKUP(Table8[[#This Row],[Customer ID]],Table8[[Customer ID]:[BMI]],2,FALSE)</f>
        <v>31.73</v>
      </c>
      <c r="D2103" s="24">
        <f>VLOOKUP(Table8[[#This Row],[Customer ID]],Table8[[Customer ID]:[HBA1C]],4,FALSE)</f>
        <v>4.78</v>
      </c>
      <c r="E2103" s="24" t="str">
        <f>VLOOKUP(Table8[[#This Row],[Customer ID]],Table8[[Customer ID]:[Heart Issues]],6,FALSE)</f>
        <v>Yes</v>
      </c>
      <c r="F2103" s="24" t="str">
        <f>VLOOKUP(Table8[[#This Row],[Customer ID]],Table8[[Customer ID]:[Any Transplants]],7,FALSE)</f>
        <v>Yes</v>
      </c>
      <c r="G2103" s="24" t="str">
        <f>VLOOKUP(Table8[[#This Row],[Customer ID]],Table8[[Customer ID]:[Cancer history]],8,FALSE)</f>
        <v>No</v>
      </c>
      <c r="H2103" s="24">
        <f>VLOOKUP(Table8[[#This Row],[Customer ID]],Table8[[Customer ID]:[NumberOfMajorSurgeries]],9,FALSE)</f>
        <v>2</v>
      </c>
      <c r="I2103" s="24" t="str">
        <f>VLOOKUP(Table8[[#This Row],[Customer ID]],Table8[],10,FALSE)</f>
        <v>No</v>
      </c>
      <c r="J2103" s="24" t="str">
        <f>VLOOKUP(Table8[[#This Row],[Customer ID]],Table8[[Customer ID]:[Wight Status]],3,FALSE)</f>
        <v>Obesity</v>
      </c>
      <c r="K2103" s="24" t="str">
        <f>VLOOKUP(Table8[[#This Row],[Customer ID]],Table8[[Customer ID]:[Diabetes Status]],5,FALSE)</f>
        <v>Normal</v>
      </c>
      <c r="L2103" s="24" t="str">
        <f>VLOOKUP(A2103,Table1[[Customer ID]:[Date Of Birth]],5,FALSE)</f>
        <v>11-Dec-2000</v>
      </c>
      <c r="M2103" s="24">
        <f>VLOOKUP(A2103,Table1[[Customer ID]:[charges]],8,FALSE)</f>
        <v>2254.8000000000002</v>
      </c>
      <c r="N2103" s="24" t="str">
        <f>VLOOKUP(Healthcare!A2103,Table1[[Customer ID]:[Hospital tier]],9,FALSE)</f>
        <v>tier - 2</v>
      </c>
      <c r="O2103" s="24" t="str">
        <f>VLOOKUP(A2103,Table1[[Customer ID]:[City tier]],10,FALSE)</f>
        <v>tier - 3</v>
      </c>
      <c r="P2103" s="24" t="str">
        <f>VLOOKUP(Healthcare!A2103,Table1[],11,FALSE)</f>
        <v>R1016</v>
      </c>
      <c r="Q2103" s="24">
        <f>VLOOKUP(Healthcare!A2103,Table1[[Customer ID]:[Age]],6,FALSE)</f>
        <v>22</v>
      </c>
    </row>
    <row r="2104" spans="1:17" ht="15.4" x14ac:dyDescent="0.45">
      <c r="A2104" s="25" t="s">
        <v>2103</v>
      </c>
      <c r="B2104" s="24" t="str">
        <f>VLOOKUP('Customer Names'!A2104,'Customer Names'!A2104:C4438,3,FALSE)</f>
        <v>Brady</v>
      </c>
      <c r="C2104" s="24">
        <f>VLOOKUP(Table8[[#This Row],[Customer ID]],Table8[[Customer ID]:[BMI]],2,FALSE)</f>
        <v>28.88</v>
      </c>
      <c r="D2104" s="24">
        <f>VLOOKUP(Table8[[#This Row],[Customer ID]],Table8[[Customer ID]:[HBA1C]],4,FALSE)</f>
        <v>6.09</v>
      </c>
      <c r="E2104" s="24" t="str">
        <f>VLOOKUP(Table8[[#This Row],[Customer ID]],Table8[[Customer ID]:[Heart Issues]],6,FALSE)</f>
        <v>Yes</v>
      </c>
      <c r="F2104" s="24" t="str">
        <f>VLOOKUP(Table8[[#This Row],[Customer ID]],Table8[[Customer ID]:[Any Transplants]],7,FALSE)</f>
        <v>Yes</v>
      </c>
      <c r="G2104" s="24" t="str">
        <f>VLOOKUP(Table8[[#This Row],[Customer ID]],Table8[[Customer ID]:[Cancer history]],8,FALSE)</f>
        <v>No</v>
      </c>
      <c r="H2104" s="24">
        <f>VLOOKUP(Table8[[#This Row],[Customer ID]],Table8[[Customer ID]:[NumberOfMajorSurgeries]],9,FALSE)</f>
        <v>2</v>
      </c>
      <c r="I2104" s="24" t="str">
        <f>VLOOKUP(Table8[[#This Row],[Customer ID]],Table8[],10,FALSE)</f>
        <v>No</v>
      </c>
      <c r="J2104" s="24" t="str">
        <f>VLOOKUP(Table8[[#This Row],[Customer ID]],Table8[[Customer ID]:[Wight Status]],3,FALSE)</f>
        <v>Over Weight</v>
      </c>
      <c r="K2104" s="24" t="str">
        <f>VLOOKUP(Table8[[#This Row],[Customer ID]],Table8[[Customer ID]:[Diabetes Status]],5,FALSE)</f>
        <v>Prediabetes</v>
      </c>
      <c r="L2104" s="24" t="str">
        <f>VLOOKUP(A2104,Table1[[Customer ID]:[Date Of Birth]],5,FALSE)</f>
        <v>30-Jun-2000</v>
      </c>
      <c r="M2104" s="24">
        <f>VLOOKUP(A2104,Table1[[Customer ID]:[charges]],8,FALSE)</f>
        <v>2250.84</v>
      </c>
      <c r="N2104" s="24" t="str">
        <f>VLOOKUP(Healthcare!A2104,Table1[[Customer ID]:[Hospital tier]],9,FALSE)</f>
        <v>tier - 2</v>
      </c>
      <c r="O2104" s="24" t="str">
        <f>VLOOKUP(A2104,Table1[[Customer ID]:[City tier]],10,FALSE)</f>
        <v>tier - 2</v>
      </c>
      <c r="P2104" s="24" t="str">
        <f>VLOOKUP(Healthcare!A2104,Table1[],11,FALSE)</f>
        <v>R1018</v>
      </c>
      <c r="Q2104" s="24">
        <f>VLOOKUP(Healthcare!A2104,Table1[[Customer ID]:[Age]],6,FALSE)</f>
        <v>22</v>
      </c>
    </row>
    <row r="2105" spans="1:17" ht="15.4" x14ac:dyDescent="0.45">
      <c r="A2105" s="25" t="s">
        <v>2104</v>
      </c>
      <c r="B2105" s="24" t="str">
        <f>VLOOKUP('Customer Names'!A2105,'Customer Names'!A2105:C4439,3,FALSE)</f>
        <v>Moran</v>
      </c>
      <c r="C2105" s="24">
        <f>VLOOKUP(Table8[[#This Row],[Customer ID]],Table8[[Customer ID]:[BMI]],2,FALSE)</f>
        <v>25.555</v>
      </c>
      <c r="D2105" s="24">
        <f>VLOOKUP(Table8[[#This Row],[Customer ID]],Table8[[Customer ID]:[HBA1C]],4,FALSE)</f>
        <v>5.1100000000000003</v>
      </c>
      <c r="E2105" s="24" t="str">
        <f>VLOOKUP(Table8[[#This Row],[Customer ID]],Table8[[Customer ID]:[Heart Issues]],6,FALSE)</f>
        <v>No</v>
      </c>
      <c r="F2105" s="24" t="str">
        <f>VLOOKUP(Table8[[#This Row],[Customer ID]],Table8[[Customer ID]:[Any Transplants]],7,FALSE)</f>
        <v>No</v>
      </c>
      <c r="G2105" s="24" t="str">
        <f>VLOOKUP(Table8[[#This Row],[Customer ID]],Table8[[Customer ID]:[Cancer history]],8,FALSE)</f>
        <v>Yes</v>
      </c>
      <c r="H2105" s="24">
        <f>VLOOKUP(Table8[[#This Row],[Customer ID]],Table8[[Customer ID]:[NumberOfMajorSurgeries]],9,FALSE)</f>
        <v>1</v>
      </c>
      <c r="I2105" s="24" t="str">
        <f>VLOOKUP(Table8[[#This Row],[Customer ID]],Table8[],10,FALSE)</f>
        <v>No</v>
      </c>
      <c r="J2105" s="24" t="str">
        <f>VLOOKUP(Table8[[#This Row],[Customer ID]],Table8[[Customer ID]:[Wight Status]],3,FALSE)</f>
        <v>Over Weight</v>
      </c>
      <c r="K2105" s="24" t="str">
        <f>VLOOKUP(Table8[[#This Row],[Customer ID]],Table8[[Customer ID]:[Diabetes Status]],5,FALSE)</f>
        <v>Normal</v>
      </c>
      <c r="L2105" s="24" t="str">
        <f>VLOOKUP(A2105,Table1[[Customer ID]:[Date Of Birth]],5,FALSE)</f>
        <v>10-Dec-2003</v>
      </c>
      <c r="M2105" s="24">
        <f>VLOOKUP(A2105,Table1[[Customer ID]:[charges]],8,FALSE)</f>
        <v>2221.56</v>
      </c>
      <c r="N2105" s="24" t="str">
        <f>VLOOKUP(Healthcare!A2105,Table1[[Customer ID]:[Hospital tier]],9,FALSE)</f>
        <v>tier - 2</v>
      </c>
      <c r="O2105" s="24" t="str">
        <f>VLOOKUP(A2105,Table1[[Customer ID]:[City tier]],10,FALSE)</f>
        <v>tier - 3</v>
      </c>
      <c r="P2105" s="24" t="str">
        <f>VLOOKUP(Healthcare!A2105,Table1[],11,FALSE)</f>
        <v>R1012</v>
      </c>
      <c r="Q2105" s="24">
        <f>VLOOKUP(Healthcare!A2105,Table1[[Customer ID]:[Age]],6,FALSE)</f>
        <v>19</v>
      </c>
    </row>
    <row r="2106" spans="1:17" ht="15.4" x14ac:dyDescent="0.45">
      <c r="A2106" s="25" t="s">
        <v>2105</v>
      </c>
      <c r="B2106" s="24" t="str">
        <f>VLOOKUP('Customer Names'!A2106,'Customer Names'!A2106:C4440,3,FALSE)</f>
        <v>Strickler</v>
      </c>
      <c r="C2106" s="24">
        <f>VLOOKUP(Table8[[#This Row],[Customer ID]],Table8[[Customer ID]:[BMI]],2,FALSE)</f>
        <v>37.29</v>
      </c>
      <c r="D2106" s="24">
        <f>VLOOKUP(Table8[[#This Row],[Customer ID]],Table8[[Customer ID]:[HBA1C]],4,FALSE)</f>
        <v>4.46</v>
      </c>
      <c r="E2106" s="24" t="str">
        <f>VLOOKUP(Table8[[#This Row],[Customer ID]],Table8[[Customer ID]:[Heart Issues]],6,FALSE)</f>
        <v>No</v>
      </c>
      <c r="F2106" s="24" t="str">
        <f>VLOOKUP(Table8[[#This Row],[Customer ID]],Table8[[Customer ID]:[Any Transplants]],7,FALSE)</f>
        <v>Yes</v>
      </c>
      <c r="G2106" s="24" t="str">
        <f>VLOOKUP(Table8[[#This Row],[Customer ID]],Table8[[Customer ID]:[Cancer history]],8,FALSE)</f>
        <v>No</v>
      </c>
      <c r="H2106" s="24">
        <f>VLOOKUP(Table8[[#This Row],[Customer ID]],Table8[[Customer ID]:[NumberOfMajorSurgeries]],9,FALSE)</f>
        <v>1</v>
      </c>
      <c r="I2106" s="24" t="str">
        <f>VLOOKUP(Table8[[#This Row],[Customer ID]],Table8[],10,FALSE)</f>
        <v>No</v>
      </c>
      <c r="J2106" s="24" t="str">
        <f>VLOOKUP(Table8[[#This Row],[Customer ID]],Table8[[Customer ID]:[Wight Status]],3,FALSE)</f>
        <v>Obesity</v>
      </c>
      <c r="K2106" s="24" t="str">
        <f>VLOOKUP(Table8[[#This Row],[Customer ID]],Table8[[Customer ID]:[Diabetes Status]],5,FALSE)</f>
        <v>Normal</v>
      </c>
      <c r="L2106" s="24" t="str">
        <f>VLOOKUP(A2106,Table1[[Customer ID]:[Date Of Birth]],5,FALSE)</f>
        <v>12-Dec-2004</v>
      </c>
      <c r="M2106" s="24">
        <f>VLOOKUP(A2106,Table1[[Customer ID]:[charges]],8,FALSE)</f>
        <v>2219.4499999999998</v>
      </c>
      <c r="N2106" s="24" t="str">
        <f>VLOOKUP(Healthcare!A2106,Table1[[Customer ID]:[Hospital tier]],9,FALSE)</f>
        <v>tier - 2</v>
      </c>
      <c r="O2106" s="24" t="str">
        <f>VLOOKUP(A2106,Table1[[Customer ID]:[City tier]],10,FALSE)</f>
        <v>tier - 1</v>
      </c>
      <c r="P2106" s="24" t="str">
        <f>VLOOKUP(Healthcare!A2106,Table1[],11,FALSE)</f>
        <v>R1013</v>
      </c>
      <c r="Q2106" s="24">
        <f>VLOOKUP(Healthcare!A2106,Table1[[Customer ID]:[Age]],6,FALSE)</f>
        <v>18</v>
      </c>
    </row>
    <row r="2107" spans="1:17" ht="15.4" x14ac:dyDescent="0.45">
      <c r="A2107" s="25" t="s">
        <v>2106</v>
      </c>
      <c r="B2107" s="24" t="str">
        <f>VLOOKUP('Customer Names'!A2107,'Customer Names'!A2107:C4441,3,FALSE)</f>
        <v>Simone</v>
      </c>
      <c r="C2107" s="24">
        <f>VLOOKUP(Table8[[#This Row],[Customer ID]],Table8[[Customer ID]:[BMI]],2,FALSE)</f>
        <v>40.28</v>
      </c>
      <c r="D2107" s="24">
        <f>VLOOKUP(Table8[[#This Row],[Customer ID]],Table8[[Customer ID]:[HBA1C]],4,FALSE)</f>
        <v>6.11</v>
      </c>
      <c r="E2107" s="24" t="str">
        <f>VLOOKUP(Table8[[#This Row],[Customer ID]],Table8[[Customer ID]:[Heart Issues]],6,FALSE)</f>
        <v>No</v>
      </c>
      <c r="F2107" s="24" t="str">
        <f>VLOOKUP(Table8[[#This Row],[Customer ID]],Table8[[Customer ID]:[Any Transplants]],7,FALSE)</f>
        <v>Yes</v>
      </c>
      <c r="G2107" s="24" t="str">
        <f>VLOOKUP(Table8[[#This Row],[Customer ID]],Table8[[Customer ID]:[Cancer history]],8,FALSE)</f>
        <v>No</v>
      </c>
      <c r="H2107" s="24">
        <f>VLOOKUP(Table8[[#This Row],[Customer ID]],Table8[[Customer ID]:[NumberOfMajorSurgeries]],9,FALSE)</f>
        <v>1</v>
      </c>
      <c r="I2107" s="24" t="str">
        <f>VLOOKUP(Table8[[#This Row],[Customer ID]],Table8[],10,FALSE)</f>
        <v>No</v>
      </c>
      <c r="J2107" s="24" t="str">
        <f>VLOOKUP(Table8[[#This Row],[Customer ID]],Table8[[Customer ID]:[Wight Status]],3,FALSE)</f>
        <v>Obesity</v>
      </c>
      <c r="K2107" s="24" t="str">
        <f>VLOOKUP(Table8[[#This Row],[Customer ID]],Table8[[Customer ID]:[Diabetes Status]],5,FALSE)</f>
        <v>Prediabetes</v>
      </c>
      <c r="L2107" s="24" t="str">
        <f>VLOOKUP(A2107,Table1[[Customer ID]:[Date Of Birth]],5,FALSE)</f>
        <v>25-Sep-2004</v>
      </c>
      <c r="M2107" s="24">
        <f>VLOOKUP(A2107,Table1[[Customer ID]:[charges]],8,FALSE)</f>
        <v>2217.6</v>
      </c>
      <c r="N2107" s="24" t="str">
        <f>VLOOKUP(Healthcare!A2107,Table1[[Customer ID]:[Hospital tier]],9,FALSE)</f>
        <v>tier - 2</v>
      </c>
      <c r="O2107" s="24" t="str">
        <f>VLOOKUP(A2107,Table1[[Customer ID]:[City tier]],10,FALSE)</f>
        <v>tier - 1</v>
      </c>
      <c r="P2107" s="24" t="str">
        <f>VLOOKUP(Healthcare!A2107,Table1[],11,FALSE)</f>
        <v>R1024</v>
      </c>
      <c r="Q2107" s="24">
        <f>VLOOKUP(Healthcare!A2107,Table1[[Customer ID]:[Age]],6,FALSE)</f>
        <v>18</v>
      </c>
    </row>
    <row r="2108" spans="1:17" ht="15.4" x14ac:dyDescent="0.45">
      <c r="A2108" s="25" t="s">
        <v>2107</v>
      </c>
      <c r="B2108" s="24" t="str">
        <f>VLOOKUP('Customer Names'!A2108,'Customer Names'!A2108:C4442,3,FALSE)</f>
        <v>Von Rock</v>
      </c>
      <c r="C2108" s="24">
        <f>VLOOKUP(Table8[[#This Row],[Customer ID]],Table8[[Customer ID]:[BMI]],2,FALSE)</f>
        <v>40.185000000000002</v>
      </c>
      <c r="D2108" s="24">
        <f>VLOOKUP(Table8[[#This Row],[Customer ID]],Table8[[Customer ID]:[HBA1C]],4,FALSE)</f>
        <v>4.66</v>
      </c>
      <c r="E2108" s="24" t="str">
        <f>VLOOKUP(Table8[[#This Row],[Customer ID]],Table8[[Customer ID]:[Heart Issues]],6,FALSE)</f>
        <v>No</v>
      </c>
      <c r="F2108" s="24" t="str">
        <f>VLOOKUP(Table8[[#This Row],[Customer ID]],Table8[[Customer ID]:[Any Transplants]],7,FALSE)</f>
        <v>Yes</v>
      </c>
      <c r="G2108" s="24" t="str">
        <f>VLOOKUP(Table8[[#This Row],[Customer ID]],Table8[[Customer ID]:[Cancer history]],8,FALSE)</f>
        <v>No</v>
      </c>
      <c r="H2108" s="24">
        <f>VLOOKUP(Table8[[#This Row],[Customer ID]],Table8[[Customer ID]:[NumberOfMajorSurgeries]],9,FALSE)</f>
        <v>1</v>
      </c>
      <c r="I2108" s="24" t="str">
        <f>VLOOKUP(Table8[[#This Row],[Customer ID]],Table8[],10,FALSE)</f>
        <v>No</v>
      </c>
      <c r="J2108" s="24" t="str">
        <f>VLOOKUP(Table8[[#This Row],[Customer ID]],Table8[[Customer ID]:[Wight Status]],3,FALSE)</f>
        <v>Obesity</v>
      </c>
      <c r="K2108" s="24" t="str">
        <f>VLOOKUP(Table8[[#This Row],[Customer ID]],Table8[[Customer ID]:[Diabetes Status]],5,FALSE)</f>
        <v>Normal</v>
      </c>
      <c r="L2108" s="24" t="str">
        <f>VLOOKUP(A2108,Table1[[Customer ID]:[Date Of Birth]],5,FALSE)</f>
        <v>13-Jun-2004</v>
      </c>
      <c r="M2108" s="24">
        <f>VLOOKUP(A2108,Table1[[Customer ID]:[charges]],8,FALSE)</f>
        <v>2217.4699999999998</v>
      </c>
      <c r="N2108" s="24" t="str">
        <f>VLOOKUP(Healthcare!A2108,Table1[[Customer ID]:[Hospital tier]],9,FALSE)</f>
        <v>tier - 2</v>
      </c>
      <c r="O2108" s="24" t="str">
        <f>VLOOKUP(A2108,Table1[[Customer ID]:[City tier]],10,FALSE)</f>
        <v>tier - 1</v>
      </c>
      <c r="P2108" s="24" t="str">
        <f>VLOOKUP(Healthcare!A2108,Table1[],11,FALSE)</f>
        <v>R1024</v>
      </c>
      <c r="Q2108" s="24">
        <f>VLOOKUP(Healthcare!A2108,Table1[[Customer ID]:[Age]],6,FALSE)</f>
        <v>18</v>
      </c>
    </row>
    <row r="2109" spans="1:17" ht="15.4" x14ac:dyDescent="0.45">
      <c r="A2109" s="25" t="s">
        <v>2108</v>
      </c>
      <c r="B2109" s="24" t="str">
        <f>VLOOKUP('Customer Names'!A2109,'Customer Names'!A2109:C4443,3,FALSE)</f>
        <v>Woodard</v>
      </c>
      <c r="C2109" s="24">
        <f>VLOOKUP(Table8[[#This Row],[Customer ID]],Table8[[Customer ID]:[BMI]],2,FALSE)</f>
        <v>23.57</v>
      </c>
      <c r="D2109" s="24">
        <f>VLOOKUP(Table8[[#This Row],[Customer ID]],Table8[[Customer ID]:[HBA1C]],4,FALSE)</f>
        <v>6.14</v>
      </c>
      <c r="E2109" s="24" t="str">
        <f>VLOOKUP(Table8[[#This Row],[Customer ID]],Table8[[Customer ID]:[Heart Issues]],6,FALSE)</f>
        <v>No</v>
      </c>
      <c r="F2109" s="24" t="str">
        <f>VLOOKUP(Table8[[#This Row],[Customer ID]],Table8[[Customer ID]:[Any Transplants]],7,FALSE)</f>
        <v>No</v>
      </c>
      <c r="G2109" s="24" t="str">
        <f>VLOOKUP(Table8[[#This Row],[Customer ID]],Table8[[Customer ID]:[Cancer history]],8,FALSE)</f>
        <v>No</v>
      </c>
      <c r="H2109" s="24">
        <f>VLOOKUP(Table8[[#This Row],[Customer ID]],Table8[[Customer ID]:[NumberOfMajorSurgeries]],9,FALSE)</f>
        <v>0</v>
      </c>
      <c r="I2109" s="24" t="str">
        <f>VLOOKUP(Table8[[#This Row],[Customer ID]],Table8[],10,FALSE)</f>
        <v>No</v>
      </c>
      <c r="J2109" s="24" t="str">
        <f>VLOOKUP(Table8[[#This Row],[Customer ID]],Table8[[Customer ID]:[Wight Status]],3,FALSE)</f>
        <v>Normal Weight</v>
      </c>
      <c r="K2109" s="24" t="str">
        <f>VLOOKUP(Table8[[#This Row],[Customer ID]],Table8[[Customer ID]:[Diabetes Status]],5,FALSE)</f>
        <v>Prediabetes</v>
      </c>
      <c r="L2109" s="24" t="str">
        <f>VLOOKUP(A2109,Table1[[Customer ID]:[Date Of Birth]],5,FALSE)</f>
        <v>17-Nov-1994</v>
      </c>
      <c r="M2109" s="24">
        <f>VLOOKUP(A2109,Table1[[Customer ID]:[charges]],8,FALSE)</f>
        <v>2213.21</v>
      </c>
      <c r="N2109" s="24" t="str">
        <f>VLOOKUP(Healthcare!A2109,Table1[[Customer ID]:[Hospital tier]],9,FALSE)</f>
        <v>tier - 2</v>
      </c>
      <c r="O2109" s="24" t="str">
        <f>VLOOKUP(A2109,Table1[[Customer ID]:[City tier]],10,FALSE)</f>
        <v>tier - 2</v>
      </c>
      <c r="P2109" s="24" t="str">
        <f>VLOOKUP(Healthcare!A2109,Table1[],11,FALSE)</f>
        <v>R1013</v>
      </c>
      <c r="Q2109" s="24">
        <f>VLOOKUP(Healthcare!A2109,Table1[[Customer ID]:[Age]],6,FALSE)</f>
        <v>28</v>
      </c>
    </row>
    <row r="2110" spans="1:17" ht="15.4" x14ac:dyDescent="0.45">
      <c r="A2110" s="25" t="s">
        <v>2109</v>
      </c>
      <c r="B2110" s="24" t="str">
        <f>VLOOKUP('Customer Names'!A2110,'Customer Names'!A2110:C4444,3,FALSE)</f>
        <v>Li</v>
      </c>
      <c r="C2110" s="24">
        <f>VLOOKUP(Table8[[#This Row],[Customer ID]],Table8[[Customer ID]:[BMI]],2,FALSE)</f>
        <v>35.625</v>
      </c>
      <c r="D2110" s="24">
        <f>VLOOKUP(Table8[[#This Row],[Customer ID]],Table8[[Customer ID]:[HBA1C]],4,FALSE)</f>
        <v>6.21</v>
      </c>
      <c r="E2110" s="24" t="str">
        <f>VLOOKUP(Table8[[#This Row],[Customer ID]],Table8[[Customer ID]:[Heart Issues]],6,FALSE)</f>
        <v>No</v>
      </c>
      <c r="F2110" s="24" t="str">
        <f>VLOOKUP(Table8[[#This Row],[Customer ID]],Table8[[Customer ID]:[Any Transplants]],7,FALSE)</f>
        <v>Yes</v>
      </c>
      <c r="G2110" s="24" t="str">
        <f>VLOOKUP(Table8[[#This Row],[Customer ID]],Table8[[Customer ID]:[Cancer history]],8,FALSE)</f>
        <v>No</v>
      </c>
      <c r="H2110" s="24">
        <f>VLOOKUP(Table8[[#This Row],[Customer ID]],Table8[[Customer ID]:[NumberOfMajorSurgeries]],9,FALSE)</f>
        <v>1</v>
      </c>
      <c r="I2110" s="24" t="str">
        <f>VLOOKUP(Table8[[#This Row],[Customer ID]],Table8[],10,FALSE)</f>
        <v>No</v>
      </c>
      <c r="J2110" s="24" t="str">
        <f>VLOOKUP(Table8[[#This Row],[Customer ID]],Table8[[Customer ID]:[Wight Status]],3,FALSE)</f>
        <v>Obesity</v>
      </c>
      <c r="K2110" s="24" t="str">
        <f>VLOOKUP(Table8[[#This Row],[Customer ID]],Table8[[Customer ID]:[Diabetes Status]],5,FALSE)</f>
        <v>Prediabetes</v>
      </c>
      <c r="L2110" s="24" t="str">
        <f>VLOOKUP(A2110,Table1[[Customer ID]:[Date Of Birth]],5,FALSE)</f>
        <v>27-Jul-2004</v>
      </c>
      <c r="M2110" s="24">
        <f>VLOOKUP(A2110,Table1[[Customer ID]:[charges]],8,FALSE)</f>
        <v>2211.13</v>
      </c>
      <c r="N2110" s="24" t="str">
        <f>VLOOKUP(Healthcare!A2110,Table1[[Customer ID]:[Hospital tier]],9,FALSE)</f>
        <v>tier - 2</v>
      </c>
      <c r="O2110" s="24" t="str">
        <f>VLOOKUP(A2110,Table1[[Customer ID]:[City tier]],10,FALSE)</f>
        <v>tier - 2</v>
      </c>
      <c r="P2110" s="24" t="str">
        <f>VLOOKUP(Healthcare!A2110,Table1[],11,FALSE)</f>
        <v>R1024</v>
      </c>
      <c r="Q2110" s="24">
        <f>VLOOKUP(Healthcare!A2110,Table1[[Customer ID]:[Age]],6,FALSE)</f>
        <v>18</v>
      </c>
    </row>
    <row r="2111" spans="1:17" ht="15.4" x14ac:dyDescent="0.45">
      <c r="A2111" s="25" t="s">
        <v>2110</v>
      </c>
      <c r="B2111" s="24" t="str">
        <f>VLOOKUP('Customer Names'!A2111,'Customer Names'!A2111:C4445,3,FALSE)</f>
        <v>Sinda</v>
      </c>
      <c r="C2111" s="24">
        <f>VLOOKUP(Table8[[#This Row],[Customer ID]],Table8[[Customer ID]:[BMI]],2,FALSE)</f>
        <v>33.155000000000001</v>
      </c>
      <c r="D2111" s="24">
        <f>VLOOKUP(Table8[[#This Row],[Customer ID]],Table8[[Customer ID]:[HBA1C]],4,FALSE)</f>
        <v>4.5999999999999996</v>
      </c>
      <c r="E2111" s="24" t="str">
        <f>VLOOKUP(Table8[[#This Row],[Customer ID]],Table8[[Customer ID]:[Heart Issues]],6,FALSE)</f>
        <v>No</v>
      </c>
      <c r="F2111" s="24" t="str">
        <f>VLOOKUP(Table8[[#This Row],[Customer ID]],Table8[[Customer ID]:[Any Transplants]],7,FALSE)</f>
        <v>Yes</v>
      </c>
      <c r="G2111" s="24" t="str">
        <f>VLOOKUP(Table8[[#This Row],[Customer ID]],Table8[[Customer ID]:[Cancer history]],8,FALSE)</f>
        <v>No</v>
      </c>
      <c r="H2111" s="24">
        <f>VLOOKUP(Table8[[#This Row],[Customer ID]],Table8[[Customer ID]:[NumberOfMajorSurgeries]],9,FALSE)</f>
        <v>1</v>
      </c>
      <c r="I2111" s="24" t="str">
        <f>VLOOKUP(Table8[[#This Row],[Customer ID]],Table8[],10,FALSE)</f>
        <v>No</v>
      </c>
      <c r="J2111" s="24" t="str">
        <f>VLOOKUP(Table8[[#This Row],[Customer ID]],Table8[[Customer ID]:[Wight Status]],3,FALSE)</f>
        <v>Obesity</v>
      </c>
      <c r="K2111" s="24" t="str">
        <f>VLOOKUP(Table8[[#This Row],[Customer ID]],Table8[[Customer ID]:[Diabetes Status]],5,FALSE)</f>
        <v>Normal</v>
      </c>
      <c r="L2111" s="24" t="str">
        <f>VLOOKUP(A2111,Table1[[Customer ID]:[Date Of Birth]],5,FALSE)</f>
        <v>6-Aug-2004</v>
      </c>
      <c r="M2111" s="24">
        <f>VLOOKUP(A2111,Table1[[Customer ID]:[charges]],8,FALSE)</f>
        <v>2207.6999999999998</v>
      </c>
      <c r="N2111" s="24" t="str">
        <f>VLOOKUP(Healthcare!A2111,Table1[[Customer ID]:[Hospital tier]],9,FALSE)</f>
        <v>tier - 2</v>
      </c>
      <c r="O2111" s="24" t="str">
        <f>VLOOKUP(A2111,Table1[[Customer ID]:[City tier]],10,FALSE)</f>
        <v>tier - 2</v>
      </c>
      <c r="P2111" s="24" t="str">
        <f>VLOOKUP(Healthcare!A2111,Table1[],11,FALSE)</f>
        <v>R1024</v>
      </c>
      <c r="Q2111" s="24">
        <f>VLOOKUP(Healthcare!A2111,Table1[[Customer ID]:[Age]],6,FALSE)</f>
        <v>18</v>
      </c>
    </row>
    <row r="2112" spans="1:17" ht="15.4" x14ac:dyDescent="0.45">
      <c r="A2112" s="25" t="s">
        <v>2111</v>
      </c>
      <c r="B2112" s="24" t="str">
        <f>VLOOKUP('Customer Names'!A2112,'Customer Names'!A2112:C4446,3,FALSE)</f>
        <v>Rydland</v>
      </c>
      <c r="C2112" s="24">
        <f>VLOOKUP(Table8[[#This Row],[Customer ID]],Table8[[Customer ID]:[BMI]],2,FALSE)</f>
        <v>31.92</v>
      </c>
      <c r="D2112" s="24">
        <f>VLOOKUP(Table8[[#This Row],[Customer ID]],Table8[[Customer ID]:[HBA1C]],4,FALSE)</f>
        <v>5.04</v>
      </c>
      <c r="E2112" s="24" t="str">
        <f>VLOOKUP(Table8[[#This Row],[Customer ID]],Table8[[Customer ID]:[Heart Issues]],6,FALSE)</f>
        <v>No</v>
      </c>
      <c r="F2112" s="24" t="str">
        <f>VLOOKUP(Table8[[#This Row],[Customer ID]],Table8[[Customer ID]:[Any Transplants]],7,FALSE)</f>
        <v>Yes</v>
      </c>
      <c r="G2112" s="24" t="str">
        <f>VLOOKUP(Table8[[#This Row],[Customer ID]],Table8[[Customer ID]:[Cancer history]],8,FALSE)</f>
        <v>No</v>
      </c>
      <c r="H2112" s="24">
        <f>VLOOKUP(Table8[[#This Row],[Customer ID]],Table8[[Customer ID]:[NumberOfMajorSurgeries]],9,FALSE)</f>
        <v>1</v>
      </c>
      <c r="I2112" s="24" t="str">
        <f>VLOOKUP(Table8[[#This Row],[Customer ID]],Table8[],10,FALSE)</f>
        <v>No</v>
      </c>
      <c r="J2112" s="24" t="str">
        <f>VLOOKUP(Table8[[#This Row],[Customer ID]],Table8[[Customer ID]:[Wight Status]],3,FALSE)</f>
        <v>Obesity</v>
      </c>
      <c r="K2112" s="24" t="str">
        <f>VLOOKUP(Table8[[#This Row],[Customer ID]],Table8[[Customer ID]:[Diabetes Status]],5,FALSE)</f>
        <v>Normal</v>
      </c>
      <c r="L2112" s="24" t="str">
        <f>VLOOKUP(A2112,Table1[[Customer ID]:[Date Of Birth]],5,FALSE)</f>
        <v>13-Nov-2004</v>
      </c>
      <c r="M2112" s="24">
        <f>VLOOKUP(A2112,Table1[[Customer ID]:[charges]],8,FALSE)</f>
        <v>2205.98</v>
      </c>
      <c r="N2112" s="24" t="str">
        <f>VLOOKUP(Healthcare!A2112,Table1[[Customer ID]:[Hospital tier]],9,FALSE)</f>
        <v>tier - 2</v>
      </c>
      <c r="O2112" s="24" t="str">
        <f>VLOOKUP(A2112,Table1[[Customer ID]:[City tier]],10,FALSE)</f>
        <v>tier - 3</v>
      </c>
      <c r="P2112" s="24" t="str">
        <f>VLOOKUP(Healthcare!A2112,Table1[],11,FALSE)</f>
        <v>R1024</v>
      </c>
      <c r="Q2112" s="24">
        <f>VLOOKUP(Healthcare!A2112,Table1[[Customer ID]:[Age]],6,FALSE)</f>
        <v>18</v>
      </c>
    </row>
    <row r="2113" spans="1:17" ht="15.4" x14ac:dyDescent="0.45">
      <c r="A2113" s="25" t="s">
        <v>2112</v>
      </c>
      <c r="B2113" s="24" t="str">
        <f>VLOOKUP('Customer Names'!A2113,'Customer Names'!A2113:C4447,3,FALSE)</f>
        <v>Vespa</v>
      </c>
      <c r="C2113" s="24">
        <f>VLOOKUP(Table8[[#This Row],[Customer ID]],Table8[[Customer ID]:[BMI]],2,FALSE)</f>
        <v>30.305</v>
      </c>
      <c r="D2113" s="24">
        <f>VLOOKUP(Table8[[#This Row],[Customer ID]],Table8[[Customer ID]:[HBA1C]],4,FALSE)</f>
        <v>5.08</v>
      </c>
      <c r="E2113" s="24" t="str">
        <f>VLOOKUP(Table8[[#This Row],[Customer ID]],Table8[[Customer ID]:[Heart Issues]],6,FALSE)</f>
        <v>No</v>
      </c>
      <c r="F2113" s="24" t="str">
        <f>VLOOKUP(Table8[[#This Row],[Customer ID]],Table8[[Customer ID]:[Any Transplants]],7,FALSE)</f>
        <v>Yes</v>
      </c>
      <c r="G2113" s="24" t="str">
        <f>VLOOKUP(Table8[[#This Row],[Customer ID]],Table8[[Customer ID]:[Cancer history]],8,FALSE)</f>
        <v>No</v>
      </c>
      <c r="H2113" s="24">
        <f>VLOOKUP(Table8[[#This Row],[Customer ID]],Table8[[Customer ID]:[NumberOfMajorSurgeries]],9,FALSE)</f>
        <v>1</v>
      </c>
      <c r="I2113" s="24" t="str">
        <f>VLOOKUP(Table8[[#This Row],[Customer ID]],Table8[],10,FALSE)</f>
        <v>No</v>
      </c>
      <c r="J2113" s="24" t="str">
        <f>VLOOKUP(Table8[[#This Row],[Customer ID]],Table8[[Customer ID]:[Wight Status]],3,FALSE)</f>
        <v>Obesity</v>
      </c>
      <c r="K2113" s="24" t="str">
        <f>VLOOKUP(Table8[[#This Row],[Customer ID]],Table8[[Customer ID]:[Diabetes Status]],5,FALSE)</f>
        <v>Normal</v>
      </c>
      <c r="L2113" s="24" t="str">
        <f>VLOOKUP(A2113,Table1[[Customer ID]:[Date Of Birth]],5,FALSE)</f>
        <v>28-Oct-2004</v>
      </c>
      <c r="M2113" s="24">
        <f>VLOOKUP(A2113,Table1[[Customer ID]:[charges]],8,FALSE)</f>
        <v>2203.7399999999998</v>
      </c>
      <c r="N2113" s="24" t="str">
        <f>VLOOKUP(Healthcare!A2113,Table1[[Customer ID]:[Hospital tier]],9,FALSE)</f>
        <v>tier - 2</v>
      </c>
      <c r="O2113" s="24" t="str">
        <f>VLOOKUP(A2113,Table1[[Customer ID]:[City tier]],10,FALSE)</f>
        <v>tier - 2</v>
      </c>
      <c r="P2113" s="24" t="str">
        <f>VLOOKUP(Healthcare!A2113,Table1[],11,FALSE)</f>
        <v>R1024</v>
      </c>
      <c r="Q2113" s="24">
        <f>VLOOKUP(Healthcare!A2113,Table1[[Customer ID]:[Age]],6,FALSE)</f>
        <v>18</v>
      </c>
    </row>
    <row r="2114" spans="1:17" ht="15.4" x14ac:dyDescent="0.45">
      <c r="A2114" s="25" t="s">
        <v>2113</v>
      </c>
      <c r="B2114" s="24" t="str">
        <f>VLOOKUP('Customer Names'!A2114,'Customer Names'!A2114:C4448,3,FALSE)</f>
        <v>Meadows</v>
      </c>
      <c r="C2114" s="24">
        <f>VLOOKUP(Table8[[#This Row],[Customer ID]],Table8[[Customer ID]:[BMI]],2,FALSE)</f>
        <v>30.114999999999998</v>
      </c>
      <c r="D2114" s="24">
        <f>VLOOKUP(Table8[[#This Row],[Customer ID]],Table8[[Customer ID]:[HBA1C]],4,FALSE)</f>
        <v>4.38</v>
      </c>
      <c r="E2114" s="24" t="str">
        <f>VLOOKUP(Table8[[#This Row],[Customer ID]],Table8[[Customer ID]:[Heart Issues]],6,FALSE)</f>
        <v>No</v>
      </c>
      <c r="F2114" s="24" t="str">
        <f>VLOOKUP(Table8[[#This Row],[Customer ID]],Table8[[Customer ID]:[Any Transplants]],7,FALSE)</f>
        <v>Yes</v>
      </c>
      <c r="G2114" s="24" t="str">
        <f>VLOOKUP(Table8[[#This Row],[Customer ID]],Table8[[Customer ID]:[Cancer history]],8,FALSE)</f>
        <v>No</v>
      </c>
      <c r="H2114" s="24">
        <f>VLOOKUP(Table8[[#This Row],[Customer ID]],Table8[[Customer ID]:[NumberOfMajorSurgeries]],9,FALSE)</f>
        <v>1</v>
      </c>
      <c r="I2114" s="24" t="str">
        <f>VLOOKUP(Table8[[#This Row],[Customer ID]],Table8[],10,FALSE)</f>
        <v>No</v>
      </c>
      <c r="J2114" s="24" t="str">
        <f>VLOOKUP(Table8[[#This Row],[Customer ID]],Table8[[Customer ID]:[Wight Status]],3,FALSE)</f>
        <v>Obesity</v>
      </c>
      <c r="K2114" s="24" t="str">
        <f>VLOOKUP(Table8[[#This Row],[Customer ID]],Table8[[Customer ID]:[Diabetes Status]],5,FALSE)</f>
        <v>Normal</v>
      </c>
      <c r="L2114" s="24" t="str">
        <f>VLOOKUP(A2114,Table1[[Customer ID]:[Date Of Birth]],5,FALSE)</f>
        <v>6-Aug-2004</v>
      </c>
      <c r="M2114" s="24">
        <f>VLOOKUP(A2114,Table1[[Customer ID]:[charges]],8,FALSE)</f>
        <v>2203.4699999999998</v>
      </c>
      <c r="N2114" s="24" t="str">
        <f>VLOOKUP(Healthcare!A2114,Table1[[Customer ID]:[Hospital tier]],9,FALSE)</f>
        <v>tier - 2</v>
      </c>
      <c r="O2114" s="24" t="str">
        <f>VLOOKUP(A2114,Table1[[Customer ID]:[City tier]],10,FALSE)</f>
        <v>tier - 2</v>
      </c>
      <c r="P2114" s="24" t="str">
        <f>VLOOKUP(Healthcare!A2114,Table1[],11,FALSE)</f>
        <v>R1024</v>
      </c>
      <c r="Q2114" s="24">
        <f>VLOOKUP(Healthcare!A2114,Table1[[Customer ID]:[Age]],6,FALSE)</f>
        <v>18</v>
      </c>
    </row>
    <row r="2115" spans="1:17" ht="15.4" x14ac:dyDescent="0.45">
      <c r="A2115" s="25" t="s">
        <v>2114</v>
      </c>
      <c r="B2115" s="24" t="str">
        <f>VLOOKUP('Customer Names'!A2115,'Customer Names'!A2115:C4449,3,FALSE)</f>
        <v>Toppen</v>
      </c>
      <c r="C2115" s="24">
        <f>VLOOKUP(Table8[[#This Row],[Customer ID]],Table8[[Customer ID]:[BMI]],2,FALSE)</f>
        <v>24.09</v>
      </c>
      <c r="D2115" s="24">
        <f>VLOOKUP(Table8[[#This Row],[Customer ID]],Table8[[Customer ID]:[HBA1C]],4,FALSE)</f>
        <v>4.79</v>
      </c>
      <c r="E2115" s="24" t="str">
        <f>VLOOKUP(Table8[[#This Row],[Customer ID]],Table8[[Customer ID]:[Heart Issues]],6,FALSE)</f>
        <v>No</v>
      </c>
      <c r="F2115" s="24" t="str">
        <f>VLOOKUP(Table8[[#This Row],[Customer ID]],Table8[[Customer ID]:[Any Transplants]],7,FALSE)</f>
        <v>Yes</v>
      </c>
      <c r="G2115" s="24" t="str">
        <f>VLOOKUP(Table8[[#This Row],[Customer ID]],Table8[[Customer ID]:[Cancer history]],8,FALSE)</f>
        <v>No</v>
      </c>
      <c r="H2115" s="24">
        <f>VLOOKUP(Table8[[#This Row],[Customer ID]],Table8[[Customer ID]:[NumberOfMajorSurgeries]],9,FALSE)</f>
        <v>1</v>
      </c>
      <c r="I2115" s="24" t="str">
        <f>VLOOKUP(Table8[[#This Row],[Customer ID]],Table8[],10,FALSE)</f>
        <v>No</v>
      </c>
      <c r="J2115" s="24" t="str">
        <f>VLOOKUP(Table8[[#This Row],[Customer ID]],Table8[[Customer ID]:[Wight Status]],3,FALSE)</f>
        <v>Normal Weight</v>
      </c>
      <c r="K2115" s="24" t="str">
        <f>VLOOKUP(Table8[[#This Row],[Customer ID]],Table8[[Customer ID]:[Diabetes Status]],5,FALSE)</f>
        <v>Normal</v>
      </c>
      <c r="L2115" s="24" t="str">
        <f>VLOOKUP(A2115,Table1[[Customer ID]:[Date Of Birth]],5,FALSE)</f>
        <v>27-Jul-2004</v>
      </c>
      <c r="M2115" s="24">
        <f>VLOOKUP(A2115,Table1[[Customer ID]:[charges]],8,FALSE)</f>
        <v>2201.1</v>
      </c>
      <c r="N2115" s="24" t="str">
        <f>VLOOKUP(Healthcare!A2115,Table1[[Customer ID]:[Hospital tier]],9,FALSE)</f>
        <v>tier - 2</v>
      </c>
      <c r="O2115" s="24" t="str">
        <f>VLOOKUP(A2115,Table1[[Customer ID]:[City tier]],10,FALSE)</f>
        <v>tier - 3</v>
      </c>
      <c r="P2115" s="24" t="str">
        <f>VLOOKUP(Healthcare!A2115,Table1[],11,FALSE)</f>
        <v>R1013</v>
      </c>
      <c r="Q2115" s="24">
        <f>VLOOKUP(Healthcare!A2115,Table1[[Customer ID]:[Age]],6,FALSE)</f>
        <v>18</v>
      </c>
    </row>
    <row r="2116" spans="1:17" ht="15.4" x14ac:dyDescent="0.45">
      <c r="A2116" s="25" t="s">
        <v>2115</v>
      </c>
      <c r="B2116" s="24" t="str">
        <f>VLOOKUP('Customer Names'!A2116,'Customer Names'!A2116:C4450,3,FALSE)</f>
        <v>Ermer</v>
      </c>
      <c r="C2116" s="24">
        <f>VLOOKUP(Table8[[#This Row],[Customer ID]],Table8[[Customer ID]:[BMI]],2,FALSE)</f>
        <v>28.215</v>
      </c>
      <c r="D2116" s="24">
        <f>VLOOKUP(Table8[[#This Row],[Customer ID]],Table8[[Customer ID]:[HBA1C]],4,FALSE)</f>
        <v>4.21</v>
      </c>
      <c r="E2116" s="24" t="str">
        <f>VLOOKUP(Table8[[#This Row],[Customer ID]],Table8[[Customer ID]:[Heart Issues]],6,FALSE)</f>
        <v>No</v>
      </c>
      <c r="F2116" s="24" t="str">
        <f>VLOOKUP(Table8[[#This Row],[Customer ID]],Table8[[Customer ID]:[Any Transplants]],7,FALSE)</f>
        <v>Yes</v>
      </c>
      <c r="G2116" s="24" t="str">
        <f>VLOOKUP(Table8[[#This Row],[Customer ID]],Table8[[Customer ID]:[Cancer history]],8,FALSE)</f>
        <v>No</v>
      </c>
      <c r="H2116" s="24">
        <f>VLOOKUP(Table8[[#This Row],[Customer ID]],Table8[[Customer ID]:[NumberOfMajorSurgeries]],9,FALSE)</f>
        <v>1</v>
      </c>
      <c r="I2116" s="24" t="str">
        <f>VLOOKUP(Table8[[#This Row],[Customer ID]],Table8[],10,FALSE)</f>
        <v>No</v>
      </c>
      <c r="J2116" s="24" t="str">
        <f>VLOOKUP(Table8[[#This Row],[Customer ID]],Table8[[Customer ID]:[Wight Status]],3,FALSE)</f>
        <v>Over Weight</v>
      </c>
      <c r="K2116" s="24" t="str">
        <f>VLOOKUP(Table8[[#This Row],[Customer ID]],Table8[[Customer ID]:[Diabetes Status]],5,FALSE)</f>
        <v>Normal</v>
      </c>
      <c r="L2116" s="24" t="str">
        <f>VLOOKUP(A2116,Table1[[Customer ID]:[Date Of Birth]],5,FALSE)</f>
        <v>12-Sep-2004</v>
      </c>
      <c r="M2116" s="24">
        <f>VLOOKUP(A2116,Table1[[Customer ID]:[charges]],8,FALSE)</f>
        <v>2200.83</v>
      </c>
      <c r="N2116" s="24" t="str">
        <f>VLOOKUP(Healthcare!A2116,Table1[[Customer ID]:[Hospital tier]],9,FALSE)</f>
        <v>tier - 2</v>
      </c>
      <c r="O2116" s="24" t="str">
        <f>VLOOKUP(A2116,Table1[[Customer ID]:[City tier]],10,FALSE)</f>
        <v>tier - 2</v>
      </c>
      <c r="P2116" s="24" t="str">
        <f>VLOOKUP(Healthcare!A2116,Table1[],11,FALSE)</f>
        <v>R1024</v>
      </c>
      <c r="Q2116" s="24">
        <f>VLOOKUP(Healthcare!A2116,Table1[[Customer ID]:[Age]],6,FALSE)</f>
        <v>18</v>
      </c>
    </row>
    <row r="2117" spans="1:17" ht="15.4" x14ac:dyDescent="0.45">
      <c r="A2117" s="25" t="s">
        <v>2116</v>
      </c>
      <c r="B2117" s="24" t="str">
        <f>VLOOKUP('Customer Names'!A2117,'Customer Names'!A2117:C4451,3,FALSE)</f>
        <v>Dionne</v>
      </c>
      <c r="C2117" s="24">
        <f>VLOOKUP(Table8[[#This Row],[Customer ID]],Table8[[Customer ID]:[BMI]],2,FALSE)</f>
        <v>26.315000000000001</v>
      </c>
      <c r="D2117" s="24">
        <f>VLOOKUP(Table8[[#This Row],[Customer ID]],Table8[[Customer ID]:[HBA1C]],4,FALSE)</f>
        <v>5.47</v>
      </c>
      <c r="E2117" s="24" t="str">
        <f>VLOOKUP(Table8[[#This Row],[Customer ID]],Table8[[Customer ID]:[Heart Issues]],6,FALSE)</f>
        <v>No</v>
      </c>
      <c r="F2117" s="24" t="str">
        <f>VLOOKUP(Table8[[#This Row],[Customer ID]],Table8[[Customer ID]:[Any Transplants]],7,FALSE)</f>
        <v>Yes</v>
      </c>
      <c r="G2117" s="24" t="str">
        <f>VLOOKUP(Table8[[#This Row],[Customer ID]],Table8[[Customer ID]:[Cancer history]],8,FALSE)</f>
        <v>No</v>
      </c>
      <c r="H2117" s="24">
        <f>VLOOKUP(Table8[[#This Row],[Customer ID]],Table8[[Customer ID]:[NumberOfMajorSurgeries]],9,FALSE)</f>
        <v>1</v>
      </c>
      <c r="I2117" s="24" t="str">
        <f>VLOOKUP(Table8[[#This Row],[Customer ID]],Table8[],10,FALSE)</f>
        <v>No</v>
      </c>
      <c r="J2117" s="24" t="str">
        <f>VLOOKUP(Table8[[#This Row],[Customer ID]],Table8[[Customer ID]:[Wight Status]],3,FALSE)</f>
        <v>Over Weight</v>
      </c>
      <c r="K2117" s="24" t="str">
        <f>VLOOKUP(Table8[[#This Row],[Customer ID]],Table8[[Customer ID]:[Diabetes Status]],5,FALSE)</f>
        <v>Normal</v>
      </c>
      <c r="L2117" s="24" t="str">
        <f>VLOOKUP(A2117,Table1[[Customer ID]:[Date Of Birth]],5,FALSE)</f>
        <v>3-Sep-2004</v>
      </c>
      <c r="M2117" s="24">
        <f>VLOOKUP(A2117,Table1[[Customer ID]:[charges]],8,FALSE)</f>
        <v>2198.19</v>
      </c>
      <c r="N2117" s="24" t="str">
        <f>VLOOKUP(Healthcare!A2117,Table1[[Customer ID]:[Hospital tier]],9,FALSE)</f>
        <v>tier - 2</v>
      </c>
      <c r="O2117" s="24" t="str">
        <f>VLOOKUP(A2117,Table1[[Customer ID]:[City tier]],10,FALSE)</f>
        <v>tier - 1</v>
      </c>
      <c r="P2117" s="24" t="str">
        <f>VLOOKUP(Healthcare!A2117,Table1[],11,FALSE)</f>
        <v>R1023</v>
      </c>
      <c r="Q2117" s="24">
        <f>VLOOKUP(Healthcare!A2117,Table1[[Customer ID]:[Age]],6,FALSE)</f>
        <v>18</v>
      </c>
    </row>
    <row r="2118" spans="1:17" ht="15.4" x14ac:dyDescent="0.45">
      <c r="A2118" s="25" t="s">
        <v>2117</v>
      </c>
      <c r="B2118" s="24" t="str">
        <f>VLOOKUP('Customer Names'!A2118,'Customer Names'!A2118:C4452,3,FALSE)</f>
        <v>Stasulli</v>
      </c>
      <c r="C2118" s="24">
        <f>VLOOKUP(Table8[[#This Row],[Customer ID]],Table8[[Customer ID]:[BMI]],2,FALSE)</f>
        <v>25.08</v>
      </c>
      <c r="D2118" s="24">
        <f>VLOOKUP(Table8[[#This Row],[Customer ID]],Table8[[Customer ID]:[HBA1C]],4,FALSE)</f>
        <v>5.09</v>
      </c>
      <c r="E2118" s="24" t="str">
        <f>VLOOKUP(Table8[[#This Row],[Customer ID]],Table8[[Customer ID]:[Heart Issues]],6,FALSE)</f>
        <v>No</v>
      </c>
      <c r="F2118" s="24" t="str">
        <f>VLOOKUP(Table8[[#This Row],[Customer ID]],Table8[[Customer ID]:[Any Transplants]],7,FALSE)</f>
        <v>Yes</v>
      </c>
      <c r="G2118" s="24" t="str">
        <f>VLOOKUP(Table8[[#This Row],[Customer ID]],Table8[[Customer ID]:[Cancer history]],8,FALSE)</f>
        <v>No</v>
      </c>
      <c r="H2118" s="24">
        <f>VLOOKUP(Table8[[#This Row],[Customer ID]],Table8[[Customer ID]:[NumberOfMajorSurgeries]],9,FALSE)</f>
        <v>1</v>
      </c>
      <c r="I2118" s="24" t="str">
        <f>VLOOKUP(Table8[[#This Row],[Customer ID]],Table8[],10,FALSE)</f>
        <v>No</v>
      </c>
      <c r="J2118" s="24" t="str">
        <f>VLOOKUP(Table8[[#This Row],[Customer ID]],Table8[[Customer ID]:[Wight Status]],3,FALSE)</f>
        <v>Over Weight</v>
      </c>
      <c r="K2118" s="24" t="str">
        <f>VLOOKUP(Table8[[#This Row],[Customer ID]],Table8[[Customer ID]:[Diabetes Status]],5,FALSE)</f>
        <v>Normal</v>
      </c>
      <c r="L2118" s="24" t="str">
        <f>VLOOKUP(A2118,Table1[[Customer ID]:[Date Of Birth]],5,FALSE)</f>
        <v>7-Dec-2004</v>
      </c>
      <c r="M2118" s="24">
        <f>VLOOKUP(A2118,Table1[[Customer ID]:[charges]],8,FALSE)</f>
        <v>2196.4699999999998</v>
      </c>
      <c r="N2118" s="24" t="str">
        <f>VLOOKUP(Healthcare!A2118,Table1[[Customer ID]:[Hospital tier]],9,FALSE)</f>
        <v>tier - 2</v>
      </c>
      <c r="O2118" s="24" t="str">
        <f>VLOOKUP(A2118,Table1[[Customer ID]:[City tier]],10,FALSE)</f>
        <v>tier - 3</v>
      </c>
      <c r="P2118" s="24" t="str">
        <f>VLOOKUP(Healthcare!A2118,Table1[],11,FALSE)</f>
        <v>R1024</v>
      </c>
      <c r="Q2118" s="24">
        <f>VLOOKUP(Healthcare!A2118,Table1[[Customer ID]:[Age]],6,FALSE)</f>
        <v>18</v>
      </c>
    </row>
    <row r="2119" spans="1:17" ht="15.4" x14ac:dyDescent="0.45">
      <c r="A2119" s="25" t="s">
        <v>2118</v>
      </c>
      <c r="B2119" s="24" t="str">
        <f>VLOOKUP('Customer Names'!A2119,'Customer Names'!A2119:C4453,3,FALSE)</f>
        <v>Duran</v>
      </c>
      <c r="C2119" s="24">
        <f>VLOOKUP(Table8[[#This Row],[Customer ID]],Table8[[Customer ID]:[BMI]],2,FALSE)</f>
        <v>15.41</v>
      </c>
      <c r="D2119" s="24">
        <f>VLOOKUP(Table8[[#This Row],[Customer ID]],Table8[[Customer ID]:[HBA1C]],4,FALSE)</f>
        <v>5.08</v>
      </c>
      <c r="E2119" s="24" t="str">
        <f>VLOOKUP(Table8[[#This Row],[Customer ID]],Table8[[Customer ID]:[Heart Issues]],6,FALSE)</f>
        <v>No</v>
      </c>
      <c r="F2119" s="24" t="str">
        <f>VLOOKUP(Table8[[#This Row],[Customer ID]],Table8[[Customer ID]:[Any Transplants]],7,FALSE)</f>
        <v>No</v>
      </c>
      <c r="G2119" s="24" t="str">
        <f>VLOOKUP(Table8[[#This Row],[Customer ID]],Table8[[Customer ID]:[Cancer history]],8,FALSE)</f>
        <v>No</v>
      </c>
      <c r="H2119" s="24">
        <f>VLOOKUP(Table8[[#This Row],[Customer ID]],Table8[[Customer ID]:[NumberOfMajorSurgeries]],9,FALSE)</f>
        <v>0</v>
      </c>
      <c r="I2119" s="24" t="str">
        <f>VLOOKUP(Table8[[#This Row],[Customer ID]],Table8[],10,FALSE)</f>
        <v>No</v>
      </c>
      <c r="J2119" s="24" t="str">
        <f>VLOOKUP(Table8[[#This Row],[Customer ID]],Table8[[Customer ID]:[Wight Status]],3,FALSE)</f>
        <v>Under Weight</v>
      </c>
      <c r="K2119" s="24" t="str">
        <f>VLOOKUP(Table8[[#This Row],[Customer ID]],Table8[[Customer ID]:[Diabetes Status]],5,FALSE)</f>
        <v>Normal</v>
      </c>
      <c r="L2119" s="24" t="str">
        <f>VLOOKUP(A2119,Table1[[Customer ID]:[Date Of Birth]],5,FALSE)</f>
        <v>16-Dec-1991</v>
      </c>
      <c r="M2119" s="24">
        <f>VLOOKUP(A2119,Table1[[Customer ID]:[charges]],8,FALSE)</f>
        <v>2193.1999999999998</v>
      </c>
      <c r="N2119" s="24" t="str">
        <f>VLOOKUP(Healthcare!A2119,Table1[[Customer ID]:[Hospital tier]],9,FALSE)</f>
        <v>tier - 2</v>
      </c>
      <c r="O2119" s="24" t="str">
        <f>VLOOKUP(A2119,Table1[[Customer ID]:[City tier]],10,FALSE)</f>
        <v>tier - 2</v>
      </c>
      <c r="P2119" s="24" t="str">
        <f>VLOOKUP(Healthcare!A2119,Table1[],11,FALSE)</f>
        <v>R1012</v>
      </c>
      <c r="Q2119" s="24">
        <f>VLOOKUP(Healthcare!A2119,Table1[[Customer ID]:[Age]],6,FALSE)</f>
        <v>31</v>
      </c>
    </row>
    <row r="2120" spans="1:17" ht="15.4" x14ac:dyDescent="0.45">
      <c r="A2120" s="25" t="s">
        <v>2119</v>
      </c>
      <c r="B2120" s="24" t="str">
        <f>VLOOKUP('Customer Names'!A2120,'Customer Names'!A2120:C4454,3,FALSE)</f>
        <v>Klundt</v>
      </c>
      <c r="C2120" s="24">
        <f>VLOOKUP(Table8[[#This Row],[Customer ID]],Table8[[Customer ID]:[BMI]],2,FALSE)</f>
        <v>23.83</v>
      </c>
      <c r="D2120" s="24">
        <f>VLOOKUP(Table8[[#This Row],[Customer ID]],Table8[[Customer ID]:[HBA1C]],4,FALSE)</f>
        <v>5.68</v>
      </c>
      <c r="E2120" s="24" t="str">
        <f>VLOOKUP(Table8[[#This Row],[Customer ID]],Table8[[Customer ID]:[Heart Issues]],6,FALSE)</f>
        <v>No</v>
      </c>
      <c r="F2120" s="24" t="str">
        <f>VLOOKUP(Table8[[#This Row],[Customer ID]],Table8[[Customer ID]:[Any Transplants]],7,FALSE)</f>
        <v>No</v>
      </c>
      <c r="G2120" s="24" t="str">
        <f>VLOOKUP(Table8[[#This Row],[Customer ID]],Table8[[Customer ID]:[Cancer history]],8,FALSE)</f>
        <v>No</v>
      </c>
      <c r="H2120" s="24">
        <f>VLOOKUP(Table8[[#This Row],[Customer ID]],Table8[[Customer ID]:[NumberOfMajorSurgeries]],9,FALSE)</f>
        <v>0</v>
      </c>
      <c r="I2120" s="24" t="str">
        <f>VLOOKUP(Table8[[#This Row],[Customer ID]],Table8[],10,FALSE)</f>
        <v>No</v>
      </c>
      <c r="J2120" s="24" t="str">
        <f>VLOOKUP(Table8[[#This Row],[Customer ID]],Table8[[Customer ID]:[Wight Status]],3,FALSE)</f>
        <v>Normal Weight</v>
      </c>
      <c r="K2120" s="24" t="str">
        <f>VLOOKUP(Table8[[#This Row],[Customer ID]],Table8[[Customer ID]:[Diabetes Status]],5,FALSE)</f>
        <v>Normal</v>
      </c>
      <c r="L2120" s="24" t="str">
        <f>VLOOKUP(A2120,Table1[[Customer ID]:[Date Of Birth]],5,FALSE)</f>
        <v>27-Sep-1994</v>
      </c>
      <c r="M2120" s="24">
        <f>VLOOKUP(A2120,Table1[[Customer ID]:[charges]],8,FALSE)</f>
        <v>2170.08</v>
      </c>
      <c r="N2120" s="24" t="str">
        <f>VLOOKUP(Healthcare!A2120,Table1[[Customer ID]:[Hospital tier]],9,FALSE)</f>
        <v>tier - 2</v>
      </c>
      <c r="O2120" s="24" t="str">
        <f>VLOOKUP(A2120,Table1[[Customer ID]:[City tier]],10,FALSE)</f>
        <v>tier - 2</v>
      </c>
      <c r="P2120" s="24" t="str">
        <f>VLOOKUP(Healthcare!A2120,Table1[],11,FALSE)</f>
        <v>R1013</v>
      </c>
      <c r="Q2120" s="24">
        <f>VLOOKUP(Healthcare!A2120,Table1[[Customer ID]:[Age]],6,FALSE)</f>
        <v>28</v>
      </c>
    </row>
    <row r="2121" spans="1:17" ht="15.4" x14ac:dyDescent="0.45">
      <c r="A2121" s="25" t="s">
        <v>2120</v>
      </c>
      <c r="B2121" s="24" t="str">
        <f>VLOOKUP('Customer Names'!A2121,'Customer Names'!A2121:C4455,3,FALSE)</f>
        <v>Waters</v>
      </c>
      <c r="C2121" s="24">
        <f>VLOOKUP(Table8[[#This Row],[Customer ID]],Table8[[Customer ID]:[BMI]],2,FALSE)</f>
        <v>36</v>
      </c>
      <c r="D2121" s="24">
        <f>VLOOKUP(Table8[[#This Row],[Customer ID]],Table8[[Customer ID]:[HBA1C]],4,FALSE)</f>
        <v>4.66</v>
      </c>
      <c r="E2121" s="24" t="str">
        <f>VLOOKUP(Table8[[#This Row],[Customer ID]],Table8[[Customer ID]:[Heart Issues]],6,FALSE)</f>
        <v>No</v>
      </c>
      <c r="F2121" s="24" t="str">
        <f>VLOOKUP(Table8[[#This Row],[Customer ID]],Table8[[Customer ID]:[Any Transplants]],7,FALSE)</f>
        <v>Yes</v>
      </c>
      <c r="G2121" s="24" t="str">
        <f>VLOOKUP(Table8[[#This Row],[Customer ID]],Table8[[Customer ID]:[Cancer history]],8,FALSE)</f>
        <v>No</v>
      </c>
      <c r="H2121" s="24">
        <f>VLOOKUP(Table8[[#This Row],[Customer ID]],Table8[[Customer ID]:[NumberOfMajorSurgeries]],9,FALSE)</f>
        <v>1</v>
      </c>
      <c r="I2121" s="24" t="str">
        <f>VLOOKUP(Table8[[#This Row],[Customer ID]],Table8[],10,FALSE)</f>
        <v>No</v>
      </c>
      <c r="J2121" s="24" t="str">
        <f>VLOOKUP(Table8[[#This Row],[Customer ID]],Table8[[Customer ID]:[Wight Status]],3,FALSE)</f>
        <v>Obesity</v>
      </c>
      <c r="K2121" s="24" t="str">
        <f>VLOOKUP(Table8[[#This Row],[Customer ID]],Table8[[Customer ID]:[Diabetes Status]],5,FALSE)</f>
        <v>Normal</v>
      </c>
      <c r="L2121" s="24" t="str">
        <f>VLOOKUP(A2121,Table1[[Customer ID]:[Date Of Birth]],5,FALSE)</f>
        <v>23-Aug-2000</v>
      </c>
      <c r="M2121" s="24">
        <f>VLOOKUP(A2121,Table1[[Customer ID]:[charges]],8,FALSE)</f>
        <v>2166.73</v>
      </c>
      <c r="N2121" s="24" t="str">
        <f>VLOOKUP(Healthcare!A2121,Table1[[Customer ID]:[Hospital tier]],9,FALSE)</f>
        <v>tier - 2</v>
      </c>
      <c r="O2121" s="24" t="str">
        <f>VLOOKUP(A2121,Table1[[Customer ID]:[City tier]],10,FALSE)</f>
        <v>tier - 2</v>
      </c>
      <c r="P2121" s="24" t="str">
        <f>VLOOKUP(Healthcare!A2121,Table1[],11,FALSE)</f>
        <v>R1011</v>
      </c>
      <c r="Q2121" s="24">
        <f>VLOOKUP(Healthcare!A2121,Table1[[Customer ID]:[Age]],6,FALSE)</f>
        <v>22</v>
      </c>
    </row>
    <row r="2122" spans="1:17" ht="15.4" x14ac:dyDescent="0.45">
      <c r="A2122" s="25" t="s">
        <v>2121</v>
      </c>
      <c r="B2122" s="24" t="str">
        <f>VLOOKUP('Customer Names'!A2122,'Customer Names'!A2122:C4456,3,FALSE)</f>
        <v>Rusk</v>
      </c>
      <c r="C2122" s="24">
        <f>VLOOKUP(Table8[[#This Row],[Customer ID]],Table8[[Customer ID]:[BMI]],2,FALSE)</f>
        <v>28.82</v>
      </c>
      <c r="D2122" s="24">
        <f>VLOOKUP(Table8[[#This Row],[Customer ID]],Table8[[Customer ID]:[HBA1C]],4,FALSE)</f>
        <v>5.59</v>
      </c>
      <c r="E2122" s="24" t="str">
        <f>VLOOKUP(Table8[[#This Row],[Customer ID]],Table8[[Customer ID]:[Heart Issues]],6,FALSE)</f>
        <v>No</v>
      </c>
      <c r="F2122" s="24" t="str">
        <f>VLOOKUP(Table8[[#This Row],[Customer ID]],Table8[[Customer ID]:[Any Transplants]],7,FALSE)</f>
        <v>Yes</v>
      </c>
      <c r="G2122" s="24" t="str">
        <f>VLOOKUP(Table8[[#This Row],[Customer ID]],Table8[[Customer ID]:[Cancer history]],8,FALSE)</f>
        <v>No</v>
      </c>
      <c r="H2122" s="24">
        <f>VLOOKUP(Table8[[#This Row],[Customer ID]],Table8[[Customer ID]:[NumberOfMajorSurgeries]],9,FALSE)</f>
        <v>1</v>
      </c>
      <c r="I2122" s="24" t="str">
        <f>VLOOKUP(Table8[[#This Row],[Customer ID]],Table8[],10,FALSE)</f>
        <v>No</v>
      </c>
      <c r="J2122" s="24" t="str">
        <f>VLOOKUP(Table8[[#This Row],[Customer ID]],Table8[[Customer ID]:[Wight Status]],3,FALSE)</f>
        <v>Over Weight</v>
      </c>
      <c r="K2122" s="24" t="str">
        <f>VLOOKUP(Table8[[#This Row],[Customer ID]],Table8[[Customer ID]:[Diabetes Status]],5,FALSE)</f>
        <v>Normal</v>
      </c>
      <c r="L2122" s="24" t="str">
        <f>VLOOKUP(A2122,Table1[[Customer ID]:[Date Of Birth]],5,FALSE)</f>
        <v>10-Dec-2000</v>
      </c>
      <c r="M2122" s="24">
        <f>VLOOKUP(A2122,Table1[[Customer ID]:[charges]],8,FALSE)</f>
        <v>2156.75</v>
      </c>
      <c r="N2122" s="24" t="str">
        <f>VLOOKUP(Healthcare!A2122,Table1[[Customer ID]:[Hospital tier]],9,FALSE)</f>
        <v>tier - 2</v>
      </c>
      <c r="O2122" s="24" t="str">
        <f>VLOOKUP(A2122,Table1[[Customer ID]:[City tier]],10,FALSE)</f>
        <v>tier - 2</v>
      </c>
      <c r="P2122" s="24" t="str">
        <f>VLOOKUP(Healthcare!A2122,Table1[],11,FALSE)</f>
        <v>R1013</v>
      </c>
      <c r="Q2122" s="24">
        <f>VLOOKUP(Healthcare!A2122,Table1[[Customer ID]:[Age]],6,FALSE)</f>
        <v>22</v>
      </c>
    </row>
    <row r="2123" spans="1:17" ht="15.4" x14ac:dyDescent="0.45">
      <c r="A2123" s="25" t="s">
        <v>2122</v>
      </c>
      <c r="B2123" s="24" t="str">
        <f>VLOOKUP('Customer Names'!A2123,'Customer Names'!A2123:C4457,3,FALSE)</f>
        <v>Gersbach</v>
      </c>
      <c r="C2123" s="24">
        <f>VLOOKUP(Table8[[#This Row],[Customer ID]],Table8[[Customer ID]:[BMI]],2,FALSE)</f>
        <v>28.05</v>
      </c>
      <c r="D2123" s="24">
        <f>VLOOKUP(Table8[[#This Row],[Customer ID]],Table8[[Customer ID]:[HBA1C]],4,FALSE)</f>
        <v>6.2</v>
      </c>
      <c r="E2123" s="24" t="str">
        <f>VLOOKUP(Table8[[#This Row],[Customer ID]],Table8[[Customer ID]:[Heart Issues]],6,FALSE)</f>
        <v>No</v>
      </c>
      <c r="F2123" s="24" t="str">
        <f>VLOOKUP(Table8[[#This Row],[Customer ID]],Table8[[Customer ID]:[Any Transplants]],7,FALSE)</f>
        <v>Yes</v>
      </c>
      <c r="G2123" s="24" t="str">
        <f>VLOOKUP(Table8[[#This Row],[Customer ID]],Table8[[Customer ID]:[Cancer history]],8,FALSE)</f>
        <v>No</v>
      </c>
      <c r="H2123" s="24">
        <f>VLOOKUP(Table8[[#This Row],[Customer ID]],Table8[[Customer ID]:[NumberOfMajorSurgeries]],9,FALSE)</f>
        <v>1</v>
      </c>
      <c r="I2123" s="24" t="str">
        <f>VLOOKUP(Table8[[#This Row],[Customer ID]],Table8[],10,FALSE)</f>
        <v>No</v>
      </c>
      <c r="J2123" s="24" t="str">
        <f>VLOOKUP(Table8[[#This Row],[Customer ID]],Table8[[Customer ID]:[Wight Status]],3,FALSE)</f>
        <v>Over Weight</v>
      </c>
      <c r="K2123" s="24" t="str">
        <f>VLOOKUP(Table8[[#This Row],[Customer ID]],Table8[[Customer ID]:[Diabetes Status]],5,FALSE)</f>
        <v>Prediabetes</v>
      </c>
      <c r="L2123" s="24" t="str">
        <f>VLOOKUP(A2123,Table1[[Customer ID]:[Date Of Birth]],5,FALSE)</f>
        <v>29-Nov-2000</v>
      </c>
      <c r="M2123" s="24">
        <f>VLOOKUP(A2123,Table1[[Customer ID]:[charges]],8,FALSE)</f>
        <v>2155.6799999999998</v>
      </c>
      <c r="N2123" s="24" t="str">
        <f>VLOOKUP(Healthcare!A2123,Table1[[Customer ID]:[Hospital tier]],9,FALSE)</f>
        <v>tier - 2</v>
      </c>
      <c r="O2123" s="24" t="str">
        <f>VLOOKUP(A2123,Table1[[Customer ID]:[City tier]],10,FALSE)</f>
        <v>tier - 3</v>
      </c>
      <c r="P2123" s="24" t="str">
        <f>VLOOKUP(Healthcare!A2123,Table1[],11,FALSE)</f>
        <v>R1013</v>
      </c>
      <c r="Q2123" s="24">
        <f>VLOOKUP(Healthcare!A2123,Table1[[Customer ID]:[Age]],6,FALSE)</f>
        <v>22</v>
      </c>
    </row>
    <row r="2124" spans="1:17" ht="15.4" x14ac:dyDescent="0.45">
      <c r="A2124" s="25" t="s">
        <v>2123</v>
      </c>
      <c r="B2124" s="24" t="str">
        <f>VLOOKUP('Customer Names'!A2124,'Customer Names'!A2124:C4458,3,FALSE)</f>
        <v>Taylor-Watson</v>
      </c>
      <c r="C2124" s="24">
        <f>VLOOKUP(Table8[[#This Row],[Customer ID]],Table8[[Customer ID]:[BMI]],2,FALSE)</f>
        <v>27.1</v>
      </c>
      <c r="D2124" s="24">
        <f>VLOOKUP(Table8[[#This Row],[Customer ID]],Table8[[Customer ID]:[HBA1C]],4,FALSE)</f>
        <v>4.45</v>
      </c>
      <c r="E2124" s="24" t="str">
        <f>VLOOKUP(Table8[[#This Row],[Customer ID]],Table8[[Customer ID]:[Heart Issues]],6,FALSE)</f>
        <v>No</v>
      </c>
      <c r="F2124" s="24" t="str">
        <f>VLOOKUP(Table8[[#This Row],[Customer ID]],Table8[[Customer ID]:[Any Transplants]],7,FALSE)</f>
        <v>Yes</v>
      </c>
      <c r="G2124" s="24" t="str">
        <f>VLOOKUP(Table8[[#This Row],[Customer ID]],Table8[[Customer ID]:[Cancer history]],8,FALSE)</f>
        <v>No</v>
      </c>
      <c r="H2124" s="24">
        <f>VLOOKUP(Table8[[#This Row],[Customer ID]],Table8[[Customer ID]:[NumberOfMajorSurgeries]],9,FALSE)</f>
        <v>1</v>
      </c>
      <c r="I2124" s="24" t="str">
        <f>VLOOKUP(Table8[[#This Row],[Customer ID]],Table8[],10,FALSE)</f>
        <v>No</v>
      </c>
      <c r="J2124" s="24" t="str">
        <f>VLOOKUP(Table8[[#This Row],[Customer ID]],Table8[[Customer ID]:[Wight Status]],3,FALSE)</f>
        <v>Over Weight</v>
      </c>
      <c r="K2124" s="24" t="str">
        <f>VLOOKUP(Table8[[#This Row],[Customer ID]],Table8[[Customer ID]:[Diabetes Status]],5,FALSE)</f>
        <v>Normal</v>
      </c>
      <c r="L2124" s="24" t="str">
        <f>VLOOKUP(A2124,Table1[[Customer ID]:[Date Of Birth]],5,FALSE)</f>
        <v>22-Oct-2000</v>
      </c>
      <c r="M2124" s="24">
        <f>VLOOKUP(A2124,Table1[[Customer ID]:[charges]],8,FALSE)</f>
        <v>2154.36</v>
      </c>
      <c r="N2124" s="24" t="str">
        <f>VLOOKUP(Healthcare!A2124,Table1[[Customer ID]:[Hospital tier]],9,FALSE)</f>
        <v>tier - 2</v>
      </c>
      <c r="O2124" s="24" t="str">
        <f>VLOOKUP(A2124,Table1[[Customer ID]:[City tier]],10,FALSE)</f>
        <v>tier - 2</v>
      </c>
      <c r="P2124" s="24" t="str">
        <f>VLOOKUP(Healthcare!A2124,Table1[],11,FALSE)</f>
        <v>R1011</v>
      </c>
      <c r="Q2124" s="24">
        <f>VLOOKUP(Healthcare!A2124,Table1[[Customer ID]:[Age]],6,FALSE)</f>
        <v>22</v>
      </c>
    </row>
    <row r="2125" spans="1:17" ht="15.4" x14ac:dyDescent="0.45">
      <c r="A2125" s="25" t="s">
        <v>2124</v>
      </c>
      <c r="B2125" s="24" t="str">
        <f>VLOOKUP('Customer Names'!A2125,'Customer Names'!A2125:C4459,3,FALSE)</f>
        <v>Crawford</v>
      </c>
      <c r="C2125" s="24">
        <f>VLOOKUP(Table8[[#This Row],[Customer ID]],Table8[[Customer ID]:[BMI]],2,FALSE)</f>
        <v>24.3</v>
      </c>
      <c r="D2125" s="24">
        <f>VLOOKUP(Table8[[#This Row],[Customer ID]],Table8[[Customer ID]:[HBA1C]],4,FALSE)</f>
        <v>6.1</v>
      </c>
      <c r="E2125" s="24" t="str">
        <f>VLOOKUP(Table8[[#This Row],[Customer ID]],Table8[[Customer ID]:[Heart Issues]],6,FALSE)</f>
        <v>Yes</v>
      </c>
      <c r="F2125" s="24" t="str">
        <f>VLOOKUP(Table8[[#This Row],[Customer ID]],Table8[[Customer ID]:[Any Transplants]],7,FALSE)</f>
        <v>Yes</v>
      </c>
      <c r="G2125" s="24" t="str">
        <f>VLOOKUP(Table8[[#This Row],[Customer ID]],Table8[[Customer ID]:[Cancer history]],8,FALSE)</f>
        <v>No</v>
      </c>
      <c r="H2125" s="24">
        <f>VLOOKUP(Table8[[#This Row],[Customer ID]],Table8[[Customer ID]:[NumberOfMajorSurgeries]],9,FALSE)</f>
        <v>1</v>
      </c>
      <c r="I2125" s="24" t="str">
        <f>VLOOKUP(Table8[[#This Row],[Customer ID]],Table8[],10,FALSE)</f>
        <v>No</v>
      </c>
      <c r="J2125" s="24" t="str">
        <f>VLOOKUP(Table8[[#This Row],[Customer ID]],Table8[[Customer ID]:[Wight Status]],3,FALSE)</f>
        <v>Normal Weight</v>
      </c>
      <c r="K2125" s="24" t="str">
        <f>VLOOKUP(Table8[[#This Row],[Customer ID]],Table8[[Customer ID]:[Diabetes Status]],5,FALSE)</f>
        <v>Prediabetes</v>
      </c>
      <c r="L2125" s="24" t="str">
        <f>VLOOKUP(A2125,Table1[[Customer ID]:[Date Of Birth]],5,FALSE)</f>
        <v>27-Dec-2000</v>
      </c>
      <c r="M2125" s="24">
        <f>VLOOKUP(A2125,Table1[[Customer ID]:[charges]],8,FALSE)</f>
        <v>2150.4699999999998</v>
      </c>
      <c r="N2125" s="24" t="str">
        <f>VLOOKUP(Healthcare!A2125,Table1[[Customer ID]:[Hospital tier]],9,FALSE)</f>
        <v>tier - 2</v>
      </c>
      <c r="O2125" s="24" t="str">
        <f>VLOOKUP(A2125,Table1[[Customer ID]:[City tier]],10,FALSE)</f>
        <v>tier - 3</v>
      </c>
      <c r="P2125" s="24" t="str">
        <f>VLOOKUP(Healthcare!A2125,Table1[],11,FALSE)</f>
        <v>R1011</v>
      </c>
      <c r="Q2125" s="24">
        <f>VLOOKUP(Healthcare!A2125,Table1[[Customer ID]:[Age]],6,FALSE)</f>
        <v>22</v>
      </c>
    </row>
    <row r="2126" spans="1:17" ht="15.4" x14ac:dyDescent="0.45">
      <c r="A2126" s="25" t="s">
        <v>2125</v>
      </c>
      <c r="B2126" s="24" t="str">
        <f>VLOOKUP('Customer Names'!A2126,'Customer Names'!A2126:C4460,3,FALSE)</f>
        <v>Levitsky</v>
      </c>
      <c r="C2126" s="24">
        <f>VLOOKUP(Table8[[#This Row],[Customer ID]],Table8[[Customer ID]:[BMI]],2,FALSE)</f>
        <v>30.72</v>
      </c>
      <c r="D2126" s="24">
        <f>VLOOKUP(Table8[[#This Row],[Customer ID]],Table8[[Customer ID]:[HBA1C]],4,FALSE)</f>
        <v>6.06</v>
      </c>
      <c r="E2126" s="24" t="str">
        <f>VLOOKUP(Table8[[#This Row],[Customer ID]],Table8[[Customer ID]:[Heart Issues]],6,FALSE)</f>
        <v>No</v>
      </c>
      <c r="F2126" s="24" t="str">
        <f>VLOOKUP(Table8[[#This Row],[Customer ID]],Table8[[Customer ID]:[Any Transplants]],7,FALSE)</f>
        <v>Yes</v>
      </c>
      <c r="G2126" s="24" t="str">
        <f>VLOOKUP(Table8[[#This Row],[Customer ID]],Table8[[Customer ID]:[Cancer history]],8,FALSE)</f>
        <v>No</v>
      </c>
      <c r="H2126" s="24">
        <f>VLOOKUP(Table8[[#This Row],[Customer ID]],Table8[[Customer ID]:[NumberOfMajorSurgeries]],9,FALSE)</f>
        <v>1</v>
      </c>
      <c r="I2126" s="24" t="str">
        <f>VLOOKUP(Table8[[#This Row],[Customer ID]],Table8[],10,FALSE)</f>
        <v>No</v>
      </c>
      <c r="J2126" s="24" t="str">
        <f>VLOOKUP(Table8[[#This Row],[Customer ID]],Table8[[Customer ID]:[Wight Status]],3,FALSE)</f>
        <v>Obesity</v>
      </c>
      <c r="K2126" s="24" t="str">
        <f>VLOOKUP(Table8[[#This Row],[Customer ID]],Table8[[Customer ID]:[Diabetes Status]],5,FALSE)</f>
        <v>Prediabetes</v>
      </c>
      <c r="L2126" s="24" t="str">
        <f>VLOOKUP(A2126,Table1[[Customer ID]:[Date Of Birth]],5,FALSE)</f>
        <v>4-Oct-2004</v>
      </c>
      <c r="M2126" s="24">
        <f>VLOOKUP(A2126,Table1[[Customer ID]:[charges]],8,FALSE)</f>
        <v>2144.85</v>
      </c>
      <c r="N2126" s="24" t="str">
        <f>VLOOKUP(Healthcare!A2126,Table1[[Customer ID]:[Hospital tier]],9,FALSE)</f>
        <v>tier - 2</v>
      </c>
      <c r="O2126" s="24" t="str">
        <f>VLOOKUP(A2126,Table1[[Customer ID]:[City tier]],10,FALSE)</f>
        <v>tier - 1</v>
      </c>
      <c r="P2126" s="24" t="str">
        <f>VLOOKUP(Healthcare!A2126,Table1[],11,FALSE)</f>
        <v>R1011</v>
      </c>
      <c r="Q2126" s="24">
        <f>VLOOKUP(Healthcare!A2126,Table1[[Customer ID]:[Age]],6,FALSE)</f>
        <v>18</v>
      </c>
    </row>
    <row r="2127" spans="1:17" ht="15.4" x14ac:dyDescent="0.45">
      <c r="A2127" s="25" t="s">
        <v>2126</v>
      </c>
      <c r="B2127" s="24" t="str">
        <f>VLOOKUP('Customer Names'!A2127,'Customer Names'!A2127:C4461,3,FALSE)</f>
        <v>Carroll</v>
      </c>
      <c r="C2127" s="24">
        <f>VLOOKUP(Table8[[#This Row],[Customer ID]],Table8[[Customer ID]:[BMI]],2,FALSE)</f>
        <v>37.43</v>
      </c>
      <c r="D2127" s="24">
        <f>VLOOKUP(Table8[[#This Row],[Customer ID]],Table8[[Customer ID]:[HBA1C]],4,FALSE)</f>
        <v>4.5599999999999996</v>
      </c>
      <c r="E2127" s="24" t="str">
        <f>VLOOKUP(Table8[[#This Row],[Customer ID]],Table8[[Customer ID]:[Heart Issues]],6,FALSE)</f>
        <v>No</v>
      </c>
      <c r="F2127" s="24" t="str">
        <f>VLOOKUP(Table8[[#This Row],[Customer ID]],Table8[[Customer ID]:[Any Transplants]],7,FALSE)</f>
        <v>No</v>
      </c>
      <c r="G2127" s="24" t="str">
        <f>VLOOKUP(Table8[[#This Row],[Customer ID]],Table8[[Customer ID]:[Cancer history]],8,FALSE)</f>
        <v>Yes</v>
      </c>
      <c r="H2127" s="24">
        <f>VLOOKUP(Table8[[#This Row],[Customer ID]],Table8[[Customer ID]:[NumberOfMajorSurgeries]],9,FALSE)</f>
        <v>1</v>
      </c>
      <c r="I2127" s="24" t="str">
        <f>VLOOKUP(Table8[[#This Row],[Customer ID]],Table8[],10,FALSE)</f>
        <v>No</v>
      </c>
      <c r="J2127" s="24" t="str">
        <f>VLOOKUP(Table8[[#This Row],[Customer ID]],Table8[[Customer ID]:[Wight Status]],3,FALSE)</f>
        <v>Obesity</v>
      </c>
      <c r="K2127" s="24" t="str">
        <f>VLOOKUP(Table8[[#This Row],[Customer ID]],Table8[[Customer ID]:[Diabetes Status]],5,FALSE)</f>
        <v>Normal</v>
      </c>
      <c r="L2127" s="24" t="str">
        <f>VLOOKUP(A2127,Table1[[Customer ID]:[Date Of Birth]],5,FALSE)</f>
        <v>19-Aug-2003</v>
      </c>
      <c r="M2127" s="24">
        <f>VLOOKUP(A2127,Table1[[Customer ID]:[charges]],8,FALSE)</f>
        <v>2138.0700000000002</v>
      </c>
      <c r="N2127" s="24" t="str">
        <f>VLOOKUP(Healthcare!A2127,Table1[[Customer ID]:[Hospital tier]],9,FALSE)</f>
        <v>tier - 2</v>
      </c>
      <c r="O2127" s="24" t="str">
        <f>VLOOKUP(A2127,Table1[[Customer ID]:[City tier]],10,FALSE)</f>
        <v>tier - 1</v>
      </c>
      <c r="P2127" s="24" t="str">
        <f>VLOOKUP(Healthcare!A2127,Table1[],11,FALSE)</f>
        <v>R1012</v>
      </c>
      <c r="Q2127" s="24">
        <f>VLOOKUP(Healthcare!A2127,Table1[[Customer ID]:[Age]],6,FALSE)</f>
        <v>19</v>
      </c>
    </row>
    <row r="2128" spans="1:17" ht="15.4" x14ac:dyDescent="0.45">
      <c r="A2128" s="25" t="s">
        <v>2127</v>
      </c>
      <c r="B2128" s="24" t="str">
        <f>VLOOKUP('Customer Names'!A2128,'Customer Names'!A2128:C4462,3,FALSE)</f>
        <v>Campos</v>
      </c>
      <c r="C2128" s="24">
        <f>VLOOKUP(Table8[[#This Row],[Customer ID]],Table8[[Customer ID]:[BMI]],2,FALSE)</f>
        <v>25.74</v>
      </c>
      <c r="D2128" s="24">
        <f>VLOOKUP(Table8[[#This Row],[Customer ID]],Table8[[Customer ID]:[HBA1C]],4,FALSE)</f>
        <v>6.41</v>
      </c>
      <c r="E2128" s="24" t="str">
        <f>VLOOKUP(Table8[[#This Row],[Customer ID]],Table8[[Customer ID]:[Heart Issues]],6,FALSE)</f>
        <v>Yes</v>
      </c>
      <c r="F2128" s="24" t="str">
        <f>VLOOKUP(Table8[[#This Row],[Customer ID]],Table8[[Customer ID]:[Any Transplants]],7,FALSE)</f>
        <v>No</v>
      </c>
      <c r="G2128" s="24" t="str">
        <f>VLOOKUP(Table8[[#This Row],[Customer ID]],Table8[[Customer ID]:[Cancer history]],8,FALSE)</f>
        <v>Yes</v>
      </c>
      <c r="H2128" s="24">
        <f>VLOOKUP(Table8[[#This Row],[Customer ID]],Table8[[Customer ID]:[NumberOfMajorSurgeries]],9,FALSE)</f>
        <v>1</v>
      </c>
      <c r="I2128" s="24" t="str">
        <f>VLOOKUP(Table8[[#This Row],[Customer ID]],Table8[],10,FALSE)</f>
        <v>No</v>
      </c>
      <c r="J2128" s="24" t="str">
        <f>VLOOKUP(Table8[[#This Row],[Customer ID]],Table8[[Customer ID]:[Wight Status]],3,FALSE)</f>
        <v>Over Weight</v>
      </c>
      <c r="K2128" s="24" t="str">
        <f>VLOOKUP(Table8[[#This Row],[Customer ID]],Table8[[Customer ID]:[Diabetes Status]],5,FALSE)</f>
        <v>Prediabetes</v>
      </c>
      <c r="L2128" s="24" t="str">
        <f>VLOOKUP(A2128,Table1[[Customer ID]:[Date Of Birth]],5,FALSE)</f>
        <v>3-Sep-1997</v>
      </c>
      <c r="M2128" s="24">
        <f>VLOOKUP(A2128,Table1[[Customer ID]:[charges]],8,FALSE)</f>
        <v>2137.65</v>
      </c>
      <c r="N2128" s="24" t="str">
        <f>VLOOKUP(Healthcare!A2128,Table1[[Customer ID]:[Hospital tier]],9,FALSE)</f>
        <v>tier - 3</v>
      </c>
      <c r="O2128" s="24" t="str">
        <f>VLOOKUP(A2128,Table1[[Customer ID]:[City tier]],10,FALSE)</f>
        <v>tier - 1</v>
      </c>
      <c r="P2128" s="24" t="str">
        <f>VLOOKUP(Healthcare!A2128,Table1[],11,FALSE)</f>
        <v>R1013</v>
      </c>
      <c r="Q2128" s="24">
        <f>VLOOKUP(Healthcare!A2128,Table1[[Customer ID]:[Age]],6,FALSE)</f>
        <v>25</v>
      </c>
    </row>
    <row r="2129" spans="1:17" ht="15.4" x14ac:dyDescent="0.45">
      <c r="A2129" s="25" t="s">
        <v>2128</v>
      </c>
      <c r="B2129" s="24" t="str">
        <f>VLOOKUP('Customer Names'!A2129,'Customer Names'!A2129:C4463,3,FALSE)</f>
        <v>Flajslik</v>
      </c>
      <c r="C2129" s="24">
        <f>VLOOKUP(Table8[[#This Row],[Customer ID]],Table8[[Customer ID]:[BMI]],2,FALSE)</f>
        <v>36.575000000000003</v>
      </c>
      <c r="D2129" s="24">
        <f>VLOOKUP(Table8[[#This Row],[Customer ID]],Table8[[Customer ID]:[HBA1C]],4,FALSE)</f>
        <v>5.57</v>
      </c>
      <c r="E2129" s="24" t="str">
        <f>VLOOKUP(Table8[[#This Row],[Customer ID]],Table8[[Customer ID]:[Heart Issues]],6,FALSE)</f>
        <v>No</v>
      </c>
      <c r="F2129" s="24" t="str">
        <f>VLOOKUP(Table8[[#This Row],[Customer ID]],Table8[[Customer ID]:[Any Transplants]],7,FALSE)</f>
        <v>No</v>
      </c>
      <c r="G2129" s="24" t="str">
        <f>VLOOKUP(Table8[[#This Row],[Customer ID]],Table8[[Customer ID]:[Cancer history]],8,FALSE)</f>
        <v>Yes</v>
      </c>
      <c r="H2129" s="24">
        <f>VLOOKUP(Table8[[#This Row],[Customer ID]],Table8[[Customer ID]:[NumberOfMajorSurgeries]],9,FALSE)</f>
        <v>1</v>
      </c>
      <c r="I2129" s="24" t="str">
        <f>VLOOKUP(Table8[[#This Row],[Customer ID]],Table8[],10,FALSE)</f>
        <v>No</v>
      </c>
      <c r="J2129" s="24" t="str">
        <f>VLOOKUP(Table8[[#This Row],[Customer ID]],Table8[[Customer ID]:[Wight Status]],3,FALSE)</f>
        <v>Obesity</v>
      </c>
      <c r="K2129" s="24" t="str">
        <f>VLOOKUP(Table8[[#This Row],[Customer ID]],Table8[[Customer ID]:[Diabetes Status]],5,FALSE)</f>
        <v>Normal</v>
      </c>
      <c r="L2129" s="24" t="str">
        <f>VLOOKUP(A2129,Table1[[Customer ID]:[Date Of Birth]],5,FALSE)</f>
        <v>26-Sep-2003</v>
      </c>
      <c r="M2129" s="24">
        <f>VLOOKUP(A2129,Table1[[Customer ID]:[charges]],8,FALSE)</f>
        <v>2136.88</v>
      </c>
      <c r="N2129" s="24" t="str">
        <f>VLOOKUP(Healthcare!A2129,Table1[[Customer ID]:[Hospital tier]],9,FALSE)</f>
        <v>tier - 2</v>
      </c>
      <c r="O2129" s="24" t="str">
        <f>VLOOKUP(A2129,Table1[[Customer ID]:[City tier]],10,FALSE)</f>
        <v>tier - 2</v>
      </c>
      <c r="P2129" s="24" t="str">
        <f>VLOOKUP(Healthcare!A2129,Table1[],11,FALSE)</f>
        <v>R1012</v>
      </c>
      <c r="Q2129" s="24">
        <f>VLOOKUP(Healthcare!A2129,Table1[[Customer ID]:[Age]],6,FALSE)</f>
        <v>19</v>
      </c>
    </row>
    <row r="2130" spans="1:17" ht="15.4" x14ac:dyDescent="0.45">
      <c r="A2130" s="25" t="s">
        <v>2129</v>
      </c>
      <c r="B2130" s="24" t="str">
        <f>VLOOKUP('Customer Names'!A2130,'Customer Names'!A2130:C4464,3,FALSE)</f>
        <v>Chua</v>
      </c>
      <c r="C2130" s="24">
        <f>VLOOKUP(Table8[[#This Row],[Customer ID]],Table8[[Customer ID]:[BMI]],2,FALSE)</f>
        <v>35.15</v>
      </c>
      <c r="D2130" s="24">
        <f>VLOOKUP(Table8[[#This Row],[Customer ID]],Table8[[Customer ID]:[HBA1C]],4,FALSE)</f>
        <v>5.47</v>
      </c>
      <c r="E2130" s="24" t="str">
        <f>VLOOKUP(Table8[[#This Row],[Customer ID]],Table8[[Customer ID]:[Heart Issues]],6,FALSE)</f>
        <v>No</v>
      </c>
      <c r="F2130" s="24" t="str">
        <f>VLOOKUP(Table8[[#This Row],[Customer ID]],Table8[[Customer ID]:[Any Transplants]],7,FALSE)</f>
        <v>No</v>
      </c>
      <c r="G2130" s="24" t="str">
        <f>VLOOKUP(Table8[[#This Row],[Customer ID]],Table8[[Customer ID]:[Cancer history]],8,FALSE)</f>
        <v>Yes</v>
      </c>
      <c r="H2130" s="24">
        <f>VLOOKUP(Table8[[#This Row],[Customer ID]],Table8[[Customer ID]:[NumberOfMajorSurgeries]],9,FALSE)</f>
        <v>1</v>
      </c>
      <c r="I2130" s="24" t="str">
        <f>VLOOKUP(Table8[[#This Row],[Customer ID]],Table8[],10,FALSE)</f>
        <v>No</v>
      </c>
      <c r="J2130" s="24" t="str">
        <f>VLOOKUP(Table8[[#This Row],[Customer ID]],Table8[[Customer ID]:[Wight Status]],3,FALSE)</f>
        <v>Obesity</v>
      </c>
      <c r="K2130" s="24" t="str">
        <f>VLOOKUP(Table8[[#This Row],[Customer ID]],Table8[[Customer ID]:[Diabetes Status]],5,FALSE)</f>
        <v>Normal</v>
      </c>
      <c r="L2130" s="24" t="str">
        <f>VLOOKUP(A2130,Table1[[Customer ID]:[Date Of Birth]],5,FALSE)</f>
        <v>1-Sep-2003</v>
      </c>
      <c r="M2130" s="24">
        <f>VLOOKUP(A2130,Table1[[Customer ID]:[charges]],8,FALSE)</f>
        <v>2134.9</v>
      </c>
      <c r="N2130" s="24" t="str">
        <f>VLOOKUP(Healthcare!A2130,Table1[[Customer ID]:[Hospital tier]],9,FALSE)</f>
        <v>tier - 2</v>
      </c>
      <c r="O2130" s="24" t="str">
        <f>VLOOKUP(A2130,Table1[[Customer ID]:[City tier]],10,FALSE)</f>
        <v>tier - 3</v>
      </c>
      <c r="P2130" s="24" t="str">
        <f>VLOOKUP(Healthcare!A2130,Table1[],11,FALSE)</f>
        <v>R1012</v>
      </c>
      <c r="Q2130" s="24">
        <f>VLOOKUP(Healthcare!A2130,Table1[[Customer ID]:[Age]],6,FALSE)</f>
        <v>19</v>
      </c>
    </row>
    <row r="2131" spans="1:17" ht="15.4" x14ac:dyDescent="0.45">
      <c r="A2131" s="25" t="s">
        <v>2130</v>
      </c>
      <c r="B2131" s="24" t="str">
        <f>VLOOKUP('Customer Names'!A2131,'Customer Names'!A2131:C4465,3,FALSE)</f>
        <v>Wiltse</v>
      </c>
      <c r="C2131" s="24">
        <f>VLOOKUP(Table8[[#This Row],[Customer ID]],Table8[[Customer ID]:[BMI]],2,FALSE)</f>
        <v>32.11</v>
      </c>
      <c r="D2131" s="24">
        <f>VLOOKUP(Table8[[#This Row],[Customer ID]],Table8[[Customer ID]:[HBA1C]],4,FALSE)</f>
        <v>4.43</v>
      </c>
      <c r="E2131" s="24" t="str">
        <f>VLOOKUP(Table8[[#This Row],[Customer ID]],Table8[[Customer ID]:[Heart Issues]],6,FALSE)</f>
        <v>No</v>
      </c>
      <c r="F2131" s="24" t="str">
        <f>VLOOKUP(Table8[[#This Row],[Customer ID]],Table8[[Customer ID]:[Any Transplants]],7,FALSE)</f>
        <v>No</v>
      </c>
      <c r="G2131" s="24" t="str">
        <f>VLOOKUP(Table8[[#This Row],[Customer ID]],Table8[[Customer ID]:[Cancer history]],8,FALSE)</f>
        <v>Yes</v>
      </c>
      <c r="H2131" s="24">
        <f>VLOOKUP(Table8[[#This Row],[Customer ID]],Table8[[Customer ID]:[NumberOfMajorSurgeries]],9,FALSE)</f>
        <v>1</v>
      </c>
      <c r="I2131" s="24" t="str">
        <f>VLOOKUP(Table8[[#This Row],[Customer ID]],Table8[],10,FALSE)</f>
        <v>No</v>
      </c>
      <c r="J2131" s="24" t="str">
        <f>VLOOKUP(Table8[[#This Row],[Customer ID]],Table8[[Customer ID]:[Wight Status]],3,FALSE)</f>
        <v>Obesity</v>
      </c>
      <c r="K2131" s="24" t="str">
        <f>VLOOKUP(Table8[[#This Row],[Customer ID]],Table8[[Customer ID]:[Diabetes Status]],5,FALSE)</f>
        <v>Normal</v>
      </c>
      <c r="L2131" s="24" t="str">
        <f>VLOOKUP(A2131,Table1[[Customer ID]:[Date Of Birth]],5,FALSE)</f>
        <v>22-Dec-2003</v>
      </c>
      <c r="M2131" s="24">
        <f>VLOOKUP(A2131,Table1[[Customer ID]:[charges]],8,FALSE)</f>
        <v>2130.6799999999998</v>
      </c>
      <c r="N2131" s="24" t="str">
        <f>VLOOKUP(Healthcare!A2131,Table1[[Customer ID]:[Hospital tier]],9,FALSE)</f>
        <v>tier - 2</v>
      </c>
      <c r="O2131" s="24" t="str">
        <f>VLOOKUP(A2131,Table1[[Customer ID]:[City tier]],10,FALSE)</f>
        <v>tier - 3</v>
      </c>
      <c r="P2131" s="24" t="str">
        <f>VLOOKUP(Healthcare!A2131,Table1[],11,FALSE)</f>
        <v>R1012</v>
      </c>
      <c r="Q2131" s="24">
        <f>VLOOKUP(Healthcare!A2131,Table1[[Customer ID]:[Age]],6,FALSE)</f>
        <v>19</v>
      </c>
    </row>
    <row r="2132" spans="1:17" ht="15.4" x14ac:dyDescent="0.45">
      <c r="A2132" s="25" t="s">
        <v>2131</v>
      </c>
      <c r="B2132" s="24" t="str">
        <f>VLOOKUP('Customer Names'!A2132,'Customer Names'!A2132:C4466,3,FALSE)</f>
        <v>Fisher</v>
      </c>
      <c r="C2132" s="24">
        <f>VLOOKUP(Table8[[#This Row],[Customer ID]],Table8[[Customer ID]:[BMI]],2,FALSE)</f>
        <v>30.495000000000001</v>
      </c>
      <c r="D2132" s="24">
        <f>VLOOKUP(Table8[[#This Row],[Customer ID]],Table8[[Customer ID]:[HBA1C]],4,FALSE)</f>
        <v>4.95</v>
      </c>
      <c r="E2132" s="24" t="str">
        <f>VLOOKUP(Table8[[#This Row],[Customer ID]],Table8[[Customer ID]:[Heart Issues]],6,FALSE)</f>
        <v>No</v>
      </c>
      <c r="F2132" s="24" t="str">
        <f>VLOOKUP(Table8[[#This Row],[Customer ID]],Table8[[Customer ID]:[Any Transplants]],7,FALSE)</f>
        <v>No</v>
      </c>
      <c r="G2132" s="24" t="str">
        <f>VLOOKUP(Table8[[#This Row],[Customer ID]],Table8[[Customer ID]:[Cancer history]],8,FALSE)</f>
        <v>Yes</v>
      </c>
      <c r="H2132" s="24">
        <f>VLOOKUP(Table8[[#This Row],[Customer ID]],Table8[[Customer ID]:[NumberOfMajorSurgeries]],9,FALSE)</f>
        <v>1</v>
      </c>
      <c r="I2132" s="24" t="str">
        <f>VLOOKUP(Table8[[#This Row],[Customer ID]],Table8[],10,FALSE)</f>
        <v>No</v>
      </c>
      <c r="J2132" s="24" t="str">
        <f>VLOOKUP(Table8[[#This Row],[Customer ID]],Table8[[Customer ID]:[Wight Status]],3,FALSE)</f>
        <v>Obesity</v>
      </c>
      <c r="K2132" s="24" t="str">
        <f>VLOOKUP(Table8[[#This Row],[Customer ID]],Table8[[Customer ID]:[Diabetes Status]],5,FALSE)</f>
        <v>Normal</v>
      </c>
      <c r="L2132" s="24" t="str">
        <f>VLOOKUP(A2132,Table1[[Customer ID]:[Date Of Birth]],5,FALSE)</f>
        <v>30-Aug-2003</v>
      </c>
      <c r="M2132" s="24">
        <f>VLOOKUP(A2132,Table1[[Customer ID]:[charges]],8,FALSE)</f>
        <v>2128.4299999999998</v>
      </c>
      <c r="N2132" s="24" t="str">
        <f>VLOOKUP(Healthcare!A2132,Table1[[Customer ID]:[Hospital tier]],9,FALSE)</f>
        <v>tier - 2</v>
      </c>
      <c r="O2132" s="24" t="str">
        <f>VLOOKUP(A2132,Table1[[Customer ID]:[City tier]],10,FALSE)</f>
        <v>tier - 1</v>
      </c>
      <c r="P2132" s="24" t="str">
        <f>VLOOKUP(Healthcare!A2132,Table1[],11,FALSE)</f>
        <v>R1012</v>
      </c>
      <c r="Q2132" s="24">
        <f>VLOOKUP(Healthcare!A2132,Table1[[Customer ID]:[Age]],6,FALSE)</f>
        <v>19</v>
      </c>
    </row>
    <row r="2133" spans="1:17" ht="15.4" x14ac:dyDescent="0.45">
      <c r="A2133" s="25" t="s">
        <v>2132</v>
      </c>
      <c r="B2133" s="24" t="str">
        <f>VLOOKUP('Customer Names'!A2133,'Customer Names'!A2133:C4467,3,FALSE)</f>
        <v>Wilzbacher</v>
      </c>
      <c r="C2133" s="24">
        <f>VLOOKUP(Table8[[#This Row],[Customer ID]],Table8[[Customer ID]:[BMI]],2,FALSE)</f>
        <v>29.24</v>
      </c>
      <c r="D2133" s="24">
        <f>VLOOKUP(Table8[[#This Row],[Customer ID]],Table8[[Customer ID]:[HBA1C]],4,FALSE)</f>
        <v>4.04</v>
      </c>
      <c r="E2133" s="24" t="str">
        <f>VLOOKUP(Table8[[#This Row],[Customer ID]],Table8[[Customer ID]:[Heart Issues]],6,FALSE)</f>
        <v>No</v>
      </c>
      <c r="F2133" s="24" t="str">
        <f>VLOOKUP(Table8[[#This Row],[Customer ID]],Table8[[Customer ID]:[Any Transplants]],7,FALSE)</f>
        <v>Yes</v>
      </c>
      <c r="G2133" s="24" t="str">
        <f>VLOOKUP(Table8[[#This Row],[Customer ID]],Table8[[Customer ID]:[Cancer history]],8,FALSE)</f>
        <v>No</v>
      </c>
      <c r="H2133" s="24">
        <f>VLOOKUP(Table8[[#This Row],[Customer ID]],Table8[[Customer ID]:[NumberOfMajorSurgeries]],9,FALSE)</f>
        <v>1</v>
      </c>
      <c r="I2133" s="24" t="str">
        <f>VLOOKUP(Table8[[#This Row],[Customer ID]],Table8[],10,FALSE)</f>
        <v>No</v>
      </c>
      <c r="J2133" s="24" t="str">
        <f>VLOOKUP(Table8[[#This Row],[Customer ID]],Table8[[Customer ID]:[Wight Status]],3,FALSE)</f>
        <v>Over Weight</v>
      </c>
      <c r="K2133" s="24" t="str">
        <f>VLOOKUP(Table8[[#This Row],[Customer ID]],Table8[[Customer ID]:[Diabetes Status]],5,FALSE)</f>
        <v>Normal</v>
      </c>
      <c r="L2133" s="24" t="str">
        <f>VLOOKUP(A2133,Table1[[Customer ID]:[Date Of Birth]],5,FALSE)</f>
        <v>4-Nov-2004</v>
      </c>
      <c r="M2133" s="24">
        <f>VLOOKUP(A2133,Table1[[Customer ID]:[charges]],8,FALSE)</f>
        <v>2118.61</v>
      </c>
      <c r="N2133" s="24" t="str">
        <f>VLOOKUP(Healthcare!A2133,Table1[[Customer ID]:[Hospital tier]],9,FALSE)</f>
        <v>tier - 2</v>
      </c>
      <c r="O2133" s="24" t="str">
        <f>VLOOKUP(A2133,Table1[[Customer ID]:[City tier]],10,FALSE)</f>
        <v>tier - 1</v>
      </c>
      <c r="P2133" s="24" t="str">
        <f>VLOOKUP(Healthcare!A2133,Table1[],11,FALSE)</f>
        <v>R1012</v>
      </c>
      <c r="Q2133" s="24">
        <f>VLOOKUP(Healthcare!A2133,Table1[[Customer ID]:[Age]],6,FALSE)</f>
        <v>18</v>
      </c>
    </row>
    <row r="2134" spans="1:17" ht="15.4" x14ac:dyDescent="0.45">
      <c r="A2134" s="25" t="s">
        <v>2133</v>
      </c>
      <c r="B2134" s="24" t="str">
        <f>VLOOKUP('Customer Names'!A2134,'Customer Names'!A2134:C4468,3,FALSE)</f>
        <v>Thayer</v>
      </c>
      <c r="C2134" s="24">
        <f>VLOOKUP(Table8[[#This Row],[Customer ID]],Table8[[Customer ID]:[BMI]],2,FALSE)</f>
        <v>22.515000000000001</v>
      </c>
      <c r="D2134" s="24">
        <f>VLOOKUP(Table8[[#This Row],[Customer ID]],Table8[[Customer ID]:[HBA1C]],4,FALSE)</f>
        <v>5.93</v>
      </c>
      <c r="E2134" s="24" t="str">
        <f>VLOOKUP(Table8[[#This Row],[Customer ID]],Table8[[Customer ID]:[Heart Issues]],6,FALSE)</f>
        <v>No</v>
      </c>
      <c r="F2134" s="24" t="str">
        <f>VLOOKUP(Table8[[#This Row],[Customer ID]],Table8[[Customer ID]:[Any Transplants]],7,FALSE)</f>
        <v>No</v>
      </c>
      <c r="G2134" s="24" t="str">
        <f>VLOOKUP(Table8[[#This Row],[Customer ID]],Table8[[Customer ID]:[Cancer history]],8,FALSE)</f>
        <v>Yes</v>
      </c>
      <c r="H2134" s="24">
        <f>VLOOKUP(Table8[[#This Row],[Customer ID]],Table8[[Customer ID]:[NumberOfMajorSurgeries]],9,FALSE)</f>
        <v>1</v>
      </c>
      <c r="I2134" s="24" t="str">
        <f>VLOOKUP(Table8[[#This Row],[Customer ID]],Table8[],10,FALSE)</f>
        <v>No</v>
      </c>
      <c r="J2134" s="24" t="str">
        <f>VLOOKUP(Table8[[#This Row],[Customer ID]],Table8[[Customer ID]:[Wight Status]],3,FALSE)</f>
        <v>Normal Weight</v>
      </c>
      <c r="K2134" s="24" t="str">
        <f>VLOOKUP(Table8[[#This Row],[Customer ID]],Table8[[Customer ID]:[Diabetes Status]],5,FALSE)</f>
        <v>Prediabetes</v>
      </c>
      <c r="L2134" s="24" t="str">
        <f>VLOOKUP(A2134,Table1[[Customer ID]:[Date Of Birth]],5,FALSE)</f>
        <v>30-Sep-2003</v>
      </c>
      <c r="M2134" s="24">
        <f>VLOOKUP(A2134,Table1[[Customer ID]:[charges]],8,FALSE)</f>
        <v>2117.34</v>
      </c>
      <c r="N2134" s="24" t="str">
        <f>VLOOKUP(Healthcare!A2134,Table1[[Customer ID]:[Hospital tier]],9,FALSE)</f>
        <v>tier - 2</v>
      </c>
      <c r="O2134" s="24" t="str">
        <f>VLOOKUP(A2134,Table1[[Customer ID]:[City tier]],10,FALSE)</f>
        <v>tier - 3</v>
      </c>
      <c r="P2134" s="24" t="str">
        <f>VLOOKUP(Healthcare!A2134,Table1[],11,FALSE)</f>
        <v>R1012</v>
      </c>
      <c r="Q2134" s="24">
        <f>VLOOKUP(Healthcare!A2134,Table1[[Customer ID]:[Age]],6,FALSE)</f>
        <v>19</v>
      </c>
    </row>
    <row r="2135" spans="1:17" ht="15.4" x14ac:dyDescent="0.45">
      <c r="A2135" s="25" t="s">
        <v>2134</v>
      </c>
      <c r="B2135" s="24" t="str">
        <f>VLOOKUP('Customer Names'!A2135,'Customer Names'!A2135:C4469,3,FALSE)</f>
        <v>Brosseau</v>
      </c>
      <c r="C2135" s="24">
        <f>VLOOKUP(Table8[[#This Row],[Customer ID]],Table8[[Customer ID]:[BMI]],2,FALSE)</f>
        <v>15.65</v>
      </c>
      <c r="D2135" s="24">
        <f>VLOOKUP(Table8[[#This Row],[Customer ID]],Table8[[Customer ID]:[HBA1C]],4,FALSE)</f>
        <v>4.2300000000000004</v>
      </c>
      <c r="E2135" s="24" t="str">
        <f>VLOOKUP(Table8[[#This Row],[Customer ID]],Table8[[Customer ID]:[Heart Issues]],6,FALSE)</f>
        <v>No</v>
      </c>
      <c r="F2135" s="24" t="str">
        <f>VLOOKUP(Table8[[#This Row],[Customer ID]],Table8[[Customer ID]:[Any Transplants]],7,FALSE)</f>
        <v>No</v>
      </c>
      <c r="G2135" s="24" t="str">
        <f>VLOOKUP(Table8[[#This Row],[Customer ID]],Table8[[Customer ID]:[Cancer history]],8,FALSE)</f>
        <v>No</v>
      </c>
      <c r="H2135" s="24">
        <f>VLOOKUP(Table8[[#This Row],[Customer ID]],Table8[[Customer ID]:[NumberOfMajorSurgeries]],9,FALSE)</f>
        <v>0</v>
      </c>
      <c r="I2135" s="24" t="str">
        <f>VLOOKUP(Table8[[#This Row],[Customer ID]],Table8[],10,FALSE)</f>
        <v>No</v>
      </c>
      <c r="J2135" s="24" t="str">
        <f>VLOOKUP(Table8[[#This Row],[Customer ID]],Table8[[Customer ID]:[Wight Status]],3,FALSE)</f>
        <v>Under Weight</v>
      </c>
      <c r="K2135" s="24" t="str">
        <f>VLOOKUP(Table8[[#This Row],[Customer ID]],Table8[[Customer ID]:[Diabetes Status]],5,FALSE)</f>
        <v>Normal</v>
      </c>
      <c r="L2135" s="24" t="str">
        <f>VLOOKUP(A2135,Table1[[Customer ID]:[Date Of Birth]],5,FALSE)</f>
        <v>21-Jul-1989</v>
      </c>
      <c r="M2135" s="24">
        <f>VLOOKUP(A2135,Table1[[Customer ID]:[charges]],8,FALSE)</f>
        <v>2106.2600000000002</v>
      </c>
      <c r="N2135" s="24" t="str">
        <f>VLOOKUP(Healthcare!A2135,Table1[[Customer ID]:[Hospital tier]],9,FALSE)</f>
        <v>tier - 2</v>
      </c>
      <c r="O2135" s="24" t="str">
        <f>VLOOKUP(A2135,Table1[[Customer ID]:[City tier]],10,FALSE)</f>
        <v>tier - 2</v>
      </c>
      <c r="P2135" s="24" t="str">
        <f>VLOOKUP(Healthcare!A2135,Table1[],11,FALSE)</f>
        <v>R1013</v>
      </c>
      <c r="Q2135" s="24">
        <f>VLOOKUP(Healthcare!A2135,Table1[[Customer ID]:[Age]],6,FALSE)</f>
        <v>33</v>
      </c>
    </row>
    <row r="2136" spans="1:17" ht="15.4" x14ac:dyDescent="0.45">
      <c r="A2136" s="25" t="s">
        <v>2135</v>
      </c>
      <c r="B2136" s="24" t="str">
        <f>VLOOKUP('Customer Names'!A2136,'Customer Names'!A2136:C4470,3,FALSE)</f>
        <v>Phares</v>
      </c>
      <c r="C2136" s="24">
        <f>VLOOKUP(Table8[[#This Row],[Customer ID]],Table8[[Customer ID]:[BMI]],2,FALSE)</f>
        <v>27.36</v>
      </c>
      <c r="D2136" s="24">
        <f>VLOOKUP(Table8[[#This Row],[Customer ID]],Table8[[Customer ID]:[HBA1C]],4,FALSE)</f>
        <v>5.59</v>
      </c>
      <c r="E2136" s="24" t="str">
        <f>VLOOKUP(Table8[[#This Row],[Customer ID]],Table8[[Customer ID]:[Heart Issues]],6,FALSE)</f>
        <v>Yes</v>
      </c>
      <c r="F2136" s="24" t="str">
        <f>VLOOKUP(Table8[[#This Row],[Customer ID]],Table8[[Customer ID]:[Any Transplants]],7,FALSE)</f>
        <v>No</v>
      </c>
      <c r="G2136" s="24" t="str">
        <f>VLOOKUP(Table8[[#This Row],[Customer ID]],Table8[[Customer ID]:[Cancer history]],8,FALSE)</f>
        <v>No</v>
      </c>
      <c r="H2136" s="24">
        <f>VLOOKUP(Table8[[#This Row],[Customer ID]],Table8[[Customer ID]:[NumberOfMajorSurgeries]],9,FALSE)</f>
        <v>0</v>
      </c>
      <c r="I2136" s="24" t="str">
        <f>VLOOKUP(Table8[[#This Row],[Customer ID]],Table8[],10,FALSE)</f>
        <v>No</v>
      </c>
      <c r="J2136" s="24" t="str">
        <f>VLOOKUP(Table8[[#This Row],[Customer ID]],Table8[[Customer ID]:[Wight Status]],3,FALSE)</f>
        <v>Over Weight</v>
      </c>
      <c r="K2136" s="24" t="str">
        <f>VLOOKUP(Table8[[#This Row],[Customer ID]],Table8[[Customer ID]:[Diabetes Status]],5,FALSE)</f>
        <v>Normal</v>
      </c>
      <c r="L2136" s="24" t="str">
        <f>VLOOKUP(A2136,Table1[[Customer ID]:[Date Of Birth]],5,FALSE)</f>
        <v>28-Nov-2001</v>
      </c>
      <c r="M2136" s="24">
        <f>VLOOKUP(A2136,Table1[[Customer ID]:[charges]],8,FALSE)</f>
        <v>2104.11</v>
      </c>
      <c r="N2136" s="24" t="str">
        <f>VLOOKUP(Healthcare!A2136,Table1[[Customer ID]:[Hospital tier]],9,FALSE)</f>
        <v>tier - 2</v>
      </c>
      <c r="O2136" s="24" t="str">
        <f>VLOOKUP(A2136,Table1[[Customer ID]:[City tier]],10,FALSE)</f>
        <v>tier - 1</v>
      </c>
      <c r="P2136" s="24" t="str">
        <f>VLOOKUP(Healthcare!A2136,Table1[],11,FALSE)</f>
        <v>R1016</v>
      </c>
      <c r="Q2136" s="24">
        <f>VLOOKUP(Healthcare!A2136,Table1[[Customer ID]:[Age]],6,FALSE)</f>
        <v>21</v>
      </c>
    </row>
    <row r="2137" spans="1:17" ht="15.4" x14ac:dyDescent="0.45">
      <c r="A2137" s="25" t="s">
        <v>2136</v>
      </c>
      <c r="B2137" s="24" t="str">
        <f>VLOOKUP('Customer Names'!A2137,'Customer Names'!A2137:C4471,3,FALSE)</f>
        <v>Curley</v>
      </c>
      <c r="C2137" s="24">
        <f>VLOOKUP(Table8[[#This Row],[Customer ID]],Table8[[Customer ID]:[BMI]],2,FALSE)</f>
        <v>22.3</v>
      </c>
      <c r="D2137" s="24">
        <f>VLOOKUP(Table8[[#This Row],[Customer ID]],Table8[[Customer ID]:[HBA1C]],4,FALSE)</f>
        <v>4.8899999999999997</v>
      </c>
      <c r="E2137" s="24" t="str">
        <f>VLOOKUP(Table8[[#This Row],[Customer ID]],Table8[[Customer ID]:[Heart Issues]],6,FALSE)</f>
        <v>Yes</v>
      </c>
      <c r="F2137" s="24" t="str">
        <f>VLOOKUP(Table8[[#This Row],[Customer ID]],Table8[[Customer ID]:[Any Transplants]],7,FALSE)</f>
        <v>No</v>
      </c>
      <c r="G2137" s="24" t="str">
        <f>VLOOKUP(Table8[[#This Row],[Customer ID]],Table8[[Customer ID]:[Cancer history]],8,FALSE)</f>
        <v>No</v>
      </c>
      <c r="H2137" s="24">
        <f>VLOOKUP(Table8[[#This Row],[Customer ID]],Table8[[Customer ID]:[NumberOfMajorSurgeries]],9,FALSE)</f>
        <v>0</v>
      </c>
      <c r="I2137" s="24" t="str">
        <f>VLOOKUP(Table8[[#This Row],[Customer ID]],Table8[],10,FALSE)</f>
        <v>No</v>
      </c>
      <c r="J2137" s="24" t="str">
        <f>VLOOKUP(Table8[[#This Row],[Customer ID]],Table8[[Customer ID]:[Wight Status]],3,FALSE)</f>
        <v>Normal Weight</v>
      </c>
      <c r="K2137" s="24" t="str">
        <f>VLOOKUP(Table8[[#This Row],[Customer ID]],Table8[[Customer ID]:[Diabetes Status]],5,FALSE)</f>
        <v>Normal</v>
      </c>
      <c r="L2137" s="24" t="str">
        <f>VLOOKUP(A2137,Table1[[Customer ID]:[Date Of Birth]],5,FALSE)</f>
        <v>22-Jun-2001</v>
      </c>
      <c r="M2137" s="24">
        <f>VLOOKUP(A2137,Table1[[Customer ID]:[charges]],8,FALSE)</f>
        <v>2103.08</v>
      </c>
      <c r="N2137" s="24" t="str">
        <f>VLOOKUP(Healthcare!A2137,Table1[[Customer ID]:[Hospital tier]],9,FALSE)</f>
        <v>tier - 3</v>
      </c>
      <c r="O2137" s="24" t="str">
        <f>VLOOKUP(A2137,Table1[[Customer ID]:[City tier]],10,FALSE)</f>
        <v>tier - 2</v>
      </c>
      <c r="P2137" s="24" t="str">
        <f>VLOOKUP(Healthcare!A2137,Table1[],11,FALSE)</f>
        <v>R1011</v>
      </c>
      <c r="Q2137" s="24">
        <f>VLOOKUP(Healthcare!A2137,Table1[[Customer ID]:[Age]],6,FALSE)</f>
        <v>21</v>
      </c>
    </row>
    <row r="2138" spans="1:17" ht="15.4" x14ac:dyDescent="0.45">
      <c r="A2138" s="25" t="s">
        <v>2137</v>
      </c>
      <c r="B2138" s="24" t="str">
        <f>VLOOKUP('Customer Names'!A2138,'Customer Names'!A2138:C4472,3,FALSE)</f>
        <v>Johnston</v>
      </c>
      <c r="C2138" s="24">
        <f>VLOOKUP(Table8[[#This Row],[Customer ID]],Table8[[Customer ID]:[BMI]],2,FALSE)</f>
        <v>26.03</v>
      </c>
      <c r="D2138" s="24">
        <f>VLOOKUP(Table8[[#This Row],[Customer ID]],Table8[[Customer ID]:[HBA1C]],4,FALSE)</f>
        <v>5.81</v>
      </c>
      <c r="E2138" s="24" t="str">
        <f>VLOOKUP(Table8[[#This Row],[Customer ID]],Table8[[Customer ID]:[Heart Issues]],6,FALSE)</f>
        <v>Yes</v>
      </c>
      <c r="F2138" s="24" t="str">
        <f>VLOOKUP(Table8[[#This Row],[Customer ID]],Table8[[Customer ID]:[Any Transplants]],7,FALSE)</f>
        <v>No</v>
      </c>
      <c r="G2138" s="24" t="str">
        <f>VLOOKUP(Table8[[#This Row],[Customer ID]],Table8[[Customer ID]:[Cancer history]],8,FALSE)</f>
        <v>No</v>
      </c>
      <c r="H2138" s="24">
        <f>VLOOKUP(Table8[[#This Row],[Customer ID]],Table8[[Customer ID]:[NumberOfMajorSurgeries]],9,FALSE)</f>
        <v>0</v>
      </c>
      <c r="I2138" s="24" t="str">
        <f>VLOOKUP(Table8[[#This Row],[Customer ID]],Table8[],10,FALSE)</f>
        <v>No</v>
      </c>
      <c r="J2138" s="24" t="str">
        <f>VLOOKUP(Table8[[#This Row],[Customer ID]],Table8[[Customer ID]:[Wight Status]],3,FALSE)</f>
        <v>Over Weight</v>
      </c>
      <c r="K2138" s="24" t="str">
        <f>VLOOKUP(Table8[[#This Row],[Customer ID]],Table8[[Customer ID]:[Diabetes Status]],5,FALSE)</f>
        <v>Prediabetes</v>
      </c>
      <c r="L2138" s="24" t="str">
        <f>VLOOKUP(A2138,Table1[[Customer ID]:[Date Of Birth]],5,FALSE)</f>
        <v>14-Aug-2001</v>
      </c>
      <c r="M2138" s="24">
        <f>VLOOKUP(A2138,Table1[[Customer ID]:[charges]],8,FALSE)</f>
        <v>2102.2600000000002</v>
      </c>
      <c r="N2138" s="24" t="str">
        <f>VLOOKUP(Healthcare!A2138,Table1[[Customer ID]:[Hospital tier]],9,FALSE)</f>
        <v>tier - 3</v>
      </c>
      <c r="O2138" s="24" t="str">
        <f>VLOOKUP(A2138,Table1[[Customer ID]:[City tier]],10,FALSE)</f>
        <v>tier - 2</v>
      </c>
      <c r="P2138" s="24" t="str">
        <f>VLOOKUP(Healthcare!A2138,Table1[],11,FALSE)</f>
        <v>R1019</v>
      </c>
      <c r="Q2138" s="24">
        <f>VLOOKUP(Healthcare!A2138,Table1[[Customer ID]:[Age]],6,FALSE)</f>
        <v>21</v>
      </c>
    </row>
    <row r="2139" spans="1:17" ht="15.4" x14ac:dyDescent="0.45">
      <c r="A2139" s="25" t="s">
        <v>2138</v>
      </c>
      <c r="B2139" s="24" t="str">
        <f>VLOOKUP('Customer Names'!A2139,'Customer Names'!A2139:C4473,3,FALSE)</f>
        <v>Padula</v>
      </c>
      <c r="C2139" s="24">
        <f>VLOOKUP(Table8[[#This Row],[Customer ID]],Table8[[Customer ID]:[BMI]],2,FALSE)</f>
        <v>27.74</v>
      </c>
      <c r="D2139" s="24">
        <f>VLOOKUP(Table8[[#This Row],[Customer ID]],Table8[[Customer ID]:[HBA1C]],4,FALSE)</f>
        <v>4.29</v>
      </c>
      <c r="E2139" s="24" t="str">
        <f>VLOOKUP(Table8[[#This Row],[Customer ID]],Table8[[Customer ID]:[Heart Issues]],6,FALSE)</f>
        <v>No</v>
      </c>
      <c r="F2139" s="24" t="str">
        <f>VLOOKUP(Table8[[#This Row],[Customer ID]],Table8[[Customer ID]:[Any Transplants]],7,FALSE)</f>
        <v>Yes</v>
      </c>
      <c r="G2139" s="24" t="str">
        <f>VLOOKUP(Table8[[#This Row],[Customer ID]],Table8[[Customer ID]:[Cancer history]],8,FALSE)</f>
        <v>No</v>
      </c>
      <c r="H2139" s="24">
        <f>VLOOKUP(Table8[[#This Row],[Customer ID]],Table8[[Customer ID]:[NumberOfMajorSurgeries]],9,FALSE)</f>
        <v>1</v>
      </c>
      <c r="I2139" s="24" t="str">
        <f>VLOOKUP(Table8[[#This Row],[Customer ID]],Table8[],10,FALSE)</f>
        <v>No</v>
      </c>
      <c r="J2139" s="24" t="str">
        <f>VLOOKUP(Table8[[#This Row],[Customer ID]],Table8[[Customer ID]:[Wight Status]],3,FALSE)</f>
        <v>Over Weight</v>
      </c>
      <c r="K2139" s="24" t="str">
        <f>VLOOKUP(Table8[[#This Row],[Customer ID]],Table8[[Customer ID]:[Diabetes Status]],5,FALSE)</f>
        <v>Normal</v>
      </c>
      <c r="L2139" s="24" t="str">
        <f>VLOOKUP(A2139,Table1[[Customer ID]:[Date Of Birth]],5,FALSE)</f>
        <v>12-Jun-2004</v>
      </c>
      <c r="M2139" s="24">
        <f>VLOOKUP(A2139,Table1[[Customer ID]:[charges]],8,FALSE)</f>
        <v>2094.1</v>
      </c>
      <c r="N2139" s="24" t="str">
        <f>VLOOKUP(Healthcare!A2139,Table1[[Customer ID]:[Hospital tier]],9,FALSE)</f>
        <v>tier - 3</v>
      </c>
      <c r="O2139" s="24" t="str">
        <f>VLOOKUP(A2139,Table1[[Customer ID]:[City tier]],10,FALSE)</f>
        <v>tier - 2</v>
      </c>
      <c r="P2139" s="24" t="str">
        <f>VLOOKUP(Healthcare!A2139,Table1[],11,FALSE)</f>
        <v>R1025</v>
      </c>
      <c r="Q2139" s="24">
        <f>VLOOKUP(Healthcare!A2139,Table1[[Customer ID]:[Age]],6,FALSE)</f>
        <v>18</v>
      </c>
    </row>
    <row r="2140" spans="1:17" ht="15.4" x14ac:dyDescent="0.45">
      <c r="A2140" s="25" t="s">
        <v>2139</v>
      </c>
      <c r="B2140" s="24" t="str">
        <f>VLOOKUP('Customer Names'!A2140,'Customer Names'!A2140:C4474,3,FALSE)</f>
        <v>Gamirov</v>
      </c>
      <c r="C2140" s="24">
        <f>VLOOKUP(Table8[[#This Row],[Customer ID]],Table8[[Customer ID]:[BMI]],2,FALSE)</f>
        <v>32.11</v>
      </c>
      <c r="D2140" s="24">
        <f>VLOOKUP(Table8[[#This Row],[Customer ID]],Table8[[Customer ID]:[HBA1C]],4,FALSE)</f>
        <v>4.03</v>
      </c>
      <c r="E2140" s="24" t="str">
        <f>VLOOKUP(Table8[[#This Row],[Customer ID]],Table8[[Customer ID]:[Heart Issues]],6,FALSE)</f>
        <v>Yes</v>
      </c>
      <c r="F2140" s="24" t="str">
        <f>VLOOKUP(Table8[[#This Row],[Customer ID]],Table8[[Customer ID]:[Any Transplants]],7,FALSE)</f>
        <v>Yes</v>
      </c>
      <c r="G2140" s="24" t="str">
        <f>VLOOKUP(Table8[[#This Row],[Customer ID]],Table8[[Customer ID]:[Cancer history]],8,FALSE)</f>
        <v>No</v>
      </c>
      <c r="H2140" s="24">
        <f>VLOOKUP(Table8[[#This Row],[Customer ID]],Table8[[Customer ID]:[NumberOfMajorSurgeries]],9,FALSE)</f>
        <v>2</v>
      </c>
      <c r="I2140" s="24" t="str">
        <f>VLOOKUP(Table8[[#This Row],[Customer ID]],Table8[],10,FALSE)</f>
        <v>No</v>
      </c>
      <c r="J2140" s="24" t="str">
        <f>VLOOKUP(Table8[[#This Row],[Customer ID]],Table8[[Customer ID]:[Wight Status]],3,FALSE)</f>
        <v>Obesity</v>
      </c>
      <c r="K2140" s="24" t="str">
        <f>VLOOKUP(Table8[[#This Row],[Customer ID]],Table8[[Customer ID]:[Diabetes Status]],5,FALSE)</f>
        <v>Normal</v>
      </c>
      <c r="L2140" s="24" t="str">
        <f>VLOOKUP(A2140,Table1[[Customer ID]:[Date Of Birth]],5,FALSE)</f>
        <v>26-Jul-2000</v>
      </c>
      <c r="M2140" s="24">
        <f>VLOOKUP(A2140,Table1[[Customer ID]:[charges]],8,FALSE)</f>
        <v>2055.3200000000002</v>
      </c>
      <c r="N2140" s="24" t="str">
        <f>VLOOKUP(Healthcare!A2140,Table1[[Customer ID]:[Hospital tier]],9,FALSE)</f>
        <v>tier - 3</v>
      </c>
      <c r="O2140" s="24" t="str">
        <f>VLOOKUP(A2140,Table1[[Customer ID]:[City tier]],10,FALSE)</f>
        <v>tier - 3</v>
      </c>
      <c r="P2140" s="24" t="str">
        <f>VLOOKUP(Healthcare!A2140,Table1[],11,FALSE)</f>
        <v>R1012</v>
      </c>
      <c r="Q2140" s="24">
        <f>VLOOKUP(Healthcare!A2140,Table1[[Customer ID]:[Age]],6,FALSE)</f>
        <v>22</v>
      </c>
    </row>
    <row r="2141" spans="1:17" ht="15.4" x14ac:dyDescent="0.45">
      <c r="A2141" s="25" t="s">
        <v>2140</v>
      </c>
      <c r="B2141" s="24" t="str">
        <f>VLOOKUP('Customer Names'!A2141,'Customer Names'!A2141:C4475,3,FALSE)</f>
        <v>Briot</v>
      </c>
      <c r="C2141" s="24">
        <f>VLOOKUP(Table8[[#This Row],[Customer ID]],Table8[[Customer ID]:[BMI]],2,FALSE)</f>
        <v>25.175000000000001</v>
      </c>
      <c r="D2141" s="24">
        <f>VLOOKUP(Table8[[#This Row],[Customer ID]],Table8[[Customer ID]:[HBA1C]],4,FALSE)</f>
        <v>6.29</v>
      </c>
      <c r="E2141" s="24" t="str">
        <f>VLOOKUP(Table8[[#This Row],[Customer ID]],Table8[[Customer ID]:[Heart Issues]],6,FALSE)</f>
        <v>Yes</v>
      </c>
      <c r="F2141" s="24" t="str">
        <f>VLOOKUP(Table8[[#This Row],[Customer ID]],Table8[[Customer ID]:[Any Transplants]],7,FALSE)</f>
        <v>Yes</v>
      </c>
      <c r="G2141" s="24" t="str">
        <f>VLOOKUP(Table8[[#This Row],[Customer ID]],Table8[[Customer ID]:[Cancer history]],8,FALSE)</f>
        <v>No</v>
      </c>
      <c r="H2141" s="24">
        <f>VLOOKUP(Table8[[#This Row],[Customer ID]],Table8[[Customer ID]:[NumberOfMajorSurgeries]],9,FALSE)</f>
        <v>2</v>
      </c>
      <c r="I2141" s="24" t="str">
        <f>VLOOKUP(Table8[[#This Row],[Customer ID]],Table8[],10,FALSE)</f>
        <v>No</v>
      </c>
      <c r="J2141" s="24" t="str">
        <f>VLOOKUP(Table8[[#This Row],[Customer ID]],Table8[[Customer ID]:[Wight Status]],3,FALSE)</f>
        <v>Over Weight</v>
      </c>
      <c r="K2141" s="24" t="str">
        <f>VLOOKUP(Table8[[#This Row],[Customer ID]],Table8[[Customer ID]:[Diabetes Status]],5,FALSE)</f>
        <v>Prediabetes</v>
      </c>
      <c r="L2141" s="24" t="str">
        <f>VLOOKUP(A2141,Table1[[Customer ID]:[Date Of Birth]],5,FALSE)</f>
        <v>2-Sep-2000</v>
      </c>
      <c r="M2141" s="24">
        <f>VLOOKUP(A2141,Table1[[Customer ID]:[charges]],8,FALSE)</f>
        <v>2045.69</v>
      </c>
      <c r="N2141" s="24" t="str">
        <f>VLOOKUP(Healthcare!A2141,Table1[[Customer ID]:[Hospital tier]],9,FALSE)</f>
        <v>tier - 3</v>
      </c>
      <c r="O2141" s="24" t="str">
        <f>VLOOKUP(A2141,Table1[[Customer ID]:[City tier]],10,FALSE)</f>
        <v>tier - 3</v>
      </c>
      <c r="P2141" s="24" t="str">
        <f>VLOOKUP(Healthcare!A2141,Table1[],11,FALSE)</f>
        <v>R1012</v>
      </c>
      <c r="Q2141" s="24">
        <f>VLOOKUP(Healthcare!A2141,Table1[[Customer ID]:[Age]],6,FALSE)</f>
        <v>22</v>
      </c>
    </row>
    <row r="2142" spans="1:17" ht="15.4" x14ac:dyDescent="0.45">
      <c r="A2142" s="25" t="s">
        <v>2141</v>
      </c>
      <c r="B2142" s="24" t="str">
        <f>VLOOKUP('Customer Names'!A2142,'Customer Names'!A2142:C4476,3,FALSE)</f>
        <v>De Hueck</v>
      </c>
      <c r="C2142" s="24">
        <f>VLOOKUP(Table8[[#This Row],[Customer ID]],Table8[[Customer ID]:[BMI]],2,FALSE)</f>
        <v>39.49</v>
      </c>
      <c r="D2142" s="24">
        <f>VLOOKUP(Table8[[#This Row],[Customer ID]],Table8[[Customer ID]:[HBA1C]],4,FALSE)</f>
        <v>4.4800000000000004</v>
      </c>
      <c r="E2142" s="24" t="str">
        <f>VLOOKUP(Table8[[#This Row],[Customer ID]],Table8[[Customer ID]:[Heart Issues]],6,FALSE)</f>
        <v>Yes</v>
      </c>
      <c r="F2142" s="24" t="str">
        <f>VLOOKUP(Table8[[#This Row],[Customer ID]],Table8[[Customer ID]:[Any Transplants]],7,FALSE)</f>
        <v>No</v>
      </c>
      <c r="G2142" s="24" t="str">
        <f>VLOOKUP(Table8[[#This Row],[Customer ID]],Table8[[Customer ID]:[Cancer history]],8,FALSE)</f>
        <v>No</v>
      </c>
      <c r="H2142" s="24">
        <f>VLOOKUP(Table8[[#This Row],[Customer ID]],Table8[[Customer ID]:[NumberOfMajorSurgeries]],9,FALSE)</f>
        <v>0</v>
      </c>
      <c r="I2142" s="24" t="str">
        <f>VLOOKUP(Table8[[#This Row],[Customer ID]],Table8[],10,FALSE)</f>
        <v>No</v>
      </c>
      <c r="J2142" s="24" t="str">
        <f>VLOOKUP(Table8[[#This Row],[Customer ID]],Table8[[Customer ID]:[Wight Status]],3,FALSE)</f>
        <v>Obesity</v>
      </c>
      <c r="K2142" s="24" t="str">
        <f>VLOOKUP(Table8[[#This Row],[Customer ID]],Table8[[Customer ID]:[Diabetes Status]],5,FALSE)</f>
        <v>Normal</v>
      </c>
      <c r="L2142" s="24" t="str">
        <f>VLOOKUP(A2142,Table1[[Customer ID]:[Date Of Birth]],5,FALSE)</f>
        <v>4-Aug-2001</v>
      </c>
      <c r="M2142" s="24">
        <f>VLOOKUP(A2142,Table1[[Customer ID]:[charges]],8,FALSE)</f>
        <v>2026.97</v>
      </c>
      <c r="N2142" s="24" t="str">
        <f>VLOOKUP(Healthcare!A2142,Table1[[Customer ID]:[Hospital tier]],9,FALSE)</f>
        <v>tier - 3</v>
      </c>
      <c r="O2142" s="24" t="str">
        <f>VLOOKUP(A2142,Table1[[Customer ID]:[City tier]],10,FALSE)</f>
        <v>tier - 2</v>
      </c>
      <c r="P2142" s="24" t="str">
        <f>VLOOKUP(Healthcare!A2142,Table1[],11,FALSE)</f>
        <v>R1013</v>
      </c>
      <c r="Q2142" s="24">
        <f>VLOOKUP(Healthcare!A2142,Table1[[Customer ID]:[Age]],6,FALSE)</f>
        <v>21</v>
      </c>
    </row>
    <row r="2143" spans="1:17" ht="15.4" x14ac:dyDescent="0.45">
      <c r="A2143" s="25" t="s">
        <v>2142</v>
      </c>
      <c r="B2143" s="24" t="str">
        <f>VLOOKUP('Customer Names'!A2143,'Customer Names'!A2143:C4477,3,FALSE)</f>
        <v>Putt</v>
      </c>
      <c r="C2143" s="24">
        <f>VLOOKUP(Table8[[#This Row],[Customer ID]],Table8[[Customer ID]:[BMI]],2,FALSE)</f>
        <v>34.869999999999997</v>
      </c>
      <c r="D2143" s="24">
        <f>VLOOKUP(Table8[[#This Row],[Customer ID]],Table8[[Customer ID]:[HBA1C]],4,FALSE)</f>
        <v>5.51</v>
      </c>
      <c r="E2143" s="24" t="str">
        <f>VLOOKUP(Table8[[#This Row],[Customer ID]],Table8[[Customer ID]:[Heart Issues]],6,FALSE)</f>
        <v>Yes</v>
      </c>
      <c r="F2143" s="24" t="str">
        <f>VLOOKUP(Table8[[#This Row],[Customer ID]],Table8[[Customer ID]:[Any Transplants]],7,FALSE)</f>
        <v>No</v>
      </c>
      <c r="G2143" s="24" t="str">
        <f>VLOOKUP(Table8[[#This Row],[Customer ID]],Table8[[Customer ID]:[Cancer history]],8,FALSE)</f>
        <v>No</v>
      </c>
      <c r="H2143" s="24">
        <f>VLOOKUP(Table8[[#This Row],[Customer ID]],Table8[[Customer ID]:[NumberOfMajorSurgeries]],9,FALSE)</f>
        <v>0</v>
      </c>
      <c r="I2143" s="24" t="str">
        <f>VLOOKUP(Table8[[#This Row],[Customer ID]],Table8[],10,FALSE)</f>
        <v>No</v>
      </c>
      <c r="J2143" s="24" t="str">
        <f>VLOOKUP(Table8[[#This Row],[Customer ID]],Table8[[Customer ID]:[Wight Status]],3,FALSE)</f>
        <v>Obesity</v>
      </c>
      <c r="K2143" s="24" t="str">
        <f>VLOOKUP(Table8[[#This Row],[Customer ID]],Table8[[Customer ID]:[Diabetes Status]],5,FALSE)</f>
        <v>Normal</v>
      </c>
      <c r="L2143" s="24" t="str">
        <f>VLOOKUP(A2143,Table1[[Customer ID]:[Date Of Birth]],5,FALSE)</f>
        <v>6-Sep-2001</v>
      </c>
      <c r="M2143" s="24">
        <f>VLOOKUP(A2143,Table1[[Customer ID]:[charges]],8,FALSE)</f>
        <v>2020.55</v>
      </c>
      <c r="N2143" s="24" t="str">
        <f>VLOOKUP(Healthcare!A2143,Table1[[Customer ID]:[Hospital tier]],9,FALSE)</f>
        <v>tier - 3</v>
      </c>
      <c r="O2143" s="24" t="str">
        <f>VLOOKUP(A2143,Table1[[Customer ID]:[City tier]],10,FALSE)</f>
        <v>tier - 2</v>
      </c>
      <c r="P2143" s="24" t="str">
        <f>VLOOKUP(Healthcare!A2143,Table1[],11,FALSE)</f>
        <v>R1013</v>
      </c>
      <c r="Q2143" s="24">
        <f>VLOOKUP(Healthcare!A2143,Table1[[Customer ID]:[Age]],6,FALSE)</f>
        <v>21</v>
      </c>
    </row>
    <row r="2144" spans="1:17" ht="15.4" x14ac:dyDescent="0.45">
      <c r="A2144" s="25" t="s">
        <v>2143</v>
      </c>
      <c r="B2144" s="24" t="str">
        <f>VLOOKUP('Customer Names'!A2144,'Customer Names'!A2144:C4478,3,FALSE)</f>
        <v>Deiman</v>
      </c>
      <c r="C2144" s="24">
        <f>VLOOKUP(Table8[[#This Row],[Customer ID]],Table8[[Customer ID]:[BMI]],2,FALSE)</f>
        <v>34.6</v>
      </c>
      <c r="D2144" s="24">
        <f>VLOOKUP(Table8[[#This Row],[Customer ID]],Table8[[Customer ID]:[HBA1C]],4,FALSE)</f>
        <v>4.5</v>
      </c>
      <c r="E2144" s="24" t="str">
        <f>VLOOKUP(Table8[[#This Row],[Customer ID]],Table8[[Customer ID]:[Heart Issues]],6,FALSE)</f>
        <v>Yes</v>
      </c>
      <c r="F2144" s="24" t="str">
        <f>VLOOKUP(Table8[[#This Row],[Customer ID]],Table8[[Customer ID]:[Any Transplants]],7,FALSE)</f>
        <v>No</v>
      </c>
      <c r="G2144" s="24" t="str">
        <f>VLOOKUP(Table8[[#This Row],[Customer ID]],Table8[[Customer ID]:[Cancer history]],8,FALSE)</f>
        <v>No</v>
      </c>
      <c r="H2144" s="24">
        <f>VLOOKUP(Table8[[#This Row],[Customer ID]],Table8[[Customer ID]:[NumberOfMajorSurgeries]],9,FALSE)</f>
        <v>0</v>
      </c>
      <c r="I2144" s="24" t="str">
        <f>VLOOKUP(Table8[[#This Row],[Customer ID]],Table8[],10,FALSE)</f>
        <v>No</v>
      </c>
      <c r="J2144" s="24" t="str">
        <f>VLOOKUP(Table8[[#This Row],[Customer ID]],Table8[[Customer ID]:[Wight Status]],3,FALSE)</f>
        <v>Obesity</v>
      </c>
      <c r="K2144" s="24" t="str">
        <f>VLOOKUP(Table8[[#This Row],[Customer ID]],Table8[[Customer ID]:[Diabetes Status]],5,FALSE)</f>
        <v>Normal</v>
      </c>
      <c r="L2144" s="24" t="str">
        <f>VLOOKUP(A2144,Table1[[Customer ID]:[Date Of Birth]],5,FALSE)</f>
        <v>1-Jul-2001</v>
      </c>
      <c r="M2144" s="24">
        <f>VLOOKUP(A2144,Table1[[Customer ID]:[charges]],8,FALSE)</f>
        <v>2020.18</v>
      </c>
      <c r="N2144" s="24" t="str">
        <f>VLOOKUP(Healthcare!A2144,Table1[[Customer ID]:[Hospital tier]],9,FALSE)</f>
        <v>tier - 3</v>
      </c>
      <c r="O2144" s="24" t="str">
        <f>VLOOKUP(A2144,Table1[[Customer ID]:[City tier]],10,FALSE)</f>
        <v>tier - 1</v>
      </c>
      <c r="P2144" s="24" t="str">
        <f>VLOOKUP(Healthcare!A2144,Table1[],11,FALSE)</f>
        <v>R1011</v>
      </c>
      <c r="Q2144" s="24">
        <f>VLOOKUP(Healthcare!A2144,Table1[[Customer ID]:[Age]],6,FALSE)</f>
        <v>21</v>
      </c>
    </row>
    <row r="2145" spans="1:17" ht="15.4" x14ac:dyDescent="0.45">
      <c r="A2145" s="25" t="s">
        <v>2144</v>
      </c>
      <c r="B2145" s="24" t="str">
        <f>VLOOKUP('Customer Names'!A2145,'Customer Names'!A2145:C4479,3,FALSE)</f>
        <v>Bonanni</v>
      </c>
      <c r="C2145" s="24">
        <f>VLOOKUP(Table8[[#This Row],[Customer ID]],Table8[[Customer ID]:[BMI]],2,FALSE)</f>
        <v>25.8</v>
      </c>
      <c r="D2145" s="24">
        <f>VLOOKUP(Table8[[#This Row],[Customer ID]],Table8[[Customer ID]:[HBA1C]],4,FALSE)</f>
        <v>6.29</v>
      </c>
      <c r="E2145" s="24" t="str">
        <f>VLOOKUP(Table8[[#This Row],[Customer ID]],Table8[[Customer ID]:[Heart Issues]],6,FALSE)</f>
        <v>Yes</v>
      </c>
      <c r="F2145" s="24" t="str">
        <f>VLOOKUP(Table8[[#This Row],[Customer ID]],Table8[[Customer ID]:[Any Transplants]],7,FALSE)</f>
        <v>No</v>
      </c>
      <c r="G2145" s="24" t="str">
        <f>VLOOKUP(Table8[[#This Row],[Customer ID]],Table8[[Customer ID]:[Cancer history]],8,FALSE)</f>
        <v>No</v>
      </c>
      <c r="H2145" s="24">
        <f>VLOOKUP(Table8[[#This Row],[Customer ID]],Table8[[Customer ID]:[NumberOfMajorSurgeries]],9,FALSE)</f>
        <v>0</v>
      </c>
      <c r="I2145" s="24" t="str">
        <f>VLOOKUP(Table8[[#This Row],[Customer ID]],Table8[],10,FALSE)</f>
        <v>No</v>
      </c>
      <c r="J2145" s="24" t="str">
        <f>VLOOKUP(Table8[[#This Row],[Customer ID]],Table8[[Customer ID]:[Wight Status]],3,FALSE)</f>
        <v>Over Weight</v>
      </c>
      <c r="K2145" s="24" t="str">
        <f>VLOOKUP(Table8[[#This Row],[Customer ID]],Table8[[Customer ID]:[Diabetes Status]],5,FALSE)</f>
        <v>Prediabetes</v>
      </c>
      <c r="L2145" s="24" t="str">
        <f>VLOOKUP(A2145,Table1[[Customer ID]:[Date Of Birth]],5,FALSE)</f>
        <v>14-Aug-2001</v>
      </c>
      <c r="M2145" s="24">
        <f>VLOOKUP(A2145,Table1[[Customer ID]:[charges]],8,FALSE)</f>
        <v>2007.95</v>
      </c>
      <c r="N2145" s="24" t="str">
        <f>VLOOKUP(Healthcare!A2145,Table1[[Customer ID]:[Hospital tier]],9,FALSE)</f>
        <v>tier - 3</v>
      </c>
      <c r="O2145" s="24" t="str">
        <f>VLOOKUP(A2145,Table1[[Customer ID]:[City tier]],10,FALSE)</f>
        <v>tier - 2</v>
      </c>
      <c r="P2145" s="24" t="str">
        <f>VLOOKUP(Healthcare!A2145,Table1[],11,FALSE)</f>
        <v>R1011</v>
      </c>
      <c r="Q2145" s="24">
        <f>VLOOKUP(Healthcare!A2145,Table1[[Customer ID]:[Age]],6,FALSE)</f>
        <v>21</v>
      </c>
    </row>
    <row r="2146" spans="1:17" ht="15.4" x14ac:dyDescent="0.45">
      <c r="A2146" s="25" t="s">
        <v>2145</v>
      </c>
      <c r="B2146" s="24" t="str">
        <f>VLOOKUP('Customer Names'!A2146,'Customer Names'!A2146:C4480,3,FALSE)</f>
        <v>Stein</v>
      </c>
      <c r="C2146" s="24">
        <f>VLOOKUP(Table8[[#This Row],[Customer ID]],Table8[[Customer ID]:[BMI]],2,FALSE)</f>
        <v>35.86</v>
      </c>
      <c r="D2146" s="24">
        <f>VLOOKUP(Table8[[#This Row],[Customer ID]],Table8[[Customer ID]:[HBA1C]],4,FALSE)</f>
        <v>4.33</v>
      </c>
      <c r="E2146" s="24" t="str">
        <f>VLOOKUP(Table8[[#This Row],[Customer ID]],Table8[[Customer ID]:[Heart Issues]],6,FALSE)</f>
        <v>No</v>
      </c>
      <c r="F2146" s="24" t="str">
        <f>VLOOKUP(Table8[[#This Row],[Customer ID]],Table8[[Customer ID]:[Any Transplants]],7,FALSE)</f>
        <v>No</v>
      </c>
      <c r="G2146" s="24" t="str">
        <f>VLOOKUP(Table8[[#This Row],[Customer ID]],Table8[[Customer ID]:[Cancer history]],8,FALSE)</f>
        <v>No</v>
      </c>
      <c r="H2146" s="24">
        <f>VLOOKUP(Table8[[#This Row],[Customer ID]],Table8[[Customer ID]:[NumberOfMajorSurgeries]],9,FALSE)</f>
        <v>1</v>
      </c>
      <c r="I2146" s="24" t="str">
        <f>VLOOKUP(Table8[[#This Row],[Customer ID]],Table8[],10,FALSE)</f>
        <v>No</v>
      </c>
      <c r="J2146" s="24" t="str">
        <f>VLOOKUP(Table8[[#This Row],[Customer ID]],Table8[[Customer ID]:[Wight Status]],3,FALSE)</f>
        <v>Obesity</v>
      </c>
      <c r="K2146" s="24" t="str">
        <f>VLOOKUP(Table8[[#This Row],[Customer ID]],Table8[[Customer ID]:[Diabetes Status]],5,FALSE)</f>
        <v>Normal</v>
      </c>
      <c r="L2146" s="24" t="str">
        <f>VLOOKUP(A2146,Table1[[Customer ID]:[Date Of Birth]],5,FALSE)</f>
        <v>14-Sep-1998</v>
      </c>
      <c r="M2146" s="24">
        <f>VLOOKUP(A2146,Table1[[Customer ID]:[charges]],8,FALSE)</f>
        <v>1986.93</v>
      </c>
      <c r="N2146" s="24" t="str">
        <f>VLOOKUP(Healthcare!A2146,Table1[[Customer ID]:[Hospital tier]],9,FALSE)</f>
        <v>tier - 3</v>
      </c>
      <c r="O2146" s="24" t="str">
        <f>VLOOKUP(A2146,Table1[[Customer ID]:[City tier]],10,FALSE)</f>
        <v>tier - 2</v>
      </c>
      <c r="P2146" s="24" t="str">
        <f>VLOOKUP(Healthcare!A2146,Table1[],11,FALSE)</f>
        <v>R1013</v>
      </c>
      <c r="Q2146" s="24">
        <f>VLOOKUP(Healthcare!A2146,Table1[[Customer ID]:[Age]],6,FALSE)</f>
        <v>24</v>
      </c>
    </row>
    <row r="2147" spans="1:17" ht="15.4" x14ac:dyDescent="0.45">
      <c r="A2147" s="25" t="s">
        <v>2146</v>
      </c>
      <c r="B2147" s="24" t="str">
        <f>VLOOKUP('Customer Names'!A2147,'Customer Names'!A2147:C4481,3,FALSE)</f>
        <v>Laumann</v>
      </c>
      <c r="C2147" s="24">
        <f>VLOOKUP(Table8[[#This Row],[Customer ID]],Table8[[Customer ID]:[BMI]],2,FALSE)</f>
        <v>40.47</v>
      </c>
      <c r="D2147" s="24">
        <f>VLOOKUP(Table8[[#This Row],[Customer ID]],Table8[[Customer ID]:[HBA1C]],4,FALSE)</f>
        <v>11.15</v>
      </c>
      <c r="E2147" s="24" t="str">
        <f>VLOOKUP(Table8[[#This Row],[Customer ID]],Table8[[Customer ID]:[Heart Issues]],6,FALSE)</f>
        <v>No</v>
      </c>
      <c r="F2147" s="24" t="str">
        <f>VLOOKUP(Table8[[#This Row],[Customer ID]],Table8[[Customer ID]:[Any Transplants]],7,FALSE)</f>
        <v>No</v>
      </c>
      <c r="G2147" s="24" t="str">
        <f>VLOOKUP(Table8[[#This Row],[Customer ID]],Table8[[Customer ID]:[Cancer history]],8,FALSE)</f>
        <v>No</v>
      </c>
      <c r="H2147" s="24">
        <f>VLOOKUP(Table8[[#This Row],[Customer ID]],Table8[[Customer ID]:[NumberOfMajorSurgeries]],9,FALSE)</f>
        <v>0</v>
      </c>
      <c r="I2147" s="24" t="str">
        <f>VLOOKUP(Table8[[#This Row],[Customer ID]],Table8[],10,FALSE)</f>
        <v>No</v>
      </c>
      <c r="J2147" s="24" t="str">
        <f>VLOOKUP(Table8[[#This Row],[Customer ID]],Table8[[Customer ID]:[Wight Status]],3,FALSE)</f>
        <v>Obesity</v>
      </c>
      <c r="K2147" s="24" t="str">
        <f>VLOOKUP(Table8[[#This Row],[Customer ID]],Table8[[Customer ID]:[Diabetes Status]],5,FALSE)</f>
        <v>Diabetes</v>
      </c>
      <c r="L2147" s="24" t="str">
        <f>VLOOKUP(A2147,Table1[[Customer ID]:[Date Of Birth]],5,FALSE)</f>
        <v>29-Sep-2002</v>
      </c>
      <c r="M2147" s="24">
        <f>VLOOKUP(A2147,Table1[[Customer ID]:[charges]],8,FALSE)</f>
        <v>1984.45</v>
      </c>
      <c r="N2147" s="24" t="str">
        <f>VLOOKUP(Healthcare!A2147,Table1[[Customer ID]:[Hospital tier]],9,FALSE)</f>
        <v>tier - 3</v>
      </c>
      <c r="O2147" s="24" t="str">
        <f>VLOOKUP(A2147,Table1[[Customer ID]:[City tier]],10,FALSE)</f>
        <v>tier - 3</v>
      </c>
      <c r="P2147" s="24" t="str">
        <f>VLOOKUP(Healthcare!A2147,Table1[],11,FALSE)</f>
        <v>R1016</v>
      </c>
      <c r="Q2147" s="24">
        <f>VLOOKUP(Healthcare!A2147,Table1[[Customer ID]:[Age]],6,FALSE)</f>
        <v>20</v>
      </c>
    </row>
    <row r="2148" spans="1:17" ht="15.4" x14ac:dyDescent="0.45">
      <c r="A2148" s="25" t="s">
        <v>2147</v>
      </c>
      <c r="B2148" s="24" t="str">
        <f>VLOOKUP('Customer Names'!A2148,'Customer Names'!A2148:C4482,3,FALSE)</f>
        <v>Galaviz</v>
      </c>
      <c r="C2148" s="24">
        <f>VLOOKUP(Table8[[#This Row],[Customer ID]],Table8[[Customer ID]:[BMI]],2,FALSE)</f>
        <v>32.01</v>
      </c>
      <c r="D2148" s="24">
        <f>VLOOKUP(Table8[[#This Row],[Customer ID]],Table8[[Customer ID]:[HBA1C]],4,FALSE)</f>
        <v>6.45</v>
      </c>
      <c r="E2148" s="24" t="str">
        <f>VLOOKUP(Table8[[#This Row],[Customer ID]],Table8[[Customer ID]:[Heart Issues]],6,FALSE)</f>
        <v>No</v>
      </c>
      <c r="F2148" s="24" t="str">
        <f>VLOOKUP(Table8[[#This Row],[Customer ID]],Table8[[Customer ID]:[Any Transplants]],7,FALSE)</f>
        <v>No</v>
      </c>
      <c r="G2148" s="24" t="str">
        <f>VLOOKUP(Table8[[#This Row],[Customer ID]],Table8[[Customer ID]:[Cancer history]],8,FALSE)</f>
        <v>No</v>
      </c>
      <c r="H2148" s="24">
        <f>VLOOKUP(Table8[[#This Row],[Customer ID]],Table8[[Customer ID]:[NumberOfMajorSurgeries]],9,FALSE)</f>
        <v>1</v>
      </c>
      <c r="I2148" s="24" t="str">
        <f>VLOOKUP(Table8[[#This Row],[Customer ID]],Table8[],10,FALSE)</f>
        <v>No</v>
      </c>
      <c r="J2148" s="24" t="str">
        <f>VLOOKUP(Table8[[#This Row],[Customer ID]],Table8[[Customer ID]:[Wight Status]],3,FALSE)</f>
        <v>Obesity</v>
      </c>
      <c r="K2148" s="24" t="str">
        <f>VLOOKUP(Table8[[#This Row],[Customer ID]],Table8[[Customer ID]:[Diabetes Status]],5,FALSE)</f>
        <v>Prediabetes</v>
      </c>
      <c r="L2148" s="24" t="str">
        <f>VLOOKUP(A2148,Table1[[Customer ID]:[Date Of Birth]],5,FALSE)</f>
        <v>29-Dec-1998</v>
      </c>
      <c r="M2148" s="24">
        <f>VLOOKUP(A2148,Table1[[Customer ID]:[charges]],8,FALSE)</f>
        <v>1981.58</v>
      </c>
      <c r="N2148" s="24" t="str">
        <f>VLOOKUP(Healthcare!A2148,Table1[[Customer ID]:[Hospital tier]],9,FALSE)</f>
        <v>tier - 3</v>
      </c>
      <c r="O2148" s="24" t="str">
        <f>VLOOKUP(A2148,Table1[[Customer ID]:[City tier]],10,FALSE)</f>
        <v>tier - 1</v>
      </c>
      <c r="P2148" s="24" t="str">
        <f>VLOOKUP(Healthcare!A2148,Table1[],11,FALSE)</f>
        <v>R1013</v>
      </c>
      <c r="Q2148" s="24">
        <f>VLOOKUP(Healthcare!A2148,Table1[[Customer ID]:[Age]],6,FALSE)</f>
        <v>24</v>
      </c>
    </row>
    <row r="2149" spans="1:17" ht="15.4" x14ac:dyDescent="0.45">
      <c r="A2149" s="25" t="s">
        <v>2148</v>
      </c>
      <c r="B2149" s="24" t="str">
        <f>VLOOKUP('Customer Names'!A2149,'Customer Names'!A2149:C4483,3,FALSE)</f>
        <v>Piper</v>
      </c>
      <c r="C2149" s="24">
        <f>VLOOKUP(Table8[[#This Row],[Customer ID]],Table8[[Customer ID]:[BMI]],2,FALSE)</f>
        <v>33</v>
      </c>
      <c r="D2149" s="24">
        <f>VLOOKUP(Table8[[#This Row],[Customer ID]],Table8[[Customer ID]:[HBA1C]],4,FALSE)</f>
        <v>9.27</v>
      </c>
      <c r="E2149" s="24" t="str">
        <f>VLOOKUP(Table8[[#This Row],[Customer ID]],Table8[[Customer ID]:[Heart Issues]],6,FALSE)</f>
        <v>No</v>
      </c>
      <c r="F2149" s="24" t="str">
        <f>VLOOKUP(Table8[[#This Row],[Customer ID]],Table8[[Customer ID]:[Any Transplants]],7,FALSE)</f>
        <v>No</v>
      </c>
      <c r="G2149" s="24" t="str">
        <f>VLOOKUP(Table8[[#This Row],[Customer ID]],Table8[[Customer ID]:[Cancer history]],8,FALSE)</f>
        <v>No</v>
      </c>
      <c r="H2149" s="24">
        <f>VLOOKUP(Table8[[#This Row],[Customer ID]],Table8[[Customer ID]:[NumberOfMajorSurgeries]],9,FALSE)</f>
        <v>0</v>
      </c>
      <c r="I2149" s="24" t="str">
        <f>VLOOKUP(Table8[[#This Row],[Customer ID]],Table8[],10,FALSE)</f>
        <v>No</v>
      </c>
      <c r="J2149" s="24" t="str">
        <f>VLOOKUP(Table8[[#This Row],[Customer ID]],Table8[[Customer ID]:[Wight Status]],3,FALSE)</f>
        <v>Obesity</v>
      </c>
      <c r="K2149" s="24" t="str">
        <f>VLOOKUP(Table8[[#This Row],[Customer ID]],Table8[[Customer ID]:[Diabetes Status]],5,FALSE)</f>
        <v>Diabetes</v>
      </c>
      <c r="L2149" s="24" t="str">
        <f>VLOOKUP(A2149,Table1[[Customer ID]:[Date Of Birth]],5,FALSE)</f>
        <v>16-Jul-2002</v>
      </c>
      <c r="M2149" s="24">
        <f>VLOOKUP(A2149,Table1[[Customer ID]:[charges]],8,FALSE)</f>
        <v>1980.07</v>
      </c>
      <c r="N2149" s="24" t="str">
        <f>VLOOKUP(Healthcare!A2149,Table1[[Customer ID]:[Hospital tier]],9,FALSE)</f>
        <v>tier - 3</v>
      </c>
      <c r="O2149" s="24" t="str">
        <f>VLOOKUP(A2149,Table1[[Customer ID]:[City tier]],10,FALSE)</f>
        <v>tier - 3</v>
      </c>
      <c r="P2149" s="24" t="str">
        <f>VLOOKUP(Healthcare!A2149,Table1[],11,FALSE)</f>
        <v>R1011</v>
      </c>
      <c r="Q2149" s="24">
        <f>VLOOKUP(Healthcare!A2149,Table1[[Customer ID]:[Age]],6,FALSE)</f>
        <v>20</v>
      </c>
    </row>
    <row r="2150" spans="1:17" ht="15.4" x14ac:dyDescent="0.45">
      <c r="A2150" s="25" t="s">
        <v>2149</v>
      </c>
      <c r="B2150" s="24" t="str">
        <f>VLOOKUP('Customer Names'!A2150,'Customer Names'!A2150:C4484,3,FALSE)</f>
        <v>Cantini</v>
      </c>
      <c r="C2150" s="24">
        <f>VLOOKUP(Table8[[#This Row],[Customer ID]],Table8[[Customer ID]:[BMI]],2,FALSE)</f>
        <v>29.3</v>
      </c>
      <c r="D2150" s="24">
        <f>VLOOKUP(Table8[[#This Row],[Customer ID]],Table8[[Customer ID]:[HBA1C]],4,FALSE)</f>
        <v>6.15</v>
      </c>
      <c r="E2150" s="24" t="str">
        <f>VLOOKUP(Table8[[#This Row],[Customer ID]],Table8[[Customer ID]:[Heart Issues]],6,FALSE)</f>
        <v>No</v>
      </c>
      <c r="F2150" s="24" t="str">
        <f>VLOOKUP(Table8[[#This Row],[Customer ID]],Table8[[Customer ID]:[Any Transplants]],7,FALSE)</f>
        <v>No</v>
      </c>
      <c r="G2150" s="24" t="str">
        <f>VLOOKUP(Table8[[#This Row],[Customer ID]],Table8[[Customer ID]:[Cancer history]],8,FALSE)</f>
        <v>No</v>
      </c>
      <c r="H2150" s="24">
        <f>VLOOKUP(Table8[[#This Row],[Customer ID]],Table8[[Customer ID]:[NumberOfMajorSurgeries]],9,FALSE)</f>
        <v>1</v>
      </c>
      <c r="I2150" s="24" t="str">
        <f>VLOOKUP(Table8[[#This Row],[Customer ID]],Table8[],10,FALSE)</f>
        <v>No</v>
      </c>
      <c r="J2150" s="24" t="str">
        <f>VLOOKUP(Table8[[#This Row],[Customer ID]],Table8[[Customer ID]:[Wight Status]],3,FALSE)</f>
        <v>Over Weight</v>
      </c>
      <c r="K2150" s="24" t="str">
        <f>VLOOKUP(Table8[[#This Row],[Customer ID]],Table8[[Customer ID]:[Diabetes Status]],5,FALSE)</f>
        <v>Prediabetes</v>
      </c>
      <c r="L2150" s="24" t="str">
        <f>VLOOKUP(A2150,Table1[[Customer ID]:[Date Of Birth]],5,FALSE)</f>
        <v>29-Sep-1998</v>
      </c>
      <c r="M2150" s="24">
        <f>VLOOKUP(A2150,Table1[[Customer ID]:[charges]],8,FALSE)</f>
        <v>1977.82</v>
      </c>
      <c r="N2150" s="24" t="str">
        <f>VLOOKUP(Healthcare!A2150,Table1[[Customer ID]:[Hospital tier]],9,FALSE)</f>
        <v>tier - 3</v>
      </c>
      <c r="O2150" s="24" t="str">
        <f>VLOOKUP(A2150,Table1[[Customer ID]:[City tier]],10,FALSE)</f>
        <v>tier - 1</v>
      </c>
      <c r="P2150" s="24" t="str">
        <f>VLOOKUP(Healthcare!A2150,Table1[],11,FALSE)</f>
        <v>R1011</v>
      </c>
      <c r="Q2150" s="24">
        <f>VLOOKUP(Healthcare!A2150,Table1[[Customer ID]:[Age]],6,FALSE)</f>
        <v>24</v>
      </c>
    </row>
    <row r="2151" spans="1:17" ht="15.4" x14ac:dyDescent="0.45">
      <c r="A2151" s="25" t="s">
        <v>2150</v>
      </c>
      <c r="B2151" s="24" t="str">
        <f>VLOOKUP('Customer Names'!A2151,'Customer Names'!A2151:C4485,3,FALSE)</f>
        <v>Hartman</v>
      </c>
      <c r="C2151" s="24">
        <f>VLOOKUP(Table8[[#This Row],[Customer ID]],Table8[[Customer ID]:[BMI]],2,FALSE)</f>
        <v>25.8</v>
      </c>
      <c r="D2151" s="24">
        <f>VLOOKUP(Table8[[#This Row],[Customer ID]],Table8[[Customer ID]:[HBA1C]],4,FALSE)</f>
        <v>4.13</v>
      </c>
      <c r="E2151" s="24" t="str">
        <f>VLOOKUP(Table8[[#This Row],[Customer ID]],Table8[[Customer ID]:[Heart Issues]],6,FALSE)</f>
        <v>No</v>
      </c>
      <c r="F2151" s="24" t="str">
        <f>VLOOKUP(Table8[[#This Row],[Customer ID]],Table8[[Customer ID]:[Any Transplants]],7,FALSE)</f>
        <v>No</v>
      </c>
      <c r="G2151" s="24" t="str">
        <f>VLOOKUP(Table8[[#This Row],[Customer ID]],Table8[[Customer ID]:[Cancer history]],8,FALSE)</f>
        <v>No</v>
      </c>
      <c r="H2151" s="24">
        <f>VLOOKUP(Table8[[#This Row],[Customer ID]],Table8[[Customer ID]:[NumberOfMajorSurgeries]],9,FALSE)</f>
        <v>1</v>
      </c>
      <c r="I2151" s="24" t="str">
        <f>VLOOKUP(Table8[[#This Row],[Customer ID]],Table8[],10,FALSE)</f>
        <v>No</v>
      </c>
      <c r="J2151" s="24" t="str">
        <f>VLOOKUP(Table8[[#This Row],[Customer ID]],Table8[[Customer ID]:[Wight Status]],3,FALSE)</f>
        <v>Over Weight</v>
      </c>
      <c r="K2151" s="24" t="str">
        <f>VLOOKUP(Table8[[#This Row],[Customer ID]],Table8[[Customer ID]:[Diabetes Status]],5,FALSE)</f>
        <v>Normal</v>
      </c>
      <c r="L2151" s="24" t="str">
        <f>VLOOKUP(A2151,Table1[[Customer ID]:[Date Of Birth]],5,FALSE)</f>
        <v>5-Oct-1998</v>
      </c>
      <c r="M2151" s="24">
        <f>VLOOKUP(A2151,Table1[[Customer ID]:[charges]],8,FALSE)</f>
        <v>1972.95</v>
      </c>
      <c r="N2151" s="24" t="str">
        <f>VLOOKUP(Healthcare!A2151,Table1[[Customer ID]:[Hospital tier]],9,FALSE)</f>
        <v>tier - 3</v>
      </c>
      <c r="O2151" s="24" t="str">
        <f>VLOOKUP(A2151,Table1[[Customer ID]:[City tier]],10,FALSE)</f>
        <v>tier - 1</v>
      </c>
      <c r="P2151" s="24" t="str">
        <f>VLOOKUP(Healthcare!A2151,Table1[],11,FALSE)</f>
        <v>R1011</v>
      </c>
      <c r="Q2151" s="24">
        <f>VLOOKUP(Healthcare!A2151,Table1[[Customer ID]:[Age]],6,FALSE)</f>
        <v>24</v>
      </c>
    </row>
    <row r="2152" spans="1:17" ht="15.4" x14ac:dyDescent="0.45">
      <c r="A2152" s="25" t="s">
        <v>2151</v>
      </c>
      <c r="B2152" s="24" t="str">
        <f>VLOOKUP('Customer Names'!A2152,'Customer Names'!A2152:C4486,3,FALSE)</f>
        <v>Werhane</v>
      </c>
      <c r="C2152" s="24">
        <f>VLOOKUP(Table8[[#This Row],[Customer ID]],Table8[[Customer ID]:[BMI]],2,FALSE)</f>
        <v>23.4</v>
      </c>
      <c r="D2152" s="24">
        <f>VLOOKUP(Table8[[#This Row],[Customer ID]],Table8[[Customer ID]:[HBA1C]],4,FALSE)</f>
        <v>4.24</v>
      </c>
      <c r="E2152" s="24" t="str">
        <f>VLOOKUP(Table8[[#This Row],[Customer ID]],Table8[[Customer ID]:[Heart Issues]],6,FALSE)</f>
        <v>No</v>
      </c>
      <c r="F2152" s="24" t="str">
        <f>VLOOKUP(Table8[[#This Row],[Customer ID]],Table8[[Customer ID]:[Any Transplants]],7,FALSE)</f>
        <v>No</v>
      </c>
      <c r="G2152" s="24" t="str">
        <f>VLOOKUP(Table8[[#This Row],[Customer ID]],Table8[[Customer ID]:[Cancer history]],8,FALSE)</f>
        <v>No</v>
      </c>
      <c r="H2152" s="24">
        <f>VLOOKUP(Table8[[#This Row],[Customer ID]],Table8[[Customer ID]:[NumberOfMajorSurgeries]],9,FALSE)</f>
        <v>1</v>
      </c>
      <c r="I2152" s="24" t="str">
        <f>VLOOKUP(Table8[[#This Row],[Customer ID]],Table8[],10,FALSE)</f>
        <v>No</v>
      </c>
      <c r="J2152" s="24" t="str">
        <f>VLOOKUP(Table8[[#This Row],[Customer ID]],Table8[[Customer ID]:[Wight Status]],3,FALSE)</f>
        <v>Normal Weight</v>
      </c>
      <c r="K2152" s="24" t="str">
        <f>VLOOKUP(Table8[[#This Row],[Customer ID]],Table8[[Customer ID]:[Diabetes Status]],5,FALSE)</f>
        <v>Normal</v>
      </c>
      <c r="L2152" s="24" t="str">
        <f>VLOOKUP(A2152,Table1[[Customer ID]:[Date Of Birth]],5,FALSE)</f>
        <v>28-Sep-1998</v>
      </c>
      <c r="M2152" s="24">
        <f>VLOOKUP(A2152,Table1[[Customer ID]:[charges]],8,FALSE)</f>
        <v>1969.61</v>
      </c>
      <c r="N2152" s="24" t="str">
        <f>VLOOKUP(Healthcare!A2152,Table1[[Customer ID]:[Hospital tier]],9,FALSE)</f>
        <v>tier - 3</v>
      </c>
      <c r="O2152" s="24" t="str">
        <f>VLOOKUP(A2152,Table1[[Customer ID]:[City tier]],10,FALSE)</f>
        <v>tier - 3</v>
      </c>
      <c r="P2152" s="24" t="str">
        <f>VLOOKUP(Healthcare!A2152,Table1[],11,FALSE)</f>
        <v>R1011</v>
      </c>
      <c r="Q2152" s="24">
        <f>VLOOKUP(Healthcare!A2152,Table1[[Customer ID]:[Age]],6,FALSE)</f>
        <v>24</v>
      </c>
    </row>
    <row r="2153" spans="1:17" ht="15.4" x14ac:dyDescent="0.45">
      <c r="A2153" s="25" t="s">
        <v>2152</v>
      </c>
      <c r="B2153" s="24" t="str">
        <f>VLOOKUP('Customer Names'!A2153,'Customer Names'!A2153:C4487,3,FALSE)</f>
        <v>Davies</v>
      </c>
      <c r="C2153" s="24">
        <f>VLOOKUP(Table8[[#This Row],[Customer ID]],Table8[[Customer ID]:[BMI]],2,FALSE)</f>
        <v>27.93</v>
      </c>
      <c r="D2153" s="24">
        <f>VLOOKUP(Table8[[#This Row],[Customer ID]],Table8[[Customer ID]:[HBA1C]],4,FALSE)</f>
        <v>9.8800000000000008</v>
      </c>
      <c r="E2153" s="24" t="str">
        <f>VLOOKUP(Table8[[#This Row],[Customer ID]],Table8[[Customer ID]:[Heart Issues]],6,FALSE)</f>
        <v>No</v>
      </c>
      <c r="F2153" s="24" t="str">
        <f>VLOOKUP(Table8[[#This Row],[Customer ID]],Table8[[Customer ID]:[Any Transplants]],7,FALSE)</f>
        <v>No</v>
      </c>
      <c r="G2153" s="24" t="str">
        <f>VLOOKUP(Table8[[#This Row],[Customer ID]],Table8[[Customer ID]:[Cancer history]],8,FALSE)</f>
        <v>No</v>
      </c>
      <c r="H2153" s="24">
        <f>VLOOKUP(Table8[[#This Row],[Customer ID]],Table8[[Customer ID]:[NumberOfMajorSurgeries]],9,FALSE)</f>
        <v>0</v>
      </c>
      <c r="I2153" s="24" t="str">
        <f>VLOOKUP(Table8[[#This Row],[Customer ID]],Table8[],10,FALSE)</f>
        <v>No</v>
      </c>
      <c r="J2153" s="24" t="str">
        <f>VLOOKUP(Table8[[#This Row],[Customer ID]],Table8[[Customer ID]:[Wight Status]],3,FALSE)</f>
        <v>Over Weight</v>
      </c>
      <c r="K2153" s="24" t="str">
        <f>VLOOKUP(Table8[[#This Row],[Customer ID]],Table8[[Customer ID]:[Diabetes Status]],5,FALSE)</f>
        <v>Diabetes</v>
      </c>
      <c r="L2153" s="24" t="str">
        <f>VLOOKUP(A2153,Table1[[Customer ID]:[Date Of Birth]],5,FALSE)</f>
        <v>29-Jul-2002</v>
      </c>
      <c r="M2153" s="24">
        <f>VLOOKUP(A2153,Table1[[Customer ID]:[charges]],8,FALSE)</f>
        <v>1967.02</v>
      </c>
      <c r="N2153" s="24" t="str">
        <f>VLOOKUP(Healthcare!A2153,Table1[[Customer ID]:[Hospital tier]],9,FALSE)</f>
        <v>tier - 3</v>
      </c>
      <c r="O2153" s="24" t="str">
        <f>VLOOKUP(A2153,Table1[[Customer ID]:[City tier]],10,FALSE)</f>
        <v>tier - 2</v>
      </c>
      <c r="P2153" s="24" t="str">
        <f>VLOOKUP(Healthcare!A2153,Table1[],11,FALSE)</f>
        <v>R1016</v>
      </c>
      <c r="Q2153" s="24">
        <f>VLOOKUP(Healthcare!A2153,Table1[[Customer ID]:[Age]],6,FALSE)</f>
        <v>20</v>
      </c>
    </row>
    <row r="2154" spans="1:17" ht="15.4" x14ac:dyDescent="0.45">
      <c r="A2154" s="25" t="s">
        <v>2153</v>
      </c>
      <c r="B2154" s="24" t="str">
        <f>VLOOKUP('Customer Names'!A2154,'Customer Names'!A2154:C4488,3,FALSE)</f>
        <v>Hummel</v>
      </c>
      <c r="C2154" s="24">
        <f>VLOOKUP(Table8[[#This Row],[Customer ID]],Table8[[Customer ID]:[BMI]],2,FALSE)</f>
        <v>22</v>
      </c>
      <c r="D2154" s="24">
        <f>VLOOKUP(Table8[[#This Row],[Customer ID]],Table8[[Customer ID]:[HBA1C]],4,FALSE)</f>
        <v>9.5</v>
      </c>
      <c r="E2154" s="24" t="str">
        <f>VLOOKUP(Table8[[#This Row],[Customer ID]],Table8[[Customer ID]:[Heart Issues]],6,FALSE)</f>
        <v>No</v>
      </c>
      <c r="F2154" s="24" t="str">
        <f>VLOOKUP(Table8[[#This Row],[Customer ID]],Table8[[Customer ID]:[Any Transplants]],7,FALSE)</f>
        <v>No</v>
      </c>
      <c r="G2154" s="24" t="str">
        <f>VLOOKUP(Table8[[#This Row],[Customer ID]],Table8[[Customer ID]:[Cancer history]],8,FALSE)</f>
        <v>No</v>
      </c>
      <c r="H2154" s="24">
        <f>VLOOKUP(Table8[[#This Row],[Customer ID]],Table8[[Customer ID]:[NumberOfMajorSurgeries]],9,FALSE)</f>
        <v>0</v>
      </c>
      <c r="I2154" s="24" t="str">
        <f>VLOOKUP(Table8[[#This Row],[Customer ID]],Table8[],10,FALSE)</f>
        <v>No</v>
      </c>
      <c r="J2154" s="24" t="str">
        <f>VLOOKUP(Table8[[#This Row],[Customer ID]],Table8[[Customer ID]:[Wight Status]],3,FALSE)</f>
        <v>Normal Weight</v>
      </c>
      <c r="K2154" s="24" t="str">
        <f>VLOOKUP(Table8[[#This Row],[Customer ID]],Table8[[Customer ID]:[Diabetes Status]],5,FALSE)</f>
        <v>Diabetes</v>
      </c>
      <c r="L2154" s="24" t="str">
        <f>VLOOKUP(A2154,Table1[[Customer ID]:[Date Of Birth]],5,FALSE)</f>
        <v>7-Sep-2002</v>
      </c>
      <c r="M2154" s="24">
        <f>VLOOKUP(A2154,Table1[[Customer ID]:[charges]],8,FALSE)</f>
        <v>1964.78</v>
      </c>
      <c r="N2154" s="24" t="str">
        <f>VLOOKUP(Healthcare!A2154,Table1[[Customer ID]:[Hospital tier]],9,FALSE)</f>
        <v>tier - 3</v>
      </c>
      <c r="O2154" s="24" t="str">
        <f>VLOOKUP(A2154,Table1[[Customer ID]:[City tier]],10,FALSE)</f>
        <v>tier - 1</v>
      </c>
      <c r="P2154" s="24" t="str">
        <f>VLOOKUP(Healthcare!A2154,Table1[],11,FALSE)</f>
        <v>R1011</v>
      </c>
      <c r="Q2154" s="24">
        <f>VLOOKUP(Healthcare!A2154,Table1[[Customer ID]:[Age]],6,FALSE)</f>
        <v>20</v>
      </c>
    </row>
    <row r="2155" spans="1:17" ht="15.4" x14ac:dyDescent="0.45">
      <c r="A2155" s="25" t="s">
        <v>2154</v>
      </c>
      <c r="B2155" s="24" t="str">
        <f>VLOOKUP('Customer Names'!A2155,'Customer Names'!A2155:C4489,3,FALSE)</f>
        <v>Lutz</v>
      </c>
      <c r="C2155" s="24">
        <f>VLOOKUP(Table8[[#This Row],[Customer ID]],Table8[[Customer ID]:[BMI]],2,FALSE)</f>
        <v>36.86</v>
      </c>
      <c r="D2155" s="24">
        <f>VLOOKUP(Table8[[#This Row],[Customer ID]],Table8[[Customer ID]:[HBA1C]],4,FALSE)</f>
        <v>4.97</v>
      </c>
      <c r="E2155" s="24" t="str">
        <f>VLOOKUP(Table8[[#This Row],[Customer ID]],Table8[[Customer ID]:[Heart Issues]],6,FALSE)</f>
        <v>Yes</v>
      </c>
      <c r="F2155" s="24" t="str">
        <f>VLOOKUP(Table8[[#This Row],[Customer ID]],Table8[[Customer ID]:[Any Transplants]],7,FALSE)</f>
        <v>No</v>
      </c>
      <c r="G2155" s="24" t="str">
        <f>VLOOKUP(Table8[[#This Row],[Customer ID]],Table8[[Customer ID]:[Cancer history]],8,FALSE)</f>
        <v>No</v>
      </c>
      <c r="H2155" s="24">
        <f>VLOOKUP(Table8[[#This Row],[Customer ID]],Table8[[Customer ID]:[NumberOfMajorSurgeries]],9,FALSE)</f>
        <v>0</v>
      </c>
      <c r="I2155" s="24" t="str">
        <f>VLOOKUP(Table8[[#This Row],[Customer ID]],Table8[],10,FALSE)</f>
        <v>No</v>
      </c>
      <c r="J2155" s="24" t="str">
        <f>VLOOKUP(Table8[[#This Row],[Customer ID]],Table8[[Customer ID]:[Wight Status]],3,FALSE)</f>
        <v>Obesity</v>
      </c>
      <c r="K2155" s="24" t="str">
        <f>VLOOKUP(Table8[[#This Row],[Customer ID]],Table8[[Customer ID]:[Diabetes Status]],5,FALSE)</f>
        <v>Normal</v>
      </c>
      <c r="L2155" s="24" t="str">
        <f>VLOOKUP(A2155,Table1[[Customer ID]:[Date Of Birth]],5,FALSE)</f>
        <v>9-Dec-2001</v>
      </c>
      <c r="M2155" s="24">
        <f>VLOOKUP(A2155,Table1[[Customer ID]:[charges]],8,FALSE)</f>
        <v>1917.32</v>
      </c>
      <c r="N2155" s="24" t="str">
        <f>VLOOKUP(Healthcare!A2155,Table1[[Customer ID]:[Hospital tier]],9,FALSE)</f>
        <v>tier - 3</v>
      </c>
      <c r="O2155" s="24" t="str">
        <f>VLOOKUP(A2155,Table1[[Customer ID]:[City tier]],10,FALSE)</f>
        <v>tier - 2</v>
      </c>
      <c r="P2155" s="24" t="str">
        <f>VLOOKUP(Healthcare!A2155,Table1[],11,FALSE)</f>
        <v>R1012</v>
      </c>
      <c r="Q2155" s="24">
        <f>VLOOKUP(Healthcare!A2155,Table1[[Customer ID]:[Age]],6,FALSE)</f>
        <v>21</v>
      </c>
    </row>
    <row r="2156" spans="1:17" ht="15.4" x14ac:dyDescent="0.45">
      <c r="A2156" s="25" t="s">
        <v>2155</v>
      </c>
      <c r="B2156" s="24" t="str">
        <f>VLOOKUP('Customer Names'!A2156,'Customer Names'!A2156:C4490,3,FALSE)</f>
        <v>Waters</v>
      </c>
      <c r="C2156" s="24">
        <f>VLOOKUP(Table8[[#This Row],[Customer ID]],Table8[[Customer ID]:[BMI]],2,FALSE)</f>
        <v>31.254999999999999</v>
      </c>
      <c r="D2156" s="24">
        <f>VLOOKUP(Table8[[#This Row],[Customer ID]],Table8[[Customer ID]:[HBA1C]],4,FALSE)</f>
        <v>5.49</v>
      </c>
      <c r="E2156" s="24" t="str">
        <f>VLOOKUP(Table8[[#This Row],[Customer ID]],Table8[[Customer ID]:[Heart Issues]],6,FALSE)</f>
        <v>Yes</v>
      </c>
      <c r="F2156" s="24" t="str">
        <f>VLOOKUP(Table8[[#This Row],[Customer ID]],Table8[[Customer ID]:[Any Transplants]],7,FALSE)</f>
        <v>No</v>
      </c>
      <c r="G2156" s="24" t="str">
        <f>VLOOKUP(Table8[[#This Row],[Customer ID]],Table8[[Customer ID]:[Cancer history]],8,FALSE)</f>
        <v>No</v>
      </c>
      <c r="H2156" s="24">
        <f>VLOOKUP(Table8[[#This Row],[Customer ID]],Table8[[Customer ID]:[NumberOfMajorSurgeries]],9,FALSE)</f>
        <v>0</v>
      </c>
      <c r="I2156" s="24" t="str">
        <f>VLOOKUP(Table8[[#This Row],[Customer ID]],Table8[],10,FALSE)</f>
        <v>No</v>
      </c>
      <c r="J2156" s="24" t="str">
        <f>VLOOKUP(Table8[[#This Row],[Customer ID]],Table8[[Customer ID]:[Wight Status]],3,FALSE)</f>
        <v>Obesity</v>
      </c>
      <c r="K2156" s="24" t="str">
        <f>VLOOKUP(Table8[[#This Row],[Customer ID]],Table8[[Customer ID]:[Diabetes Status]],5,FALSE)</f>
        <v>Normal</v>
      </c>
      <c r="L2156" s="24" t="str">
        <f>VLOOKUP(A2156,Table1[[Customer ID]:[Date Of Birth]],5,FALSE)</f>
        <v>3-Aug-2001</v>
      </c>
      <c r="M2156" s="24">
        <f>VLOOKUP(A2156,Table1[[Customer ID]:[charges]],8,FALSE)</f>
        <v>1909.53</v>
      </c>
      <c r="N2156" s="24" t="str">
        <f>VLOOKUP(Healthcare!A2156,Table1[[Customer ID]:[Hospital tier]],9,FALSE)</f>
        <v>tier - 3</v>
      </c>
      <c r="O2156" s="24" t="str">
        <f>VLOOKUP(A2156,Table1[[Customer ID]:[City tier]],10,FALSE)</f>
        <v>tier - 3</v>
      </c>
      <c r="P2156" s="24" t="str">
        <f>VLOOKUP(Healthcare!A2156,Table1[],11,FALSE)</f>
        <v>R1012</v>
      </c>
      <c r="Q2156" s="24">
        <f>VLOOKUP(Healthcare!A2156,Table1[[Customer ID]:[Age]],6,FALSE)</f>
        <v>21</v>
      </c>
    </row>
    <row r="2157" spans="1:17" ht="15.4" x14ac:dyDescent="0.45">
      <c r="A2157" s="25" t="s">
        <v>2156</v>
      </c>
      <c r="B2157" s="24" t="str">
        <f>VLOOKUP('Customer Names'!A2157,'Customer Names'!A2157:C4491,3,FALSE)</f>
        <v>Viglienzoni</v>
      </c>
      <c r="C2157" s="24">
        <f>VLOOKUP(Table8[[#This Row],[Customer ID]],Table8[[Customer ID]:[BMI]],2,FALSE)</f>
        <v>23.06</v>
      </c>
      <c r="D2157" s="24">
        <f>VLOOKUP(Table8[[#This Row],[Customer ID]],Table8[[Customer ID]:[HBA1C]],4,FALSE)</f>
        <v>4.47</v>
      </c>
      <c r="E2157" s="24" t="str">
        <f>VLOOKUP(Table8[[#This Row],[Customer ID]],Table8[[Customer ID]:[Heart Issues]],6,FALSE)</f>
        <v>No</v>
      </c>
      <c r="F2157" s="24" t="str">
        <f>VLOOKUP(Table8[[#This Row],[Customer ID]],Table8[[Customer ID]:[Any Transplants]],7,FALSE)</f>
        <v>No</v>
      </c>
      <c r="G2157" s="24" t="str">
        <f>VLOOKUP(Table8[[#This Row],[Customer ID]],Table8[[Customer ID]:[Cancer history]],8,FALSE)</f>
        <v>No</v>
      </c>
      <c r="H2157" s="24">
        <f>VLOOKUP(Table8[[#This Row],[Customer ID]],Table8[[Customer ID]:[NumberOfMajorSurgeries]],9,FALSE)</f>
        <v>0</v>
      </c>
      <c r="I2157" s="24" t="str">
        <f>VLOOKUP(Table8[[#This Row],[Customer ID]],Table8[],10,FALSE)</f>
        <v>No</v>
      </c>
      <c r="J2157" s="24" t="str">
        <f>VLOOKUP(Table8[[#This Row],[Customer ID]],Table8[[Customer ID]:[Wight Status]],3,FALSE)</f>
        <v>Normal Weight</v>
      </c>
      <c r="K2157" s="24" t="str">
        <f>VLOOKUP(Table8[[#This Row],[Customer ID]],Table8[[Customer ID]:[Diabetes Status]],5,FALSE)</f>
        <v>Normal</v>
      </c>
      <c r="L2157" s="24" t="str">
        <f>VLOOKUP(A2157,Table1[[Customer ID]:[Date Of Birth]],5,FALSE)</f>
        <v>6-Oct-1994</v>
      </c>
      <c r="M2157" s="24">
        <f>VLOOKUP(A2157,Table1[[Customer ID]:[charges]],8,FALSE)</f>
        <v>1908.9</v>
      </c>
      <c r="N2157" s="24" t="str">
        <f>VLOOKUP(Healthcare!A2157,Table1[[Customer ID]:[Hospital tier]],9,FALSE)</f>
        <v>tier - 3</v>
      </c>
      <c r="O2157" s="24" t="str">
        <f>VLOOKUP(A2157,Table1[[Customer ID]:[City tier]],10,FALSE)</f>
        <v>tier - 3</v>
      </c>
      <c r="P2157" s="24" t="str">
        <f>VLOOKUP(Healthcare!A2157,Table1[],11,FALSE)</f>
        <v>R1013</v>
      </c>
      <c r="Q2157" s="24">
        <f>VLOOKUP(Healthcare!A2157,Table1[[Customer ID]:[Age]],6,FALSE)</f>
        <v>28</v>
      </c>
    </row>
    <row r="2158" spans="1:17" ht="15.4" x14ac:dyDescent="0.45">
      <c r="A2158" s="25" t="s">
        <v>2157</v>
      </c>
      <c r="B2158" s="24" t="str">
        <f>VLOOKUP('Customer Names'!A2158,'Customer Names'!A2158:C4492,3,FALSE)</f>
        <v>Rathbun</v>
      </c>
      <c r="C2158" s="24">
        <f>VLOOKUP(Table8[[#This Row],[Customer ID]],Table8[[Customer ID]:[BMI]],2,FALSE)</f>
        <v>28.975000000000001</v>
      </c>
      <c r="D2158" s="24">
        <f>VLOOKUP(Table8[[#This Row],[Customer ID]],Table8[[Customer ID]:[HBA1C]],4,FALSE)</f>
        <v>4.34</v>
      </c>
      <c r="E2158" s="24" t="str">
        <f>VLOOKUP(Table8[[#This Row],[Customer ID]],Table8[[Customer ID]:[Heart Issues]],6,FALSE)</f>
        <v>Yes</v>
      </c>
      <c r="F2158" s="24" t="str">
        <f>VLOOKUP(Table8[[#This Row],[Customer ID]],Table8[[Customer ID]:[Any Transplants]],7,FALSE)</f>
        <v>No</v>
      </c>
      <c r="G2158" s="24" t="str">
        <f>VLOOKUP(Table8[[#This Row],[Customer ID]],Table8[[Customer ID]:[Cancer history]],8,FALSE)</f>
        <v>No</v>
      </c>
      <c r="H2158" s="24">
        <f>VLOOKUP(Table8[[#This Row],[Customer ID]],Table8[[Customer ID]:[NumberOfMajorSurgeries]],9,FALSE)</f>
        <v>0</v>
      </c>
      <c r="I2158" s="24" t="str">
        <f>VLOOKUP(Table8[[#This Row],[Customer ID]],Table8[],10,FALSE)</f>
        <v>No</v>
      </c>
      <c r="J2158" s="24" t="str">
        <f>VLOOKUP(Table8[[#This Row],[Customer ID]],Table8[[Customer ID]:[Wight Status]],3,FALSE)</f>
        <v>Over Weight</v>
      </c>
      <c r="K2158" s="24" t="str">
        <f>VLOOKUP(Table8[[#This Row],[Customer ID]],Table8[[Customer ID]:[Diabetes Status]],5,FALSE)</f>
        <v>Normal</v>
      </c>
      <c r="L2158" s="24" t="str">
        <f>VLOOKUP(A2158,Table1[[Customer ID]:[Date Of Birth]],5,FALSE)</f>
        <v>10-Aug-2001</v>
      </c>
      <c r="M2158" s="24">
        <f>VLOOKUP(A2158,Table1[[Customer ID]:[charges]],8,FALSE)</f>
        <v>1906.36</v>
      </c>
      <c r="N2158" s="24" t="str">
        <f>VLOOKUP(Healthcare!A2158,Table1[[Customer ID]:[Hospital tier]],9,FALSE)</f>
        <v>tier - 3</v>
      </c>
      <c r="O2158" s="24" t="str">
        <f>VLOOKUP(A2158,Table1[[Customer ID]:[City tier]],10,FALSE)</f>
        <v>tier - 1</v>
      </c>
      <c r="P2158" s="24" t="str">
        <f>VLOOKUP(Healthcare!A2158,Table1[],11,FALSE)</f>
        <v>R1012</v>
      </c>
      <c r="Q2158" s="24">
        <f>VLOOKUP(Healthcare!A2158,Table1[[Customer ID]:[Age]],6,FALSE)</f>
        <v>21</v>
      </c>
    </row>
    <row r="2159" spans="1:17" ht="15.4" x14ac:dyDescent="0.45">
      <c r="A2159" s="25" t="s">
        <v>2158</v>
      </c>
      <c r="B2159" s="24" t="str">
        <f>VLOOKUP('Customer Names'!A2159,'Customer Names'!A2159:C4493,3,FALSE)</f>
        <v>crane</v>
      </c>
      <c r="C2159" s="24">
        <f>VLOOKUP(Table8[[#This Row],[Customer ID]],Table8[[Customer ID]:[BMI]],2,FALSE)</f>
        <v>33.299999999999997</v>
      </c>
      <c r="D2159" s="24">
        <f>VLOOKUP(Table8[[#This Row],[Customer ID]],Table8[[Customer ID]:[HBA1C]],4,FALSE)</f>
        <v>9.49</v>
      </c>
      <c r="E2159" s="24" t="str">
        <f>VLOOKUP(Table8[[#This Row],[Customer ID]],Table8[[Customer ID]:[Heart Issues]],6,FALSE)</f>
        <v>No</v>
      </c>
      <c r="F2159" s="24" t="str">
        <f>VLOOKUP(Table8[[#This Row],[Customer ID]],Table8[[Customer ID]:[Any Transplants]],7,FALSE)</f>
        <v>No</v>
      </c>
      <c r="G2159" s="24" t="str">
        <f>VLOOKUP(Table8[[#This Row],[Customer ID]],Table8[[Customer ID]:[Cancer history]],8,FALSE)</f>
        <v>No</v>
      </c>
      <c r="H2159" s="24">
        <f>VLOOKUP(Table8[[#This Row],[Customer ID]],Table8[[Customer ID]:[NumberOfMajorSurgeries]],9,FALSE)</f>
        <v>0</v>
      </c>
      <c r="I2159" s="24" t="str">
        <f>VLOOKUP(Table8[[#This Row],[Customer ID]],Table8[],10,FALSE)</f>
        <v>No</v>
      </c>
      <c r="J2159" s="24" t="str">
        <f>VLOOKUP(Table8[[#This Row],[Customer ID]],Table8[[Customer ID]:[Wight Status]],3,FALSE)</f>
        <v>Obesity</v>
      </c>
      <c r="K2159" s="24" t="str">
        <f>VLOOKUP(Table8[[#This Row],[Customer ID]],Table8[[Customer ID]:[Diabetes Status]],5,FALSE)</f>
        <v>Diabetes</v>
      </c>
      <c r="L2159" s="24" t="str">
        <f>VLOOKUP(A2159,Table1[[Customer ID]:[Date Of Birth]],5,FALSE)</f>
        <v>21-Aug-2002</v>
      </c>
      <c r="M2159" s="24">
        <f>VLOOKUP(A2159,Table1[[Customer ID]:[charges]],8,FALSE)</f>
        <v>1880.49</v>
      </c>
      <c r="N2159" s="24" t="str">
        <f>VLOOKUP(Healthcare!A2159,Table1[[Customer ID]:[Hospital tier]],9,FALSE)</f>
        <v>tier - 3</v>
      </c>
      <c r="O2159" s="24" t="str">
        <f>VLOOKUP(A2159,Table1[[Customer ID]:[City tier]],10,FALSE)</f>
        <v>tier - 1</v>
      </c>
      <c r="P2159" s="24" t="str">
        <f>VLOOKUP(Healthcare!A2159,Table1[],11,FALSE)</f>
        <v>R1011</v>
      </c>
      <c r="Q2159" s="24">
        <f>VLOOKUP(Healthcare!A2159,Table1[[Customer ID]:[Age]],6,FALSE)</f>
        <v>20</v>
      </c>
    </row>
    <row r="2160" spans="1:17" ht="15.4" x14ac:dyDescent="0.45">
      <c r="A2160" s="25" t="s">
        <v>2159</v>
      </c>
      <c r="B2160" s="24" t="str">
        <f>VLOOKUP('Customer Names'!A2160,'Customer Names'!A2160:C4494,3,FALSE)</f>
        <v>Conant</v>
      </c>
      <c r="C2160" s="24">
        <f>VLOOKUP(Table8[[#This Row],[Customer ID]],Table8[[Customer ID]:[BMI]],2,FALSE)</f>
        <v>33</v>
      </c>
      <c r="D2160" s="24">
        <f>VLOOKUP(Table8[[#This Row],[Customer ID]],Table8[[Customer ID]:[HBA1C]],4,FALSE)</f>
        <v>10.16</v>
      </c>
      <c r="E2160" s="24" t="str">
        <f>VLOOKUP(Table8[[#This Row],[Customer ID]],Table8[[Customer ID]:[Heart Issues]],6,FALSE)</f>
        <v>No</v>
      </c>
      <c r="F2160" s="24" t="str">
        <f>VLOOKUP(Table8[[#This Row],[Customer ID]],Table8[[Customer ID]:[Any Transplants]],7,FALSE)</f>
        <v>No</v>
      </c>
      <c r="G2160" s="24" t="str">
        <f>VLOOKUP(Table8[[#This Row],[Customer ID]],Table8[[Customer ID]:[Cancer history]],8,FALSE)</f>
        <v>No</v>
      </c>
      <c r="H2160" s="24">
        <f>VLOOKUP(Table8[[#This Row],[Customer ID]],Table8[[Customer ID]:[NumberOfMajorSurgeries]],9,FALSE)</f>
        <v>0</v>
      </c>
      <c r="I2160" s="24" t="str">
        <f>VLOOKUP(Table8[[#This Row],[Customer ID]],Table8[],10,FALSE)</f>
        <v>No</v>
      </c>
      <c r="J2160" s="24" t="str">
        <f>VLOOKUP(Table8[[#This Row],[Customer ID]],Table8[[Customer ID]:[Wight Status]],3,FALSE)</f>
        <v>Obesity</v>
      </c>
      <c r="K2160" s="24" t="str">
        <f>VLOOKUP(Table8[[#This Row],[Customer ID]],Table8[[Customer ID]:[Diabetes Status]],5,FALSE)</f>
        <v>Diabetes</v>
      </c>
      <c r="L2160" s="24" t="str">
        <f>VLOOKUP(A2160,Table1[[Customer ID]:[Date Of Birth]],5,FALSE)</f>
        <v>29-Aug-2002</v>
      </c>
      <c r="M2160" s="24">
        <f>VLOOKUP(A2160,Table1[[Customer ID]:[charges]],8,FALSE)</f>
        <v>1880.07</v>
      </c>
      <c r="N2160" s="24" t="str">
        <f>VLOOKUP(Healthcare!A2160,Table1[[Customer ID]:[Hospital tier]],9,FALSE)</f>
        <v>tier - 3</v>
      </c>
      <c r="O2160" s="24" t="str">
        <f>VLOOKUP(A2160,Table1[[Customer ID]:[City tier]],10,FALSE)</f>
        <v>tier - 2</v>
      </c>
      <c r="P2160" s="24" t="str">
        <f>VLOOKUP(Healthcare!A2160,Table1[],11,FALSE)</f>
        <v>R1013</v>
      </c>
      <c r="Q2160" s="24">
        <f>VLOOKUP(Healthcare!A2160,Table1[[Customer ID]:[Age]],6,FALSE)</f>
        <v>20</v>
      </c>
    </row>
    <row r="2161" spans="1:17" ht="15.4" x14ac:dyDescent="0.45">
      <c r="A2161" s="25" t="s">
        <v>2160</v>
      </c>
      <c r="B2161" s="24" t="str">
        <f>VLOOKUP('Customer Names'!A2161,'Customer Names'!A2161:C4495,3,FALSE)</f>
        <v>Huyser-Wierenga</v>
      </c>
      <c r="C2161" s="24">
        <f>VLOOKUP(Table8[[#This Row],[Customer ID]],Table8[[Customer ID]:[BMI]],2,FALSE)</f>
        <v>31.46</v>
      </c>
      <c r="D2161" s="24">
        <f>VLOOKUP(Table8[[#This Row],[Customer ID]],Table8[[Customer ID]:[HBA1C]],4,FALSE)</f>
        <v>11.19</v>
      </c>
      <c r="E2161" s="24" t="str">
        <f>VLOOKUP(Table8[[#This Row],[Customer ID]],Table8[[Customer ID]:[Heart Issues]],6,FALSE)</f>
        <v>No</v>
      </c>
      <c r="F2161" s="24" t="str">
        <f>VLOOKUP(Table8[[#This Row],[Customer ID]],Table8[[Customer ID]:[Any Transplants]],7,FALSE)</f>
        <v>No</v>
      </c>
      <c r="G2161" s="24" t="str">
        <f>VLOOKUP(Table8[[#This Row],[Customer ID]],Table8[[Customer ID]:[Cancer history]],8,FALSE)</f>
        <v>No</v>
      </c>
      <c r="H2161" s="24">
        <f>VLOOKUP(Table8[[#This Row],[Customer ID]],Table8[[Customer ID]:[NumberOfMajorSurgeries]],9,FALSE)</f>
        <v>0</v>
      </c>
      <c r="I2161" s="24" t="str">
        <f>VLOOKUP(Table8[[#This Row],[Customer ID]],Table8[],10,FALSE)</f>
        <v>No</v>
      </c>
      <c r="J2161" s="24" t="str">
        <f>VLOOKUP(Table8[[#This Row],[Customer ID]],Table8[[Customer ID]:[Wight Status]],3,FALSE)</f>
        <v>Obesity</v>
      </c>
      <c r="K2161" s="24" t="str">
        <f>VLOOKUP(Table8[[#This Row],[Customer ID]],Table8[[Customer ID]:[Diabetes Status]],5,FALSE)</f>
        <v>Diabetes</v>
      </c>
      <c r="L2161" s="24" t="str">
        <f>VLOOKUP(A2161,Table1[[Customer ID]:[Date Of Birth]],5,FALSE)</f>
        <v>29-Oct-2002</v>
      </c>
      <c r="M2161" s="24">
        <f>VLOOKUP(A2161,Table1[[Customer ID]:[charges]],8,FALSE)</f>
        <v>1877.93</v>
      </c>
      <c r="N2161" s="24" t="str">
        <f>VLOOKUP(Healthcare!A2161,Table1[[Customer ID]:[Hospital tier]],9,FALSE)</f>
        <v>tier - 3</v>
      </c>
      <c r="O2161" s="24" t="str">
        <f>VLOOKUP(A2161,Table1[[Customer ID]:[City tier]],10,FALSE)</f>
        <v>tier - 1</v>
      </c>
      <c r="P2161" s="24" t="str">
        <f>VLOOKUP(Healthcare!A2161,Table1[],11,FALSE)</f>
        <v>R1013</v>
      </c>
      <c r="Q2161" s="24">
        <f>VLOOKUP(Healthcare!A2161,Table1[[Customer ID]:[Age]],6,FALSE)</f>
        <v>20</v>
      </c>
    </row>
    <row r="2162" spans="1:17" ht="15.4" x14ac:dyDescent="0.45">
      <c r="A2162" s="25" t="s">
        <v>2161</v>
      </c>
      <c r="B2162" s="24" t="str">
        <f>VLOOKUP('Customer Names'!A2162,'Customer Names'!A2162:C4496,3,FALSE)</f>
        <v>Natalini</v>
      </c>
      <c r="C2162" s="24">
        <f>VLOOKUP(Table8[[#This Row],[Customer ID]],Table8[[Customer ID]:[BMI]],2,FALSE)</f>
        <v>29.6</v>
      </c>
      <c r="D2162" s="24">
        <f>VLOOKUP(Table8[[#This Row],[Customer ID]],Table8[[Customer ID]:[HBA1C]],4,FALSE)</f>
        <v>11.03</v>
      </c>
      <c r="E2162" s="24" t="str">
        <f>VLOOKUP(Table8[[#This Row],[Customer ID]],Table8[[Customer ID]:[Heart Issues]],6,FALSE)</f>
        <v>No</v>
      </c>
      <c r="F2162" s="24" t="str">
        <f>VLOOKUP(Table8[[#This Row],[Customer ID]],Table8[[Customer ID]:[Any Transplants]],7,FALSE)</f>
        <v>No</v>
      </c>
      <c r="G2162" s="24" t="str">
        <f>VLOOKUP(Table8[[#This Row],[Customer ID]],Table8[[Customer ID]:[Cancer history]],8,FALSE)</f>
        <v>No</v>
      </c>
      <c r="H2162" s="24">
        <f>VLOOKUP(Table8[[#This Row],[Customer ID]],Table8[[Customer ID]:[NumberOfMajorSurgeries]],9,FALSE)</f>
        <v>0</v>
      </c>
      <c r="I2162" s="24" t="str">
        <f>VLOOKUP(Table8[[#This Row],[Customer ID]],Table8[],10,FALSE)</f>
        <v>No</v>
      </c>
      <c r="J2162" s="24" t="str">
        <f>VLOOKUP(Table8[[#This Row],[Customer ID]],Table8[[Customer ID]:[Wight Status]],3,FALSE)</f>
        <v>Over Weight</v>
      </c>
      <c r="K2162" s="24" t="str">
        <f>VLOOKUP(Table8[[#This Row],[Customer ID]],Table8[[Customer ID]:[Diabetes Status]],5,FALSE)</f>
        <v>Diabetes</v>
      </c>
      <c r="L2162" s="24" t="str">
        <f>VLOOKUP(A2162,Table1[[Customer ID]:[Date Of Birth]],5,FALSE)</f>
        <v>22-Sep-2002</v>
      </c>
      <c r="M2162" s="24">
        <f>VLOOKUP(A2162,Table1[[Customer ID]:[charges]],8,FALSE)</f>
        <v>1875.34</v>
      </c>
      <c r="N2162" s="24" t="str">
        <f>VLOOKUP(Healthcare!A2162,Table1[[Customer ID]:[Hospital tier]],9,FALSE)</f>
        <v>tier - 3</v>
      </c>
      <c r="O2162" s="24" t="str">
        <f>VLOOKUP(A2162,Table1[[Customer ID]:[City tier]],10,FALSE)</f>
        <v>tier - 2</v>
      </c>
      <c r="P2162" s="24" t="str">
        <f>VLOOKUP(Healthcare!A2162,Table1[],11,FALSE)</f>
        <v>R1011</v>
      </c>
      <c r="Q2162" s="24">
        <f>VLOOKUP(Healthcare!A2162,Table1[[Customer ID]:[Age]],6,FALSE)</f>
        <v>20</v>
      </c>
    </row>
    <row r="2163" spans="1:17" ht="15.4" x14ac:dyDescent="0.45">
      <c r="A2163" s="25" t="s">
        <v>2162</v>
      </c>
      <c r="B2163" s="24" t="str">
        <f>VLOOKUP('Customer Names'!A2163,'Customer Names'!A2163:C4497,3,FALSE)</f>
        <v>Robbins</v>
      </c>
      <c r="C2163" s="24">
        <f>VLOOKUP(Table8[[#This Row],[Customer ID]],Table8[[Customer ID]:[BMI]],2,FALSE)</f>
        <v>22.05</v>
      </c>
      <c r="D2163" s="24">
        <f>VLOOKUP(Table8[[#This Row],[Customer ID]],Table8[[Customer ID]:[HBA1C]],4,FALSE)</f>
        <v>4.43</v>
      </c>
      <c r="E2163" s="24" t="str">
        <f>VLOOKUP(Table8[[#This Row],[Customer ID]],Table8[[Customer ID]:[Heart Issues]],6,FALSE)</f>
        <v>Yes</v>
      </c>
      <c r="F2163" s="24" t="str">
        <f>VLOOKUP(Table8[[#This Row],[Customer ID]],Table8[[Customer ID]:[Any Transplants]],7,FALSE)</f>
        <v>No</v>
      </c>
      <c r="G2163" s="24" t="str">
        <f>VLOOKUP(Table8[[#This Row],[Customer ID]],Table8[[Customer ID]:[Cancer history]],8,FALSE)</f>
        <v>No</v>
      </c>
      <c r="H2163" s="24">
        <f>VLOOKUP(Table8[[#This Row],[Customer ID]],Table8[[Customer ID]:[NumberOfMajorSurgeries]],9,FALSE)</f>
        <v>0</v>
      </c>
      <c r="I2163" s="24" t="str">
        <f>VLOOKUP(Table8[[#This Row],[Customer ID]],Table8[],10,FALSE)</f>
        <v>No</v>
      </c>
      <c r="J2163" s="24" t="str">
        <f>VLOOKUP(Table8[[#This Row],[Customer ID]],Table8[[Customer ID]:[Wight Status]],3,FALSE)</f>
        <v>Normal Weight</v>
      </c>
      <c r="K2163" s="24" t="str">
        <f>VLOOKUP(Table8[[#This Row],[Customer ID]],Table8[[Customer ID]:[Diabetes Status]],5,FALSE)</f>
        <v>Normal</v>
      </c>
      <c r="L2163" s="24" t="str">
        <f>VLOOKUP(A2163,Table1[[Customer ID]:[Date Of Birth]],5,FALSE)</f>
        <v>2-Jul-1996</v>
      </c>
      <c r="M2163" s="24">
        <f>VLOOKUP(A2163,Table1[[Customer ID]:[charges]],8,FALSE)</f>
        <v>1865.98</v>
      </c>
      <c r="N2163" s="24" t="str">
        <f>VLOOKUP(Healthcare!A2163,Table1[[Customer ID]:[Hospital tier]],9,FALSE)</f>
        <v>tier - 3</v>
      </c>
      <c r="O2163" s="24" t="str">
        <f>VLOOKUP(A2163,Table1[[Customer ID]:[City tier]],10,FALSE)</f>
        <v>tier - 3</v>
      </c>
      <c r="P2163" s="24" t="str">
        <f>VLOOKUP(Healthcare!A2163,Table1[],11,FALSE)</f>
        <v>R1012</v>
      </c>
      <c r="Q2163" s="24">
        <f>VLOOKUP(Healthcare!A2163,Table1[[Customer ID]:[Age]],6,FALSE)</f>
        <v>26</v>
      </c>
    </row>
    <row r="2164" spans="1:17" ht="15.4" x14ac:dyDescent="0.45">
      <c r="A2164" s="25" t="s">
        <v>2163</v>
      </c>
      <c r="B2164" s="24" t="str">
        <f>VLOOKUP('Customer Names'!A2164,'Customer Names'!A2164:C4498,3,FALSE)</f>
        <v>Stanislav</v>
      </c>
      <c r="C2164" s="24">
        <f>VLOOKUP(Table8[[#This Row],[Customer ID]],Table8[[Customer ID]:[BMI]],2,FALSE)</f>
        <v>27.06</v>
      </c>
      <c r="D2164" s="24">
        <f>VLOOKUP(Table8[[#This Row],[Customer ID]],Table8[[Customer ID]:[HBA1C]],4,FALSE)</f>
        <v>6.14</v>
      </c>
      <c r="E2164" s="24" t="str">
        <f>VLOOKUP(Table8[[#This Row],[Customer ID]],Table8[[Customer ID]:[Heart Issues]],6,FALSE)</f>
        <v>No</v>
      </c>
      <c r="F2164" s="24" t="str">
        <f>VLOOKUP(Table8[[#This Row],[Customer ID]],Table8[[Customer ID]:[Any Transplants]],7,FALSE)</f>
        <v>Yes</v>
      </c>
      <c r="G2164" s="24" t="str">
        <f>VLOOKUP(Table8[[#This Row],[Customer ID]],Table8[[Customer ID]:[Cancer history]],8,FALSE)</f>
        <v>No</v>
      </c>
      <c r="H2164" s="24">
        <f>VLOOKUP(Table8[[#This Row],[Customer ID]],Table8[[Customer ID]:[NumberOfMajorSurgeries]],9,FALSE)</f>
        <v>1</v>
      </c>
      <c r="I2164" s="24" t="str">
        <f>VLOOKUP(Table8[[#This Row],[Customer ID]],Table8[],10,FALSE)</f>
        <v>No</v>
      </c>
      <c r="J2164" s="24" t="str">
        <f>VLOOKUP(Table8[[#This Row],[Customer ID]],Table8[[Customer ID]:[Wight Status]],3,FALSE)</f>
        <v>Over Weight</v>
      </c>
      <c r="K2164" s="24" t="str">
        <f>VLOOKUP(Table8[[#This Row],[Customer ID]],Table8[[Customer ID]:[Diabetes Status]],5,FALSE)</f>
        <v>Prediabetes</v>
      </c>
      <c r="L2164" s="24" t="str">
        <f>VLOOKUP(A2164,Table1[[Customer ID]:[Date Of Birth]],5,FALSE)</f>
        <v>27-Dec-2004</v>
      </c>
      <c r="M2164" s="24">
        <f>VLOOKUP(A2164,Table1[[Customer ID]:[charges]],8,FALSE)</f>
        <v>1863.45</v>
      </c>
      <c r="N2164" s="24" t="str">
        <f>VLOOKUP(Healthcare!A2164,Table1[[Customer ID]:[Hospital tier]],9,FALSE)</f>
        <v>tier - 3</v>
      </c>
      <c r="O2164" s="24" t="str">
        <f>VLOOKUP(A2164,Table1[[Customer ID]:[City tier]],10,FALSE)</f>
        <v>tier - 1</v>
      </c>
      <c r="P2164" s="24" t="str">
        <f>VLOOKUP(Healthcare!A2164,Table1[],11,FALSE)</f>
        <v>R1025</v>
      </c>
      <c r="Q2164" s="24">
        <f>VLOOKUP(Healthcare!A2164,Table1[[Customer ID]:[Age]],6,FALSE)</f>
        <v>18</v>
      </c>
    </row>
    <row r="2165" spans="1:17" ht="15.4" x14ac:dyDescent="0.45">
      <c r="A2165" s="25" t="s">
        <v>2164</v>
      </c>
      <c r="B2165" s="24" t="str">
        <f>VLOOKUP('Customer Names'!A2165,'Customer Names'!A2165:C4499,3,FALSE)</f>
        <v>Meyer</v>
      </c>
      <c r="C2165" s="24">
        <f>VLOOKUP(Table8[[#This Row],[Customer ID]],Table8[[Customer ID]:[BMI]],2,FALSE)</f>
        <v>20.49</v>
      </c>
      <c r="D2165" s="24">
        <f>VLOOKUP(Table8[[#This Row],[Customer ID]],Table8[[Customer ID]:[HBA1C]],4,FALSE)</f>
        <v>4.87</v>
      </c>
      <c r="E2165" s="24" t="str">
        <f>VLOOKUP(Table8[[#This Row],[Customer ID]],Table8[[Customer ID]:[Heart Issues]],6,FALSE)</f>
        <v>No</v>
      </c>
      <c r="F2165" s="24" t="str">
        <f>VLOOKUP(Table8[[#This Row],[Customer ID]],Table8[[Customer ID]:[Any Transplants]],7,FALSE)</f>
        <v>No</v>
      </c>
      <c r="G2165" s="24" t="str">
        <f>VLOOKUP(Table8[[#This Row],[Customer ID]],Table8[[Customer ID]:[Cancer history]],8,FALSE)</f>
        <v>No</v>
      </c>
      <c r="H2165" s="24">
        <f>VLOOKUP(Table8[[#This Row],[Customer ID]],Table8[[Customer ID]:[NumberOfMajorSurgeries]],9,FALSE)</f>
        <v>0</v>
      </c>
      <c r="I2165" s="24" t="str">
        <f>VLOOKUP(Table8[[#This Row],[Customer ID]],Table8[],10,FALSE)</f>
        <v>No</v>
      </c>
      <c r="J2165" s="24" t="str">
        <f>VLOOKUP(Table8[[#This Row],[Customer ID]],Table8[[Customer ID]:[Wight Status]],3,FALSE)</f>
        <v>Normal Weight</v>
      </c>
      <c r="K2165" s="24" t="str">
        <f>VLOOKUP(Table8[[#This Row],[Customer ID]],Table8[[Customer ID]:[Diabetes Status]],5,FALSE)</f>
        <v>Normal</v>
      </c>
      <c r="L2165" s="24" t="str">
        <f>VLOOKUP(A2165,Table1[[Customer ID]:[Date Of Birth]],5,FALSE)</f>
        <v>6-Dec-1994</v>
      </c>
      <c r="M2165" s="24">
        <f>VLOOKUP(A2165,Table1[[Customer ID]:[charges]],8,FALSE)</f>
        <v>1850.55</v>
      </c>
      <c r="N2165" s="24" t="str">
        <f>VLOOKUP(Healthcare!A2165,Table1[[Customer ID]:[Hospital tier]],9,FALSE)</f>
        <v>tier - 3</v>
      </c>
      <c r="O2165" s="24" t="str">
        <f>VLOOKUP(A2165,Table1[[Customer ID]:[City tier]],10,FALSE)</f>
        <v>tier - 2</v>
      </c>
      <c r="P2165" s="24" t="str">
        <f>VLOOKUP(Healthcare!A2165,Table1[],11,FALSE)</f>
        <v>R1012</v>
      </c>
      <c r="Q2165" s="24">
        <f>VLOOKUP(Healthcare!A2165,Table1[[Customer ID]:[Age]],6,FALSE)</f>
        <v>28</v>
      </c>
    </row>
    <row r="2166" spans="1:17" ht="15.4" x14ac:dyDescent="0.45">
      <c r="A2166" s="25" t="s">
        <v>2165</v>
      </c>
      <c r="B2166" s="24" t="str">
        <f>VLOOKUP('Customer Names'!A2166,'Customer Names'!A2166:C4500,3,FALSE)</f>
        <v>Mears</v>
      </c>
      <c r="C2166" s="24">
        <f>VLOOKUP(Table8[[#This Row],[Customer ID]],Table8[[Customer ID]:[BMI]],2,FALSE)</f>
        <v>28.4</v>
      </c>
      <c r="D2166" s="24">
        <f>VLOOKUP(Table8[[#This Row],[Customer ID]],Table8[[Customer ID]:[HBA1C]],4,FALSE)</f>
        <v>4.3</v>
      </c>
      <c r="E2166" s="24" t="str">
        <f>VLOOKUP(Table8[[#This Row],[Customer ID]],Table8[[Customer ID]:[Heart Issues]],6,FALSE)</f>
        <v>No</v>
      </c>
      <c r="F2166" s="24" t="str">
        <f>VLOOKUP(Table8[[#This Row],[Customer ID]],Table8[[Customer ID]:[Any Transplants]],7,FALSE)</f>
        <v>No</v>
      </c>
      <c r="G2166" s="24" t="str">
        <f>VLOOKUP(Table8[[#This Row],[Customer ID]],Table8[[Customer ID]:[Cancer history]],8,FALSE)</f>
        <v>Yes</v>
      </c>
      <c r="H2166" s="24">
        <f>VLOOKUP(Table8[[#This Row],[Customer ID]],Table8[[Customer ID]:[NumberOfMajorSurgeries]],9,FALSE)</f>
        <v>1</v>
      </c>
      <c r="I2166" s="24" t="str">
        <f>VLOOKUP(Table8[[#This Row],[Customer ID]],Table8[],10,FALSE)</f>
        <v>No</v>
      </c>
      <c r="J2166" s="24" t="str">
        <f>VLOOKUP(Table8[[#This Row],[Customer ID]],Table8[[Customer ID]:[Wight Status]],3,FALSE)</f>
        <v>Over Weight</v>
      </c>
      <c r="K2166" s="24" t="str">
        <f>VLOOKUP(Table8[[#This Row],[Customer ID]],Table8[[Customer ID]:[Diabetes Status]],5,FALSE)</f>
        <v>Normal</v>
      </c>
      <c r="L2166" s="24" t="str">
        <f>VLOOKUP(A2166,Table1[[Customer ID]:[Date Of Birth]],5,FALSE)</f>
        <v>20-Jul-2003</v>
      </c>
      <c r="M2166" s="24">
        <f>VLOOKUP(A2166,Table1[[Customer ID]:[charges]],8,FALSE)</f>
        <v>1842.52</v>
      </c>
      <c r="N2166" s="24" t="str">
        <f>VLOOKUP(Healthcare!A2166,Table1[[Customer ID]:[Hospital tier]],9,FALSE)</f>
        <v>tier - 3</v>
      </c>
      <c r="O2166" s="24" t="str">
        <f>VLOOKUP(A2166,Table1[[Customer ID]:[City tier]],10,FALSE)</f>
        <v>tier - 2</v>
      </c>
      <c r="P2166" s="24" t="str">
        <f>VLOOKUP(Healthcare!A2166,Table1[],11,FALSE)</f>
        <v>R1011</v>
      </c>
      <c r="Q2166" s="24">
        <f>VLOOKUP(Healthcare!A2166,Table1[[Customer ID]:[Age]],6,FALSE)</f>
        <v>19</v>
      </c>
    </row>
    <row r="2167" spans="1:17" ht="15.4" x14ac:dyDescent="0.45">
      <c r="A2167" s="25" t="s">
        <v>2166</v>
      </c>
      <c r="B2167" s="24" t="str">
        <f>VLOOKUP('Customer Names'!A2167,'Customer Names'!A2167:C4501,3,FALSE)</f>
        <v>Neill</v>
      </c>
      <c r="C2167" s="24">
        <f>VLOOKUP(Table8[[#This Row],[Customer ID]],Table8[[Customer ID]:[BMI]],2,FALSE)</f>
        <v>41.91</v>
      </c>
      <c r="D2167" s="24">
        <f>VLOOKUP(Table8[[#This Row],[Customer ID]],Table8[[Customer ID]:[HBA1C]],4,FALSE)</f>
        <v>6.19</v>
      </c>
      <c r="E2167" s="24" t="str">
        <f>VLOOKUP(Table8[[#This Row],[Customer ID]],Table8[[Customer ID]:[Heart Issues]],6,FALSE)</f>
        <v>No</v>
      </c>
      <c r="F2167" s="24" t="str">
        <f>VLOOKUP(Table8[[#This Row],[Customer ID]],Table8[[Customer ID]:[Any Transplants]],7,FALSE)</f>
        <v>No</v>
      </c>
      <c r="G2167" s="24" t="str">
        <f>VLOOKUP(Table8[[#This Row],[Customer ID]],Table8[[Customer ID]:[Cancer history]],8,FALSE)</f>
        <v>No</v>
      </c>
      <c r="H2167" s="24">
        <f>VLOOKUP(Table8[[#This Row],[Customer ID]],Table8[[Customer ID]:[NumberOfMajorSurgeries]],9,FALSE)</f>
        <v>0</v>
      </c>
      <c r="I2167" s="24" t="str">
        <f>VLOOKUP(Table8[[#This Row],[Customer ID]],Table8[],10,FALSE)</f>
        <v>No</v>
      </c>
      <c r="J2167" s="24" t="str">
        <f>VLOOKUP(Table8[[#This Row],[Customer ID]],Table8[[Customer ID]:[Wight Status]],3,FALSE)</f>
        <v>Obesity</v>
      </c>
      <c r="K2167" s="24" t="str">
        <f>VLOOKUP(Table8[[#This Row],[Customer ID]],Table8[[Customer ID]:[Diabetes Status]],5,FALSE)</f>
        <v>Prediabetes</v>
      </c>
      <c r="L2167" s="24" t="str">
        <f>VLOOKUP(A2167,Table1[[Customer ID]:[Date Of Birth]],5,FALSE)</f>
        <v>12-Dec-1999</v>
      </c>
      <c r="M2167" s="24">
        <f>VLOOKUP(A2167,Table1[[Customer ID]:[charges]],8,FALSE)</f>
        <v>1837.28</v>
      </c>
      <c r="N2167" s="24" t="str">
        <f>VLOOKUP(Healthcare!A2167,Table1[[Customer ID]:[Hospital tier]],9,FALSE)</f>
        <v>tier - 3</v>
      </c>
      <c r="O2167" s="24" t="str">
        <f>VLOOKUP(A2167,Table1[[Customer ID]:[City tier]],10,FALSE)</f>
        <v>tier - 2</v>
      </c>
      <c r="P2167" s="24" t="str">
        <f>VLOOKUP(Healthcare!A2167,Table1[],11,FALSE)</f>
        <v>R1013</v>
      </c>
      <c r="Q2167" s="24">
        <f>VLOOKUP(Healthcare!A2167,Table1[[Customer ID]:[Age]],6,FALSE)</f>
        <v>23</v>
      </c>
    </row>
    <row r="2168" spans="1:17" ht="15.4" x14ac:dyDescent="0.45">
      <c r="A2168" s="25" t="s">
        <v>2167</v>
      </c>
      <c r="B2168" s="24" t="str">
        <f>VLOOKUP('Customer Names'!A2168,'Customer Names'!A2168:C4502,3,FALSE)</f>
        <v>Tola</v>
      </c>
      <c r="C2168" s="24">
        <f>VLOOKUP(Table8[[#This Row],[Customer ID]],Table8[[Customer ID]:[BMI]],2,FALSE)</f>
        <v>24.6</v>
      </c>
      <c r="D2168" s="24">
        <f>VLOOKUP(Table8[[#This Row],[Customer ID]],Table8[[Customer ID]:[HBA1C]],4,FALSE)</f>
        <v>6.19</v>
      </c>
      <c r="E2168" s="24" t="str">
        <f>VLOOKUP(Table8[[#This Row],[Customer ID]],Table8[[Customer ID]:[Heart Issues]],6,FALSE)</f>
        <v>No</v>
      </c>
      <c r="F2168" s="24" t="str">
        <f>VLOOKUP(Table8[[#This Row],[Customer ID]],Table8[[Customer ID]:[Any Transplants]],7,FALSE)</f>
        <v>No</v>
      </c>
      <c r="G2168" s="24" t="str">
        <f>VLOOKUP(Table8[[#This Row],[Customer ID]],Table8[[Customer ID]:[Cancer history]],8,FALSE)</f>
        <v>Yes</v>
      </c>
      <c r="H2168" s="24">
        <f>VLOOKUP(Table8[[#This Row],[Customer ID]],Table8[[Customer ID]:[NumberOfMajorSurgeries]],9,FALSE)</f>
        <v>1</v>
      </c>
      <c r="I2168" s="24" t="str">
        <f>VLOOKUP(Table8[[#This Row],[Customer ID]],Table8[],10,FALSE)</f>
        <v>No</v>
      </c>
      <c r="J2168" s="24" t="str">
        <f>VLOOKUP(Table8[[#This Row],[Customer ID]],Table8[[Customer ID]:[Wight Status]],3,FALSE)</f>
        <v>Normal Weight</v>
      </c>
      <c r="K2168" s="24" t="str">
        <f>VLOOKUP(Table8[[#This Row],[Customer ID]],Table8[[Customer ID]:[Diabetes Status]],5,FALSE)</f>
        <v>Prediabetes</v>
      </c>
      <c r="L2168" s="24" t="str">
        <f>VLOOKUP(A2168,Table1[[Customer ID]:[Date Of Birth]],5,FALSE)</f>
        <v>4-Aug-2003</v>
      </c>
      <c r="M2168" s="24">
        <f>VLOOKUP(A2168,Table1[[Customer ID]:[charges]],8,FALSE)</f>
        <v>1837.24</v>
      </c>
      <c r="N2168" s="24" t="str">
        <f>VLOOKUP(Healthcare!A2168,Table1[[Customer ID]:[Hospital tier]],9,FALSE)</f>
        <v>tier - 3</v>
      </c>
      <c r="O2168" s="24" t="str">
        <f>VLOOKUP(A2168,Table1[[Customer ID]:[City tier]],10,FALSE)</f>
        <v>tier - 2</v>
      </c>
      <c r="P2168" s="24" t="str">
        <f>VLOOKUP(Healthcare!A2168,Table1[],11,FALSE)</f>
        <v>R1011</v>
      </c>
      <c r="Q2168" s="24">
        <f>VLOOKUP(Healthcare!A2168,Table1[[Customer ID]:[Age]],6,FALSE)</f>
        <v>19</v>
      </c>
    </row>
    <row r="2169" spans="1:17" ht="15.4" x14ac:dyDescent="0.45">
      <c r="A2169" s="25" t="s">
        <v>2168</v>
      </c>
      <c r="B2169" s="24" t="str">
        <f>VLOOKUP('Customer Names'!A2169,'Customer Names'!A2169:C4503,3,FALSE)</f>
        <v>Briskman</v>
      </c>
      <c r="C2169" s="24">
        <f>VLOOKUP(Table8[[#This Row],[Customer ID]],Table8[[Customer ID]:[BMI]],2,FALSE)</f>
        <v>20.9</v>
      </c>
      <c r="D2169" s="24">
        <f>VLOOKUP(Table8[[#This Row],[Customer ID]],Table8[[Customer ID]:[HBA1C]],4,FALSE)</f>
        <v>5.12</v>
      </c>
      <c r="E2169" s="24" t="str">
        <f>VLOOKUP(Table8[[#This Row],[Customer ID]],Table8[[Customer ID]:[Heart Issues]],6,FALSE)</f>
        <v>No</v>
      </c>
      <c r="F2169" s="24" t="str">
        <f>VLOOKUP(Table8[[#This Row],[Customer ID]],Table8[[Customer ID]:[Any Transplants]],7,FALSE)</f>
        <v>No</v>
      </c>
      <c r="G2169" s="24" t="str">
        <f>VLOOKUP(Table8[[#This Row],[Customer ID]],Table8[[Customer ID]:[Cancer history]],8,FALSE)</f>
        <v>Yes</v>
      </c>
      <c r="H2169" s="24">
        <f>VLOOKUP(Table8[[#This Row],[Customer ID]],Table8[[Customer ID]:[NumberOfMajorSurgeries]],9,FALSE)</f>
        <v>1</v>
      </c>
      <c r="I2169" s="24" t="str">
        <f>VLOOKUP(Table8[[#This Row],[Customer ID]],Table8[],10,FALSE)</f>
        <v>No</v>
      </c>
      <c r="J2169" s="24" t="str">
        <f>VLOOKUP(Table8[[#This Row],[Customer ID]],Table8[[Customer ID]:[Wight Status]],3,FALSE)</f>
        <v>Normal Weight</v>
      </c>
      <c r="K2169" s="24" t="str">
        <f>VLOOKUP(Table8[[#This Row],[Customer ID]],Table8[[Customer ID]:[Diabetes Status]],5,FALSE)</f>
        <v>Normal</v>
      </c>
      <c r="L2169" s="24" t="str">
        <f>VLOOKUP(A2169,Table1[[Customer ID]:[Date Of Birth]],5,FALSE)</f>
        <v>11-Aug-2003</v>
      </c>
      <c r="M2169" s="24">
        <f>VLOOKUP(A2169,Table1[[Customer ID]:[charges]],8,FALSE)</f>
        <v>1832.09</v>
      </c>
      <c r="N2169" s="24" t="str">
        <f>VLOOKUP(Healthcare!A2169,Table1[[Customer ID]:[Hospital tier]],9,FALSE)</f>
        <v>tier - 3</v>
      </c>
      <c r="O2169" s="24" t="str">
        <f>VLOOKUP(A2169,Table1[[Customer ID]:[City tier]],10,FALSE)</f>
        <v>tier - 3</v>
      </c>
      <c r="P2169" s="24" t="str">
        <f>VLOOKUP(Healthcare!A2169,Table1[],11,FALSE)</f>
        <v>R1011</v>
      </c>
      <c r="Q2169" s="24">
        <f>VLOOKUP(Healthcare!A2169,Table1[[Customer ID]:[Age]],6,FALSE)</f>
        <v>19</v>
      </c>
    </row>
    <row r="2170" spans="1:17" ht="15.4" x14ac:dyDescent="0.45">
      <c r="A2170" s="25" t="s">
        <v>2169</v>
      </c>
      <c r="B2170" s="24" t="str">
        <f>VLOOKUP('Customer Names'!A2170,'Customer Names'!A2170:C4504,3,FALSE)</f>
        <v>Ritzenhein</v>
      </c>
      <c r="C2170" s="24">
        <f>VLOOKUP(Table8[[#This Row],[Customer ID]],Table8[[Customer ID]:[BMI]],2,FALSE)</f>
        <v>34.4</v>
      </c>
      <c r="D2170" s="24">
        <f>VLOOKUP(Table8[[#This Row],[Customer ID]],Table8[[Customer ID]:[HBA1C]],4,FALSE)</f>
        <v>4.04</v>
      </c>
      <c r="E2170" s="24" t="str">
        <f>VLOOKUP(Table8[[#This Row],[Customer ID]],Table8[[Customer ID]:[Heart Issues]],6,FALSE)</f>
        <v>No</v>
      </c>
      <c r="F2170" s="24" t="str">
        <f>VLOOKUP(Table8[[#This Row],[Customer ID]],Table8[[Customer ID]:[Any Transplants]],7,FALSE)</f>
        <v>No</v>
      </c>
      <c r="G2170" s="24" t="str">
        <f>VLOOKUP(Table8[[#This Row],[Customer ID]],Table8[[Customer ID]:[Cancer history]],8,FALSE)</f>
        <v>No</v>
      </c>
      <c r="H2170" s="24">
        <f>VLOOKUP(Table8[[#This Row],[Customer ID]],Table8[[Customer ID]:[NumberOfMajorSurgeries]],9,FALSE)</f>
        <v>0</v>
      </c>
      <c r="I2170" s="24" t="str">
        <f>VLOOKUP(Table8[[#This Row],[Customer ID]],Table8[],10,FALSE)</f>
        <v>No</v>
      </c>
      <c r="J2170" s="24" t="str">
        <f>VLOOKUP(Table8[[#This Row],[Customer ID]],Table8[[Customer ID]:[Wight Status]],3,FALSE)</f>
        <v>Obesity</v>
      </c>
      <c r="K2170" s="24" t="str">
        <f>VLOOKUP(Table8[[#This Row],[Customer ID]],Table8[[Customer ID]:[Diabetes Status]],5,FALSE)</f>
        <v>Normal</v>
      </c>
      <c r="L2170" s="24" t="str">
        <f>VLOOKUP(A2170,Table1[[Customer ID]:[Date Of Birth]],5,FALSE)</f>
        <v>1-Oct-1999</v>
      </c>
      <c r="M2170" s="24">
        <f>VLOOKUP(A2170,Table1[[Customer ID]:[charges]],8,FALSE)</f>
        <v>1826.84</v>
      </c>
      <c r="N2170" s="24" t="str">
        <f>VLOOKUP(Healthcare!A2170,Table1[[Customer ID]:[Hospital tier]],9,FALSE)</f>
        <v>tier - 3</v>
      </c>
      <c r="O2170" s="24" t="str">
        <f>VLOOKUP(A2170,Table1[[Customer ID]:[City tier]],10,FALSE)</f>
        <v>tier - 2</v>
      </c>
      <c r="P2170" s="24" t="str">
        <f>VLOOKUP(Healthcare!A2170,Table1[],11,FALSE)</f>
        <v>R1011</v>
      </c>
      <c r="Q2170" s="24">
        <f>VLOOKUP(Healthcare!A2170,Table1[[Customer ID]:[Age]],6,FALSE)</f>
        <v>23</v>
      </c>
    </row>
    <row r="2171" spans="1:17" ht="15.4" x14ac:dyDescent="0.45">
      <c r="A2171" s="25" t="s">
        <v>2170</v>
      </c>
      <c r="B2171" s="24" t="str">
        <f>VLOOKUP('Customer Names'!A2171,'Customer Names'!A2171:C4505,3,FALSE)</f>
        <v>Malkowski</v>
      </c>
      <c r="C2171" s="24">
        <f>VLOOKUP(Table8[[#This Row],[Customer ID]],Table8[[Customer ID]:[BMI]],2,FALSE)</f>
        <v>32.56</v>
      </c>
      <c r="D2171" s="24">
        <f>VLOOKUP(Table8[[#This Row],[Customer ID]],Table8[[Customer ID]:[HBA1C]],4,FALSE)</f>
        <v>5.36</v>
      </c>
      <c r="E2171" s="24" t="str">
        <f>VLOOKUP(Table8[[#This Row],[Customer ID]],Table8[[Customer ID]:[Heart Issues]],6,FALSE)</f>
        <v>No</v>
      </c>
      <c r="F2171" s="24" t="str">
        <f>VLOOKUP(Table8[[#This Row],[Customer ID]],Table8[[Customer ID]:[Any Transplants]],7,FALSE)</f>
        <v>No</v>
      </c>
      <c r="G2171" s="24" t="str">
        <f>VLOOKUP(Table8[[#This Row],[Customer ID]],Table8[[Customer ID]:[Cancer history]],8,FALSE)</f>
        <v>No</v>
      </c>
      <c r="H2171" s="24">
        <f>VLOOKUP(Table8[[#This Row],[Customer ID]],Table8[[Customer ID]:[NumberOfMajorSurgeries]],9,FALSE)</f>
        <v>0</v>
      </c>
      <c r="I2171" s="24" t="str">
        <f>VLOOKUP(Table8[[#This Row],[Customer ID]],Table8[],10,FALSE)</f>
        <v>No</v>
      </c>
      <c r="J2171" s="24" t="str">
        <f>VLOOKUP(Table8[[#This Row],[Customer ID]],Table8[[Customer ID]:[Wight Status]],3,FALSE)</f>
        <v>Obesity</v>
      </c>
      <c r="K2171" s="24" t="str">
        <f>VLOOKUP(Table8[[#This Row],[Customer ID]],Table8[[Customer ID]:[Diabetes Status]],5,FALSE)</f>
        <v>Normal</v>
      </c>
      <c r="L2171" s="24" t="str">
        <f>VLOOKUP(A2171,Table1[[Customer ID]:[Date Of Birth]],5,FALSE)</f>
        <v>17-Nov-1999</v>
      </c>
      <c r="M2171" s="24">
        <f>VLOOKUP(A2171,Table1[[Customer ID]:[charges]],8,FALSE)</f>
        <v>1824.29</v>
      </c>
      <c r="N2171" s="24" t="str">
        <f>VLOOKUP(Healthcare!A2171,Table1[[Customer ID]:[Hospital tier]],9,FALSE)</f>
        <v>tier - 3</v>
      </c>
      <c r="O2171" s="24" t="str">
        <f>VLOOKUP(A2171,Table1[[Customer ID]:[City tier]],10,FALSE)</f>
        <v>tier - 3</v>
      </c>
      <c r="P2171" s="24" t="str">
        <f>VLOOKUP(Healthcare!A2171,Table1[],11,FALSE)</f>
        <v>R1013</v>
      </c>
      <c r="Q2171" s="24">
        <f>VLOOKUP(Healthcare!A2171,Table1[[Customer ID]:[Age]],6,FALSE)</f>
        <v>23</v>
      </c>
    </row>
    <row r="2172" spans="1:17" ht="15.4" x14ac:dyDescent="0.45">
      <c r="A2172" s="25" t="s">
        <v>2171</v>
      </c>
      <c r="B2172" s="24" t="str">
        <f>VLOOKUP('Customer Names'!A2172,'Customer Names'!A2172:C4506,3,FALSE)</f>
        <v>Andreyko</v>
      </c>
      <c r="C2172" s="24">
        <f>VLOOKUP(Table8[[#This Row],[Customer ID]],Table8[[Customer ID]:[BMI]],2,FALSE)</f>
        <v>27.98</v>
      </c>
      <c r="D2172" s="24">
        <f>VLOOKUP(Table8[[#This Row],[Customer ID]],Table8[[Customer ID]:[HBA1C]],4,FALSE)</f>
        <v>4.38</v>
      </c>
      <c r="E2172" s="24" t="str">
        <f>VLOOKUP(Table8[[#This Row],[Customer ID]],Table8[[Customer ID]:[Heart Issues]],6,FALSE)</f>
        <v>No</v>
      </c>
      <c r="F2172" s="24" t="str">
        <f>VLOOKUP(Table8[[#This Row],[Customer ID]],Table8[[Customer ID]:[Any Transplants]],7,FALSE)</f>
        <v>Yes</v>
      </c>
      <c r="G2172" s="24" t="str">
        <f>VLOOKUP(Table8[[#This Row],[Customer ID]],Table8[[Customer ID]:[Cancer history]],8,FALSE)</f>
        <v>No</v>
      </c>
      <c r="H2172" s="24">
        <f>VLOOKUP(Table8[[#This Row],[Customer ID]],Table8[[Customer ID]:[NumberOfMajorSurgeries]],9,FALSE)</f>
        <v>1</v>
      </c>
      <c r="I2172" s="24" t="str">
        <f>VLOOKUP(Table8[[#This Row],[Customer ID]],Table8[],10,FALSE)</f>
        <v>No</v>
      </c>
      <c r="J2172" s="24" t="str">
        <f>VLOOKUP(Table8[[#This Row],[Customer ID]],Table8[[Customer ID]:[Wight Status]],3,FALSE)</f>
        <v>Over Weight</v>
      </c>
      <c r="K2172" s="24" t="str">
        <f>VLOOKUP(Table8[[#This Row],[Customer ID]],Table8[[Customer ID]:[Diabetes Status]],5,FALSE)</f>
        <v>Normal</v>
      </c>
      <c r="L2172" s="24" t="str">
        <f>VLOOKUP(A2172,Table1[[Customer ID]:[Date Of Birth]],5,FALSE)</f>
        <v>19-Aug-2004</v>
      </c>
      <c r="M2172" s="24">
        <f>VLOOKUP(A2172,Table1[[Customer ID]:[charges]],8,FALSE)</f>
        <v>1822.54</v>
      </c>
      <c r="N2172" s="24" t="str">
        <f>VLOOKUP(Healthcare!A2172,Table1[[Customer ID]:[Hospital tier]],9,FALSE)</f>
        <v>tier - 3</v>
      </c>
      <c r="O2172" s="24" t="str">
        <f>VLOOKUP(A2172,Table1[[Customer ID]:[City tier]],10,FALSE)</f>
        <v>tier - 1</v>
      </c>
      <c r="P2172" s="24" t="str">
        <f>VLOOKUP(Healthcare!A2172,Table1[],11,FALSE)</f>
        <v>R1012</v>
      </c>
      <c r="Q2172" s="24">
        <f>VLOOKUP(Healthcare!A2172,Table1[[Customer ID]:[Age]],6,FALSE)</f>
        <v>18</v>
      </c>
    </row>
    <row r="2173" spans="1:17" ht="15.4" x14ac:dyDescent="0.45">
      <c r="A2173" s="25" t="s">
        <v>2172</v>
      </c>
      <c r="B2173" s="24" t="str">
        <f>VLOOKUP('Customer Names'!A2173,'Customer Names'!A2173:C4507,3,FALSE)</f>
        <v>Landry</v>
      </c>
      <c r="C2173" s="24">
        <f>VLOOKUP(Table8[[#This Row],[Customer ID]],Table8[[Customer ID]:[BMI]],2,FALSE)</f>
        <v>26.51</v>
      </c>
      <c r="D2173" s="24">
        <f>VLOOKUP(Table8[[#This Row],[Customer ID]],Table8[[Customer ID]:[HBA1C]],4,FALSE)</f>
        <v>4.58</v>
      </c>
      <c r="E2173" s="24" t="str">
        <f>VLOOKUP(Table8[[#This Row],[Customer ID]],Table8[[Customer ID]:[Heart Issues]],6,FALSE)</f>
        <v>No</v>
      </c>
      <c r="F2173" s="24" t="str">
        <f>VLOOKUP(Table8[[#This Row],[Customer ID]],Table8[[Customer ID]:[Any Transplants]],7,FALSE)</f>
        <v>No</v>
      </c>
      <c r="G2173" s="24" t="str">
        <f>VLOOKUP(Table8[[#This Row],[Customer ID]],Table8[[Customer ID]:[Cancer history]],8,FALSE)</f>
        <v>No</v>
      </c>
      <c r="H2173" s="24">
        <f>VLOOKUP(Table8[[#This Row],[Customer ID]],Table8[[Customer ID]:[NumberOfMajorSurgeries]],9,FALSE)</f>
        <v>0</v>
      </c>
      <c r="I2173" s="24" t="str">
        <f>VLOOKUP(Table8[[#This Row],[Customer ID]],Table8[],10,FALSE)</f>
        <v>No</v>
      </c>
      <c r="J2173" s="24" t="str">
        <f>VLOOKUP(Table8[[#This Row],[Customer ID]],Table8[[Customer ID]:[Wight Status]],3,FALSE)</f>
        <v>Over Weight</v>
      </c>
      <c r="K2173" s="24" t="str">
        <f>VLOOKUP(Table8[[#This Row],[Customer ID]],Table8[[Customer ID]:[Diabetes Status]],5,FALSE)</f>
        <v>Normal</v>
      </c>
      <c r="L2173" s="24" t="str">
        <f>VLOOKUP(A2173,Table1[[Customer ID]:[Date Of Birth]],5,FALSE)</f>
        <v>25-Sep-1999</v>
      </c>
      <c r="M2173" s="24">
        <f>VLOOKUP(A2173,Table1[[Customer ID]:[charges]],8,FALSE)</f>
        <v>1815.88</v>
      </c>
      <c r="N2173" s="24" t="str">
        <f>VLOOKUP(Healthcare!A2173,Table1[[Customer ID]:[Hospital tier]],9,FALSE)</f>
        <v>tier - 3</v>
      </c>
      <c r="O2173" s="24" t="str">
        <f>VLOOKUP(A2173,Table1[[Customer ID]:[City tier]],10,FALSE)</f>
        <v>tier - 3</v>
      </c>
      <c r="P2173" s="24" t="str">
        <f>VLOOKUP(Healthcare!A2173,Table1[],11,FALSE)</f>
        <v>R1013</v>
      </c>
      <c r="Q2173" s="24">
        <f>VLOOKUP(Healthcare!A2173,Table1[[Customer ID]:[Age]],6,FALSE)</f>
        <v>23</v>
      </c>
    </row>
    <row r="2174" spans="1:17" ht="15.4" x14ac:dyDescent="0.45">
      <c r="A2174" s="25" t="s">
        <v>2173</v>
      </c>
      <c r="B2174" s="24" t="str">
        <f>VLOOKUP('Customer Names'!A2174,'Customer Names'!A2174:C4508,3,FALSE)</f>
        <v>Lozier</v>
      </c>
      <c r="C2174" s="24">
        <f>VLOOKUP(Table8[[#This Row],[Customer ID]],Table8[[Customer ID]:[BMI]],2,FALSE)</f>
        <v>29.734999999999999</v>
      </c>
      <c r="D2174" s="24">
        <f>VLOOKUP(Table8[[#This Row],[Customer ID]],Table8[[Customer ID]:[HBA1C]],4,FALSE)</f>
        <v>11.92</v>
      </c>
      <c r="E2174" s="24" t="str">
        <f>VLOOKUP(Table8[[#This Row],[Customer ID]],Table8[[Customer ID]:[Heart Issues]],6,FALSE)</f>
        <v>No</v>
      </c>
      <c r="F2174" s="24" t="str">
        <f>VLOOKUP(Table8[[#This Row],[Customer ID]],Table8[[Customer ID]:[Any Transplants]],7,FALSE)</f>
        <v>No</v>
      </c>
      <c r="G2174" s="24" t="str">
        <f>VLOOKUP(Table8[[#This Row],[Customer ID]],Table8[[Customer ID]:[Cancer history]],8,FALSE)</f>
        <v>No</v>
      </c>
      <c r="H2174" s="24">
        <f>VLOOKUP(Table8[[#This Row],[Customer ID]],Table8[[Customer ID]:[NumberOfMajorSurgeries]],9,FALSE)</f>
        <v>0</v>
      </c>
      <c r="I2174" s="24" t="str">
        <f>VLOOKUP(Table8[[#This Row],[Customer ID]],Table8[],10,FALSE)</f>
        <v>No</v>
      </c>
      <c r="J2174" s="24" t="str">
        <f>VLOOKUP(Table8[[#This Row],[Customer ID]],Table8[[Customer ID]:[Wight Status]],3,FALSE)</f>
        <v>Over Weight</v>
      </c>
      <c r="K2174" s="24" t="str">
        <f>VLOOKUP(Table8[[#This Row],[Customer ID]],Table8[[Customer ID]:[Diabetes Status]],5,FALSE)</f>
        <v>Diabetes</v>
      </c>
      <c r="L2174" s="24" t="str">
        <f>VLOOKUP(A2174,Table1[[Customer ID]:[Date Of Birth]],5,FALSE)</f>
        <v>13-Dec-2002</v>
      </c>
      <c r="M2174" s="24">
        <f>VLOOKUP(A2174,Table1[[Customer ID]:[charges]],8,FALSE)</f>
        <v>1769.53</v>
      </c>
      <c r="N2174" s="24" t="str">
        <f>VLOOKUP(Healthcare!A2174,Table1[[Customer ID]:[Hospital tier]],9,FALSE)</f>
        <v>tier - 3</v>
      </c>
      <c r="O2174" s="24" t="str">
        <f>VLOOKUP(A2174,Table1[[Customer ID]:[City tier]],10,FALSE)</f>
        <v>tier - 3</v>
      </c>
      <c r="P2174" s="24" t="str">
        <f>VLOOKUP(Healthcare!A2174,Table1[],11,FALSE)</f>
        <v>R1012</v>
      </c>
      <c r="Q2174" s="24">
        <f>VLOOKUP(Healthcare!A2174,Table1[[Customer ID]:[Age]],6,FALSE)</f>
        <v>20</v>
      </c>
    </row>
    <row r="2175" spans="1:17" ht="15.4" x14ac:dyDescent="0.45">
      <c r="A2175" s="25" t="s">
        <v>2174</v>
      </c>
      <c r="B2175" s="24" t="str">
        <f>VLOOKUP('Customer Names'!A2175,'Customer Names'!A2175:C4509,3,FALSE)</f>
        <v>O'Brien</v>
      </c>
      <c r="C2175" s="24">
        <f>VLOOKUP(Table8[[#This Row],[Customer ID]],Table8[[Customer ID]:[BMI]],2,FALSE)</f>
        <v>40.5</v>
      </c>
      <c r="D2175" s="24">
        <f>VLOOKUP(Table8[[#This Row],[Customer ID]],Table8[[Customer ID]:[HBA1C]],4,FALSE)</f>
        <v>5.4</v>
      </c>
      <c r="E2175" s="24" t="str">
        <f>VLOOKUP(Table8[[#This Row],[Customer ID]],Table8[[Customer ID]:[Heart Issues]],6,FALSE)</f>
        <v>No</v>
      </c>
      <c r="F2175" s="24" t="str">
        <f>VLOOKUP(Table8[[#This Row],[Customer ID]],Table8[[Customer ID]:[Any Transplants]],7,FALSE)</f>
        <v>No</v>
      </c>
      <c r="G2175" s="24" t="str">
        <f>VLOOKUP(Table8[[#This Row],[Customer ID]],Table8[[Customer ID]:[Cancer history]],8,FALSE)</f>
        <v>Yes</v>
      </c>
      <c r="H2175" s="24">
        <f>VLOOKUP(Table8[[#This Row],[Customer ID]],Table8[[Customer ID]:[NumberOfMajorSurgeries]],9,FALSE)</f>
        <v>1</v>
      </c>
      <c r="I2175" s="24" t="str">
        <f>VLOOKUP(Table8[[#This Row],[Customer ID]],Table8[],10,FALSE)</f>
        <v>No</v>
      </c>
      <c r="J2175" s="24" t="str">
        <f>VLOOKUP(Table8[[#This Row],[Customer ID]],Table8[[Customer ID]:[Wight Status]],3,FALSE)</f>
        <v>Obesity</v>
      </c>
      <c r="K2175" s="24" t="str">
        <f>VLOOKUP(Table8[[#This Row],[Customer ID]],Table8[[Customer ID]:[Diabetes Status]],5,FALSE)</f>
        <v>Normal</v>
      </c>
      <c r="L2175" s="24" t="str">
        <f>VLOOKUP(A2175,Table1[[Customer ID]:[Date Of Birth]],5,FALSE)</f>
        <v>19-Nov-2003</v>
      </c>
      <c r="M2175" s="24">
        <f>VLOOKUP(A2175,Table1[[Customer ID]:[charges]],8,FALSE)</f>
        <v>1759.34</v>
      </c>
      <c r="N2175" s="24" t="str">
        <f>VLOOKUP(Healthcare!A2175,Table1[[Customer ID]:[Hospital tier]],9,FALSE)</f>
        <v>tier - 3</v>
      </c>
      <c r="O2175" s="24" t="str">
        <f>VLOOKUP(A2175,Table1[[Customer ID]:[City tier]],10,FALSE)</f>
        <v>tier - 1</v>
      </c>
      <c r="P2175" s="24" t="str">
        <f>VLOOKUP(Healthcare!A2175,Table1[],11,FALSE)</f>
        <v>R1011</v>
      </c>
      <c r="Q2175" s="24">
        <f>VLOOKUP(Healthcare!A2175,Table1[[Customer ID]:[Age]],6,FALSE)</f>
        <v>19</v>
      </c>
    </row>
    <row r="2176" spans="1:17" ht="15.4" x14ac:dyDescent="0.45">
      <c r="A2176" s="25" t="s">
        <v>2175</v>
      </c>
      <c r="B2176" s="24" t="str">
        <f>VLOOKUP('Customer Names'!A2176,'Customer Names'!A2176:C4510,3,FALSE)</f>
        <v>Rodas</v>
      </c>
      <c r="C2176" s="24">
        <f>VLOOKUP(Table8[[#This Row],[Customer ID]],Table8[[Customer ID]:[BMI]],2,FALSE)</f>
        <v>25.64</v>
      </c>
      <c r="D2176" s="24">
        <f>VLOOKUP(Table8[[#This Row],[Customer ID]],Table8[[Customer ID]:[HBA1C]],4,FALSE)</f>
        <v>4.76</v>
      </c>
      <c r="E2176" s="24" t="str">
        <f>VLOOKUP(Table8[[#This Row],[Customer ID]],Table8[[Customer ID]:[Heart Issues]],6,FALSE)</f>
        <v>No</v>
      </c>
      <c r="F2176" s="24" t="str">
        <f>VLOOKUP(Table8[[#This Row],[Customer ID]],Table8[[Customer ID]:[Any Transplants]],7,FALSE)</f>
        <v>No</v>
      </c>
      <c r="G2176" s="24" t="str">
        <f>VLOOKUP(Table8[[#This Row],[Customer ID]],Table8[[Customer ID]:[Cancer history]],8,FALSE)</f>
        <v>No</v>
      </c>
      <c r="H2176" s="24">
        <f>VLOOKUP(Table8[[#This Row],[Customer ID]],Table8[[Customer ID]:[NumberOfMajorSurgeries]],9,FALSE)</f>
        <v>1</v>
      </c>
      <c r="I2176" s="24" t="str">
        <f>VLOOKUP(Table8[[#This Row],[Customer ID]],Table8[],10,FALSE)</f>
        <v>No</v>
      </c>
      <c r="J2176" s="24" t="str">
        <f>VLOOKUP(Table8[[#This Row],[Customer ID]],Table8[[Customer ID]:[Wight Status]],3,FALSE)</f>
        <v>Over Weight</v>
      </c>
      <c r="K2176" s="24" t="str">
        <f>VLOOKUP(Table8[[#This Row],[Customer ID]],Table8[[Customer ID]:[Diabetes Status]],5,FALSE)</f>
        <v>Normal</v>
      </c>
      <c r="L2176" s="24" t="str">
        <f>VLOOKUP(A2176,Table1[[Customer ID]:[Date Of Birth]],5,FALSE)</f>
        <v>7-Oct-1998</v>
      </c>
      <c r="M2176" s="24">
        <f>VLOOKUP(A2176,Table1[[Customer ID]:[charges]],8,FALSE)</f>
        <v>1756.6</v>
      </c>
      <c r="N2176" s="24" t="str">
        <f>VLOOKUP(Healthcare!A2176,Table1[[Customer ID]:[Hospital tier]],9,FALSE)</f>
        <v>tier - 3</v>
      </c>
      <c r="O2176" s="24" t="str">
        <f>VLOOKUP(A2176,Table1[[Customer ID]:[City tier]],10,FALSE)</f>
        <v>tier - 3</v>
      </c>
      <c r="P2176" s="24" t="str">
        <f>VLOOKUP(Healthcare!A2176,Table1[],11,FALSE)</f>
        <v>R1013</v>
      </c>
      <c r="Q2176" s="24">
        <f>VLOOKUP(Healthcare!A2176,Table1[[Customer ID]:[Age]],6,FALSE)</f>
        <v>24</v>
      </c>
    </row>
    <row r="2177" spans="1:17" ht="15.4" x14ac:dyDescent="0.45">
      <c r="A2177" s="25" t="s">
        <v>2176</v>
      </c>
      <c r="B2177" s="24" t="str">
        <f>VLOOKUP('Customer Names'!A2177,'Customer Names'!A2177:C4511,3,FALSE)</f>
        <v>O'Connor</v>
      </c>
      <c r="C2177" s="24">
        <f>VLOOKUP(Table8[[#This Row],[Customer ID]],Table8[[Customer ID]:[BMI]],2,FALSE)</f>
        <v>32.9</v>
      </c>
      <c r="D2177" s="24">
        <f>VLOOKUP(Table8[[#This Row],[Customer ID]],Table8[[Customer ID]:[HBA1C]],4,FALSE)</f>
        <v>4.78</v>
      </c>
      <c r="E2177" s="24" t="str">
        <f>VLOOKUP(Table8[[#This Row],[Customer ID]],Table8[[Customer ID]:[Heart Issues]],6,FALSE)</f>
        <v>No</v>
      </c>
      <c r="F2177" s="24" t="str">
        <f>VLOOKUP(Table8[[#This Row],[Customer ID]],Table8[[Customer ID]:[Any Transplants]],7,FALSE)</f>
        <v>No</v>
      </c>
      <c r="G2177" s="24" t="str">
        <f>VLOOKUP(Table8[[#This Row],[Customer ID]],Table8[[Customer ID]:[Cancer history]],8,FALSE)</f>
        <v>Yes</v>
      </c>
      <c r="H2177" s="24">
        <f>VLOOKUP(Table8[[#This Row],[Customer ID]],Table8[[Customer ID]:[NumberOfMajorSurgeries]],9,FALSE)</f>
        <v>1</v>
      </c>
      <c r="I2177" s="24" t="str">
        <f>VLOOKUP(Table8[[#This Row],[Customer ID]],Table8[],10,FALSE)</f>
        <v>No</v>
      </c>
      <c r="J2177" s="24" t="str">
        <f>VLOOKUP(Table8[[#This Row],[Customer ID]],Table8[[Customer ID]:[Wight Status]],3,FALSE)</f>
        <v>Obesity</v>
      </c>
      <c r="K2177" s="24" t="str">
        <f>VLOOKUP(Table8[[#This Row],[Customer ID]],Table8[[Customer ID]:[Diabetes Status]],5,FALSE)</f>
        <v>Normal</v>
      </c>
      <c r="L2177" s="24" t="str">
        <f>VLOOKUP(A2177,Table1[[Customer ID]:[Date Of Birth]],5,FALSE)</f>
        <v>26-Sep-2003</v>
      </c>
      <c r="M2177" s="24">
        <f>VLOOKUP(A2177,Table1[[Customer ID]:[charges]],8,FALSE)</f>
        <v>1748.77</v>
      </c>
      <c r="N2177" s="24" t="str">
        <f>VLOOKUP(Healthcare!A2177,Table1[[Customer ID]:[Hospital tier]],9,FALSE)</f>
        <v>tier - 3</v>
      </c>
      <c r="O2177" s="24" t="str">
        <f>VLOOKUP(A2177,Table1[[Customer ID]:[City tier]],10,FALSE)</f>
        <v>tier - 1</v>
      </c>
      <c r="P2177" s="24" t="str">
        <f>VLOOKUP(Healthcare!A2177,Table1[],11,FALSE)</f>
        <v>R1011</v>
      </c>
      <c r="Q2177" s="24">
        <f>VLOOKUP(Healthcare!A2177,Table1[[Customer ID]:[Age]],6,FALSE)</f>
        <v>19</v>
      </c>
    </row>
    <row r="2178" spans="1:17" ht="15.4" x14ac:dyDescent="0.45">
      <c r="A2178" s="25" t="s">
        <v>2177</v>
      </c>
      <c r="B2178" s="24" t="str">
        <f>VLOOKUP('Customer Names'!A2178,'Customer Names'!A2178:C4512,3,FALSE)</f>
        <v>White</v>
      </c>
      <c r="C2178" s="24">
        <f>VLOOKUP(Table8[[#This Row],[Customer ID]],Table8[[Customer ID]:[BMI]],2,FALSE)</f>
        <v>29.8</v>
      </c>
      <c r="D2178" s="24">
        <f>VLOOKUP(Table8[[#This Row],[Customer ID]],Table8[[Customer ID]:[HBA1C]],4,FALSE)</f>
        <v>4.26</v>
      </c>
      <c r="E2178" s="24" t="str">
        <f>VLOOKUP(Table8[[#This Row],[Customer ID]],Table8[[Customer ID]:[Heart Issues]],6,FALSE)</f>
        <v>No</v>
      </c>
      <c r="F2178" s="24" t="str">
        <f>VLOOKUP(Table8[[#This Row],[Customer ID]],Table8[[Customer ID]:[Any Transplants]],7,FALSE)</f>
        <v>No</v>
      </c>
      <c r="G2178" s="24" t="str">
        <f>VLOOKUP(Table8[[#This Row],[Customer ID]],Table8[[Customer ID]:[Cancer history]],8,FALSE)</f>
        <v>Yes</v>
      </c>
      <c r="H2178" s="24">
        <f>VLOOKUP(Table8[[#This Row],[Customer ID]],Table8[[Customer ID]:[NumberOfMajorSurgeries]],9,FALSE)</f>
        <v>1</v>
      </c>
      <c r="I2178" s="24" t="str">
        <f>VLOOKUP(Table8[[#This Row],[Customer ID]],Table8[],10,FALSE)</f>
        <v>No</v>
      </c>
      <c r="J2178" s="24" t="str">
        <f>VLOOKUP(Table8[[#This Row],[Customer ID]],Table8[[Customer ID]:[Wight Status]],3,FALSE)</f>
        <v>Over Weight</v>
      </c>
      <c r="K2178" s="24" t="str">
        <f>VLOOKUP(Table8[[#This Row],[Customer ID]],Table8[[Customer ID]:[Diabetes Status]],5,FALSE)</f>
        <v>Normal</v>
      </c>
      <c r="L2178" s="24" t="str">
        <f>VLOOKUP(A2178,Table1[[Customer ID]:[Date Of Birth]],5,FALSE)</f>
        <v>28-Jul-2003</v>
      </c>
      <c r="M2178" s="24">
        <f>VLOOKUP(A2178,Table1[[Customer ID]:[charges]],8,FALSE)</f>
        <v>1744.47</v>
      </c>
      <c r="N2178" s="24" t="str">
        <f>VLOOKUP(Healthcare!A2178,Table1[[Customer ID]:[Hospital tier]],9,FALSE)</f>
        <v>tier - 3</v>
      </c>
      <c r="O2178" s="24" t="str">
        <f>VLOOKUP(A2178,Table1[[Customer ID]:[City tier]],10,FALSE)</f>
        <v>tier - 1</v>
      </c>
      <c r="P2178" s="24" t="str">
        <f>VLOOKUP(Healthcare!A2178,Table1[],11,FALSE)</f>
        <v>R1011</v>
      </c>
      <c r="Q2178" s="24">
        <f>VLOOKUP(Healthcare!A2178,Table1[[Customer ID]:[Age]],6,FALSE)</f>
        <v>19</v>
      </c>
    </row>
    <row r="2179" spans="1:17" ht="15.4" x14ac:dyDescent="0.45">
      <c r="A2179" s="25" t="s">
        <v>2178</v>
      </c>
      <c r="B2179" s="24" t="str">
        <f>VLOOKUP('Customer Names'!A2179,'Customer Names'!A2179:C4513,3,FALSE)</f>
        <v>Davenport</v>
      </c>
      <c r="C2179" s="24">
        <f>VLOOKUP(Table8[[#This Row],[Customer ID]],Table8[[Customer ID]:[BMI]],2,FALSE)</f>
        <v>28.9</v>
      </c>
      <c r="D2179" s="24">
        <f>VLOOKUP(Table8[[#This Row],[Customer ID]],Table8[[Customer ID]:[HBA1C]],4,FALSE)</f>
        <v>5.85</v>
      </c>
      <c r="E2179" s="24" t="str">
        <f>VLOOKUP(Table8[[#This Row],[Customer ID]],Table8[[Customer ID]:[Heart Issues]],6,FALSE)</f>
        <v>No</v>
      </c>
      <c r="F2179" s="24" t="str">
        <f>VLOOKUP(Table8[[#This Row],[Customer ID]],Table8[[Customer ID]:[Any Transplants]],7,FALSE)</f>
        <v>No</v>
      </c>
      <c r="G2179" s="24" t="str">
        <f>VLOOKUP(Table8[[#This Row],[Customer ID]],Table8[[Customer ID]:[Cancer history]],8,FALSE)</f>
        <v>Yes</v>
      </c>
      <c r="H2179" s="24">
        <f>VLOOKUP(Table8[[#This Row],[Customer ID]],Table8[[Customer ID]:[NumberOfMajorSurgeries]],9,FALSE)</f>
        <v>1</v>
      </c>
      <c r="I2179" s="24" t="str">
        <f>VLOOKUP(Table8[[#This Row],[Customer ID]],Table8[],10,FALSE)</f>
        <v>No</v>
      </c>
      <c r="J2179" s="24" t="str">
        <f>VLOOKUP(Table8[[#This Row],[Customer ID]],Table8[[Customer ID]:[Wight Status]],3,FALSE)</f>
        <v>Over Weight</v>
      </c>
      <c r="K2179" s="24" t="str">
        <f>VLOOKUP(Table8[[#This Row],[Customer ID]],Table8[[Customer ID]:[Diabetes Status]],5,FALSE)</f>
        <v>Prediabetes</v>
      </c>
      <c r="L2179" s="24" t="str">
        <f>VLOOKUP(A2179,Table1[[Customer ID]:[Date Of Birth]],5,FALSE)</f>
        <v>25-Jul-2003</v>
      </c>
      <c r="M2179" s="24">
        <f>VLOOKUP(A2179,Table1[[Customer ID]:[charges]],8,FALSE)</f>
        <v>1743.21</v>
      </c>
      <c r="N2179" s="24" t="str">
        <f>VLOOKUP(Healthcare!A2179,Table1[[Customer ID]:[Hospital tier]],9,FALSE)</f>
        <v>tier - 3</v>
      </c>
      <c r="O2179" s="24" t="str">
        <f>VLOOKUP(A2179,Table1[[Customer ID]:[City tier]],10,FALSE)</f>
        <v>tier - 1</v>
      </c>
      <c r="P2179" s="24" t="str">
        <f>VLOOKUP(Healthcare!A2179,Table1[],11,FALSE)</f>
        <v>R1011</v>
      </c>
      <c r="Q2179" s="24">
        <f>VLOOKUP(Healthcare!A2179,Table1[[Customer ID]:[Age]],6,FALSE)</f>
        <v>19</v>
      </c>
    </row>
    <row r="2180" spans="1:17" ht="15.4" x14ac:dyDescent="0.45">
      <c r="A2180" s="25" t="s">
        <v>2179</v>
      </c>
      <c r="B2180" s="24" t="str">
        <f>VLOOKUP('Customer Names'!A2180,'Customer Names'!A2180:C4514,3,FALSE)</f>
        <v>Karmen</v>
      </c>
      <c r="C2180" s="24">
        <f>VLOOKUP(Table8[[#This Row],[Customer ID]],Table8[[Customer ID]:[BMI]],2,FALSE)</f>
        <v>24.7</v>
      </c>
      <c r="D2180" s="24">
        <f>VLOOKUP(Table8[[#This Row],[Customer ID]],Table8[[Customer ID]:[HBA1C]],4,FALSE)</f>
        <v>5.32</v>
      </c>
      <c r="E2180" s="24" t="str">
        <f>VLOOKUP(Table8[[#This Row],[Customer ID]],Table8[[Customer ID]:[Heart Issues]],6,FALSE)</f>
        <v>No</v>
      </c>
      <c r="F2180" s="24" t="str">
        <f>VLOOKUP(Table8[[#This Row],[Customer ID]],Table8[[Customer ID]:[Any Transplants]],7,FALSE)</f>
        <v>No</v>
      </c>
      <c r="G2180" s="24" t="str">
        <f>VLOOKUP(Table8[[#This Row],[Customer ID]],Table8[[Customer ID]:[Cancer history]],8,FALSE)</f>
        <v>Yes</v>
      </c>
      <c r="H2180" s="24">
        <f>VLOOKUP(Table8[[#This Row],[Customer ID]],Table8[[Customer ID]:[NumberOfMajorSurgeries]],9,FALSE)</f>
        <v>1</v>
      </c>
      <c r="I2180" s="24" t="str">
        <f>VLOOKUP(Table8[[#This Row],[Customer ID]],Table8[],10,FALSE)</f>
        <v>No</v>
      </c>
      <c r="J2180" s="24" t="str">
        <f>VLOOKUP(Table8[[#This Row],[Customer ID]],Table8[[Customer ID]:[Wight Status]],3,FALSE)</f>
        <v>Normal Weight</v>
      </c>
      <c r="K2180" s="24" t="str">
        <f>VLOOKUP(Table8[[#This Row],[Customer ID]],Table8[[Customer ID]:[Diabetes Status]],5,FALSE)</f>
        <v>Normal</v>
      </c>
      <c r="L2180" s="24" t="str">
        <f>VLOOKUP(A2180,Table1[[Customer ID]:[Date Of Birth]],5,FALSE)</f>
        <v>14-Nov-2003</v>
      </c>
      <c r="M2180" s="24">
        <f>VLOOKUP(A2180,Table1[[Customer ID]:[charges]],8,FALSE)</f>
        <v>1737.38</v>
      </c>
      <c r="N2180" s="24" t="str">
        <f>VLOOKUP(Healthcare!A2180,Table1[[Customer ID]:[Hospital tier]],9,FALSE)</f>
        <v>tier - 3</v>
      </c>
      <c r="O2180" s="24" t="str">
        <f>VLOOKUP(A2180,Table1[[Customer ID]:[City tier]],10,FALSE)</f>
        <v>tier - 2</v>
      </c>
      <c r="P2180" s="24" t="str">
        <f>VLOOKUP(Healthcare!A2180,Table1[],11,FALSE)</f>
        <v>R1011</v>
      </c>
      <c r="Q2180" s="24">
        <f>VLOOKUP(Healthcare!A2180,Table1[[Customer ID]:[Age]],6,FALSE)</f>
        <v>19</v>
      </c>
    </row>
    <row r="2181" spans="1:17" ht="15.4" x14ac:dyDescent="0.45">
      <c r="A2181" s="25" t="s">
        <v>2180</v>
      </c>
      <c r="B2181" s="24" t="str">
        <f>VLOOKUP('Customer Names'!A2181,'Customer Names'!A2181:C4515,3,FALSE)</f>
        <v>Miller</v>
      </c>
      <c r="C2181" s="24">
        <f>VLOOKUP(Table8[[#This Row],[Customer ID]],Table8[[Customer ID]:[BMI]],2,FALSE)</f>
        <v>20.6</v>
      </c>
      <c r="D2181" s="24">
        <f>VLOOKUP(Table8[[#This Row],[Customer ID]],Table8[[Customer ID]:[HBA1C]],4,FALSE)</f>
        <v>5.14</v>
      </c>
      <c r="E2181" s="24" t="str">
        <f>VLOOKUP(Table8[[#This Row],[Customer ID]],Table8[[Customer ID]:[Heart Issues]],6,FALSE)</f>
        <v>No</v>
      </c>
      <c r="F2181" s="24" t="str">
        <f>VLOOKUP(Table8[[#This Row],[Customer ID]],Table8[[Customer ID]:[Any Transplants]],7,FALSE)</f>
        <v>No</v>
      </c>
      <c r="G2181" s="24" t="str">
        <f>VLOOKUP(Table8[[#This Row],[Customer ID]],Table8[[Customer ID]:[Cancer history]],8,FALSE)</f>
        <v>Yes</v>
      </c>
      <c r="H2181" s="24">
        <f>VLOOKUP(Table8[[#This Row],[Customer ID]],Table8[[Customer ID]:[NumberOfMajorSurgeries]],9,FALSE)</f>
        <v>1</v>
      </c>
      <c r="I2181" s="24" t="str">
        <f>VLOOKUP(Table8[[#This Row],[Customer ID]],Table8[],10,FALSE)</f>
        <v>No</v>
      </c>
      <c r="J2181" s="24" t="str">
        <f>VLOOKUP(Table8[[#This Row],[Customer ID]],Table8[[Customer ID]:[Wight Status]],3,FALSE)</f>
        <v>Normal Weight</v>
      </c>
      <c r="K2181" s="24" t="str">
        <f>VLOOKUP(Table8[[#This Row],[Customer ID]],Table8[[Customer ID]:[Diabetes Status]],5,FALSE)</f>
        <v>Normal</v>
      </c>
      <c r="L2181" s="24" t="str">
        <f>VLOOKUP(A2181,Table1[[Customer ID]:[Date Of Birth]],5,FALSE)</f>
        <v>9-Nov-2003</v>
      </c>
      <c r="M2181" s="24">
        <f>VLOOKUP(A2181,Table1[[Customer ID]:[charges]],8,FALSE)</f>
        <v>1731.68</v>
      </c>
      <c r="N2181" s="24" t="str">
        <f>VLOOKUP(Healthcare!A2181,Table1[[Customer ID]:[Hospital tier]],9,FALSE)</f>
        <v>tier - 3</v>
      </c>
      <c r="O2181" s="24" t="str">
        <f>VLOOKUP(A2181,Table1[[Customer ID]:[City tier]],10,FALSE)</f>
        <v>tier - 2</v>
      </c>
      <c r="P2181" s="24" t="str">
        <f>VLOOKUP(Healthcare!A2181,Table1[],11,FALSE)</f>
        <v>R1011</v>
      </c>
      <c r="Q2181" s="24">
        <f>VLOOKUP(Healthcare!A2181,Table1[[Customer ID]:[Age]],6,FALSE)</f>
        <v>19</v>
      </c>
    </row>
    <row r="2182" spans="1:17" ht="15.4" x14ac:dyDescent="0.45">
      <c r="A2182" s="25" t="s">
        <v>2181</v>
      </c>
      <c r="B2182" s="24" t="str">
        <f>VLOOKUP('Customer Names'!A2182,'Customer Names'!A2182:C4516,3,FALSE)</f>
        <v>Lippmann</v>
      </c>
      <c r="C2182" s="24">
        <f>VLOOKUP(Table8[[#This Row],[Customer ID]],Table8[[Customer ID]:[BMI]],2,FALSE)</f>
        <v>18.600000000000001</v>
      </c>
      <c r="D2182" s="24">
        <f>VLOOKUP(Table8[[#This Row],[Customer ID]],Table8[[Customer ID]:[HBA1C]],4,FALSE)</f>
        <v>5</v>
      </c>
      <c r="E2182" s="24" t="str">
        <f>VLOOKUP(Table8[[#This Row],[Customer ID]],Table8[[Customer ID]:[Heart Issues]],6,FALSE)</f>
        <v>No</v>
      </c>
      <c r="F2182" s="24" t="str">
        <f>VLOOKUP(Table8[[#This Row],[Customer ID]],Table8[[Customer ID]:[Any Transplants]],7,FALSE)</f>
        <v>No</v>
      </c>
      <c r="G2182" s="24" t="str">
        <f>VLOOKUP(Table8[[#This Row],[Customer ID]],Table8[[Customer ID]:[Cancer history]],8,FALSE)</f>
        <v>Yes</v>
      </c>
      <c r="H2182" s="24">
        <f>VLOOKUP(Table8[[#This Row],[Customer ID]],Table8[[Customer ID]:[NumberOfMajorSurgeries]],9,FALSE)</f>
        <v>1</v>
      </c>
      <c r="I2182" s="24" t="str">
        <f>VLOOKUP(Table8[[#This Row],[Customer ID]],Table8[],10,FALSE)</f>
        <v>No</v>
      </c>
      <c r="J2182" s="24" t="str">
        <f>VLOOKUP(Table8[[#This Row],[Customer ID]],Table8[[Customer ID]:[Wight Status]],3,FALSE)</f>
        <v>Normal Weight</v>
      </c>
      <c r="K2182" s="24" t="str">
        <f>VLOOKUP(Table8[[#This Row],[Customer ID]],Table8[[Customer ID]:[Diabetes Status]],5,FALSE)</f>
        <v>Normal</v>
      </c>
      <c r="L2182" s="24" t="str">
        <f>VLOOKUP(A2182,Table1[[Customer ID]:[Date Of Birth]],5,FALSE)</f>
        <v>1-Sep-2003</v>
      </c>
      <c r="M2182" s="24">
        <f>VLOOKUP(A2182,Table1[[Customer ID]:[charges]],8,FALSE)</f>
        <v>1728.9</v>
      </c>
      <c r="N2182" s="24" t="str">
        <f>VLOOKUP(Healthcare!A2182,Table1[[Customer ID]:[Hospital tier]],9,FALSE)</f>
        <v>tier - 3</v>
      </c>
      <c r="O2182" s="24" t="str">
        <f>VLOOKUP(A2182,Table1[[Customer ID]:[City tier]],10,FALSE)</f>
        <v>tier - 2</v>
      </c>
      <c r="P2182" s="24" t="str">
        <f>VLOOKUP(Healthcare!A2182,Table1[],11,FALSE)</f>
        <v>R1011</v>
      </c>
      <c r="Q2182" s="24">
        <f>VLOOKUP(Healthcare!A2182,Table1[[Customer ID]:[Age]],6,FALSE)</f>
        <v>19</v>
      </c>
    </row>
    <row r="2183" spans="1:17" ht="15.4" x14ac:dyDescent="0.45">
      <c r="A2183" s="25" t="s">
        <v>2182</v>
      </c>
      <c r="B2183" s="24" t="str">
        <f>VLOOKUP('Customer Names'!A2183,'Customer Names'!A2183:C4517,3,FALSE)</f>
        <v>Klehm</v>
      </c>
      <c r="C2183" s="24">
        <f>VLOOKUP(Table8[[#This Row],[Customer ID]],Table8[[Customer ID]:[BMI]],2,FALSE)</f>
        <v>17.8</v>
      </c>
      <c r="D2183" s="24">
        <f>VLOOKUP(Table8[[#This Row],[Customer ID]],Table8[[Customer ID]:[HBA1C]],4,FALSE)</f>
        <v>4.55</v>
      </c>
      <c r="E2183" s="24" t="str">
        <f>VLOOKUP(Table8[[#This Row],[Customer ID]],Table8[[Customer ID]:[Heart Issues]],6,FALSE)</f>
        <v>No</v>
      </c>
      <c r="F2183" s="24" t="str">
        <f>VLOOKUP(Table8[[#This Row],[Customer ID]],Table8[[Customer ID]:[Any Transplants]],7,FALSE)</f>
        <v>No</v>
      </c>
      <c r="G2183" s="24" t="str">
        <f>VLOOKUP(Table8[[#This Row],[Customer ID]],Table8[[Customer ID]:[Cancer history]],8,FALSE)</f>
        <v>Yes</v>
      </c>
      <c r="H2183" s="24">
        <f>VLOOKUP(Table8[[#This Row],[Customer ID]],Table8[[Customer ID]:[NumberOfMajorSurgeries]],9,FALSE)</f>
        <v>1</v>
      </c>
      <c r="I2183" s="24" t="str">
        <f>VLOOKUP(Table8[[#This Row],[Customer ID]],Table8[],10,FALSE)</f>
        <v>No</v>
      </c>
      <c r="J2183" s="24" t="str">
        <f>VLOOKUP(Table8[[#This Row],[Customer ID]],Table8[[Customer ID]:[Wight Status]],3,FALSE)</f>
        <v>Under Weight</v>
      </c>
      <c r="K2183" s="24" t="str">
        <f>VLOOKUP(Table8[[#This Row],[Customer ID]],Table8[[Customer ID]:[Diabetes Status]],5,FALSE)</f>
        <v>Normal</v>
      </c>
      <c r="L2183" s="24" t="str">
        <f>VLOOKUP(A2183,Table1[[Customer ID]:[Date Of Birth]],5,FALSE)</f>
        <v>21-Nov-2003</v>
      </c>
      <c r="M2183" s="24">
        <f>VLOOKUP(A2183,Table1[[Customer ID]:[charges]],8,FALSE)</f>
        <v>1727.79</v>
      </c>
      <c r="N2183" s="24" t="str">
        <f>VLOOKUP(Healthcare!A2183,Table1[[Customer ID]:[Hospital tier]],9,FALSE)</f>
        <v>tier - 3</v>
      </c>
      <c r="O2183" s="24" t="str">
        <f>VLOOKUP(A2183,Table1[[Customer ID]:[City tier]],10,FALSE)</f>
        <v>tier - 3</v>
      </c>
      <c r="P2183" s="24" t="str">
        <f>VLOOKUP(Healthcare!A2183,Table1[],11,FALSE)</f>
        <v>R1011</v>
      </c>
      <c r="Q2183" s="24">
        <f>VLOOKUP(Healthcare!A2183,Table1[[Customer ID]:[Age]],6,FALSE)</f>
        <v>19</v>
      </c>
    </row>
    <row r="2184" spans="1:17" ht="15.4" x14ac:dyDescent="0.45">
      <c r="A2184" s="25" t="s">
        <v>2183</v>
      </c>
      <c r="B2184" s="24" t="str">
        <f>VLOOKUP('Customer Names'!A2184,'Customer Names'!A2184:C4518,3,FALSE)</f>
        <v>Murphy</v>
      </c>
      <c r="C2184" s="24">
        <f>VLOOKUP(Table8[[#This Row],[Customer ID]],Table8[[Customer ID]:[BMI]],2,FALSE)</f>
        <v>35.200000000000003</v>
      </c>
      <c r="D2184" s="24">
        <f>VLOOKUP(Table8[[#This Row],[Customer ID]],Table8[[Customer ID]:[HBA1C]],4,FALSE)</f>
        <v>5.97</v>
      </c>
      <c r="E2184" s="24" t="str">
        <f>VLOOKUP(Table8[[#This Row],[Customer ID]],Table8[[Customer ID]:[Heart Issues]],6,FALSE)</f>
        <v>No</v>
      </c>
      <c r="F2184" s="24" t="str">
        <f>VLOOKUP(Table8[[#This Row],[Customer ID]],Table8[[Customer ID]:[Any Transplants]],7,FALSE)</f>
        <v>Yes</v>
      </c>
      <c r="G2184" s="24" t="str">
        <f>VLOOKUP(Table8[[#This Row],[Customer ID]],Table8[[Customer ID]:[Cancer history]],8,FALSE)</f>
        <v>No</v>
      </c>
      <c r="H2184" s="24">
        <f>VLOOKUP(Table8[[#This Row],[Customer ID]],Table8[[Customer ID]:[NumberOfMajorSurgeries]],9,FALSE)</f>
        <v>1</v>
      </c>
      <c r="I2184" s="24" t="str">
        <f>VLOOKUP(Table8[[#This Row],[Customer ID]],Table8[],10,FALSE)</f>
        <v>No</v>
      </c>
      <c r="J2184" s="24" t="str">
        <f>VLOOKUP(Table8[[#This Row],[Customer ID]],Table8[[Customer ID]:[Wight Status]],3,FALSE)</f>
        <v>Obesity</v>
      </c>
      <c r="K2184" s="24" t="str">
        <f>VLOOKUP(Table8[[#This Row],[Customer ID]],Table8[[Customer ID]:[Diabetes Status]],5,FALSE)</f>
        <v>Prediabetes</v>
      </c>
      <c r="L2184" s="24" t="str">
        <f>VLOOKUP(A2184,Table1[[Customer ID]:[Date Of Birth]],5,FALSE)</f>
        <v>9-Sep-2004</v>
      </c>
      <c r="M2184" s="24">
        <f>VLOOKUP(A2184,Table1[[Customer ID]:[charges]],8,FALSE)</f>
        <v>1727.54</v>
      </c>
      <c r="N2184" s="24" t="str">
        <f>VLOOKUP(Healthcare!A2184,Table1[[Customer ID]:[Hospital tier]],9,FALSE)</f>
        <v>tier - 3</v>
      </c>
      <c r="O2184" s="24" t="str">
        <f>VLOOKUP(A2184,Table1[[Customer ID]:[City tier]],10,FALSE)</f>
        <v>tier - 1</v>
      </c>
      <c r="P2184" s="24" t="str">
        <f>VLOOKUP(Healthcare!A2184,Table1[],11,FALSE)</f>
        <v>R1013</v>
      </c>
      <c r="Q2184" s="24">
        <f>VLOOKUP(Healthcare!A2184,Table1[[Customer ID]:[Age]],6,FALSE)</f>
        <v>18</v>
      </c>
    </row>
    <row r="2185" spans="1:17" ht="15.4" x14ac:dyDescent="0.45">
      <c r="A2185" s="25" t="s">
        <v>2184</v>
      </c>
      <c r="B2185" s="24" t="str">
        <f>VLOOKUP('Customer Names'!A2185,'Customer Names'!A2185:C4519,3,FALSE)</f>
        <v>Desisa</v>
      </c>
      <c r="C2185" s="24">
        <f>VLOOKUP(Table8[[#This Row],[Customer ID]],Table8[[Customer ID]:[BMI]],2,FALSE)</f>
        <v>33.770000000000003</v>
      </c>
      <c r="D2185" s="24">
        <f>VLOOKUP(Table8[[#This Row],[Customer ID]],Table8[[Customer ID]:[HBA1C]],4,FALSE)</f>
        <v>4.0199999999999996</v>
      </c>
      <c r="E2185" s="24" t="str">
        <f>VLOOKUP(Table8[[#This Row],[Customer ID]],Table8[[Customer ID]:[Heart Issues]],6,FALSE)</f>
        <v>No</v>
      </c>
      <c r="F2185" s="24" t="str">
        <f>VLOOKUP(Table8[[#This Row],[Customer ID]],Table8[[Customer ID]:[Any Transplants]],7,FALSE)</f>
        <v>Yes</v>
      </c>
      <c r="G2185" s="24" t="str">
        <f>VLOOKUP(Table8[[#This Row],[Customer ID]],Table8[[Customer ID]:[Cancer history]],8,FALSE)</f>
        <v>No</v>
      </c>
      <c r="H2185" s="24">
        <f>VLOOKUP(Table8[[#This Row],[Customer ID]],Table8[[Customer ID]:[NumberOfMajorSurgeries]],9,FALSE)</f>
        <v>1</v>
      </c>
      <c r="I2185" s="24" t="str">
        <f>VLOOKUP(Table8[[#This Row],[Customer ID]],Table8[],10,FALSE)</f>
        <v>No</v>
      </c>
      <c r="J2185" s="24" t="str">
        <f>VLOOKUP(Table8[[#This Row],[Customer ID]],Table8[[Customer ID]:[Wight Status]],3,FALSE)</f>
        <v>Obesity</v>
      </c>
      <c r="K2185" s="24" t="str">
        <f>VLOOKUP(Table8[[#This Row],[Customer ID]],Table8[[Customer ID]:[Diabetes Status]],5,FALSE)</f>
        <v>Normal</v>
      </c>
      <c r="L2185" s="24" t="str">
        <f>VLOOKUP(A2185,Table1[[Customer ID]:[Date Of Birth]],5,FALSE)</f>
        <v>21-Oct-2004</v>
      </c>
      <c r="M2185" s="24">
        <f>VLOOKUP(A2185,Table1[[Customer ID]:[charges]],8,FALSE)</f>
        <v>1725.55</v>
      </c>
      <c r="N2185" s="24" t="str">
        <f>VLOOKUP(Healthcare!A2185,Table1[[Customer ID]:[Hospital tier]],9,FALSE)</f>
        <v>tier - 3</v>
      </c>
      <c r="O2185" s="24" t="str">
        <f>VLOOKUP(A2185,Table1[[Customer ID]:[City tier]],10,FALSE)</f>
        <v>tier - 2</v>
      </c>
      <c r="P2185" s="24" t="str">
        <f>VLOOKUP(Healthcare!A2185,Table1[],11,FALSE)</f>
        <v>R1013</v>
      </c>
      <c r="Q2185" s="24">
        <f>VLOOKUP(Healthcare!A2185,Table1[[Customer ID]:[Age]],6,FALSE)</f>
        <v>18</v>
      </c>
    </row>
    <row r="2186" spans="1:17" ht="15.4" x14ac:dyDescent="0.45">
      <c r="A2186" s="25" t="s">
        <v>2185</v>
      </c>
      <c r="B2186" s="24" t="str">
        <f>VLOOKUP('Customer Names'!A2186,'Customer Names'!A2186:C4520,3,FALSE)</f>
        <v>Brooks</v>
      </c>
      <c r="C2186" s="24">
        <f>VLOOKUP(Table8[[#This Row],[Customer ID]],Table8[[Customer ID]:[BMI]],2,FALSE)</f>
        <v>30.03</v>
      </c>
      <c r="D2186" s="24">
        <f>VLOOKUP(Table8[[#This Row],[Customer ID]],Table8[[Customer ID]:[HBA1C]],4,FALSE)</f>
        <v>4.04</v>
      </c>
      <c r="E2186" s="24" t="str">
        <f>VLOOKUP(Table8[[#This Row],[Customer ID]],Table8[[Customer ID]:[Heart Issues]],6,FALSE)</f>
        <v>No</v>
      </c>
      <c r="F2186" s="24" t="str">
        <f>VLOOKUP(Table8[[#This Row],[Customer ID]],Table8[[Customer ID]:[Any Transplants]],7,FALSE)</f>
        <v>Yes</v>
      </c>
      <c r="G2186" s="24" t="str">
        <f>VLOOKUP(Table8[[#This Row],[Customer ID]],Table8[[Customer ID]:[Cancer history]],8,FALSE)</f>
        <v>No</v>
      </c>
      <c r="H2186" s="24">
        <f>VLOOKUP(Table8[[#This Row],[Customer ID]],Table8[[Customer ID]:[NumberOfMajorSurgeries]],9,FALSE)</f>
        <v>1</v>
      </c>
      <c r="I2186" s="24" t="str">
        <f>VLOOKUP(Table8[[#This Row],[Customer ID]],Table8[],10,FALSE)</f>
        <v>No</v>
      </c>
      <c r="J2186" s="24" t="str">
        <f>VLOOKUP(Table8[[#This Row],[Customer ID]],Table8[[Customer ID]:[Wight Status]],3,FALSE)</f>
        <v>Obesity</v>
      </c>
      <c r="K2186" s="24" t="str">
        <f>VLOOKUP(Table8[[#This Row],[Customer ID]],Table8[[Customer ID]:[Diabetes Status]],5,FALSE)</f>
        <v>Normal</v>
      </c>
      <c r="L2186" s="24" t="str">
        <f>VLOOKUP(A2186,Table1[[Customer ID]:[Date Of Birth]],5,FALSE)</f>
        <v>11-Sep-2004</v>
      </c>
      <c r="M2186" s="24">
        <f>VLOOKUP(A2186,Table1[[Customer ID]:[charges]],8,FALSE)</f>
        <v>1720.35</v>
      </c>
      <c r="N2186" s="24" t="str">
        <f>VLOOKUP(Healthcare!A2186,Table1[[Customer ID]:[Hospital tier]],9,FALSE)</f>
        <v>tier - 3</v>
      </c>
      <c r="O2186" s="24" t="str">
        <f>VLOOKUP(A2186,Table1[[Customer ID]:[City tier]],10,FALSE)</f>
        <v>tier - 3</v>
      </c>
      <c r="P2186" s="24" t="str">
        <f>VLOOKUP(Healthcare!A2186,Table1[],11,FALSE)</f>
        <v>R1013</v>
      </c>
      <c r="Q2186" s="24">
        <f>VLOOKUP(Healthcare!A2186,Table1[[Customer ID]:[Age]],6,FALSE)</f>
        <v>18</v>
      </c>
    </row>
    <row r="2187" spans="1:17" ht="15.4" x14ac:dyDescent="0.45">
      <c r="A2187" s="25" t="s">
        <v>2186</v>
      </c>
      <c r="B2187" s="24" t="str">
        <f>VLOOKUP('Customer Names'!A2187,'Customer Names'!A2187:C4521,3,FALSE)</f>
        <v>Stone</v>
      </c>
      <c r="C2187" s="24">
        <f>VLOOKUP(Table8[[#This Row],[Customer ID]],Table8[[Customer ID]:[BMI]],2,FALSE)</f>
        <v>29.37</v>
      </c>
      <c r="D2187" s="24">
        <f>VLOOKUP(Table8[[#This Row],[Customer ID]],Table8[[Customer ID]:[HBA1C]],4,FALSE)</f>
        <v>5.54</v>
      </c>
      <c r="E2187" s="24" t="str">
        <f>VLOOKUP(Table8[[#This Row],[Customer ID]],Table8[[Customer ID]:[Heart Issues]],6,FALSE)</f>
        <v>No</v>
      </c>
      <c r="F2187" s="24" t="str">
        <f>VLOOKUP(Table8[[#This Row],[Customer ID]],Table8[[Customer ID]:[Any Transplants]],7,FALSE)</f>
        <v>Yes</v>
      </c>
      <c r="G2187" s="24" t="str">
        <f>VLOOKUP(Table8[[#This Row],[Customer ID]],Table8[[Customer ID]:[Cancer history]],8,FALSE)</f>
        <v>No</v>
      </c>
      <c r="H2187" s="24">
        <f>VLOOKUP(Table8[[#This Row],[Customer ID]],Table8[[Customer ID]:[NumberOfMajorSurgeries]],9,FALSE)</f>
        <v>1</v>
      </c>
      <c r="I2187" s="24" t="str">
        <f>VLOOKUP(Table8[[#This Row],[Customer ID]],Table8[],10,FALSE)</f>
        <v>No</v>
      </c>
      <c r="J2187" s="24" t="str">
        <f>VLOOKUP(Table8[[#This Row],[Customer ID]],Table8[[Customer ID]:[Wight Status]],3,FALSE)</f>
        <v>Over Weight</v>
      </c>
      <c r="K2187" s="24" t="str">
        <f>VLOOKUP(Table8[[#This Row],[Customer ID]],Table8[[Customer ID]:[Diabetes Status]],5,FALSE)</f>
        <v>Normal</v>
      </c>
      <c r="L2187" s="24" t="str">
        <f>VLOOKUP(A2187,Table1[[Customer ID]:[Date Of Birth]],5,FALSE)</f>
        <v>10-Jun-2004</v>
      </c>
      <c r="M2187" s="24">
        <f>VLOOKUP(A2187,Table1[[Customer ID]:[charges]],8,FALSE)</f>
        <v>1719.44</v>
      </c>
      <c r="N2187" s="24" t="str">
        <f>VLOOKUP(Healthcare!A2187,Table1[[Customer ID]:[Hospital tier]],9,FALSE)</f>
        <v>tier - 3</v>
      </c>
      <c r="O2187" s="24" t="str">
        <f>VLOOKUP(A2187,Table1[[Customer ID]:[City tier]],10,FALSE)</f>
        <v>tier - 3</v>
      </c>
      <c r="P2187" s="24" t="str">
        <f>VLOOKUP(Healthcare!A2187,Table1[],11,FALSE)</f>
        <v>R1013</v>
      </c>
      <c r="Q2187" s="24">
        <f>VLOOKUP(Healthcare!A2187,Table1[[Customer ID]:[Age]],6,FALSE)</f>
        <v>18</v>
      </c>
    </row>
    <row r="2188" spans="1:17" ht="15.4" x14ac:dyDescent="0.45">
      <c r="A2188" s="25" t="s">
        <v>2187</v>
      </c>
      <c r="B2188" s="24" t="str">
        <f>VLOOKUP('Customer Names'!A2188,'Customer Names'!A2188:C4522,3,FALSE)</f>
        <v>Weispfennig</v>
      </c>
      <c r="C2188" s="24">
        <f>VLOOKUP(Table8[[#This Row],[Customer ID]],Table8[[Customer ID]:[BMI]],2,FALSE)</f>
        <v>28.5</v>
      </c>
      <c r="D2188" s="24">
        <f>VLOOKUP(Table8[[#This Row],[Customer ID]],Table8[[Customer ID]:[HBA1C]],4,FALSE)</f>
        <v>4.03</v>
      </c>
      <c r="E2188" s="24" t="str">
        <f>VLOOKUP(Table8[[#This Row],[Customer ID]],Table8[[Customer ID]:[Heart Issues]],6,FALSE)</f>
        <v>No</v>
      </c>
      <c r="F2188" s="24" t="str">
        <f>VLOOKUP(Table8[[#This Row],[Customer ID]],Table8[[Customer ID]:[Any Transplants]],7,FALSE)</f>
        <v>Yes</v>
      </c>
      <c r="G2188" s="24" t="str">
        <f>VLOOKUP(Table8[[#This Row],[Customer ID]],Table8[[Customer ID]:[Cancer history]],8,FALSE)</f>
        <v>No</v>
      </c>
      <c r="H2188" s="24">
        <f>VLOOKUP(Table8[[#This Row],[Customer ID]],Table8[[Customer ID]:[NumberOfMajorSurgeries]],9,FALSE)</f>
        <v>1</v>
      </c>
      <c r="I2188" s="24" t="str">
        <f>VLOOKUP(Table8[[#This Row],[Customer ID]],Table8[],10,FALSE)</f>
        <v>No</v>
      </c>
      <c r="J2188" s="24" t="str">
        <f>VLOOKUP(Table8[[#This Row],[Customer ID]],Table8[[Customer ID]:[Wight Status]],3,FALSE)</f>
        <v>Over Weight</v>
      </c>
      <c r="K2188" s="24" t="str">
        <f>VLOOKUP(Table8[[#This Row],[Customer ID]],Table8[[Customer ID]:[Diabetes Status]],5,FALSE)</f>
        <v>Normal</v>
      </c>
      <c r="L2188" s="24" t="str">
        <f>VLOOKUP(A2188,Table1[[Customer ID]:[Date Of Birth]],5,FALSE)</f>
        <v>21-Sep-2004</v>
      </c>
      <c r="M2188" s="24">
        <f>VLOOKUP(A2188,Table1[[Customer ID]:[charges]],8,FALSE)</f>
        <v>1712.23</v>
      </c>
      <c r="N2188" s="24" t="str">
        <f>VLOOKUP(Healthcare!A2188,Table1[[Customer ID]:[Hospital tier]],9,FALSE)</f>
        <v>tier - 3</v>
      </c>
      <c r="O2188" s="24" t="str">
        <f>VLOOKUP(A2188,Table1[[Customer ID]:[City tier]],10,FALSE)</f>
        <v>tier - 1</v>
      </c>
      <c r="P2188" s="24" t="str">
        <f>VLOOKUP(Healthcare!A2188,Table1[],11,FALSE)</f>
        <v>R1016</v>
      </c>
      <c r="Q2188" s="24">
        <f>VLOOKUP(Healthcare!A2188,Table1[[Customer ID]:[Age]],6,FALSE)</f>
        <v>18</v>
      </c>
    </row>
    <row r="2189" spans="1:17" ht="15.4" x14ac:dyDescent="0.45">
      <c r="A2189" s="25" t="s">
        <v>2188</v>
      </c>
      <c r="B2189" s="24" t="str">
        <f>VLOOKUP('Customer Names'!A2189,'Customer Names'!A2189:C4523,3,FALSE)</f>
        <v>Sorrell</v>
      </c>
      <c r="C2189" s="24">
        <f>VLOOKUP(Table8[[#This Row],[Customer ID]],Table8[[Customer ID]:[BMI]],2,FALSE)</f>
        <v>23.32</v>
      </c>
      <c r="D2189" s="24">
        <f>VLOOKUP(Table8[[#This Row],[Customer ID]],Table8[[Customer ID]:[HBA1C]],4,FALSE)</f>
        <v>5.62</v>
      </c>
      <c r="E2189" s="24" t="str">
        <f>VLOOKUP(Table8[[#This Row],[Customer ID]],Table8[[Customer ID]:[Heart Issues]],6,FALSE)</f>
        <v>No</v>
      </c>
      <c r="F2189" s="24" t="str">
        <f>VLOOKUP(Table8[[#This Row],[Customer ID]],Table8[[Customer ID]:[Any Transplants]],7,FALSE)</f>
        <v>Yes</v>
      </c>
      <c r="G2189" s="24" t="str">
        <f>VLOOKUP(Table8[[#This Row],[Customer ID]],Table8[[Customer ID]:[Cancer history]],8,FALSE)</f>
        <v>No</v>
      </c>
      <c r="H2189" s="24">
        <f>VLOOKUP(Table8[[#This Row],[Customer ID]],Table8[[Customer ID]:[NumberOfMajorSurgeries]],9,FALSE)</f>
        <v>1</v>
      </c>
      <c r="I2189" s="24" t="str">
        <f>VLOOKUP(Table8[[#This Row],[Customer ID]],Table8[],10,FALSE)</f>
        <v>No</v>
      </c>
      <c r="J2189" s="24" t="str">
        <f>VLOOKUP(Table8[[#This Row],[Customer ID]],Table8[[Customer ID]:[Wight Status]],3,FALSE)</f>
        <v>Normal Weight</v>
      </c>
      <c r="K2189" s="24" t="str">
        <f>VLOOKUP(Table8[[#This Row],[Customer ID]],Table8[[Customer ID]:[Diabetes Status]],5,FALSE)</f>
        <v>Normal</v>
      </c>
      <c r="L2189" s="24" t="str">
        <f>VLOOKUP(A2189,Table1[[Customer ID]:[Date Of Birth]],5,FALSE)</f>
        <v>19-Sep-2004</v>
      </c>
      <c r="M2189" s="24">
        <f>VLOOKUP(A2189,Table1[[Customer ID]:[charges]],8,FALSE)</f>
        <v>1711.03</v>
      </c>
      <c r="N2189" s="24" t="str">
        <f>VLOOKUP(Healthcare!A2189,Table1[[Customer ID]:[Hospital tier]],9,FALSE)</f>
        <v>tier - 3</v>
      </c>
      <c r="O2189" s="24" t="str">
        <f>VLOOKUP(A2189,Table1[[Customer ID]:[City tier]],10,FALSE)</f>
        <v>tier - 3</v>
      </c>
      <c r="P2189" s="24" t="str">
        <f>VLOOKUP(Healthcare!A2189,Table1[],11,FALSE)</f>
        <v>R1013</v>
      </c>
      <c r="Q2189" s="24">
        <f>VLOOKUP(Healthcare!A2189,Table1[[Customer ID]:[Age]],6,FALSE)</f>
        <v>18</v>
      </c>
    </row>
    <row r="2190" spans="1:17" ht="15.4" x14ac:dyDescent="0.45">
      <c r="A2190" s="25" t="s">
        <v>2189</v>
      </c>
      <c r="B2190" s="24" t="str">
        <f>VLOOKUP('Customer Names'!A2190,'Customer Names'!A2190:C4524,3,FALSE)</f>
        <v>Morris</v>
      </c>
      <c r="C2190" s="24">
        <f>VLOOKUP(Table8[[#This Row],[Customer ID]],Table8[[Customer ID]:[BMI]],2,FALSE)</f>
        <v>26.125</v>
      </c>
      <c r="D2190" s="24">
        <f>VLOOKUP(Table8[[#This Row],[Customer ID]],Table8[[Customer ID]:[HBA1C]],4,FALSE)</f>
        <v>5.27</v>
      </c>
      <c r="E2190" s="24" t="str">
        <f>VLOOKUP(Table8[[#This Row],[Customer ID]],Table8[[Customer ID]:[Heart Issues]],6,FALSE)</f>
        <v>No</v>
      </c>
      <c r="F2190" s="24" t="str">
        <f>VLOOKUP(Table8[[#This Row],[Customer ID]],Table8[[Customer ID]:[Any Transplants]],7,FALSE)</f>
        <v>Yes</v>
      </c>
      <c r="G2190" s="24" t="str">
        <f>VLOOKUP(Table8[[#This Row],[Customer ID]],Table8[[Customer ID]:[Cancer history]],8,FALSE)</f>
        <v>No</v>
      </c>
      <c r="H2190" s="24">
        <f>VLOOKUP(Table8[[#This Row],[Customer ID]],Table8[[Customer ID]:[NumberOfMajorSurgeries]],9,FALSE)</f>
        <v>1</v>
      </c>
      <c r="I2190" s="24" t="str">
        <f>VLOOKUP(Table8[[#This Row],[Customer ID]],Table8[],10,FALSE)</f>
        <v>No</v>
      </c>
      <c r="J2190" s="24" t="str">
        <f>VLOOKUP(Table8[[#This Row],[Customer ID]],Table8[[Customer ID]:[Wight Status]],3,FALSE)</f>
        <v>Over Weight</v>
      </c>
      <c r="K2190" s="24" t="str">
        <f>VLOOKUP(Table8[[#This Row],[Customer ID]],Table8[[Customer ID]:[Diabetes Status]],5,FALSE)</f>
        <v>Normal</v>
      </c>
      <c r="L2190" s="24" t="str">
        <f>VLOOKUP(A2190,Table1[[Customer ID]:[Date Of Birth]],5,FALSE)</f>
        <v>12-Dec-2004</v>
      </c>
      <c r="M2190" s="24">
        <f>VLOOKUP(A2190,Table1[[Customer ID]:[charges]],8,FALSE)</f>
        <v>1708.93</v>
      </c>
      <c r="N2190" s="24" t="str">
        <f>VLOOKUP(Healthcare!A2190,Table1[[Customer ID]:[Hospital tier]],9,FALSE)</f>
        <v>tier - 3</v>
      </c>
      <c r="O2190" s="24" t="str">
        <f>VLOOKUP(A2190,Table1[[Customer ID]:[City tier]],10,FALSE)</f>
        <v>tier - 1</v>
      </c>
      <c r="P2190" s="24" t="str">
        <f>VLOOKUP(Healthcare!A2190,Table1[],11,FALSE)</f>
        <v>R1019</v>
      </c>
      <c r="Q2190" s="24">
        <f>VLOOKUP(Healthcare!A2190,Table1[[Customer ID]:[Age]],6,FALSE)</f>
        <v>18</v>
      </c>
    </row>
    <row r="2191" spans="1:17" ht="15.4" x14ac:dyDescent="0.45">
      <c r="A2191" s="25" t="s">
        <v>2190</v>
      </c>
      <c r="B2191" s="24" t="str">
        <f>VLOOKUP('Customer Names'!A2191,'Customer Names'!A2191:C4525,3,FALSE)</f>
        <v>Marek</v>
      </c>
      <c r="C2191" s="24">
        <f>VLOOKUP(Table8[[#This Row],[Customer ID]],Table8[[Customer ID]:[BMI]],2,FALSE)</f>
        <v>25.46</v>
      </c>
      <c r="D2191" s="24">
        <f>VLOOKUP(Table8[[#This Row],[Customer ID]],Table8[[Customer ID]:[HBA1C]],4,FALSE)</f>
        <v>5.18</v>
      </c>
      <c r="E2191" s="24" t="str">
        <f>VLOOKUP(Table8[[#This Row],[Customer ID]],Table8[[Customer ID]:[Heart Issues]],6,FALSE)</f>
        <v>No</v>
      </c>
      <c r="F2191" s="24" t="str">
        <f>VLOOKUP(Table8[[#This Row],[Customer ID]],Table8[[Customer ID]:[Any Transplants]],7,FALSE)</f>
        <v>Yes</v>
      </c>
      <c r="G2191" s="24" t="str">
        <f>VLOOKUP(Table8[[#This Row],[Customer ID]],Table8[[Customer ID]:[Cancer history]],8,FALSE)</f>
        <v>No</v>
      </c>
      <c r="H2191" s="24">
        <f>VLOOKUP(Table8[[#This Row],[Customer ID]],Table8[[Customer ID]:[NumberOfMajorSurgeries]],9,FALSE)</f>
        <v>1</v>
      </c>
      <c r="I2191" s="24" t="str">
        <f>VLOOKUP(Table8[[#This Row],[Customer ID]],Table8[],10,FALSE)</f>
        <v>No</v>
      </c>
      <c r="J2191" s="24" t="str">
        <f>VLOOKUP(Table8[[#This Row],[Customer ID]],Table8[[Customer ID]:[Wight Status]],3,FALSE)</f>
        <v>Over Weight</v>
      </c>
      <c r="K2191" s="24" t="str">
        <f>VLOOKUP(Table8[[#This Row],[Customer ID]],Table8[[Customer ID]:[Diabetes Status]],5,FALSE)</f>
        <v>Normal</v>
      </c>
      <c r="L2191" s="24" t="str">
        <f>VLOOKUP(A2191,Table1[[Customer ID]:[Date Of Birth]],5,FALSE)</f>
        <v>17-Oct-2004</v>
      </c>
      <c r="M2191" s="24">
        <f>VLOOKUP(A2191,Table1[[Customer ID]:[charges]],8,FALSE)</f>
        <v>1708</v>
      </c>
      <c r="N2191" s="24" t="str">
        <f>VLOOKUP(Healthcare!A2191,Table1[[Customer ID]:[Hospital tier]],9,FALSE)</f>
        <v>tier - 3</v>
      </c>
      <c r="O2191" s="24" t="str">
        <f>VLOOKUP(A2191,Table1[[Customer ID]:[City tier]],10,FALSE)</f>
        <v>tier - 2</v>
      </c>
      <c r="P2191" s="24" t="str">
        <f>VLOOKUP(Healthcare!A2191,Table1[],11,FALSE)</f>
        <v>R1016</v>
      </c>
      <c r="Q2191" s="24">
        <f>VLOOKUP(Healthcare!A2191,Table1[[Customer ID]:[Age]],6,FALSE)</f>
        <v>18</v>
      </c>
    </row>
    <row r="2192" spans="1:17" ht="15.4" x14ac:dyDescent="0.45">
      <c r="A2192" s="25" t="s">
        <v>2191</v>
      </c>
      <c r="B2192" s="24" t="str">
        <f>VLOOKUP('Customer Names'!A2192,'Customer Names'!A2192:C4526,3,FALSE)</f>
        <v>Armstrong</v>
      </c>
      <c r="C2192" s="24">
        <f>VLOOKUP(Table8[[#This Row],[Customer ID]],Table8[[Customer ID]:[BMI]],2,FALSE)</f>
        <v>23.75</v>
      </c>
      <c r="D2192" s="24">
        <f>VLOOKUP(Table8[[#This Row],[Customer ID]],Table8[[Customer ID]:[HBA1C]],4,FALSE)</f>
        <v>5.27</v>
      </c>
      <c r="E2192" s="24" t="str">
        <f>VLOOKUP(Table8[[#This Row],[Customer ID]],Table8[[Customer ID]:[Heart Issues]],6,FALSE)</f>
        <v>No</v>
      </c>
      <c r="F2192" s="24" t="str">
        <f>VLOOKUP(Table8[[#This Row],[Customer ID]],Table8[[Customer ID]:[Any Transplants]],7,FALSE)</f>
        <v>Yes</v>
      </c>
      <c r="G2192" s="24" t="str">
        <f>VLOOKUP(Table8[[#This Row],[Customer ID]],Table8[[Customer ID]:[Cancer history]],8,FALSE)</f>
        <v>No</v>
      </c>
      <c r="H2192" s="24">
        <f>VLOOKUP(Table8[[#This Row],[Customer ID]],Table8[[Customer ID]:[NumberOfMajorSurgeries]],9,FALSE)</f>
        <v>1</v>
      </c>
      <c r="I2192" s="24" t="str">
        <f>VLOOKUP(Table8[[#This Row],[Customer ID]],Table8[],10,FALSE)</f>
        <v>No</v>
      </c>
      <c r="J2192" s="24" t="str">
        <f>VLOOKUP(Table8[[#This Row],[Customer ID]],Table8[[Customer ID]:[Wight Status]],3,FALSE)</f>
        <v>Normal Weight</v>
      </c>
      <c r="K2192" s="24" t="str">
        <f>VLOOKUP(Table8[[#This Row],[Customer ID]],Table8[[Customer ID]:[Diabetes Status]],5,FALSE)</f>
        <v>Normal</v>
      </c>
      <c r="L2192" s="24" t="str">
        <f>VLOOKUP(A2192,Table1[[Customer ID]:[Date Of Birth]],5,FALSE)</f>
        <v>6-Dec-2004</v>
      </c>
      <c r="M2192" s="24">
        <f>VLOOKUP(A2192,Table1[[Customer ID]:[charges]],8,FALSE)</f>
        <v>1705.62</v>
      </c>
      <c r="N2192" s="24" t="str">
        <f>VLOOKUP(Healthcare!A2192,Table1[[Customer ID]:[Hospital tier]],9,FALSE)</f>
        <v>tier - 2</v>
      </c>
      <c r="O2192" s="24" t="str">
        <f>VLOOKUP(A2192,Table1[[Customer ID]:[City tier]],10,FALSE)</f>
        <v>tier - 2</v>
      </c>
      <c r="P2192" s="24" t="str">
        <f>VLOOKUP(Healthcare!A2192,Table1[],11,FALSE)</f>
        <v>R1015</v>
      </c>
      <c r="Q2192" s="24">
        <f>VLOOKUP(Healthcare!A2192,Table1[[Customer ID]:[Age]],6,FALSE)</f>
        <v>18</v>
      </c>
    </row>
    <row r="2193" spans="1:17" ht="15.4" x14ac:dyDescent="0.45">
      <c r="A2193" s="25" t="s">
        <v>2192</v>
      </c>
      <c r="B2193" s="24" t="str">
        <f>VLOOKUP('Customer Names'!A2193,'Customer Names'!A2193:C4527,3,FALSE)</f>
        <v>Werner</v>
      </c>
      <c r="C2193" s="24">
        <f>VLOOKUP(Table8[[#This Row],[Customer ID]],Table8[[Customer ID]:[BMI]],2,FALSE)</f>
        <v>23.085000000000001</v>
      </c>
      <c r="D2193" s="24">
        <f>VLOOKUP(Table8[[#This Row],[Customer ID]],Table8[[Customer ID]:[HBA1C]],4,FALSE)</f>
        <v>5.62</v>
      </c>
      <c r="E2193" s="24" t="str">
        <f>VLOOKUP(Table8[[#This Row],[Customer ID]],Table8[[Customer ID]:[Heart Issues]],6,FALSE)</f>
        <v>No</v>
      </c>
      <c r="F2193" s="24" t="str">
        <f>VLOOKUP(Table8[[#This Row],[Customer ID]],Table8[[Customer ID]:[Any Transplants]],7,FALSE)</f>
        <v>Yes</v>
      </c>
      <c r="G2193" s="24" t="str">
        <f>VLOOKUP(Table8[[#This Row],[Customer ID]],Table8[[Customer ID]:[Cancer history]],8,FALSE)</f>
        <v>No</v>
      </c>
      <c r="H2193" s="24">
        <f>VLOOKUP(Table8[[#This Row],[Customer ID]],Table8[[Customer ID]:[NumberOfMajorSurgeries]],9,FALSE)</f>
        <v>1</v>
      </c>
      <c r="I2193" s="24" t="str">
        <f>VLOOKUP(Table8[[#This Row],[Customer ID]],Table8[],10,FALSE)</f>
        <v>No</v>
      </c>
      <c r="J2193" s="24" t="str">
        <f>VLOOKUP(Table8[[#This Row],[Customer ID]],Table8[[Customer ID]:[Wight Status]],3,FALSE)</f>
        <v>Normal Weight</v>
      </c>
      <c r="K2193" s="24" t="str">
        <f>VLOOKUP(Table8[[#This Row],[Customer ID]],Table8[[Customer ID]:[Diabetes Status]],5,FALSE)</f>
        <v>Normal</v>
      </c>
      <c r="L2193" s="24" t="str">
        <f>VLOOKUP(A2193,Table1[[Customer ID]:[Date Of Birth]],5,FALSE)</f>
        <v>14-Dec-2004</v>
      </c>
      <c r="M2193" s="24">
        <f>VLOOKUP(A2193,Table1[[Customer ID]:[charges]],8,FALSE)</f>
        <v>1704.7</v>
      </c>
      <c r="N2193" s="24" t="str">
        <f>VLOOKUP(Healthcare!A2193,Table1[[Customer ID]:[Hospital tier]],9,FALSE)</f>
        <v>tier - 2</v>
      </c>
      <c r="O2193" s="24" t="str">
        <f>VLOOKUP(A2193,Table1[[Customer ID]:[City tier]],10,FALSE)</f>
        <v>tier - 3</v>
      </c>
      <c r="P2193" s="24" t="str">
        <f>VLOOKUP(Healthcare!A2193,Table1[],11,FALSE)</f>
        <v>R1018</v>
      </c>
      <c r="Q2193" s="24">
        <f>VLOOKUP(Healthcare!A2193,Table1[[Customer ID]:[Age]],6,FALSE)</f>
        <v>18</v>
      </c>
    </row>
    <row r="2194" spans="1:17" ht="15.4" x14ac:dyDescent="0.45">
      <c r="A2194" s="25" t="s">
        <v>2193</v>
      </c>
      <c r="B2194" s="24" t="str">
        <f>VLOOKUP('Customer Names'!A2194,'Customer Names'!A2194:C4528,3,FALSE)</f>
        <v>Gries</v>
      </c>
      <c r="C2194" s="24">
        <f>VLOOKUP(Table8[[#This Row],[Customer ID]],Table8[[Customer ID]:[BMI]],2,FALSE)</f>
        <v>22.99</v>
      </c>
      <c r="D2194" s="24">
        <f>VLOOKUP(Table8[[#This Row],[Customer ID]],Table8[[Customer ID]:[HBA1C]],4,FALSE)</f>
        <v>5.0599999999999996</v>
      </c>
      <c r="E2194" s="24" t="str">
        <f>VLOOKUP(Table8[[#This Row],[Customer ID]],Table8[[Customer ID]:[Heart Issues]],6,FALSE)</f>
        <v>No</v>
      </c>
      <c r="F2194" s="24" t="str">
        <f>VLOOKUP(Table8[[#This Row],[Customer ID]],Table8[[Customer ID]:[Any Transplants]],7,FALSE)</f>
        <v>Yes</v>
      </c>
      <c r="G2194" s="24" t="str">
        <f>VLOOKUP(Table8[[#This Row],[Customer ID]],Table8[[Customer ID]:[Cancer history]],8,FALSE)</f>
        <v>No</v>
      </c>
      <c r="H2194" s="24">
        <f>VLOOKUP(Table8[[#This Row],[Customer ID]],Table8[[Customer ID]:[NumberOfMajorSurgeries]],9,FALSE)</f>
        <v>1</v>
      </c>
      <c r="I2194" s="24" t="str">
        <f>VLOOKUP(Table8[[#This Row],[Customer ID]],Table8[],10,FALSE)</f>
        <v>No</v>
      </c>
      <c r="J2194" s="24" t="str">
        <f>VLOOKUP(Table8[[#This Row],[Customer ID]],Table8[[Customer ID]:[Wight Status]],3,FALSE)</f>
        <v>Normal Weight</v>
      </c>
      <c r="K2194" s="24" t="str">
        <f>VLOOKUP(Table8[[#This Row],[Customer ID]],Table8[[Customer ID]:[Diabetes Status]],5,FALSE)</f>
        <v>Normal</v>
      </c>
      <c r="L2194" s="24" t="str">
        <f>VLOOKUP(A2194,Table1[[Customer ID]:[Date Of Birth]],5,FALSE)</f>
        <v>7-Nov-2004</v>
      </c>
      <c r="M2194" s="24">
        <f>VLOOKUP(A2194,Table1[[Customer ID]:[charges]],8,FALSE)</f>
        <v>1704.57</v>
      </c>
      <c r="N2194" s="24" t="str">
        <f>VLOOKUP(Healthcare!A2194,Table1[[Customer ID]:[Hospital tier]],9,FALSE)</f>
        <v>tier - 2</v>
      </c>
      <c r="O2194" s="24" t="str">
        <f>VLOOKUP(A2194,Table1[[Customer ID]:[City tier]],10,FALSE)</f>
        <v>tier - 1</v>
      </c>
      <c r="P2194" s="24" t="str">
        <f>VLOOKUP(Healthcare!A2194,Table1[],11,FALSE)</f>
        <v>R1016</v>
      </c>
      <c r="Q2194" s="24">
        <f>VLOOKUP(Healthcare!A2194,Table1[[Customer ID]:[Age]],6,FALSE)</f>
        <v>18</v>
      </c>
    </row>
    <row r="2195" spans="1:17" ht="15.4" x14ac:dyDescent="0.45">
      <c r="A2195" s="25" t="s">
        <v>2194</v>
      </c>
      <c r="B2195" s="24" t="str">
        <f>VLOOKUP('Customer Names'!A2195,'Customer Names'!A2195:C4529,3,FALSE)</f>
        <v>Mills</v>
      </c>
      <c r="C2195" s="24">
        <f>VLOOKUP(Table8[[#This Row],[Customer ID]],Table8[[Customer ID]:[BMI]],2,FALSE)</f>
        <v>21.47</v>
      </c>
      <c r="D2195" s="24">
        <f>VLOOKUP(Table8[[#This Row],[Customer ID]],Table8[[Customer ID]:[HBA1C]],4,FALSE)</f>
        <v>4.6900000000000004</v>
      </c>
      <c r="E2195" s="24" t="str">
        <f>VLOOKUP(Table8[[#This Row],[Customer ID]],Table8[[Customer ID]:[Heart Issues]],6,FALSE)</f>
        <v>No</v>
      </c>
      <c r="F2195" s="24" t="str">
        <f>VLOOKUP(Table8[[#This Row],[Customer ID]],Table8[[Customer ID]:[Any Transplants]],7,FALSE)</f>
        <v>Yes</v>
      </c>
      <c r="G2195" s="24" t="str">
        <f>VLOOKUP(Table8[[#This Row],[Customer ID]],Table8[[Customer ID]:[Cancer history]],8,FALSE)</f>
        <v>No</v>
      </c>
      <c r="H2195" s="24">
        <f>VLOOKUP(Table8[[#This Row],[Customer ID]],Table8[[Customer ID]:[NumberOfMajorSurgeries]],9,FALSE)</f>
        <v>1</v>
      </c>
      <c r="I2195" s="24" t="str">
        <f>VLOOKUP(Table8[[#This Row],[Customer ID]],Table8[],10,FALSE)</f>
        <v>No</v>
      </c>
      <c r="J2195" s="24" t="str">
        <f>VLOOKUP(Table8[[#This Row],[Customer ID]],Table8[[Customer ID]:[Wight Status]],3,FALSE)</f>
        <v>Normal Weight</v>
      </c>
      <c r="K2195" s="24" t="str">
        <f>VLOOKUP(Table8[[#This Row],[Customer ID]],Table8[[Customer ID]:[Diabetes Status]],5,FALSE)</f>
        <v>Normal</v>
      </c>
      <c r="L2195" s="24" t="str">
        <f>VLOOKUP(A2195,Table1[[Customer ID]:[Date Of Birth]],5,FALSE)</f>
        <v>10-Dec-2004</v>
      </c>
      <c r="M2195" s="24">
        <f>VLOOKUP(A2195,Table1[[Customer ID]:[charges]],8,FALSE)</f>
        <v>1702.46</v>
      </c>
      <c r="N2195" s="24" t="str">
        <f>VLOOKUP(Healthcare!A2195,Table1[[Customer ID]:[Hospital tier]],9,FALSE)</f>
        <v>tier - 2</v>
      </c>
      <c r="O2195" s="24" t="str">
        <f>VLOOKUP(A2195,Table1[[Customer ID]:[City tier]],10,FALSE)</f>
        <v>tier - 3</v>
      </c>
      <c r="P2195" s="24" t="str">
        <f>VLOOKUP(Healthcare!A2195,Table1[],11,FALSE)</f>
        <v>R1019</v>
      </c>
      <c r="Q2195" s="24">
        <f>VLOOKUP(Healthcare!A2195,Table1[[Customer ID]:[Age]],6,FALSE)</f>
        <v>18</v>
      </c>
    </row>
    <row r="2196" spans="1:17" ht="15.4" x14ac:dyDescent="0.45">
      <c r="A2196" s="25" t="s">
        <v>2195</v>
      </c>
      <c r="B2196" s="24" t="str">
        <f>VLOOKUP('Customer Names'!A2196,'Customer Names'!A2196:C4530,3,FALSE)</f>
        <v>Penny</v>
      </c>
      <c r="C2196" s="24">
        <f>VLOOKUP(Table8[[#This Row],[Customer ID]],Table8[[Customer ID]:[BMI]],2,FALSE)</f>
        <v>15.96</v>
      </c>
      <c r="D2196" s="24">
        <f>VLOOKUP(Table8[[#This Row],[Customer ID]],Table8[[Customer ID]:[HBA1C]],4,FALSE)</f>
        <v>5.44</v>
      </c>
      <c r="E2196" s="24" t="str">
        <f>VLOOKUP(Table8[[#This Row],[Customer ID]],Table8[[Customer ID]:[Heart Issues]],6,FALSE)</f>
        <v>No</v>
      </c>
      <c r="F2196" s="24" t="str">
        <f>VLOOKUP(Table8[[#This Row],[Customer ID]],Table8[[Customer ID]:[Any Transplants]],7,FALSE)</f>
        <v>Yes</v>
      </c>
      <c r="G2196" s="24" t="str">
        <f>VLOOKUP(Table8[[#This Row],[Customer ID]],Table8[[Customer ID]:[Cancer history]],8,FALSE)</f>
        <v>No</v>
      </c>
      <c r="H2196" s="24">
        <f>VLOOKUP(Table8[[#This Row],[Customer ID]],Table8[[Customer ID]:[NumberOfMajorSurgeries]],9,FALSE)</f>
        <v>1</v>
      </c>
      <c r="I2196" s="24" t="str">
        <f>VLOOKUP(Table8[[#This Row],[Customer ID]],Table8[],10,FALSE)</f>
        <v>No</v>
      </c>
      <c r="J2196" s="24" t="str">
        <f>VLOOKUP(Table8[[#This Row],[Customer ID]],Table8[[Customer ID]:[Wight Status]],3,FALSE)</f>
        <v>Under Weight</v>
      </c>
      <c r="K2196" s="24" t="str">
        <f>VLOOKUP(Table8[[#This Row],[Customer ID]],Table8[[Customer ID]:[Diabetes Status]],5,FALSE)</f>
        <v>Normal</v>
      </c>
      <c r="L2196" s="24" t="str">
        <f>VLOOKUP(A2196,Table1[[Customer ID]:[Date Of Birth]],5,FALSE)</f>
        <v>17-Nov-2004</v>
      </c>
      <c r="M2196" s="24">
        <f>VLOOKUP(A2196,Table1[[Customer ID]:[charges]],8,FALSE)</f>
        <v>1694.8</v>
      </c>
      <c r="N2196" s="24" t="str">
        <f>VLOOKUP(Healthcare!A2196,Table1[[Customer ID]:[Hospital tier]],9,FALSE)</f>
        <v>tier - 2</v>
      </c>
      <c r="O2196" s="24" t="str">
        <f>VLOOKUP(A2196,Table1[[Customer ID]:[City tier]],10,FALSE)</f>
        <v>tier - 2</v>
      </c>
      <c r="P2196" s="24" t="str">
        <f>VLOOKUP(Healthcare!A2196,Table1[],11,FALSE)</f>
        <v>R1015</v>
      </c>
      <c r="Q2196" s="24">
        <f>VLOOKUP(Healthcare!A2196,Table1[[Customer ID]:[Age]],6,FALSE)</f>
        <v>18</v>
      </c>
    </row>
    <row r="2197" spans="1:17" ht="15.4" x14ac:dyDescent="0.45">
      <c r="A2197" s="25" t="s">
        <v>2196</v>
      </c>
      <c r="B2197" s="24" t="str">
        <f>VLOOKUP('Customer Names'!A2197,'Customer Names'!A2197:C4531,3,FALSE)</f>
        <v>Hicks</v>
      </c>
      <c r="C2197" s="24">
        <f>VLOOKUP(Table8[[#This Row],[Customer ID]],Table8[[Customer ID]:[BMI]],2,FALSE)</f>
        <v>39.5</v>
      </c>
      <c r="D2197" s="24">
        <f>VLOOKUP(Table8[[#This Row],[Customer ID]],Table8[[Customer ID]:[HBA1C]],4,FALSE)</f>
        <v>5.05</v>
      </c>
      <c r="E2197" s="24" t="str">
        <f>VLOOKUP(Table8[[#This Row],[Customer ID]],Table8[[Customer ID]:[Heart Issues]],6,FALSE)</f>
        <v>No</v>
      </c>
      <c r="F2197" s="24" t="str">
        <f>VLOOKUP(Table8[[#This Row],[Customer ID]],Table8[[Customer ID]:[Any Transplants]],7,FALSE)</f>
        <v>Yes</v>
      </c>
      <c r="G2197" s="24" t="str">
        <f>VLOOKUP(Table8[[#This Row],[Customer ID]],Table8[[Customer ID]:[Cancer history]],8,FALSE)</f>
        <v>No</v>
      </c>
      <c r="H2197" s="24">
        <f>VLOOKUP(Table8[[#This Row],[Customer ID]],Table8[[Customer ID]:[NumberOfMajorSurgeries]],9,FALSE)</f>
        <v>1</v>
      </c>
      <c r="I2197" s="24" t="str">
        <f>VLOOKUP(Table8[[#This Row],[Customer ID]],Table8[],10,FALSE)</f>
        <v>No</v>
      </c>
      <c r="J2197" s="24" t="str">
        <f>VLOOKUP(Table8[[#This Row],[Customer ID]],Table8[[Customer ID]:[Wight Status]],3,FALSE)</f>
        <v>Obesity</v>
      </c>
      <c r="K2197" s="24" t="str">
        <f>VLOOKUP(Table8[[#This Row],[Customer ID]],Table8[[Customer ID]:[Diabetes Status]],5,FALSE)</f>
        <v>Normal</v>
      </c>
      <c r="L2197" s="24" t="str">
        <f>VLOOKUP(A2197,Table1[[Customer ID]:[Date Of Birth]],5,FALSE)</f>
        <v>21-Oct-2000</v>
      </c>
      <c r="M2197" s="24">
        <f>VLOOKUP(A2197,Table1[[Customer ID]:[charges]],8,FALSE)</f>
        <v>1682.6</v>
      </c>
      <c r="N2197" s="24" t="str">
        <f>VLOOKUP(Healthcare!A2197,Table1[[Customer ID]:[Hospital tier]],9,FALSE)</f>
        <v>tier - 2</v>
      </c>
      <c r="O2197" s="24" t="str">
        <f>VLOOKUP(A2197,Table1[[Customer ID]:[City tier]],10,FALSE)</f>
        <v>tier - 2</v>
      </c>
      <c r="P2197" s="24" t="str">
        <f>VLOOKUP(Healthcare!A2197,Table1[],11,FALSE)</f>
        <v>R1011</v>
      </c>
      <c r="Q2197" s="24">
        <f>VLOOKUP(Healthcare!A2197,Table1[[Customer ID]:[Age]],6,FALSE)</f>
        <v>22</v>
      </c>
    </row>
    <row r="2198" spans="1:17" ht="15.4" x14ac:dyDescent="0.45">
      <c r="A2198" s="25" t="s">
        <v>2197</v>
      </c>
      <c r="B2198" s="24" t="str">
        <f>VLOOKUP('Customer Names'!A2198,'Customer Names'!A2198:C4532,3,FALSE)</f>
        <v>Masayesva</v>
      </c>
      <c r="C2198" s="24">
        <f>VLOOKUP(Table8[[#This Row],[Customer ID]],Table8[[Customer ID]:[BMI]],2,FALSE)</f>
        <v>33.770000000000003</v>
      </c>
      <c r="D2198" s="24">
        <f>VLOOKUP(Table8[[#This Row],[Customer ID]],Table8[[Customer ID]:[HBA1C]],4,FALSE)</f>
        <v>6</v>
      </c>
      <c r="E2198" s="24" t="str">
        <f>VLOOKUP(Table8[[#This Row],[Customer ID]],Table8[[Customer ID]:[Heart Issues]],6,FALSE)</f>
        <v>No</v>
      </c>
      <c r="F2198" s="24" t="str">
        <f>VLOOKUP(Table8[[#This Row],[Customer ID]],Table8[[Customer ID]:[Any Transplants]],7,FALSE)</f>
        <v>Yes</v>
      </c>
      <c r="G2198" s="24" t="str">
        <f>VLOOKUP(Table8[[#This Row],[Customer ID]],Table8[[Customer ID]:[Cancer history]],8,FALSE)</f>
        <v>No</v>
      </c>
      <c r="H2198" s="24">
        <f>VLOOKUP(Table8[[#This Row],[Customer ID]],Table8[[Customer ID]:[NumberOfMajorSurgeries]],9,FALSE)</f>
        <v>1</v>
      </c>
      <c r="I2198" s="24" t="str">
        <f>VLOOKUP(Table8[[#This Row],[Customer ID]],Table8[],10,FALSE)</f>
        <v>No</v>
      </c>
      <c r="J2198" s="24" t="str">
        <f>VLOOKUP(Table8[[#This Row],[Customer ID]],Table8[[Customer ID]:[Wight Status]],3,FALSE)</f>
        <v>Obesity</v>
      </c>
      <c r="K2198" s="24" t="str">
        <f>VLOOKUP(Table8[[#This Row],[Customer ID]],Table8[[Customer ID]:[Diabetes Status]],5,FALSE)</f>
        <v>Prediabetes</v>
      </c>
      <c r="L2198" s="24" t="str">
        <f>VLOOKUP(A2198,Table1[[Customer ID]:[Date Of Birth]],5,FALSE)</f>
        <v>10-Jun-2000</v>
      </c>
      <c r="M2198" s="24">
        <f>VLOOKUP(A2198,Table1[[Customer ID]:[charges]],8,FALSE)</f>
        <v>1674.63</v>
      </c>
      <c r="N2198" s="24" t="str">
        <f>VLOOKUP(Healthcare!A2198,Table1[[Customer ID]:[Hospital tier]],9,FALSE)</f>
        <v>tier - 2</v>
      </c>
      <c r="O2198" s="24" t="str">
        <f>VLOOKUP(A2198,Table1[[Customer ID]:[City tier]],10,FALSE)</f>
        <v>tier - 2</v>
      </c>
      <c r="P2198" s="24" t="str">
        <f>VLOOKUP(Healthcare!A2198,Table1[],11,FALSE)</f>
        <v>R1013</v>
      </c>
      <c r="Q2198" s="24">
        <f>VLOOKUP(Healthcare!A2198,Table1[[Customer ID]:[Age]],6,FALSE)</f>
        <v>22</v>
      </c>
    </row>
    <row r="2199" spans="1:17" ht="15.4" x14ac:dyDescent="0.45">
      <c r="A2199" s="25" t="s">
        <v>2198</v>
      </c>
      <c r="B2199" s="24" t="str">
        <f>VLOOKUP('Customer Names'!A2199,'Customer Names'!A2199:C4533,3,FALSE)</f>
        <v>Paavola</v>
      </c>
      <c r="C2199" s="24">
        <f>VLOOKUP(Table8[[#This Row],[Customer ID]],Table8[[Customer ID]:[BMI]],2,FALSE)</f>
        <v>26.84</v>
      </c>
      <c r="D2199" s="24">
        <f>VLOOKUP(Table8[[#This Row],[Customer ID]],Table8[[Customer ID]:[HBA1C]],4,FALSE)</f>
        <v>5.99</v>
      </c>
      <c r="E2199" s="24" t="str">
        <f>VLOOKUP(Table8[[#This Row],[Customer ID]],Table8[[Customer ID]:[Heart Issues]],6,FALSE)</f>
        <v>Yes</v>
      </c>
      <c r="F2199" s="24" t="str">
        <f>VLOOKUP(Table8[[#This Row],[Customer ID]],Table8[[Customer ID]:[Any Transplants]],7,FALSE)</f>
        <v>Yes</v>
      </c>
      <c r="G2199" s="24" t="str">
        <f>VLOOKUP(Table8[[#This Row],[Customer ID]],Table8[[Customer ID]:[Cancer history]],8,FALSE)</f>
        <v>No</v>
      </c>
      <c r="H2199" s="24">
        <f>VLOOKUP(Table8[[#This Row],[Customer ID]],Table8[[Customer ID]:[NumberOfMajorSurgeries]],9,FALSE)</f>
        <v>1</v>
      </c>
      <c r="I2199" s="24" t="str">
        <f>VLOOKUP(Table8[[#This Row],[Customer ID]],Table8[],10,FALSE)</f>
        <v>No</v>
      </c>
      <c r="J2199" s="24" t="str">
        <f>VLOOKUP(Table8[[#This Row],[Customer ID]],Table8[[Customer ID]:[Wight Status]],3,FALSE)</f>
        <v>Over Weight</v>
      </c>
      <c r="K2199" s="24" t="str">
        <f>VLOOKUP(Table8[[#This Row],[Customer ID]],Table8[[Customer ID]:[Diabetes Status]],5,FALSE)</f>
        <v>Prediabetes</v>
      </c>
      <c r="L2199" s="24" t="str">
        <f>VLOOKUP(A2199,Table1[[Customer ID]:[Date Of Birth]],5,FALSE)</f>
        <v>23-Oct-2000</v>
      </c>
      <c r="M2199" s="24">
        <f>VLOOKUP(A2199,Table1[[Customer ID]:[charges]],8,FALSE)</f>
        <v>1665</v>
      </c>
      <c r="N2199" s="24" t="str">
        <f>VLOOKUP(Healthcare!A2199,Table1[[Customer ID]:[Hospital tier]],9,FALSE)</f>
        <v>tier - 2</v>
      </c>
      <c r="O2199" s="24" t="str">
        <f>VLOOKUP(A2199,Table1[[Customer ID]:[City tier]],10,FALSE)</f>
        <v>tier - 2</v>
      </c>
      <c r="P2199" s="24" t="str">
        <f>VLOOKUP(Healthcare!A2199,Table1[],11,FALSE)</f>
        <v>R1013</v>
      </c>
      <c r="Q2199" s="24">
        <f>VLOOKUP(Healthcare!A2199,Table1[[Customer ID]:[Age]],6,FALSE)</f>
        <v>22</v>
      </c>
    </row>
    <row r="2200" spans="1:17" ht="15.4" x14ac:dyDescent="0.45">
      <c r="A2200" s="25" t="s">
        <v>2199</v>
      </c>
      <c r="B2200" s="24" t="str">
        <f>VLOOKUP('Customer Names'!A2200,'Customer Names'!A2200:C4534,3,FALSE)</f>
        <v>Gehlsen</v>
      </c>
      <c r="C2200" s="24">
        <f>VLOOKUP(Table8[[#This Row],[Customer ID]],Table8[[Customer ID]:[BMI]],2,FALSE)</f>
        <v>35.53</v>
      </c>
      <c r="D2200" s="24">
        <f>VLOOKUP(Table8[[#This Row],[Customer ID]],Table8[[Customer ID]:[HBA1C]],4,FALSE)</f>
        <v>4.3600000000000003</v>
      </c>
      <c r="E2200" s="24" t="str">
        <f>VLOOKUP(Table8[[#This Row],[Customer ID]],Table8[[Customer ID]:[Heart Issues]],6,FALSE)</f>
        <v>No</v>
      </c>
      <c r="F2200" s="24" t="str">
        <f>VLOOKUP(Table8[[#This Row],[Customer ID]],Table8[[Customer ID]:[Any Transplants]],7,FALSE)</f>
        <v>No</v>
      </c>
      <c r="G2200" s="24" t="str">
        <f>VLOOKUP(Table8[[#This Row],[Customer ID]],Table8[[Customer ID]:[Cancer history]],8,FALSE)</f>
        <v>Yes</v>
      </c>
      <c r="H2200" s="24">
        <f>VLOOKUP(Table8[[#This Row],[Customer ID]],Table8[[Customer ID]:[NumberOfMajorSurgeries]],9,FALSE)</f>
        <v>1</v>
      </c>
      <c r="I2200" s="24" t="str">
        <f>VLOOKUP(Table8[[#This Row],[Customer ID]],Table8[],10,FALSE)</f>
        <v>No</v>
      </c>
      <c r="J2200" s="24" t="str">
        <f>VLOOKUP(Table8[[#This Row],[Customer ID]],Table8[[Customer ID]:[Wight Status]],3,FALSE)</f>
        <v>Obesity</v>
      </c>
      <c r="K2200" s="24" t="str">
        <f>VLOOKUP(Table8[[#This Row],[Customer ID]],Table8[[Customer ID]:[Diabetes Status]],5,FALSE)</f>
        <v>Normal</v>
      </c>
      <c r="L2200" s="24" t="str">
        <f>VLOOKUP(A2200,Table1[[Customer ID]:[Date Of Birth]],5,FALSE)</f>
        <v>30-Dec-2003</v>
      </c>
      <c r="M2200" s="24">
        <f>VLOOKUP(A2200,Table1[[Customer ID]:[charges]],8,FALSE)</f>
        <v>1646.43</v>
      </c>
      <c r="N2200" s="24" t="str">
        <f>VLOOKUP(Healthcare!A2200,Table1[[Customer ID]:[Hospital tier]],9,FALSE)</f>
        <v>tier - 2</v>
      </c>
      <c r="O2200" s="24" t="str">
        <f>VLOOKUP(A2200,Table1[[Customer ID]:[City tier]],10,FALSE)</f>
        <v>tier - 1</v>
      </c>
      <c r="P2200" s="24" t="str">
        <f>VLOOKUP(Healthcare!A2200,Table1[],11,FALSE)</f>
        <v>R1012</v>
      </c>
      <c r="Q2200" s="24">
        <f>VLOOKUP(Healthcare!A2200,Table1[[Customer ID]:[Age]],6,FALSE)</f>
        <v>19</v>
      </c>
    </row>
    <row r="2201" spans="1:17" ht="15.4" x14ac:dyDescent="0.45">
      <c r="A2201" s="25" t="s">
        <v>2200</v>
      </c>
      <c r="B2201" s="24" t="str">
        <f>VLOOKUP('Customer Names'!A2201,'Customer Names'!A2201:C4535,3,FALSE)</f>
        <v>Roche</v>
      </c>
      <c r="C2201" s="24">
        <f>VLOOKUP(Table8[[#This Row],[Customer ID]],Table8[[Customer ID]:[BMI]],2,FALSE)</f>
        <v>30.59</v>
      </c>
      <c r="D2201" s="24">
        <f>VLOOKUP(Table8[[#This Row],[Customer ID]],Table8[[Customer ID]:[HBA1C]],4,FALSE)</f>
        <v>4.41</v>
      </c>
      <c r="E2201" s="24" t="str">
        <f>VLOOKUP(Table8[[#This Row],[Customer ID]],Table8[[Customer ID]:[Heart Issues]],6,FALSE)</f>
        <v>No</v>
      </c>
      <c r="F2201" s="24" t="str">
        <f>VLOOKUP(Table8[[#This Row],[Customer ID]],Table8[[Customer ID]:[Any Transplants]],7,FALSE)</f>
        <v>No</v>
      </c>
      <c r="G2201" s="24" t="str">
        <f>VLOOKUP(Table8[[#This Row],[Customer ID]],Table8[[Customer ID]:[Cancer history]],8,FALSE)</f>
        <v>Yes</v>
      </c>
      <c r="H2201" s="24">
        <f>VLOOKUP(Table8[[#This Row],[Customer ID]],Table8[[Customer ID]:[NumberOfMajorSurgeries]],9,FALSE)</f>
        <v>1</v>
      </c>
      <c r="I2201" s="24" t="str">
        <f>VLOOKUP(Table8[[#This Row],[Customer ID]],Table8[],10,FALSE)</f>
        <v>No</v>
      </c>
      <c r="J2201" s="24" t="str">
        <f>VLOOKUP(Table8[[#This Row],[Customer ID]],Table8[[Customer ID]:[Wight Status]],3,FALSE)</f>
        <v>Obesity</v>
      </c>
      <c r="K2201" s="24" t="str">
        <f>VLOOKUP(Table8[[#This Row],[Customer ID]],Table8[[Customer ID]:[Diabetes Status]],5,FALSE)</f>
        <v>Normal</v>
      </c>
      <c r="L2201" s="24" t="str">
        <f>VLOOKUP(A2201,Table1[[Customer ID]:[Date Of Birth]],5,FALSE)</f>
        <v>21-Aug-2003</v>
      </c>
      <c r="M2201" s="24">
        <f>VLOOKUP(A2201,Table1[[Customer ID]:[charges]],8,FALSE)</f>
        <v>1639.56</v>
      </c>
      <c r="N2201" s="24" t="str">
        <f>VLOOKUP(Healthcare!A2201,Table1[[Customer ID]:[Hospital tier]],9,FALSE)</f>
        <v>tier - 2</v>
      </c>
      <c r="O2201" s="24" t="str">
        <f>VLOOKUP(A2201,Table1[[Customer ID]:[City tier]],10,FALSE)</f>
        <v>tier - 2</v>
      </c>
      <c r="P2201" s="24" t="str">
        <f>VLOOKUP(Healthcare!A2201,Table1[],11,FALSE)</f>
        <v>R1012</v>
      </c>
      <c r="Q2201" s="24">
        <f>VLOOKUP(Healthcare!A2201,Table1[[Customer ID]:[Age]],6,FALSE)</f>
        <v>19</v>
      </c>
    </row>
    <row r="2202" spans="1:17" ht="15.4" x14ac:dyDescent="0.45">
      <c r="A2202" s="25" t="s">
        <v>2201</v>
      </c>
      <c r="B2202" s="24" t="str">
        <f>VLOOKUP('Customer Names'!A2202,'Customer Names'!A2202:C4536,3,FALSE)</f>
        <v>Hearn</v>
      </c>
      <c r="C2202" s="24">
        <f>VLOOKUP(Table8[[#This Row],[Customer ID]],Table8[[Customer ID]:[BMI]],2,FALSE)</f>
        <v>30.59</v>
      </c>
      <c r="D2202" s="24">
        <f>VLOOKUP(Table8[[#This Row],[Customer ID]],Table8[[Customer ID]:[HBA1C]],4,FALSE)</f>
        <v>4.17</v>
      </c>
      <c r="E2202" s="24" t="str">
        <f>VLOOKUP(Table8[[#This Row],[Customer ID]],Table8[[Customer ID]:[Heart Issues]],6,FALSE)</f>
        <v>No</v>
      </c>
      <c r="F2202" s="24" t="str">
        <f>VLOOKUP(Table8[[#This Row],[Customer ID]],Table8[[Customer ID]:[Any Transplants]],7,FALSE)</f>
        <v>No</v>
      </c>
      <c r="G2202" s="24" t="str">
        <f>VLOOKUP(Table8[[#This Row],[Customer ID]],Table8[[Customer ID]:[Cancer history]],8,FALSE)</f>
        <v>Yes</v>
      </c>
      <c r="H2202" s="24">
        <f>VLOOKUP(Table8[[#This Row],[Customer ID]],Table8[[Customer ID]:[NumberOfMajorSurgeries]],9,FALSE)</f>
        <v>1</v>
      </c>
      <c r="I2202" s="24" t="str">
        <f>VLOOKUP(Table8[[#This Row],[Customer ID]],Table8[],10,FALSE)</f>
        <v>No</v>
      </c>
      <c r="J2202" s="24" t="str">
        <f>VLOOKUP(Table8[[#This Row],[Customer ID]],Table8[[Customer ID]:[Wight Status]],3,FALSE)</f>
        <v>Obesity</v>
      </c>
      <c r="K2202" s="24" t="str">
        <f>VLOOKUP(Table8[[#This Row],[Customer ID]],Table8[[Customer ID]:[Diabetes Status]],5,FALSE)</f>
        <v>Normal</v>
      </c>
      <c r="L2202" s="24" t="str">
        <f>VLOOKUP(A2202,Table1[[Customer ID]:[Date Of Birth]],5,FALSE)</f>
        <v>16-Sep-2003</v>
      </c>
      <c r="M2202" s="24">
        <f>VLOOKUP(A2202,Table1[[Customer ID]:[charges]],8,FALSE)</f>
        <v>1639.56</v>
      </c>
      <c r="N2202" s="24" t="str">
        <f>VLOOKUP(Healthcare!A2202,Table1[[Customer ID]:[Hospital tier]],9,FALSE)</f>
        <v>tier - 2</v>
      </c>
      <c r="O2202" s="24" t="str">
        <f>VLOOKUP(A2202,Table1[[Customer ID]:[City tier]],10,FALSE)</f>
        <v>tier - 2</v>
      </c>
      <c r="P2202" s="24" t="str">
        <f>VLOOKUP(Healthcare!A2202,Table1[],11,FALSE)</f>
        <v>R1012</v>
      </c>
      <c r="Q2202" s="24">
        <f>VLOOKUP(Healthcare!A2202,Table1[[Customer ID]:[Age]],6,FALSE)</f>
        <v>19</v>
      </c>
    </row>
    <row r="2203" spans="1:17" ht="15.4" x14ac:dyDescent="0.45">
      <c r="A2203" s="25" t="s">
        <v>2202</v>
      </c>
      <c r="B2203" s="24" t="str">
        <f>VLOOKUP('Customer Names'!A2203,'Customer Names'!A2203:C4537,3,FALSE)</f>
        <v>Dimson</v>
      </c>
      <c r="C2203" s="24">
        <f>VLOOKUP(Table8[[#This Row],[Customer ID]],Table8[[Customer ID]:[BMI]],2,FALSE)</f>
        <v>27.835000000000001</v>
      </c>
      <c r="D2203" s="24">
        <f>VLOOKUP(Table8[[#This Row],[Customer ID]],Table8[[Customer ID]:[HBA1C]],4,FALSE)</f>
        <v>4.4400000000000004</v>
      </c>
      <c r="E2203" s="24" t="str">
        <f>VLOOKUP(Table8[[#This Row],[Customer ID]],Table8[[Customer ID]:[Heart Issues]],6,FALSE)</f>
        <v>No</v>
      </c>
      <c r="F2203" s="24" t="str">
        <f>VLOOKUP(Table8[[#This Row],[Customer ID]],Table8[[Customer ID]:[Any Transplants]],7,FALSE)</f>
        <v>No</v>
      </c>
      <c r="G2203" s="24" t="str">
        <f>VLOOKUP(Table8[[#This Row],[Customer ID]],Table8[[Customer ID]:[Cancer history]],8,FALSE)</f>
        <v>Yes</v>
      </c>
      <c r="H2203" s="24">
        <f>VLOOKUP(Table8[[#This Row],[Customer ID]],Table8[[Customer ID]:[NumberOfMajorSurgeries]],9,FALSE)</f>
        <v>1</v>
      </c>
      <c r="I2203" s="24" t="str">
        <f>VLOOKUP(Table8[[#This Row],[Customer ID]],Table8[],10,FALSE)</f>
        <v>No</v>
      </c>
      <c r="J2203" s="24" t="str">
        <f>VLOOKUP(Table8[[#This Row],[Customer ID]],Table8[[Customer ID]:[Wight Status]],3,FALSE)</f>
        <v>Over Weight</v>
      </c>
      <c r="K2203" s="24" t="str">
        <f>VLOOKUP(Table8[[#This Row],[Customer ID]],Table8[[Customer ID]:[Diabetes Status]],5,FALSE)</f>
        <v>Normal</v>
      </c>
      <c r="L2203" s="24" t="str">
        <f>VLOOKUP(A2203,Table1[[Customer ID]:[Date Of Birth]],5,FALSE)</f>
        <v>30-Dec-2003</v>
      </c>
      <c r="M2203" s="24">
        <f>VLOOKUP(A2203,Table1[[Customer ID]:[charges]],8,FALSE)</f>
        <v>1635.73</v>
      </c>
      <c r="N2203" s="24" t="str">
        <f>VLOOKUP(Healthcare!A2203,Table1[[Customer ID]:[Hospital tier]],9,FALSE)</f>
        <v>tier - 2</v>
      </c>
      <c r="O2203" s="24" t="str">
        <f>VLOOKUP(A2203,Table1[[Customer ID]:[City tier]],10,FALSE)</f>
        <v>tier - 3</v>
      </c>
      <c r="P2203" s="24" t="str">
        <f>VLOOKUP(Healthcare!A2203,Table1[],11,FALSE)</f>
        <v>R1012</v>
      </c>
      <c r="Q2203" s="24">
        <f>VLOOKUP(Healthcare!A2203,Table1[[Customer ID]:[Age]],6,FALSE)</f>
        <v>19</v>
      </c>
    </row>
    <row r="2204" spans="1:17" ht="15.4" x14ac:dyDescent="0.45">
      <c r="A2204" s="25" t="s">
        <v>2203</v>
      </c>
      <c r="B2204" s="24" t="str">
        <f>VLOOKUP('Customer Names'!A2204,'Customer Names'!A2204:C4538,3,FALSE)</f>
        <v>Slason</v>
      </c>
      <c r="C2204" s="24">
        <f>VLOOKUP(Table8[[#This Row],[Customer ID]],Table8[[Customer ID]:[BMI]],2,FALSE)</f>
        <v>40.26</v>
      </c>
      <c r="D2204" s="24">
        <f>VLOOKUP(Table8[[#This Row],[Customer ID]],Table8[[Customer ID]:[HBA1C]],4,FALSE)</f>
        <v>5.52</v>
      </c>
      <c r="E2204" s="24" t="str">
        <f>VLOOKUP(Table8[[#This Row],[Customer ID]],Table8[[Customer ID]:[Heart Issues]],6,FALSE)</f>
        <v>No</v>
      </c>
      <c r="F2204" s="24" t="str">
        <f>VLOOKUP(Table8[[#This Row],[Customer ID]],Table8[[Customer ID]:[Any Transplants]],7,FALSE)</f>
        <v>Yes</v>
      </c>
      <c r="G2204" s="24" t="str">
        <f>VLOOKUP(Table8[[#This Row],[Customer ID]],Table8[[Customer ID]:[Cancer history]],8,FALSE)</f>
        <v>No</v>
      </c>
      <c r="H2204" s="24">
        <f>VLOOKUP(Table8[[#This Row],[Customer ID]],Table8[[Customer ID]:[NumberOfMajorSurgeries]],9,FALSE)</f>
        <v>1</v>
      </c>
      <c r="I2204" s="24" t="str">
        <f>VLOOKUP(Table8[[#This Row],[Customer ID]],Table8[],10,FALSE)</f>
        <v>No</v>
      </c>
      <c r="J2204" s="24" t="str">
        <f>VLOOKUP(Table8[[#This Row],[Customer ID]],Table8[[Customer ID]:[Wight Status]],3,FALSE)</f>
        <v>Obesity</v>
      </c>
      <c r="K2204" s="24" t="str">
        <f>VLOOKUP(Table8[[#This Row],[Customer ID]],Table8[[Customer ID]:[Diabetes Status]],5,FALSE)</f>
        <v>Normal</v>
      </c>
      <c r="L2204" s="24" t="str">
        <f>VLOOKUP(A2204,Table1[[Customer ID]:[Date Of Birth]],5,FALSE)</f>
        <v>13-Jun-2004</v>
      </c>
      <c r="M2204" s="24">
        <f>VLOOKUP(A2204,Table1[[Customer ID]:[charges]],8,FALSE)</f>
        <v>1634.57</v>
      </c>
      <c r="N2204" s="24" t="str">
        <f>VLOOKUP(Healthcare!A2204,Table1[[Customer ID]:[Hospital tier]],9,FALSE)</f>
        <v>tier - 2</v>
      </c>
      <c r="O2204" s="24" t="str">
        <f>VLOOKUP(A2204,Table1[[Customer ID]:[City tier]],10,FALSE)</f>
        <v>tier - 2</v>
      </c>
      <c r="P2204" s="24" t="str">
        <f>VLOOKUP(Healthcare!A2204,Table1[],11,FALSE)</f>
        <v>R1013</v>
      </c>
      <c r="Q2204" s="24">
        <f>VLOOKUP(Healthcare!A2204,Table1[[Customer ID]:[Age]],6,FALSE)</f>
        <v>18</v>
      </c>
    </row>
    <row r="2205" spans="1:17" ht="15.4" x14ac:dyDescent="0.45">
      <c r="A2205" s="25" t="s">
        <v>2204</v>
      </c>
      <c r="B2205" s="24" t="str">
        <f>VLOOKUP('Customer Names'!A2205,'Customer Names'!A2205:C4539,3,FALSE)</f>
        <v>Gibson</v>
      </c>
      <c r="C2205" s="24">
        <f>VLOOKUP(Table8[[#This Row],[Customer ID]],Table8[[Customer ID]:[BMI]],2,FALSE)</f>
        <v>39.82</v>
      </c>
      <c r="D2205" s="24">
        <f>VLOOKUP(Table8[[#This Row],[Customer ID]],Table8[[Customer ID]:[HBA1C]],4,FALSE)</f>
        <v>6.01</v>
      </c>
      <c r="E2205" s="24" t="str">
        <f>VLOOKUP(Table8[[#This Row],[Customer ID]],Table8[[Customer ID]:[Heart Issues]],6,FALSE)</f>
        <v>No</v>
      </c>
      <c r="F2205" s="24" t="str">
        <f>VLOOKUP(Table8[[#This Row],[Customer ID]],Table8[[Customer ID]:[Any Transplants]],7,FALSE)</f>
        <v>Yes</v>
      </c>
      <c r="G2205" s="24" t="str">
        <f>VLOOKUP(Table8[[#This Row],[Customer ID]],Table8[[Customer ID]:[Cancer history]],8,FALSE)</f>
        <v>No</v>
      </c>
      <c r="H2205" s="24">
        <f>VLOOKUP(Table8[[#This Row],[Customer ID]],Table8[[Customer ID]:[NumberOfMajorSurgeries]],9,FALSE)</f>
        <v>1</v>
      </c>
      <c r="I2205" s="24" t="str">
        <f>VLOOKUP(Table8[[#This Row],[Customer ID]],Table8[],10,FALSE)</f>
        <v>No</v>
      </c>
      <c r="J2205" s="24" t="str">
        <f>VLOOKUP(Table8[[#This Row],[Customer ID]],Table8[[Customer ID]:[Wight Status]],3,FALSE)</f>
        <v>Obesity</v>
      </c>
      <c r="K2205" s="24" t="str">
        <f>VLOOKUP(Table8[[#This Row],[Customer ID]],Table8[[Customer ID]:[Diabetes Status]],5,FALSE)</f>
        <v>Prediabetes</v>
      </c>
      <c r="L2205" s="24" t="str">
        <f>VLOOKUP(A2205,Table1[[Customer ID]:[Date Of Birth]],5,FALSE)</f>
        <v>8-Aug-2004</v>
      </c>
      <c r="M2205" s="24">
        <f>VLOOKUP(A2205,Table1[[Customer ID]:[charges]],8,FALSE)</f>
        <v>1633.96</v>
      </c>
      <c r="N2205" s="24" t="str">
        <f>VLOOKUP(Healthcare!A2205,Table1[[Customer ID]:[Hospital tier]],9,FALSE)</f>
        <v>tier - 2</v>
      </c>
      <c r="O2205" s="24" t="str">
        <f>VLOOKUP(A2205,Table1[[Customer ID]:[City tier]],10,FALSE)</f>
        <v>tier - 1</v>
      </c>
      <c r="P2205" s="24" t="str">
        <f>VLOOKUP(Healthcare!A2205,Table1[],11,FALSE)</f>
        <v>R1013</v>
      </c>
      <c r="Q2205" s="24">
        <f>VLOOKUP(Healthcare!A2205,Table1[[Customer ID]:[Age]],6,FALSE)</f>
        <v>18</v>
      </c>
    </row>
    <row r="2206" spans="1:17" ht="15.4" x14ac:dyDescent="0.45">
      <c r="A2206" s="25" t="s">
        <v>2205</v>
      </c>
      <c r="B2206" s="24" t="str">
        <f>VLOOKUP('Customer Names'!A2206,'Customer Names'!A2206:C4540,3,FALSE)</f>
        <v>Erdos</v>
      </c>
      <c r="C2206" s="24">
        <f>VLOOKUP(Table8[[#This Row],[Customer ID]],Table8[[Customer ID]:[BMI]],2,FALSE)</f>
        <v>39.159999999999997</v>
      </c>
      <c r="D2206" s="24">
        <f>VLOOKUP(Table8[[#This Row],[Customer ID]],Table8[[Customer ID]:[HBA1C]],4,FALSE)</f>
        <v>5.81</v>
      </c>
      <c r="E2206" s="24" t="str">
        <f>VLOOKUP(Table8[[#This Row],[Customer ID]],Table8[[Customer ID]:[Heart Issues]],6,FALSE)</f>
        <v>No</v>
      </c>
      <c r="F2206" s="24" t="str">
        <f>VLOOKUP(Table8[[#This Row],[Customer ID]],Table8[[Customer ID]:[Any Transplants]],7,FALSE)</f>
        <v>Yes</v>
      </c>
      <c r="G2206" s="24" t="str">
        <f>VLOOKUP(Table8[[#This Row],[Customer ID]],Table8[[Customer ID]:[Cancer history]],8,FALSE)</f>
        <v>No</v>
      </c>
      <c r="H2206" s="24">
        <f>VLOOKUP(Table8[[#This Row],[Customer ID]],Table8[[Customer ID]:[NumberOfMajorSurgeries]],9,FALSE)</f>
        <v>1</v>
      </c>
      <c r="I2206" s="24" t="str">
        <f>VLOOKUP(Table8[[#This Row],[Customer ID]],Table8[],10,FALSE)</f>
        <v>No</v>
      </c>
      <c r="J2206" s="24" t="str">
        <f>VLOOKUP(Table8[[#This Row],[Customer ID]],Table8[[Customer ID]:[Wight Status]],3,FALSE)</f>
        <v>Obesity</v>
      </c>
      <c r="K2206" s="24" t="str">
        <f>VLOOKUP(Table8[[#This Row],[Customer ID]],Table8[[Customer ID]:[Diabetes Status]],5,FALSE)</f>
        <v>Prediabetes</v>
      </c>
      <c r="L2206" s="24" t="str">
        <f>VLOOKUP(A2206,Table1[[Customer ID]:[Date Of Birth]],5,FALSE)</f>
        <v>13-Dec-2004</v>
      </c>
      <c r="M2206" s="24">
        <f>VLOOKUP(A2206,Table1[[Customer ID]:[charges]],8,FALSE)</f>
        <v>1633.04</v>
      </c>
      <c r="N2206" s="24" t="str">
        <f>VLOOKUP(Healthcare!A2206,Table1[[Customer ID]:[Hospital tier]],9,FALSE)</f>
        <v>tier - 2</v>
      </c>
      <c r="O2206" s="24" t="str">
        <f>VLOOKUP(A2206,Table1[[Customer ID]:[City tier]],10,FALSE)</f>
        <v>tier - 2</v>
      </c>
      <c r="P2206" s="24" t="str">
        <f>VLOOKUP(Healthcare!A2206,Table1[],11,FALSE)</f>
        <v>R1013</v>
      </c>
      <c r="Q2206" s="24">
        <f>VLOOKUP(Healthcare!A2206,Table1[[Customer ID]:[Age]],6,FALSE)</f>
        <v>18</v>
      </c>
    </row>
    <row r="2207" spans="1:17" ht="15.4" x14ac:dyDescent="0.45">
      <c r="A2207" s="25" t="s">
        <v>2206</v>
      </c>
      <c r="B2207" s="24" t="str">
        <f>VLOOKUP('Customer Names'!A2207,'Customer Names'!A2207:C4541,3,FALSE)</f>
        <v>Cushman</v>
      </c>
      <c r="C2207" s="24">
        <f>VLOOKUP(Table8[[#This Row],[Customer ID]],Table8[[Customer ID]:[BMI]],2,FALSE)</f>
        <v>25.555</v>
      </c>
      <c r="D2207" s="24">
        <f>VLOOKUP(Table8[[#This Row],[Customer ID]],Table8[[Customer ID]:[HBA1C]],4,FALSE)</f>
        <v>4.37</v>
      </c>
      <c r="E2207" s="24" t="str">
        <f>VLOOKUP(Table8[[#This Row],[Customer ID]],Table8[[Customer ID]:[Heart Issues]],6,FALSE)</f>
        <v>No</v>
      </c>
      <c r="F2207" s="24" t="str">
        <f>VLOOKUP(Table8[[#This Row],[Customer ID]],Table8[[Customer ID]:[Any Transplants]],7,FALSE)</f>
        <v>No</v>
      </c>
      <c r="G2207" s="24" t="str">
        <f>VLOOKUP(Table8[[#This Row],[Customer ID]],Table8[[Customer ID]:[Cancer history]],8,FALSE)</f>
        <v>Yes</v>
      </c>
      <c r="H2207" s="24">
        <f>VLOOKUP(Table8[[#This Row],[Customer ID]],Table8[[Customer ID]:[NumberOfMajorSurgeries]],9,FALSE)</f>
        <v>1</v>
      </c>
      <c r="I2207" s="24" t="str">
        <f>VLOOKUP(Table8[[#This Row],[Customer ID]],Table8[],10,FALSE)</f>
        <v>No</v>
      </c>
      <c r="J2207" s="24" t="str">
        <f>VLOOKUP(Table8[[#This Row],[Customer ID]],Table8[[Customer ID]:[Wight Status]],3,FALSE)</f>
        <v>Over Weight</v>
      </c>
      <c r="K2207" s="24" t="str">
        <f>VLOOKUP(Table8[[#This Row],[Customer ID]],Table8[[Customer ID]:[Diabetes Status]],5,FALSE)</f>
        <v>Normal</v>
      </c>
      <c r="L2207" s="24" t="str">
        <f>VLOOKUP(A2207,Table1[[Customer ID]:[Date Of Birth]],5,FALSE)</f>
        <v>16-Sep-2003</v>
      </c>
      <c r="M2207" s="24">
        <f>VLOOKUP(A2207,Table1[[Customer ID]:[charges]],8,FALSE)</f>
        <v>1632.56</v>
      </c>
      <c r="N2207" s="24" t="str">
        <f>VLOOKUP(Healthcare!A2207,Table1[[Customer ID]:[Hospital tier]],9,FALSE)</f>
        <v>tier - 2</v>
      </c>
      <c r="O2207" s="24" t="str">
        <f>VLOOKUP(A2207,Table1[[Customer ID]:[City tier]],10,FALSE)</f>
        <v>tier - 2</v>
      </c>
      <c r="P2207" s="24" t="str">
        <f>VLOOKUP(Healthcare!A2207,Table1[],11,FALSE)</f>
        <v>R1012</v>
      </c>
      <c r="Q2207" s="24">
        <f>VLOOKUP(Healthcare!A2207,Table1[[Customer ID]:[Age]],6,FALSE)</f>
        <v>19</v>
      </c>
    </row>
    <row r="2208" spans="1:17" ht="15.4" x14ac:dyDescent="0.45">
      <c r="A2208" s="25" t="s">
        <v>2207</v>
      </c>
      <c r="B2208" s="24" t="str">
        <f>VLOOKUP('Customer Names'!A2208,'Customer Names'!A2208:C4542,3,FALSE)</f>
        <v>Hammel</v>
      </c>
      <c r="C2208" s="24">
        <f>VLOOKUP(Table8[[#This Row],[Customer ID]],Table8[[Customer ID]:[BMI]],2,FALSE)</f>
        <v>25.175000000000001</v>
      </c>
      <c r="D2208" s="24">
        <f>VLOOKUP(Table8[[#This Row],[Customer ID]],Table8[[Customer ID]:[HBA1C]],4,FALSE)</f>
        <v>5.74</v>
      </c>
      <c r="E2208" s="24" t="str">
        <f>VLOOKUP(Table8[[#This Row],[Customer ID]],Table8[[Customer ID]:[Heart Issues]],6,FALSE)</f>
        <v>No</v>
      </c>
      <c r="F2208" s="24" t="str">
        <f>VLOOKUP(Table8[[#This Row],[Customer ID]],Table8[[Customer ID]:[Any Transplants]],7,FALSE)</f>
        <v>No</v>
      </c>
      <c r="G2208" s="24" t="str">
        <f>VLOOKUP(Table8[[#This Row],[Customer ID]],Table8[[Customer ID]:[Cancer history]],8,FALSE)</f>
        <v>Yes</v>
      </c>
      <c r="H2208" s="24">
        <f>VLOOKUP(Table8[[#This Row],[Customer ID]],Table8[[Customer ID]:[NumberOfMajorSurgeries]],9,FALSE)</f>
        <v>1</v>
      </c>
      <c r="I2208" s="24" t="str">
        <f>VLOOKUP(Table8[[#This Row],[Customer ID]],Table8[],10,FALSE)</f>
        <v>No</v>
      </c>
      <c r="J2208" s="24" t="str">
        <f>VLOOKUP(Table8[[#This Row],[Customer ID]],Table8[[Customer ID]:[Wight Status]],3,FALSE)</f>
        <v>Over Weight</v>
      </c>
      <c r="K2208" s="24" t="str">
        <f>VLOOKUP(Table8[[#This Row],[Customer ID]],Table8[[Customer ID]:[Diabetes Status]],5,FALSE)</f>
        <v>Prediabetes</v>
      </c>
      <c r="L2208" s="24" t="str">
        <f>VLOOKUP(A2208,Table1[[Customer ID]:[Date Of Birth]],5,FALSE)</f>
        <v>3-Oct-2003</v>
      </c>
      <c r="M2208" s="24">
        <f>VLOOKUP(A2208,Table1[[Customer ID]:[charges]],8,FALSE)</f>
        <v>1632.04</v>
      </c>
      <c r="N2208" s="24" t="str">
        <f>VLOOKUP(Healthcare!A2208,Table1[[Customer ID]:[Hospital tier]],9,FALSE)</f>
        <v>tier - 2</v>
      </c>
      <c r="O2208" s="24" t="str">
        <f>VLOOKUP(A2208,Table1[[Customer ID]:[City tier]],10,FALSE)</f>
        <v>tier - 2</v>
      </c>
      <c r="P2208" s="24" t="str">
        <f>VLOOKUP(Healthcare!A2208,Table1[],11,FALSE)</f>
        <v>R1012</v>
      </c>
      <c r="Q2208" s="24">
        <f>VLOOKUP(Healthcare!A2208,Table1[[Customer ID]:[Age]],6,FALSE)</f>
        <v>19</v>
      </c>
    </row>
    <row r="2209" spans="1:17" ht="15.4" x14ac:dyDescent="0.45">
      <c r="A2209" s="25" t="s">
        <v>2208</v>
      </c>
      <c r="B2209" s="24" t="str">
        <f>VLOOKUP('Customer Names'!A2209,'Customer Names'!A2209:C4543,3,FALSE)</f>
        <v>Ytterstad</v>
      </c>
      <c r="C2209" s="24">
        <f>VLOOKUP(Table8[[#This Row],[Customer ID]],Table8[[Customer ID]:[BMI]],2,FALSE)</f>
        <v>38.28</v>
      </c>
      <c r="D2209" s="24">
        <f>VLOOKUP(Table8[[#This Row],[Customer ID]],Table8[[Customer ID]:[HBA1C]],4,FALSE)</f>
        <v>5.39</v>
      </c>
      <c r="E2209" s="24" t="str">
        <f>VLOOKUP(Table8[[#This Row],[Customer ID]],Table8[[Customer ID]:[Heart Issues]],6,FALSE)</f>
        <v>No</v>
      </c>
      <c r="F2209" s="24" t="str">
        <f>VLOOKUP(Table8[[#This Row],[Customer ID]],Table8[[Customer ID]:[Any Transplants]],7,FALSE)</f>
        <v>Yes</v>
      </c>
      <c r="G2209" s="24" t="str">
        <f>VLOOKUP(Table8[[#This Row],[Customer ID]],Table8[[Customer ID]:[Cancer history]],8,FALSE)</f>
        <v>No</v>
      </c>
      <c r="H2209" s="24">
        <f>VLOOKUP(Table8[[#This Row],[Customer ID]],Table8[[Customer ID]:[NumberOfMajorSurgeries]],9,FALSE)</f>
        <v>1</v>
      </c>
      <c r="I2209" s="24" t="str">
        <f>VLOOKUP(Table8[[#This Row],[Customer ID]],Table8[],10,FALSE)</f>
        <v>No</v>
      </c>
      <c r="J2209" s="24" t="str">
        <f>VLOOKUP(Table8[[#This Row],[Customer ID]],Table8[[Customer ID]:[Wight Status]],3,FALSE)</f>
        <v>Obesity</v>
      </c>
      <c r="K2209" s="24" t="str">
        <f>VLOOKUP(Table8[[#This Row],[Customer ID]],Table8[[Customer ID]:[Diabetes Status]],5,FALSE)</f>
        <v>Normal</v>
      </c>
      <c r="L2209" s="24" t="str">
        <f>VLOOKUP(A2209,Table1[[Customer ID]:[Date Of Birth]],5,FALSE)</f>
        <v>9-Jul-2004</v>
      </c>
      <c r="M2209" s="24">
        <f>VLOOKUP(A2209,Table1[[Customer ID]:[charges]],8,FALSE)</f>
        <v>1631.82</v>
      </c>
      <c r="N2209" s="24" t="str">
        <f>VLOOKUP(Healthcare!A2209,Table1[[Customer ID]:[Hospital tier]],9,FALSE)</f>
        <v>tier - 2</v>
      </c>
      <c r="O2209" s="24" t="str">
        <f>VLOOKUP(A2209,Table1[[Customer ID]:[City tier]],10,FALSE)</f>
        <v>tier - 1</v>
      </c>
      <c r="P2209" s="24" t="str">
        <f>VLOOKUP(Healthcare!A2209,Table1[],11,FALSE)</f>
        <v>R1013</v>
      </c>
      <c r="Q2209" s="24">
        <f>VLOOKUP(Healthcare!A2209,Table1[[Customer ID]:[Age]],6,FALSE)</f>
        <v>18</v>
      </c>
    </row>
    <row r="2210" spans="1:17" ht="15.4" x14ac:dyDescent="0.45">
      <c r="A2210" s="25" t="s">
        <v>2209</v>
      </c>
      <c r="B2210" s="24" t="str">
        <f>VLOOKUP('Customer Names'!A2210,'Customer Names'!A2210:C4544,3,FALSE)</f>
        <v>Prince</v>
      </c>
      <c r="C2210" s="24">
        <f>VLOOKUP(Table8[[#This Row],[Customer ID]],Table8[[Customer ID]:[BMI]],2,FALSE)</f>
        <v>38.17</v>
      </c>
      <c r="D2210" s="24">
        <f>VLOOKUP(Table8[[#This Row],[Customer ID]],Table8[[Customer ID]:[HBA1C]],4,FALSE)</f>
        <v>4.07</v>
      </c>
      <c r="E2210" s="24" t="str">
        <f>VLOOKUP(Table8[[#This Row],[Customer ID]],Table8[[Customer ID]:[Heart Issues]],6,FALSE)</f>
        <v>No</v>
      </c>
      <c r="F2210" s="24" t="str">
        <f>VLOOKUP(Table8[[#This Row],[Customer ID]],Table8[[Customer ID]:[Any Transplants]],7,FALSE)</f>
        <v>Yes</v>
      </c>
      <c r="G2210" s="24" t="str">
        <f>VLOOKUP(Table8[[#This Row],[Customer ID]],Table8[[Customer ID]:[Cancer history]],8,FALSE)</f>
        <v>No</v>
      </c>
      <c r="H2210" s="24">
        <f>VLOOKUP(Table8[[#This Row],[Customer ID]],Table8[[Customer ID]:[NumberOfMajorSurgeries]],9,FALSE)</f>
        <v>1</v>
      </c>
      <c r="I2210" s="24" t="str">
        <f>VLOOKUP(Table8[[#This Row],[Customer ID]],Table8[],10,FALSE)</f>
        <v>No</v>
      </c>
      <c r="J2210" s="24" t="str">
        <f>VLOOKUP(Table8[[#This Row],[Customer ID]],Table8[[Customer ID]:[Wight Status]],3,FALSE)</f>
        <v>Obesity</v>
      </c>
      <c r="K2210" s="24" t="str">
        <f>VLOOKUP(Table8[[#This Row],[Customer ID]],Table8[[Customer ID]:[Diabetes Status]],5,FALSE)</f>
        <v>Normal</v>
      </c>
      <c r="L2210" s="24" t="str">
        <f>VLOOKUP(A2210,Table1[[Customer ID]:[Date Of Birth]],5,FALSE)</f>
        <v>5-Dec-2004</v>
      </c>
      <c r="M2210" s="24">
        <f>VLOOKUP(A2210,Table1[[Customer ID]:[charges]],8,FALSE)</f>
        <v>1631.67</v>
      </c>
      <c r="N2210" s="24" t="str">
        <f>VLOOKUP(Healthcare!A2210,Table1[[Customer ID]:[Hospital tier]],9,FALSE)</f>
        <v>tier - 2</v>
      </c>
      <c r="O2210" s="24" t="str">
        <f>VLOOKUP(A2210,Table1[[Customer ID]:[City tier]],10,FALSE)</f>
        <v>tier - 3</v>
      </c>
      <c r="P2210" s="24" t="str">
        <f>VLOOKUP(Healthcare!A2210,Table1[],11,FALSE)</f>
        <v>R1013</v>
      </c>
      <c r="Q2210" s="24">
        <f>VLOOKUP(Healthcare!A2210,Table1[[Customer ID]:[Age]],6,FALSE)</f>
        <v>18</v>
      </c>
    </row>
    <row r="2211" spans="1:17" ht="15.4" x14ac:dyDescent="0.45">
      <c r="A2211" s="25" t="s">
        <v>2210</v>
      </c>
      <c r="B2211" s="24" t="str">
        <f>VLOOKUP('Customer Names'!A2211,'Customer Names'!A2211:C4545,3,FALSE)</f>
        <v>Freeman</v>
      </c>
      <c r="C2211" s="24">
        <f>VLOOKUP(Table8[[#This Row],[Customer ID]],Table8[[Customer ID]:[BMI]],2,FALSE)</f>
        <v>36.85</v>
      </c>
      <c r="D2211" s="24">
        <f>VLOOKUP(Table8[[#This Row],[Customer ID]],Table8[[Customer ID]:[HBA1C]],4,FALSE)</f>
        <v>5.49</v>
      </c>
      <c r="E2211" s="24" t="str">
        <f>VLOOKUP(Table8[[#This Row],[Customer ID]],Table8[[Customer ID]:[Heart Issues]],6,FALSE)</f>
        <v>No</v>
      </c>
      <c r="F2211" s="24" t="str">
        <f>VLOOKUP(Table8[[#This Row],[Customer ID]],Table8[[Customer ID]:[Any Transplants]],7,FALSE)</f>
        <v>Yes</v>
      </c>
      <c r="G2211" s="24" t="str">
        <f>VLOOKUP(Table8[[#This Row],[Customer ID]],Table8[[Customer ID]:[Cancer history]],8,FALSE)</f>
        <v>No</v>
      </c>
      <c r="H2211" s="24">
        <f>VLOOKUP(Table8[[#This Row],[Customer ID]],Table8[[Customer ID]:[NumberOfMajorSurgeries]],9,FALSE)</f>
        <v>1</v>
      </c>
      <c r="I2211" s="24" t="str">
        <f>VLOOKUP(Table8[[#This Row],[Customer ID]],Table8[],10,FALSE)</f>
        <v>No</v>
      </c>
      <c r="J2211" s="24" t="str">
        <f>VLOOKUP(Table8[[#This Row],[Customer ID]],Table8[[Customer ID]:[Wight Status]],3,FALSE)</f>
        <v>Obesity</v>
      </c>
      <c r="K2211" s="24" t="str">
        <f>VLOOKUP(Table8[[#This Row],[Customer ID]],Table8[[Customer ID]:[Diabetes Status]],5,FALSE)</f>
        <v>Normal</v>
      </c>
      <c r="L2211" s="24" t="str">
        <f>VLOOKUP(A2211,Table1[[Customer ID]:[Date Of Birth]],5,FALSE)</f>
        <v>4-Oct-2004</v>
      </c>
      <c r="M2211" s="24">
        <f>VLOOKUP(A2211,Table1[[Customer ID]:[charges]],8,FALSE)</f>
        <v>1629.83</v>
      </c>
      <c r="N2211" s="24" t="str">
        <f>VLOOKUP(Healthcare!A2211,Table1[[Customer ID]:[Hospital tier]],9,FALSE)</f>
        <v>tier - 2</v>
      </c>
      <c r="O2211" s="24" t="str">
        <f>VLOOKUP(A2211,Table1[[Customer ID]:[City tier]],10,FALSE)</f>
        <v>tier - 2</v>
      </c>
      <c r="P2211" s="24" t="str">
        <f>VLOOKUP(Healthcare!A2211,Table1[],11,FALSE)</f>
        <v>R1013</v>
      </c>
      <c r="Q2211" s="24">
        <f>VLOOKUP(Healthcare!A2211,Table1[[Customer ID]:[Age]],6,FALSE)</f>
        <v>18</v>
      </c>
    </row>
    <row r="2212" spans="1:17" ht="15.4" x14ac:dyDescent="0.45">
      <c r="A2212" s="25" t="s">
        <v>2211</v>
      </c>
      <c r="B2212" s="24" t="str">
        <f>VLOOKUP('Customer Names'!A2212,'Customer Names'!A2212:C4546,3,FALSE)</f>
        <v>Petrulak</v>
      </c>
      <c r="C2212" s="24">
        <f>VLOOKUP(Table8[[#This Row],[Customer ID]],Table8[[Customer ID]:[BMI]],2,FALSE)</f>
        <v>22.61</v>
      </c>
      <c r="D2212" s="24">
        <f>VLOOKUP(Table8[[#This Row],[Customer ID]],Table8[[Customer ID]:[HBA1C]],4,FALSE)</f>
        <v>5.68</v>
      </c>
      <c r="E2212" s="24" t="str">
        <f>VLOOKUP(Table8[[#This Row],[Customer ID]],Table8[[Customer ID]:[Heart Issues]],6,FALSE)</f>
        <v>No</v>
      </c>
      <c r="F2212" s="24" t="str">
        <f>VLOOKUP(Table8[[#This Row],[Customer ID]],Table8[[Customer ID]:[Any Transplants]],7,FALSE)</f>
        <v>No</v>
      </c>
      <c r="G2212" s="24" t="str">
        <f>VLOOKUP(Table8[[#This Row],[Customer ID]],Table8[[Customer ID]:[Cancer history]],8,FALSE)</f>
        <v>Yes</v>
      </c>
      <c r="H2212" s="24">
        <f>VLOOKUP(Table8[[#This Row],[Customer ID]],Table8[[Customer ID]:[NumberOfMajorSurgeries]],9,FALSE)</f>
        <v>1</v>
      </c>
      <c r="I2212" s="24" t="str">
        <f>VLOOKUP(Table8[[#This Row],[Customer ID]],Table8[],10,FALSE)</f>
        <v>No</v>
      </c>
      <c r="J2212" s="24" t="str">
        <f>VLOOKUP(Table8[[#This Row],[Customer ID]],Table8[[Customer ID]:[Wight Status]],3,FALSE)</f>
        <v>Normal Weight</v>
      </c>
      <c r="K2212" s="24" t="str">
        <f>VLOOKUP(Table8[[#This Row],[Customer ID]],Table8[[Customer ID]:[Diabetes Status]],5,FALSE)</f>
        <v>Normal</v>
      </c>
      <c r="L2212" s="24" t="str">
        <f>VLOOKUP(A2212,Table1[[Customer ID]:[Date Of Birth]],5,FALSE)</f>
        <v>17-Jul-2003</v>
      </c>
      <c r="M2212" s="24">
        <f>VLOOKUP(A2212,Table1[[Customer ID]:[charges]],8,FALSE)</f>
        <v>1628.47</v>
      </c>
      <c r="N2212" s="24" t="str">
        <f>VLOOKUP(Healthcare!A2212,Table1[[Customer ID]:[Hospital tier]],9,FALSE)</f>
        <v>tier - 2</v>
      </c>
      <c r="O2212" s="24" t="str">
        <f>VLOOKUP(A2212,Table1[[Customer ID]:[City tier]],10,FALSE)</f>
        <v>tier - 1</v>
      </c>
      <c r="P2212" s="24" t="str">
        <f>VLOOKUP(Healthcare!A2212,Table1[],11,FALSE)</f>
        <v>R1012</v>
      </c>
      <c r="Q2212" s="24">
        <f>VLOOKUP(Healthcare!A2212,Table1[[Customer ID]:[Age]],6,FALSE)</f>
        <v>19</v>
      </c>
    </row>
    <row r="2213" spans="1:17" ht="15.4" x14ac:dyDescent="0.45">
      <c r="A2213" s="25" t="s">
        <v>2212</v>
      </c>
      <c r="B2213" s="24" t="str">
        <f>VLOOKUP('Customer Names'!A2213,'Customer Names'!A2213:C4547,3,FALSE)</f>
        <v>Lloyd</v>
      </c>
      <c r="C2213" s="24">
        <f>VLOOKUP(Table8[[#This Row],[Customer ID]],Table8[[Customer ID]:[BMI]],2,FALSE)</f>
        <v>21.754999999999999</v>
      </c>
      <c r="D2213" s="24">
        <f>VLOOKUP(Table8[[#This Row],[Customer ID]],Table8[[Customer ID]:[HBA1C]],4,FALSE)</f>
        <v>6.09</v>
      </c>
      <c r="E2213" s="24" t="str">
        <f>VLOOKUP(Table8[[#This Row],[Customer ID]],Table8[[Customer ID]:[Heart Issues]],6,FALSE)</f>
        <v>No</v>
      </c>
      <c r="F2213" s="24" t="str">
        <f>VLOOKUP(Table8[[#This Row],[Customer ID]],Table8[[Customer ID]:[Any Transplants]],7,FALSE)</f>
        <v>No</v>
      </c>
      <c r="G2213" s="24" t="str">
        <f>VLOOKUP(Table8[[#This Row],[Customer ID]],Table8[[Customer ID]:[Cancer history]],8,FALSE)</f>
        <v>Yes</v>
      </c>
      <c r="H2213" s="24">
        <f>VLOOKUP(Table8[[#This Row],[Customer ID]],Table8[[Customer ID]:[NumberOfMajorSurgeries]],9,FALSE)</f>
        <v>1</v>
      </c>
      <c r="I2213" s="24" t="str">
        <f>VLOOKUP(Table8[[#This Row],[Customer ID]],Table8[],10,FALSE)</f>
        <v>No</v>
      </c>
      <c r="J2213" s="24" t="str">
        <f>VLOOKUP(Table8[[#This Row],[Customer ID]],Table8[[Customer ID]:[Wight Status]],3,FALSE)</f>
        <v>Normal Weight</v>
      </c>
      <c r="K2213" s="24" t="str">
        <f>VLOOKUP(Table8[[#This Row],[Customer ID]],Table8[[Customer ID]:[Diabetes Status]],5,FALSE)</f>
        <v>Prediabetes</v>
      </c>
      <c r="L2213" s="24" t="str">
        <f>VLOOKUP(A2213,Table1[[Customer ID]:[Date Of Birth]],5,FALSE)</f>
        <v>4-Dec-2003</v>
      </c>
      <c r="M2213" s="24">
        <f>VLOOKUP(A2213,Table1[[Customer ID]:[charges]],8,FALSE)</f>
        <v>1627.28</v>
      </c>
      <c r="N2213" s="24" t="str">
        <f>VLOOKUP(Healthcare!A2213,Table1[[Customer ID]:[Hospital tier]],9,FALSE)</f>
        <v>tier - 2</v>
      </c>
      <c r="O2213" s="24" t="str">
        <f>VLOOKUP(A2213,Table1[[Customer ID]:[City tier]],10,FALSE)</f>
        <v>tier - 2</v>
      </c>
      <c r="P2213" s="24" t="str">
        <f>VLOOKUP(Healthcare!A2213,Table1[],11,FALSE)</f>
        <v>R1012</v>
      </c>
      <c r="Q2213" s="24">
        <f>VLOOKUP(Healthcare!A2213,Table1[[Customer ID]:[Age]],6,FALSE)</f>
        <v>19</v>
      </c>
    </row>
    <row r="2214" spans="1:17" ht="15.4" x14ac:dyDescent="0.45">
      <c r="A2214" s="25" t="s">
        <v>2213</v>
      </c>
      <c r="B2214" s="24" t="str">
        <f>VLOOKUP('Customer Names'!A2214,'Customer Names'!A2214:C4548,3,FALSE)</f>
        <v>Zablocki</v>
      </c>
      <c r="C2214" s="24">
        <f>VLOOKUP(Table8[[#This Row],[Customer ID]],Table8[[Customer ID]:[BMI]],2,FALSE)</f>
        <v>20.425000000000001</v>
      </c>
      <c r="D2214" s="24">
        <f>VLOOKUP(Table8[[#This Row],[Customer ID]],Table8[[Customer ID]:[HBA1C]],4,FALSE)</f>
        <v>5.53</v>
      </c>
      <c r="E2214" s="24" t="str">
        <f>VLOOKUP(Table8[[#This Row],[Customer ID]],Table8[[Customer ID]:[Heart Issues]],6,FALSE)</f>
        <v>No</v>
      </c>
      <c r="F2214" s="24" t="str">
        <f>VLOOKUP(Table8[[#This Row],[Customer ID]],Table8[[Customer ID]:[Any Transplants]],7,FALSE)</f>
        <v>No</v>
      </c>
      <c r="G2214" s="24" t="str">
        <f>VLOOKUP(Table8[[#This Row],[Customer ID]],Table8[[Customer ID]:[Cancer history]],8,FALSE)</f>
        <v>Yes</v>
      </c>
      <c r="H2214" s="24">
        <f>VLOOKUP(Table8[[#This Row],[Customer ID]],Table8[[Customer ID]:[NumberOfMajorSurgeries]],9,FALSE)</f>
        <v>1</v>
      </c>
      <c r="I2214" s="24" t="str">
        <f>VLOOKUP(Table8[[#This Row],[Customer ID]],Table8[],10,FALSE)</f>
        <v>No</v>
      </c>
      <c r="J2214" s="24" t="str">
        <f>VLOOKUP(Table8[[#This Row],[Customer ID]],Table8[[Customer ID]:[Wight Status]],3,FALSE)</f>
        <v>Normal Weight</v>
      </c>
      <c r="K2214" s="24" t="str">
        <f>VLOOKUP(Table8[[#This Row],[Customer ID]],Table8[[Customer ID]:[Diabetes Status]],5,FALSE)</f>
        <v>Normal</v>
      </c>
      <c r="L2214" s="24" t="str">
        <f>VLOOKUP(A2214,Table1[[Customer ID]:[Date Of Birth]],5,FALSE)</f>
        <v>9-Sep-2003</v>
      </c>
      <c r="M2214" s="24">
        <f>VLOOKUP(A2214,Table1[[Customer ID]:[charges]],8,FALSE)</f>
        <v>1625.43</v>
      </c>
      <c r="N2214" s="24" t="str">
        <f>VLOOKUP(Healthcare!A2214,Table1[[Customer ID]:[Hospital tier]],9,FALSE)</f>
        <v>tier - 2</v>
      </c>
      <c r="O2214" s="24" t="str">
        <f>VLOOKUP(A2214,Table1[[Customer ID]:[City tier]],10,FALSE)</f>
        <v>tier - 3</v>
      </c>
      <c r="P2214" s="24" t="str">
        <f>VLOOKUP(Healthcare!A2214,Table1[],11,FALSE)</f>
        <v>R1012</v>
      </c>
      <c r="Q2214" s="24">
        <f>VLOOKUP(Healthcare!A2214,Table1[[Customer ID]:[Age]],6,FALSE)</f>
        <v>19</v>
      </c>
    </row>
    <row r="2215" spans="1:17" ht="15.4" x14ac:dyDescent="0.45">
      <c r="A2215" s="25" t="s">
        <v>2214</v>
      </c>
      <c r="B2215" s="24" t="str">
        <f>VLOOKUP('Customer Names'!A2215,'Customer Names'!A2215:C4549,3,FALSE)</f>
        <v>Van Meter</v>
      </c>
      <c r="C2215" s="24">
        <f>VLOOKUP(Table8[[#This Row],[Customer ID]],Table8[[Customer ID]:[BMI]],2,FALSE)</f>
        <v>31.35</v>
      </c>
      <c r="D2215" s="24">
        <f>VLOOKUP(Table8[[#This Row],[Customer ID]],Table8[[Customer ID]:[HBA1C]],4,FALSE)</f>
        <v>4.28</v>
      </c>
      <c r="E2215" s="24" t="str">
        <f>VLOOKUP(Table8[[#This Row],[Customer ID]],Table8[[Customer ID]:[Heart Issues]],6,FALSE)</f>
        <v>No</v>
      </c>
      <c r="F2215" s="24" t="str">
        <f>VLOOKUP(Table8[[#This Row],[Customer ID]],Table8[[Customer ID]:[Any Transplants]],7,FALSE)</f>
        <v>Yes</v>
      </c>
      <c r="G2215" s="24" t="str">
        <f>VLOOKUP(Table8[[#This Row],[Customer ID]],Table8[[Customer ID]:[Cancer history]],8,FALSE)</f>
        <v>No</v>
      </c>
      <c r="H2215" s="24">
        <f>VLOOKUP(Table8[[#This Row],[Customer ID]],Table8[[Customer ID]:[NumberOfMajorSurgeries]],9,FALSE)</f>
        <v>1</v>
      </c>
      <c r="I2215" s="24" t="str">
        <f>VLOOKUP(Table8[[#This Row],[Customer ID]],Table8[],10,FALSE)</f>
        <v>No</v>
      </c>
      <c r="J2215" s="24" t="str">
        <f>VLOOKUP(Table8[[#This Row],[Customer ID]],Table8[[Customer ID]:[Wight Status]],3,FALSE)</f>
        <v>Obesity</v>
      </c>
      <c r="K2215" s="24" t="str">
        <f>VLOOKUP(Table8[[#This Row],[Customer ID]],Table8[[Customer ID]:[Diabetes Status]],5,FALSE)</f>
        <v>Normal</v>
      </c>
      <c r="L2215" s="24" t="str">
        <f>VLOOKUP(A2215,Table1[[Customer ID]:[Date Of Birth]],5,FALSE)</f>
        <v>25-Jul-2004</v>
      </c>
      <c r="M2215" s="24">
        <f>VLOOKUP(A2215,Table1[[Customer ID]:[charges]],8,FALSE)</f>
        <v>1622.19</v>
      </c>
      <c r="N2215" s="24" t="str">
        <f>VLOOKUP(Healthcare!A2215,Table1[[Customer ID]:[Hospital tier]],9,FALSE)</f>
        <v>tier - 2</v>
      </c>
      <c r="O2215" s="24" t="str">
        <f>VLOOKUP(A2215,Table1[[Customer ID]:[City tier]],10,FALSE)</f>
        <v>tier - 1</v>
      </c>
      <c r="P2215" s="24" t="str">
        <f>VLOOKUP(Healthcare!A2215,Table1[],11,FALSE)</f>
        <v>R1013</v>
      </c>
      <c r="Q2215" s="24">
        <f>VLOOKUP(Healthcare!A2215,Table1[[Customer ID]:[Age]],6,FALSE)</f>
        <v>18</v>
      </c>
    </row>
    <row r="2216" spans="1:17" ht="15.4" x14ac:dyDescent="0.45">
      <c r="A2216" s="25" t="s">
        <v>2215</v>
      </c>
      <c r="B2216" s="24" t="str">
        <f>VLOOKUP('Customer Names'!A2216,'Customer Names'!A2216:C4550,3,FALSE)</f>
        <v>Babay</v>
      </c>
      <c r="C2216" s="24">
        <f>VLOOKUP(Table8[[#This Row],[Customer ID]],Table8[[Customer ID]:[BMI]],2,FALSE)</f>
        <v>31.13</v>
      </c>
      <c r="D2216" s="24">
        <f>VLOOKUP(Table8[[#This Row],[Customer ID]],Table8[[Customer ID]:[HBA1C]],4,FALSE)</f>
        <v>6.01</v>
      </c>
      <c r="E2216" s="24" t="str">
        <f>VLOOKUP(Table8[[#This Row],[Customer ID]],Table8[[Customer ID]:[Heart Issues]],6,FALSE)</f>
        <v>No</v>
      </c>
      <c r="F2216" s="24" t="str">
        <f>VLOOKUP(Table8[[#This Row],[Customer ID]],Table8[[Customer ID]:[Any Transplants]],7,FALSE)</f>
        <v>Yes</v>
      </c>
      <c r="G2216" s="24" t="str">
        <f>VLOOKUP(Table8[[#This Row],[Customer ID]],Table8[[Customer ID]:[Cancer history]],8,FALSE)</f>
        <v>No</v>
      </c>
      <c r="H2216" s="24">
        <f>VLOOKUP(Table8[[#This Row],[Customer ID]],Table8[[Customer ID]:[NumberOfMajorSurgeries]],9,FALSE)</f>
        <v>1</v>
      </c>
      <c r="I2216" s="24" t="str">
        <f>VLOOKUP(Table8[[#This Row],[Customer ID]],Table8[],10,FALSE)</f>
        <v>No</v>
      </c>
      <c r="J2216" s="24" t="str">
        <f>VLOOKUP(Table8[[#This Row],[Customer ID]],Table8[[Customer ID]:[Wight Status]],3,FALSE)</f>
        <v>Obesity</v>
      </c>
      <c r="K2216" s="24" t="str">
        <f>VLOOKUP(Table8[[#This Row],[Customer ID]],Table8[[Customer ID]:[Diabetes Status]],5,FALSE)</f>
        <v>Prediabetes</v>
      </c>
      <c r="L2216" s="24" t="str">
        <f>VLOOKUP(A2216,Table1[[Customer ID]:[Date Of Birth]],5,FALSE)</f>
        <v>21-Aug-2004</v>
      </c>
      <c r="M2216" s="24">
        <f>VLOOKUP(A2216,Table1[[Customer ID]:[charges]],8,FALSE)</f>
        <v>1621.88</v>
      </c>
      <c r="N2216" s="24" t="str">
        <f>VLOOKUP(Healthcare!A2216,Table1[[Customer ID]:[Hospital tier]],9,FALSE)</f>
        <v>tier - 2</v>
      </c>
      <c r="O2216" s="24" t="str">
        <f>VLOOKUP(A2216,Table1[[Customer ID]:[City tier]],10,FALSE)</f>
        <v>tier - 2</v>
      </c>
      <c r="P2216" s="24" t="str">
        <f>VLOOKUP(Healthcare!A2216,Table1[],11,FALSE)</f>
        <v>R1013</v>
      </c>
      <c r="Q2216" s="24">
        <f>VLOOKUP(Healthcare!A2216,Table1[[Customer ID]:[Age]],6,FALSE)</f>
        <v>18</v>
      </c>
    </row>
    <row r="2217" spans="1:17" ht="15.4" x14ac:dyDescent="0.45">
      <c r="A2217" s="25" t="s">
        <v>2216</v>
      </c>
      <c r="B2217" s="24" t="str">
        <f>VLOOKUP('Customer Names'!A2217,'Customer Names'!A2217:C4551,3,FALSE)</f>
        <v>Taylor</v>
      </c>
      <c r="C2217" s="24">
        <f>VLOOKUP(Table8[[#This Row],[Customer ID]],Table8[[Customer ID]:[BMI]],2,FALSE)</f>
        <v>17.48</v>
      </c>
      <c r="D2217" s="24">
        <f>VLOOKUP(Table8[[#This Row],[Customer ID]],Table8[[Customer ID]:[HBA1C]],4,FALSE)</f>
        <v>4.59</v>
      </c>
      <c r="E2217" s="24" t="str">
        <f>VLOOKUP(Table8[[#This Row],[Customer ID]],Table8[[Customer ID]:[Heart Issues]],6,FALSE)</f>
        <v>No</v>
      </c>
      <c r="F2217" s="24" t="str">
        <f>VLOOKUP(Table8[[#This Row],[Customer ID]],Table8[[Customer ID]:[Any Transplants]],7,FALSE)</f>
        <v>No</v>
      </c>
      <c r="G2217" s="24" t="str">
        <f>VLOOKUP(Table8[[#This Row],[Customer ID]],Table8[[Customer ID]:[Cancer history]],8,FALSE)</f>
        <v>Yes</v>
      </c>
      <c r="H2217" s="24">
        <f>VLOOKUP(Table8[[#This Row],[Customer ID]],Table8[[Customer ID]:[NumberOfMajorSurgeries]],9,FALSE)</f>
        <v>1</v>
      </c>
      <c r="I2217" s="24" t="str">
        <f>VLOOKUP(Table8[[#This Row],[Customer ID]],Table8[],10,FALSE)</f>
        <v>No</v>
      </c>
      <c r="J2217" s="24" t="str">
        <f>VLOOKUP(Table8[[#This Row],[Customer ID]],Table8[[Customer ID]:[Wight Status]],3,FALSE)</f>
        <v>Under Weight</v>
      </c>
      <c r="K2217" s="24" t="str">
        <f>VLOOKUP(Table8[[#This Row],[Customer ID]],Table8[[Customer ID]:[Diabetes Status]],5,FALSE)</f>
        <v>Normal</v>
      </c>
      <c r="L2217" s="24" t="str">
        <f>VLOOKUP(A2217,Table1[[Customer ID]:[Date Of Birth]],5,FALSE)</f>
        <v>14-Sep-2003</v>
      </c>
      <c r="M2217" s="24">
        <f>VLOOKUP(A2217,Table1[[Customer ID]:[charges]],8,FALSE)</f>
        <v>1621.34</v>
      </c>
      <c r="N2217" s="24" t="str">
        <f>VLOOKUP(Healthcare!A2217,Table1[[Customer ID]:[Hospital tier]],9,FALSE)</f>
        <v>tier - 2</v>
      </c>
      <c r="O2217" s="24" t="str">
        <f>VLOOKUP(A2217,Table1[[Customer ID]:[City tier]],10,FALSE)</f>
        <v>tier - 2</v>
      </c>
      <c r="P2217" s="24" t="str">
        <f>VLOOKUP(Healthcare!A2217,Table1[],11,FALSE)</f>
        <v>R1012</v>
      </c>
      <c r="Q2217" s="24">
        <f>VLOOKUP(Healthcare!A2217,Table1[[Customer ID]:[Age]],6,FALSE)</f>
        <v>19</v>
      </c>
    </row>
    <row r="2218" spans="1:17" ht="15.4" x14ac:dyDescent="0.45">
      <c r="A2218" s="25" t="s">
        <v>2217</v>
      </c>
      <c r="B2218" s="24" t="str">
        <f>VLOOKUP('Customer Names'!A2218,'Customer Names'!A2218:C4552,3,FALSE)</f>
        <v>Smith</v>
      </c>
      <c r="C2218" s="24">
        <f>VLOOKUP(Table8[[#This Row],[Customer ID]],Table8[[Customer ID]:[BMI]],2,FALSE)</f>
        <v>22.57</v>
      </c>
      <c r="D2218" s="24">
        <f>VLOOKUP(Table8[[#This Row],[Customer ID]],Table8[[Customer ID]:[HBA1C]],4,FALSE)</f>
        <v>5.8</v>
      </c>
      <c r="E2218" s="24" t="str">
        <f>VLOOKUP(Table8[[#This Row],[Customer ID]],Table8[[Customer ID]:[Heart Issues]],6,FALSE)</f>
        <v>Yes</v>
      </c>
      <c r="F2218" s="24" t="str">
        <f>VLOOKUP(Table8[[#This Row],[Customer ID]],Table8[[Customer ID]:[Any Transplants]],7,FALSE)</f>
        <v>No</v>
      </c>
      <c r="G2218" s="24" t="str">
        <f>VLOOKUP(Table8[[#This Row],[Customer ID]],Table8[[Customer ID]:[Cancer history]],8,FALSE)</f>
        <v>No</v>
      </c>
      <c r="H2218" s="24">
        <f>VLOOKUP(Table8[[#This Row],[Customer ID]],Table8[[Customer ID]:[NumberOfMajorSurgeries]],9,FALSE)</f>
        <v>1</v>
      </c>
      <c r="I2218" s="24" t="str">
        <f>VLOOKUP(Table8[[#This Row],[Customer ID]],Table8[],10,FALSE)</f>
        <v>No</v>
      </c>
      <c r="J2218" s="24" t="str">
        <f>VLOOKUP(Table8[[#This Row],[Customer ID]],Table8[[Customer ID]:[Wight Status]],3,FALSE)</f>
        <v>Normal Weight</v>
      </c>
      <c r="K2218" s="24" t="str">
        <f>VLOOKUP(Table8[[#This Row],[Customer ID]],Table8[[Customer ID]:[Diabetes Status]],5,FALSE)</f>
        <v>Prediabetes</v>
      </c>
      <c r="L2218" s="24" t="str">
        <f>VLOOKUP(A2218,Table1[[Customer ID]:[Date Of Birth]],5,FALSE)</f>
        <v>5-Aug-1995</v>
      </c>
      <c r="M2218" s="24">
        <f>VLOOKUP(A2218,Table1[[Customer ID]:[charges]],8,FALSE)</f>
        <v>1617.16</v>
      </c>
      <c r="N2218" s="24" t="str">
        <f>VLOOKUP(Healthcare!A2218,Table1[[Customer ID]:[Hospital tier]],9,FALSE)</f>
        <v>tier - 2</v>
      </c>
      <c r="O2218" s="24" t="str">
        <f>VLOOKUP(A2218,Table1[[Customer ID]:[City tier]],10,FALSE)</f>
        <v>tier - 1</v>
      </c>
      <c r="P2218" s="24" t="str">
        <f>VLOOKUP(Healthcare!A2218,Table1[],11,FALSE)</f>
        <v>R1013</v>
      </c>
      <c r="Q2218" s="24">
        <f>VLOOKUP(Healthcare!A2218,Table1[[Customer ID]:[Age]],6,FALSE)</f>
        <v>27</v>
      </c>
    </row>
    <row r="2219" spans="1:17" ht="15.4" x14ac:dyDescent="0.45">
      <c r="A2219" s="25" t="s">
        <v>2218</v>
      </c>
      <c r="B2219" s="24" t="str">
        <f>VLOOKUP('Customer Names'!A2219,'Customer Names'!A2219:C4553,3,FALSE)</f>
        <v>Moody</v>
      </c>
      <c r="C2219" s="24">
        <f>VLOOKUP(Table8[[#This Row],[Customer ID]],Table8[[Customer ID]:[BMI]],2,FALSE)</f>
        <v>26.73</v>
      </c>
      <c r="D2219" s="24">
        <f>VLOOKUP(Table8[[#This Row],[Customer ID]],Table8[[Customer ID]:[HBA1C]],4,FALSE)</f>
        <v>5.08</v>
      </c>
      <c r="E2219" s="24" t="str">
        <f>VLOOKUP(Table8[[#This Row],[Customer ID]],Table8[[Customer ID]:[Heart Issues]],6,FALSE)</f>
        <v>No</v>
      </c>
      <c r="F2219" s="24" t="str">
        <f>VLOOKUP(Table8[[#This Row],[Customer ID]],Table8[[Customer ID]:[Any Transplants]],7,FALSE)</f>
        <v>Yes</v>
      </c>
      <c r="G2219" s="24" t="str">
        <f>VLOOKUP(Table8[[#This Row],[Customer ID]],Table8[[Customer ID]:[Cancer history]],8,FALSE)</f>
        <v>No</v>
      </c>
      <c r="H2219" s="24">
        <f>VLOOKUP(Table8[[#This Row],[Customer ID]],Table8[[Customer ID]:[NumberOfMajorSurgeries]],9,FALSE)</f>
        <v>1</v>
      </c>
      <c r="I2219" s="24" t="str">
        <f>VLOOKUP(Table8[[#This Row],[Customer ID]],Table8[],10,FALSE)</f>
        <v>No</v>
      </c>
      <c r="J2219" s="24" t="str">
        <f>VLOOKUP(Table8[[#This Row],[Customer ID]],Table8[[Customer ID]:[Wight Status]],3,FALSE)</f>
        <v>Over Weight</v>
      </c>
      <c r="K2219" s="24" t="str">
        <f>VLOOKUP(Table8[[#This Row],[Customer ID]],Table8[[Customer ID]:[Diabetes Status]],5,FALSE)</f>
        <v>Normal</v>
      </c>
      <c r="L2219" s="24" t="str">
        <f>VLOOKUP(A2219,Table1[[Customer ID]:[Date Of Birth]],5,FALSE)</f>
        <v>22-Jul-2004</v>
      </c>
      <c r="M2219" s="24">
        <f>VLOOKUP(A2219,Table1[[Customer ID]:[charges]],8,FALSE)</f>
        <v>1615.77</v>
      </c>
      <c r="N2219" s="24" t="str">
        <f>VLOOKUP(Healthcare!A2219,Table1[[Customer ID]:[Hospital tier]],9,FALSE)</f>
        <v>tier - 2</v>
      </c>
      <c r="O2219" s="24" t="str">
        <f>VLOOKUP(A2219,Table1[[Customer ID]:[City tier]],10,FALSE)</f>
        <v>tier - 1</v>
      </c>
      <c r="P2219" s="24" t="str">
        <f>VLOOKUP(Healthcare!A2219,Table1[],11,FALSE)</f>
        <v>R1013</v>
      </c>
      <c r="Q2219" s="24">
        <f>VLOOKUP(Healthcare!A2219,Table1[[Customer ID]:[Age]],6,FALSE)</f>
        <v>18</v>
      </c>
    </row>
    <row r="2220" spans="1:17" ht="15.4" x14ac:dyDescent="0.45">
      <c r="A2220" s="25" t="s">
        <v>2219</v>
      </c>
      <c r="B2220" s="24" t="str">
        <f>VLOOKUP('Customer Names'!A2220,'Customer Names'!A2220:C4554,3,FALSE)</f>
        <v>Swierzbinski</v>
      </c>
      <c r="C2220" s="24">
        <f>VLOOKUP(Table8[[#This Row],[Customer ID]],Table8[[Customer ID]:[BMI]],2,FALSE)</f>
        <v>20.79</v>
      </c>
      <c r="D2220" s="24">
        <f>VLOOKUP(Table8[[#This Row],[Customer ID]],Table8[[Customer ID]:[HBA1C]],4,FALSE)</f>
        <v>5.84</v>
      </c>
      <c r="E2220" s="24" t="str">
        <f>VLOOKUP(Table8[[#This Row],[Customer ID]],Table8[[Customer ID]:[Heart Issues]],6,FALSE)</f>
        <v>No</v>
      </c>
      <c r="F2220" s="24" t="str">
        <f>VLOOKUP(Table8[[#This Row],[Customer ID]],Table8[[Customer ID]:[Any Transplants]],7,FALSE)</f>
        <v>Yes</v>
      </c>
      <c r="G2220" s="24" t="str">
        <f>VLOOKUP(Table8[[#This Row],[Customer ID]],Table8[[Customer ID]:[Cancer history]],8,FALSE)</f>
        <v>No</v>
      </c>
      <c r="H2220" s="24">
        <f>VLOOKUP(Table8[[#This Row],[Customer ID]],Table8[[Customer ID]:[NumberOfMajorSurgeries]],9,FALSE)</f>
        <v>1</v>
      </c>
      <c r="I2220" s="24" t="str">
        <f>VLOOKUP(Table8[[#This Row],[Customer ID]],Table8[],10,FALSE)</f>
        <v>No</v>
      </c>
      <c r="J2220" s="24" t="str">
        <f>VLOOKUP(Table8[[#This Row],[Customer ID]],Table8[[Customer ID]:[Wight Status]],3,FALSE)</f>
        <v>Normal Weight</v>
      </c>
      <c r="K2220" s="24" t="str">
        <f>VLOOKUP(Table8[[#This Row],[Customer ID]],Table8[[Customer ID]:[Diabetes Status]],5,FALSE)</f>
        <v>Prediabetes</v>
      </c>
      <c r="L2220" s="24" t="str">
        <f>VLOOKUP(A2220,Table1[[Customer ID]:[Date Of Birth]],5,FALSE)</f>
        <v>19-Nov-2004</v>
      </c>
      <c r="M2220" s="24">
        <f>VLOOKUP(A2220,Table1[[Customer ID]:[charges]],8,FALSE)</f>
        <v>1607.51</v>
      </c>
      <c r="N2220" s="24" t="str">
        <f>VLOOKUP(Healthcare!A2220,Table1[[Customer ID]:[Hospital tier]],9,FALSE)</f>
        <v>tier - 2</v>
      </c>
      <c r="O2220" s="24" t="str">
        <f>VLOOKUP(A2220,Table1[[Customer ID]:[City tier]],10,FALSE)</f>
        <v>tier - 3</v>
      </c>
      <c r="P2220" s="24" t="str">
        <f>VLOOKUP(Healthcare!A2220,Table1[],11,FALSE)</f>
        <v>R1013</v>
      </c>
      <c r="Q2220" s="24">
        <f>VLOOKUP(Healthcare!A2220,Table1[[Customer ID]:[Age]],6,FALSE)</f>
        <v>18</v>
      </c>
    </row>
    <row r="2221" spans="1:17" ht="15.4" x14ac:dyDescent="0.45">
      <c r="A2221" s="25" t="s">
        <v>2220</v>
      </c>
      <c r="B2221" s="24" t="str">
        <f>VLOOKUP('Customer Names'!A2221,'Customer Names'!A2221:C4555,3,FALSE)</f>
        <v>Schwartz</v>
      </c>
      <c r="C2221" s="24">
        <f>VLOOKUP(Table8[[#This Row],[Customer ID]],Table8[[Customer ID]:[BMI]],2,FALSE)</f>
        <v>20.149999999999999</v>
      </c>
      <c r="D2221" s="24">
        <f>VLOOKUP(Table8[[#This Row],[Customer ID]],Table8[[Customer ID]:[HBA1C]],4,FALSE)</f>
        <v>4.1500000000000004</v>
      </c>
      <c r="E2221" s="24" t="str">
        <f>VLOOKUP(Table8[[#This Row],[Customer ID]],Table8[[Customer ID]:[Heart Issues]],6,FALSE)</f>
        <v>No</v>
      </c>
      <c r="F2221" s="24" t="str">
        <f>VLOOKUP(Table8[[#This Row],[Customer ID]],Table8[[Customer ID]:[Any Transplants]],7,FALSE)</f>
        <v>No</v>
      </c>
      <c r="G2221" s="24" t="str">
        <f>VLOOKUP(Table8[[#This Row],[Customer ID]],Table8[[Customer ID]:[Cancer history]],8,FALSE)</f>
        <v>No</v>
      </c>
      <c r="H2221" s="24">
        <f>VLOOKUP(Table8[[#This Row],[Customer ID]],Table8[[Customer ID]:[NumberOfMajorSurgeries]],9,FALSE)</f>
        <v>1</v>
      </c>
      <c r="I2221" s="24" t="str">
        <f>VLOOKUP(Table8[[#This Row],[Customer ID]],Table8[],10,FALSE)</f>
        <v>No</v>
      </c>
      <c r="J2221" s="24" t="str">
        <f>VLOOKUP(Table8[[#This Row],[Customer ID]],Table8[[Customer ID]:[Wight Status]],3,FALSE)</f>
        <v>Normal Weight</v>
      </c>
      <c r="K2221" s="24" t="str">
        <f>VLOOKUP(Table8[[#This Row],[Customer ID]],Table8[[Customer ID]:[Diabetes Status]],5,FALSE)</f>
        <v>Normal</v>
      </c>
      <c r="L2221" s="24" t="str">
        <f>VLOOKUP(A2221,Table1[[Customer ID]:[Date Of Birth]],5,FALSE)</f>
        <v>22-Sep-1992</v>
      </c>
      <c r="M2221" s="24">
        <f>VLOOKUP(A2221,Table1[[Customer ID]:[charges]],8,FALSE)</f>
        <v>1566.88</v>
      </c>
      <c r="N2221" s="24" t="str">
        <f>VLOOKUP(Healthcare!A2221,Table1[[Customer ID]:[Hospital tier]],9,FALSE)</f>
        <v>tier - 2</v>
      </c>
      <c r="O2221" s="24" t="str">
        <f>VLOOKUP(A2221,Table1[[Customer ID]:[City tier]],10,FALSE)</f>
        <v>tier - 1</v>
      </c>
      <c r="P2221" s="24" t="str">
        <f>VLOOKUP(Healthcare!A2221,Table1[],11,FALSE)</f>
        <v>R1013</v>
      </c>
      <c r="Q2221" s="24">
        <f>VLOOKUP(Healthcare!A2221,Table1[[Customer ID]:[Age]],6,FALSE)</f>
        <v>30</v>
      </c>
    </row>
    <row r="2222" spans="1:17" ht="15.4" x14ac:dyDescent="0.45">
      <c r="A2222" s="25" t="s">
        <v>2221</v>
      </c>
      <c r="B2222" s="24" t="str">
        <f>VLOOKUP('Customer Names'!A2222,'Customer Names'!A2222:C4556,3,FALSE)</f>
        <v>Sanseverino</v>
      </c>
      <c r="C2222" s="24">
        <f>VLOOKUP(Table8[[#This Row],[Customer ID]],Table8[[Customer ID]:[BMI]],2,FALSE)</f>
        <v>36.85</v>
      </c>
      <c r="D2222" s="24">
        <f>VLOOKUP(Table8[[#This Row],[Customer ID]],Table8[[Customer ID]:[HBA1C]],4,FALSE)</f>
        <v>4.3600000000000003</v>
      </c>
      <c r="E2222" s="24" t="str">
        <f>VLOOKUP(Table8[[#This Row],[Customer ID]],Table8[[Customer ID]:[Heart Issues]],6,FALSE)</f>
        <v>Yes</v>
      </c>
      <c r="F2222" s="24" t="str">
        <f>VLOOKUP(Table8[[#This Row],[Customer ID]],Table8[[Customer ID]:[Any Transplants]],7,FALSE)</f>
        <v>No</v>
      </c>
      <c r="G2222" s="24" t="str">
        <f>VLOOKUP(Table8[[#This Row],[Customer ID]],Table8[[Customer ID]:[Cancer history]],8,FALSE)</f>
        <v>No</v>
      </c>
      <c r="H2222" s="24">
        <f>VLOOKUP(Table8[[#This Row],[Customer ID]],Table8[[Customer ID]:[NumberOfMajorSurgeries]],9,FALSE)</f>
        <v>0</v>
      </c>
      <c r="I2222" s="24" t="str">
        <f>VLOOKUP(Table8[[#This Row],[Customer ID]],Table8[],10,FALSE)</f>
        <v>No</v>
      </c>
      <c r="J2222" s="24" t="str">
        <f>VLOOKUP(Table8[[#This Row],[Customer ID]],Table8[[Customer ID]:[Wight Status]],3,FALSE)</f>
        <v>Obesity</v>
      </c>
      <c r="K2222" s="24" t="str">
        <f>VLOOKUP(Table8[[#This Row],[Customer ID]],Table8[[Customer ID]:[Diabetes Status]],5,FALSE)</f>
        <v>Normal</v>
      </c>
      <c r="L2222" s="24" t="str">
        <f>VLOOKUP(A2222,Table1[[Customer ID]:[Date Of Birth]],5,FALSE)</f>
        <v>5-Dec-2001</v>
      </c>
      <c r="M2222" s="24">
        <f>VLOOKUP(A2222,Table1[[Customer ID]:[charges]],8,FALSE)</f>
        <v>1534.3</v>
      </c>
      <c r="N2222" s="24" t="str">
        <f>VLOOKUP(Healthcare!A2222,Table1[[Customer ID]:[Hospital tier]],9,FALSE)</f>
        <v>tier - 2</v>
      </c>
      <c r="O2222" s="24" t="str">
        <f>VLOOKUP(A2222,Table1[[Customer ID]:[City tier]],10,FALSE)</f>
        <v>tier - 2</v>
      </c>
      <c r="P2222" s="24" t="str">
        <f>VLOOKUP(Healthcare!A2222,Table1[],11,FALSE)</f>
        <v>R1013</v>
      </c>
      <c r="Q2222" s="24">
        <f>VLOOKUP(Healthcare!A2222,Table1[[Customer ID]:[Age]],6,FALSE)</f>
        <v>21</v>
      </c>
    </row>
    <row r="2223" spans="1:17" ht="15.4" x14ac:dyDescent="0.45">
      <c r="A2223" s="25" t="s">
        <v>2222</v>
      </c>
      <c r="B2223" s="24" t="str">
        <f>VLOOKUP('Customer Names'!A2223,'Customer Names'!A2223:C4557,3,FALSE)</f>
        <v>Lawder</v>
      </c>
      <c r="C2223" s="24">
        <f>VLOOKUP(Table8[[#This Row],[Customer ID]],Table8[[Customer ID]:[BMI]],2,FALSE)</f>
        <v>35.53</v>
      </c>
      <c r="D2223" s="24">
        <f>VLOOKUP(Table8[[#This Row],[Customer ID]],Table8[[Customer ID]:[HBA1C]],4,FALSE)</f>
        <v>4.55</v>
      </c>
      <c r="E2223" s="24" t="str">
        <f>VLOOKUP(Table8[[#This Row],[Customer ID]],Table8[[Customer ID]:[Heart Issues]],6,FALSE)</f>
        <v>Yes</v>
      </c>
      <c r="F2223" s="24" t="str">
        <f>VLOOKUP(Table8[[#This Row],[Customer ID]],Table8[[Customer ID]:[Any Transplants]],7,FALSE)</f>
        <v>No</v>
      </c>
      <c r="G2223" s="24" t="str">
        <f>VLOOKUP(Table8[[#This Row],[Customer ID]],Table8[[Customer ID]:[Cancer history]],8,FALSE)</f>
        <v>No</v>
      </c>
      <c r="H2223" s="24">
        <f>VLOOKUP(Table8[[#This Row],[Customer ID]],Table8[[Customer ID]:[NumberOfMajorSurgeries]],9,FALSE)</f>
        <v>0</v>
      </c>
      <c r="I2223" s="24" t="str">
        <f>VLOOKUP(Table8[[#This Row],[Customer ID]],Table8[],10,FALSE)</f>
        <v>No</v>
      </c>
      <c r="J2223" s="24" t="str">
        <f>VLOOKUP(Table8[[#This Row],[Customer ID]],Table8[[Customer ID]:[Wight Status]],3,FALSE)</f>
        <v>Obesity</v>
      </c>
      <c r="K2223" s="24" t="str">
        <f>VLOOKUP(Table8[[#This Row],[Customer ID]],Table8[[Customer ID]:[Diabetes Status]],5,FALSE)</f>
        <v>Normal</v>
      </c>
      <c r="L2223" s="24" t="str">
        <f>VLOOKUP(A2223,Table1[[Customer ID]:[Date Of Birth]],5,FALSE)</f>
        <v>2-Jun-2001</v>
      </c>
      <c r="M2223" s="24">
        <f>VLOOKUP(A2223,Table1[[Customer ID]:[charges]],8,FALSE)</f>
        <v>1532.47</v>
      </c>
      <c r="N2223" s="24" t="str">
        <f>VLOOKUP(Healthcare!A2223,Table1[[Customer ID]:[Hospital tier]],9,FALSE)</f>
        <v>tier - 2</v>
      </c>
      <c r="O2223" s="24" t="str">
        <f>VLOOKUP(A2223,Table1[[Customer ID]:[City tier]],10,FALSE)</f>
        <v>tier - 2</v>
      </c>
      <c r="P2223" s="24" t="str">
        <f>VLOOKUP(Healthcare!A2223,Table1[],11,FALSE)</f>
        <v>R1013</v>
      </c>
      <c r="Q2223" s="24">
        <f>VLOOKUP(Healthcare!A2223,Table1[[Customer ID]:[Age]],6,FALSE)</f>
        <v>22</v>
      </c>
    </row>
    <row r="2224" spans="1:17" ht="15.4" x14ac:dyDescent="0.45">
      <c r="A2224" s="25" t="s">
        <v>2223</v>
      </c>
      <c r="B2224" s="24" t="str">
        <f>VLOOKUP('Customer Names'!A2224,'Customer Names'!A2224:C4558,3,FALSE)</f>
        <v>Young</v>
      </c>
      <c r="C2224" s="24">
        <f>VLOOKUP(Table8[[#This Row],[Customer ID]],Table8[[Customer ID]:[BMI]],2,FALSE)</f>
        <v>31.1</v>
      </c>
      <c r="D2224" s="24">
        <f>VLOOKUP(Table8[[#This Row],[Customer ID]],Table8[[Customer ID]:[HBA1C]],4,FALSE)</f>
        <v>4.37</v>
      </c>
      <c r="E2224" s="24" t="str">
        <f>VLOOKUP(Table8[[#This Row],[Customer ID]],Table8[[Customer ID]:[Heart Issues]],6,FALSE)</f>
        <v>Yes</v>
      </c>
      <c r="F2224" s="24" t="str">
        <f>VLOOKUP(Table8[[#This Row],[Customer ID]],Table8[[Customer ID]:[Any Transplants]],7,FALSE)</f>
        <v>No</v>
      </c>
      <c r="G2224" s="24" t="str">
        <f>VLOOKUP(Table8[[#This Row],[Customer ID]],Table8[[Customer ID]:[Cancer history]],8,FALSE)</f>
        <v>No</v>
      </c>
      <c r="H2224" s="24">
        <f>VLOOKUP(Table8[[#This Row],[Customer ID]],Table8[[Customer ID]:[NumberOfMajorSurgeries]],9,FALSE)</f>
        <v>0</v>
      </c>
      <c r="I2224" s="24" t="str">
        <f>VLOOKUP(Table8[[#This Row],[Customer ID]],Table8[],10,FALSE)</f>
        <v>No</v>
      </c>
      <c r="J2224" s="24" t="str">
        <f>VLOOKUP(Table8[[#This Row],[Customer ID]],Table8[[Customer ID]:[Wight Status]],3,FALSE)</f>
        <v>Obesity</v>
      </c>
      <c r="K2224" s="24" t="str">
        <f>VLOOKUP(Table8[[#This Row],[Customer ID]],Table8[[Customer ID]:[Diabetes Status]],5,FALSE)</f>
        <v>Normal</v>
      </c>
      <c r="L2224" s="24" t="str">
        <f>VLOOKUP(A2224,Table1[[Customer ID]:[Date Of Birth]],5,FALSE)</f>
        <v>7-Jul-2001</v>
      </c>
      <c r="M2224" s="24">
        <f>VLOOKUP(A2224,Table1[[Customer ID]:[charges]],8,FALSE)</f>
        <v>1526.31</v>
      </c>
      <c r="N2224" s="24" t="str">
        <f>VLOOKUP(Healthcare!A2224,Table1[[Customer ID]:[Hospital tier]],9,FALSE)</f>
        <v>tier - 2</v>
      </c>
      <c r="O2224" s="24" t="str">
        <f>VLOOKUP(A2224,Table1[[Customer ID]:[City tier]],10,FALSE)</f>
        <v>tier - 3</v>
      </c>
      <c r="P2224" s="24" t="str">
        <f>VLOOKUP(Healthcare!A2224,Table1[],11,FALSE)</f>
        <v>R1011</v>
      </c>
      <c r="Q2224" s="24">
        <f>VLOOKUP(Healthcare!A2224,Table1[[Customer ID]:[Age]],6,FALSE)</f>
        <v>21</v>
      </c>
    </row>
    <row r="2225" spans="1:17" ht="15.4" x14ac:dyDescent="0.45">
      <c r="A2225" s="25" t="s">
        <v>2224</v>
      </c>
      <c r="B2225" s="24" t="str">
        <f>VLOOKUP('Customer Names'!A2225,'Customer Names'!A2225:C4559,3,FALSE)</f>
        <v>Hoerner</v>
      </c>
      <c r="C2225" s="24">
        <f>VLOOKUP(Table8[[#This Row],[Customer ID]],Table8[[Customer ID]:[BMI]],2,FALSE)</f>
        <v>23.21</v>
      </c>
      <c r="D2225" s="24">
        <f>VLOOKUP(Table8[[#This Row],[Customer ID]],Table8[[Customer ID]:[HBA1C]],4,FALSE)</f>
        <v>5.24</v>
      </c>
      <c r="E2225" s="24" t="str">
        <f>VLOOKUP(Table8[[#This Row],[Customer ID]],Table8[[Customer ID]:[Heart Issues]],6,FALSE)</f>
        <v>Yes</v>
      </c>
      <c r="F2225" s="24" t="str">
        <f>VLOOKUP(Table8[[#This Row],[Customer ID]],Table8[[Customer ID]:[Any Transplants]],7,FALSE)</f>
        <v>No</v>
      </c>
      <c r="G2225" s="24" t="str">
        <f>VLOOKUP(Table8[[#This Row],[Customer ID]],Table8[[Customer ID]:[Cancer history]],8,FALSE)</f>
        <v>No</v>
      </c>
      <c r="H2225" s="24">
        <f>VLOOKUP(Table8[[#This Row],[Customer ID]],Table8[[Customer ID]:[NumberOfMajorSurgeries]],9,FALSE)</f>
        <v>0</v>
      </c>
      <c r="I2225" s="24" t="str">
        <f>VLOOKUP(Table8[[#This Row],[Customer ID]],Table8[],10,FALSE)</f>
        <v>No</v>
      </c>
      <c r="J2225" s="24" t="str">
        <f>VLOOKUP(Table8[[#This Row],[Customer ID]],Table8[[Customer ID]:[Wight Status]],3,FALSE)</f>
        <v>Normal Weight</v>
      </c>
      <c r="K2225" s="24" t="str">
        <f>VLOOKUP(Table8[[#This Row],[Customer ID]],Table8[[Customer ID]:[Diabetes Status]],5,FALSE)</f>
        <v>Normal</v>
      </c>
      <c r="L2225" s="24" t="str">
        <f>VLOOKUP(A2225,Table1[[Customer ID]:[Date Of Birth]],5,FALSE)</f>
        <v>25-Aug-2001</v>
      </c>
      <c r="M2225" s="24">
        <f>VLOOKUP(A2225,Table1[[Customer ID]:[charges]],8,FALSE)</f>
        <v>1515.34</v>
      </c>
      <c r="N2225" s="24" t="str">
        <f>VLOOKUP(Healthcare!A2225,Table1[[Customer ID]:[Hospital tier]],9,FALSE)</f>
        <v>tier - 2</v>
      </c>
      <c r="O2225" s="24" t="str">
        <f>VLOOKUP(A2225,Table1[[Customer ID]:[City tier]],10,FALSE)</f>
        <v>tier - 3</v>
      </c>
      <c r="P2225" s="24" t="str">
        <f>VLOOKUP(Healthcare!A2225,Table1[],11,FALSE)</f>
        <v>R1013</v>
      </c>
      <c r="Q2225" s="24">
        <f>VLOOKUP(Healthcare!A2225,Table1[[Customer ID]:[Age]],6,FALSE)</f>
        <v>21</v>
      </c>
    </row>
    <row r="2226" spans="1:17" ht="15.4" x14ac:dyDescent="0.45">
      <c r="A2226" s="25" t="s">
        <v>2225</v>
      </c>
      <c r="B2226" s="24" t="str">
        <f>VLOOKUP('Customer Names'!A2226,'Customer Names'!A2226:C4560,3,FALSE)</f>
        <v>Benson</v>
      </c>
      <c r="C2226" s="24">
        <f>VLOOKUP(Table8[[#This Row],[Customer ID]],Table8[[Customer ID]:[BMI]],2,FALSE)</f>
        <v>18.36</v>
      </c>
      <c r="D2226" s="24">
        <f>VLOOKUP(Table8[[#This Row],[Customer ID]],Table8[[Customer ID]:[HBA1C]],4,FALSE)</f>
        <v>5.96</v>
      </c>
      <c r="E2226" s="24" t="str">
        <f>VLOOKUP(Table8[[#This Row],[Customer ID]],Table8[[Customer ID]:[Heart Issues]],6,FALSE)</f>
        <v>No</v>
      </c>
      <c r="F2226" s="24" t="str">
        <f>VLOOKUP(Table8[[#This Row],[Customer ID]],Table8[[Customer ID]:[Any Transplants]],7,FALSE)</f>
        <v>No</v>
      </c>
      <c r="G2226" s="24" t="str">
        <f>VLOOKUP(Table8[[#This Row],[Customer ID]],Table8[[Customer ID]:[Cancer history]],8,FALSE)</f>
        <v>No</v>
      </c>
      <c r="H2226" s="24">
        <f>VLOOKUP(Table8[[#This Row],[Customer ID]],Table8[[Customer ID]:[NumberOfMajorSurgeries]],9,FALSE)</f>
        <v>1</v>
      </c>
      <c r="I2226" s="24" t="str">
        <f>VLOOKUP(Table8[[#This Row],[Customer ID]],Table8[],10,FALSE)</f>
        <v>No</v>
      </c>
      <c r="J2226" s="24" t="str">
        <f>VLOOKUP(Table8[[#This Row],[Customer ID]],Table8[[Customer ID]:[Wight Status]],3,FALSE)</f>
        <v>Under Weight</v>
      </c>
      <c r="K2226" s="24" t="str">
        <f>VLOOKUP(Table8[[#This Row],[Customer ID]],Table8[[Customer ID]:[Diabetes Status]],5,FALSE)</f>
        <v>Prediabetes</v>
      </c>
      <c r="L2226" s="24" t="str">
        <f>VLOOKUP(A2226,Table1[[Customer ID]:[Date Of Birth]],5,FALSE)</f>
        <v>19-Jun-1998</v>
      </c>
      <c r="M2226" s="24">
        <f>VLOOKUP(A2226,Table1[[Customer ID]:[charges]],8,FALSE)</f>
        <v>1497</v>
      </c>
      <c r="N2226" s="24" t="str">
        <f>VLOOKUP(Healthcare!A2226,Table1[[Customer ID]:[Hospital tier]],9,FALSE)</f>
        <v>tier - 2</v>
      </c>
      <c r="O2226" s="24" t="str">
        <f>VLOOKUP(A2226,Table1[[Customer ID]:[City tier]],10,FALSE)</f>
        <v>tier - 2</v>
      </c>
      <c r="P2226" s="24" t="str">
        <f>VLOOKUP(Healthcare!A2226,Table1[],11,FALSE)</f>
        <v>R1013</v>
      </c>
      <c r="Q2226" s="24">
        <f>VLOOKUP(Healthcare!A2226,Table1[[Customer ID]:[Age]],6,FALSE)</f>
        <v>24</v>
      </c>
    </row>
    <row r="2227" spans="1:17" ht="15.4" x14ac:dyDescent="0.45">
      <c r="A2227" s="25" t="s">
        <v>2226</v>
      </c>
      <c r="B2227" s="24" t="str">
        <f>VLOOKUP('Customer Names'!A2227,'Customer Names'!A2227:C4561,3,FALSE)</f>
        <v>Horton</v>
      </c>
      <c r="C2227" s="24">
        <f>VLOOKUP(Table8[[#This Row],[Customer ID]],Table8[[Customer ID]:[BMI]],2,FALSE)</f>
        <v>15.92</v>
      </c>
      <c r="D2227" s="24">
        <f>VLOOKUP(Table8[[#This Row],[Customer ID]],Table8[[Customer ID]:[HBA1C]],4,FALSE)</f>
        <v>4.76</v>
      </c>
      <c r="E2227" s="24" t="str">
        <f>VLOOKUP(Table8[[#This Row],[Customer ID]],Table8[[Customer ID]:[Heart Issues]],6,FALSE)</f>
        <v>Yes</v>
      </c>
      <c r="F2227" s="24" t="str">
        <f>VLOOKUP(Table8[[#This Row],[Customer ID]],Table8[[Customer ID]:[Any Transplants]],7,FALSE)</f>
        <v>No</v>
      </c>
      <c r="G2227" s="24" t="str">
        <f>VLOOKUP(Table8[[#This Row],[Customer ID]],Table8[[Customer ID]:[Cancer history]],8,FALSE)</f>
        <v>No</v>
      </c>
      <c r="H2227" s="24">
        <f>VLOOKUP(Table8[[#This Row],[Customer ID]],Table8[[Customer ID]:[NumberOfMajorSurgeries]],9,FALSE)</f>
        <v>1</v>
      </c>
      <c r="I2227" s="24" t="str">
        <f>VLOOKUP(Table8[[#This Row],[Customer ID]],Table8[],10,FALSE)</f>
        <v>No</v>
      </c>
      <c r="J2227" s="24" t="str">
        <f>VLOOKUP(Table8[[#This Row],[Customer ID]],Table8[[Customer ID]:[Wight Status]],3,FALSE)</f>
        <v>Under Weight</v>
      </c>
      <c r="K2227" s="24" t="str">
        <f>VLOOKUP(Table8[[#This Row],[Customer ID]],Table8[[Customer ID]:[Diabetes Status]],5,FALSE)</f>
        <v>Normal</v>
      </c>
      <c r="L2227" s="24" t="str">
        <f>VLOOKUP(A2227,Table1[[Customer ID]:[Date Of Birth]],5,FALSE)</f>
        <v>7-Oct-1995</v>
      </c>
      <c r="M2227" s="24">
        <f>VLOOKUP(A2227,Table1[[Customer ID]:[charges]],8,FALSE)</f>
        <v>1493</v>
      </c>
      <c r="N2227" s="24" t="str">
        <f>VLOOKUP(Healthcare!A2227,Table1[[Customer ID]:[Hospital tier]],9,FALSE)</f>
        <v>tier - 2</v>
      </c>
      <c r="O2227" s="24" t="str">
        <f>VLOOKUP(A2227,Table1[[Customer ID]:[City tier]],10,FALSE)</f>
        <v>tier - 3</v>
      </c>
      <c r="P2227" s="24" t="str">
        <f>VLOOKUP(Healthcare!A2227,Table1[],11,FALSE)</f>
        <v>R1013</v>
      </c>
      <c r="Q2227" s="24">
        <f>VLOOKUP(Healthcare!A2227,Table1[[Customer ID]:[Age]],6,FALSE)</f>
        <v>27</v>
      </c>
    </row>
    <row r="2228" spans="1:17" ht="15.4" x14ac:dyDescent="0.45">
      <c r="A2228" s="25" t="s">
        <v>2227</v>
      </c>
      <c r="B2228" s="24" t="str">
        <f>VLOOKUP('Customer Names'!A2228,'Customer Names'!A2228:C4562,3,FALSE)</f>
        <v>McGraw</v>
      </c>
      <c r="C2228" s="24">
        <f>VLOOKUP(Table8[[#This Row],[Customer ID]],Table8[[Customer ID]:[BMI]],2,FALSE)</f>
        <v>15.17</v>
      </c>
      <c r="D2228" s="24">
        <f>VLOOKUP(Table8[[#This Row],[Customer ID]],Table8[[Customer ID]:[HBA1C]],4,FALSE)</f>
        <v>4.3</v>
      </c>
      <c r="E2228" s="24" t="str">
        <f>VLOOKUP(Table8[[#This Row],[Customer ID]],Table8[[Customer ID]:[Heart Issues]],6,FALSE)</f>
        <v>Yes</v>
      </c>
      <c r="F2228" s="24" t="str">
        <f>VLOOKUP(Table8[[#This Row],[Customer ID]],Table8[[Customer ID]:[Any Transplants]],7,FALSE)</f>
        <v>No</v>
      </c>
      <c r="G2228" s="24" t="str">
        <f>VLOOKUP(Table8[[#This Row],[Customer ID]],Table8[[Customer ID]:[Cancer history]],8,FALSE)</f>
        <v>Yes</v>
      </c>
      <c r="H2228" s="24">
        <f>VLOOKUP(Table8[[#This Row],[Customer ID]],Table8[[Customer ID]:[NumberOfMajorSurgeries]],9,FALSE)</f>
        <v>1</v>
      </c>
      <c r="I2228" s="24" t="str">
        <f>VLOOKUP(Table8[[#This Row],[Customer ID]],Table8[],10,FALSE)</f>
        <v>No</v>
      </c>
      <c r="J2228" s="24" t="str">
        <f>VLOOKUP(Table8[[#This Row],[Customer ID]],Table8[[Customer ID]:[Wight Status]],3,FALSE)</f>
        <v>Under Weight</v>
      </c>
      <c r="K2228" s="24" t="str">
        <f>VLOOKUP(Table8[[#This Row],[Customer ID]],Table8[[Customer ID]:[Diabetes Status]],5,FALSE)</f>
        <v>Normal</v>
      </c>
      <c r="L2228" s="24" t="str">
        <f>VLOOKUP(A2228,Table1[[Customer ID]:[Date Of Birth]],5,FALSE)</f>
        <v>9-Jun-1997</v>
      </c>
      <c r="M2228" s="24">
        <f>VLOOKUP(A2228,Table1[[Customer ID]:[charges]],8,FALSE)</f>
        <v>1481</v>
      </c>
      <c r="N2228" s="24" t="str">
        <f>VLOOKUP(Healthcare!A2228,Table1[[Customer ID]:[Hospital tier]],9,FALSE)</f>
        <v>tier - 2</v>
      </c>
      <c r="O2228" s="24" t="str">
        <f>VLOOKUP(A2228,Table1[[Customer ID]:[City tier]],10,FALSE)</f>
        <v>tier - 1</v>
      </c>
      <c r="P2228" s="24" t="str">
        <f>VLOOKUP(Healthcare!A2228,Table1[],11,FALSE)</f>
        <v>R1012</v>
      </c>
      <c r="Q2228" s="24">
        <f>VLOOKUP(Healthcare!A2228,Table1[[Customer ID]:[Age]],6,FALSE)</f>
        <v>25</v>
      </c>
    </row>
    <row r="2229" spans="1:17" ht="15.4" x14ac:dyDescent="0.45">
      <c r="A2229" s="25" t="s">
        <v>2228</v>
      </c>
      <c r="B2229" s="24" t="str">
        <f>VLOOKUP('Customer Names'!A2229,'Customer Names'!A2229:C4563,3,FALSE)</f>
        <v>Beaulne</v>
      </c>
      <c r="C2229" s="24">
        <f>VLOOKUP(Table8[[#This Row],[Customer ID]],Table8[[Customer ID]:[BMI]],2,FALSE)</f>
        <v>16.63</v>
      </c>
      <c r="D2229" s="24">
        <f>VLOOKUP(Table8[[#This Row],[Customer ID]],Table8[[Customer ID]:[HBA1C]],4,FALSE)</f>
        <v>4.5</v>
      </c>
      <c r="E2229" s="24" t="str">
        <f>VLOOKUP(Table8[[#This Row],[Customer ID]],Table8[[Customer ID]:[Heart Issues]],6,FALSE)</f>
        <v>No</v>
      </c>
      <c r="F2229" s="24" t="str">
        <f>VLOOKUP(Table8[[#This Row],[Customer ID]],Table8[[Customer ID]:[Any Transplants]],7,FALSE)</f>
        <v>No</v>
      </c>
      <c r="G2229" s="24" t="str">
        <f>VLOOKUP(Table8[[#This Row],[Customer ID]],Table8[[Customer ID]:[Cancer history]],8,FALSE)</f>
        <v>No</v>
      </c>
      <c r="H2229" s="24">
        <f>VLOOKUP(Table8[[#This Row],[Customer ID]],Table8[[Customer ID]:[NumberOfMajorSurgeries]],9,FALSE)</f>
        <v>1</v>
      </c>
      <c r="I2229" s="24" t="str">
        <f>VLOOKUP(Table8[[#This Row],[Customer ID]],Table8[],10,FALSE)</f>
        <v>No</v>
      </c>
      <c r="J2229" s="24" t="str">
        <f>VLOOKUP(Table8[[#This Row],[Customer ID]],Table8[[Customer ID]:[Wight Status]],3,FALSE)</f>
        <v>Under Weight</v>
      </c>
      <c r="K2229" s="24" t="str">
        <f>VLOOKUP(Table8[[#This Row],[Customer ID]],Table8[[Customer ID]:[Diabetes Status]],5,FALSE)</f>
        <v>Normal</v>
      </c>
      <c r="L2229" s="24" t="str">
        <f>VLOOKUP(A2229,Table1[[Customer ID]:[Date Of Birth]],5,FALSE)</f>
        <v>7-Dec-1998</v>
      </c>
      <c r="M2229" s="24">
        <f>VLOOKUP(A2229,Table1[[Customer ID]:[charges]],8,FALSE)</f>
        <v>1477</v>
      </c>
      <c r="N2229" s="24" t="str">
        <f>VLOOKUP(Healthcare!A2229,Table1[[Customer ID]:[Hospital tier]],9,FALSE)</f>
        <v>tier - 2</v>
      </c>
      <c r="O2229" s="24" t="str">
        <f>VLOOKUP(A2229,Table1[[Customer ID]:[City tier]],10,FALSE)</f>
        <v>tier - 1</v>
      </c>
      <c r="P2229" s="24" t="str">
        <f>VLOOKUP(Healthcare!A2229,Table1[],11,FALSE)</f>
        <v>R1013</v>
      </c>
      <c r="Q2229" s="24">
        <f>VLOOKUP(Healthcare!A2229,Table1[[Customer ID]:[Age]],6,FALSE)</f>
        <v>24</v>
      </c>
    </row>
    <row r="2230" spans="1:17" ht="15.4" x14ac:dyDescent="0.45">
      <c r="A2230" s="25" t="s">
        <v>2229</v>
      </c>
      <c r="B2230" s="24" t="str">
        <f>VLOOKUP('Customer Names'!A2230,'Customer Names'!A2230:C4564,3,FALSE)</f>
        <v>Lunz</v>
      </c>
      <c r="C2230" s="24">
        <f>VLOOKUP(Table8[[#This Row],[Customer ID]],Table8[[Customer ID]:[BMI]],2,FALSE)</f>
        <v>19.39</v>
      </c>
      <c r="D2230" s="24">
        <f>VLOOKUP(Table8[[#This Row],[Customer ID]],Table8[[Customer ID]:[HBA1C]],4,FALSE)</f>
        <v>5.59</v>
      </c>
      <c r="E2230" s="24" t="str">
        <f>VLOOKUP(Table8[[#This Row],[Customer ID]],Table8[[Customer ID]:[Heart Issues]],6,FALSE)</f>
        <v>No</v>
      </c>
      <c r="F2230" s="24" t="str">
        <f>VLOOKUP(Table8[[#This Row],[Customer ID]],Table8[[Customer ID]:[Any Transplants]],7,FALSE)</f>
        <v>No</v>
      </c>
      <c r="G2230" s="24" t="str">
        <f>VLOOKUP(Table8[[#This Row],[Customer ID]],Table8[[Customer ID]:[Cancer history]],8,FALSE)</f>
        <v>Yes</v>
      </c>
      <c r="H2230" s="24">
        <f>VLOOKUP(Table8[[#This Row],[Customer ID]],Table8[[Customer ID]:[NumberOfMajorSurgeries]],9,FALSE)</f>
        <v>1</v>
      </c>
      <c r="I2230" s="24" t="str">
        <f>VLOOKUP(Table8[[#This Row],[Customer ID]],Table8[],10,FALSE)</f>
        <v>No</v>
      </c>
      <c r="J2230" s="24" t="str">
        <f>VLOOKUP(Table8[[#This Row],[Customer ID]],Table8[[Customer ID]:[Wight Status]],3,FALSE)</f>
        <v>Normal Weight</v>
      </c>
      <c r="K2230" s="24" t="str">
        <f>VLOOKUP(Table8[[#This Row],[Customer ID]],Table8[[Customer ID]:[Diabetes Status]],5,FALSE)</f>
        <v>Normal</v>
      </c>
      <c r="L2230" s="24" t="str">
        <f>VLOOKUP(A2230,Table1[[Customer ID]:[Date Of Birth]],5,FALSE)</f>
        <v>20-Jun-2003</v>
      </c>
      <c r="M2230" s="24">
        <f>VLOOKUP(A2230,Table1[[Customer ID]:[charges]],8,FALSE)</f>
        <v>1467</v>
      </c>
      <c r="N2230" s="24" t="str">
        <f>VLOOKUP(Healthcare!A2230,Table1[[Customer ID]:[Hospital tier]],9,FALSE)</f>
        <v>tier - 2</v>
      </c>
      <c r="O2230" s="24" t="str">
        <f>VLOOKUP(A2230,Table1[[Customer ID]:[City tier]],10,FALSE)</f>
        <v>tier - 2</v>
      </c>
      <c r="P2230" s="24" t="str">
        <f>VLOOKUP(Healthcare!A2230,Table1[],11,FALSE)</f>
        <v>R1013</v>
      </c>
      <c r="Q2230" s="24">
        <f>VLOOKUP(Healthcare!A2230,Table1[[Customer ID]:[Age]],6,FALSE)</f>
        <v>19</v>
      </c>
    </row>
    <row r="2231" spans="1:17" ht="15.4" x14ac:dyDescent="0.45">
      <c r="A2231" s="25" t="s">
        <v>2230</v>
      </c>
      <c r="B2231" s="24" t="str">
        <f>VLOOKUP('Customer Names'!A2231,'Customer Names'!A2231:C4565,3,FALSE)</f>
        <v>Kyle</v>
      </c>
      <c r="C2231" s="24">
        <f>VLOOKUP(Table8[[#This Row],[Customer ID]],Table8[[Customer ID]:[BMI]],2,FALSE)</f>
        <v>17.34</v>
      </c>
      <c r="D2231" s="24">
        <f>VLOOKUP(Table8[[#This Row],[Customer ID]],Table8[[Customer ID]:[HBA1C]],4,FALSE)</f>
        <v>6.29</v>
      </c>
      <c r="E2231" s="24" t="str">
        <f>VLOOKUP(Table8[[#This Row],[Customer ID]],Table8[[Customer ID]:[Heart Issues]],6,FALSE)</f>
        <v>Yes</v>
      </c>
      <c r="F2231" s="24" t="str">
        <f>VLOOKUP(Table8[[#This Row],[Customer ID]],Table8[[Customer ID]:[Any Transplants]],7,FALSE)</f>
        <v>No</v>
      </c>
      <c r="G2231" s="24" t="str">
        <f>VLOOKUP(Table8[[#This Row],[Customer ID]],Table8[[Customer ID]:[Cancer history]],8,FALSE)</f>
        <v>Yes</v>
      </c>
      <c r="H2231" s="24">
        <f>VLOOKUP(Table8[[#This Row],[Customer ID]],Table8[[Customer ID]:[NumberOfMajorSurgeries]],9,FALSE)</f>
        <v>1</v>
      </c>
      <c r="I2231" s="24" t="str">
        <f>VLOOKUP(Table8[[#This Row],[Customer ID]],Table8[],10,FALSE)</f>
        <v>No</v>
      </c>
      <c r="J2231" s="24" t="str">
        <f>VLOOKUP(Table8[[#This Row],[Customer ID]],Table8[[Customer ID]:[Wight Status]],3,FALSE)</f>
        <v>Under Weight</v>
      </c>
      <c r="K2231" s="24" t="str">
        <f>VLOOKUP(Table8[[#This Row],[Customer ID]],Table8[[Customer ID]:[Diabetes Status]],5,FALSE)</f>
        <v>Prediabetes</v>
      </c>
      <c r="L2231" s="24" t="str">
        <f>VLOOKUP(A2231,Table1[[Customer ID]:[Date Of Birth]],5,FALSE)</f>
        <v>19-Jun-1997</v>
      </c>
      <c r="M2231" s="24">
        <f>VLOOKUP(A2231,Table1[[Customer ID]:[charges]],8,FALSE)</f>
        <v>1445</v>
      </c>
      <c r="N2231" s="24" t="str">
        <f>VLOOKUP(Healthcare!A2231,Table1[[Customer ID]:[Hospital tier]],9,FALSE)</f>
        <v>tier - 2</v>
      </c>
      <c r="O2231" s="24" t="str">
        <f>VLOOKUP(A2231,Table1[[Customer ID]:[City tier]],10,FALSE)</f>
        <v>tier - 1</v>
      </c>
      <c r="P2231" s="24" t="str">
        <f>VLOOKUP(Healthcare!A2231,Table1[],11,FALSE)</f>
        <v>R1013</v>
      </c>
      <c r="Q2231" s="24">
        <f>VLOOKUP(Healthcare!A2231,Table1[[Customer ID]:[Age]],6,FALSE)</f>
        <v>25</v>
      </c>
    </row>
    <row r="2232" spans="1:17" ht="15.4" x14ac:dyDescent="0.45">
      <c r="A2232" s="25" t="s">
        <v>2231</v>
      </c>
      <c r="B2232" s="24" t="str">
        <f>VLOOKUP('Customer Names'!A2232,'Customer Names'!A2232:C4566,3,FALSE)</f>
        <v>Brackenwagen</v>
      </c>
      <c r="C2232" s="24">
        <f>VLOOKUP(Table8[[#This Row],[Customer ID]],Table8[[Customer ID]:[BMI]],2,FALSE)</f>
        <v>17.940000000000001</v>
      </c>
      <c r="D2232" s="24">
        <f>VLOOKUP(Table8[[#This Row],[Customer ID]],Table8[[Customer ID]:[HBA1C]],4,FALSE)</f>
        <v>4.1900000000000004</v>
      </c>
      <c r="E2232" s="24" t="str">
        <f>VLOOKUP(Table8[[#This Row],[Customer ID]],Table8[[Customer ID]:[Heart Issues]],6,FALSE)</f>
        <v>No</v>
      </c>
      <c r="F2232" s="24" t="str">
        <f>VLOOKUP(Table8[[#This Row],[Customer ID]],Table8[[Customer ID]:[Any Transplants]],7,FALSE)</f>
        <v>Yes</v>
      </c>
      <c r="G2232" s="24" t="str">
        <f>VLOOKUP(Table8[[#This Row],[Customer ID]],Table8[[Customer ID]:[Cancer history]],8,FALSE)</f>
        <v>No</v>
      </c>
      <c r="H2232" s="24">
        <f>VLOOKUP(Table8[[#This Row],[Customer ID]],Table8[[Customer ID]:[NumberOfMajorSurgeries]],9,FALSE)</f>
        <v>1</v>
      </c>
      <c r="I2232" s="24" t="str">
        <f>VLOOKUP(Table8[[#This Row],[Customer ID]],Table8[],10,FALSE)</f>
        <v>No</v>
      </c>
      <c r="J2232" s="24" t="str">
        <f>VLOOKUP(Table8[[#This Row],[Customer ID]],Table8[[Customer ID]:[Wight Status]],3,FALSE)</f>
        <v>Under Weight</v>
      </c>
      <c r="K2232" s="24" t="str">
        <f>VLOOKUP(Table8[[#This Row],[Customer ID]],Table8[[Customer ID]:[Diabetes Status]],5,FALSE)</f>
        <v>Normal</v>
      </c>
      <c r="L2232" s="24" t="str">
        <f>VLOOKUP(A2232,Table1[[Customer ID]:[Date Of Birth]],5,FALSE)</f>
        <v>1-Sep-2000</v>
      </c>
      <c r="M2232" s="24">
        <f>VLOOKUP(A2232,Table1[[Customer ID]:[charges]],8,FALSE)</f>
        <v>1438</v>
      </c>
      <c r="N2232" s="24" t="str">
        <f>VLOOKUP(Healthcare!A2232,Table1[[Customer ID]:[Hospital tier]],9,FALSE)</f>
        <v>tier - 2</v>
      </c>
      <c r="O2232" s="24" t="str">
        <f>VLOOKUP(A2232,Table1[[Customer ID]:[City tier]],10,FALSE)</f>
        <v>tier - 2</v>
      </c>
      <c r="P2232" s="24" t="str">
        <f>VLOOKUP(Healthcare!A2232,Table1[],11,FALSE)</f>
        <v>R1013</v>
      </c>
      <c r="Q2232" s="24">
        <f>VLOOKUP(Healthcare!A2232,Table1[[Customer ID]:[Age]],6,FALSE)</f>
        <v>22</v>
      </c>
    </row>
    <row r="2233" spans="1:17" ht="15.4" x14ac:dyDescent="0.45">
      <c r="A2233" s="25" t="s">
        <v>2232</v>
      </c>
      <c r="B2233" s="24" t="str">
        <f>VLOOKUP('Customer Names'!A2233,'Customer Names'!A2233:C4567,3,FALSE)</f>
        <v>Schmitt</v>
      </c>
      <c r="C2233" s="24">
        <f>VLOOKUP(Table8[[#This Row],[Customer ID]],Table8[[Customer ID]:[BMI]],2,FALSE)</f>
        <v>16.670000000000002</v>
      </c>
      <c r="D2233" s="24">
        <f>VLOOKUP(Table8[[#This Row],[Customer ID]],Table8[[Customer ID]:[HBA1C]],4,FALSE)</f>
        <v>4.7</v>
      </c>
      <c r="E2233" s="24" t="str">
        <f>VLOOKUP(Table8[[#This Row],[Customer ID]],Table8[[Customer ID]:[Heart Issues]],6,FALSE)</f>
        <v>Yes</v>
      </c>
      <c r="F2233" s="24" t="str">
        <f>VLOOKUP(Table8[[#This Row],[Customer ID]],Table8[[Customer ID]:[Any Transplants]],7,FALSE)</f>
        <v>No</v>
      </c>
      <c r="G2233" s="24" t="str">
        <f>VLOOKUP(Table8[[#This Row],[Customer ID]],Table8[[Customer ID]:[Cancer history]],8,FALSE)</f>
        <v>Yes</v>
      </c>
      <c r="H2233" s="24">
        <f>VLOOKUP(Table8[[#This Row],[Customer ID]],Table8[[Customer ID]:[NumberOfMajorSurgeries]],9,FALSE)</f>
        <v>1</v>
      </c>
      <c r="I2233" s="24" t="str">
        <f>VLOOKUP(Table8[[#This Row],[Customer ID]],Table8[],10,FALSE)</f>
        <v>No</v>
      </c>
      <c r="J2233" s="24" t="str">
        <f>VLOOKUP(Table8[[#This Row],[Customer ID]],Table8[[Customer ID]:[Wight Status]],3,FALSE)</f>
        <v>Under Weight</v>
      </c>
      <c r="K2233" s="24" t="str">
        <f>VLOOKUP(Table8[[#This Row],[Customer ID]],Table8[[Customer ID]:[Diabetes Status]],5,FALSE)</f>
        <v>Normal</v>
      </c>
      <c r="L2233" s="24" t="str">
        <f>VLOOKUP(A2233,Table1[[Customer ID]:[Date Of Birth]],5,FALSE)</f>
        <v>5-Dec-1997</v>
      </c>
      <c r="M2233" s="24">
        <f>VLOOKUP(A2233,Table1[[Customer ID]:[charges]],8,FALSE)</f>
        <v>1422</v>
      </c>
      <c r="N2233" s="24" t="str">
        <f>VLOOKUP(Healthcare!A2233,Table1[[Customer ID]:[Hospital tier]],9,FALSE)</f>
        <v>tier - 2</v>
      </c>
      <c r="O2233" s="24" t="str">
        <f>VLOOKUP(A2233,Table1[[Customer ID]:[City tier]],10,FALSE)</f>
        <v>tier - 2</v>
      </c>
      <c r="P2233" s="24" t="str">
        <f>VLOOKUP(Healthcare!A2233,Table1[],11,FALSE)</f>
        <v>R1013</v>
      </c>
      <c r="Q2233" s="24">
        <f>VLOOKUP(Healthcare!A2233,Table1[[Customer ID]:[Age]],6,FALSE)</f>
        <v>25</v>
      </c>
    </row>
    <row r="2234" spans="1:17" ht="15.4" x14ac:dyDescent="0.45">
      <c r="A2234" s="25" t="s">
        <v>2233</v>
      </c>
      <c r="B2234" s="24" t="str">
        <f>VLOOKUP('Customer Names'!A2234,'Customer Names'!A2234:C4568,3,FALSE)</f>
        <v>Borden</v>
      </c>
      <c r="C2234" s="24">
        <f>VLOOKUP(Table8[[#This Row],[Customer ID]],Table8[[Customer ID]:[BMI]],2,FALSE)</f>
        <v>20.58</v>
      </c>
      <c r="D2234" s="24">
        <f>VLOOKUP(Table8[[#This Row],[Customer ID]],Table8[[Customer ID]:[HBA1C]],4,FALSE)</f>
        <v>5.64</v>
      </c>
      <c r="E2234" s="24" t="str">
        <f>VLOOKUP(Table8[[#This Row],[Customer ID]],Table8[[Customer ID]:[Heart Issues]],6,FALSE)</f>
        <v>Yes</v>
      </c>
      <c r="F2234" s="24" t="str">
        <f>VLOOKUP(Table8[[#This Row],[Customer ID]],Table8[[Customer ID]:[Any Transplants]],7,FALSE)</f>
        <v>No</v>
      </c>
      <c r="G2234" s="24" t="str">
        <f>VLOOKUP(Table8[[#This Row],[Customer ID]],Table8[[Customer ID]:[Cancer history]],8,FALSE)</f>
        <v>No</v>
      </c>
      <c r="H2234" s="24">
        <f>VLOOKUP(Table8[[#This Row],[Customer ID]],Table8[[Customer ID]:[NumberOfMajorSurgeries]],9,FALSE)</f>
        <v>0</v>
      </c>
      <c r="I2234" s="24" t="str">
        <f>VLOOKUP(Table8[[#This Row],[Customer ID]],Table8[],10,FALSE)</f>
        <v>No</v>
      </c>
      <c r="J2234" s="24" t="str">
        <f>VLOOKUP(Table8[[#This Row],[Customer ID]],Table8[[Customer ID]:[Wight Status]],3,FALSE)</f>
        <v>Normal Weight</v>
      </c>
      <c r="K2234" s="24" t="str">
        <f>VLOOKUP(Table8[[#This Row],[Customer ID]],Table8[[Customer ID]:[Diabetes Status]],5,FALSE)</f>
        <v>Normal</v>
      </c>
      <c r="L2234" s="24" t="str">
        <f>VLOOKUP(A2234,Table1[[Customer ID]:[Date Of Birth]],5,FALSE)</f>
        <v>23-Aug-2001</v>
      </c>
      <c r="M2234" s="24">
        <f>VLOOKUP(A2234,Table1[[Customer ID]:[charges]],8,FALSE)</f>
        <v>1421</v>
      </c>
      <c r="N2234" s="24" t="str">
        <f>VLOOKUP(Healthcare!A2234,Table1[[Customer ID]:[Hospital tier]],9,FALSE)</f>
        <v>tier - 2</v>
      </c>
      <c r="O2234" s="24" t="str">
        <f>VLOOKUP(A2234,Table1[[Customer ID]:[City tier]],10,FALSE)</f>
        <v>tier - 2</v>
      </c>
      <c r="P2234" s="24" t="str">
        <f>VLOOKUP(Healthcare!A2234,Table1[],11,FALSE)</f>
        <v>R1013</v>
      </c>
      <c r="Q2234" s="24">
        <f>VLOOKUP(Healthcare!A2234,Table1[[Customer ID]:[Age]],6,FALSE)</f>
        <v>21</v>
      </c>
    </row>
    <row r="2235" spans="1:17" ht="15.4" x14ac:dyDescent="0.45">
      <c r="A2235" s="25" t="s">
        <v>2234</v>
      </c>
      <c r="B2235" s="24" t="str">
        <f>VLOOKUP('Customer Names'!A2235,'Customer Names'!A2235:C4569,3,FALSE)</f>
        <v>McLean</v>
      </c>
      <c r="C2235" s="24">
        <f>VLOOKUP(Table8[[#This Row],[Customer ID]],Table8[[Customer ID]:[BMI]],2,FALSE)</f>
        <v>16.5</v>
      </c>
      <c r="D2235" s="24">
        <f>VLOOKUP(Table8[[#This Row],[Customer ID]],Table8[[Customer ID]:[HBA1C]],4,FALSE)</f>
        <v>4.1100000000000003</v>
      </c>
      <c r="E2235" s="24" t="str">
        <f>VLOOKUP(Table8[[#This Row],[Customer ID]],Table8[[Customer ID]:[Heart Issues]],6,FALSE)</f>
        <v>Yes</v>
      </c>
      <c r="F2235" s="24" t="str">
        <f>VLOOKUP(Table8[[#This Row],[Customer ID]],Table8[[Customer ID]:[Any Transplants]],7,FALSE)</f>
        <v>No</v>
      </c>
      <c r="G2235" s="24" t="str">
        <f>VLOOKUP(Table8[[#This Row],[Customer ID]],Table8[[Customer ID]:[Cancer history]],8,FALSE)</f>
        <v>No</v>
      </c>
      <c r="H2235" s="24">
        <f>VLOOKUP(Table8[[#This Row],[Customer ID]],Table8[[Customer ID]:[NumberOfMajorSurgeries]],9,FALSE)</f>
        <v>0</v>
      </c>
      <c r="I2235" s="24" t="str">
        <f>VLOOKUP(Table8[[#This Row],[Customer ID]],Table8[],10,FALSE)</f>
        <v>No</v>
      </c>
      <c r="J2235" s="24" t="str">
        <f>VLOOKUP(Table8[[#This Row],[Customer ID]],Table8[[Customer ID]:[Wight Status]],3,FALSE)</f>
        <v>Under Weight</v>
      </c>
      <c r="K2235" s="24" t="str">
        <f>VLOOKUP(Table8[[#This Row],[Customer ID]],Table8[[Customer ID]:[Diabetes Status]],5,FALSE)</f>
        <v>Normal</v>
      </c>
      <c r="L2235" s="24" t="str">
        <f>VLOOKUP(A2235,Table1[[Customer ID]:[Date Of Birth]],5,FALSE)</f>
        <v>23-Jun-1996</v>
      </c>
      <c r="M2235" s="24">
        <f>VLOOKUP(A2235,Table1[[Customer ID]:[charges]],8,FALSE)</f>
        <v>1417</v>
      </c>
      <c r="N2235" s="24" t="str">
        <f>VLOOKUP(Healthcare!A2235,Table1[[Customer ID]:[Hospital tier]],9,FALSE)</f>
        <v>tier - 2</v>
      </c>
      <c r="O2235" s="24" t="str">
        <f>VLOOKUP(A2235,Table1[[Customer ID]:[City tier]],10,FALSE)</f>
        <v>tier - 3</v>
      </c>
      <c r="P2235" s="24" t="str">
        <f>VLOOKUP(Healthcare!A2235,Table1[],11,FALSE)</f>
        <v>R1013</v>
      </c>
      <c r="Q2235" s="24">
        <f>VLOOKUP(Healthcare!A2235,Table1[[Customer ID]:[Age]],6,FALSE)</f>
        <v>26</v>
      </c>
    </row>
    <row r="2236" spans="1:17" ht="15.4" x14ac:dyDescent="0.45">
      <c r="A2236" s="25" t="s">
        <v>2235</v>
      </c>
      <c r="B2236" s="24" t="str">
        <f>VLOOKUP('Customer Names'!A2236,'Customer Names'!A2236:C4570,3,FALSE)</f>
        <v>Regan</v>
      </c>
      <c r="C2236" s="24">
        <f>VLOOKUP(Table8[[#This Row],[Customer ID]],Table8[[Customer ID]:[BMI]],2,FALSE)</f>
        <v>15.41</v>
      </c>
      <c r="D2236" s="24">
        <f>VLOOKUP(Table8[[#This Row],[Customer ID]],Table8[[Customer ID]:[HBA1C]],4,FALSE)</f>
        <v>5.43</v>
      </c>
      <c r="E2236" s="24" t="str">
        <f>VLOOKUP(Table8[[#This Row],[Customer ID]],Table8[[Customer ID]:[Heart Issues]],6,FALSE)</f>
        <v>Yes</v>
      </c>
      <c r="F2236" s="24" t="str">
        <f>VLOOKUP(Table8[[#This Row],[Customer ID]],Table8[[Customer ID]:[Any Transplants]],7,FALSE)</f>
        <v>No</v>
      </c>
      <c r="G2236" s="24" t="str">
        <f>VLOOKUP(Table8[[#This Row],[Customer ID]],Table8[[Customer ID]:[Cancer history]],8,FALSE)</f>
        <v>Yes</v>
      </c>
      <c r="H2236" s="24">
        <f>VLOOKUP(Table8[[#This Row],[Customer ID]],Table8[[Customer ID]:[NumberOfMajorSurgeries]],9,FALSE)</f>
        <v>1</v>
      </c>
      <c r="I2236" s="24" t="str">
        <f>VLOOKUP(Table8[[#This Row],[Customer ID]],Table8[],10,FALSE)</f>
        <v>No</v>
      </c>
      <c r="J2236" s="24" t="str">
        <f>VLOOKUP(Table8[[#This Row],[Customer ID]],Table8[[Customer ID]:[Wight Status]],3,FALSE)</f>
        <v>Under Weight</v>
      </c>
      <c r="K2236" s="24" t="str">
        <f>VLOOKUP(Table8[[#This Row],[Customer ID]],Table8[[Customer ID]:[Diabetes Status]],5,FALSE)</f>
        <v>Normal</v>
      </c>
      <c r="L2236" s="24" t="str">
        <f>VLOOKUP(A2236,Table1[[Customer ID]:[Date Of Birth]],5,FALSE)</f>
        <v>27-Oct-1997</v>
      </c>
      <c r="M2236" s="24">
        <f>VLOOKUP(A2236,Table1[[Customer ID]:[charges]],8,FALSE)</f>
        <v>1402</v>
      </c>
      <c r="N2236" s="24" t="str">
        <f>VLOOKUP(Healthcare!A2236,Table1[[Customer ID]:[Hospital tier]],9,FALSE)</f>
        <v>tier - 2</v>
      </c>
      <c r="O2236" s="24" t="str">
        <f>VLOOKUP(A2236,Table1[[Customer ID]:[City tier]],10,FALSE)</f>
        <v>tier - 3</v>
      </c>
      <c r="P2236" s="24" t="str">
        <f>VLOOKUP(Healthcare!A2236,Table1[],11,FALSE)</f>
        <v>R1011</v>
      </c>
      <c r="Q2236" s="24">
        <f>VLOOKUP(Healthcare!A2236,Table1[[Customer ID]:[Age]],6,FALSE)</f>
        <v>25</v>
      </c>
    </row>
    <row r="2237" spans="1:17" ht="15.4" x14ac:dyDescent="0.45">
      <c r="A2237" s="25" t="s">
        <v>2236</v>
      </c>
      <c r="B2237" s="24" t="str">
        <f>VLOOKUP('Customer Names'!A2237,'Customer Names'!A2237:C4571,3,FALSE)</f>
        <v>Koenis</v>
      </c>
      <c r="C2237" s="24">
        <f>VLOOKUP(Table8[[#This Row],[Customer ID]],Table8[[Customer ID]:[BMI]],2,FALSE)</f>
        <v>24.59</v>
      </c>
      <c r="D2237" s="24">
        <f>VLOOKUP(Table8[[#This Row],[Customer ID]],Table8[[Customer ID]:[HBA1C]],4,FALSE)</f>
        <v>4.38</v>
      </c>
      <c r="E2237" s="24" t="str">
        <f>VLOOKUP(Table8[[#This Row],[Customer ID]],Table8[[Customer ID]:[Heart Issues]],6,FALSE)</f>
        <v>No</v>
      </c>
      <c r="F2237" s="24" t="str">
        <f>VLOOKUP(Table8[[#This Row],[Customer ID]],Table8[[Customer ID]:[Any Transplants]],7,FALSE)</f>
        <v>No</v>
      </c>
      <c r="G2237" s="24" t="str">
        <f>VLOOKUP(Table8[[#This Row],[Customer ID]],Table8[[Customer ID]:[Cancer history]],8,FALSE)</f>
        <v>No</v>
      </c>
      <c r="H2237" s="24">
        <f>VLOOKUP(Table8[[#This Row],[Customer ID]],Table8[[Customer ID]:[NumberOfMajorSurgeries]],9,FALSE)</f>
        <v>1</v>
      </c>
      <c r="I2237" s="24" t="str">
        <f>VLOOKUP(Table8[[#This Row],[Customer ID]],Table8[],10,FALSE)</f>
        <v>No</v>
      </c>
      <c r="J2237" s="24" t="str">
        <f>VLOOKUP(Table8[[#This Row],[Customer ID]],Table8[[Customer ID]:[Wight Status]],3,FALSE)</f>
        <v>Normal Weight</v>
      </c>
      <c r="K2237" s="24" t="str">
        <f>VLOOKUP(Table8[[#This Row],[Customer ID]],Table8[[Customer ID]:[Diabetes Status]],5,FALSE)</f>
        <v>Normal</v>
      </c>
      <c r="L2237" s="24" t="str">
        <f>VLOOKUP(A2237,Table1[[Customer ID]:[Date Of Birth]],5,FALSE)</f>
        <v>5-Sep-1998</v>
      </c>
      <c r="M2237" s="24">
        <f>VLOOKUP(A2237,Table1[[Customer ID]:[charges]],8,FALSE)</f>
        <v>1400.44</v>
      </c>
      <c r="N2237" s="24" t="str">
        <f>VLOOKUP(Healthcare!A2237,Table1[[Customer ID]:[Hospital tier]],9,FALSE)</f>
        <v>tier - 2</v>
      </c>
      <c r="O2237" s="24" t="str">
        <f>VLOOKUP(A2237,Table1[[Customer ID]:[City tier]],10,FALSE)</f>
        <v>tier - 2</v>
      </c>
      <c r="P2237" s="24" t="str">
        <f>VLOOKUP(Healthcare!A2237,Table1[],11,FALSE)</f>
        <v>R1013</v>
      </c>
      <c r="Q2237" s="24">
        <f>VLOOKUP(Healthcare!A2237,Table1[[Customer ID]:[Age]],6,FALSE)</f>
        <v>24</v>
      </c>
    </row>
    <row r="2238" spans="1:17" ht="15.4" x14ac:dyDescent="0.45">
      <c r="A2238" s="25" t="s">
        <v>2237</v>
      </c>
      <c r="B2238" s="24" t="str">
        <f>VLOOKUP('Customer Names'!A2238,'Customer Names'!A2238:C4572,3,FALSE)</f>
        <v>Kittaka</v>
      </c>
      <c r="C2238" s="24">
        <f>VLOOKUP(Table8[[#This Row],[Customer ID]],Table8[[Customer ID]:[BMI]],2,FALSE)</f>
        <v>33.33</v>
      </c>
      <c r="D2238" s="24">
        <f>VLOOKUP(Table8[[#This Row],[Customer ID]],Table8[[Customer ID]:[HBA1C]],4,FALSE)</f>
        <v>9.7899999999999991</v>
      </c>
      <c r="E2238" s="24" t="str">
        <f>VLOOKUP(Table8[[#This Row],[Customer ID]],Table8[[Customer ID]:[Heart Issues]],6,FALSE)</f>
        <v>No</v>
      </c>
      <c r="F2238" s="24" t="str">
        <f>VLOOKUP(Table8[[#This Row],[Customer ID]],Table8[[Customer ID]:[Any Transplants]],7,FALSE)</f>
        <v>No</v>
      </c>
      <c r="G2238" s="24" t="str">
        <f>VLOOKUP(Table8[[#This Row],[Customer ID]],Table8[[Customer ID]:[Cancer history]],8,FALSE)</f>
        <v>No</v>
      </c>
      <c r="H2238" s="24">
        <f>VLOOKUP(Table8[[#This Row],[Customer ID]],Table8[[Customer ID]:[NumberOfMajorSurgeries]],9,FALSE)</f>
        <v>0</v>
      </c>
      <c r="I2238" s="24" t="str">
        <f>VLOOKUP(Table8[[#This Row],[Customer ID]],Table8[],10,FALSE)</f>
        <v>No</v>
      </c>
      <c r="J2238" s="24" t="str">
        <f>VLOOKUP(Table8[[#This Row],[Customer ID]],Table8[[Customer ID]:[Wight Status]],3,FALSE)</f>
        <v>Obesity</v>
      </c>
      <c r="K2238" s="24" t="str">
        <f>VLOOKUP(Table8[[#This Row],[Customer ID]],Table8[[Customer ID]:[Diabetes Status]],5,FALSE)</f>
        <v>Diabetes</v>
      </c>
      <c r="L2238" s="24" t="str">
        <f>VLOOKUP(A2238,Table1[[Customer ID]:[Date Of Birth]],5,FALSE)</f>
        <v>22-Dec-2002</v>
      </c>
      <c r="M2238" s="24">
        <f>VLOOKUP(A2238,Table1[[Customer ID]:[charges]],8,FALSE)</f>
        <v>1391.53</v>
      </c>
      <c r="N2238" s="24" t="str">
        <f>VLOOKUP(Healthcare!A2238,Table1[[Customer ID]:[Hospital tier]],9,FALSE)</f>
        <v>tier - 2</v>
      </c>
      <c r="O2238" s="24" t="str">
        <f>VLOOKUP(A2238,Table1[[Customer ID]:[City tier]],10,FALSE)</f>
        <v>tier - 1</v>
      </c>
      <c r="P2238" s="24" t="str">
        <f>VLOOKUP(Healthcare!A2238,Table1[],11,FALSE)</f>
        <v>R1013</v>
      </c>
      <c r="Q2238" s="24">
        <f>VLOOKUP(Healthcare!A2238,Table1[[Customer ID]:[Age]],6,FALSE)</f>
        <v>20</v>
      </c>
    </row>
    <row r="2239" spans="1:17" ht="15.4" x14ac:dyDescent="0.45">
      <c r="A2239" s="25" t="s">
        <v>2238</v>
      </c>
      <c r="B2239" s="24" t="str">
        <f>VLOOKUP('Customer Names'!A2239,'Customer Names'!A2239:C4573,3,FALSE)</f>
        <v>Concannon</v>
      </c>
      <c r="C2239" s="24">
        <f>VLOOKUP(Table8[[#This Row],[Customer ID]],Table8[[Customer ID]:[BMI]],2,FALSE)</f>
        <v>18.5</v>
      </c>
      <c r="D2239" s="24">
        <f>VLOOKUP(Table8[[#This Row],[Customer ID]],Table8[[Customer ID]:[HBA1C]],4,FALSE)</f>
        <v>11.84</v>
      </c>
      <c r="E2239" s="24" t="str">
        <f>VLOOKUP(Table8[[#This Row],[Customer ID]],Table8[[Customer ID]:[Heart Issues]],6,FALSE)</f>
        <v>No</v>
      </c>
      <c r="F2239" s="24" t="str">
        <f>VLOOKUP(Table8[[#This Row],[Customer ID]],Table8[[Customer ID]:[Any Transplants]],7,FALSE)</f>
        <v>No</v>
      </c>
      <c r="G2239" s="24" t="str">
        <f>VLOOKUP(Table8[[#This Row],[Customer ID]],Table8[[Customer ID]:[Cancer history]],8,FALSE)</f>
        <v>No</v>
      </c>
      <c r="H2239" s="24">
        <f>VLOOKUP(Table8[[#This Row],[Customer ID]],Table8[[Customer ID]:[NumberOfMajorSurgeries]],9,FALSE)</f>
        <v>0</v>
      </c>
      <c r="I2239" s="24" t="str">
        <f>VLOOKUP(Table8[[#This Row],[Customer ID]],Table8[],10,FALSE)</f>
        <v>No</v>
      </c>
      <c r="J2239" s="24" t="str">
        <f>VLOOKUP(Table8[[#This Row],[Customer ID]],Table8[[Customer ID]:[Wight Status]],3,FALSE)</f>
        <v>Normal Weight</v>
      </c>
      <c r="K2239" s="24" t="str">
        <f>VLOOKUP(Table8[[#This Row],[Customer ID]],Table8[[Customer ID]:[Diabetes Status]],5,FALSE)</f>
        <v>Diabetes</v>
      </c>
      <c r="L2239" s="24" t="str">
        <f>VLOOKUP(A2239,Table1[[Customer ID]:[Date Of Birth]],5,FALSE)</f>
        <v>14-Nov-2002</v>
      </c>
      <c r="M2239" s="24">
        <f>VLOOKUP(A2239,Table1[[Customer ID]:[charges]],8,FALSE)</f>
        <v>1390</v>
      </c>
      <c r="N2239" s="24" t="str">
        <f>VLOOKUP(Healthcare!A2239,Table1[[Customer ID]:[Hospital tier]],9,FALSE)</f>
        <v>tier - 2</v>
      </c>
      <c r="O2239" s="24" t="str">
        <f>VLOOKUP(A2239,Table1[[Customer ID]:[City tier]],10,FALSE)</f>
        <v>tier - 2</v>
      </c>
      <c r="P2239" s="24" t="str">
        <f>VLOOKUP(Healthcare!A2239,Table1[],11,FALSE)</f>
        <v>R1013</v>
      </c>
      <c r="Q2239" s="24">
        <f>VLOOKUP(Healthcare!A2239,Table1[[Customer ID]:[Age]],6,FALSE)</f>
        <v>20</v>
      </c>
    </row>
    <row r="2240" spans="1:17" ht="15.4" x14ac:dyDescent="0.45">
      <c r="A2240" s="25" t="s">
        <v>2239</v>
      </c>
      <c r="B2240" s="24" t="str">
        <f>VLOOKUP('Customer Names'!A2240,'Customer Names'!A2240:C4574,3,FALSE)</f>
        <v>Johnson</v>
      </c>
      <c r="C2240" s="24">
        <f>VLOOKUP(Table8[[#This Row],[Customer ID]],Table8[[Customer ID]:[BMI]],2,FALSE)</f>
        <v>18.579999999999998</v>
      </c>
      <c r="D2240" s="24">
        <f>VLOOKUP(Table8[[#This Row],[Customer ID]],Table8[[Customer ID]:[HBA1C]],4,FALSE)</f>
        <v>6.22</v>
      </c>
      <c r="E2240" s="24" t="str">
        <f>VLOOKUP(Table8[[#This Row],[Customer ID]],Table8[[Customer ID]:[Heart Issues]],6,FALSE)</f>
        <v>No</v>
      </c>
      <c r="F2240" s="24" t="str">
        <f>VLOOKUP(Table8[[#This Row],[Customer ID]],Table8[[Customer ID]:[Any Transplants]],7,FALSE)</f>
        <v>No</v>
      </c>
      <c r="G2240" s="24" t="str">
        <f>VLOOKUP(Table8[[#This Row],[Customer ID]],Table8[[Customer ID]:[Cancer history]],8,FALSE)</f>
        <v>No</v>
      </c>
      <c r="H2240" s="24">
        <f>VLOOKUP(Table8[[#This Row],[Customer ID]],Table8[[Customer ID]:[NumberOfMajorSurgeries]],9,FALSE)</f>
        <v>0</v>
      </c>
      <c r="I2240" s="24" t="str">
        <f>VLOOKUP(Table8[[#This Row],[Customer ID]],Table8[],10,FALSE)</f>
        <v>No</v>
      </c>
      <c r="J2240" s="24" t="str">
        <f>VLOOKUP(Table8[[#This Row],[Customer ID]],Table8[[Customer ID]:[Wight Status]],3,FALSE)</f>
        <v>Normal Weight</v>
      </c>
      <c r="K2240" s="24" t="str">
        <f>VLOOKUP(Table8[[#This Row],[Customer ID]],Table8[[Customer ID]:[Diabetes Status]],5,FALSE)</f>
        <v>Prediabetes</v>
      </c>
      <c r="L2240" s="24" t="str">
        <f>VLOOKUP(A2240,Table1[[Customer ID]:[Date Of Birth]],5,FALSE)</f>
        <v>6-Jul-1999</v>
      </c>
      <c r="M2240" s="24">
        <f>VLOOKUP(A2240,Table1[[Customer ID]:[charges]],8,FALSE)</f>
        <v>1389</v>
      </c>
      <c r="N2240" s="24" t="str">
        <f>VLOOKUP(Healthcare!A2240,Table1[[Customer ID]:[Hospital tier]],9,FALSE)</f>
        <v>tier - 2</v>
      </c>
      <c r="O2240" s="24" t="str">
        <f>VLOOKUP(A2240,Table1[[Customer ID]:[City tier]],10,FALSE)</f>
        <v>tier - 2</v>
      </c>
      <c r="P2240" s="24" t="str">
        <f>VLOOKUP(Healthcare!A2240,Table1[],11,FALSE)</f>
        <v>R1013</v>
      </c>
      <c r="Q2240" s="24">
        <f>VLOOKUP(Healthcare!A2240,Table1[[Customer ID]:[Age]],6,FALSE)</f>
        <v>23</v>
      </c>
    </row>
    <row r="2241" spans="1:17" ht="15.4" x14ac:dyDescent="0.45">
      <c r="A2241" s="25" t="s">
        <v>2240</v>
      </c>
      <c r="B2241" s="24" t="str">
        <f>VLOOKUP('Customer Names'!A2241,'Customer Names'!A2241:C4575,3,FALSE)</f>
        <v>Schultz</v>
      </c>
      <c r="C2241" s="24">
        <f>VLOOKUP(Table8[[#This Row],[Customer ID]],Table8[[Customer ID]:[BMI]],2,FALSE)</f>
        <v>16.64</v>
      </c>
      <c r="D2241" s="24">
        <f>VLOOKUP(Table8[[#This Row],[Customer ID]],Table8[[Customer ID]:[HBA1C]],4,FALSE)</f>
        <v>10.01</v>
      </c>
      <c r="E2241" s="24" t="str">
        <f>VLOOKUP(Table8[[#This Row],[Customer ID]],Table8[[Customer ID]:[Heart Issues]],6,FALSE)</f>
        <v>No</v>
      </c>
      <c r="F2241" s="24" t="str">
        <f>VLOOKUP(Table8[[#This Row],[Customer ID]],Table8[[Customer ID]:[Any Transplants]],7,FALSE)</f>
        <v>No</v>
      </c>
      <c r="G2241" s="24" t="str">
        <f>VLOOKUP(Table8[[#This Row],[Customer ID]],Table8[[Customer ID]:[Cancer history]],8,FALSE)</f>
        <v>No</v>
      </c>
      <c r="H2241" s="24">
        <f>VLOOKUP(Table8[[#This Row],[Customer ID]],Table8[[Customer ID]:[NumberOfMajorSurgeries]],9,FALSE)</f>
        <v>0</v>
      </c>
      <c r="I2241" s="24" t="str">
        <f>VLOOKUP(Table8[[#This Row],[Customer ID]],Table8[],10,FALSE)</f>
        <v>No</v>
      </c>
      <c r="J2241" s="24" t="str">
        <f>VLOOKUP(Table8[[#This Row],[Customer ID]],Table8[[Customer ID]:[Wight Status]],3,FALSE)</f>
        <v>Under Weight</v>
      </c>
      <c r="K2241" s="24" t="str">
        <f>VLOOKUP(Table8[[#This Row],[Customer ID]],Table8[[Customer ID]:[Diabetes Status]],5,FALSE)</f>
        <v>Diabetes</v>
      </c>
      <c r="L2241" s="24" t="str">
        <f>VLOOKUP(A2241,Table1[[Customer ID]:[Date Of Birth]],5,FALSE)</f>
        <v>15-Aug-2002</v>
      </c>
      <c r="M2241" s="24">
        <f>VLOOKUP(A2241,Table1[[Customer ID]:[charges]],8,FALSE)</f>
        <v>1382</v>
      </c>
      <c r="N2241" s="24" t="str">
        <f>VLOOKUP(Healthcare!A2241,Table1[[Customer ID]:[Hospital tier]],9,FALSE)</f>
        <v>tier - 2</v>
      </c>
      <c r="O2241" s="24" t="str">
        <f>VLOOKUP(A2241,Table1[[Customer ID]:[City tier]],10,FALSE)</f>
        <v>tier - 1</v>
      </c>
      <c r="P2241" s="24" t="str">
        <f>VLOOKUP(Healthcare!A2241,Table1[],11,FALSE)</f>
        <v>R1013</v>
      </c>
      <c r="Q2241" s="24">
        <f>VLOOKUP(Healthcare!A2241,Table1[[Customer ID]:[Age]],6,FALSE)</f>
        <v>20</v>
      </c>
    </row>
    <row r="2242" spans="1:17" ht="15.4" x14ac:dyDescent="0.45">
      <c r="A2242" s="25" t="s">
        <v>2241</v>
      </c>
      <c r="B2242" s="24" t="str">
        <f>VLOOKUP('Customer Names'!A2242,'Customer Names'!A2242:C4576,3,FALSE)</f>
        <v>Brannigan</v>
      </c>
      <c r="C2242" s="24">
        <f>VLOOKUP(Table8[[#This Row],[Customer ID]],Table8[[Customer ID]:[BMI]],2,FALSE)</f>
        <v>19.329999999999998</v>
      </c>
      <c r="D2242" s="24">
        <f>VLOOKUP(Table8[[#This Row],[Customer ID]],Table8[[Customer ID]:[HBA1C]],4,FALSE)</f>
        <v>4.32</v>
      </c>
      <c r="E2242" s="24" t="str">
        <f>VLOOKUP(Table8[[#This Row],[Customer ID]],Table8[[Customer ID]:[Heart Issues]],6,FALSE)</f>
        <v>No</v>
      </c>
      <c r="F2242" s="24" t="str">
        <f>VLOOKUP(Table8[[#This Row],[Customer ID]],Table8[[Customer ID]:[Any Transplants]],7,FALSE)</f>
        <v>No</v>
      </c>
      <c r="G2242" s="24" t="str">
        <f>VLOOKUP(Table8[[#This Row],[Customer ID]],Table8[[Customer ID]:[Cancer history]],8,FALSE)</f>
        <v>No</v>
      </c>
      <c r="H2242" s="24">
        <f>VLOOKUP(Table8[[#This Row],[Customer ID]],Table8[[Customer ID]:[NumberOfMajorSurgeries]],9,FALSE)</f>
        <v>1</v>
      </c>
      <c r="I2242" s="24" t="str">
        <f>VLOOKUP(Table8[[#This Row],[Customer ID]],Table8[],10,FALSE)</f>
        <v>No</v>
      </c>
      <c r="J2242" s="24" t="str">
        <f>VLOOKUP(Table8[[#This Row],[Customer ID]],Table8[[Customer ID]:[Wight Status]],3,FALSE)</f>
        <v>Normal Weight</v>
      </c>
      <c r="K2242" s="24" t="str">
        <f>VLOOKUP(Table8[[#This Row],[Customer ID]],Table8[[Customer ID]:[Diabetes Status]],5,FALSE)</f>
        <v>Normal</v>
      </c>
      <c r="L2242" s="24" t="str">
        <f>VLOOKUP(A2242,Table1[[Customer ID]:[Date Of Birth]],5,FALSE)</f>
        <v>3-Dec-1998</v>
      </c>
      <c r="M2242" s="24">
        <f>VLOOKUP(A2242,Table1[[Customer ID]:[charges]],8,FALSE)</f>
        <v>1359</v>
      </c>
      <c r="N2242" s="24" t="str">
        <f>VLOOKUP(Healthcare!A2242,Table1[[Customer ID]:[Hospital tier]],9,FALSE)</f>
        <v>tier - 2</v>
      </c>
      <c r="O2242" s="24" t="str">
        <f>VLOOKUP(A2242,Table1[[Customer ID]:[City tier]],10,FALSE)</f>
        <v>tier - 1</v>
      </c>
      <c r="P2242" s="24" t="str">
        <f>VLOOKUP(Healthcare!A2242,Table1[],11,FALSE)</f>
        <v>R1013</v>
      </c>
      <c r="Q2242" s="24">
        <f>VLOOKUP(Healthcare!A2242,Table1[[Customer ID]:[Age]],6,FALSE)</f>
        <v>24</v>
      </c>
    </row>
    <row r="2243" spans="1:17" ht="15.4" x14ac:dyDescent="0.45">
      <c r="A2243" s="25" t="s">
        <v>2242</v>
      </c>
      <c r="B2243" s="24" t="str">
        <f>VLOOKUP('Customer Names'!A2243,'Customer Names'!A2243:C4577,3,FALSE)</f>
        <v>Cavallo</v>
      </c>
      <c r="C2243" s="24">
        <f>VLOOKUP(Table8[[#This Row],[Customer ID]],Table8[[Customer ID]:[BMI]],2,FALSE)</f>
        <v>21.26</v>
      </c>
      <c r="D2243" s="24">
        <f>VLOOKUP(Table8[[#This Row],[Customer ID]],Table8[[Customer ID]:[HBA1C]],4,FALSE)</f>
        <v>5.65</v>
      </c>
      <c r="E2243" s="24" t="str">
        <f>VLOOKUP(Table8[[#This Row],[Customer ID]],Table8[[Customer ID]:[Heart Issues]],6,FALSE)</f>
        <v>Yes</v>
      </c>
      <c r="F2243" s="24" t="str">
        <f>VLOOKUP(Table8[[#This Row],[Customer ID]],Table8[[Customer ID]:[Any Transplants]],7,FALSE)</f>
        <v>No</v>
      </c>
      <c r="G2243" s="24" t="str">
        <f>VLOOKUP(Table8[[#This Row],[Customer ID]],Table8[[Customer ID]:[Cancer history]],8,FALSE)</f>
        <v>Yes</v>
      </c>
      <c r="H2243" s="24">
        <f>VLOOKUP(Table8[[#This Row],[Customer ID]],Table8[[Customer ID]:[NumberOfMajorSurgeries]],9,FALSE)</f>
        <v>1</v>
      </c>
      <c r="I2243" s="24" t="str">
        <f>VLOOKUP(Table8[[#This Row],[Customer ID]],Table8[],10,FALSE)</f>
        <v>No</v>
      </c>
      <c r="J2243" s="24" t="str">
        <f>VLOOKUP(Table8[[#This Row],[Customer ID]],Table8[[Customer ID]:[Wight Status]],3,FALSE)</f>
        <v>Normal Weight</v>
      </c>
      <c r="K2243" s="24" t="str">
        <f>VLOOKUP(Table8[[#This Row],[Customer ID]],Table8[[Customer ID]:[Diabetes Status]],5,FALSE)</f>
        <v>Normal</v>
      </c>
      <c r="L2243" s="24" t="str">
        <f>VLOOKUP(A2243,Table1[[Customer ID]:[Date Of Birth]],5,FALSE)</f>
        <v>7-Nov-1997</v>
      </c>
      <c r="M2243" s="24">
        <f>VLOOKUP(A2243,Table1[[Customer ID]:[charges]],8,FALSE)</f>
        <v>1341.16</v>
      </c>
      <c r="N2243" s="24" t="str">
        <f>VLOOKUP(Healthcare!A2243,Table1[[Customer ID]:[Hospital tier]],9,FALSE)</f>
        <v>tier - 2</v>
      </c>
      <c r="O2243" s="24" t="str">
        <f>VLOOKUP(A2243,Table1[[Customer ID]:[City tier]],10,FALSE)</f>
        <v>tier - 2</v>
      </c>
      <c r="P2243" s="24" t="str">
        <f>VLOOKUP(Healthcare!A2243,Table1[],11,FALSE)</f>
        <v>R1012</v>
      </c>
      <c r="Q2243" s="24">
        <f>VLOOKUP(Healthcare!A2243,Table1[[Customer ID]:[Age]],6,FALSE)</f>
        <v>25</v>
      </c>
    </row>
    <row r="2244" spans="1:17" ht="15.4" x14ac:dyDescent="0.45">
      <c r="A2244" s="25" t="s">
        <v>2243</v>
      </c>
      <c r="B2244" s="24" t="str">
        <f>VLOOKUP('Customer Names'!A2244,'Customer Names'!A2244:C4578,3,FALSE)</f>
        <v>Chang</v>
      </c>
      <c r="C2244" s="24">
        <f>VLOOKUP(Table8[[#This Row],[Customer ID]],Table8[[Customer ID]:[BMI]],2,FALSE)</f>
        <v>15.6</v>
      </c>
      <c r="D2244" s="24">
        <f>VLOOKUP(Table8[[#This Row],[Customer ID]],Table8[[Customer ID]:[HBA1C]],4,FALSE)</f>
        <v>4.12</v>
      </c>
      <c r="E2244" s="24" t="str">
        <f>VLOOKUP(Table8[[#This Row],[Customer ID]],Table8[[Customer ID]:[Heart Issues]],6,FALSE)</f>
        <v>Yes</v>
      </c>
      <c r="F2244" s="24" t="str">
        <f>VLOOKUP(Table8[[#This Row],[Customer ID]],Table8[[Customer ID]:[Any Transplants]],7,FALSE)</f>
        <v>No</v>
      </c>
      <c r="G2244" s="24" t="str">
        <f>VLOOKUP(Table8[[#This Row],[Customer ID]],Table8[[Customer ID]:[Cancer history]],8,FALSE)</f>
        <v>No</v>
      </c>
      <c r="H2244" s="24">
        <f>VLOOKUP(Table8[[#This Row],[Customer ID]],Table8[[Customer ID]:[NumberOfMajorSurgeries]],9,FALSE)</f>
        <v>1</v>
      </c>
      <c r="I2244" s="24" t="str">
        <f>VLOOKUP(Table8[[#This Row],[Customer ID]],Table8[],10,FALSE)</f>
        <v>No</v>
      </c>
      <c r="J2244" s="24" t="str">
        <f>VLOOKUP(Table8[[#This Row],[Customer ID]],Table8[[Customer ID]:[Wight Status]],3,FALSE)</f>
        <v>Under Weight</v>
      </c>
      <c r="K2244" s="24" t="str">
        <f>VLOOKUP(Table8[[#This Row],[Customer ID]],Table8[[Customer ID]:[Diabetes Status]],5,FALSE)</f>
        <v>Normal</v>
      </c>
      <c r="L2244" s="24" t="str">
        <f>VLOOKUP(A2244,Table1[[Customer ID]:[Date Of Birth]],5,FALSE)</f>
        <v>30-Jul-1995</v>
      </c>
      <c r="M2244" s="24">
        <f>VLOOKUP(A2244,Table1[[Customer ID]:[charges]],8,FALSE)</f>
        <v>1338</v>
      </c>
      <c r="N2244" s="24" t="str">
        <f>VLOOKUP(Healthcare!A2244,Table1[[Customer ID]:[Hospital tier]],9,FALSE)</f>
        <v>tier - 2</v>
      </c>
      <c r="O2244" s="24" t="str">
        <f>VLOOKUP(A2244,Table1[[Customer ID]:[City tier]],10,FALSE)</f>
        <v>tier - 3</v>
      </c>
      <c r="P2244" s="24" t="str">
        <f>VLOOKUP(Healthcare!A2244,Table1[],11,FALSE)</f>
        <v>R1012</v>
      </c>
      <c r="Q2244" s="24">
        <f>VLOOKUP(Healthcare!A2244,Table1[[Customer ID]:[Age]],6,FALSE)</f>
        <v>27</v>
      </c>
    </row>
    <row r="2245" spans="1:17" ht="15.4" x14ac:dyDescent="0.45">
      <c r="A2245" s="25" t="s">
        <v>2244</v>
      </c>
      <c r="B2245" s="24" t="str">
        <f>VLOOKUP('Customer Names'!A2245,'Customer Names'!A2245:C4579,3,FALSE)</f>
        <v>Axelrod</v>
      </c>
      <c r="C2245" s="24">
        <f>VLOOKUP(Table8[[#This Row],[Customer ID]],Table8[[Customer ID]:[BMI]],2,FALSE)</f>
        <v>24.39</v>
      </c>
      <c r="D2245" s="24">
        <f>VLOOKUP(Table8[[#This Row],[Customer ID]],Table8[[Customer ID]:[HBA1C]],4,FALSE)</f>
        <v>6.24</v>
      </c>
      <c r="E2245" s="24" t="str">
        <f>VLOOKUP(Table8[[#This Row],[Customer ID]],Table8[[Customer ID]:[Heart Issues]],6,FALSE)</f>
        <v>No</v>
      </c>
      <c r="F2245" s="24" t="str">
        <f>VLOOKUP(Table8[[#This Row],[Customer ID]],Table8[[Customer ID]:[Any Transplants]],7,FALSE)</f>
        <v>No</v>
      </c>
      <c r="G2245" s="24" t="str">
        <f>VLOOKUP(Table8[[#This Row],[Customer ID]],Table8[[Customer ID]:[Cancer history]],8,FALSE)</f>
        <v>No</v>
      </c>
      <c r="H2245" s="24">
        <f>VLOOKUP(Table8[[#This Row],[Customer ID]],Table8[[Customer ID]:[NumberOfMajorSurgeries]],9,FALSE)</f>
        <v>1</v>
      </c>
      <c r="I2245" s="24" t="str">
        <f>VLOOKUP(Table8[[#This Row],[Customer ID]],Table8[],10,FALSE)</f>
        <v>No</v>
      </c>
      <c r="J2245" s="24" t="str">
        <f>VLOOKUP(Table8[[#This Row],[Customer ID]],Table8[[Customer ID]:[Wight Status]],3,FALSE)</f>
        <v>Normal Weight</v>
      </c>
      <c r="K2245" s="24" t="str">
        <f>VLOOKUP(Table8[[#This Row],[Customer ID]],Table8[[Customer ID]:[Diabetes Status]],5,FALSE)</f>
        <v>Prediabetes</v>
      </c>
      <c r="L2245" s="24" t="str">
        <f>VLOOKUP(A2245,Table1[[Customer ID]:[Date Of Birth]],5,FALSE)</f>
        <v>12-Jul-1998</v>
      </c>
      <c r="M2245" s="24">
        <f>VLOOKUP(A2245,Table1[[Customer ID]:[charges]],8,FALSE)</f>
        <v>1332.61</v>
      </c>
      <c r="N2245" s="24" t="str">
        <f>VLOOKUP(Healthcare!A2245,Table1[[Customer ID]:[Hospital tier]],9,FALSE)</f>
        <v>tier - 2</v>
      </c>
      <c r="O2245" s="24" t="str">
        <f>VLOOKUP(A2245,Table1[[Customer ID]:[City tier]],10,FALSE)</f>
        <v>tier - 3</v>
      </c>
      <c r="P2245" s="24" t="str">
        <f>VLOOKUP(Healthcare!A2245,Table1[],11,FALSE)</f>
        <v>R1013</v>
      </c>
      <c r="Q2245" s="24">
        <f>VLOOKUP(Healthcare!A2245,Table1[[Customer ID]:[Age]],6,FALSE)</f>
        <v>24</v>
      </c>
    </row>
    <row r="2246" spans="1:17" ht="15.4" x14ac:dyDescent="0.45">
      <c r="A2246" s="25" t="s">
        <v>2245</v>
      </c>
      <c r="B2246" s="24" t="str">
        <f>VLOOKUP('Customer Names'!A2246,'Customer Names'!A2246:C4580,3,FALSE)</f>
        <v>Davenport</v>
      </c>
      <c r="C2246" s="24">
        <f>VLOOKUP(Table8[[#This Row],[Customer ID]],Table8[[Customer ID]:[BMI]],2,FALSE)</f>
        <v>24.75</v>
      </c>
      <c r="D2246" s="24">
        <f>VLOOKUP(Table8[[#This Row],[Customer ID]],Table8[[Customer ID]:[HBA1C]],4,FALSE)</f>
        <v>4.83</v>
      </c>
      <c r="E2246" s="24" t="str">
        <f>VLOOKUP(Table8[[#This Row],[Customer ID]],Table8[[Customer ID]:[Heart Issues]],6,FALSE)</f>
        <v>No</v>
      </c>
      <c r="F2246" s="24" t="str">
        <f>VLOOKUP(Table8[[#This Row],[Customer ID]],Table8[[Customer ID]:[Any Transplants]],7,FALSE)</f>
        <v>No</v>
      </c>
      <c r="G2246" s="24" t="str">
        <f>VLOOKUP(Table8[[#This Row],[Customer ID]],Table8[[Customer ID]:[Cancer history]],8,FALSE)</f>
        <v>No</v>
      </c>
      <c r="H2246" s="24">
        <f>VLOOKUP(Table8[[#This Row],[Customer ID]],Table8[[Customer ID]:[NumberOfMajorSurgeries]],9,FALSE)</f>
        <v>0</v>
      </c>
      <c r="I2246" s="24" t="str">
        <f>VLOOKUP(Table8[[#This Row],[Customer ID]],Table8[],10,FALSE)</f>
        <v>No</v>
      </c>
      <c r="J2246" s="24" t="str">
        <f>VLOOKUP(Table8[[#This Row],[Customer ID]],Table8[[Customer ID]:[Wight Status]],3,FALSE)</f>
        <v>Normal Weight</v>
      </c>
      <c r="K2246" s="24" t="str">
        <f>VLOOKUP(Table8[[#This Row],[Customer ID]],Table8[[Customer ID]:[Diabetes Status]],5,FALSE)</f>
        <v>Normal</v>
      </c>
      <c r="L2246" s="24" t="str">
        <f>VLOOKUP(A2246,Table1[[Customer ID]:[Date Of Birth]],5,FALSE)</f>
        <v>14-Oct-1999</v>
      </c>
      <c r="M2246" s="24">
        <f>VLOOKUP(A2246,Table1[[Customer ID]:[charges]],8,FALSE)</f>
        <v>1329.17</v>
      </c>
      <c r="N2246" s="24" t="str">
        <f>VLOOKUP(Healthcare!A2246,Table1[[Customer ID]:[Hospital tier]],9,FALSE)</f>
        <v>tier - 2</v>
      </c>
      <c r="O2246" s="24" t="str">
        <f>VLOOKUP(A2246,Table1[[Customer ID]:[City tier]],10,FALSE)</f>
        <v>tier - 3</v>
      </c>
      <c r="P2246" s="24" t="str">
        <f>VLOOKUP(Healthcare!A2246,Table1[],11,FALSE)</f>
        <v>R1013</v>
      </c>
      <c r="Q2246" s="24">
        <f>VLOOKUP(Healthcare!A2246,Table1[[Customer ID]:[Age]],6,FALSE)</f>
        <v>23</v>
      </c>
    </row>
    <row r="2247" spans="1:17" ht="15.4" x14ac:dyDescent="0.45">
      <c r="A2247" s="25" t="s">
        <v>2246</v>
      </c>
      <c r="B2247" s="24" t="str">
        <f>VLOOKUP('Customer Names'!A2247,'Customer Names'!A2247:C4581,3,FALSE)</f>
        <v>Roberge</v>
      </c>
      <c r="C2247" s="24">
        <f>VLOOKUP(Table8[[#This Row],[Customer ID]],Table8[[Customer ID]:[BMI]],2,FALSE)</f>
        <v>20.88</v>
      </c>
      <c r="D2247" s="24">
        <f>VLOOKUP(Table8[[#This Row],[Customer ID]],Table8[[Customer ID]:[HBA1C]],4,FALSE)</f>
        <v>7.4</v>
      </c>
      <c r="E2247" s="24" t="str">
        <f>VLOOKUP(Table8[[#This Row],[Customer ID]],Table8[[Customer ID]:[Heart Issues]],6,FALSE)</f>
        <v>No</v>
      </c>
      <c r="F2247" s="24" t="str">
        <f>VLOOKUP(Table8[[#This Row],[Customer ID]],Table8[[Customer ID]:[Any Transplants]],7,FALSE)</f>
        <v>No</v>
      </c>
      <c r="G2247" s="24" t="str">
        <f>VLOOKUP(Table8[[#This Row],[Customer ID]],Table8[[Customer ID]:[Cancer history]],8,FALSE)</f>
        <v>No</v>
      </c>
      <c r="H2247" s="24">
        <f>VLOOKUP(Table8[[#This Row],[Customer ID]],Table8[[Customer ID]:[NumberOfMajorSurgeries]],9,FALSE)</f>
        <v>0</v>
      </c>
      <c r="I2247" s="24" t="str">
        <f>VLOOKUP(Table8[[#This Row],[Customer ID]],Table8[],10,FALSE)</f>
        <v>No</v>
      </c>
      <c r="J2247" s="24" t="str">
        <f>VLOOKUP(Table8[[#This Row],[Customer ID]],Table8[[Customer ID]:[Wight Status]],3,FALSE)</f>
        <v>Normal Weight</v>
      </c>
      <c r="K2247" s="24" t="str">
        <f>VLOOKUP(Table8[[#This Row],[Customer ID]],Table8[[Customer ID]:[Diabetes Status]],5,FALSE)</f>
        <v>Diabetes</v>
      </c>
      <c r="L2247" s="24" t="str">
        <f>VLOOKUP(A2247,Table1[[Customer ID]:[Date Of Birth]],5,FALSE)</f>
        <v>13-Oct-2002</v>
      </c>
      <c r="M2247" s="24">
        <f>VLOOKUP(A2247,Table1[[Customer ID]:[charges]],8,FALSE)</f>
        <v>1315</v>
      </c>
      <c r="N2247" s="24" t="str">
        <f>VLOOKUP(Healthcare!A2247,Table1[[Customer ID]:[Hospital tier]],9,FALSE)</f>
        <v>tier - 2</v>
      </c>
      <c r="O2247" s="24" t="str">
        <f>VLOOKUP(A2247,Table1[[Customer ID]:[City tier]],10,FALSE)</f>
        <v>tier - 2</v>
      </c>
      <c r="P2247" s="24" t="str">
        <f>VLOOKUP(Healthcare!A2247,Table1[],11,FALSE)</f>
        <v>R1013</v>
      </c>
      <c r="Q2247" s="24">
        <f>VLOOKUP(Healthcare!A2247,Table1[[Customer ID]:[Age]],6,FALSE)</f>
        <v>20</v>
      </c>
    </row>
    <row r="2248" spans="1:17" ht="15.4" x14ac:dyDescent="0.45">
      <c r="A2248" s="25" t="s">
        <v>2247</v>
      </c>
      <c r="B2248" s="24" t="str">
        <f>VLOOKUP('Customer Names'!A2248,'Customer Names'!A2248:C4582,3,FALSE)</f>
        <v>Schmidt</v>
      </c>
      <c r="C2248" s="24">
        <f>VLOOKUP(Table8[[#This Row],[Customer ID]],Table8[[Customer ID]:[BMI]],2,FALSE)</f>
        <v>20.43</v>
      </c>
      <c r="D2248" s="24">
        <f>VLOOKUP(Table8[[#This Row],[Customer ID]],Table8[[Customer ID]:[HBA1C]],4,FALSE)</f>
        <v>4.54</v>
      </c>
      <c r="E2248" s="24" t="str">
        <f>VLOOKUP(Table8[[#This Row],[Customer ID]],Table8[[Customer ID]:[Heart Issues]],6,FALSE)</f>
        <v>No</v>
      </c>
      <c r="F2248" s="24" t="str">
        <f>VLOOKUP(Table8[[#This Row],[Customer ID]],Table8[[Customer ID]:[Any Transplants]],7,FALSE)</f>
        <v>No</v>
      </c>
      <c r="G2248" s="24" t="str">
        <f>VLOOKUP(Table8[[#This Row],[Customer ID]],Table8[[Customer ID]:[Cancer history]],8,FALSE)</f>
        <v>No</v>
      </c>
      <c r="H2248" s="24">
        <f>VLOOKUP(Table8[[#This Row],[Customer ID]],Table8[[Customer ID]:[NumberOfMajorSurgeries]],9,FALSE)</f>
        <v>0</v>
      </c>
      <c r="I2248" s="24" t="str">
        <f>VLOOKUP(Table8[[#This Row],[Customer ID]],Table8[],10,FALSE)</f>
        <v>No</v>
      </c>
      <c r="J2248" s="24" t="str">
        <f>VLOOKUP(Table8[[#This Row],[Customer ID]],Table8[[Customer ID]:[Wight Status]],3,FALSE)</f>
        <v>Normal Weight</v>
      </c>
      <c r="K2248" s="24" t="str">
        <f>VLOOKUP(Table8[[#This Row],[Customer ID]],Table8[[Customer ID]:[Diabetes Status]],5,FALSE)</f>
        <v>Normal</v>
      </c>
      <c r="L2248" s="24" t="str">
        <f>VLOOKUP(A2248,Table1[[Customer ID]:[Date Of Birth]],5,FALSE)</f>
        <v>2-Dec-1999</v>
      </c>
      <c r="M2248" s="24">
        <f>VLOOKUP(A2248,Table1[[Customer ID]:[charges]],8,FALSE)</f>
        <v>1304</v>
      </c>
      <c r="N2248" s="24" t="str">
        <f>VLOOKUP(Healthcare!A2248,Table1[[Customer ID]:[Hospital tier]],9,FALSE)</f>
        <v>tier - 2</v>
      </c>
      <c r="O2248" s="24" t="str">
        <f>VLOOKUP(A2248,Table1[[Customer ID]:[City tier]],10,FALSE)</f>
        <v>tier - 2</v>
      </c>
      <c r="P2248" s="24" t="str">
        <f>VLOOKUP(Healthcare!A2248,Table1[],11,FALSE)</f>
        <v>R1013</v>
      </c>
      <c r="Q2248" s="24">
        <f>VLOOKUP(Healthcare!A2248,Table1[[Customer ID]:[Age]],6,FALSE)</f>
        <v>23</v>
      </c>
    </row>
    <row r="2249" spans="1:17" ht="15.4" x14ac:dyDescent="0.45">
      <c r="A2249" s="25" t="s">
        <v>2248</v>
      </c>
      <c r="B2249" s="24" t="str">
        <f>VLOOKUP('Customer Names'!A2249,'Customer Names'!A2249:C4583,3,FALSE)</f>
        <v>Kosters</v>
      </c>
      <c r="C2249" s="24">
        <f>VLOOKUP(Table8[[#This Row],[Customer ID]],Table8[[Customer ID]:[BMI]],2,FALSE)</f>
        <v>15.18</v>
      </c>
      <c r="D2249" s="24">
        <f>VLOOKUP(Table8[[#This Row],[Customer ID]],Table8[[Customer ID]:[HBA1C]],4,FALSE)</f>
        <v>11.11</v>
      </c>
      <c r="E2249" s="24" t="str">
        <f>VLOOKUP(Table8[[#This Row],[Customer ID]],Table8[[Customer ID]:[Heart Issues]],6,FALSE)</f>
        <v>No</v>
      </c>
      <c r="F2249" s="24" t="str">
        <f>VLOOKUP(Table8[[#This Row],[Customer ID]],Table8[[Customer ID]:[Any Transplants]],7,FALSE)</f>
        <v>No</v>
      </c>
      <c r="G2249" s="24" t="str">
        <f>VLOOKUP(Table8[[#This Row],[Customer ID]],Table8[[Customer ID]:[Cancer history]],8,FALSE)</f>
        <v>No</v>
      </c>
      <c r="H2249" s="24">
        <f>VLOOKUP(Table8[[#This Row],[Customer ID]],Table8[[Customer ID]:[NumberOfMajorSurgeries]],9,FALSE)</f>
        <v>0</v>
      </c>
      <c r="I2249" s="24" t="str">
        <f>VLOOKUP(Table8[[#This Row],[Customer ID]],Table8[],10,FALSE)</f>
        <v>No</v>
      </c>
      <c r="J2249" s="24" t="str">
        <f>VLOOKUP(Table8[[#This Row],[Customer ID]],Table8[[Customer ID]:[Wight Status]],3,FALSE)</f>
        <v>Under Weight</v>
      </c>
      <c r="K2249" s="24" t="str">
        <f>VLOOKUP(Table8[[#This Row],[Customer ID]],Table8[[Customer ID]:[Diabetes Status]],5,FALSE)</f>
        <v>Diabetes</v>
      </c>
      <c r="L2249" s="24" t="str">
        <f>VLOOKUP(A2249,Table1[[Customer ID]:[Date Of Birth]],5,FALSE)</f>
        <v>10-Dec-2002</v>
      </c>
      <c r="M2249" s="24">
        <f>VLOOKUP(A2249,Table1[[Customer ID]:[charges]],8,FALSE)</f>
        <v>1304</v>
      </c>
      <c r="N2249" s="24" t="str">
        <f>VLOOKUP(Healthcare!A2249,Table1[[Customer ID]:[Hospital tier]],9,FALSE)</f>
        <v>tier - 2</v>
      </c>
      <c r="O2249" s="24" t="str">
        <f>VLOOKUP(A2249,Table1[[Customer ID]:[City tier]],10,FALSE)</f>
        <v>tier - 2</v>
      </c>
      <c r="P2249" s="24" t="str">
        <f>VLOOKUP(Healthcare!A2249,Table1[],11,FALSE)</f>
        <v>R1012</v>
      </c>
      <c r="Q2249" s="24">
        <f>VLOOKUP(Healthcare!A2249,Table1[[Customer ID]:[Age]],6,FALSE)</f>
        <v>20</v>
      </c>
    </row>
    <row r="2250" spans="1:17" ht="15.4" x14ac:dyDescent="0.45">
      <c r="A2250" s="25" t="s">
        <v>2249</v>
      </c>
      <c r="B2250" s="24" t="str">
        <f>VLOOKUP('Customer Names'!A2250,'Customer Names'!A2250:C4584,3,FALSE)</f>
        <v>Dykes</v>
      </c>
      <c r="C2250" s="24">
        <f>VLOOKUP(Table8[[#This Row],[Customer ID]],Table8[[Customer ID]:[BMI]],2,FALSE)</f>
        <v>15.12</v>
      </c>
      <c r="D2250" s="24">
        <f>VLOOKUP(Table8[[#This Row],[Customer ID]],Table8[[Customer ID]:[HBA1C]],4,FALSE)</f>
        <v>4.03</v>
      </c>
      <c r="E2250" s="24" t="str">
        <f>VLOOKUP(Table8[[#This Row],[Customer ID]],Table8[[Customer ID]:[Heart Issues]],6,FALSE)</f>
        <v>Yes</v>
      </c>
      <c r="F2250" s="24" t="str">
        <f>VLOOKUP(Table8[[#This Row],[Customer ID]],Table8[[Customer ID]:[Any Transplants]],7,FALSE)</f>
        <v>No</v>
      </c>
      <c r="G2250" s="24" t="str">
        <f>VLOOKUP(Table8[[#This Row],[Customer ID]],Table8[[Customer ID]:[Cancer history]],8,FALSE)</f>
        <v>No</v>
      </c>
      <c r="H2250" s="24">
        <f>VLOOKUP(Table8[[#This Row],[Customer ID]],Table8[[Customer ID]:[NumberOfMajorSurgeries]],9,FALSE)</f>
        <v>0</v>
      </c>
      <c r="I2250" s="24" t="str">
        <f>VLOOKUP(Table8[[#This Row],[Customer ID]],Table8[],10,FALSE)</f>
        <v>No</v>
      </c>
      <c r="J2250" s="24" t="str">
        <f>VLOOKUP(Table8[[#This Row],[Customer ID]],Table8[[Customer ID]:[Wight Status]],3,FALSE)</f>
        <v>Under Weight</v>
      </c>
      <c r="K2250" s="24" t="str">
        <f>VLOOKUP(Table8[[#This Row],[Customer ID]],Table8[[Customer ID]:[Diabetes Status]],5,FALSE)</f>
        <v>Normal</v>
      </c>
      <c r="L2250" s="24" t="str">
        <f>VLOOKUP(A2250,Table1[[Customer ID]:[Date Of Birth]],5,FALSE)</f>
        <v>29-Nov-2001</v>
      </c>
      <c r="M2250" s="24">
        <f>VLOOKUP(A2250,Table1[[Customer ID]:[charges]],8,FALSE)</f>
        <v>1293</v>
      </c>
      <c r="N2250" s="24" t="str">
        <f>VLOOKUP(Healthcare!A2250,Table1[[Customer ID]:[Hospital tier]],9,FALSE)</f>
        <v>tier - 2</v>
      </c>
      <c r="O2250" s="24" t="str">
        <f>VLOOKUP(A2250,Table1[[Customer ID]:[City tier]],10,FALSE)</f>
        <v>tier - 3</v>
      </c>
      <c r="P2250" s="24" t="str">
        <f>VLOOKUP(Healthcare!A2250,Table1[],11,FALSE)</f>
        <v>R1012</v>
      </c>
      <c r="Q2250" s="24">
        <f>VLOOKUP(Healthcare!A2250,Table1[[Customer ID]:[Age]],6,FALSE)</f>
        <v>21</v>
      </c>
    </row>
    <row r="2251" spans="1:17" ht="15.4" x14ac:dyDescent="0.45">
      <c r="A2251" s="25" t="s">
        <v>2250</v>
      </c>
      <c r="B2251" s="24" t="str">
        <f>VLOOKUP('Customer Names'!A2251,'Customer Names'!A2251:C4585,3,FALSE)</f>
        <v>Velan</v>
      </c>
      <c r="C2251" s="24">
        <f>VLOOKUP(Table8[[#This Row],[Customer ID]],Table8[[Customer ID]:[BMI]],2,FALSE)</f>
        <v>23.88</v>
      </c>
      <c r="D2251" s="24">
        <f>VLOOKUP(Table8[[#This Row],[Customer ID]],Table8[[Customer ID]:[HBA1C]],4,FALSE)</f>
        <v>4.51</v>
      </c>
      <c r="E2251" s="24" t="str">
        <f>VLOOKUP(Table8[[#This Row],[Customer ID]],Table8[[Customer ID]:[Heart Issues]],6,FALSE)</f>
        <v>No</v>
      </c>
      <c r="F2251" s="24" t="str">
        <f>VLOOKUP(Table8[[#This Row],[Customer ID]],Table8[[Customer ID]:[Any Transplants]],7,FALSE)</f>
        <v>No</v>
      </c>
      <c r="G2251" s="24" t="str">
        <f>VLOOKUP(Table8[[#This Row],[Customer ID]],Table8[[Customer ID]:[Cancer history]],8,FALSE)</f>
        <v>No</v>
      </c>
      <c r="H2251" s="24">
        <f>VLOOKUP(Table8[[#This Row],[Customer ID]],Table8[[Customer ID]:[NumberOfMajorSurgeries]],9,FALSE)</f>
        <v>1</v>
      </c>
      <c r="I2251" s="24" t="str">
        <f>VLOOKUP(Table8[[#This Row],[Customer ID]],Table8[],10,FALSE)</f>
        <v>No</v>
      </c>
      <c r="J2251" s="24" t="str">
        <f>VLOOKUP(Table8[[#This Row],[Customer ID]],Table8[[Customer ID]:[Wight Status]],3,FALSE)</f>
        <v>Normal Weight</v>
      </c>
      <c r="K2251" s="24" t="str">
        <f>VLOOKUP(Table8[[#This Row],[Customer ID]],Table8[[Customer ID]:[Diabetes Status]],5,FALSE)</f>
        <v>Normal</v>
      </c>
      <c r="L2251" s="24" t="str">
        <f>VLOOKUP(A2251,Table1[[Customer ID]:[Date Of Birth]],5,FALSE)</f>
        <v>4-Jun-1998</v>
      </c>
      <c r="M2251" s="24">
        <f>VLOOKUP(A2251,Table1[[Customer ID]:[charges]],8,FALSE)</f>
        <v>1290.93</v>
      </c>
      <c r="N2251" s="24" t="str">
        <f>VLOOKUP(Healthcare!A2251,Table1[[Customer ID]:[Hospital tier]],9,FALSE)</f>
        <v>tier - 2</v>
      </c>
      <c r="O2251" s="24" t="str">
        <f>VLOOKUP(A2251,Table1[[Customer ID]:[City tier]],10,FALSE)</f>
        <v>tier - 2</v>
      </c>
      <c r="P2251" s="24" t="str">
        <f>VLOOKUP(Healthcare!A2251,Table1[],11,FALSE)</f>
        <v>R1013</v>
      </c>
      <c r="Q2251" s="24">
        <f>VLOOKUP(Healthcare!A2251,Table1[[Customer ID]:[Age]],6,FALSE)</f>
        <v>25</v>
      </c>
    </row>
    <row r="2252" spans="1:17" ht="15.4" x14ac:dyDescent="0.45">
      <c r="A2252" s="25" t="s">
        <v>2251</v>
      </c>
      <c r="B2252" s="24" t="str">
        <f>VLOOKUP('Customer Names'!A2252,'Customer Names'!A2252:C4586,3,FALSE)</f>
        <v>Goolik</v>
      </c>
      <c r="C2252" s="24">
        <f>VLOOKUP(Table8[[#This Row],[Customer ID]],Table8[[Customer ID]:[BMI]],2,FALSE)</f>
        <v>16.13</v>
      </c>
      <c r="D2252" s="24">
        <f>VLOOKUP(Table8[[#This Row],[Customer ID]],Table8[[Customer ID]:[HBA1C]],4,FALSE)</f>
        <v>5.56</v>
      </c>
      <c r="E2252" s="24" t="str">
        <f>VLOOKUP(Table8[[#This Row],[Customer ID]],Table8[[Customer ID]:[Heart Issues]],6,FALSE)</f>
        <v>No</v>
      </c>
      <c r="F2252" s="24" t="str">
        <f>VLOOKUP(Table8[[#This Row],[Customer ID]],Table8[[Customer ID]:[Any Transplants]],7,FALSE)</f>
        <v>Yes</v>
      </c>
      <c r="G2252" s="24" t="str">
        <f>VLOOKUP(Table8[[#This Row],[Customer ID]],Table8[[Customer ID]:[Cancer history]],8,FALSE)</f>
        <v>No</v>
      </c>
      <c r="H2252" s="24">
        <f>VLOOKUP(Table8[[#This Row],[Customer ID]],Table8[[Customer ID]:[NumberOfMajorSurgeries]],9,FALSE)</f>
        <v>1</v>
      </c>
      <c r="I2252" s="24" t="str">
        <f>VLOOKUP(Table8[[#This Row],[Customer ID]],Table8[],10,FALSE)</f>
        <v>No</v>
      </c>
      <c r="J2252" s="24" t="str">
        <f>VLOOKUP(Table8[[#This Row],[Customer ID]],Table8[[Customer ID]:[Wight Status]],3,FALSE)</f>
        <v>Under Weight</v>
      </c>
      <c r="K2252" s="24" t="str">
        <f>VLOOKUP(Table8[[#This Row],[Customer ID]],Table8[[Customer ID]:[Diabetes Status]],5,FALSE)</f>
        <v>Normal</v>
      </c>
      <c r="L2252" s="24" t="str">
        <f>VLOOKUP(A2252,Table1[[Customer ID]:[Date Of Birth]],5,FALSE)</f>
        <v>26-Jun-2000</v>
      </c>
      <c r="M2252" s="24">
        <f>VLOOKUP(A2252,Table1[[Customer ID]:[charges]],8,FALSE)</f>
        <v>1286</v>
      </c>
      <c r="N2252" s="24" t="str">
        <f>VLOOKUP(Healthcare!A2252,Table1[[Customer ID]:[Hospital tier]],9,FALSE)</f>
        <v>tier - 2</v>
      </c>
      <c r="O2252" s="24" t="str">
        <f>VLOOKUP(A2252,Table1[[Customer ID]:[City tier]],10,FALSE)</f>
        <v>tier - 2</v>
      </c>
      <c r="P2252" s="24" t="str">
        <f>VLOOKUP(Healthcare!A2252,Table1[],11,FALSE)</f>
        <v>R1013</v>
      </c>
      <c r="Q2252" s="24">
        <f>VLOOKUP(Healthcare!A2252,Table1[[Customer ID]:[Age]],6,FALSE)</f>
        <v>22</v>
      </c>
    </row>
    <row r="2253" spans="1:17" ht="15.4" x14ac:dyDescent="0.45">
      <c r="A2253" s="25" t="s">
        <v>2252</v>
      </c>
      <c r="B2253" s="24" t="str">
        <f>VLOOKUP('Customer Names'!A2253,'Customer Names'!A2253:C4587,3,FALSE)</f>
        <v>Bain</v>
      </c>
      <c r="C2253" s="24">
        <f>VLOOKUP(Table8[[#This Row],[Customer ID]],Table8[[Customer ID]:[BMI]],2,FALSE)</f>
        <v>24.09</v>
      </c>
      <c r="D2253" s="24">
        <f>VLOOKUP(Table8[[#This Row],[Customer ID]],Table8[[Customer ID]:[HBA1C]],4,FALSE)</f>
        <v>4.0999999999999996</v>
      </c>
      <c r="E2253" s="24" t="str">
        <f>VLOOKUP(Table8[[#This Row],[Customer ID]],Table8[[Customer ID]:[Heart Issues]],6,FALSE)</f>
        <v>No</v>
      </c>
      <c r="F2253" s="24" t="str">
        <f>VLOOKUP(Table8[[#This Row],[Customer ID]],Table8[[Customer ID]:[Any Transplants]],7,FALSE)</f>
        <v>Yes</v>
      </c>
      <c r="G2253" s="24" t="str">
        <f>VLOOKUP(Table8[[#This Row],[Customer ID]],Table8[[Customer ID]:[Cancer history]],8,FALSE)</f>
        <v>No</v>
      </c>
      <c r="H2253" s="24">
        <f>VLOOKUP(Table8[[#This Row],[Customer ID]],Table8[[Customer ID]:[NumberOfMajorSurgeries]],9,FALSE)</f>
        <v>1</v>
      </c>
      <c r="I2253" s="24" t="str">
        <f>VLOOKUP(Table8[[#This Row],[Customer ID]],Table8[],10,FALSE)</f>
        <v>No</v>
      </c>
      <c r="J2253" s="24" t="str">
        <f>VLOOKUP(Table8[[#This Row],[Customer ID]],Table8[[Customer ID]:[Wight Status]],3,FALSE)</f>
        <v>Normal Weight</v>
      </c>
      <c r="K2253" s="24" t="str">
        <f>VLOOKUP(Table8[[#This Row],[Customer ID]],Table8[[Customer ID]:[Diabetes Status]],5,FALSE)</f>
        <v>Normal</v>
      </c>
      <c r="L2253" s="24" t="str">
        <f>VLOOKUP(A2253,Table1[[Customer ID]:[Date Of Birth]],5,FALSE)</f>
        <v>28-Jul-2004</v>
      </c>
      <c r="M2253" s="24">
        <f>VLOOKUP(A2253,Table1[[Customer ID]:[charges]],8,FALSE)</f>
        <v>1285</v>
      </c>
      <c r="N2253" s="24" t="str">
        <f>VLOOKUP(Healthcare!A2253,Table1[[Customer ID]:[Hospital tier]],9,FALSE)</f>
        <v>tier - 2</v>
      </c>
      <c r="O2253" s="24" t="str">
        <f>VLOOKUP(A2253,Table1[[Customer ID]:[City tier]],10,FALSE)</f>
        <v>tier - 3</v>
      </c>
      <c r="P2253" s="24" t="str">
        <f>VLOOKUP(Healthcare!A2253,Table1[],11,FALSE)</f>
        <v>R1013</v>
      </c>
      <c r="Q2253" s="24">
        <f>VLOOKUP(Healthcare!A2253,Table1[[Customer ID]:[Age]],6,FALSE)</f>
        <v>18</v>
      </c>
    </row>
    <row r="2254" spans="1:17" ht="15.4" x14ac:dyDescent="0.45">
      <c r="A2254" s="25" t="s">
        <v>2253</v>
      </c>
      <c r="B2254" s="24" t="str">
        <f>VLOOKUP('Customer Names'!A2254,'Customer Names'!A2254:C4588,3,FALSE)</f>
        <v>Wieck</v>
      </c>
      <c r="C2254" s="24">
        <f>VLOOKUP(Table8[[#This Row],[Customer ID]],Table8[[Customer ID]:[BMI]],2,FALSE)</f>
        <v>19.43</v>
      </c>
      <c r="D2254" s="24">
        <f>VLOOKUP(Table8[[#This Row],[Customer ID]],Table8[[Customer ID]:[HBA1C]],4,FALSE)</f>
        <v>5.85</v>
      </c>
      <c r="E2254" s="24" t="str">
        <f>VLOOKUP(Table8[[#This Row],[Customer ID]],Table8[[Customer ID]:[Heart Issues]],6,FALSE)</f>
        <v>No</v>
      </c>
      <c r="F2254" s="24" t="str">
        <f>VLOOKUP(Table8[[#This Row],[Customer ID]],Table8[[Customer ID]:[Any Transplants]],7,FALSE)</f>
        <v>Yes</v>
      </c>
      <c r="G2254" s="24" t="str">
        <f>VLOOKUP(Table8[[#This Row],[Customer ID]],Table8[[Customer ID]:[Cancer history]],8,FALSE)</f>
        <v>No</v>
      </c>
      <c r="H2254" s="24">
        <f>VLOOKUP(Table8[[#This Row],[Customer ID]],Table8[[Customer ID]:[NumberOfMajorSurgeries]],9,FALSE)</f>
        <v>1</v>
      </c>
      <c r="I2254" s="24" t="str">
        <f>VLOOKUP(Table8[[#This Row],[Customer ID]],Table8[],10,FALSE)</f>
        <v>No</v>
      </c>
      <c r="J2254" s="24" t="str">
        <f>VLOOKUP(Table8[[#This Row],[Customer ID]],Table8[[Customer ID]:[Wight Status]],3,FALSE)</f>
        <v>Normal Weight</v>
      </c>
      <c r="K2254" s="24" t="str">
        <f>VLOOKUP(Table8[[#This Row],[Customer ID]],Table8[[Customer ID]:[Diabetes Status]],5,FALSE)</f>
        <v>Prediabetes</v>
      </c>
      <c r="L2254" s="24" t="str">
        <f>VLOOKUP(A2254,Table1[[Customer ID]:[Date Of Birth]],5,FALSE)</f>
        <v>30-Sep-2004</v>
      </c>
      <c r="M2254" s="24">
        <f>VLOOKUP(A2254,Table1[[Customer ID]:[charges]],8,FALSE)</f>
        <v>1283</v>
      </c>
      <c r="N2254" s="24" t="str">
        <f>VLOOKUP(Healthcare!A2254,Table1[[Customer ID]:[Hospital tier]],9,FALSE)</f>
        <v>tier - 2</v>
      </c>
      <c r="O2254" s="24" t="str">
        <f>VLOOKUP(A2254,Table1[[Customer ID]:[City tier]],10,FALSE)</f>
        <v>tier - 1</v>
      </c>
      <c r="P2254" s="24" t="str">
        <f>VLOOKUP(Healthcare!A2254,Table1[],11,FALSE)</f>
        <v>R1013</v>
      </c>
      <c r="Q2254" s="24">
        <f>VLOOKUP(Healthcare!A2254,Table1[[Customer ID]:[Age]],6,FALSE)</f>
        <v>18</v>
      </c>
    </row>
    <row r="2255" spans="1:17" ht="15.4" x14ac:dyDescent="0.45">
      <c r="A2255" s="25" t="s">
        <v>2254</v>
      </c>
      <c r="B2255" s="24" t="str">
        <f>VLOOKUP('Customer Names'!A2255,'Customer Names'!A2255:C4589,3,FALSE)</f>
        <v>Friel</v>
      </c>
      <c r="C2255" s="24">
        <f>VLOOKUP(Table8[[#This Row],[Customer ID]],Table8[[Customer ID]:[BMI]],2,FALSE)</f>
        <v>15.22</v>
      </c>
      <c r="D2255" s="24">
        <f>VLOOKUP(Table8[[#This Row],[Customer ID]],Table8[[Customer ID]:[HBA1C]],4,FALSE)</f>
        <v>4.92</v>
      </c>
      <c r="E2255" s="24" t="str">
        <f>VLOOKUP(Table8[[#This Row],[Customer ID]],Table8[[Customer ID]:[Heart Issues]],6,FALSE)</f>
        <v>Yes</v>
      </c>
      <c r="F2255" s="24" t="str">
        <f>VLOOKUP(Table8[[#This Row],[Customer ID]],Table8[[Customer ID]:[Any Transplants]],7,FALSE)</f>
        <v>No</v>
      </c>
      <c r="G2255" s="24" t="str">
        <f>VLOOKUP(Table8[[#This Row],[Customer ID]],Table8[[Customer ID]:[Cancer history]],8,FALSE)</f>
        <v>Yes</v>
      </c>
      <c r="H2255" s="24">
        <f>VLOOKUP(Table8[[#This Row],[Customer ID]],Table8[[Customer ID]:[NumberOfMajorSurgeries]],9,FALSE)</f>
        <v>1</v>
      </c>
      <c r="I2255" s="24" t="str">
        <f>VLOOKUP(Table8[[#This Row],[Customer ID]],Table8[],10,FALSE)</f>
        <v>No</v>
      </c>
      <c r="J2255" s="24" t="str">
        <f>VLOOKUP(Table8[[#This Row],[Customer ID]],Table8[[Customer ID]:[Wight Status]],3,FALSE)</f>
        <v>Under Weight</v>
      </c>
      <c r="K2255" s="24" t="str">
        <f>VLOOKUP(Table8[[#This Row],[Customer ID]],Table8[[Customer ID]:[Diabetes Status]],5,FALSE)</f>
        <v>Normal</v>
      </c>
      <c r="L2255" s="24" t="str">
        <f>VLOOKUP(A2255,Table1[[Customer ID]:[Date Of Birth]],5,FALSE)</f>
        <v>26-Oct-1997</v>
      </c>
      <c r="M2255" s="24">
        <f>VLOOKUP(A2255,Table1[[Customer ID]:[charges]],8,FALSE)</f>
        <v>1276</v>
      </c>
      <c r="N2255" s="24" t="str">
        <f>VLOOKUP(Healthcare!A2255,Table1[[Customer ID]:[Hospital tier]],9,FALSE)</f>
        <v>tier - 2</v>
      </c>
      <c r="O2255" s="24" t="str">
        <f>VLOOKUP(A2255,Table1[[Customer ID]:[City tier]],10,FALSE)</f>
        <v>tier - 2</v>
      </c>
      <c r="P2255" s="24" t="str">
        <f>VLOOKUP(Healthcare!A2255,Table1[],11,FALSE)</f>
        <v>R1012</v>
      </c>
      <c r="Q2255" s="24">
        <f>VLOOKUP(Healthcare!A2255,Table1[[Customer ID]:[Age]],6,FALSE)</f>
        <v>25</v>
      </c>
    </row>
    <row r="2256" spans="1:17" ht="15.4" x14ac:dyDescent="0.45">
      <c r="A2256" s="25" t="s">
        <v>2255</v>
      </c>
      <c r="B2256" s="24" t="str">
        <f>VLOOKUP('Customer Names'!A2256,'Customer Names'!A2256:C4590,3,FALSE)</f>
        <v>Santandreu</v>
      </c>
      <c r="C2256" s="24">
        <f>VLOOKUP(Table8[[#This Row],[Customer ID]],Table8[[Customer ID]:[BMI]],2,FALSE)</f>
        <v>20.72</v>
      </c>
      <c r="D2256" s="24">
        <f>VLOOKUP(Table8[[#This Row],[Customer ID]],Table8[[Customer ID]:[HBA1C]],4,FALSE)</f>
        <v>9.4600000000000009</v>
      </c>
      <c r="E2256" s="24" t="str">
        <f>VLOOKUP(Table8[[#This Row],[Customer ID]],Table8[[Customer ID]:[Heart Issues]],6,FALSE)</f>
        <v>No</v>
      </c>
      <c r="F2256" s="24" t="str">
        <f>VLOOKUP(Table8[[#This Row],[Customer ID]],Table8[[Customer ID]:[Any Transplants]],7,FALSE)</f>
        <v>No</v>
      </c>
      <c r="G2256" s="24" t="str">
        <f>VLOOKUP(Table8[[#This Row],[Customer ID]],Table8[[Customer ID]:[Cancer history]],8,FALSE)</f>
        <v>No</v>
      </c>
      <c r="H2256" s="24">
        <f>VLOOKUP(Table8[[#This Row],[Customer ID]],Table8[[Customer ID]:[NumberOfMajorSurgeries]],9,FALSE)</f>
        <v>0</v>
      </c>
      <c r="I2256" s="24" t="str">
        <f>VLOOKUP(Table8[[#This Row],[Customer ID]],Table8[],10,FALSE)</f>
        <v>No</v>
      </c>
      <c r="J2256" s="24" t="str">
        <f>VLOOKUP(Table8[[#This Row],[Customer ID]],Table8[[Customer ID]:[Wight Status]],3,FALSE)</f>
        <v>Normal Weight</v>
      </c>
      <c r="K2256" s="24" t="str">
        <f>VLOOKUP(Table8[[#This Row],[Customer ID]],Table8[[Customer ID]:[Diabetes Status]],5,FALSE)</f>
        <v>Diabetes</v>
      </c>
      <c r="L2256" s="24" t="str">
        <f>VLOOKUP(A2256,Table1[[Customer ID]:[Date Of Birth]],5,FALSE)</f>
        <v>4-Dec-2002</v>
      </c>
      <c r="M2256" s="24">
        <f>VLOOKUP(A2256,Table1[[Customer ID]:[charges]],8,FALSE)</f>
        <v>1267</v>
      </c>
      <c r="N2256" s="24" t="str">
        <f>VLOOKUP(Healthcare!A2256,Table1[[Customer ID]:[Hospital tier]],9,FALSE)</f>
        <v>tier - 2</v>
      </c>
      <c r="O2256" s="24" t="str">
        <f>VLOOKUP(A2256,Table1[[Customer ID]:[City tier]],10,FALSE)</f>
        <v>tier - 1</v>
      </c>
      <c r="P2256" s="24" t="str">
        <f>VLOOKUP(Healthcare!A2256,Table1[],11,FALSE)</f>
        <v>R1013</v>
      </c>
      <c r="Q2256" s="24">
        <f>VLOOKUP(Healthcare!A2256,Table1[[Customer ID]:[Age]],6,FALSE)</f>
        <v>20</v>
      </c>
    </row>
    <row r="2257" spans="1:17" ht="15.4" x14ac:dyDescent="0.45">
      <c r="A2257" s="25" t="s">
        <v>2256</v>
      </c>
      <c r="B2257" s="24" t="str">
        <f>VLOOKUP('Customer Names'!A2257,'Customer Names'!A2257:C4591,3,FALSE)</f>
        <v>Johnson</v>
      </c>
      <c r="C2257" s="24">
        <f>VLOOKUP(Table8[[#This Row],[Customer ID]],Table8[[Customer ID]:[BMI]],2,FALSE)</f>
        <v>35.4</v>
      </c>
      <c r="D2257" s="24">
        <f>VLOOKUP(Table8[[#This Row],[Customer ID]],Table8[[Customer ID]:[HBA1C]],4,FALSE)</f>
        <v>5.94</v>
      </c>
      <c r="E2257" s="24" t="str">
        <f>VLOOKUP(Table8[[#This Row],[Customer ID]],Table8[[Customer ID]:[Heart Issues]],6,FALSE)</f>
        <v>No</v>
      </c>
      <c r="F2257" s="24" t="str">
        <f>VLOOKUP(Table8[[#This Row],[Customer ID]],Table8[[Customer ID]:[Any Transplants]],7,FALSE)</f>
        <v>No</v>
      </c>
      <c r="G2257" s="24" t="str">
        <f>VLOOKUP(Table8[[#This Row],[Customer ID]],Table8[[Customer ID]:[Cancer history]],8,FALSE)</f>
        <v>Yes</v>
      </c>
      <c r="H2257" s="24">
        <f>VLOOKUP(Table8[[#This Row],[Customer ID]],Table8[[Customer ID]:[NumberOfMajorSurgeries]],9,FALSE)</f>
        <v>1</v>
      </c>
      <c r="I2257" s="24" t="str">
        <f>VLOOKUP(Table8[[#This Row],[Customer ID]],Table8[],10,FALSE)</f>
        <v>No</v>
      </c>
      <c r="J2257" s="24" t="str">
        <f>VLOOKUP(Table8[[#This Row],[Customer ID]],Table8[[Customer ID]:[Wight Status]],3,FALSE)</f>
        <v>Obesity</v>
      </c>
      <c r="K2257" s="24" t="str">
        <f>VLOOKUP(Table8[[#This Row],[Customer ID]],Table8[[Customer ID]:[Diabetes Status]],5,FALSE)</f>
        <v>Prediabetes</v>
      </c>
      <c r="L2257" s="24" t="str">
        <f>VLOOKUP(A2257,Table1[[Customer ID]:[Date Of Birth]],5,FALSE)</f>
        <v>21-Nov-2003</v>
      </c>
      <c r="M2257" s="24">
        <f>VLOOKUP(A2257,Table1[[Customer ID]:[charges]],8,FALSE)</f>
        <v>1263.25</v>
      </c>
      <c r="N2257" s="24" t="str">
        <f>VLOOKUP(Healthcare!A2257,Table1[[Customer ID]:[Hospital tier]],9,FALSE)</f>
        <v>tier - 2</v>
      </c>
      <c r="O2257" s="24" t="str">
        <f>VLOOKUP(A2257,Table1[[Customer ID]:[City tier]],10,FALSE)</f>
        <v>tier - 3</v>
      </c>
      <c r="P2257" s="24" t="str">
        <f>VLOOKUP(Healthcare!A2257,Table1[],11,FALSE)</f>
        <v>R1011</v>
      </c>
      <c r="Q2257" s="24">
        <f>VLOOKUP(Healthcare!A2257,Table1[[Customer ID]:[Age]],6,FALSE)</f>
        <v>19</v>
      </c>
    </row>
    <row r="2258" spans="1:17" ht="15.4" x14ac:dyDescent="0.45">
      <c r="A2258" s="25" t="s">
        <v>2257</v>
      </c>
      <c r="B2258" s="24" t="str">
        <f>VLOOKUP('Customer Names'!A2258,'Customer Names'!A2258:C4592,3,FALSE)</f>
        <v>Gerber</v>
      </c>
      <c r="C2258" s="24">
        <f>VLOOKUP(Table8[[#This Row],[Customer ID]],Table8[[Customer ID]:[BMI]],2,FALSE)</f>
        <v>34.4</v>
      </c>
      <c r="D2258" s="24">
        <f>VLOOKUP(Table8[[#This Row],[Customer ID]],Table8[[Customer ID]:[HBA1C]],4,FALSE)</f>
        <v>5.7</v>
      </c>
      <c r="E2258" s="24" t="str">
        <f>VLOOKUP(Table8[[#This Row],[Customer ID]],Table8[[Customer ID]:[Heart Issues]],6,FALSE)</f>
        <v>No</v>
      </c>
      <c r="F2258" s="24" t="str">
        <f>VLOOKUP(Table8[[#This Row],[Customer ID]],Table8[[Customer ID]:[Any Transplants]],7,FALSE)</f>
        <v>No</v>
      </c>
      <c r="G2258" s="24" t="str">
        <f>VLOOKUP(Table8[[#This Row],[Customer ID]],Table8[[Customer ID]:[Cancer history]],8,FALSE)</f>
        <v>Yes</v>
      </c>
      <c r="H2258" s="24">
        <f>VLOOKUP(Table8[[#This Row],[Customer ID]],Table8[[Customer ID]:[NumberOfMajorSurgeries]],9,FALSE)</f>
        <v>1</v>
      </c>
      <c r="I2258" s="24" t="str">
        <f>VLOOKUP(Table8[[#This Row],[Customer ID]],Table8[],10,FALSE)</f>
        <v>No</v>
      </c>
      <c r="J2258" s="24" t="str">
        <f>VLOOKUP(Table8[[#This Row],[Customer ID]],Table8[[Customer ID]:[Wight Status]],3,FALSE)</f>
        <v>Obesity</v>
      </c>
      <c r="K2258" s="24" t="str">
        <f>VLOOKUP(Table8[[#This Row],[Customer ID]],Table8[[Customer ID]:[Diabetes Status]],5,FALSE)</f>
        <v>Prediabetes</v>
      </c>
      <c r="L2258" s="24" t="str">
        <f>VLOOKUP(A2258,Table1[[Customer ID]:[Date Of Birth]],5,FALSE)</f>
        <v>15-Aug-2003</v>
      </c>
      <c r="M2258" s="24">
        <f>VLOOKUP(A2258,Table1[[Customer ID]:[charges]],8,FALSE)</f>
        <v>1261.8599999999999</v>
      </c>
      <c r="N2258" s="24" t="str">
        <f>VLOOKUP(Healthcare!A2258,Table1[[Customer ID]:[Hospital tier]],9,FALSE)</f>
        <v>tier - 2</v>
      </c>
      <c r="O2258" s="24" t="str">
        <f>VLOOKUP(A2258,Table1[[Customer ID]:[City tier]],10,FALSE)</f>
        <v>tier - 3</v>
      </c>
      <c r="P2258" s="24" t="str">
        <f>VLOOKUP(Healthcare!A2258,Table1[],11,FALSE)</f>
        <v>R1011</v>
      </c>
      <c r="Q2258" s="24">
        <f>VLOOKUP(Healthcare!A2258,Table1[[Customer ID]:[Age]],6,FALSE)</f>
        <v>19</v>
      </c>
    </row>
    <row r="2259" spans="1:17" ht="15.4" x14ac:dyDescent="0.45">
      <c r="A2259" s="25" t="s">
        <v>2258</v>
      </c>
      <c r="B2259" s="24" t="str">
        <f>VLOOKUP('Customer Names'!A2259,'Customer Names'!A2259:C4593,3,FALSE)</f>
        <v>Benadum</v>
      </c>
      <c r="C2259" s="24">
        <f>VLOOKUP(Table8[[#This Row],[Customer ID]],Table8[[Customer ID]:[BMI]],2,FALSE)</f>
        <v>34.1</v>
      </c>
      <c r="D2259" s="24">
        <f>VLOOKUP(Table8[[#This Row],[Customer ID]],Table8[[Customer ID]:[HBA1C]],4,FALSE)</f>
        <v>4.13</v>
      </c>
      <c r="E2259" s="24" t="str">
        <f>VLOOKUP(Table8[[#This Row],[Customer ID]],Table8[[Customer ID]:[Heart Issues]],6,FALSE)</f>
        <v>No</v>
      </c>
      <c r="F2259" s="24" t="str">
        <f>VLOOKUP(Table8[[#This Row],[Customer ID]],Table8[[Customer ID]:[Any Transplants]],7,FALSE)</f>
        <v>No</v>
      </c>
      <c r="G2259" s="24" t="str">
        <f>VLOOKUP(Table8[[#This Row],[Customer ID]],Table8[[Customer ID]:[Cancer history]],8,FALSE)</f>
        <v>Yes</v>
      </c>
      <c r="H2259" s="24">
        <f>VLOOKUP(Table8[[#This Row],[Customer ID]],Table8[[Customer ID]:[NumberOfMajorSurgeries]],9,FALSE)</f>
        <v>1</v>
      </c>
      <c r="I2259" s="24" t="str">
        <f>VLOOKUP(Table8[[#This Row],[Customer ID]],Table8[],10,FALSE)</f>
        <v>No</v>
      </c>
      <c r="J2259" s="24" t="str">
        <f>VLOOKUP(Table8[[#This Row],[Customer ID]],Table8[[Customer ID]:[Wight Status]],3,FALSE)</f>
        <v>Obesity</v>
      </c>
      <c r="K2259" s="24" t="str">
        <f>VLOOKUP(Table8[[#This Row],[Customer ID]],Table8[[Customer ID]:[Diabetes Status]],5,FALSE)</f>
        <v>Normal</v>
      </c>
      <c r="L2259" s="24" t="str">
        <f>VLOOKUP(A2259,Table1[[Customer ID]:[Date Of Birth]],5,FALSE)</f>
        <v>30-Oct-2003</v>
      </c>
      <c r="M2259" s="24">
        <f>VLOOKUP(A2259,Table1[[Customer ID]:[charges]],8,FALSE)</f>
        <v>1261.44</v>
      </c>
      <c r="N2259" s="24" t="str">
        <f>VLOOKUP(Healthcare!A2259,Table1[[Customer ID]:[Hospital tier]],9,FALSE)</f>
        <v>tier - 2</v>
      </c>
      <c r="O2259" s="24" t="str">
        <f>VLOOKUP(A2259,Table1[[Customer ID]:[City tier]],10,FALSE)</f>
        <v>tier - 3</v>
      </c>
      <c r="P2259" s="24" t="str">
        <f>VLOOKUP(Healthcare!A2259,Table1[],11,FALSE)</f>
        <v>R1011</v>
      </c>
      <c r="Q2259" s="24">
        <f>VLOOKUP(Healthcare!A2259,Table1[[Customer ID]:[Age]],6,FALSE)</f>
        <v>19</v>
      </c>
    </row>
    <row r="2260" spans="1:17" ht="15.4" x14ac:dyDescent="0.45">
      <c r="A2260" s="25" t="s">
        <v>2259</v>
      </c>
      <c r="B2260" s="24" t="str">
        <f>VLOOKUP('Customer Names'!A2260,'Customer Names'!A2260:C4594,3,FALSE)</f>
        <v>Ragazzini</v>
      </c>
      <c r="C2260" s="24">
        <f>VLOOKUP(Table8[[#This Row],[Customer ID]],Table8[[Customer ID]:[BMI]],2,FALSE)</f>
        <v>30.4</v>
      </c>
      <c r="D2260" s="24">
        <f>VLOOKUP(Table8[[#This Row],[Customer ID]],Table8[[Customer ID]:[HBA1C]],4,FALSE)</f>
        <v>4.7699999999999996</v>
      </c>
      <c r="E2260" s="24" t="str">
        <f>VLOOKUP(Table8[[#This Row],[Customer ID]],Table8[[Customer ID]:[Heart Issues]],6,FALSE)</f>
        <v>No</v>
      </c>
      <c r="F2260" s="24" t="str">
        <f>VLOOKUP(Table8[[#This Row],[Customer ID]],Table8[[Customer ID]:[Any Transplants]],7,FALSE)</f>
        <v>No</v>
      </c>
      <c r="G2260" s="24" t="str">
        <f>VLOOKUP(Table8[[#This Row],[Customer ID]],Table8[[Customer ID]:[Cancer history]],8,FALSE)</f>
        <v>Yes</v>
      </c>
      <c r="H2260" s="24">
        <f>VLOOKUP(Table8[[#This Row],[Customer ID]],Table8[[Customer ID]:[NumberOfMajorSurgeries]],9,FALSE)</f>
        <v>1</v>
      </c>
      <c r="I2260" s="24" t="str">
        <f>VLOOKUP(Table8[[#This Row],[Customer ID]],Table8[],10,FALSE)</f>
        <v>No</v>
      </c>
      <c r="J2260" s="24" t="str">
        <f>VLOOKUP(Table8[[#This Row],[Customer ID]],Table8[[Customer ID]:[Wight Status]],3,FALSE)</f>
        <v>Obesity</v>
      </c>
      <c r="K2260" s="24" t="str">
        <f>VLOOKUP(Table8[[#This Row],[Customer ID]],Table8[[Customer ID]:[Diabetes Status]],5,FALSE)</f>
        <v>Normal</v>
      </c>
      <c r="L2260" s="24" t="str">
        <f>VLOOKUP(A2260,Table1[[Customer ID]:[Date Of Birth]],5,FALSE)</f>
        <v>13-Oct-2003</v>
      </c>
      <c r="M2260" s="24">
        <f>VLOOKUP(A2260,Table1[[Customer ID]:[charges]],8,FALSE)</f>
        <v>1256.3</v>
      </c>
      <c r="N2260" s="24" t="str">
        <f>VLOOKUP(Healthcare!A2260,Table1[[Customer ID]:[Hospital tier]],9,FALSE)</f>
        <v>tier - 2</v>
      </c>
      <c r="O2260" s="24" t="str">
        <f>VLOOKUP(A2260,Table1[[Customer ID]:[City tier]],10,FALSE)</f>
        <v>tier - 3</v>
      </c>
      <c r="P2260" s="24" t="str">
        <f>VLOOKUP(Healthcare!A2260,Table1[],11,FALSE)</f>
        <v>R1011</v>
      </c>
      <c r="Q2260" s="24">
        <f>VLOOKUP(Healthcare!A2260,Table1[[Customer ID]:[Age]],6,FALSE)</f>
        <v>19</v>
      </c>
    </row>
    <row r="2261" spans="1:17" ht="15.4" x14ac:dyDescent="0.45">
      <c r="A2261" s="25" t="s">
        <v>2260</v>
      </c>
      <c r="B2261" s="24" t="str">
        <f>VLOOKUP('Customer Names'!A2261,'Customer Names'!A2261:C4595,3,FALSE)</f>
        <v>Kessinger</v>
      </c>
      <c r="C2261" s="24">
        <f>VLOOKUP(Table8[[#This Row],[Customer ID]],Table8[[Customer ID]:[BMI]],2,FALSE)</f>
        <v>28.7</v>
      </c>
      <c r="D2261" s="24">
        <f>VLOOKUP(Table8[[#This Row],[Customer ID]],Table8[[Customer ID]:[HBA1C]],4,FALSE)</f>
        <v>4.99</v>
      </c>
      <c r="E2261" s="24" t="str">
        <f>VLOOKUP(Table8[[#This Row],[Customer ID]],Table8[[Customer ID]:[Heart Issues]],6,FALSE)</f>
        <v>No</v>
      </c>
      <c r="F2261" s="24" t="str">
        <f>VLOOKUP(Table8[[#This Row],[Customer ID]],Table8[[Customer ID]:[Any Transplants]],7,FALSE)</f>
        <v>No</v>
      </c>
      <c r="G2261" s="24" t="str">
        <f>VLOOKUP(Table8[[#This Row],[Customer ID]],Table8[[Customer ID]:[Cancer history]],8,FALSE)</f>
        <v>Yes</v>
      </c>
      <c r="H2261" s="24">
        <f>VLOOKUP(Table8[[#This Row],[Customer ID]],Table8[[Customer ID]:[NumberOfMajorSurgeries]],9,FALSE)</f>
        <v>1</v>
      </c>
      <c r="I2261" s="24" t="str">
        <f>VLOOKUP(Table8[[#This Row],[Customer ID]],Table8[],10,FALSE)</f>
        <v>No</v>
      </c>
      <c r="J2261" s="24" t="str">
        <f>VLOOKUP(Table8[[#This Row],[Customer ID]],Table8[[Customer ID]:[Wight Status]],3,FALSE)</f>
        <v>Over Weight</v>
      </c>
      <c r="K2261" s="24" t="str">
        <f>VLOOKUP(Table8[[#This Row],[Customer ID]],Table8[[Customer ID]:[Diabetes Status]],5,FALSE)</f>
        <v>Normal</v>
      </c>
      <c r="L2261" s="24" t="str">
        <f>VLOOKUP(A2261,Table1[[Customer ID]:[Date Of Birth]],5,FALSE)</f>
        <v>10-Dec-2003</v>
      </c>
      <c r="M2261" s="24">
        <f>VLOOKUP(A2261,Table1[[Customer ID]:[charges]],8,FALSE)</f>
        <v>1253.94</v>
      </c>
      <c r="N2261" s="24" t="str">
        <f>VLOOKUP(Healthcare!A2261,Table1[[Customer ID]:[Hospital tier]],9,FALSE)</f>
        <v>tier - 2</v>
      </c>
      <c r="O2261" s="24" t="str">
        <f>VLOOKUP(A2261,Table1[[Customer ID]:[City tier]],10,FALSE)</f>
        <v>tier - 2</v>
      </c>
      <c r="P2261" s="24" t="str">
        <f>VLOOKUP(Healthcare!A2261,Table1[],11,FALSE)</f>
        <v>R1011</v>
      </c>
      <c r="Q2261" s="24">
        <f>VLOOKUP(Healthcare!A2261,Table1[[Customer ID]:[Age]],6,FALSE)</f>
        <v>19</v>
      </c>
    </row>
    <row r="2262" spans="1:17" ht="15.4" x14ac:dyDescent="0.45">
      <c r="A2262" s="25" t="s">
        <v>2261</v>
      </c>
      <c r="B2262" s="24" t="str">
        <f>VLOOKUP('Customer Names'!A2262,'Customer Names'!A2262:C4596,3,FALSE)</f>
        <v>Bezgin</v>
      </c>
      <c r="C2262" s="24">
        <f>VLOOKUP(Table8[[#This Row],[Customer ID]],Table8[[Customer ID]:[BMI]],2,FALSE)</f>
        <v>17.440000000000001</v>
      </c>
      <c r="D2262" s="24">
        <f>VLOOKUP(Table8[[#This Row],[Customer ID]],Table8[[Customer ID]:[HBA1C]],4,FALSE)</f>
        <v>4.42</v>
      </c>
      <c r="E2262" s="24" t="str">
        <f>VLOOKUP(Table8[[#This Row],[Customer ID]],Table8[[Customer ID]:[Heart Issues]],6,FALSE)</f>
        <v>Yes</v>
      </c>
      <c r="F2262" s="24" t="str">
        <f>VLOOKUP(Table8[[#This Row],[Customer ID]],Table8[[Customer ID]:[Any Transplants]],7,FALSE)</f>
        <v>No</v>
      </c>
      <c r="G2262" s="24" t="str">
        <f>VLOOKUP(Table8[[#This Row],[Customer ID]],Table8[[Customer ID]:[Cancer history]],8,FALSE)</f>
        <v>Yes</v>
      </c>
      <c r="H2262" s="24">
        <f>VLOOKUP(Table8[[#This Row],[Customer ID]],Table8[[Customer ID]:[NumberOfMajorSurgeries]],9,FALSE)</f>
        <v>1</v>
      </c>
      <c r="I2262" s="24" t="str">
        <f>VLOOKUP(Table8[[#This Row],[Customer ID]],Table8[],10,FALSE)</f>
        <v>No</v>
      </c>
      <c r="J2262" s="24" t="str">
        <f>VLOOKUP(Table8[[#This Row],[Customer ID]],Table8[[Customer ID]:[Wight Status]],3,FALSE)</f>
        <v>Under Weight</v>
      </c>
      <c r="K2262" s="24" t="str">
        <f>VLOOKUP(Table8[[#This Row],[Customer ID]],Table8[[Customer ID]:[Diabetes Status]],5,FALSE)</f>
        <v>Normal</v>
      </c>
      <c r="L2262" s="24" t="str">
        <f>VLOOKUP(A2262,Table1[[Customer ID]:[Date Of Birth]],5,FALSE)</f>
        <v>4-Nov-1997</v>
      </c>
      <c r="M2262" s="24">
        <f>VLOOKUP(A2262,Table1[[Customer ID]:[charges]],8,FALSE)</f>
        <v>1253</v>
      </c>
      <c r="N2262" s="24" t="str">
        <f>VLOOKUP(Healthcare!A2262,Table1[[Customer ID]:[Hospital tier]],9,FALSE)</f>
        <v>tier - 2</v>
      </c>
      <c r="O2262" s="24" t="str">
        <f>VLOOKUP(A2262,Table1[[Customer ID]:[City tier]],10,FALSE)</f>
        <v>tier - 2</v>
      </c>
      <c r="P2262" s="24" t="str">
        <f>VLOOKUP(Healthcare!A2262,Table1[],11,FALSE)</f>
        <v>R1013</v>
      </c>
      <c r="Q2262" s="24">
        <f>VLOOKUP(Healthcare!A2262,Table1[[Customer ID]:[Age]],6,FALSE)</f>
        <v>25</v>
      </c>
    </row>
    <row r="2263" spans="1:17" ht="15.4" x14ac:dyDescent="0.45">
      <c r="A2263" s="25" t="s">
        <v>2262</v>
      </c>
      <c r="B2263" s="24" t="str">
        <f>VLOOKUP('Customer Names'!A2263,'Customer Names'!A2263:C4597,3,FALSE)</f>
        <v>Woldesilassie</v>
      </c>
      <c r="C2263" s="24">
        <f>VLOOKUP(Table8[[#This Row],[Customer ID]],Table8[[Customer ID]:[BMI]],2,FALSE)</f>
        <v>27.6</v>
      </c>
      <c r="D2263" s="24">
        <f>VLOOKUP(Table8[[#This Row],[Customer ID]],Table8[[Customer ID]:[HBA1C]],4,FALSE)</f>
        <v>4.01</v>
      </c>
      <c r="E2263" s="24" t="str">
        <f>VLOOKUP(Table8[[#This Row],[Customer ID]],Table8[[Customer ID]:[Heart Issues]],6,FALSE)</f>
        <v>No</v>
      </c>
      <c r="F2263" s="24" t="str">
        <f>VLOOKUP(Table8[[#This Row],[Customer ID]],Table8[[Customer ID]:[Any Transplants]],7,FALSE)</f>
        <v>No</v>
      </c>
      <c r="G2263" s="24" t="str">
        <f>VLOOKUP(Table8[[#This Row],[Customer ID]],Table8[[Customer ID]:[Cancer history]],8,FALSE)</f>
        <v>Yes</v>
      </c>
      <c r="H2263" s="24">
        <f>VLOOKUP(Table8[[#This Row],[Customer ID]],Table8[[Customer ID]:[NumberOfMajorSurgeries]],9,FALSE)</f>
        <v>1</v>
      </c>
      <c r="I2263" s="24" t="str">
        <f>VLOOKUP(Table8[[#This Row],[Customer ID]],Table8[],10,FALSE)</f>
        <v>No</v>
      </c>
      <c r="J2263" s="24" t="str">
        <f>VLOOKUP(Table8[[#This Row],[Customer ID]],Table8[[Customer ID]:[Wight Status]],3,FALSE)</f>
        <v>Over Weight</v>
      </c>
      <c r="K2263" s="24" t="str">
        <f>VLOOKUP(Table8[[#This Row],[Customer ID]],Table8[[Customer ID]:[Diabetes Status]],5,FALSE)</f>
        <v>Normal</v>
      </c>
      <c r="L2263" s="24" t="str">
        <f>VLOOKUP(A2263,Table1[[Customer ID]:[Date Of Birth]],5,FALSE)</f>
        <v>15-Sep-2003</v>
      </c>
      <c r="M2263" s="24">
        <f>VLOOKUP(A2263,Table1[[Customer ID]:[charges]],8,FALSE)</f>
        <v>1252.4100000000001</v>
      </c>
      <c r="N2263" s="24" t="str">
        <f>VLOOKUP(Healthcare!A2263,Table1[[Customer ID]:[Hospital tier]],9,FALSE)</f>
        <v>tier - 2</v>
      </c>
      <c r="O2263" s="24" t="str">
        <f>VLOOKUP(A2263,Table1[[Customer ID]:[City tier]],10,FALSE)</f>
        <v>tier - 3</v>
      </c>
      <c r="P2263" s="24" t="str">
        <f>VLOOKUP(Healthcare!A2263,Table1[],11,FALSE)</f>
        <v>R1011</v>
      </c>
      <c r="Q2263" s="24">
        <f>VLOOKUP(Healthcare!A2263,Table1[[Customer ID]:[Age]],6,FALSE)</f>
        <v>19</v>
      </c>
    </row>
    <row r="2264" spans="1:17" ht="15.4" x14ac:dyDescent="0.45">
      <c r="A2264" s="25" t="s">
        <v>2263</v>
      </c>
      <c r="B2264" s="24" t="str">
        <f>VLOOKUP('Customer Names'!A2264,'Customer Names'!A2264:C4598,3,FALSE)</f>
        <v>Ruiz Herrero</v>
      </c>
      <c r="C2264" s="24">
        <f>VLOOKUP(Table8[[#This Row],[Customer ID]],Table8[[Customer ID]:[BMI]],2,FALSE)</f>
        <v>20.7</v>
      </c>
      <c r="D2264" s="24">
        <f>VLOOKUP(Table8[[#This Row],[Customer ID]],Table8[[Customer ID]:[HBA1C]],4,FALSE)</f>
        <v>4.49</v>
      </c>
      <c r="E2264" s="24" t="str">
        <f>VLOOKUP(Table8[[#This Row],[Customer ID]],Table8[[Customer ID]:[Heart Issues]],6,FALSE)</f>
        <v>No</v>
      </c>
      <c r="F2264" s="24" t="str">
        <f>VLOOKUP(Table8[[#This Row],[Customer ID]],Table8[[Customer ID]:[Any Transplants]],7,FALSE)</f>
        <v>No</v>
      </c>
      <c r="G2264" s="24" t="str">
        <f>VLOOKUP(Table8[[#This Row],[Customer ID]],Table8[[Customer ID]:[Cancer history]],8,FALSE)</f>
        <v>Yes</v>
      </c>
      <c r="H2264" s="24">
        <f>VLOOKUP(Table8[[#This Row],[Customer ID]],Table8[[Customer ID]:[NumberOfMajorSurgeries]],9,FALSE)</f>
        <v>1</v>
      </c>
      <c r="I2264" s="24" t="str">
        <f>VLOOKUP(Table8[[#This Row],[Customer ID]],Table8[],10,FALSE)</f>
        <v>No</v>
      </c>
      <c r="J2264" s="24" t="str">
        <f>VLOOKUP(Table8[[#This Row],[Customer ID]],Table8[[Customer ID]:[Wight Status]],3,FALSE)</f>
        <v>Normal Weight</v>
      </c>
      <c r="K2264" s="24" t="str">
        <f>VLOOKUP(Table8[[#This Row],[Customer ID]],Table8[[Customer ID]:[Diabetes Status]],5,FALSE)</f>
        <v>Normal</v>
      </c>
      <c r="L2264" s="24" t="str">
        <f>VLOOKUP(A2264,Table1[[Customer ID]:[Date Of Birth]],5,FALSE)</f>
        <v>8-Sep-2003</v>
      </c>
      <c r="M2264" s="24">
        <f>VLOOKUP(A2264,Table1[[Customer ID]:[charges]],8,FALSE)</f>
        <v>1242.82</v>
      </c>
      <c r="N2264" s="24" t="str">
        <f>VLOOKUP(Healthcare!A2264,Table1[[Customer ID]:[Hospital tier]],9,FALSE)</f>
        <v>tier - 2</v>
      </c>
      <c r="O2264" s="24" t="str">
        <f>VLOOKUP(A2264,Table1[[Customer ID]:[City tier]],10,FALSE)</f>
        <v>tier - 1</v>
      </c>
      <c r="P2264" s="24" t="str">
        <f>VLOOKUP(Healthcare!A2264,Table1[],11,FALSE)</f>
        <v>R1011</v>
      </c>
      <c r="Q2264" s="24">
        <f>VLOOKUP(Healthcare!A2264,Table1[[Customer ID]:[Age]],6,FALSE)</f>
        <v>19</v>
      </c>
    </row>
    <row r="2265" spans="1:17" ht="15.4" x14ac:dyDescent="0.45">
      <c r="A2265" s="25" t="s">
        <v>2264</v>
      </c>
      <c r="B2265" s="24" t="str">
        <f>VLOOKUP('Customer Names'!A2265,'Customer Names'!A2265:C4599,3,FALSE)</f>
        <v>Bin Alias</v>
      </c>
      <c r="C2265" s="24">
        <f>VLOOKUP(Table8[[#This Row],[Customer ID]],Table8[[Customer ID]:[BMI]],2,FALSE)</f>
        <v>20.3</v>
      </c>
      <c r="D2265" s="24">
        <f>VLOOKUP(Table8[[#This Row],[Customer ID]],Table8[[Customer ID]:[HBA1C]],4,FALSE)</f>
        <v>6.37</v>
      </c>
      <c r="E2265" s="24" t="str">
        <f>VLOOKUP(Table8[[#This Row],[Customer ID]],Table8[[Customer ID]:[Heart Issues]],6,FALSE)</f>
        <v>No</v>
      </c>
      <c r="F2265" s="24" t="str">
        <f>VLOOKUP(Table8[[#This Row],[Customer ID]],Table8[[Customer ID]:[Any Transplants]],7,FALSE)</f>
        <v>No</v>
      </c>
      <c r="G2265" s="24" t="str">
        <f>VLOOKUP(Table8[[#This Row],[Customer ID]],Table8[[Customer ID]:[Cancer history]],8,FALSE)</f>
        <v>Yes</v>
      </c>
      <c r="H2265" s="24">
        <f>VLOOKUP(Table8[[#This Row],[Customer ID]],Table8[[Customer ID]:[NumberOfMajorSurgeries]],9,FALSE)</f>
        <v>1</v>
      </c>
      <c r="I2265" s="24" t="str">
        <f>VLOOKUP(Table8[[#This Row],[Customer ID]],Table8[],10,FALSE)</f>
        <v>No</v>
      </c>
      <c r="J2265" s="24" t="str">
        <f>VLOOKUP(Table8[[#This Row],[Customer ID]],Table8[[Customer ID]:[Wight Status]],3,FALSE)</f>
        <v>Normal Weight</v>
      </c>
      <c r="K2265" s="24" t="str">
        <f>VLOOKUP(Table8[[#This Row],[Customer ID]],Table8[[Customer ID]:[Diabetes Status]],5,FALSE)</f>
        <v>Prediabetes</v>
      </c>
      <c r="L2265" s="24" t="str">
        <f>VLOOKUP(A2265,Table1[[Customer ID]:[Date Of Birth]],5,FALSE)</f>
        <v>15-Sep-2003</v>
      </c>
      <c r="M2265" s="24">
        <f>VLOOKUP(A2265,Table1[[Customer ID]:[charges]],8,FALSE)</f>
        <v>1242.26</v>
      </c>
      <c r="N2265" s="24" t="str">
        <f>VLOOKUP(Healthcare!A2265,Table1[[Customer ID]:[Hospital tier]],9,FALSE)</f>
        <v>tier - 2</v>
      </c>
      <c r="O2265" s="24" t="str">
        <f>VLOOKUP(A2265,Table1[[Customer ID]:[City tier]],10,FALSE)</f>
        <v>tier - 1</v>
      </c>
      <c r="P2265" s="24" t="str">
        <f>VLOOKUP(Healthcare!A2265,Table1[],11,FALSE)</f>
        <v>R1011</v>
      </c>
      <c r="Q2265" s="24">
        <f>VLOOKUP(Healthcare!A2265,Table1[[Customer ID]:[Age]],6,FALSE)</f>
        <v>19</v>
      </c>
    </row>
    <row r="2266" spans="1:17" ht="15.4" x14ac:dyDescent="0.45">
      <c r="A2266" s="25" t="s">
        <v>2265</v>
      </c>
      <c r="B2266" s="24" t="str">
        <f>VLOOKUP('Customer Names'!A2266,'Customer Names'!A2266:C4600,3,FALSE)</f>
        <v>Fischer-Daly</v>
      </c>
      <c r="C2266" s="24">
        <f>VLOOKUP(Table8[[#This Row],[Customer ID]],Table8[[Customer ID]:[BMI]],2,FALSE)</f>
        <v>19.8</v>
      </c>
      <c r="D2266" s="24">
        <f>VLOOKUP(Table8[[#This Row],[Customer ID]],Table8[[Customer ID]:[HBA1C]],4,FALSE)</f>
        <v>5.12</v>
      </c>
      <c r="E2266" s="24" t="str">
        <f>VLOOKUP(Table8[[#This Row],[Customer ID]],Table8[[Customer ID]:[Heart Issues]],6,FALSE)</f>
        <v>No</v>
      </c>
      <c r="F2266" s="24" t="str">
        <f>VLOOKUP(Table8[[#This Row],[Customer ID]],Table8[[Customer ID]:[Any Transplants]],7,FALSE)</f>
        <v>No</v>
      </c>
      <c r="G2266" s="24" t="str">
        <f>VLOOKUP(Table8[[#This Row],[Customer ID]],Table8[[Customer ID]:[Cancer history]],8,FALSE)</f>
        <v>Yes</v>
      </c>
      <c r="H2266" s="24">
        <f>VLOOKUP(Table8[[#This Row],[Customer ID]],Table8[[Customer ID]:[NumberOfMajorSurgeries]],9,FALSE)</f>
        <v>1</v>
      </c>
      <c r="I2266" s="24" t="str">
        <f>VLOOKUP(Table8[[#This Row],[Customer ID]],Table8[],10,FALSE)</f>
        <v>No</v>
      </c>
      <c r="J2266" s="24" t="str">
        <f>VLOOKUP(Table8[[#This Row],[Customer ID]],Table8[[Customer ID]:[Wight Status]],3,FALSE)</f>
        <v>Normal Weight</v>
      </c>
      <c r="K2266" s="24" t="str">
        <f>VLOOKUP(Table8[[#This Row],[Customer ID]],Table8[[Customer ID]:[Diabetes Status]],5,FALSE)</f>
        <v>Normal</v>
      </c>
      <c r="L2266" s="24" t="str">
        <f>VLOOKUP(A2266,Table1[[Customer ID]:[Date Of Birth]],5,FALSE)</f>
        <v>2-Aug-2003</v>
      </c>
      <c r="M2266" s="24">
        <f>VLOOKUP(A2266,Table1[[Customer ID]:[charges]],8,FALSE)</f>
        <v>1241.57</v>
      </c>
      <c r="N2266" s="24" t="str">
        <f>VLOOKUP(Healthcare!A2266,Table1[[Customer ID]:[Hospital tier]],9,FALSE)</f>
        <v>tier - 2</v>
      </c>
      <c r="O2266" s="24" t="str">
        <f>VLOOKUP(A2266,Table1[[Customer ID]:[City tier]],10,FALSE)</f>
        <v>tier - 2</v>
      </c>
      <c r="P2266" s="24" t="str">
        <f>VLOOKUP(Healthcare!A2266,Table1[],11,FALSE)</f>
        <v>R1011</v>
      </c>
      <c r="Q2266" s="24">
        <f>VLOOKUP(Healthcare!A2266,Table1[[Customer ID]:[Age]],6,FALSE)</f>
        <v>19</v>
      </c>
    </row>
    <row r="2267" spans="1:17" ht="15.4" x14ac:dyDescent="0.45">
      <c r="A2267" s="25" t="s">
        <v>2266</v>
      </c>
      <c r="B2267" s="24" t="str">
        <f>VLOOKUP('Customer Names'!A2267,'Customer Names'!A2267:C4601,3,FALSE)</f>
        <v>Pulliam</v>
      </c>
      <c r="C2267" s="24">
        <f>VLOOKUP(Table8[[#This Row],[Customer ID]],Table8[[Customer ID]:[BMI]],2,FALSE)</f>
        <v>21.87</v>
      </c>
      <c r="D2267" s="24">
        <f>VLOOKUP(Table8[[#This Row],[Customer ID]],Table8[[Customer ID]:[HBA1C]],4,FALSE)</f>
        <v>8.59</v>
      </c>
      <c r="E2267" s="24" t="str">
        <f>VLOOKUP(Table8[[#This Row],[Customer ID]],Table8[[Customer ID]:[Heart Issues]],6,FALSE)</f>
        <v>No</v>
      </c>
      <c r="F2267" s="24" t="str">
        <f>VLOOKUP(Table8[[#This Row],[Customer ID]],Table8[[Customer ID]:[Any Transplants]],7,FALSE)</f>
        <v>No</v>
      </c>
      <c r="G2267" s="24" t="str">
        <f>VLOOKUP(Table8[[#This Row],[Customer ID]],Table8[[Customer ID]:[Cancer history]],8,FALSE)</f>
        <v>No</v>
      </c>
      <c r="H2267" s="24">
        <f>VLOOKUP(Table8[[#This Row],[Customer ID]],Table8[[Customer ID]:[NumberOfMajorSurgeries]],9,FALSE)</f>
        <v>0</v>
      </c>
      <c r="I2267" s="24" t="str">
        <f>VLOOKUP(Table8[[#This Row],[Customer ID]],Table8[],10,FALSE)</f>
        <v>No</v>
      </c>
      <c r="J2267" s="24" t="str">
        <f>VLOOKUP(Table8[[#This Row],[Customer ID]],Table8[[Customer ID]:[Wight Status]],3,FALSE)</f>
        <v>Normal Weight</v>
      </c>
      <c r="K2267" s="24" t="str">
        <f>VLOOKUP(Table8[[#This Row],[Customer ID]],Table8[[Customer ID]:[Diabetes Status]],5,FALSE)</f>
        <v>Diabetes</v>
      </c>
      <c r="L2267" s="24" t="str">
        <f>VLOOKUP(A2267,Table1[[Customer ID]:[Date Of Birth]],5,FALSE)</f>
        <v>1-Jul-2002</v>
      </c>
      <c r="M2267" s="24">
        <f>VLOOKUP(A2267,Table1[[Customer ID]:[charges]],8,FALSE)</f>
        <v>1241</v>
      </c>
      <c r="N2267" s="24" t="str">
        <f>VLOOKUP(Healthcare!A2267,Table1[[Customer ID]:[Hospital tier]],9,FALSE)</f>
        <v>tier - 2</v>
      </c>
      <c r="O2267" s="24" t="str">
        <f>VLOOKUP(A2267,Table1[[Customer ID]:[City tier]],10,FALSE)</f>
        <v>tier - 2</v>
      </c>
      <c r="P2267" s="24" t="str">
        <f>VLOOKUP(Healthcare!A2267,Table1[],11,FALSE)</f>
        <v>R1013</v>
      </c>
      <c r="Q2267" s="24">
        <f>VLOOKUP(Healthcare!A2267,Table1[[Customer ID]:[Age]],6,FALSE)</f>
        <v>20</v>
      </c>
    </row>
    <row r="2268" spans="1:17" ht="15.4" x14ac:dyDescent="0.45">
      <c r="A2268" s="25" t="s">
        <v>2267</v>
      </c>
      <c r="B2268" s="24" t="str">
        <f>VLOOKUP('Customer Names'!A2268,'Customer Names'!A2268:C4602,3,FALSE)</f>
        <v>Guisinger</v>
      </c>
      <c r="C2268" s="24">
        <f>VLOOKUP(Table8[[#This Row],[Customer ID]],Table8[[Customer ID]:[BMI]],2,FALSE)</f>
        <v>16.600000000000001</v>
      </c>
      <c r="D2268" s="24">
        <f>VLOOKUP(Table8[[#This Row],[Customer ID]],Table8[[Customer ID]:[HBA1C]],4,FALSE)</f>
        <v>5.87</v>
      </c>
      <c r="E2268" s="24" t="str">
        <f>VLOOKUP(Table8[[#This Row],[Customer ID]],Table8[[Customer ID]:[Heart Issues]],6,FALSE)</f>
        <v>No</v>
      </c>
      <c r="F2268" s="24" t="str">
        <f>VLOOKUP(Table8[[#This Row],[Customer ID]],Table8[[Customer ID]:[Any Transplants]],7,FALSE)</f>
        <v>No</v>
      </c>
      <c r="G2268" s="24" t="str">
        <f>VLOOKUP(Table8[[#This Row],[Customer ID]],Table8[[Customer ID]:[Cancer history]],8,FALSE)</f>
        <v>No</v>
      </c>
      <c r="H2268" s="24">
        <f>VLOOKUP(Table8[[#This Row],[Customer ID]],Table8[[Customer ID]:[NumberOfMajorSurgeries]],9,FALSE)</f>
        <v>1</v>
      </c>
      <c r="I2268" s="24" t="str">
        <f>VLOOKUP(Table8[[#This Row],[Customer ID]],Table8[],10,FALSE)</f>
        <v>No</v>
      </c>
      <c r="J2268" s="24" t="str">
        <f>VLOOKUP(Table8[[#This Row],[Customer ID]],Table8[[Customer ID]:[Wight Status]],3,FALSE)</f>
        <v>Under Weight</v>
      </c>
      <c r="K2268" s="24" t="str">
        <f>VLOOKUP(Table8[[#This Row],[Customer ID]],Table8[[Customer ID]:[Diabetes Status]],5,FALSE)</f>
        <v>Prediabetes</v>
      </c>
      <c r="L2268" s="24" t="str">
        <f>VLOOKUP(A2268,Table1[[Customer ID]:[Date Of Birth]],5,FALSE)</f>
        <v>11-Oct-1998</v>
      </c>
      <c r="M2268" s="24">
        <f>VLOOKUP(A2268,Table1[[Customer ID]:[charges]],8,FALSE)</f>
        <v>1240</v>
      </c>
      <c r="N2268" s="24" t="str">
        <f>VLOOKUP(Healthcare!A2268,Table1[[Customer ID]:[Hospital tier]],9,FALSE)</f>
        <v>tier - 2</v>
      </c>
      <c r="O2268" s="24" t="str">
        <f>VLOOKUP(A2268,Table1[[Customer ID]:[City tier]],10,FALSE)</f>
        <v>tier - 1</v>
      </c>
      <c r="P2268" s="24" t="str">
        <f>VLOOKUP(Healthcare!A2268,Table1[],11,FALSE)</f>
        <v>R1012</v>
      </c>
      <c r="Q2268" s="24">
        <f>VLOOKUP(Healthcare!A2268,Table1[[Customer ID]:[Age]],6,FALSE)</f>
        <v>24</v>
      </c>
    </row>
    <row r="2269" spans="1:17" ht="15.4" x14ac:dyDescent="0.45">
      <c r="A2269" s="25" t="s">
        <v>2268</v>
      </c>
      <c r="B2269" s="24" t="str">
        <f>VLOOKUP('Customer Names'!A2269,'Customer Names'!A2269:C4603,3,FALSE)</f>
        <v>Arnerich</v>
      </c>
      <c r="C2269" s="24">
        <f>VLOOKUP(Table8[[#This Row],[Customer ID]],Table8[[Customer ID]:[BMI]],2,FALSE)</f>
        <v>21.98</v>
      </c>
      <c r="D2269" s="24">
        <f>VLOOKUP(Table8[[#This Row],[Customer ID]],Table8[[Customer ID]:[HBA1C]],4,FALSE)</f>
        <v>7.03</v>
      </c>
      <c r="E2269" s="24" t="str">
        <f>VLOOKUP(Table8[[#This Row],[Customer ID]],Table8[[Customer ID]:[Heart Issues]],6,FALSE)</f>
        <v>No</v>
      </c>
      <c r="F2269" s="24" t="str">
        <f>VLOOKUP(Table8[[#This Row],[Customer ID]],Table8[[Customer ID]:[Any Transplants]],7,FALSE)</f>
        <v>No</v>
      </c>
      <c r="G2269" s="24" t="str">
        <f>VLOOKUP(Table8[[#This Row],[Customer ID]],Table8[[Customer ID]:[Cancer history]],8,FALSE)</f>
        <v>No</v>
      </c>
      <c r="H2269" s="24">
        <f>VLOOKUP(Table8[[#This Row],[Customer ID]],Table8[[Customer ID]:[NumberOfMajorSurgeries]],9,FALSE)</f>
        <v>0</v>
      </c>
      <c r="I2269" s="24" t="str">
        <f>VLOOKUP(Table8[[#This Row],[Customer ID]],Table8[],10,FALSE)</f>
        <v>No</v>
      </c>
      <c r="J2269" s="24" t="str">
        <f>VLOOKUP(Table8[[#This Row],[Customer ID]],Table8[[Customer ID]:[Wight Status]],3,FALSE)</f>
        <v>Normal Weight</v>
      </c>
      <c r="K2269" s="24" t="str">
        <f>VLOOKUP(Table8[[#This Row],[Customer ID]],Table8[[Customer ID]:[Diabetes Status]],5,FALSE)</f>
        <v>Diabetes</v>
      </c>
      <c r="L2269" s="24" t="str">
        <f>VLOOKUP(A2269,Table1[[Customer ID]:[Date Of Birth]],5,FALSE)</f>
        <v>12-Dec-2002</v>
      </c>
      <c r="M2269" s="24">
        <f>VLOOKUP(A2269,Table1[[Customer ID]:[charges]],8,FALSE)</f>
        <v>1237</v>
      </c>
      <c r="N2269" s="24" t="str">
        <f>VLOOKUP(Healthcare!A2269,Table1[[Customer ID]:[Hospital tier]],9,FALSE)</f>
        <v>tier - 2</v>
      </c>
      <c r="O2269" s="24" t="str">
        <f>VLOOKUP(A2269,Table1[[Customer ID]:[City tier]],10,FALSE)</f>
        <v>tier - 2</v>
      </c>
      <c r="P2269" s="24" t="str">
        <f>VLOOKUP(Healthcare!A2269,Table1[],11,FALSE)</f>
        <v>R1013</v>
      </c>
      <c r="Q2269" s="24">
        <f>VLOOKUP(Healthcare!A2269,Table1[[Customer ID]:[Age]],6,FALSE)</f>
        <v>20</v>
      </c>
    </row>
    <row r="2270" spans="1:17" ht="15.4" x14ac:dyDescent="0.45">
      <c r="A2270" s="25" t="s">
        <v>2269</v>
      </c>
      <c r="B2270" s="24" t="str">
        <f>VLOOKUP('Customer Names'!A2270,'Customer Names'!A2270:C4604,3,FALSE)</f>
        <v>Lynch</v>
      </c>
      <c r="C2270" s="24">
        <f>VLOOKUP(Table8[[#This Row],[Customer ID]],Table8[[Customer ID]:[BMI]],2,FALSE)</f>
        <v>19.7</v>
      </c>
      <c r="D2270" s="24">
        <f>VLOOKUP(Table8[[#This Row],[Customer ID]],Table8[[Customer ID]:[HBA1C]],4,FALSE)</f>
        <v>5.51</v>
      </c>
      <c r="E2270" s="24" t="str">
        <f>VLOOKUP(Table8[[#This Row],[Customer ID]],Table8[[Customer ID]:[Heart Issues]],6,FALSE)</f>
        <v>No</v>
      </c>
      <c r="F2270" s="24" t="str">
        <f>VLOOKUP(Table8[[#This Row],[Customer ID]],Table8[[Customer ID]:[Any Transplants]],7,FALSE)</f>
        <v>No</v>
      </c>
      <c r="G2270" s="24" t="str">
        <f>VLOOKUP(Table8[[#This Row],[Customer ID]],Table8[[Customer ID]:[Cancer history]],8,FALSE)</f>
        <v>No</v>
      </c>
      <c r="H2270" s="24">
        <f>VLOOKUP(Table8[[#This Row],[Customer ID]],Table8[[Customer ID]:[NumberOfMajorSurgeries]],9,FALSE)</f>
        <v>1</v>
      </c>
      <c r="I2270" s="24" t="str">
        <f>VLOOKUP(Table8[[#This Row],[Customer ID]],Table8[],10,FALSE)</f>
        <v>No</v>
      </c>
      <c r="J2270" s="24" t="str">
        <f>VLOOKUP(Table8[[#This Row],[Customer ID]],Table8[[Customer ID]:[Wight Status]],3,FALSE)</f>
        <v>Normal Weight</v>
      </c>
      <c r="K2270" s="24" t="str">
        <f>VLOOKUP(Table8[[#This Row],[Customer ID]],Table8[[Customer ID]:[Diabetes Status]],5,FALSE)</f>
        <v>Normal</v>
      </c>
      <c r="L2270" s="24" t="str">
        <f>VLOOKUP(A2270,Table1[[Customer ID]:[Date Of Birth]],5,FALSE)</f>
        <v>13-Jul-1998</v>
      </c>
      <c r="M2270" s="24">
        <f>VLOOKUP(A2270,Table1[[Customer ID]:[charges]],8,FALSE)</f>
        <v>1234</v>
      </c>
      <c r="N2270" s="24" t="str">
        <f>VLOOKUP(Healthcare!A2270,Table1[[Customer ID]:[Hospital tier]],9,FALSE)</f>
        <v>tier - 2</v>
      </c>
      <c r="O2270" s="24" t="str">
        <f>VLOOKUP(A2270,Table1[[Customer ID]:[City tier]],10,FALSE)</f>
        <v>tier - 1</v>
      </c>
      <c r="P2270" s="24" t="str">
        <f>VLOOKUP(Healthcare!A2270,Table1[],11,FALSE)</f>
        <v>R1013</v>
      </c>
      <c r="Q2270" s="24">
        <f>VLOOKUP(Healthcare!A2270,Table1[[Customer ID]:[Age]],6,FALSE)</f>
        <v>24</v>
      </c>
    </row>
    <row r="2271" spans="1:17" ht="15.4" x14ac:dyDescent="0.45">
      <c r="A2271" s="25" t="s">
        <v>2270</v>
      </c>
      <c r="B2271" s="24" t="str">
        <f>VLOOKUP('Customer Names'!A2271,'Customer Names'!A2271:C4605,3,FALSE)</f>
        <v>Reilly</v>
      </c>
      <c r="C2271" s="24">
        <f>VLOOKUP(Table8[[#This Row],[Customer ID]],Table8[[Customer ID]:[BMI]],2,FALSE)</f>
        <v>19.21</v>
      </c>
      <c r="D2271" s="24">
        <f>VLOOKUP(Table8[[#This Row],[Customer ID]],Table8[[Customer ID]:[HBA1C]],4,FALSE)</f>
        <v>4.76</v>
      </c>
      <c r="E2271" s="24" t="str">
        <f>VLOOKUP(Table8[[#This Row],[Customer ID]],Table8[[Customer ID]:[Heart Issues]],6,FALSE)</f>
        <v>No</v>
      </c>
      <c r="F2271" s="24" t="str">
        <f>VLOOKUP(Table8[[#This Row],[Customer ID]],Table8[[Customer ID]:[Any Transplants]],7,FALSE)</f>
        <v>Yes</v>
      </c>
      <c r="G2271" s="24" t="str">
        <f>VLOOKUP(Table8[[#This Row],[Customer ID]],Table8[[Customer ID]:[Cancer history]],8,FALSE)</f>
        <v>No</v>
      </c>
      <c r="H2271" s="24">
        <f>VLOOKUP(Table8[[#This Row],[Customer ID]],Table8[[Customer ID]:[NumberOfMajorSurgeries]],9,FALSE)</f>
        <v>1</v>
      </c>
      <c r="I2271" s="24" t="str">
        <f>VLOOKUP(Table8[[#This Row],[Customer ID]],Table8[],10,FALSE)</f>
        <v>No</v>
      </c>
      <c r="J2271" s="24" t="str">
        <f>VLOOKUP(Table8[[#This Row],[Customer ID]],Table8[[Customer ID]:[Wight Status]],3,FALSE)</f>
        <v>Normal Weight</v>
      </c>
      <c r="K2271" s="24" t="str">
        <f>VLOOKUP(Table8[[#This Row],[Customer ID]],Table8[[Customer ID]:[Diabetes Status]],5,FALSE)</f>
        <v>Normal</v>
      </c>
      <c r="L2271" s="24" t="str">
        <f>VLOOKUP(A2271,Table1[[Customer ID]:[Date Of Birth]],5,FALSE)</f>
        <v>16-Oct-2004</v>
      </c>
      <c r="M2271" s="24">
        <f>VLOOKUP(A2271,Table1[[Customer ID]:[charges]],8,FALSE)</f>
        <v>1228</v>
      </c>
      <c r="N2271" s="24" t="str">
        <f>VLOOKUP(Healthcare!A2271,Table1[[Customer ID]:[Hospital tier]],9,FALSE)</f>
        <v>tier - 2</v>
      </c>
      <c r="O2271" s="24" t="str">
        <f>VLOOKUP(A2271,Table1[[Customer ID]:[City tier]],10,FALSE)</f>
        <v>tier - 1</v>
      </c>
      <c r="P2271" s="24" t="str">
        <f>VLOOKUP(Healthcare!A2271,Table1[],11,FALSE)</f>
        <v>R1012</v>
      </c>
      <c r="Q2271" s="24">
        <f>VLOOKUP(Healthcare!A2271,Table1[[Customer ID]:[Age]],6,FALSE)</f>
        <v>18</v>
      </c>
    </row>
    <row r="2272" spans="1:17" ht="15.4" x14ac:dyDescent="0.45">
      <c r="A2272" s="25" t="s">
        <v>2271</v>
      </c>
      <c r="B2272" s="24" t="str">
        <f>VLOOKUP('Customer Names'!A2272,'Customer Names'!A2272:C4606,3,FALSE)</f>
        <v>Nolette</v>
      </c>
      <c r="C2272" s="24">
        <f>VLOOKUP(Table8[[#This Row],[Customer ID]],Table8[[Customer ID]:[BMI]],2,FALSE)</f>
        <v>19.3</v>
      </c>
      <c r="D2272" s="24">
        <f>VLOOKUP(Table8[[#This Row],[Customer ID]],Table8[[Customer ID]:[HBA1C]],4,FALSE)</f>
        <v>4.7</v>
      </c>
      <c r="E2272" s="24" t="str">
        <f>VLOOKUP(Table8[[#This Row],[Customer ID]],Table8[[Customer ID]:[Heart Issues]],6,FALSE)</f>
        <v>No</v>
      </c>
      <c r="F2272" s="24" t="str">
        <f>VLOOKUP(Table8[[#This Row],[Customer ID]],Table8[[Customer ID]:[Any Transplants]],7,FALSE)</f>
        <v>Yes</v>
      </c>
      <c r="G2272" s="24" t="str">
        <f>VLOOKUP(Table8[[#This Row],[Customer ID]],Table8[[Customer ID]:[Cancer history]],8,FALSE)</f>
        <v>No</v>
      </c>
      <c r="H2272" s="24">
        <f>VLOOKUP(Table8[[#This Row],[Customer ID]],Table8[[Customer ID]:[NumberOfMajorSurgeries]],9,FALSE)</f>
        <v>1</v>
      </c>
      <c r="I2272" s="24" t="str">
        <f>VLOOKUP(Table8[[#This Row],[Customer ID]],Table8[],10,FALSE)</f>
        <v>No</v>
      </c>
      <c r="J2272" s="24" t="str">
        <f>VLOOKUP(Table8[[#This Row],[Customer ID]],Table8[[Customer ID]:[Wight Status]],3,FALSE)</f>
        <v>Normal Weight</v>
      </c>
      <c r="K2272" s="24" t="str">
        <f>VLOOKUP(Table8[[#This Row],[Customer ID]],Table8[[Customer ID]:[Diabetes Status]],5,FALSE)</f>
        <v>Normal</v>
      </c>
      <c r="L2272" s="24" t="str">
        <f>VLOOKUP(A2272,Table1[[Customer ID]:[Date Of Birth]],5,FALSE)</f>
        <v>9-Jul-2004</v>
      </c>
      <c r="M2272" s="24">
        <f>VLOOKUP(A2272,Table1[[Customer ID]:[charges]],8,FALSE)</f>
        <v>1224</v>
      </c>
      <c r="N2272" s="24" t="str">
        <f>VLOOKUP(Healthcare!A2272,Table1[[Customer ID]:[Hospital tier]],9,FALSE)</f>
        <v>tier - 2</v>
      </c>
      <c r="O2272" s="24" t="str">
        <f>VLOOKUP(A2272,Table1[[Customer ID]:[City tier]],10,FALSE)</f>
        <v>tier - 1</v>
      </c>
      <c r="P2272" s="24" t="str">
        <f>VLOOKUP(Healthcare!A2272,Table1[],11,FALSE)</f>
        <v>R1013</v>
      </c>
      <c r="Q2272" s="24">
        <f>VLOOKUP(Healthcare!A2272,Table1[[Customer ID]:[Age]],6,FALSE)</f>
        <v>18</v>
      </c>
    </row>
    <row r="2273" spans="1:17" ht="15.4" x14ac:dyDescent="0.45">
      <c r="A2273" s="25" t="s">
        <v>2272</v>
      </c>
      <c r="B2273" s="24" t="str">
        <f>VLOOKUP('Customer Names'!A2273,'Customer Names'!A2273:C4607,3,FALSE)</f>
        <v>Chabrier</v>
      </c>
      <c r="C2273" s="24">
        <f>VLOOKUP(Table8[[#This Row],[Customer ID]],Table8[[Customer ID]:[BMI]],2,FALSE)</f>
        <v>16.22</v>
      </c>
      <c r="D2273" s="24">
        <f>VLOOKUP(Table8[[#This Row],[Customer ID]],Table8[[Customer ID]:[HBA1C]],4,FALSE)</f>
        <v>6.21</v>
      </c>
      <c r="E2273" s="24" t="str">
        <f>VLOOKUP(Table8[[#This Row],[Customer ID]],Table8[[Customer ID]:[Heart Issues]],6,FALSE)</f>
        <v>Yes</v>
      </c>
      <c r="F2273" s="24" t="str">
        <f>VLOOKUP(Table8[[#This Row],[Customer ID]],Table8[[Customer ID]:[Any Transplants]],7,FALSE)</f>
        <v>No</v>
      </c>
      <c r="G2273" s="24" t="str">
        <f>VLOOKUP(Table8[[#This Row],[Customer ID]],Table8[[Customer ID]:[Cancer history]],8,FALSE)</f>
        <v>No</v>
      </c>
      <c r="H2273" s="24">
        <f>VLOOKUP(Table8[[#This Row],[Customer ID]],Table8[[Customer ID]:[NumberOfMajorSurgeries]],9,FALSE)</f>
        <v>0</v>
      </c>
      <c r="I2273" s="24" t="str">
        <f>VLOOKUP(Table8[[#This Row],[Customer ID]],Table8[],10,FALSE)</f>
        <v>No</v>
      </c>
      <c r="J2273" s="24" t="str">
        <f>VLOOKUP(Table8[[#This Row],[Customer ID]],Table8[[Customer ID]:[Wight Status]],3,FALSE)</f>
        <v>Under Weight</v>
      </c>
      <c r="K2273" s="24" t="str">
        <f>VLOOKUP(Table8[[#This Row],[Customer ID]],Table8[[Customer ID]:[Diabetes Status]],5,FALSE)</f>
        <v>Prediabetes</v>
      </c>
      <c r="L2273" s="24" t="str">
        <f>VLOOKUP(A2273,Table1[[Customer ID]:[Date Of Birth]],5,FALSE)</f>
        <v>4-Nov-1996</v>
      </c>
      <c r="M2273" s="24">
        <f>VLOOKUP(A2273,Table1[[Customer ID]:[charges]],8,FALSE)</f>
        <v>1220</v>
      </c>
      <c r="N2273" s="24" t="str">
        <f>VLOOKUP(Healthcare!A2273,Table1[[Customer ID]:[Hospital tier]],9,FALSE)</f>
        <v>tier - 2</v>
      </c>
      <c r="O2273" s="24" t="str">
        <f>VLOOKUP(A2273,Table1[[Customer ID]:[City tier]],10,FALSE)</f>
        <v>tier - 3</v>
      </c>
      <c r="P2273" s="24" t="str">
        <f>VLOOKUP(Healthcare!A2273,Table1[],11,FALSE)</f>
        <v>R1012</v>
      </c>
      <c r="Q2273" s="24">
        <f>VLOOKUP(Healthcare!A2273,Table1[[Customer ID]:[Age]],6,FALSE)</f>
        <v>26</v>
      </c>
    </row>
    <row r="2274" spans="1:17" ht="15.4" x14ac:dyDescent="0.45">
      <c r="A2274" s="25" t="s">
        <v>2273</v>
      </c>
      <c r="B2274" s="24" t="str">
        <f>VLOOKUP('Customer Names'!A2274,'Customer Names'!A2274:C4608,3,FALSE)</f>
        <v>Lee</v>
      </c>
      <c r="C2274" s="24">
        <f>VLOOKUP(Table8[[#This Row],[Customer ID]],Table8[[Customer ID]:[BMI]],2,FALSE)</f>
        <v>17.12</v>
      </c>
      <c r="D2274" s="24">
        <f>VLOOKUP(Table8[[#This Row],[Customer ID]],Table8[[Customer ID]:[HBA1C]],4,FALSE)</f>
        <v>4.5199999999999996</v>
      </c>
      <c r="E2274" s="24" t="str">
        <f>VLOOKUP(Table8[[#This Row],[Customer ID]],Table8[[Customer ID]:[Heart Issues]],6,FALSE)</f>
        <v>No</v>
      </c>
      <c r="F2274" s="24" t="str">
        <f>VLOOKUP(Table8[[#This Row],[Customer ID]],Table8[[Customer ID]:[Any Transplants]],7,FALSE)</f>
        <v>Yes</v>
      </c>
      <c r="G2274" s="24" t="str">
        <f>VLOOKUP(Table8[[#This Row],[Customer ID]],Table8[[Customer ID]:[Cancer history]],8,FALSE)</f>
        <v>No</v>
      </c>
      <c r="H2274" s="24">
        <f>VLOOKUP(Table8[[#This Row],[Customer ID]],Table8[[Customer ID]:[NumberOfMajorSurgeries]],9,FALSE)</f>
        <v>1</v>
      </c>
      <c r="I2274" s="24" t="str">
        <f>VLOOKUP(Table8[[#This Row],[Customer ID]],Table8[],10,FALSE)</f>
        <v>No</v>
      </c>
      <c r="J2274" s="24" t="str">
        <f>VLOOKUP(Table8[[#This Row],[Customer ID]],Table8[[Customer ID]:[Wight Status]],3,FALSE)</f>
        <v>Under Weight</v>
      </c>
      <c r="K2274" s="24" t="str">
        <f>VLOOKUP(Table8[[#This Row],[Customer ID]],Table8[[Customer ID]:[Diabetes Status]],5,FALSE)</f>
        <v>Normal</v>
      </c>
      <c r="L2274" s="24" t="str">
        <f>VLOOKUP(A2274,Table1[[Customer ID]:[Date Of Birth]],5,FALSE)</f>
        <v>2-Jun-2004</v>
      </c>
      <c r="M2274" s="24">
        <f>VLOOKUP(A2274,Table1[[Customer ID]:[charges]],8,FALSE)</f>
        <v>1210</v>
      </c>
      <c r="N2274" s="24" t="str">
        <f>VLOOKUP(Healthcare!A2274,Table1[[Customer ID]:[Hospital tier]],9,FALSE)</f>
        <v>tier - 2</v>
      </c>
      <c r="O2274" s="24" t="str">
        <f>VLOOKUP(A2274,Table1[[Customer ID]:[City tier]],10,FALSE)</f>
        <v>tier - 1</v>
      </c>
      <c r="P2274" s="24" t="str">
        <f>VLOOKUP(Healthcare!A2274,Table1[],11,FALSE)</f>
        <v>R1013</v>
      </c>
      <c r="Q2274" s="24">
        <f>VLOOKUP(Healthcare!A2274,Table1[[Customer ID]:[Age]],6,FALSE)</f>
        <v>19</v>
      </c>
    </row>
    <row r="2275" spans="1:17" ht="15.4" x14ac:dyDescent="0.45">
      <c r="A2275" s="25" t="s">
        <v>2274</v>
      </c>
      <c r="B2275" s="24" t="str">
        <f>VLOOKUP('Customer Names'!A2275,'Customer Names'!A2275:C4609,3,FALSE)</f>
        <v>Knotts</v>
      </c>
      <c r="C2275" s="24">
        <f>VLOOKUP(Table8[[#This Row],[Customer ID]],Table8[[Customer ID]:[BMI]],2,FALSE)</f>
        <v>19.07</v>
      </c>
      <c r="D2275" s="24">
        <f>VLOOKUP(Table8[[#This Row],[Customer ID]],Table8[[Customer ID]:[HBA1C]],4,FALSE)</f>
        <v>5.45</v>
      </c>
      <c r="E2275" s="24" t="str">
        <f>VLOOKUP(Table8[[#This Row],[Customer ID]],Table8[[Customer ID]:[Heart Issues]],6,FALSE)</f>
        <v>No</v>
      </c>
      <c r="F2275" s="24" t="str">
        <f>VLOOKUP(Table8[[#This Row],[Customer ID]],Table8[[Customer ID]:[Any Transplants]],7,FALSE)</f>
        <v>No</v>
      </c>
      <c r="G2275" s="24" t="str">
        <f>VLOOKUP(Table8[[#This Row],[Customer ID]],Table8[[Customer ID]:[Cancer history]],8,FALSE)</f>
        <v>No</v>
      </c>
      <c r="H2275" s="24">
        <f>VLOOKUP(Table8[[#This Row],[Customer ID]],Table8[[Customer ID]:[NumberOfMajorSurgeries]],9,FALSE)</f>
        <v>1</v>
      </c>
      <c r="I2275" s="24" t="str">
        <f>VLOOKUP(Table8[[#This Row],[Customer ID]],Table8[],10,FALSE)</f>
        <v>No</v>
      </c>
      <c r="J2275" s="24" t="str">
        <f>VLOOKUP(Table8[[#This Row],[Customer ID]],Table8[[Customer ID]:[Wight Status]],3,FALSE)</f>
        <v>Normal Weight</v>
      </c>
      <c r="K2275" s="24" t="str">
        <f>VLOOKUP(Table8[[#This Row],[Customer ID]],Table8[[Customer ID]:[Diabetes Status]],5,FALSE)</f>
        <v>Normal</v>
      </c>
      <c r="L2275" s="24" t="str">
        <f>VLOOKUP(A2275,Table1[[Customer ID]:[Date Of Birth]],5,FALSE)</f>
        <v>6-Oct-1992</v>
      </c>
      <c r="M2275" s="24">
        <f>VLOOKUP(A2275,Table1[[Customer ID]:[charges]],8,FALSE)</f>
        <v>1200.55</v>
      </c>
      <c r="N2275" s="24" t="str">
        <f>VLOOKUP(Healthcare!A2275,Table1[[Customer ID]:[Hospital tier]],9,FALSE)</f>
        <v>tier - 2</v>
      </c>
      <c r="O2275" s="24" t="str">
        <f>VLOOKUP(A2275,Table1[[Customer ID]:[City tier]],10,FALSE)</f>
        <v>tier - 3</v>
      </c>
      <c r="P2275" s="24" t="str">
        <f>VLOOKUP(Healthcare!A2275,Table1[],11,FALSE)</f>
        <v>R1013</v>
      </c>
      <c r="Q2275" s="24">
        <f>VLOOKUP(Healthcare!A2275,Table1[[Customer ID]:[Age]],6,FALSE)</f>
        <v>30</v>
      </c>
    </row>
    <row r="2276" spans="1:17" ht="15.4" x14ac:dyDescent="0.45">
      <c r="A2276" s="25" t="s">
        <v>2275</v>
      </c>
      <c r="B2276" s="24" t="str">
        <f>VLOOKUP('Customer Names'!A2276,'Customer Names'!A2276:C4610,3,FALSE)</f>
        <v>Pultorak</v>
      </c>
      <c r="C2276" s="24">
        <f>VLOOKUP(Table8[[#This Row],[Customer ID]],Table8[[Customer ID]:[BMI]],2,FALSE)</f>
        <v>15.56</v>
      </c>
      <c r="D2276" s="24">
        <f>VLOOKUP(Table8[[#This Row],[Customer ID]],Table8[[Customer ID]:[HBA1C]],4,FALSE)</f>
        <v>4.42</v>
      </c>
      <c r="E2276" s="24" t="str">
        <f>VLOOKUP(Table8[[#This Row],[Customer ID]],Table8[[Customer ID]:[Heart Issues]],6,FALSE)</f>
        <v>No</v>
      </c>
      <c r="F2276" s="24" t="str">
        <f>VLOOKUP(Table8[[#This Row],[Customer ID]],Table8[[Customer ID]:[Any Transplants]],7,FALSE)</f>
        <v>No</v>
      </c>
      <c r="G2276" s="24" t="str">
        <f>VLOOKUP(Table8[[#This Row],[Customer ID]],Table8[[Customer ID]:[Cancer history]],8,FALSE)</f>
        <v>No</v>
      </c>
      <c r="H2276" s="24">
        <f>VLOOKUP(Table8[[#This Row],[Customer ID]],Table8[[Customer ID]:[NumberOfMajorSurgeries]],9,FALSE)</f>
        <v>0</v>
      </c>
      <c r="I2276" s="24" t="str">
        <f>VLOOKUP(Table8[[#This Row],[Customer ID]],Table8[],10,FALSE)</f>
        <v>No</v>
      </c>
      <c r="J2276" s="24" t="str">
        <f>VLOOKUP(Table8[[#This Row],[Customer ID]],Table8[[Customer ID]:[Wight Status]],3,FALSE)</f>
        <v>Under Weight</v>
      </c>
      <c r="K2276" s="24" t="str">
        <f>VLOOKUP(Table8[[#This Row],[Customer ID]],Table8[[Customer ID]:[Diabetes Status]],5,FALSE)</f>
        <v>Normal</v>
      </c>
      <c r="L2276" s="24" t="str">
        <f>VLOOKUP(A2276,Table1[[Customer ID]:[Date Of Birth]],5,FALSE)</f>
        <v>28-Jun-1999</v>
      </c>
      <c r="M2276" s="24">
        <f>VLOOKUP(A2276,Table1[[Customer ID]:[charges]],8,FALSE)</f>
        <v>1200</v>
      </c>
      <c r="N2276" s="24" t="str">
        <f>VLOOKUP(Healthcare!A2276,Table1[[Customer ID]:[Hospital tier]],9,FALSE)</f>
        <v>tier - 2</v>
      </c>
      <c r="O2276" s="24" t="str">
        <f>VLOOKUP(A2276,Table1[[Customer ID]:[City tier]],10,FALSE)</f>
        <v>tier - 3</v>
      </c>
      <c r="P2276" s="24" t="str">
        <f>VLOOKUP(Healthcare!A2276,Table1[],11,FALSE)</f>
        <v>R1012</v>
      </c>
      <c r="Q2276" s="24">
        <f>VLOOKUP(Healthcare!A2276,Table1[[Customer ID]:[Age]],6,FALSE)</f>
        <v>23</v>
      </c>
    </row>
    <row r="2277" spans="1:17" ht="15.4" x14ac:dyDescent="0.45">
      <c r="A2277" s="25" t="s">
        <v>2276</v>
      </c>
      <c r="B2277" s="24" t="str">
        <f>VLOOKUP('Customer Names'!A2277,'Customer Names'!A2277:C4611,3,FALSE)</f>
        <v>Maxon</v>
      </c>
      <c r="C2277" s="24">
        <f>VLOOKUP(Table8[[#This Row],[Customer ID]],Table8[[Customer ID]:[BMI]],2,FALSE)</f>
        <v>22.76</v>
      </c>
      <c r="D2277" s="24">
        <f>VLOOKUP(Table8[[#This Row],[Customer ID]],Table8[[Customer ID]:[HBA1C]],4,FALSE)</f>
        <v>9.44</v>
      </c>
      <c r="E2277" s="24" t="str">
        <f>VLOOKUP(Table8[[#This Row],[Customer ID]],Table8[[Customer ID]:[Heart Issues]],6,FALSE)</f>
        <v>No</v>
      </c>
      <c r="F2277" s="24" t="str">
        <f>VLOOKUP(Table8[[#This Row],[Customer ID]],Table8[[Customer ID]:[Any Transplants]],7,FALSE)</f>
        <v>No</v>
      </c>
      <c r="G2277" s="24" t="str">
        <f>VLOOKUP(Table8[[#This Row],[Customer ID]],Table8[[Customer ID]:[Cancer history]],8,FALSE)</f>
        <v>No</v>
      </c>
      <c r="H2277" s="24">
        <f>VLOOKUP(Table8[[#This Row],[Customer ID]],Table8[[Customer ID]:[NumberOfMajorSurgeries]],9,FALSE)</f>
        <v>0</v>
      </c>
      <c r="I2277" s="24" t="str">
        <f>VLOOKUP(Table8[[#This Row],[Customer ID]],Table8[],10,FALSE)</f>
        <v>No</v>
      </c>
      <c r="J2277" s="24" t="str">
        <f>VLOOKUP(Table8[[#This Row],[Customer ID]],Table8[[Customer ID]:[Wight Status]],3,FALSE)</f>
        <v>Normal Weight</v>
      </c>
      <c r="K2277" s="24" t="str">
        <f>VLOOKUP(Table8[[#This Row],[Customer ID]],Table8[[Customer ID]:[Diabetes Status]],5,FALSE)</f>
        <v>Diabetes</v>
      </c>
      <c r="L2277" s="24" t="str">
        <f>VLOOKUP(A2277,Table1[[Customer ID]:[Date Of Birth]],5,FALSE)</f>
        <v>26-Aug-2002</v>
      </c>
      <c r="M2277" s="24">
        <f>VLOOKUP(A2277,Table1[[Customer ID]:[charges]],8,FALSE)</f>
        <v>1191</v>
      </c>
      <c r="N2277" s="24" t="str">
        <f>VLOOKUP(Healthcare!A2277,Table1[[Customer ID]:[Hospital tier]],9,FALSE)</f>
        <v>tier - 2</v>
      </c>
      <c r="O2277" s="24" t="str">
        <f>VLOOKUP(A2277,Table1[[Customer ID]:[City tier]],10,FALSE)</f>
        <v>tier - 1</v>
      </c>
      <c r="P2277" s="24" t="str">
        <f>VLOOKUP(Healthcare!A2277,Table1[],11,FALSE)</f>
        <v>R1013</v>
      </c>
      <c r="Q2277" s="24">
        <f>VLOOKUP(Healthcare!A2277,Table1[[Customer ID]:[Age]],6,FALSE)</f>
        <v>20</v>
      </c>
    </row>
    <row r="2278" spans="1:17" ht="15.4" x14ac:dyDescent="0.45">
      <c r="A2278" s="25" t="s">
        <v>2277</v>
      </c>
      <c r="B2278" s="24" t="str">
        <f>VLOOKUP('Customer Names'!A2278,'Customer Names'!A2278:C4612,3,FALSE)</f>
        <v>Kraai</v>
      </c>
      <c r="C2278" s="24">
        <f>VLOOKUP(Table8[[#This Row],[Customer ID]],Table8[[Customer ID]:[BMI]],2,FALSE)</f>
        <v>22.79</v>
      </c>
      <c r="D2278" s="24">
        <f>VLOOKUP(Table8[[#This Row],[Customer ID]],Table8[[Customer ID]:[HBA1C]],4,FALSE)</f>
        <v>6.15</v>
      </c>
      <c r="E2278" s="24" t="str">
        <f>VLOOKUP(Table8[[#This Row],[Customer ID]],Table8[[Customer ID]:[Heart Issues]],6,FALSE)</f>
        <v>Yes</v>
      </c>
      <c r="F2278" s="24" t="str">
        <f>VLOOKUP(Table8[[#This Row],[Customer ID]],Table8[[Customer ID]:[Any Transplants]],7,FALSE)</f>
        <v>No</v>
      </c>
      <c r="G2278" s="24" t="str">
        <f>VLOOKUP(Table8[[#This Row],[Customer ID]],Table8[[Customer ID]:[Cancer history]],8,FALSE)</f>
        <v>Yes</v>
      </c>
      <c r="H2278" s="24">
        <f>VLOOKUP(Table8[[#This Row],[Customer ID]],Table8[[Customer ID]:[NumberOfMajorSurgeries]],9,FALSE)</f>
        <v>1</v>
      </c>
      <c r="I2278" s="24" t="str">
        <f>VLOOKUP(Table8[[#This Row],[Customer ID]],Table8[],10,FALSE)</f>
        <v>No</v>
      </c>
      <c r="J2278" s="24" t="str">
        <f>VLOOKUP(Table8[[#This Row],[Customer ID]],Table8[[Customer ID]:[Wight Status]],3,FALSE)</f>
        <v>Normal Weight</v>
      </c>
      <c r="K2278" s="24" t="str">
        <f>VLOOKUP(Table8[[#This Row],[Customer ID]],Table8[[Customer ID]:[Diabetes Status]],5,FALSE)</f>
        <v>Prediabetes</v>
      </c>
      <c r="L2278" s="24" t="str">
        <f>VLOOKUP(A2278,Table1[[Customer ID]:[Date Of Birth]],5,FALSE)</f>
        <v>28-Jun-1997</v>
      </c>
      <c r="M2278" s="24">
        <f>VLOOKUP(A2278,Table1[[Customer ID]:[charges]],8,FALSE)</f>
        <v>1178.07</v>
      </c>
      <c r="N2278" s="24" t="str">
        <f>VLOOKUP(Healthcare!A2278,Table1[[Customer ID]:[Hospital tier]],9,FALSE)</f>
        <v>tier - 2</v>
      </c>
      <c r="O2278" s="24" t="str">
        <f>VLOOKUP(A2278,Table1[[Customer ID]:[City tier]],10,FALSE)</f>
        <v>tier - 2</v>
      </c>
      <c r="P2278" s="24" t="str">
        <f>VLOOKUP(Healthcare!A2278,Table1[],11,FALSE)</f>
        <v>R1013</v>
      </c>
      <c r="Q2278" s="24">
        <f>VLOOKUP(Healthcare!A2278,Table1[[Customer ID]:[Age]],6,FALSE)</f>
        <v>25</v>
      </c>
    </row>
    <row r="2279" spans="1:17" ht="15.4" x14ac:dyDescent="0.45">
      <c r="A2279" s="25" t="s">
        <v>2278</v>
      </c>
      <c r="B2279" s="24" t="str">
        <f>VLOOKUP('Customer Names'!A2279,'Customer Names'!A2279:C4613,3,FALSE)</f>
        <v>Larosa</v>
      </c>
      <c r="C2279" s="24">
        <f>VLOOKUP(Table8[[#This Row],[Customer ID]],Table8[[Customer ID]:[BMI]],2,FALSE)</f>
        <v>17.41</v>
      </c>
      <c r="D2279" s="24">
        <f>VLOOKUP(Table8[[#This Row],[Customer ID]],Table8[[Customer ID]:[HBA1C]],4,FALSE)</f>
        <v>5.13</v>
      </c>
      <c r="E2279" s="24" t="str">
        <f>VLOOKUP(Table8[[#This Row],[Customer ID]],Table8[[Customer ID]:[Heart Issues]],6,FALSE)</f>
        <v>Yes</v>
      </c>
      <c r="F2279" s="24" t="str">
        <f>VLOOKUP(Table8[[#This Row],[Customer ID]],Table8[[Customer ID]:[Any Transplants]],7,FALSE)</f>
        <v>No</v>
      </c>
      <c r="G2279" s="24" t="str">
        <f>VLOOKUP(Table8[[#This Row],[Customer ID]],Table8[[Customer ID]:[Cancer history]],8,FALSE)</f>
        <v>No</v>
      </c>
      <c r="H2279" s="24">
        <f>VLOOKUP(Table8[[#This Row],[Customer ID]],Table8[[Customer ID]:[NumberOfMajorSurgeries]],9,FALSE)</f>
        <v>0</v>
      </c>
      <c r="I2279" s="24" t="str">
        <f>VLOOKUP(Table8[[#This Row],[Customer ID]],Table8[],10,FALSE)</f>
        <v>No</v>
      </c>
      <c r="J2279" s="24" t="str">
        <f>VLOOKUP(Table8[[#This Row],[Customer ID]],Table8[[Customer ID]:[Wight Status]],3,FALSE)</f>
        <v>Under Weight</v>
      </c>
      <c r="K2279" s="24" t="str">
        <f>VLOOKUP(Table8[[#This Row],[Customer ID]],Table8[[Customer ID]:[Diabetes Status]],5,FALSE)</f>
        <v>Normal</v>
      </c>
      <c r="L2279" s="24" t="str">
        <f>VLOOKUP(A2279,Table1[[Customer ID]:[Date Of Birth]],5,FALSE)</f>
        <v>11-Aug-1996</v>
      </c>
      <c r="M2279" s="24">
        <f>VLOOKUP(A2279,Table1[[Customer ID]:[charges]],8,FALSE)</f>
        <v>1178</v>
      </c>
      <c r="N2279" s="24" t="str">
        <f>VLOOKUP(Healthcare!A2279,Table1[[Customer ID]:[Hospital tier]],9,FALSE)</f>
        <v>tier - 2</v>
      </c>
      <c r="O2279" s="24" t="str">
        <f>VLOOKUP(A2279,Table1[[Customer ID]:[City tier]],10,FALSE)</f>
        <v>tier - 3</v>
      </c>
      <c r="P2279" s="24" t="str">
        <f>VLOOKUP(Healthcare!A2279,Table1[],11,FALSE)</f>
        <v>R1013</v>
      </c>
      <c r="Q2279" s="24">
        <f>VLOOKUP(Healthcare!A2279,Table1[[Customer ID]:[Age]],6,FALSE)</f>
        <v>26</v>
      </c>
    </row>
    <row r="2280" spans="1:17" ht="15.4" x14ac:dyDescent="0.45">
      <c r="A2280" s="25" t="s">
        <v>2279</v>
      </c>
      <c r="B2280" s="24" t="str">
        <f>VLOOKUP('Customer Names'!A2280,'Customer Names'!A2280:C4614,3,FALSE)</f>
        <v>King</v>
      </c>
      <c r="C2280" s="24">
        <f>VLOOKUP(Table8[[#This Row],[Customer ID]],Table8[[Customer ID]:[BMI]],2,FALSE)</f>
        <v>19.32</v>
      </c>
      <c r="D2280" s="24">
        <f>VLOOKUP(Table8[[#This Row],[Customer ID]],Table8[[Customer ID]:[HBA1C]],4,FALSE)</f>
        <v>4.96</v>
      </c>
      <c r="E2280" s="24" t="str">
        <f>VLOOKUP(Table8[[#This Row],[Customer ID]],Table8[[Customer ID]:[Heart Issues]],6,FALSE)</f>
        <v>Yes</v>
      </c>
      <c r="F2280" s="24" t="str">
        <f>VLOOKUP(Table8[[#This Row],[Customer ID]],Table8[[Customer ID]:[Any Transplants]],7,FALSE)</f>
        <v>No</v>
      </c>
      <c r="G2280" s="24" t="str">
        <f>VLOOKUP(Table8[[#This Row],[Customer ID]],Table8[[Customer ID]:[Cancer history]],8,FALSE)</f>
        <v>No</v>
      </c>
      <c r="H2280" s="24">
        <f>VLOOKUP(Table8[[#This Row],[Customer ID]],Table8[[Customer ID]:[NumberOfMajorSurgeries]],9,FALSE)</f>
        <v>0</v>
      </c>
      <c r="I2280" s="24" t="str">
        <f>VLOOKUP(Table8[[#This Row],[Customer ID]],Table8[],10,FALSE)</f>
        <v>No</v>
      </c>
      <c r="J2280" s="24" t="str">
        <f>VLOOKUP(Table8[[#This Row],[Customer ID]],Table8[[Customer ID]:[Wight Status]],3,FALSE)</f>
        <v>Normal Weight</v>
      </c>
      <c r="K2280" s="24" t="str">
        <f>VLOOKUP(Table8[[#This Row],[Customer ID]],Table8[[Customer ID]:[Diabetes Status]],5,FALSE)</f>
        <v>Normal</v>
      </c>
      <c r="L2280" s="24" t="str">
        <f>VLOOKUP(A2280,Table1[[Customer ID]:[Date Of Birth]],5,FALSE)</f>
        <v>12-Nov-2001</v>
      </c>
      <c r="M2280" s="24">
        <f>VLOOKUP(A2280,Table1[[Customer ID]:[charges]],8,FALSE)</f>
        <v>1167</v>
      </c>
      <c r="N2280" s="24" t="str">
        <f>VLOOKUP(Healthcare!A2280,Table1[[Customer ID]:[Hospital tier]],9,FALSE)</f>
        <v>tier - 2</v>
      </c>
      <c r="O2280" s="24" t="str">
        <f>VLOOKUP(A2280,Table1[[Customer ID]:[City tier]],10,FALSE)</f>
        <v>tier - 1</v>
      </c>
      <c r="P2280" s="24" t="str">
        <f>VLOOKUP(Healthcare!A2280,Table1[],11,FALSE)</f>
        <v>R1013</v>
      </c>
      <c r="Q2280" s="24">
        <f>VLOOKUP(Healthcare!A2280,Table1[[Customer ID]:[Age]],6,FALSE)</f>
        <v>21</v>
      </c>
    </row>
    <row r="2281" spans="1:17" ht="15.4" x14ac:dyDescent="0.45">
      <c r="A2281" s="25" t="s">
        <v>2280</v>
      </c>
      <c r="B2281" s="24" t="str">
        <f>VLOOKUP('Customer Names'!A2281,'Customer Names'!A2281:C4615,3,FALSE)</f>
        <v>Haney</v>
      </c>
      <c r="C2281" s="24">
        <f>VLOOKUP(Table8[[#This Row],[Customer ID]],Table8[[Customer ID]:[BMI]],2,FALSE)</f>
        <v>18.25</v>
      </c>
      <c r="D2281" s="24">
        <f>VLOOKUP(Table8[[#This Row],[Customer ID]],Table8[[Customer ID]:[HBA1C]],4,FALSE)</f>
        <v>10.95</v>
      </c>
      <c r="E2281" s="24" t="str">
        <f>VLOOKUP(Table8[[#This Row],[Customer ID]],Table8[[Customer ID]:[Heart Issues]],6,FALSE)</f>
        <v>No</v>
      </c>
      <c r="F2281" s="24" t="str">
        <f>VLOOKUP(Table8[[#This Row],[Customer ID]],Table8[[Customer ID]:[Any Transplants]],7,FALSE)</f>
        <v>No</v>
      </c>
      <c r="G2281" s="24" t="str">
        <f>VLOOKUP(Table8[[#This Row],[Customer ID]],Table8[[Customer ID]:[Cancer history]],8,FALSE)</f>
        <v>No</v>
      </c>
      <c r="H2281" s="24">
        <f>VLOOKUP(Table8[[#This Row],[Customer ID]],Table8[[Customer ID]:[NumberOfMajorSurgeries]],9,FALSE)</f>
        <v>0</v>
      </c>
      <c r="I2281" s="24" t="str">
        <f>VLOOKUP(Table8[[#This Row],[Customer ID]],Table8[],10,FALSE)</f>
        <v>No</v>
      </c>
      <c r="J2281" s="24" t="str">
        <f>VLOOKUP(Table8[[#This Row],[Customer ID]],Table8[[Customer ID]:[Wight Status]],3,FALSE)</f>
        <v>Under Weight</v>
      </c>
      <c r="K2281" s="24" t="str">
        <f>VLOOKUP(Table8[[#This Row],[Customer ID]],Table8[[Customer ID]:[Diabetes Status]],5,FALSE)</f>
        <v>Diabetes</v>
      </c>
      <c r="L2281" s="24" t="str">
        <f>VLOOKUP(A2281,Table1[[Customer ID]:[Date Of Birth]],5,FALSE)</f>
        <v>11-Jun-2002</v>
      </c>
      <c r="M2281" s="24">
        <f>VLOOKUP(A2281,Table1[[Customer ID]:[charges]],8,FALSE)</f>
        <v>1165</v>
      </c>
      <c r="N2281" s="24" t="str">
        <f>VLOOKUP(Healthcare!A2281,Table1[[Customer ID]:[Hospital tier]],9,FALSE)</f>
        <v>tier - 2</v>
      </c>
      <c r="O2281" s="24" t="str">
        <f>VLOOKUP(A2281,Table1[[Customer ID]:[City tier]],10,FALSE)</f>
        <v>tier - 3</v>
      </c>
      <c r="P2281" s="24" t="str">
        <f>VLOOKUP(Healthcare!A2281,Table1[],11,FALSE)</f>
        <v>R1012</v>
      </c>
      <c r="Q2281" s="24">
        <f>VLOOKUP(Healthcare!A2281,Table1[[Customer ID]:[Age]],6,FALSE)</f>
        <v>20</v>
      </c>
    </row>
    <row r="2282" spans="1:17" ht="15.4" x14ac:dyDescent="0.45">
      <c r="A2282" s="25" t="s">
        <v>2281</v>
      </c>
      <c r="B2282" s="24" t="str">
        <f>VLOOKUP('Customer Names'!A2282,'Customer Names'!A2282:C4616,3,FALSE)</f>
        <v>Boulay</v>
      </c>
      <c r="C2282" s="24">
        <f>VLOOKUP(Table8[[#This Row],[Customer ID]],Table8[[Customer ID]:[BMI]],2,FALSE)</f>
        <v>53.13</v>
      </c>
      <c r="D2282" s="24">
        <f>VLOOKUP(Table8[[#This Row],[Customer ID]],Table8[[Customer ID]:[HBA1C]],4,FALSE)</f>
        <v>4.4400000000000004</v>
      </c>
      <c r="E2282" s="24" t="str">
        <f>VLOOKUP(Table8[[#This Row],[Customer ID]],Table8[[Customer ID]:[Heart Issues]],6,FALSE)</f>
        <v>No</v>
      </c>
      <c r="F2282" s="24" t="str">
        <f>VLOOKUP(Table8[[#This Row],[Customer ID]],Table8[[Customer ID]:[Any Transplants]],7,FALSE)</f>
        <v>Yes</v>
      </c>
      <c r="G2282" s="24" t="str">
        <f>VLOOKUP(Table8[[#This Row],[Customer ID]],Table8[[Customer ID]:[Cancer history]],8,FALSE)</f>
        <v>No</v>
      </c>
      <c r="H2282" s="24">
        <f>VLOOKUP(Table8[[#This Row],[Customer ID]],Table8[[Customer ID]:[NumberOfMajorSurgeries]],9,FALSE)</f>
        <v>1</v>
      </c>
      <c r="I2282" s="24" t="str">
        <f>VLOOKUP(Table8[[#This Row],[Customer ID]],Table8[],10,FALSE)</f>
        <v>No</v>
      </c>
      <c r="J2282" s="24" t="str">
        <f>VLOOKUP(Table8[[#This Row],[Customer ID]],Table8[[Customer ID]:[Wight Status]],3,FALSE)</f>
        <v>Obesity</v>
      </c>
      <c r="K2282" s="24" t="str">
        <f>VLOOKUP(Table8[[#This Row],[Customer ID]],Table8[[Customer ID]:[Diabetes Status]],5,FALSE)</f>
        <v>Normal</v>
      </c>
      <c r="L2282" s="24" t="str">
        <f>VLOOKUP(A2282,Table1[[Customer ID]:[Date Of Birth]],5,FALSE)</f>
        <v>11-Nov-2004</v>
      </c>
      <c r="M2282" s="24">
        <f>VLOOKUP(A2282,Table1[[Customer ID]:[charges]],8,FALSE)</f>
        <v>1163.46</v>
      </c>
      <c r="N2282" s="24" t="str">
        <f>VLOOKUP(Healthcare!A2282,Table1[[Customer ID]:[Hospital tier]],9,FALSE)</f>
        <v>tier - 2</v>
      </c>
      <c r="O2282" s="24" t="str">
        <f>VLOOKUP(A2282,Table1[[Customer ID]:[City tier]],10,FALSE)</f>
        <v>tier - 3</v>
      </c>
      <c r="P2282" s="24" t="str">
        <f>VLOOKUP(Healthcare!A2282,Table1[],11,FALSE)</f>
        <v>R1013</v>
      </c>
      <c r="Q2282" s="24">
        <f>VLOOKUP(Healthcare!A2282,Table1[[Customer ID]:[Age]],6,FALSE)</f>
        <v>18</v>
      </c>
    </row>
    <row r="2283" spans="1:17" ht="15.4" x14ac:dyDescent="0.45">
      <c r="A2283" s="25" t="s">
        <v>2282</v>
      </c>
      <c r="B2283" s="24" t="str">
        <f>VLOOKUP('Customer Names'!A2283,'Customer Names'!A2283:C4617,3,FALSE)</f>
        <v>Peters</v>
      </c>
      <c r="C2283" s="24">
        <f>VLOOKUP(Table8[[#This Row],[Customer ID]],Table8[[Customer ID]:[BMI]],2,FALSE)</f>
        <v>20.46</v>
      </c>
      <c r="D2283" s="24">
        <f>VLOOKUP(Table8[[#This Row],[Customer ID]],Table8[[Customer ID]:[HBA1C]],4,FALSE)</f>
        <v>4.0199999999999996</v>
      </c>
      <c r="E2283" s="24" t="str">
        <f>VLOOKUP(Table8[[#This Row],[Customer ID]],Table8[[Customer ID]:[Heart Issues]],6,FALSE)</f>
        <v>No</v>
      </c>
      <c r="F2283" s="24" t="str">
        <f>VLOOKUP(Table8[[#This Row],[Customer ID]],Table8[[Customer ID]:[Any Transplants]],7,FALSE)</f>
        <v>No</v>
      </c>
      <c r="G2283" s="24" t="str">
        <f>VLOOKUP(Table8[[#This Row],[Customer ID]],Table8[[Customer ID]:[Cancer history]],8,FALSE)</f>
        <v>No</v>
      </c>
      <c r="H2283" s="24">
        <f>VLOOKUP(Table8[[#This Row],[Customer ID]],Table8[[Customer ID]:[NumberOfMajorSurgeries]],9,FALSE)</f>
        <v>0</v>
      </c>
      <c r="I2283" s="24" t="str">
        <f>VLOOKUP(Table8[[#This Row],[Customer ID]],Table8[],10,FALSE)</f>
        <v>No</v>
      </c>
      <c r="J2283" s="24" t="str">
        <f>VLOOKUP(Table8[[#This Row],[Customer ID]],Table8[[Customer ID]:[Wight Status]],3,FALSE)</f>
        <v>Normal Weight</v>
      </c>
      <c r="K2283" s="24" t="str">
        <f>VLOOKUP(Table8[[#This Row],[Customer ID]],Table8[[Customer ID]:[Diabetes Status]],5,FALSE)</f>
        <v>Normal</v>
      </c>
      <c r="L2283" s="24" t="str">
        <f>VLOOKUP(A2283,Table1[[Customer ID]:[Date Of Birth]],5,FALSE)</f>
        <v>26-Jul-1994</v>
      </c>
      <c r="M2283" s="24">
        <f>VLOOKUP(A2283,Table1[[Customer ID]:[charges]],8,FALSE)</f>
        <v>1158.32</v>
      </c>
      <c r="N2283" s="24" t="str">
        <f>VLOOKUP(Healthcare!A2283,Table1[[Customer ID]:[Hospital tier]],9,FALSE)</f>
        <v>tier - 2</v>
      </c>
      <c r="O2283" s="24" t="str">
        <f>VLOOKUP(A2283,Table1[[Customer ID]:[City tier]],10,FALSE)</f>
        <v>tier - 1</v>
      </c>
      <c r="P2283" s="24" t="str">
        <f>VLOOKUP(Healthcare!A2283,Table1[],11,FALSE)</f>
        <v>R1013</v>
      </c>
      <c r="Q2283" s="24">
        <f>VLOOKUP(Healthcare!A2283,Table1[[Customer ID]:[Age]],6,FALSE)</f>
        <v>28</v>
      </c>
    </row>
    <row r="2284" spans="1:17" ht="15.4" x14ac:dyDescent="0.45">
      <c r="A2284" s="25" t="s">
        <v>2283</v>
      </c>
      <c r="B2284" s="24" t="str">
        <f>VLOOKUP('Customer Names'!A2284,'Customer Names'!A2284:C4618,3,FALSE)</f>
        <v>Luy</v>
      </c>
      <c r="C2284" s="24">
        <f>VLOOKUP(Table8[[#This Row],[Customer ID]],Table8[[Customer ID]:[BMI]],2,FALSE)</f>
        <v>43.01</v>
      </c>
      <c r="D2284" s="24">
        <f>VLOOKUP(Table8[[#This Row],[Customer ID]],Table8[[Customer ID]:[HBA1C]],4,FALSE)</f>
        <v>5.44</v>
      </c>
      <c r="E2284" s="24" t="str">
        <f>VLOOKUP(Table8[[#This Row],[Customer ID]],Table8[[Customer ID]:[Heart Issues]],6,FALSE)</f>
        <v>No</v>
      </c>
      <c r="F2284" s="24" t="str">
        <f>VLOOKUP(Table8[[#This Row],[Customer ID]],Table8[[Customer ID]:[Any Transplants]],7,FALSE)</f>
        <v>Yes</v>
      </c>
      <c r="G2284" s="24" t="str">
        <f>VLOOKUP(Table8[[#This Row],[Customer ID]],Table8[[Customer ID]:[Cancer history]],8,FALSE)</f>
        <v>No</v>
      </c>
      <c r="H2284" s="24">
        <f>VLOOKUP(Table8[[#This Row],[Customer ID]],Table8[[Customer ID]:[NumberOfMajorSurgeries]],9,FALSE)</f>
        <v>1</v>
      </c>
      <c r="I2284" s="24" t="str">
        <f>VLOOKUP(Table8[[#This Row],[Customer ID]],Table8[],10,FALSE)</f>
        <v>No</v>
      </c>
      <c r="J2284" s="24" t="str">
        <f>VLOOKUP(Table8[[#This Row],[Customer ID]],Table8[[Customer ID]:[Wight Status]],3,FALSE)</f>
        <v>Obesity</v>
      </c>
      <c r="K2284" s="24" t="str">
        <f>VLOOKUP(Table8[[#This Row],[Customer ID]],Table8[[Customer ID]:[Diabetes Status]],5,FALSE)</f>
        <v>Normal</v>
      </c>
      <c r="L2284" s="24" t="str">
        <f>VLOOKUP(A2284,Table1[[Customer ID]:[Date Of Birth]],5,FALSE)</f>
        <v>18-Jul-2004</v>
      </c>
      <c r="M2284" s="24">
        <f>VLOOKUP(A2284,Table1[[Customer ID]:[charges]],8,FALSE)</f>
        <v>1149.4000000000001</v>
      </c>
      <c r="N2284" s="24" t="str">
        <f>VLOOKUP(Healthcare!A2284,Table1[[Customer ID]:[Hospital tier]],9,FALSE)</f>
        <v>tier - 2</v>
      </c>
      <c r="O2284" s="24" t="str">
        <f>VLOOKUP(A2284,Table1[[Customer ID]:[City tier]],10,FALSE)</f>
        <v>tier - 2</v>
      </c>
      <c r="P2284" s="24" t="str">
        <f>VLOOKUP(Healthcare!A2284,Table1[],11,FALSE)</f>
        <v>R1013</v>
      </c>
      <c r="Q2284" s="24">
        <f>VLOOKUP(Healthcare!A2284,Table1[[Customer ID]:[Age]],6,FALSE)</f>
        <v>18</v>
      </c>
    </row>
    <row r="2285" spans="1:17" ht="15.4" x14ac:dyDescent="0.45">
      <c r="A2285" s="25" t="s">
        <v>2284</v>
      </c>
      <c r="B2285" s="24" t="str">
        <f>VLOOKUP('Customer Names'!A2285,'Customer Names'!A2285:C4619,3,FALSE)</f>
        <v>Fava</v>
      </c>
      <c r="C2285" s="24">
        <f>VLOOKUP(Table8[[#This Row],[Customer ID]],Table8[[Customer ID]:[BMI]],2,FALSE)</f>
        <v>15.01</v>
      </c>
      <c r="D2285" s="24">
        <f>VLOOKUP(Table8[[#This Row],[Customer ID]],Table8[[Customer ID]:[HBA1C]],4,FALSE)</f>
        <v>4.1500000000000004</v>
      </c>
      <c r="E2285" s="24" t="str">
        <f>VLOOKUP(Table8[[#This Row],[Customer ID]],Table8[[Customer ID]:[Heart Issues]],6,FALSE)</f>
        <v>No</v>
      </c>
      <c r="F2285" s="24" t="str">
        <f>VLOOKUP(Table8[[#This Row],[Customer ID]],Table8[[Customer ID]:[Any Transplants]],7,FALSE)</f>
        <v>No</v>
      </c>
      <c r="G2285" s="24" t="str">
        <f>VLOOKUP(Table8[[#This Row],[Customer ID]],Table8[[Customer ID]:[Cancer history]],8,FALSE)</f>
        <v>Yes</v>
      </c>
      <c r="H2285" s="24">
        <f>VLOOKUP(Table8[[#This Row],[Customer ID]],Table8[[Customer ID]:[NumberOfMajorSurgeries]],9,FALSE)</f>
        <v>1</v>
      </c>
      <c r="I2285" s="24" t="str">
        <f>VLOOKUP(Table8[[#This Row],[Customer ID]],Table8[],10,FALSE)</f>
        <v>No</v>
      </c>
      <c r="J2285" s="24" t="str">
        <f>VLOOKUP(Table8[[#This Row],[Customer ID]],Table8[[Customer ID]:[Wight Status]],3,FALSE)</f>
        <v>Under Weight</v>
      </c>
      <c r="K2285" s="24" t="str">
        <f>VLOOKUP(Table8[[#This Row],[Customer ID]],Table8[[Customer ID]:[Diabetes Status]],5,FALSE)</f>
        <v>Normal</v>
      </c>
      <c r="L2285" s="24" t="str">
        <f>VLOOKUP(A2285,Table1[[Customer ID]:[Date Of Birth]],5,FALSE)</f>
        <v>12-Jun-2003</v>
      </c>
      <c r="M2285" s="24">
        <f>VLOOKUP(A2285,Table1[[Customer ID]:[charges]],8,FALSE)</f>
        <v>1149</v>
      </c>
      <c r="N2285" s="24" t="str">
        <f>VLOOKUP(Healthcare!A2285,Table1[[Customer ID]:[Hospital tier]],9,FALSE)</f>
        <v>tier - 2</v>
      </c>
      <c r="O2285" s="24" t="str">
        <f>VLOOKUP(A2285,Table1[[Customer ID]:[City tier]],10,FALSE)</f>
        <v>tier - 1</v>
      </c>
      <c r="P2285" s="24" t="str">
        <f>VLOOKUP(Healthcare!A2285,Table1[],11,FALSE)</f>
        <v>R1012</v>
      </c>
      <c r="Q2285" s="24">
        <f>VLOOKUP(Healthcare!A2285,Table1[[Customer ID]:[Age]],6,FALSE)</f>
        <v>19</v>
      </c>
    </row>
    <row r="2286" spans="1:17" ht="15.4" x14ac:dyDescent="0.45">
      <c r="A2286" s="25" t="s">
        <v>2285</v>
      </c>
      <c r="B2286" s="24" t="str">
        <f>VLOOKUP('Customer Names'!A2286,'Customer Names'!A2286:C4620,3,FALSE)</f>
        <v>Montoya</v>
      </c>
      <c r="C2286" s="24">
        <f>VLOOKUP(Table8[[#This Row],[Customer ID]],Table8[[Customer ID]:[BMI]],2,FALSE)</f>
        <v>41.14</v>
      </c>
      <c r="D2286" s="24">
        <f>VLOOKUP(Table8[[#This Row],[Customer ID]],Table8[[Customer ID]:[HBA1C]],4,FALSE)</f>
        <v>6.02</v>
      </c>
      <c r="E2286" s="24" t="str">
        <f>VLOOKUP(Table8[[#This Row],[Customer ID]],Table8[[Customer ID]:[Heart Issues]],6,FALSE)</f>
        <v>No</v>
      </c>
      <c r="F2286" s="24" t="str">
        <f>VLOOKUP(Table8[[#This Row],[Customer ID]],Table8[[Customer ID]:[Any Transplants]],7,FALSE)</f>
        <v>Yes</v>
      </c>
      <c r="G2286" s="24" t="str">
        <f>VLOOKUP(Table8[[#This Row],[Customer ID]],Table8[[Customer ID]:[Cancer history]],8,FALSE)</f>
        <v>No</v>
      </c>
      <c r="H2286" s="24">
        <f>VLOOKUP(Table8[[#This Row],[Customer ID]],Table8[[Customer ID]:[NumberOfMajorSurgeries]],9,FALSE)</f>
        <v>1</v>
      </c>
      <c r="I2286" s="24" t="str">
        <f>VLOOKUP(Table8[[#This Row],[Customer ID]],Table8[],10,FALSE)</f>
        <v>No</v>
      </c>
      <c r="J2286" s="24" t="str">
        <f>VLOOKUP(Table8[[#This Row],[Customer ID]],Table8[[Customer ID]:[Wight Status]],3,FALSE)</f>
        <v>Obesity</v>
      </c>
      <c r="K2286" s="24" t="str">
        <f>VLOOKUP(Table8[[#This Row],[Customer ID]],Table8[[Customer ID]:[Diabetes Status]],5,FALSE)</f>
        <v>Prediabetes</v>
      </c>
      <c r="L2286" s="24" t="str">
        <f>VLOOKUP(A2286,Table1[[Customer ID]:[Date Of Birth]],5,FALSE)</f>
        <v>10-Jun-2004</v>
      </c>
      <c r="M2286" s="24">
        <f>VLOOKUP(A2286,Table1[[Customer ID]:[charges]],8,FALSE)</f>
        <v>1146.8</v>
      </c>
      <c r="N2286" s="24" t="str">
        <f>VLOOKUP(Healthcare!A2286,Table1[[Customer ID]:[Hospital tier]],9,FALSE)</f>
        <v>tier - 2</v>
      </c>
      <c r="O2286" s="24" t="str">
        <f>VLOOKUP(A2286,Table1[[Customer ID]:[City tier]],10,FALSE)</f>
        <v>tier - 2</v>
      </c>
      <c r="P2286" s="24" t="str">
        <f>VLOOKUP(Healthcare!A2286,Table1[],11,FALSE)</f>
        <v>R1013</v>
      </c>
      <c r="Q2286" s="24">
        <f>VLOOKUP(Healthcare!A2286,Table1[[Customer ID]:[Age]],6,FALSE)</f>
        <v>18</v>
      </c>
    </row>
    <row r="2287" spans="1:17" ht="15.4" x14ac:dyDescent="0.45">
      <c r="A2287" s="25" t="s">
        <v>2286</v>
      </c>
      <c r="B2287" s="24" t="str">
        <f>VLOOKUP('Customer Names'!A2287,'Customer Names'!A2287:C4621,3,FALSE)</f>
        <v>Bain</v>
      </c>
      <c r="C2287" s="24">
        <f>VLOOKUP(Table8[[#This Row],[Customer ID]],Table8[[Customer ID]:[BMI]],2,FALSE)</f>
        <v>16.55</v>
      </c>
      <c r="D2287" s="24">
        <f>VLOOKUP(Table8[[#This Row],[Customer ID]],Table8[[Customer ID]:[HBA1C]],4,FALSE)</f>
        <v>7.73</v>
      </c>
      <c r="E2287" s="24" t="str">
        <f>VLOOKUP(Table8[[#This Row],[Customer ID]],Table8[[Customer ID]:[Heart Issues]],6,FALSE)</f>
        <v>No</v>
      </c>
      <c r="F2287" s="24" t="str">
        <f>VLOOKUP(Table8[[#This Row],[Customer ID]],Table8[[Customer ID]:[Any Transplants]],7,FALSE)</f>
        <v>No</v>
      </c>
      <c r="G2287" s="24" t="str">
        <f>VLOOKUP(Table8[[#This Row],[Customer ID]],Table8[[Customer ID]:[Cancer history]],8,FALSE)</f>
        <v>No</v>
      </c>
      <c r="H2287" s="24">
        <f>VLOOKUP(Table8[[#This Row],[Customer ID]],Table8[[Customer ID]:[NumberOfMajorSurgeries]],9,FALSE)</f>
        <v>0</v>
      </c>
      <c r="I2287" s="24" t="str">
        <f>VLOOKUP(Table8[[#This Row],[Customer ID]],Table8[],10,FALSE)</f>
        <v>No</v>
      </c>
      <c r="J2287" s="24" t="str">
        <f>VLOOKUP(Table8[[#This Row],[Customer ID]],Table8[[Customer ID]:[Wight Status]],3,FALSE)</f>
        <v>Under Weight</v>
      </c>
      <c r="K2287" s="24" t="str">
        <f>VLOOKUP(Table8[[#This Row],[Customer ID]],Table8[[Customer ID]:[Diabetes Status]],5,FALSE)</f>
        <v>Diabetes</v>
      </c>
      <c r="L2287" s="24" t="str">
        <f>VLOOKUP(A2287,Table1[[Customer ID]:[Date Of Birth]],5,FALSE)</f>
        <v>1-Oct-2002</v>
      </c>
      <c r="M2287" s="24">
        <f>VLOOKUP(A2287,Table1[[Customer ID]:[charges]],8,FALSE)</f>
        <v>1142</v>
      </c>
      <c r="N2287" s="24" t="str">
        <f>VLOOKUP(Healthcare!A2287,Table1[[Customer ID]:[Hospital tier]],9,FALSE)</f>
        <v>tier - 3</v>
      </c>
      <c r="O2287" s="24" t="str">
        <f>VLOOKUP(A2287,Table1[[Customer ID]:[City tier]],10,FALSE)</f>
        <v>tier - 2</v>
      </c>
      <c r="P2287" s="24" t="str">
        <f>VLOOKUP(Healthcare!A2287,Table1[],11,FALSE)</f>
        <v>R1011</v>
      </c>
      <c r="Q2287" s="24">
        <f>VLOOKUP(Healthcare!A2287,Table1[[Customer ID]:[Age]],6,FALSE)</f>
        <v>20</v>
      </c>
    </row>
    <row r="2288" spans="1:17" ht="15.4" x14ac:dyDescent="0.45">
      <c r="A2288" s="25" t="s">
        <v>2287</v>
      </c>
      <c r="B2288" s="24" t="str">
        <f>VLOOKUP('Customer Names'!A2288,'Customer Names'!A2288:C4622,3,FALSE)</f>
        <v>Albertson</v>
      </c>
      <c r="C2288" s="24">
        <f>VLOOKUP(Table8[[#This Row],[Customer ID]],Table8[[Customer ID]:[BMI]],2,FALSE)</f>
        <v>37.29</v>
      </c>
      <c r="D2288" s="24">
        <f>VLOOKUP(Table8[[#This Row],[Customer ID]],Table8[[Customer ID]:[HBA1C]],4,FALSE)</f>
        <v>5.03</v>
      </c>
      <c r="E2288" s="24" t="str">
        <f>VLOOKUP(Table8[[#This Row],[Customer ID]],Table8[[Customer ID]:[Heart Issues]],6,FALSE)</f>
        <v>No</v>
      </c>
      <c r="F2288" s="24" t="str">
        <f>VLOOKUP(Table8[[#This Row],[Customer ID]],Table8[[Customer ID]:[Any Transplants]],7,FALSE)</f>
        <v>Yes</v>
      </c>
      <c r="G2288" s="24" t="str">
        <f>VLOOKUP(Table8[[#This Row],[Customer ID]],Table8[[Customer ID]:[Cancer history]],8,FALSE)</f>
        <v>No</v>
      </c>
      <c r="H2288" s="24">
        <f>VLOOKUP(Table8[[#This Row],[Customer ID]],Table8[[Customer ID]:[NumberOfMajorSurgeries]],9,FALSE)</f>
        <v>1</v>
      </c>
      <c r="I2288" s="24" t="str">
        <f>VLOOKUP(Table8[[#This Row],[Customer ID]],Table8[],10,FALSE)</f>
        <v>No</v>
      </c>
      <c r="J2288" s="24" t="str">
        <f>VLOOKUP(Table8[[#This Row],[Customer ID]],Table8[[Customer ID]:[Wight Status]],3,FALSE)</f>
        <v>Obesity</v>
      </c>
      <c r="K2288" s="24" t="str">
        <f>VLOOKUP(Table8[[#This Row],[Customer ID]],Table8[[Customer ID]:[Diabetes Status]],5,FALSE)</f>
        <v>Normal</v>
      </c>
      <c r="L2288" s="24" t="str">
        <f>VLOOKUP(A2288,Table1[[Customer ID]:[Date Of Birth]],5,FALSE)</f>
        <v>12-Sep-2004</v>
      </c>
      <c r="M2288" s="24">
        <f>VLOOKUP(A2288,Table1[[Customer ID]:[charges]],8,FALSE)</f>
        <v>1141.45</v>
      </c>
      <c r="N2288" s="24" t="str">
        <f>VLOOKUP(Healthcare!A2288,Table1[[Customer ID]:[Hospital tier]],9,FALSE)</f>
        <v>tier - 3</v>
      </c>
      <c r="O2288" s="24" t="str">
        <f>VLOOKUP(A2288,Table1[[Customer ID]:[City tier]],10,FALSE)</f>
        <v>tier - 3</v>
      </c>
      <c r="P2288" s="24" t="str">
        <f>VLOOKUP(Healthcare!A2288,Table1[],11,FALSE)</f>
        <v>R1013</v>
      </c>
      <c r="Q2288" s="24">
        <f>VLOOKUP(Healthcare!A2288,Table1[[Customer ID]:[Age]],6,FALSE)</f>
        <v>18</v>
      </c>
    </row>
    <row r="2289" spans="1:17" ht="15.4" x14ac:dyDescent="0.45">
      <c r="A2289" s="25" t="s">
        <v>2288</v>
      </c>
      <c r="B2289" s="24" t="str">
        <f>VLOOKUP('Customer Names'!A2289,'Customer Names'!A2289:C4623,3,FALSE)</f>
        <v>Barger</v>
      </c>
      <c r="C2289" s="24">
        <f>VLOOKUP(Table8[[#This Row],[Customer ID]],Table8[[Customer ID]:[BMI]],2,FALSE)</f>
        <v>16.739999999999998</v>
      </c>
      <c r="D2289" s="24">
        <f>VLOOKUP(Table8[[#This Row],[Customer ID]],Table8[[Customer ID]:[HBA1C]],4,FALSE)</f>
        <v>4.08</v>
      </c>
      <c r="E2289" s="24" t="str">
        <f>VLOOKUP(Table8[[#This Row],[Customer ID]],Table8[[Customer ID]:[Heart Issues]],6,FALSE)</f>
        <v>Yes</v>
      </c>
      <c r="F2289" s="24" t="str">
        <f>VLOOKUP(Table8[[#This Row],[Customer ID]],Table8[[Customer ID]:[Any Transplants]],7,FALSE)</f>
        <v>No</v>
      </c>
      <c r="G2289" s="24" t="str">
        <f>VLOOKUP(Table8[[#This Row],[Customer ID]],Table8[[Customer ID]:[Cancer history]],8,FALSE)</f>
        <v>No</v>
      </c>
      <c r="H2289" s="24">
        <f>VLOOKUP(Table8[[#This Row],[Customer ID]],Table8[[Customer ID]:[NumberOfMajorSurgeries]],9,FALSE)</f>
        <v>0</v>
      </c>
      <c r="I2289" s="24" t="str">
        <f>VLOOKUP(Table8[[#This Row],[Customer ID]],Table8[],10,FALSE)</f>
        <v>No</v>
      </c>
      <c r="J2289" s="24" t="str">
        <f>VLOOKUP(Table8[[#This Row],[Customer ID]],Table8[[Customer ID]:[Wight Status]],3,FALSE)</f>
        <v>Under Weight</v>
      </c>
      <c r="K2289" s="24" t="str">
        <f>VLOOKUP(Table8[[#This Row],[Customer ID]],Table8[[Customer ID]:[Diabetes Status]],5,FALSE)</f>
        <v>Normal</v>
      </c>
      <c r="L2289" s="24" t="str">
        <f>VLOOKUP(A2289,Table1[[Customer ID]:[Date Of Birth]],5,FALSE)</f>
        <v>25-Oct-2001</v>
      </c>
      <c r="M2289" s="24">
        <f>VLOOKUP(A2289,Table1[[Customer ID]:[charges]],8,FALSE)</f>
        <v>1141</v>
      </c>
      <c r="N2289" s="24" t="str">
        <f>VLOOKUP(Healthcare!A2289,Table1[[Customer ID]:[Hospital tier]],9,FALSE)</f>
        <v>tier - 3</v>
      </c>
      <c r="O2289" s="24" t="str">
        <f>VLOOKUP(A2289,Table1[[Customer ID]:[City tier]],10,FALSE)</f>
        <v>tier - 1</v>
      </c>
      <c r="P2289" s="24" t="str">
        <f>VLOOKUP(Healthcare!A2289,Table1[],11,FALSE)</f>
        <v>R1013</v>
      </c>
      <c r="Q2289" s="24">
        <f>VLOOKUP(Healthcare!A2289,Table1[[Customer ID]:[Age]],6,FALSE)</f>
        <v>21</v>
      </c>
    </row>
    <row r="2290" spans="1:17" ht="15.4" x14ac:dyDescent="0.45">
      <c r="A2290" s="25" t="s">
        <v>2289</v>
      </c>
      <c r="B2290" s="24" t="str">
        <f>VLOOKUP('Customer Names'!A2290,'Customer Names'!A2290:C4624,3,FALSE)</f>
        <v>Fraioli</v>
      </c>
      <c r="C2290" s="24">
        <f>VLOOKUP(Table8[[#This Row],[Customer ID]],Table8[[Customer ID]:[BMI]],2,FALSE)</f>
        <v>34.43</v>
      </c>
      <c r="D2290" s="24">
        <f>VLOOKUP(Table8[[#This Row],[Customer ID]],Table8[[Customer ID]:[HBA1C]],4,FALSE)</f>
        <v>4.2699999999999996</v>
      </c>
      <c r="E2290" s="24" t="str">
        <f>VLOOKUP(Table8[[#This Row],[Customer ID]],Table8[[Customer ID]:[Heart Issues]],6,FALSE)</f>
        <v>No</v>
      </c>
      <c r="F2290" s="24" t="str">
        <f>VLOOKUP(Table8[[#This Row],[Customer ID]],Table8[[Customer ID]:[Any Transplants]],7,FALSE)</f>
        <v>Yes</v>
      </c>
      <c r="G2290" s="24" t="str">
        <f>VLOOKUP(Table8[[#This Row],[Customer ID]],Table8[[Customer ID]:[Cancer history]],8,FALSE)</f>
        <v>No</v>
      </c>
      <c r="H2290" s="24">
        <f>VLOOKUP(Table8[[#This Row],[Customer ID]],Table8[[Customer ID]:[NumberOfMajorSurgeries]],9,FALSE)</f>
        <v>1</v>
      </c>
      <c r="I2290" s="24" t="str">
        <f>VLOOKUP(Table8[[#This Row],[Customer ID]],Table8[],10,FALSE)</f>
        <v>No</v>
      </c>
      <c r="J2290" s="24" t="str">
        <f>VLOOKUP(Table8[[#This Row],[Customer ID]],Table8[[Customer ID]:[Wight Status]],3,FALSE)</f>
        <v>Obesity</v>
      </c>
      <c r="K2290" s="24" t="str">
        <f>VLOOKUP(Table8[[#This Row],[Customer ID]],Table8[[Customer ID]:[Diabetes Status]],5,FALSE)</f>
        <v>Normal</v>
      </c>
      <c r="L2290" s="24" t="str">
        <f>VLOOKUP(A2290,Table1[[Customer ID]:[Date Of Birth]],5,FALSE)</f>
        <v>27-Nov-2004</v>
      </c>
      <c r="M2290" s="24">
        <f>VLOOKUP(A2290,Table1[[Customer ID]:[charges]],8,FALSE)</f>
        <v>1137.47</v>
      </c>
      <c r="N2290" s="24" t="str">
        <f>VLOOKUP(Healthcare!A2290,Table1[[Customer ID]:[Hospital tier]],9,FALSE)</f>
        <v>tier - 3</v>
      </c>
      <c r="O2290" s="24" t="str">
        <f>VLOOKUP(A2290,Table1[[Customer ID]:[City tier]],10,FALSE)</f>
        <v>tier - 2</v>
      </c>
      <c r="P2290" s="24" t="str">
        <f>VLOOKUP(Healthcare!A2290,Table1[],11,FALSE)</f>
        <v>R1013</v>
      </c>
      <c r="Q2290" s="24">
        <f>VLOOKUP(Healthcare!A2290,Table1[[Customer ID]:[Age]],6,FALSE)</f>
        <v>18</v>
      </c>
    </row>
    <row r="2291" spans="1:17" ht="15.4" x14ac:dyDescent="0.45">
      <c r="A2291" s="25" t="s">
        <v>2290</v>
      </c>
      <c r="B2291" s="24" t="str">
        <f>VLOOKUP('Customer Names'!A2291,'Customer Names'!A2291:C4625,3,FALSE)</f>
        <v>April</v>
      </c>
      <c r="C2291" s="24">
        <f>VLOOKUP(Table8[[#This Row],[Customer ID]],Table8[[Customer ID]:[BMI]],2,FALSE)</f>
        <v>34.1</v>
      </c>
      <c r="D2291" s="24">
        <f>VLOOKUP(Table8[[#This Row],[Customer ID]],Table8[[Customer ID]:[HBA1C]],4,FALSE)</f>
        <v>4.07</v>
      </c>
      <c r="E2291" s="24" t="str">
        <f>VLOOKUP(Table8[[#This Row],[Customer ID]],Table8[[Customer ID]:[Heart Issues]],6,FALSE)</f>
        <v>No</v>
      </c>
      <c r="F2291" s="24" t="str">
        <f>VLOOKUP(Table8[[#This Row],[Customer ID]],Table8[[Customer ID]:[Any Transplants]],7,FALSE)</f>
        <v>Yes</v>
      </c>
      <c r="G2291" s="24" t="str">
        <f>VLOOKUP(Table8[[#This Row],[Customer ID]],Table8[[Customer ID]:[Cancer history]],8,FALSE)</f>
        <v>No</v>
      </c>
      <c r="H2291" s="24">
        <f>VLOOKUP(Table8[[#This Row],[Customer ID]],Table8[[Customer ID]:[NumberOfMajorSurgeries]],9,FALSE)</f>
        <v>1</v>
      </c>
      <c r="I2291" s="24" t="str">
        <f>VLOOKUP(Table8[[#This Row],[Customer ID]],Table8[],10,FALSE)</f>
        <v>No</v>
      </c>
      <c r="J2291" s="24" t="str">
        <f>VLOOKUP(Table8[[#This Row],[Customer ID]],Table8[[Customer ID]:[Wight Status]],3,FALSE)</f>
        <v>Obesity</v>
      </c>
      <c r="K2291" s="24" t="str">
        <f>VLOOKUP(Table8[[#This Row],[Customer ID]],Table8[[Customer ID]:[Diabetes Status]],5,FALSE)</f>
        <v>Normal</v>
      </c>
      <c r="L2291" s="24" t="str">
        <f>VLOOKUP(A2291,Table1[[Customer ID]:[Date Of Birth]],5,FALSE)</f>
        <v>15-Oct-2004</v>
      </c>
      <c r="M2291" s="24">
        <f>VLOOKUP(A2291,Table1[[Customer ID]:[charges]],8,FALSE)</f>
        <v>1137.01</v>
      </c>
      <c r="N2291" s="24" t="str">
        <f>VLOOKUP(Healthcare!A2291,Table1[[Customer ID]:[Hospital tier]],9,FALSE)</f>
        <v>tier - 3</v>
      </c>
      <c r="O2291" s="24" t="str">
        <f>VLOOKUP(A2291,Table1[[Customer ID]:[City tier]],10,FALSE)</f>
        <v>tier - 1</v>
      </c>
      <c r="P2291" s="24" t="str">
        <f>VLOOKUP(Healthcare!A2291,Table1[],11,FALSE)</f>
        <v>R1013</v>
      </c>
      <c r="Q2291" s="24">
        <f>VLOOKUP(Healthcare!A2291,Table1[[Customer ID]:[Age]],6,FALSE)</f>
        <v>18</v>
      </c>
    </row>
    <row r="2292" spans="1:17" ht="15.4" x14ac:dyDescent="0.45">
      <c r="A2292" s="25" t="s">
        <v>2291</v>
      </c>
      <c r="B2292" s="24" t="str">
        <f>VLOOKUP('Customer Names'!A2292,'Customer Names'!A2292:C4626,3,FALSE)</f>
        <v>King</v>
      </c>
      <c r="C2292" s="24">
        <f>VLOOKUP(Table8[[#This Row],[Customer ID]],Table8[[Customer ID]:[BMI]],2,FALSE)</f>
        <v>19.3</v>
      </c>
      <c r="D2292" s="24">
        <f>VLOOKUP(Table8[[#This Row],[Customer ID]],Table8[[Customer ID]:[HBA1C]],4,FALSE)</f>
        <v>10.36</v>
      </c>
      <c r="E2292" s="24" t="str">
        <f>VLOOKUP(Table8[[#This Row],[Customer ID]],Table8[[Customer ID]:[Heart Issues]],6,FALSE)</f>
        <v>No</v>
      </c>
      <c r="F2292" s="24" t="str">
        <f>VLOOKUP(Table8[[#This Row],[Customer ID]],Table8[[Customer ID]:[Any Transplants]],7,FALSE)</f>
        <v>No</v>
      </c>
      <c r="G2292" s="24" t="str">
        <f>VLOOKUP(Table8[[#This Row],[Customer ID]],Table8[[Customer ID]:[Cancer history]],8,FALSE)</f>
        <v>No</v>
      </c>
      <c r="H2292" s="24">
        <f>VLOOKUP(Table8[[#This Row],[Customer ID]],Table8[[Customer ID]:[NumberOfMajorSurgeries]],9,FALSE)</f>
        <v>0</v>
      </c>
      <c r="I2292" s="24" t="str">
        <f>VLOOKUP(Table8[[#This Row],[Customer ID]],Table8[],10,FALSE)</f>
        <v>No</v>
      </c>
      <c r="J2292" s="24" t="str">
        <f>VLOOKUP(Table8[[#This Row],[Customer ID]],Table8[[Customer ID]:[Wight Status]],3,FALSE)</f>
        <v>Normal Weight</v>
      </c>
      <c r="K2292" s="24" t="str">
        <f>VLOOKUP(Table8[[#This Row],[Customer ID]],Table8[[Customer ID]:[Diabetes Status]],5,FALSE)</f>
        <v>Diabetes</v>
      </c>
      <c r="L2292" s="24" t="str">
        <f>VLOOKUP(A2292,Table1[[Customer ID]:[Date Of Birth]],5,FALSE)</f>
        <v>11-Aug-2002</v>
      </c>
      <c r="M2292" s="24">
        <f>VLOOKUP(A2292,Table1[[Customer ID]:[charges]],8,FALSE)</f>
        <v>1137</v>
      </c>
      <c r="N2292" s="24" t="str">
        <f>VLOOKUP(Healthcare!A2292,Table1[[Customer ID]:[Hospital tier]],9,FALSE)</f>
        <v>tier - 3</v>
      </c>
      <c r="O2292" s="24" t="str">
        <f>VLOOKUP(A2292,Table1[[Customer ID]:[City tier]],10,FALSE)</f>
        <v>tier - 1</v>
      </c>
      <c r="P2292" s="24" t="str">
        <f>VLOOKUP(Healthcare!A2292,Table1[],11,FALSE)</f>
        <v>R1013</v>
      </c>
      <c r="Q2292" s="24">
        <f>VLOOKUP(Healthcare!A2292,Table1[[Customer ID]:[Age]],6,FALSE)</f>
        <v>20</v>
      </c>
    </row>
    <row r="2293" spans="1:17" ht="15.4" x14ac:dyDescent="0.45">
      <c r="A2293" s="25" t="s">
        <v>2292</v>
      </c>
      <c r="B2293" s="24" t="str">
        <f>VLOOKUP('Customer Names'!A2293,'Customer Names'!A2293:C4627,3,FALSE)</f>
        <v>Talhelm</v>
      </c>
      <c r="C2293" s="24">
        <f>VLOOKUP(Table8[[#This Row],[Customer ID]],Table8[[Customer ID]:[BMI]],2,FALSE)</f>
        <v>33.659999999999997</v>
      </c>
      <c r="D2293" s="24">
        <f>VLOOKUP(Table8[[#This Row],[Customer ID]],Table8[[Customer ID]:[HBA1C]],4,FALSE)</f>
        <v>5.71</v>
      </c>
      <c r="E2293" s="24" t="str">
        <f>VLOOKUP(Table8[[#This Row],[Customer ID]],Table8[[Customer ID]:[Heart Issues]],6,FALSE)</f>
        <v>No</v>
      </c>
      <c r="F2293" s="24" t="str">
        <f>VLOOKUP(Table8[[#This Row],[Customer ID]],Table8[[Customer ID]:[Any Transplants]],7,FALSE)</f>
        <v>Yes</v>
      </c>
      <c r="G2293" s="24" t="str">
        <f>VLOOKUP(Table8[[#This Row],[Customer ID]],Table8[[Customer ID]:[Cancer history]],8,FALSE)</f>
        <v>No</v>
      </c>
      <c r="H2293" s="24">
        <f>VLOOKUP(Table8[[#This Row],[Customer ID]],Table8[[Customer ID]:[NumberOfMajorSurgeries]],9,FALSE)</f>
        <v>1</v>
      </c>
      <c r="I2293" s="24" t="str">
        <f>VLOOKUP(Table8[[#This Row],[Customer ID]],Table8[],10,FALSE)</f>
        <v>No</v>
      </c>
      <c r="J2293" s="24" t="str">
        <f>VLOOKUP(Table8[[#This Row],[Customer ID]],Table8[[Customer ID]:[Wight Status]],3,FALSE)</f>
        <v>Obesity</v>
      </c>
      <c r="K2293" s="24" t="str">
        <f>VLOOKUP(Table8[[#This Row],[Customer ID]],Table8[[Customer ID]:[Diabetes Status]],5,FALSE)</f>
        <v>Prediabetes</v>
      </c>
      <c r="L2293" s="24" t="str">
        <f>VLOOKUP(A2293,Table1[[Customer ID]:[Date Of Birth]],5,FALSE)</f>
        <v>28-Nov-2004</v>
      </c>
      <c r="M2293" s="24">
        <f>VLOOKUP(A2293,Table1[[Customer ID]:[charges]],8,FALSE)</f>
        <v>1136.4000000000001</v>
      </c>
      <c r="N2293" s="24" t="str">
        <f>VLOOKUP(Healthcare!A2293,Table1[[Customer ID]:[Hospital tier]],9,FALSE)</f>
        <v>tier - 3</v>
      </c>
      <c r="O2293" s="24" t="str">
        <f>VLOOKUP(A2293,Table1[[Customer ID]:[City tier]],10,FALSE)</f>
        <v>tier - 3</v>
      </c>
      <c r="P2293" s="24" t="str">
        <f>VLOOKUP(Healthcare!A2293,Table1[],11,FALSE)</f>
        <v>R1013</v>
      </c>
      <c r="Q2293" s="24">
        <f>VLOOKUP(Healthcare!A2293,Table1[[Customer ID]:[Age]],6,FALSE)</f>
        <v>18</v>
      </c>
    </row>
    <row r="2294" spans="1:17" ht="15.4" x14ac:dyDescent="0.45">
      <c r="A2294" s="25" t="s">
        <v>2293</v>
      </c>
      <c r="B2294" s="24" t="str">
        <f>VLOOKUP('Customer Names'!A2294,'Customer Names'!A2294:C4628,3,FALSE)</f>
        <v>Regnier</v>
      </c>
      <c r="C2294" s="24">
        <f>VLOOKUP(Table8[[#This Row],[Customer ID]],Table8[[Customer ID]:[BMI]],2,FALSE)</f>
        <v>33.33</v>
      </c>
      <c r="D2294" s="24">
        <f>VLOOKUP(Table8[[#This Row],[Customer ID]],Table8[[Customer ID]:[HBA1C]],4,FALSE)</f>
        <v>6.08</v>
      </c>
      <c r="E2294" s="24" t="str">
        <f>VLOOKUP(Table8[[#This Row],[Customer ID]],Table8[[Customer ID]:[Heart Issues]],6,FALSE)</f>
        <v>No</v>
      </c>
      <c r="F2294" s="24" t="str">
        <f>VLOOKUP(Table8[[#This Row],[Customer ID]],Table8[[Customer ID]:[Any Transplants]],7,FALSE)</f>
        <v>Yes</v>
      </c>
      <c r="G2294" s="24" t="str">
        <f>VLOOKUP(Table8[[#This Row],[Customer ID]],Table8[[Customer ID]:[Cancer history]],8,FALSE)</f>
        <v>No</v>
      </c>
      <c r="H2294" s="24">
        <f>VLOOKUP(Table8[[#This Row],[Customer ID]],Table8[[Customer ID]:[NumberOfMajorSurgeries]],9,FALSE)</f>
        <v>1</v>
      </c>
      <c r="I2294" s="24" t="str">
        <f>VLOOKUP(Table8[[#This Row],[Customer ID]],Table8[],10,FALSE)</f>
        <v>No</v>
      </c>
      <c r="J2294" s="24" t="str">
        <f>VLOOKUP(Table8[[#This Row],[Customer ID]],Table8[[Customer ID]:[Wight Status]],3,FALSE)</f>
        <v>Obesity</v>
      </c>
      <c r="K2294" s="24" t="str">
        <f>VLOOKUP(Table8[[#This Row],[Customer ID]],Table8[[Customer ID]:[Diabetes Status]],5,FALSE)</f>
        <v>Prediabetes</v>
      </c>
      <c r="L2294" s="24" t="str">
        <f>VLOOKUP(A2294,Table1[[Customer ID]:[Date Of Birth]],5,FALSE)</f>
        <v>11-Jun-2004</v>
      </c>
      <c r="M2294" s="24">
        <f>VLOOKUP(A2294,Table1[[Customer ID]:[charges]],8,FALSE)</f>
        <v>1135.94</v>
      </c>
      <c r="N2294" s="24" t="str">
        <f>VLOOKUP(Healthcare!A2294,Table1[[Customer ID]:[Hospital tier]],9,FALSE)</f>
        <v>tier - 3</v>
      </c>
      <c r="O2294" s="24" t="str">
        <f>VLOOKUP(A2294,Table1[[Customer ID]:[City tier]],10,FALSE)</f>
        <v>tier - 3</v>
      </c>
      <c r="P2294" s="24" t="str">
        <f>VLOOKUP(Healthcare!A2294,Table1[],11,FALSE)</f>
        <v>R1013</v>
      </c>
      <c r="Q2294" s="24">
        <f>VLOOKUP(Healthcare!A2294,Table1[[Customer ID]:[Age]],6,FALSE)</f>
        <v>18</v>
      </c>
    </row>
    <row r="2295" spans="1:17" ht="15.4" x14ac:dyDescent="0.45">
      <c r="A2295" s="25" t="s">
        <v>2294</v>
      </c>
      <c r="B2295" s="24" t="str">
        <f>VLOOKUP('Customer Names'!A2295,'Customer Names'!A2295:C4629,3,FALSE)</f>
        <v>Treece</v>
      </c>
      <c r="C2295" s="24">
        <f>VLOOKUP(Table8[[#This Row],[Customer ID]],Table8[[Customer ID]:[BMI]],2,FALSE)</f>
        <v>21.84</v>
      </c>
      <c r="D2295" s="24">
        <f>VLOOKUP(Table8[[#This Row],[Customer ID]],Table8[[Customer ID]:[HBA1C]],4,FALSE)</f>
        <v>5.71</v>
      </c>
      <c r="E2295" s="24" t="str">
        <f>VLOOKUP(Table8[[#This Row],[Customer ID]],Table8[[Customer ID]:[Heart Issues]],6,FALSE)</f>
        <v>No</v>
      </c>
      <c r="F2295" s="24" t="str">
        <f>VLOOKUP(Table8[[#This Row],[Customer ID]],Table8[[Customer ID]:[Any Transplants]],7,FALSE)</f>
        <v>Yes</v>
      </c>
      <c r="G2295" s="24" t="str">
        <f>VLOOKUP(Table8[[#This Row],[Customer ID]],Table8[[Customer ID]:[Cancer history]],8,FALSE)</f>
        <v>No</v>
      </c>
      <c r="H2295" s="24">
        <f>VLOOKUP(Table8[[#This Row],[Customer ID]],Table8[[Customer ID]:[NumberOfMajorSurgeries]],9,FALSE)</f>
        <v>1</v>
      </c>
      <c r="I2295" s="24" t="str">
        <f>VLOOKUP(Table8[[#This Row],[Customer ID]],Table8[],10,FALSE)</f>
        <v>No</v>
      </c>
      <c r="J2295" s="24" t="str">
        <f>VLOOKUP(Table8[[#This Row],[Customer ID]],Table8[[Customer ID]:[Wight Status]],3,FALSE)</f>
        <v>Normal Weight</v>
      </c>
      <c r="K2295" s="24" t="str">
        <f>VLOOKUP(Table8[[#This Row],[Customer ID]],Table8[[Customer ID]:[Diabetes Status]],5,FALSE)</f>
        <v>Prediabetes</v>
      </c>
      <c r="L2295" s="24" t="str">
        <f>VLOOKUP(A2295,Table1[[Customer ID]:[Date Of Birth]],5,FALSE)</f>
        <v>6-Oct-2004</v>
      </c>
      <c r="M2295" s="24">
        <f>VLOOKUP(A2295,Table1[[Customer ID]:[charges]],8,FALSE)</f>
        <v>1135</v>
      </c>
      <c r="N2295" s="24" t="str">
        <f>VLOOKUP(Healthcare!A2295,Table1[[Customer ID]:[Hospital tier]],9,FALSE)</f>
        <v>tier - 3</v>
      </c>
      <c r="O2295" s="24" t="str">
        <f>VLOOKUP(A2295,Table1[[Customer ID]:[City tier]],10,FALSE)</f>
        <v>tier - 3</v>
      </c>
      <c r="P2295" s="24" t="str">
        <f>VLOOKUP(Healthcare!A2295,Table1[],11,FALSE)</f>
        <v>R1013</v>
      </c>
      <c r="Q2295" s="24">
        <f>VLOOKUP(Healthcare!A2295,Table1[[Customer ID]:[Age]],6,FALSE)</f>
        <v>18</v>
      </c>
    </row>
    <row r="2296" spans="1:17" ht="15.4" x14ac:dyDescent="0.45">
      <c r="A2296" s="25" t="s">
        <v>2295</v>
      </c>
      <c r="B2296" s="24" t="str">
        <f>VLOOKUP('Customer Names'!A2296,'Customer Names'!A2296:C4630,3,FALSE)</f>
        <v>Beisel</v>
      </c>
      <c r="C2296" s="24">
        <f>VLOOKUP(Table8[[#This Row],[Customer ID]],Table8[[Customer ID]:[BMI]],2,FALSE)</f>
        <v>16.87</v>
      </c>
      <c r="D2296" s="24">
        <f>VLOOKUP(Table8[[#This Row],[Customer ID]],Table8[[Customer ID]:[HBA1C]],4,FALSE)</f>
        <v>9.1300000000000008</v>
      </c>
      <c r="E2296" s="24" t="str">
        <f>VLOOKUP(Table8[[#This Row],[Customer ID]],Table8[[Customer ID]:[Heart Issues]],6,FALSE)</f>
        <v>No</v>
      </c>
      <c r="F2296" s="24" t="str">
        <f>VLOOKUP(Table8[[#This Row],[Customer ID]],Table8[[Customer ID]:[Any Transplants]],7,FALSE)</f>
        <v>No</v>
      </c>
      <c r="G2296" s="24" t="str">
        <f>VLOOKUP(Table8[[#This Row],[Customer ID]],Table8[[Customer ID]:[Cancer history]],8,FALSE)</f>
        <v>No</v>
      </c>
      <c r="H2296" s="24">
        <f>VLOOKUP(Table8[[#This Row],[Customer ID]],Table8[[Customer ID]:[NumberOfMajorSurgeries]],9,FALSE)</f>
        <v>0</v>
      </c>
      <c r="I2296" s="24" t="str">
        <f>VLOOKUP(Table8[[#This Row],[Customer ID]],Table8[],10,FALSE)</f>
        <v>No</v>
      </c>
      <c r="J2296" s="24" t="str">
        <f>VLOOKUP(Table8[[#This Row],[Customer ID]],Table8[[Customer ID]:[Wight Status]],3,FALSE)</f>
        <v>Under Weight</v>
      </c>
      <c r="K2296" s="24" t="str">
        <f>VLOOKUP(Table8[[#This Row],[Customer ID]],Table8[[Customer ID]:[Diabetes Status]],5,FALSE)</f>
        <v>Diabetes</v>
      </c>
      <c r="L2296" s="24" t="str">
        <f>VLOOKUP(A2296,Table1[[Customer ID]:[Date Of Birth]],5,FALSE)</f>
        <v>19-Jul-2002</v>
      </c>
      <c r="M2296" s="24">
        <f>VLOOKUP(A2296,Table1[[Customer ID]:[charges]],8,FALSE)</f>
        <v>1132</v>
      </c>
      <c r="N2296" s="24" t="str">
        <f>VLOOKUP(Healthcare!A2296,Table1[[Customer ID]:[Hospital tier]],9,FALSE)</f>
        <v>tier - 3</v>
      </c>
      <c r="O2296" s="24" t="str">
        <f>VLOOKUP(A2296,Table1[[Customer ID]:[City tier]],10,FALSE)</f>
        <v>tier - 1</v>
      </c>
      <c r="P2296" s="24" t="str">
        <f>VLOOKUP(Healthcare!A2296,Table1[],11,FALSE)</f>
        <v>R1013</v>
      </c>
      <c r="Q2296" s="24">
        <f>VLOOKUP(Healthcare!A2296,Table1[[Customer ID]:[Age]],6,FALSE)</f>
        <v>20</v>
      </c>
    </row>
    <row r="2297" spans="1:17" ht="15.4" x14ac:dyDescent="0.45">
      <c r="A2297" s="25" t="s">
        <v>2296</v>
      </c>
      <c r="B2297" s="24" t="str">
        <f>VLOOKUP('Customer Names'!A2297,'Customer Names'!A2297:C4631,3,FALSE)</f>
        <v>Enke</v>
      </c>
      <c r="C2297" s="24">
        <f>VLOOKUP(Table8[[#This Row],[Customer ID]],Table8[[Customer ID]:[BMI]],2,FALSE)</f>
        <v>30.14</v>
      </c>
      <c r="D2297" s="24">
        <f>VLOOKUP(Table8[[#This Row],[Customer ID]],Table8[[Customer ID]:[HBA1C]],4,FALSE)</f>
        <v>5.49</v>
      </c>
      <c r="E2297" s="24" t="str">
        <f>VLOOKUP(Table8[[#This Row],[Customer ID]],Table8[[Customer ID]:[Heart Issues]],6,FALSE)</f>
        <v>No</v>
      </c>
      <c r="F2297" s="24" t="str">
        <f>VLOOKUP(Table8[[#This Row],[Customer ID]],Table8[[Customer ID]:[Any Transplants]],7,FALSE)</f>
        <v>Yes</v>
      </c>
      <c r="G2297" s="24" t="str">
        <f>VLOOKUP(Table8[[#This Row],[Customer ID]],Table8[[Customer ID]:[Cancer history]],8,FALSE)</f>
        <v>No</v>
      </c>
      <c r="H2297" s="24">
        <f>VLOOKUP(Table8[[#This Row],[Customer ID]],Table8[[Customer ID]:[NumberOfMajorSurgeries]],9,FALSE)</f>
        <v>1</v>
      </c>
      <c r="I2297" s="24" t="str">
        <f>VLOOKUP(Table8[[#This Row],[Customer ID]],Table8[],10,FALSE)</f>
        <v>No</v>
      </c>
      <c r="J2297" s="24" t="str">
        <f>VLOOKUP(Table8[[#This Row],[Customer ID]],Table8[[Customer ID]:[Wight Status]],3,FALSE)</f>
        <v>Obesity</v>
      </c>
      <c r="K2297" s="24" t="str">
        <f>VLOOKUP(Table8[[#This Row],[Customer ID]],Table8[[Customer ID]:[Diabetes Status]],5,FALSE)</f>
        <v>Normal</v>
      </c>
      <c r="L2297" s="24" t="str">
        <f>VLOOKUP(A2297,Table1[[Customer ID]:[Date Of Birth]],5,FALSE)</f>
        <v>14-Jun-2004</v>
      </c>
      <c r="M2297" s="24">
        <f>VLOOKUP(A2297,Table1[[Customer ID]:[charges]],8,FALSE)</f>
        <v>1131.51</v>
      </c>
      <c r="N2297" s="24" t="str">
        <f>VLOOKUP(Healthcare!A2297,Table1[[Customer ID]:[Hospital tier]],9,FALSE)</f>
        <v>tier - 3</v>
      </c>
      <c r="O2297" s="24" t="str">
        <f>VLOOKUP(A2297,Table1[[Customer ID]:[City tier]],10,FALSE)</f>
        <v>tier - 1</v>
      </c>
      <c r="P2297" s="24" t="str">
        <f>VLOOKUP(Healthcare!A2297,Table1[],11,FALSE)</f>
        <v>R1013</v>
      </c>
      <c r="Q2297" s="24">
        <f>VLOOKUP(Healthcare!A2297,Table1[[Customer ID]:[Age]],6,FALSE)</f>
        <v>18</v>
      </c>
    </row>
    <row r="2298" spans="1:17" ht="15.4" x14ac:dyDescent="0.45">
      <c r="A2298" s="25" t="s">
        <v>2297</v>
      </c>
      <c r="B2298" s="24" t="str">
        <f>VLOOKUP('Customer Names'!A2298,'Customer Names'!A2298:C4632,3,FALSE)</f>
        <v>Ruiz-Tagle Barros</v>
      </c>
      <c r="C2298" s="24">
        <f>VLOOKUP(Table8[[#This Row],[Customer ID]],Table8[[Customer ID]:[BMI]],2,FALSE)</f>
        <v>23.21</v>
      </c>
      <c r="D2298" s="24">
        <f>VLOOKUP(Table8[[#This Row],[Customer ID]],Table8[[Customer ID]:[HBA1C]],4,FALSE)</f>
        <v>4.37</v>
      </c>
      <c r="E2298" s="24" t="str">
        <f>VLOOKUP(Table8[[#This Row],[Customer ID]],Table8[[Customer ID]:[Heart Issues]],6,FALSE)</f>
        <v>No</v>
      </c>
      <c r="F2298" s="24" t="str">
        <f>VLOOKUP(Table8[[#This Row],[Customer ID]],Table8[[Customer ID]:[Any Transplants]],7,FALSE)</f>
        <v>Yes</v>
      </c>
      <c r="G2298" s="24" t="str">
        <f>VLOOKUP(Table8[[#This Row],[Customer ID]],Table8[[Customer ID]:[Cancer history]],8,FALSE)</f>
        <v>No</v>
      </c>
      <c r="H2298" s="24">
        <f>VLOOKUP(Table8[[#This Row],[Customer ID]],Table8[[Customer ID]:[NumberOfMajorSurgeries]],9,FALSE)</f>
        <v>1</v>
      </c>
      <c r="I2298" s="24" t="str">
        <f>VLOOKUP(Table8[[#This Row],[Customer ID]],Table8[],10,FALSE)</f>
        <v>No</v>
      </c>
      <c r="J2298" s="24" t="str">
        <f>VLOOKUP(Table8[[#This Row],[Customer ID]],Table8[[Customer ID]:[Wight Status]],3,FALSE)</f>
        <v>Normal Weight</v>
      </c>
      <c r="K2298" s="24" t="str">
        <f>VLOOKUP(Table8[[#This Row],[Customer ID]],Table8[[Customer ID]:[Diabetes Status]],5,FALSE)</f>
        <v>Normal</v>
      </c>
      <c r="L2298" s="24" t="str">
        <f>VLOOKUP(A2298,Table1[[Customer ID]:[Date Of Birth]],5,FALSE)</f>
        <v>12-Nov-2004</v>
      </c>
      <c r="M2298" s="24">
        <f>VLOOKUP(A2298,Table1[[Customer ID]:[charges]],8,FALSE)</f>
        <v>1121.8699999999999</v>
      </c>
      <c r="N2298" s="24" t="str">
        <f>VLOOKUP(Healthcare!A2298,Table1[[Customer ID]:[Hospital tier]],9,FALSE)</f>
        <v>tier - 3</v>
      </c>
      <c r="O2298" s="24" t="str">
        <f>VLOOKUP(A2298,Table1[[Customer ID]:[City tier]],10,FALSE)</f>
        <v>tier - 1</v>
      </c>
      <c r="P2298" s="24" t="str">
        <f>VLOOKUP(Healthcare!A2298,Table1[],11,FALSE)</f>
        <v>R1013</v>
      </c>
      <c r="Q2298" s="24">
        <f>VLOOKUP(Healthcare!A2298,Table1[[Customer ID]:[Age]],6,FALSE)</f>
        <v>18</v>
      </c>
    </row>
    <row r="2299" spans="1:17" ht="15.4" x14ac:dyDescent="0.45">
      <c r="A2299" s="25" t="s">
        <v>2298</v>
      </c>
      <c r="B2299" s="24" t="str">
        <f>VLOOKUP('Customer Names'!A2299,'Customer Names'!A2299:C4633,3,FALSE)</f>
        <v>Ferrell</v>
      </c>
      <c r="C2299" s="24">
        <f>VLOOKUP(Table8[[#This Row],[Customer ID]],Table8[[Customer ID]:[BMI]],2,FALSE)</f>
        <v>17.170000000000002</v>
      </c>
      <c r="D2299" s="24">
        <f>VLOOKUP(Table8[[#This Row],[Customer ID]],Table8[[Customer ID]:[HBA1C]],4,FALSE)</f>
        <v>8.4600000000000009</v>
      </c>
      <c r="E2299" s="24" t="str">
        <f>VLOOKUP(Table8[[#This Row],[Customer ID]],Table8[[Customer ID]:[Heart Issues]],6,FALSE)</f>
        <v>No</v>
      </c>
      <c r="F2299" s="24" t="str">
        <f>VLOOKUP(Table8[[#This Row],[Customer ID]],Table8[[Customer ID]:[Any Transplants]],7,FALSE)</f>
        <v>No</v>
      </c>
      <c r="G2299" s="24" t="str">
        <f>VLOOKUP(Table8[[#This Row],[Customer ID]],Table8[[Customer ID]:[Cancer history]],8,FALSE)</f>
        <v>No</v>
      </c>
      <c r="H2299" s="24">
        <f>VLOOKUP(Table8[[#This Row],[Customer ID]],Table8[[Customer ID]:[NumberOfMajorSurgeries]],9,FALSE)</f>
        <v>0</v>
      </c>
      <c r="I2299" s="24" t="str">
        <f>VLOOKUP(Table8[[#This Row],[Customer ID]],Table8[],10,FALSE)</f>
        <v>No</v>
      </c>
      <c r="J2299" s="24" t="str">
        <f>VLOOKUP(Table8[[#This Row],[Customer ID]],Table8[[Customer ID]:[Wight Status]],3,FALSE)</f>
        <v>Under Weight</v>
      </c>
      <c r="K2299" s="24" t="str">
        <f>VLOOKUP(Table8[[#This Row],[Customer ID]],Table8[[Customer ID]:[Diabetes Status]],5,FALSE)</f>
        <v>Diabetes</v>
      </c>
      <c r="L2299" s="24" t="str">
        <f>VLOOKUP(A2299,Table1[[Customer ID]:[Date Of Birth]],5,FALSE)</f>
        <v>13-Aug-2002</v>
      </c>
      <c r="M2299" s="24">
        <f>VLOOKUP(A2299,Table1[[Customer ID]:[charges]],8,FALSE)</f>
        <v>1086</v>
      </c>
      <c r="N2299" s="24" t="str">
        <f>VLOOKUP(Healthcare!A2299,Table1[[Customer ID]:[Hospital tier]],9,FALSE)</f>
        <v>tier - 3</v>
      </c>
      <c r="O2299" s="24" t="str">
        <f>VLOOKUP(A2299,Table1[[Customer ID]:[City tier]],10,FALSE)</f>
        <v>tier - 3</v>
      </c>
      <c r="P2299" s="24" t="str">
        <f>VLOOKUP(Healthcare!A2299,Table1[],11,FALSE)</f>
        <v>R1013</v>
      </c>
      <c r="Q2299" s="24">
        <f>VLOOKUP(Healthcare!A2299,Table1[[Customer ID]:[Age]],6,FALSE)</f>
        <v>20</v>
      </c>
    </row>
    <row r="2300" spans="1:17" ht="15.4" x14ac:dyDescent="0.45">
      <c r="A2300" s="25" t="s">
        <v>2299</v>
      </c>
      <c r="B2300" s="24" t="str">
        <f>VLOOKUP('Customer Names'!A2300,'Customer Names'!A2300:C4634,3,FALSE)</f>
        <v>Gates</v>
      </c>
      <c r="C2300" s="24">
        <f>VLOOKUP(Table8[[#This Row],[Customer ID]],Table8[[Customer ID]:[BMI]],2,FALSE)</f>
        <v>15.61</v>
      </c>
      <c r="D2300" s="24">
        <f>VLOOKUP(Table8[[#This Row],[Customer ID]],Table8[[Customer ID]:[HBA1C]],4,FALSE)</f>
        <v>5.28</v>
      </c>
      <c r="E2300" s="24" t="str">
        <f>VLOOKUP(Table8[[#This Row],[Customer ID]],Table8[[Customer ID]:[Heart Issues]],6,FALSE)</f>
        <v>No</v>
      </c>
      <c r="F2300" s="24" t="str">
        <f>VLOOKUP(Table8[[#This Row],[Customer ID]],Table8[[Customer ID]:[Any Transplants]],7,FALSE)</f>
        <v>No</v>
      </c>
      <c r="G2300" s="24" t="str">
        <f>VLOOKUP(Table8[[#This Row],[Customer ID]],Table8[[Customer ID]:[Cancer history]],8,FALSE)</f>
        <v>No</v>
      </c>
      <c r="H2300" s="24">
        <f>VLOOKUP(Table8[[#This Row],[Customer ID]],Table8[[Customer ID]:[NumberOfMajorSurgeries]],9,FALSE)</f>
        <v>1</v>
      </c>
      <c r="I2300" s="24" t="str">
        <f>VLOOKUP(Table8[[#This Row],[Customer ID]],Table8[],10,FALSE)</f>
        <v>No</v>
      </c>
      <c r="J2300" s="24" t="str">
        <f>VLOOKUP(Table8[[#This Row],[Customer ID]],Table8[[Customer ID]:[Wight Status]],3,FALSE)</f>
        <v>Under Weight</v>
      </c>
      <c r="K2300" s="24" t="str">
        <f>VLOOKUP(Table8[[#This Row],[Customer ID]],Table8[[Customer ID]:[Diabetes Status]],5,FALSE)</f>
        <v>Normal</v>
      </c>
      <c r="L2300" s="24" t="str">
        <f>VLOOKUP(A2300,Table1[[Customer ID]:[Date Of Birth]],5,FALSE)</f>
        <v>26-Dec-1998</v>
      </c>
      <c r="M2300" s="24">
        <f>VLOOKUP(A2300,Table1[[Customer ID]:[charges]],8,FALSE)</f>
        <v>1082</v>
      </c>
      <c r="N2300" s="24" t="str">
        <f>VLOOKUP(Healthcare!A2300,Table1[[Customer ID]:[Hospital tier]],9,FALSE)</f>
        <v>tier - 3</v>
      </c>
      <c r="O2300" s="24" t="str">
        <f>VLOOKUP(A2300,Table1[[Customer ID]:[City tier]],10,FALSE)</f>
        <v>tier - 2</v>
      </c>
      <c r="P2300" s="24" t="str">
        <f>VLOOKUP(Healthcare!A2300,Table1[],11,FALSE)</f>
        <v>R1013</v>
      </c>
      <c r="Q2300" s="24">
        <f>VLOOKUP(Healthcare!A2300,Table1[[Customer ID]:[Age]],6,FALSE)</f>
        <v>24</v>
      </c>
    </row>
    <row r="2301" spans="1:17" ht="15.4" x14ac:dyDescent="0.45">
      <c r="A2301" s="25" t="s">
        <v>2300</v>
      </c>
      <c r="B2301" s="24" t="str">
        <f>VLOOKUP('Customer Names'!A2301,'Customer Names'!A2301:C4635,3,FALSE)</f>
        <v>Jeffers</v>
      </c>
      <c r="C2301" s="24">
        <f>VLOOKUP(Table8[[#This Row],[Customer ID]],Table8[[Customer ID]:[BMI]],2,FALSE)</f>
        <v>17.98</v>
      </c>
      <c r="D2301" s="24">
        <f>VLOOKUP(Table8[[#This Row],[Customer ID]],Table8[[Customer ID]:[HBA1C]],4,FALSE)</f>
        <v>5.33</v>
      </c>
      <c r="E2301" s="24" t="str">
        <f>VLOOKUP(Table8[[#This Row],[Customer ID]],Table8[[Customer ID]:[Heart Issues]],6,FALSE)</f>
        <v>Yes</v>
      </c>
      <c r="F2301" s="24" t="str">
        <f>VLOOKUP(Table8[[#This Row],[Customer ID]],Table8[[Customer ID]:[Any Transplants]],7,FALSE)</f>
        <v>No</v>
      </c>
      <c r="G2301" s="24" t="str">
        <f>VLOOKUP(Table8[[#This Row],[Customer ID]],Table8[[Customer ID]:[Cancer history]],8,FALSE)</f>
        <v>Yes</v>
      </c>
      <c r="H2301" s="24">
        <f>VLOOKUP(Table8[[#This Row],[Customer ID]],Table8[[Customer ID]:[NumberOfMajorSurgeries]],9,FALSE)</f>
        <v>1</v>
      </c>
      <c r="I2301" s="24" t="str">
        <f>VLOOKUP(Table8[[#This Row],[Customer ID]],Table8[],10,FALSE)</f>
        <v>No</v>
      </c>
      <c r="J2301" s="24" t="str">
        <f>VLOOKUP(Table8[[#This Row],[Customer ID]],Table8[[Customer ID]:[Wight Status]],3,FALSE)</f>
        <v>Under Weight</v>
      </c>
      <c r="K2301" s="24" t="str">
        <f>VLOOKUP(Table8[[#This Row],[Customer ID]],Table8[[Customer ID]:[Diabetes Status]],5,FALSE)</f>
        <v>Normal</v>
      </c>
      <c r="L2301" s="24" t="str">
        <f>VLOOKUP(A2301,Table1[[Customer ID]:[Date Of Birth]],5,FALSE)</f>
        <v>13-Aug-1997</v>
      </c>
      <c r="M2301" s="24">
        <f>VLOOKUP(A2301,Table1[[Customer ID]:[charges]],8,FALSE)</f>
        <v>1071</v>
      </c>
      <c r="N2301" s="24" t="str">
        <f>VLOOKUP(Healthcare!A2301,Table1[[Customer ID]:[Hospital tier]],9,FALSE)</f>
        <v>tier - 3</v>
      </c>
      <c r="O2301" s="24" t="str">
        <f>VLOOKUP(A2301,Table1[[Customer ID]:[City tier]],10,FALSE)</f>
        <v>tier - 3</v>
      </c>
      <c r="P2301" s="24" t="str">
        <f>VLOOKUP(Healthcare!A2301,Table1[],11,FALSE)</f>
        <v>R1013</v>
      </c>
      <c r="Q2301" s="24">
        <f>VLOOKUP(Healthcare!A2301,Table1[[Customer ID]:[Age]],6,FALSE)</f>
        <v>25</v>
      </c>
    </row>
    <row r="2302" spans="1:17" ht="15.4" x14ac:dyDescent="0.45">
      <c r="A2302" s="25" t="s">
        <v>2301</v>
      </c>
      <c r="B2302" s="24" t="str">
        <f>VLOOKUP('Customer Names'!A2302,'Customer Names'!A2302:C4636,3,FALSE)</f>
        <v>Sulhanek</v>
      </c>
      <c r="C2302" s="24">
        <f>VLOOKUP(Table8[[#This Row],[Customer ID]],Table8[[Customer ID]:[BMI]],2,FALSE)</f>
        <v>21.64</v>
      </c>
      <c r="D2302" s="24">
        <f>VLOOKUP(Table8[[#This Row],[Customer ID]],Table8[[Customer ID]:[HBA1C]],4,FALSE)</f>
        <v>5.5</v>
      </c>
      <c r="E2302" s="24" t="str">
        <f>VLOOKUP(Table8[[#This Row],[Customer ID]],Table8[[Customer ID]:[Heart Issues]],6,FALSE)</f>
        <v>No</v>
      </c>
      <c r="F2302" s="24" t="str">
        <f>VLOOKUP(Table8[[#This Row],[Customer ID]],Table8[[Customer ID]:[Any Transplants]],7,FALSE)</f>
        <v>Yes</v>
      </c>
      <c r="G2302" s="24" t="str">
        <f>VLOOKUP(Table8[[#This Row],[Customer ID]],Table8[[Customer ID]:[Cancer history]],8,FALSE)</f>
        <v>No</v>
      </c>
      <c r="H2302" s="24">
        <f>VLOOKUP(Table8[[#This Row],[Customer ID]],Table8[[Customer ID]:[NumberOfMajorSurgeries]],9,FALSE)</f>
        <v>1</v>
      </c>
      <c r="I2302" s="24" t="str">
        <f>VLOOKUP(Table8[[#This Row],[Customer ID]],Table8[],10,FALSE)</f>
        <v>No</v>
      </c>
      <c r="J2302" s="24" t="str">
        <f>VLOOKUP(Table8[[#This Row],[Customer ID]],Table8[[Customer ID]:[Wight Status]],3,FALSE)</f>
        <v>Normal Weight</v>
      </c>
      <c r="K2302" s="24" t="str">
        <f>VLOOKUP(Table8[[#This Row],[Customer ID]],Table8[[Customer ID]:[Diabetes Status]],5,FALSE)</f>
        <v>Normal</v>
      </c>
      <c r="L2302" s="24" t="str">
        <f>VLOOKUP(A2302,Table1[[Customer ID]:[Date Of Birth]],5,FALSE)</f>
        <v>24-Aug-2004</v>
      </c>
      <c r="M2302" s="24">
        <f>VLOOKUP(A2302,Table1[[Customer ID]:[charges]],8,FALSE)</f>
        <v>1070</v>
      </c>
      <c r="N2302" s="24" t="str">
        <f>VLOOKUP(Healthcare!A2302,Table1[[Customer ID]:[Hospital tier]],9,FALSE)</f>
        <v>tier - 3</v>
      </c>
      <c r="O2302" s="24" t="str">
        <f>VLOOKUP(A2302,Table1[[Customer ID]:[City tier]],10,FALSE)</f>
        <v>tier - 3</v>
      </c>
      <c r="P2302" s="24" t="str">
        <f>VLOOKUP(Healthcare!A2302,Table1[],11,FALSE)</f>
        <v>R1013</v>
      </c>
      <c r="Q2302" s="24">
        <f>VLOOKUP(Healthcare!A2302,Table1[[Customer ID]:[Age]],6,FALSE)</f>
        <v>18</v>
      </c>
    </row>
    <row r="2303" spans="1:17" ht="15.4" x14ac:dyDescent="0.45">
      <c r="A2303" s="25" t="s">
        <v>2302</v>
      </c>
      <c r="B2303" s="24" t="str">
        <f>VLOOKUP('Customer Names'!A2303,'Customer Names'!A2303:C4637,3,FALSE)</f>
        <v>Ozahowski</v>
      </c>
      <c r="C2303" s="24">
        <f>VLOOKUP(Table8[[#This Row],[Customer ID]],Table8[[Customer ID]:[BMI]],2,FALSE)</f>
        <v>16.399999999999999</v>
      </c>
      <c r="D2303" s="24">
        <f>VLOOKUP(Table8[[#This Row],[Customer ID]],Table8[[Customer ID]:[HBA1C]],4,FALSE)</f>
        <v>5.4</v>
      </c>
      <c r="E2303" s="24" t="str">
        <f>VLOOKUP(Table8[[#This Row],[Customer ID]],Table8[[Customer ID]:[Heart Issues]],6,FALSE)</f>
        <v>No</v>
      </c>
      <c r="F2303" s="24" t="str">
        <f>VLOOKUP(Table8[[#This Row],[Customer ID]],Table8[[Customer ID]:[Any Transplants]],7,FALSE)</f>
        <v>No</v>
      </c>
      <c r="G2303" s="24" t="str">
        <f>VLOOKUP(Table8[[#This Row],[Customer ID]],Table8[[Customer ID]:[Cancer history]],8,FALSE)</f>
        <v>Yes</v>
      </c>
      <c r="H2303" s="24">
        <f>VLOOKUP(Table8[[#This Row],[Customer ID]],Table8[[Customer ID]:[NumberOfMajorSurgeries]],9,FALSE)</f>
        <v>1</v>
      </c>
      <c r="I2303" s="24" t="str">
        <f>VLOOKUP(Table8[[#This Row],[Customer ID]],Table8[],10,FALSE)</f>
        <v>No</v>
      </c>
      <c r="J2303" s="24" t="str">
        <f>VLOOKUP(Table8[[#This Row],[Customer ID]],Table8[[Customer ID]:[Wight Status]],3,FALSE)</f>
        <v>Under Weight</v>
      </c>
      <c r="K2303" s="24" t="str">
        <f>VLOOKUP(Table8[[#This Row],[Customer ID]],Table8[[Customer ID]:[Diabetes Status]],5,FALSE)</f>
        <v>Normal</v>
      </c>
      <c r="L2303" s="24" t="str">
        <f>VLOOKUP(A2303,Table1[[Customer ID]:[Date Of Birth]],5,FALSE)</f>
        <v>28-Sep-1993</v>
      </c>
      <c r="M2303" s="24">
        <f>VLOOKUP(A2303,Table1[[Customer ID]:[charges]],8,FALSE)</f>
        <v>1068</v>
      </c>
      <c r="N2303" s="24" t="str">
        <f>VLOOKUP(Healthcare!A2303,Table1[[Customer ID]:[Hospital tier]],9,FALSE)</f>
        <v>tier - 3</v>
      </c>
      <c r="O2303" s="24" t="str">
        <f>VLOOKUP(A2303,Table1[[Customer ID]:[City tier]],10,FALSE)</f>
        <v>tier - 1</v>
      </c>
      <c r="P2303" s="24" t="str">
        <f>VLOOKUP(Healthcare!A2303,Table1[],11,FALSE)</f>
        <v>R1013</v>
      </c>
      <c r="Q2303" s="24">
        <f>VLOOKUP(Healthcare!A2303,Table1[[Customer ID]:[Age]],6,FALSE)</f>
        <v>29</v>
      </c>
    </row>
    <row r="2304" spans="1:17" ht="15.4" x14ac:dyDescent="0.45">
      <c r="A2304" s="25" t="s">
        <v>2303</v>
      </c>
      <c r="B2304" s="24" t="str">
        <f>VLOOKUP('Customer Names'!A2304,'Customer Names'!A2304:C4638,3,FALSE)</f>
        <v>Caron</v>
      </c>
      <c r="C2304" s="24">
        <f>VLOOKUP(Table8[[#This Row],[Customer ID]],Table8[[Customer ID]:[BMI]],2,FALSE)</f>
        <v>15.77</v>
      </c>
      <c r="D2304" s="24">
        <f>VLOOKUP(Table8[[#This Row],[Customer ID]],Table8[[Customer ID]:[HBA1C]],4,FALSE)</f>
        <v>6.05</v>
      </c>
      <c r="E2304" s="24" t="str">
        <f>VLOOKUP(Table8[[#This Row],[Customer ID]],Table8[[Customer ID]:[Heart Issues]],6,FALSE)</f>
        <v>Yes</v>
      </c>
      <c r="F2304" s="24" t="str">
        <f>VLOOKUP(Table8[[#This Row],[Customer ID]],Table8[[Customer ID]:[Any Transplants]],7,FALSE)</f>
        <v>No</v>
      </c>
      <c r="G2304" s="24" t="str">
        <f>VLOOKUP(Table8[[#This Row],[Customer ID]],Table8[[Customer ID]:[Cancer history]],8,FALSE)</f>
        <v>No</v>
      </c>
      <c r="H2304" s="24">
        <f>VLOOKUP(Table8[[#This Row],[Customer ID]],Table8[[Customer ID]:[NumberOfMajorSurgeries]],9,FALSE)</f>
        <v>1</v>
      </c>
      <c r="I2304" s="24" t="str">
        <f>VLOOKUP(Table8[[#This Row],[Customer ID]],Table8[],10,FALSE)</f>
        <v>No</v>
      </c>
      <c r="J2304" s="24" t="str">
        <f>VLOOKUP(Table8[[#This Row],[Customer ID]],Table8[[Customer ID]:[Wight Status]],3,FALSE)</f>
        <v>Under Weight</v>
      </c>
      <c r="K2304" s="24" t="str">
        <f>VLOOKUP(Table8[[#This Row],[Customer ID]],Table8[[Customer ID]:[Diabetes Status]],5,FALSE)</f>
        <v>Prediabetes</v>
      </c>
      <c r="L2304" s="24" t="str">
        <f>VLOOKUP(A2304,Table1[[Customer ID]:[Date Of Birth]],5,FALSE)</f>
        <v>1-Jun-1995</v>
      </c>
      <c r="M2304" s="24">
        <f>VLOOKUP(A2304,Table1[[Customer ID]:[charges]],8,FALSE)</f>
        <v>1056</v>
      </c>
      <c r="N2304" s="24" t="str">
        <f>VLOOKUP(Healthcare!A2304,Table1[[Customer ID]:[Hospital tier]],9,FALSE)</f>
        <v>tier - 3</v>
      </c>
      <c r="O2304" s="24" t="str">
        <f>VLOOKUP(A2304,Table1[[Customer ID]:[City tier]],10,FALSE)</f>
        <v>tier - 2</v>
      </c>
      <c r="P2304" s="24" t="str">
        <f>VLOOKUP(Healthcare!A2304,Table1[],11,FALSE)</f>
        <v>R1013</v>
      </c>
      <c r="Q2304" s="24">
        <f>VLOOKUP(Healthcare!A2304,Table1[[Customer ID]:[Age]],6,FALSE)</f>
        <v>28</v>
      </c>
    </row>
    <row r="2305" spans="1:17" ht="15.4" x14ac:dyDescent="0.45">
      <c r="A2305" s="25" t="s">
        <v>2304</v>
      </c>
      <c r="B2305" s="24" t="str">
        <f>VLOOKUP('Customer Names'!A2305,'Customer Names'!A2305:C4639,3,FALSE)</f>
        <v>Fullarton</v>
      </c>
      <c r="C2305" s="24">
        <f>VLOOKUP(Table8[[#This Row],[Customer ID]],Table8[[Customer ID]:[BMI]],2,FALSE)</f>
        <v>18.27</v>
      </c>
      <c r="D2305" s="24">
        <f>VLOOKUP(Table8[[#This Row],[Customer ID]],Table8[[Customer ID]:[HBA1C]],4,FALSE)</f>
        <v>11.46</v>
      </c>
      <c r="E2305" s="24" t="str">
        <f>VLOOKUP(Table8[[#This Row],[Customer ID]],Table8[[Customer ID]:[Heart Issues]],6,FALSE)</f>
        <v>No</v>
      </c>
      <c r="F2305" s="24" t="str">
        <f>VLOOKUP(Table8[[#This Row],[Customer ID]],Table8[[Customer ID]:[Any Transplants]],7,FALSE)</f>
        <v>No</v>
      </c>
      <c r="G2305" s="24" t="str">
        <f>VLOOKUP(Table8[[#This Row],[Customer ID]],Table8[[Customer ID]:[Cancer history]],8,FALSE)</f>
        <v>No</v>
      </c>
      <c r="H2305" s="24">
        <f>VLOOKUP(Table8[[#This Row],[Customer ID]],Table8[[Customer ID]:[NumberOfMajorSurgeries]],9,FALSE)</f>
        <v>0</v>
      </c>
      <c r="I2305" s="24" t="str">
        <f>VLOOKUP(Table8[[#This Row],[Customer ID]],Table8[],10,FALSE)</f>
        <v>No</v>
      </c>
      <c r="J2305" s="24" t="str">
        <f>VLOOKUP(Table8[[#This Row],[Customer ID]],Table8[[Customer ID]:[Wight Status]],3,FALSE)</f>
        <v>Under Weight</v>
      </c>
      <c r="K2305" s="24" t="str">
        <f>VLOOKUP(Table8[[#This Row],[Customer ID]],Table8[[Customer ID]:[Diabetes Status]],5,FALSE)</f>
        <v>Diabetes</v>
      </c>
      <c r="L2305" s="24" t="str">
        <f>VLOOKUP(A2305,Table1[[Customer ID]:[Date Of Birth]],5,FALSE)</f>
        <v>1-Jul-2002</v>
      </c>
      <c r="M2305" s="24">
        <f>VLOOKUP(A2305,Table1[[Customer ID]:[charges]],8,FALSE)</f>
        <v>1049</v>
      </c>
      <c r="N2305" s="24" t="str">
        <f>VLOOKUP(Healthcare!A2305,Table1[[Customer ID]:[Hospital tier]],9,FALSE)</f>
        <v>tier - 3</v>
      </c>
      <c r="O2305" s="24" t="str">
        <f>VLOOKUP(A2305,Table1[[Customer ID]:[City tier]],10,FALSE)</f>
        <v>tier - 2</v>
      </c>
      <c r="P2305" s="24" t="str">
        <f>VLOOKUP(Healthcare!A2305,Table1[],11,FALSE)</f>
        <v>R1012</v>
      </c>
      <c r="Q2305" s="24">
        <f>VLOOKUP(Healthcare!A2305,Table1[[Customer ID]:[Age]],6,FALSE)</f>
        <v>20</v>
      </c>
    </row>
    <row r="2306" spans="1:17" ht="15.4" x14ac:dyDescent="0.45">
      <c r="A2306" s="25" t="s">
        <v>2305</v>
      </c>
      <c r="B2306" s="24" t="str">
        <f>VLOOKUP('Customer Names'!A2306,'Customer Names'!A2306:C4640,3,FALSE)</f>
        <v>Lindgren</v>
      </c>
      <c r="C2306" s="24">
        <f>VLOOKUP(Table8[[#This Row],[Customer ID]],Table8[[Customer ID]:[BMI]],2,FALSE)</f>
        <v>16.489999999999998</v>
      </c>
      <c r="D2306" s="24">
        <f>VLOOKUP(Table8[[#This Row],[Customer ID]],Table8[[Customer ID]:[HBA1C]],4,FALSE)</f>
        <v>8.48</v>
      </c>
      <c r="E2306" s="24" t="str">
        <f>VLOOKUP(Table8[[#This Row],[Customer ID]],Table8[[Customer ID]:[Heart Issues]],6,FALSE)</f>
        <v>No</v>
      </c>
      <c r="F2306" s="24" t="str">
        <f>VLOOKUP(Table8[[#This Row],[Customer ID]],Table8[[Customer ID]:[Any Transplants]],7,FALSE)</f>
        <v>No</v>
      </c>
      <c r="G2306" s="24" t="str">
        <f>VLOOKUP(Table8[[#This Row],[Customer ID]],Table8[[Customer ID]:[Cancer history]],8,FALSE)</f>
        <v>No</v>
      </c>
      <c r="H2306" s="24">
        <f>VLOOKUP(Table8[[#This Row],[Customer ID]],Table8[[Customer ID]:[NumberOfMajorSurgeries]],9,FALSE)</f>
        <v>0</v>
      </c>
      <c r="I2306" s="24" t="str">
        <f>VLOOKUP(Table8[[#This Row],[Customer ID]],Table8[],10,FALSE)</f>
        <v>No</v>
      </c>
      <c r="J2306" s="24" t="str">
        <f>VLOOKUP(Table8[[#This Row],[Customer ID]],Table8[[Customer ID]:[Wight Status]],3,FALSE)</f>
        <v>Under Weight</v>
      </c>
      <c r="K2306" s="24" t="str">
        <f>VLOOKUP(Table8[[#This Row],[Customer ID]],Table8[[Customer ID]:[Diabetes Status]],5,FALSE)</f>
        <v>Diabetes</v>
      </c>
      <c r="L2306" s="24" t="str">
        <f>VLOOKUP(A2306,Table1[[Customer ID]:[Date Of Birth]],5,FALSE)</f>
        <v>20-Jul-2002</v>
      </c>
      <c r="M2306" s="24">
        <f>VLOOKUP(A2306,Table1[[Customer ID]:[charges]],8,FALSE)</f>
        <v>1047</v>
      </c>
      <c r="N2306" s="24" t="str">
        <f>VLOOKUP(Healthcare!A2306,Table1[[Customer ID]:[Hospital tier]],9,FALSE)</f>
        <v>tier - 3</v>
      </c>
      <c r="O2306" s="24" t="str">
        <f>VLOOKUP(A2306,Table1[[Customer ID]:[City tier]],10,FALSE)</f>
        <v>tier - 1</v>
      </c>
      <c r="P2306" s="24" t="str">
        <f>VLOOKUP(Healthcare!A2306,Table1[],11,FALSE)</f>
        <v>R1013</v>
      </c>
      <c r="Q2306" s="24">
        <f>VLOOKUP(Healthcare!A2306,Table1[[Customer ID]:[Age]],6,FALSE)</f>
        <v>20</v>
      </c>
    </row>
    <row r="2307" spans="1:17" ht="15.4" x14ac:dyDescent="0.45">
      <c r="A2307" s="25" t="s">
        <v>2306</v>
      </c>
      <c r="B2307" s="24" t="str">
        <f>VLOOKUP('Customer Names'!A2307,'Customer Names'!A2307:C4641,3,FALSE)</f>
        <v>Akiha</v>
      </c>
      <c r="C2307" s="24">
        <f>VLOOKUP(Table8[[#This Row],[Customer ID]],Table8[[Customer ID]:[BMI]],2,FALSE)</f>
        <v>16.14</v>
      </c>
      <c r="D2307" s="24">
        <f>VLOOKUP(Table8[[#This Row],[Customer ID]],Table8[[Customer ID]:[HBA1C]],4,FALSE)</f>
        <v>4.8600000000000003</v>
      </c>
      <c r="E2307" s="24" t="str">
        <f>VLOOKUP(Table8[[#This Row],[Customer ID]],Table8[[Customer ID]:[Heart Issues]],6,FALSE)</f>
        <v>No</v>
      </c>
      <c r="F2307" s="24" t="str">
        <f>VLOOKUP(Table8[[#This Row],[Customer ID]],Table8[[Customer ID]:[Any Transplants]],7,FALSE)</f>
        <v>No</v>
      </c>
      <c r="G2307" s="24" t="str">
        <f>VLOOKUP(Table8[[#This Row],[Customer ID]],Table8[[Customer ID]:[Cancer history]],8,FALSE)</f>
        <v>No</v>
      </c>
      <c r="H2307" s="24">
        <f>VLOOKUP(Table8[[#This Row],[Customer ID]],Table8[[Customer ID]:[NumberOfMajorSurgeries]],9,FALSE)</f>
        <v>0</v>
      </c>
      <c r="I2307" s="24" t="str">
        <f>VLOOKUP(Table8[[#This Row],[Customer ID]],Table8[],10,FALSE)</f>
        <v>No</v>
      </c>
      <c r="J2307" s="24" t="str">
        <f>VLOOKUP(Table8[[#This Row],[Customer ID]],Table8[[Customer ID]:[Wight Status]],3,FALSE)</f>
        <v>Under Weight</v>
      </c>
      <c r="K2307" s="24" t="str">
        <f>VLOOKUP(Table8[[#This Row],[Customer ID]],Table8[[Customer ID]:[Diabetes Status]],5,FALSE)</f>
        <v>Normal</v>
      </c>
      <c r="L2307" s="24" t="str">
        <f>VLOOKUP(A2307,Table1[[Customer ID]:[Date Of Birth]],5,FALSE)</f>
        <v>17-Nov-1994</v>
      </c>
      <c r="M2307" s="24">
        <f>VLOOKUP(A2307,Table1[[Customer ID]:[charges]],8,FALSE)</f>
        <v>1044</v>
      </c>
      <c r="N2307" s="24" t="str">
        <f>VLOOKUP(Healthcare!A2307,Table1[[Customer ID]:[Hospital tier]],9,FALSE)</f>
        <v>tier - 3</v>
      </c>
      <c r="O2307" s="24" t="str">
        <f>VLOOKUP(A2307,Table1[[Customer ID]:[City tier]],10,FALSE)</f>
        <v>tier - 2</v>
      </c>
      <c r="P2307" s="24" t="str">
        <f>VLOOKUP(Healthcare!A2307,Table1[],11,FALSE)</f>
        <v>R1013</v>
      </c>
      <c r="Q2307" s="24">
        <f>VLOOKUP(Healthcare!A2307,Table1[[Customer ID]:[Age]],6,FALSE)</f>
        <v>28</v>
      </c>
    </row>
    <row r="2308" spans="1:17" ht="15.4" x14ac:dyDescent="0.45">
      <c r="A2308" s="25" t="s">
        <v>2307</v>
      </c>
      <c r="B2308" s="24" t="str">
        <f>VLOOKUP('Customer Names'!A2308,'Customer Names'!A2308:C4642,3,FALSE)</f>
        <v>Sweny</v>
      </c>
      <c r="C2308" s="24">
        <f>VLOOKUP(Table8[[#This Row],[Customer ID]],Table8[[Customer ID]:[BMI]],2,FALSE)</f>
        <v>20.85</v>
      </c>
      <c r="D2308" s="24">
        <f>VLOOKUP(Table8[[#This Row],[Customer ID]],Table8[[Customer ID]:[HBA1C]],4,FALSE)</f>
        <v>4.45</v>
      </c>
      <c r="E2308" s="24" t="str">
        <f>VLOOKUP(Table8[[#This Row],[Customer ID]],Table8[[Customer ID]:[Heart Issues]],6,FALSE)</f>
        <v>Yes</v>
      </c>
      <c r="F2308" s="24" t="str">
        <f>VLOOKUP(Table8[[#This Row],[Customer ID]],Table8[[Customer ID]:[Any Transplants]],7,FALSE)</f>
        <v>No</v>
      </c>
      <c r="G2308" s="24" t="str">
        <f>VLOOKUP(Table8[[#This Row],[Customer ID]],Table8[[Customer ID]:[Cancer history]],8,FALSE)</f>
        <v>No</v>
      </c>
      <c r="H2308" s="24">
        <f>VLOOKUP(Table8[[#This Row],[Customer ID]],Table8[[Customer ID]:[NumberOfMajorSurgeries]],9,FALSE)</f>
        <v>1</v>
      </c>
      <c r="I2308" s="24" t="str">
        <f>VLOOKUP(Table8[[#This Row],[Customer ID]],Table8[],10,FALSE)</f>
        <v>No</v>
      </c>
      <c r="J2308" s="24" t="str">
        <f>VLOOKUP(Table8[[#This Row],[Customer ID]],Table8[[Customer ID]:[Wight Status]],3,FALSE)</f>
        <v>Normal Weight</v>
      </c>
      <c r="K2308" s="24" t="str">
        <f>VLOOKUP(Table8[[#This Row],[Customer ID]],Table8[[Customer ID]:[Diabetes Status]],5,FALSE)</f>
        <v>Normal</v>
      </c>
      <c r="L2308" s="24" t="str">
        <f>VLOOKUP(A2308,Table1[[Customer ID]:[Date Of Birth]],5,FALSE)</f>
        <v>5-Oct-1995</v>
      </c>
      <c r="M2308" s="24">
        <f>VLOOKUP(A2308,Table1[[Customer ID]:[charges]],8,FALSE)</f>
        <v>1033.74</v>
      </c>
      <c r="N2308" s="24" t="str">
        <f>VLOOKUP(Healthcare!A2308,Table1[[Customer ID]:[Hospital tier]],9,FALSE)</f>
        <v>tier - 3</v>
      </c>
      <c r="O2308" s="24" t="str">
        <f>VLOOKUP(A2308,Table1[[Customer ID]:[City tier]],10,FALSE)</f>
        <v>tier - 1</v>
      </c>
      <c r="P2308" s="24" t="str">
        <f>VLOOKUP(Healthcare!A2308,Table1[],11,FALSE)</f>
        <v>R1013</v>
      </c>
      <c r="Q2308" s="24">
        <f>VLOOKUP(Healthcare!A2308,Table1[[Customer ID]:[Age]],6,FALSE)</f>
        <v>27</v>
      </c>
    </row>
    <row r="2309" spans="1:17" ht="15.4" x14ac:dyDescent="0.45">
      <c r="A2309" s="25" t="s">
        <v>2308</v>
      </c>
      <c r="B2309" s="24" t="str">
        <f>VLOOKUP('Customer Names'!A2309,'Customer Names'!A2309:C4643,3,FALSE)</f>
        <v>Tobin</v>
      </c>
      <c r="C2309" s="24">
        <f>VLOOKUP(Table8[[#This Row],[Customer ID]],Table8[[Customer ID]:[BMI]],2,FALSE)</f>
        <v>15.88</v>
      </c>
      <c r="D2309" s="24">
        <f>VLOOKUP(Table8[[#This Row],[Customer ID]],Table8[[Customer ID]:[HBA1C]],4,FALSE)</f>
        <v>4.3600000000000003</v>
      </c>
      <c r="E2309" s="24" t="str">
        <f>VLOOKUP(Table8[[#This Row],[Customer ID]],Table8[[Customer ID]:[Heart Issues]],6,FALSE)</f>
        <v>No</v>
      </c>
      <c r="F2309" s="24" t="str">
        <f>VLOOKUP(Table8[[#This Row],[Customer ID]],Table8[[Customer ID]:[Any Transplants]],7,FALSE)</f>
        <v>No</v>
      </c>
      <c r="G2309" s="24" t="str">
        <f>VLOOKUP(Table8[[#This Row],[Customer ID]],Table8[[Customer ID]:[Cancer history]],8,FALSE)</f>
        <v>No</v>
      </c>
      <c r="H2309" s="24">
        <f>VLOOKUP(Table8[[#This Row],[Customer ID]],Table8[[Customer ID]:[NumberOfMajorSurgeries]],9,FALSE)</f>
        <v>0</v>
      </c>
      <c r="I2309" s="24" t="str">
        <f>VLOOKUP(Table8[[#This Row],[Customer ID]],Table8[],10,FALSE)</f>
        <v>No</v>
      </c>
      <c r="J2309" s="24" t="str">
        <f>VLOOKUP(Table8[[#This Row],[Customer ID]],Table8[[Customer ID]:[Wight Status]],3,FALSE)</f>
        <v>Under Weight</v>
      </c>
      <c r="K2309" s="24" t="str">
        <f>VLOOKUP(Table8[[#This Row],[Customer ID]],Table8[[Customer ID]:[Diabetes Status]],5,FALSE)</f>
        <v>Normal</v>
      </c>
      <c r="L2309" s="24" t="str">
        <f>VLOOKUP(A2309,Table1[[Customer ID]:[Date Of Birth]],5,FALSE)</f>
        <v>5-Aug-1999</v>
      </c>
      <c r="M2309" s="24">
        <f>VLOOKUP(A2309,Table1[[Customer ID]:[charges]],8,FALSE)</f>
        <v>1019</v>
      </c>
      <c r="N2309" s="24" t="str">
        <f>VLOOKUP(Healthcare!A2309,Table1[[Customer ID]:[Hospital tier]],9,FALSE)</f>
        <v>tier - 3</v>
      </c>
      <c r="O2309" s="24" t="str">
        <f>VLOOKUP(A2309,Table1[[Customer ID]:[City tier]],10,FALSE)</f>
        <v>tier - 2</v>
      </c>
      <c r="P2309" s="24" t="str">
        <f>VLOOKUP(Healthcare!A2309,Table1[],11,FALSE)</f>
        <v>R1013</v>
      </c>
      <c r="Q2309" s="24">
        <f>VLOOKUP(Healthcare!A2309,Table1[[Customer ID]:[Age]],6,FALSE)</f>
        <v>23</v>
      </c>
    </row>
    <row r="2310" spans="1:17" ht="15.4" x14ac:dyDescent="0.45">
      <c r="A2310" s="25" t="s">
        <v>2309</v>
      </c>
      <c r="B2310" s="24" t="str">
        <f>VLOOKUP('Customer Names'!A2310,'Customer Names'!A2310:C4644,3,FALSE)</f>
        <v>Pedersen</v>
      </c>
      <c r="C2310" s="24">
        <f>VLOOKUP(Table8[[#This Row],[Customer ID]],Table8[[Customer ID]:[BMI]],2,FALSE)</f>
        <v>20.66</v>
      </c>
      <c r="D2310" s="24">
        <f>VLOOKUP(Table8[[#This Row],[Customer ID]],Table8[[Customer ID]:[HBA1C]],4,FALSE)</f>
        <v>5.8</v>
      </c>
      <c r="E2310" s="24" t="str">
        <f>VLOOKUP(Table8[[#This Row],[Customer ID]],Table8[[Customer ID]:[Heart Issues]],6,FALSE)</f>
        <v>No</v>
      </c>
      <c r="F2310" s="24" t="str">
        <f>VLOOKUP(Table8[[#This Row],[Customer ID]],Table8[[Customer ID]:[Any Transplants]],7,FALSE)</f>
        <v>Yes</v>
      </c>
      <c r="G2310" s="24" t="str">
        <f>VLOOKUP(Table8[[#This Row],[Customer ID]],Table8[[Customer ID]:[Cancer history]],8,FALSE)</f>
        <v>No</v>
      </c>
      <c r="H2310" s="24">
        <f>VLOOKUP(Table8[[#This Row],[Customer ID]],Table8[[Customer ID]:[NumberOfMajorSurgeries]],9,FALSE)</f>
        <v>1</v>
      </c>
      <c r="I2310" s="24" t="str">
        <f>VLOOKUP(Table8[[#This Row],[Customer ID]],Table8[],10,FALSE)</f>
        <v>No</v>
      </c>
      <c r="J2310" s="24" t="str">
        <f>VLOOKUP(Table8[[#This Row],[Customer ID]],Table8[[Customer ID]:[Wight Status]],3,FALSE)</f>
        <v>Normal Weight</v>
      </c>
      <c r="K2310" s="24" t="str">
        <f>VLOOKUP(Table8[[#This Row],[Customer ID]],Table8[[Customer ID]:[Diabetes Status]],5,FALSE)</f>
        <v>Prediabetes</v>
      </c>
      <c r="L2310" s="24" t="str">
        <f>VLOOKUP(A2310,Table1[[Customer ID]:[Date Of Birth]],5,FALSE)</f>
        <v>9-Oct-2000</v>
      </c>
      <c r="M2310" s="24">
        <f>VLOOKUP(A2310,Table1[[Customer ID]:[charges]],8,FALSE)</f>
        <v>1012</v>
      </c>
      <c r="N2310" s="24" t="str">
        <f>VLOOKUP(Healthcare!A2310,Table1[[Customer ID]:[Hospital tier]],9,FALSE)</f>
        <v>tier - 3</v>
      </c>
      <c r="O2310" s="24" t="str">
        <f>VLOOKUP(A2310,Table1[[Customer ID]:[City tier]],10,FALSE)</f>
        <v>tier - 2</v>
      </c>
      <c r="P2310" s="24" t="str">
        <f>VLOOKUP(Healthcare!A2310,Table1[],11,FALSE)</f>
        <v>R1013</v>
      </c>
      <c r="Q2310" s="24">
        <f>VLOOKUP(Healthcare!A2310,Table1[[Customer ID]:[Age]],6,FALSE)</f>
        <v>22</v>
      </c>
    </row>
    <row r="2311" spans="1:17" ht="15.4" x14ac:dyDescent="0.45">
      <c r="A2311" s="25" t="s">
        <v>2310</v>
      </c>
      <c r="B2311" s="24" t="str">
        <f>VLOOKUP('Customer Names'!A2311,'Customer Names'!A2311:C4645,3,FALSE)</f>
        <v>Lynch</v>
      </c>
      <c r="C2311" s="24">
        <f>VLOOKUP(Table8[[#This Row],[Customer ID]],Table8[[Customer ID]:[BMI]],2,FALSE)</f>
        <v>20.399999999999999</v>
      </c>
      <c r="D2311" s="24">
        <f>VLOOKUP(Table8[[#This Row],[Customer ID]],Table8[[Customer ID]:[HBA1C]],4,FALSE)</f>
        <v>5.27</v>
      </c>
      <c r="E2311" s="24" t="str">
        <f>VLOOKUP(Table8[[#This Row],[Customer ID]],Table8[[Customer ID]:[Heart Issues]],6,FALSE)</f>
        <v>No</v>
      </c>
      <c r="F2311" s="24" t="str">
        <f>VLOOKUP(Table8[[#This Row],[Customer ID]],Table8[[Customer ID]:[Any Transplants]],7,FALSE)</f>
        <v>No</v>
      </c>
      <c r="G2311" s="24" t="str">
        <f>VLOOKUP(Table8[[#This Row],[Customer ID]],Table8[[Customer ID]:[Cancer history]],8,FALSE)</f>
        <v>No</v>
      </c>
      <c r="H2311" s="24">
        <f>VLOOKUP(Table8[[#This Row],[Customer ID]],Table8[[Customer ID]:[NumberOfMajorSurgeries]],9,FALSE)</f>
        <v>0</v>
      </c>
      <c r="I2311" s="24" t="str">
        <f>VLOOKUP(Table8[[#This Row],[Customer ID]],Table8[],10,FALSE)</f>
        <v>No</v>
      </c>
      <c r="J2311" s="24" t="str">
        <f>VLOOKUP(Table8[[#This Row],[Customer ID]],Table8[[Customer ID]:[Wight Status]],3,FALSE)</f>
        <v>Normal Weight</v>
      </c>
      <c r="K2311" s="24" t="str">
        <f>VLOOKUP(Table8[[#This Row],[Customer ID]],Table8[[Customer ID]:[Diabetes Status]],5,FALSE)</f>
        <v>Normal</v>
      </c>
      <c r="L2311" s="24" t="str">
        <f>VLOOKUP(A2311,Table1[[Customer ID]:[Date Of Birth]],5,FALSE)</f>
        <v>22-Nov-1994</v>
      </c>
      <c r="M2311" s="24">
        <f>VLOOKUP(A2311,Table1[[Customer ID]:[charges]],8,FALSE)</f>
        <v>1006.65</v>
      </c>
      <c r="N2311" s="24" t="str">
        <f>VLOOKUP(Healthcare!A2311,Table1[[Customer ID]:[Hospital tier]],9,FALSE)</f>
        <v>tier - 3</v>
      </c>
      <c r="O2311" s="24" t="str">
        <f>VLOOKUP(A2311,Table1[[Customer ID]:[City tier]],10,FALSE)</f>
        <v>tier - 2</v>
      </c>
      <c r="P2311" s="24" t="str">
        <f>VLOOKUP(Healthcare!A2311,Table1[],11,FALSE)</f>
        <v>R1013</v>
      </c>
      <c r="Q2311" s="24">
        <f>VLOOKUP(Healthcare!A2311,Table1[[Customer ID]:[Age]],6,FALSE)</f>
        <v>28</v>
      </c>
    </row>
    <row r="2312" spans="1:17" ht="15.4" x14ac:dyDescent="0.45">
      <c r="A2312" s="25" t="s">
        <v>2311</v>
      </c>
      <c r="B2312" s="24" t="str">
        <f>VLOOKUP('Customer Names'!A2312,'Customer Names'!A2312:C4646,3,FALSE)</f>
        <v>Keys</v>
      </c>
      <c r="C2312" s="24">
        <f>VLOOKUP(Table8[[#This Row],[Customer ID]],Table8[[Customer ID]:[BMI]],2,FALSE)</f>
        <v>25.19</v>
      </c>
      <c r="D2312" s="24">
        <f>VLOOKUP(Table8[[#This Row],[Customer ID]],Table8[[Customer ID]:[HBA1C]],4,FALSE)</f>
        <v>5.64</v>
      </c>
      <c r="E2312" s="24" t="str">
        <f>VLOOKUP(Table8[[#This Row],[Customer ID]],Table8[[Customer ID]:[Heart Issues]],6,FALSE)</f>
        <v>Yes</v>
      </c>
      <c r="F2312" s="24" t="str">
        <f>VLOOKUP(Table8[[#This Row],[Customer ID]],Table8[[Customer ID]:[Any Transplants]],7,FALSE)</f>
        <v>No</v>
      </c>
      <c r="G2312" s="24" t="str">
        <f>VLOOKUP(Table8[[#This Row],[Customer ID]],Table8[[Customer ID]:[Cancer history]],8,FALSE)</f>
        <v>No</v>
      </c>
      <c r="H2312" s="24">
        <f>VLOOKUP(Table8[[#This Row],[Customer ID]],Table8[[Customer ID]:[NumberOfMajorSurgeries]],9,FALSE)</f>
        <v>0</v>
      </c>
      <c r="I2312" s="24" t="str">
        <f>VLOOKUP(Table8[[#This Row],[Customer ID]],Table8[],10,FALSE)</f>
        <v>No</v>
      </c>
      <c r="J2312" s="24" t="str">
        <f>VLOOKUP(Table8[[#This Row],[Customer ID]],Table8[[Customer ID]:[Wight Status]],3,FALSE)</f>
        <v>Over Weight</v>
      </c>
      <c r="K2312" s="24" t="str">
        <f>VLOOKUP(Table8[[#This Row],[Customer ID]],Table8[[Customer ID]:[Diabetes Status]],5,FALSE)</f>
        <v>Normal</v>
      </c>
      <c r="L2312" s="24" t="str">
        <f>VLOOKUP(A2312,Table1[[Customer ID]:[Date Of Birth]],5,FALSE)</f>
        <v>19-Aug-2001</v>
      </c>
      <c r="M2312" s="24">
        <f>VLOOKUP(A2312,Table1[[Customer ID]:[charges]],8,FALSE)</f>
        <v>964.71</v>
      </c>
      <c r="N2312" s="24" t="str">
        <f>VLOOKUP(Healthcare!A2312,Table1[[Customer ID]:[Hospital tier]],9,FALSE)</f>
        <v>tier - 3</v>
      </c>
      <c r="O2312" s="24" t="str">
        <f>VLOOKUP(A2312,Table1[[Customer ID]:[City tier]],10,FALSE)</f>
        <v>tier - 2</v>
      </c>
      <c r="P2312" s="24" t="str">
        <f>VLOOKUP(Healthcare!A2312,Table1[],11,FALSE)</f>
        <v>R1013</v>
      </c>
      <c r="Q2312" s="24">
        <f>VLOOKUP(Healthcare!A2312,Table1[[Customer ID]:[Age]],6,FALSE)</f>
        <v>21</v>
      </c>
    </row>
    <row r="2313" spans="1:17" ht="15.4" x14ac:dyDescent="0.45">
      <c r="A2313" s="25" t="s">
        <v>2312</v>
      </c>
      <c r="B2313" s="24" t="str">
        <f>VLOOKUP('Customer Names'!A2313,'Customer Names'!A2313:C4647,3,FALSE)</f>
        <v>Wilbur</v>
      </c>
      <c r="C2313" s="24">
        <f>VLOOKUP(Table8[[#This Row],[Customer ID]],Table8[[Customer ID]:[BMI]],2,FALSE)</f>
        <v>20.54</v>
      </c>
      <c r="D2313" s="24">
        <f>VLOOKUP(Table8[[#This Row],[Customer ID]],Table8[[Customer ID]:[HBA1C]],4,FALSE)</f>
        <v>4.2</v>
      </c>
      <c r="E2313" s="24" t="str">
        <f>VLOOKUP(Table8[[#This Row],[Customer ID]],Table8[[Customer ID]:[Heart Issues]],6,FALSE)</f>
        <v>Yes</v>
      </c>
      <c r="F2313" s="24" t="str">
        <f>VLOOKUP(Table8[[#This Row],[Customer ID]],Table8[[Customer ID]:[Any Transplants]],7,FALSE)</f>
        <v>No</v>
      </c>
      <c r="G2313" s="24" t="str">
        <f>VLOOKUP(Table8[[#This Row],[Customer ID]],Table8[[Customer ID]:[Cancer history]],8,FALSE)</f>
        <v>No</v>
      </c>
      <c r="H2313" s="24">
        <f>VLOOKUP(Table8[[#This Row],[Customer ID]],Table8[[Customer ID]:[NumberOfMajorSurgeries]],9,FALSE)</f>
        <v>1</v>
      </c>
      <c r="I2313" s="24" t="str">
        <f>VLOOKUP(Table8[[#This Row],[Customer ID]],Table8[],10,FALSE)</f>
        <v>No</v>
      </c>
      <c r="J2313" s="24" t="str">
        <f>VLOOKUP(Table8[[#This Row],[Customer ID]],Table8[[Customer ID]:[Wight Status]],3,FALSE)</f>
        <v>Normal Weight</v>
      </c>
      <c r="K2313" s="24" t="str">
        <f>VLOOKUP(Table8[[#This Row],[Customer ID]],Table8[[Customer ID]:[Diabetes Status]],5,FALSE)</f>
        <v>Normal</v>
      </c>
      <c r="L2313" s="24" t="str">
        <f>VLOOKUP(A2313,Table1[[Customer ID]:[Date Of Birth]],5,FALSE)</f>
        <v>28-Oct-1995</v>
      </c>
      <c r="M2313" s="24">
        <f>VLOOKUP(A2313,Table1[[Customer ID]:[charges]],8,FALSE)</f>
        <v>928.59</v>
      </c>
      <c r="N2313" s="24" t="str">
        <f>VLOOKUP(Healthcare!A2313,Table1[[Customer ID]:[Hospital tier]],9,FALSE)</f>
        <v>tier - 3</v>
      </c>
      <c r="O2313" s="24" t="str">
        <f>VLOOKUP(A2313,Table1[[Customer ID]:[City tier]],10,FALSE)</f>
        <v>tier - 1</v>
      </c>
      <c r="P2313" s="24" t="str">
        <f>VLOOKUP(Healthcare!A2313,Table1[],11,FALSE)</f>
        <v>R1013</v>
      </c>
      <c r="Q2313" s="24">
        <f>VLOOKUP(Healthcare!A2313,Table1[[Customer ID]:[Age]],6,FALSE)</f>
        <v>27</v>
      </c>
    </row>
    <row r="2314" spans="1:17" ht="15.4" x14ac:dyDescent="0.45">
      <c r="A2314" s="25" t="s">
        <v>2313</v>
      </c>
      <c r="B2314" s="24" t="str">
        <f>VLOOKUP('Customer Names'!A2314,'Customer Names'!A2314:C4648,3,FALSE)</f>
        <v>Ditota</v>
      </c>
      <c r="C2314" s="24">
        <f>VLOOKUP(Table8[[#This Row],[Customer ID]],Table8[[Customer ID]:[BMI]],2,FALSE)</f>
        <v>20.13</v>
      </c>
      <c r="D2314" s="24">
        <f>VLOOKUP(Table8[[#This Row],[Customer ID]],Table8[[Customer ID]:[HBA1C]],4,FALSE)</f>
        <v>5.42</v>
      </c>
      <c r="E2314" s="24" t="str">
        <f>VLOOKUP(Table8[[#This Row],[Customer ID]],Table8[[Customer ID]:[Heart Issues]],6,FALSE)</f>
        <v>No</v>
      </c>
      <c r="F2314" s="24" t="str">
        <f>VLOOKUP(Table8[[#This Row],[Customer ID]],Table8[[Customer ID]:[Any Transplants]],7,FALSE)</f>
        <v>No</v>
      </c>
      <c r="G2314" s="24" t="str">
        <f>VLOOKUP(Table8[[#This Row],[Customer ID]],Table8[[Customer ID]:[Cancer history]],8,FALSE)</f>
        <v>No</v>
      </c>
      <c r="H2314" s="24">
        <f>VLOOKUP(Table8[[#This Row],[Customer ID]],Table8[[Customer ID]:[NumberOfMajorSurgeries]],9,FALSE)</f>
        <v>0</v>
      </c>
      <c r="I2314" s="24" t="str">
        <f>VLOOKUP(Table8[[#This Row],[Customer ID]],Table8[],10,FALSE)</f>
        <v>No</v>
      </c>
      <c r="J2314" s="24" t="str">
        <f>VLOOKUP(Table8[[#This Row],[Customer ID]],Table8[[Customer ID]:[Wight Status]],3,FALSE)</f>
        <v>Normal Weight</v>
      </c>
      <c r="K2314" s="24" t="str">
        <f>VLOOKUP(Table8[[#This Row],[Customer ID]],Table8[[Customer ID]:[Diabetes Status]],5,FALSE)</f>
        <v>Normal</v>
      </c>
      <c r="L2314" s="24" t="str">
        <f>VLOOKUP(A2314,Table1[[Customer ID]:[Date Of Birth]],5,FALSE)</f>
        <v>30-Oct-1994</v>
      </c>
      <c r="M2314" s="24">
        <f>VLOOKUP(A2314,Table1[[Customer ID]:[charges]],8,FALSE)</f>
        <v>915.07</v>
      </c>
      <c r="N2314" s="24" t="str">
        <f>VLOOKUP(Healthcare!A2314,Table1[[Customer ID]:[Hospital tier]],9,FALSE)</f>
        <v>tier - 3</v>
      </c>
      <c r="O2314" s="24" t="str">
        <f>VLOOKUP(A2314,Table1[[Customer ID]:[City tier]],10,FALSE)</f>
        <v>tier - 1</v>
      </c>
      <c r="P2314" s="24" t="str">
        <f>VLOOKUP(Healthcare!A2314,Table1[],11,FALSE)</f>
        <v>R1013</v>
      </c>
      <c r="Q2314" s="24">
        <f>VLOOKUP(Healthcare!A2314,Table1[[Customer ID]:[Age]],6,FALSE)</f>
        <v>28</v>
      </c>
    </row>
    <row r="2315" spans="1:17" ht="15.4" x14ac:dyDescent="0.45">
      <c r="A2315" s="25" t="s">
        <v>2314</v>
      </c>
      <c r="B2315" s="24" t="str">
        <f>VLOOKUP('Customer Names'!A2315,'Customer Names'!A2315:C4649,3,FALSE)</f>
        <v>Horbol</v>
      </c>
      <c r="C2315" s="24">
        <f>VLOOKUP(Table8[[#This Row],[Customer ID]],Table8[[Customer ID]:[BMI]],2,FALSE)</f>
        <v>18.93</v>
      </c>
      <c r="D2315" s="24">
        <f>VLOOKUP(Table8[[#This Row],[Customer ID]],Table8[[Customer ID]:[HBA1C]],4,FALSE)</f>
        <v>6.11</v>
      </c>
      <c r="E2315" s="24" t="str">
        <f>VLOOKUP(Table8[[#This Row],[Customer ID]],Table8[[Customer ID]:[Heart Issues]],6,FALSE)</f>
        <v>No</v>
      </c>
      <c r="F2315" s="24" t="str">
        <f>VLOOKUP(Table8[[#This Row],[Customer ID]],Table8[[Customer ID]:[Any Transplants]],7,FALSE)</f>
        <v>No</v>
      </c>
      <c r="G2315" s="24" t="str">
        <f>VLOOKUP(Table8[[#This Row],[Customer ID]],Table8[[Customer ID]:[Cancer history]],8,FALSE)</f>
        <v>Yes</v>
      </c>
      <c r="H2315" s="24">
        <f>VLOOKUP(Table8[[#This Row],[Customer ID]],Table8[[Customer ID]:[NumberOfMajorSurgeries]],9,FALSE)</f>
        <v>1</v>
      </c>
      <c r="I2315" s="24" t="str">
        <f>VLOOKUP(Table8[[#This Row],[Customer ID]],Table8[],10,FALSE)</f>
        <v>No</v>
      </c>
      <c r="J2315" s="24" t="str">
        <f>VLOOKUP(Table8[[#This Row],[Customer ID]],Table8[[Customer ID]:[Wight Status]],3,FALSE)</f>
        <v>Normal Weight</v>
      </c>
      <c r="K2315" s="24" t="str">
        <f>VLOOKUP(Table8[[#This Row],[Customer ID]],Table8[[Customer ID]:[Diabetes Status]],5,FALSE)</f>
        <v>Prediabetes</v>
      </c>
      <c r="L2315" s="24" t="str">
        <f>VLOOKUP(A2315,Table1[[Customer ID]:[Date Of Birth]],5,FALSE)</f>
        <v>27-Nov-1993</v>
      </c>
      <c r="M2315" s="24">
        <f>VLOOKUP(A2315,Table1[[Customer ID]:[charges]],8,FALSE)</f>
        <v>896.21</v>
      </c>
      <c r="N2315" s="24" t="str">
        <f>VLOOKUP(Healthcare!A2315,Table1[[Customer ID]:[Hospital tier]],9,FALSE)</f>
        <v>tier - 3</v>
      </c>
      <c r="O2315" s="24" t="str">
        <f>VLOOKUP(A2315,Table1[[Customer ID]:[City tier]],10,FALSE)</f>
        <v>tier - 1</v>
      </c>
      <c r="P2315" s="24" t="str">
        <f>VLOOKUP(Healthcare!A2315,Table1[],11,FALSE)</f>
        <v>R1013</v>
      </c>
      <c r="Q2315" s="24">
        <f>VLOOKUP(Healthcare!A2315,Table1[[Customer ID]:[Age]],6,FALSE)</f>
        <v>29</v>
      </c>
    </row>
    <row r="2316" spans="1:17" ht="15.4" x14ac:dyDescent="0.45">
      <c r="A2316" s="25" t="s">
        <v>2315</v>
      </c>
      <c r="B2316" s="24" t="str">
        <f>VLOOKUP('Customer Names'!A2316,'Customer Names'!A2316:C4650,3,FALSE)</f>
        <v>O'Rourke</v>
      </c>
      <c r="C2316" s="24">
        <f>VLOOKUP(Table8[[#This Row],[Customer ID]],Table8[[Customer ID]:[BMI]],2,FALSE)</f>
        <v>24.14</v>
      </c>
      <c r="D2316" s="24">
        <f>VLOOKUP(Table8[[#This Row],[Customer ID]],Table8[[Customer ID]:[HBA1C]],4,FALSE)</f>
        <v>5.29</v>
      </c>
      <c r="E2316" s="24" t="str">
        <f>VLOOKUP(Table8[[#This Row],[Customer ID]],Table8[[Customer ID]:[Heart Issues]],6,FALSE)</f>
        <v>No</v>
      </c>
      <c r="F2316" s="24" t="str">
        <f>VLOOKUP(Table8[[#This Row],[Customer ID]],Table8[[Customer ID]:[Any Transplants]],7,FALSE)</f>
        <v>Yes</v>
      </c>
      <c r="G2316" s="24" t="str">
        <f>VLOOKUP(Table8[[#This Row],[Customer ID]],Table8[[Customer ID]:[Cancer history]],8,FALSE)</f>
        <v>No</v>
      </c>
      <c r="H2316" s="24">
        <f>VLOOKUP(Table8[[#This Row],[Customer ID]],Table8[[Customer ID]:[NumberOfMajorSurgeries]],9,FALSE)</f>
        <v>1</v>
      </c>
      <c r="I2316" s="24" t="str">
        <f>VLOOKUP(Table8[[#This Row],[Customer ID]],Table8[],10,FALSE)</f>
        <v>No</v>
      </c>
      <c r="J2316" s="24" t="str">
        <f>VLOOKUP(Table8[[#This Row],[Customer ID]],Table8[[Customer ID]:[Wight Status]],3,FALSE)</f>
        <v>Normal Weight</v>
      </c>
      <c r="K2316" s="24" t="str">
        <f>VLOOKUP(Table8[[#This Row],[Customer ID]],Table8[[Customer ID]:[Diabetes Status]],5,FALSE)</f>
        <v>Normal</v>
      </c>
      <c r="L2316" s="24" t="str">
        <f>VLOOKUP(A2316,Table1[[Customer ID]:[Date Of Birth]],5,FALSE)</f>
        <v>18-Nov-2000</v>
      </c>
      <c r="M2316" s="24">
        <f>VLOOKUP(A2316,Table1[[Customer ID]:[charges]],8,FALSE)</f>
        <v>865.41</v>
      </c>
      <c r="N2316" s="24" t="str">
        <f>VLOOKUP(Healthcare!A2316,Table1[[Customer ID]:[Hospital tier]],9,FALSE)</f>
        <v>tier - 3</v>
      </c>
      <c r="O2316" s="24" t="str">
        <f>VLOOKUP(A2316,Table1[[Customer ID]:[City tier]],10,FALSE)</f>
        <v>tier - 1</v>
      </c>
      <c r="P2316" s="24" t="str">
        <f>VLOOKUP(Healthcare!A2316,Table1[],11,FALSE)</f>
        <v>R1013</v>
      </c>
      <c r="Q2316" s="24">
        <f>VLOOKUP(Healthcare!A2316,Table1[[Customer ID]:[Age]],6,FALSE)</f>
        <v>22</v>
      </c>
    </row>
    <row r="2317" spans="1:17" ht="15.4" x14ac:dyDescent="0.45">
      <c r="A2317" s="25" t="s">
        <v>2316</v>
      </c>
      <c r="B2317" s="24" t="str">
        <f>VLOOKUP('Customer Names'!A2317,'Customer Names'!A2317:C4651,3,FALSE)</f>
        <v>Williams</v>
      </c>
      <c r="C2317" s="24">
        <f>VLOOKUP(Table8[[#This Row],[Customer ID]],Table8[[Customer ID]:[BMI]],2,FALSE)</f>
        <v>25.03</v>
      </c>
      <c r="D2317" s="24">
        <f>VLOOKUP(Table8[[#This Row],[Customer ID]],Table8[[Customer ID]:[HBA1C]],4,FALSE)</f>
        <v>5.91</v>
      </c>
      <c r="E2317" s="24" t="str">
        <f>VLOOKUP(Table8[[#This Row],[Customer ID]],Table8[[Customer ID]:[Heart Issues]],6,FALSE)</f>
        <v>No</v>
      </c>
      <c r="F2317" s="24" t="str">
        <f>VLOOKUP(Table8[[#This Row],[Customer ID]],Table8[[Customer ID]:[Any Transplants]],7,FALSE)</f>
        <v>Yes</v>
      </c>
      <c r="G2317" s="24" t="str">
        <f>VLOOKUP(Table8[[#This Row],[Customer ID]],Table8[[Customer ID]:[Cancer history]],8,FALSE)</f>
        <v>No</v>
      </c>
      <c r="H2317" s="24">
        <f>VLOOKUP(Table8[[#This Row],[Customer ID]],Table8[[Customer ID]:[NumberOfMajorSurgeries]],9,FALSE)</f>
        <v>1</v>
      </c>
      <c r="I2317" s="24" t="str">
        <f>VLOOKUP(Table8[[#This Row],[Customer ID]],Table8[],10,FALSE)</f>
        <v>No</v>
      </c>
      <c r="J2317" s="24" t="str">
        <f>VLOOKUP(Table8[[#This Row],[Customer ID]],Table8[[Customer ID]:[Wight Status]],3,FALSE)</f>
        <v>Over Weight</v>
      </c>
      <c r="K2317" s="24" t="str">
        <f>VLOOKUP(Table8[[#This Row],[Customer ID]],Table8[[Customer ID]:[Diabetes Status]],5,FALSE)</f>
        <v>Prediabetes</v>
      </c>
      <c r="L2317" s="24" t="str">
        <f>VLOOKUP(A2317,Table1[[Customer ID]:[Date Of Birth]],5,FALSE)</f>
        <v>7-Oct-2004</v>
      </c>
      <c r="M2317" s="24">
        <f>VLOOKUP(A2317,Table1[[Customer ID]:[charges]],8,FALSE)</f>
        <v>830.52</v>
      </c>
      <c r="N2317" s="24" t="str">
        <f>VLOOKUP(Healthcare!A2317,Table1[[Customer ID]:[Hospital tier]],9,FALSE)</f>
        <v>tier - 3</v>
      </c>
      <c r="O2317" s="24" t="str">
        <f>VLOOKUP(A2317,Table1[[Customer ID]:[City tier]],10,FALSE)</f>
        <v>tier - 2</v>
      </c>
      <c r="P2317" s="24" t="str">
        <f>VLOOKUP(Healthcare!A2317,Table1[],11,FALSE)</f>
        <v>R1011</v>
      </c>
      <c r="Q2317" s="24">
        <f>VLOOKUP(Healthcare!A2317,Table1[[Customer ID]:[Age]],6,FALSE)</f>
        <v>18</v>
      </c>
    </row>
    <row r="2318" spans="1:17" ht="15.4" x14ac:dyDescent="0.45">
      <c r="A2318" s="25" t="s">
        <v>2317</v>
      </c>
      <c r="B2318" s="24" t="str">
        <f>VLOOKUP('Customer Names'!A2318,'Customer Names'!A2318:C4652,3,FALSE)</f>
        <v>Murakami</v>
      </c>
      <c r="C2318" s="24">
        <f>VLOOKUP(Table8[[#This Row],[Customer ID]],Table8[[Customer ID]:[BMI]],2,FALSE)</f>
        <v>20.47</v>
      </c>
      <c r="D2318" s="24">
        <f>VLOOKUP(Table8[[#This Row],[Customer ID]],Table8[[Customer ID]:[HBA1C]],4,FALSE)</f>
        <v>5.81</v>
      </c>
      <c r="E2318" s="24" t="str">
        <f>VLOOKUP(Table8[[#This Row],[Customer ID]],Table8[[Customer ID]:[Heart Issues]],6,FALSE)</f>
        <v>Yes</v>
      </c>
      <c r="F2318" s="24" t="str">
        <f>VLOOKUP(Table8[[#This Row],[Customer ID]],Table8[[Customer ID]:[Any Transplants]],7,FALSE)</f>
        <v>No</v>
      </c>
      <c r="G2318" s="24" t="str">
        <f>VLOOKUP(Table8[[#This Row],[Customer ID]],Table8[[Customer ID]:[Cancer history]],8,FALSE)</f>
        <v>No</v>
      </c>
      <c r="H2318" s="24">
        <f>VLOOKUP(Table8[[#This Row],[Customer ID]],Table8[[Customer ID]:[NumberOfMajorSurgeries]],9,FALSE)</f>
        <v>1</v>
      </c>
      <c r="I2318" s="24" t="str">
        <f>VLOOKUP(Table8[[#This Row],[Customer ID]],Table8[],10,FALSE)</f>
        <v>No</v>
      </c>
      <c r="J2318" s="24" t="str">
        <f>VLOOKUP(Table8[[#This Row],[Customer ID]],Table8[[Customer ID]:[Wight Status]],3,FALSE)</f>
        <v>Normal Weight</v>
      </c>
      <c r="K2318" s="24" t="str">
        <f>VLOOKUP(Table8[[#This Row],[Customer ID]],Table8[[Customer ID]:[Diabetes Status]],5,FALSE)</f>
        <v>Prediabetes</v>
      </c>
      <c r="L2318" s="24" t="str">
        <f>VLOOKUP(A2318,Table1[[Customer ID]:[Date Of Birth]],5,FALSE)</f>
        <v>7-Dec-1995</v>
      </c>
      <c r="M2318" s="24">
        <f>VLOOKUP(A2318,Table1[[Customer ID]:[charges]],8,FALSE)</f>
        <v>773.54</v>
      </c>
      <c r="N2318" s="24" t="str">
        <f>VLOOKUP(Healthcare!A2318,Table1[[Customer ID]:[Hospital tier]],9,FALSE)</f>
        <v>tier - 3</v>
      </c>
      <c r="O2318" s="24" t="str">
        <f>VLOOKUP(A2318,Table1[[Customer ID]:[City tier]],10,FALSE)</f>
        <v>tier - 2</v>
      </c>
      <c r="P2318" s="24" t="str">
        <f>VLOOKUP(Healthcare!A2318,Table1[],11,FALSE)</f>
        <v>R1013</v>
      </c>
      <c r="Q2318" s="24">
        <f>VLOOKUP(Healthcare!A2318,Table1[[Customer ID]:[Age]],6,FALSE)</f>
        <v>27</v>
      </c>
    </row>
    <row r="2319" spans="1:17" ht="15.4" x14ac:dyDescent="0.45">
      <c r="A2319" s="25" t="s">
        <v>2318</v>
      </c>
      <c r="B2319" s="24" t="str">
        <f>VLOOKUP('Customer Names'!A2319,'Customer Names'!A2319:C4653,3,FALSE)</f>
        <v>Gagnon</v>
      </c>
      <c r="C2319" s="24">
        <f>VLOOKUP(Table8[[#This Row],[Customer ID]],Table8[[Customer ID]:[BMI]],2,FALSE)</f>
        <v>18.82</v>
      </c>
      <c r="D2319" s="24">
        <f>VLOOKUP(Table8[[#This Row],[Customer ID]],Table8[[Customer ID]:[HBA1C]],4,FALSE)</f>
        <v>5.51</v>
      </c>
      <c r="E2319" s="24" t="str">
        <f>VLOOKUP(Table8[[#This Row],[Customer ID]],Table8[[Customer ID]:[Heart Issues]],6,FALSE)</f>
        <v>Yes</v>
      </c>
      <c r="F2319" s="24" t="str">
        <f>VLOOKUP(Table8[[#This Row],[Customer ID]],Table8[[Customer ID]:[Any Transplants]],7,FALSE)</f>
        <v>No</v>
      </c>
      <c r="G2319" s="24" t="str">
        <f>VLOOKUP(Table8[[#This Row],[Customer ID]],Table8[[Customer ID]:[Cancer history]],8,FALSE)</f>
        <v>No</v>
      </c>
      <c r="H2319" s="24">
        <f>VLOOKUP(Table8[[#This Row],[Customer ID]],Table8[[Customer ID]:[NumberOfMajorSurgeries]],9,FALSE)</f>
        <v>0</v>
      </c>
      <c r="I2319" s="24" t="str">
        <f>VLOOKUP(Table8[[#This Row],[Customer ID]],Table8[],10,FALSE)</f>
        <v>No</v>
      </c>
      <c r="J2319" s="24" t="str">
        <f>VLOOKUP(Table8[[#This Row],[Customer ID]],Table8[[Customer ID]:[Wight Status]],3,FALSE)</f>
        <v>Normal Weight</v>
      </c>
      <c r="K2319" s="24" t="str">
        <f>VLOOKUP(Table8[[#This Row],[Customer ID]],Table8[[Customer ID]:[Diabetes Status]],5,FALSE)</f>
        <v>Normal</v>
      </c>
      <c r="L2319" s="24" t="str">
        <f>VLOOKUP(A2319,Table1[[Customer ID]:[Date Of Birth]],5,FALSE)</f>
        <v>18-Sep-1996</v>
      </c>
      <c r="M2319" s="24">
        <f>VLOOKUP(A2319,Table1[[Customer ID]:[charges]],8,FALSE)</f>
        <v>770.38</v>
      </c>
      <c r="N2319" s="24" t="str">
        <f>VLOOKUP(Healthcare!A2319,Table1[[Customer ID]:[Hospital tier]],9,FALSE)</f>
        <v>tier - 3</v>
      </c>
      <c r="O2319" s="24" t="str">
        <f>VLOOKUP(A2319,Table1[[Customer ID]:[City tier]],10,FALSE)</f>
        <v>tier - 2</v>
      </c>
      <c r="P2319" s="24" t="str">
        <f>VLOOKUP(Healthcare!A2319,Table1[],11,FALSE)</f>
        <v>R1012</v>
      </c>
      <c r="Q2319" s="24">
        <f>VLOOKUP(Healthcare!A2319,Table1[[Customer ID]:[Age]],6,FALSE)</f>
        <v>26</v>
      </c>
    </row>
    <row r="2320" spans="1:17" ht="15.4" x14ac:dyDescent="0.45">
      <c r="A2320" s="25" t="s">
        <v>2319</v>
      </c>
      <c r="B2320" s="24" t="str">
        <f>VLOOKUP('Customer Names'!A2320,'Customer Names'!A2320:C4654,3,FALSE)</f>
        <v>Petermann</v>
      </c>
      <c r="C2320" s="24">
        <f>VLOOKUP(Table8[[#This Row],[Customer ID]],Table8[[Customer ID]:[BMI]],2,FALSE)</f>
        <v>17.079999999999998</v>
      </c>
      <c r="D2320" s="24">
        <f>VLOOKUP(Table8[[#This Row],[Customer ID]],Table8[[Customer ID]:[HBA1C]],4,FALSE)</f>
        <v>5.73</v>
      </c>
      <c r="E2320" s="24" t="str">
        <f>VLOOKUP(Table8[[#This Row],[Customer ID]],Table8[[Customer ID]:[Heart Issues]],6,FALSE)</f>
        <v>No</v>
      </c>
      <c r="F2320" s="24" t="str">
        <f>VLOOKUP(Table8[[#This Row],[Customer ID]],Table8[[Customer ID]:[Any Transplants]],7,FALSE)</f>
        <v>No</v>
      </c>
      <c r="G2320" s="24" t="str">
        <f>VLOOKUP(Table8[[#This Row],[Customer ID]],Table8[[Customer ID]:[Cancer history]],8,FALSE)</f>
        <v>Yes</v>
      </c>
      <c r="H2320" s="24">
        <f>VLOOKUP(Table8[[#This Row],[Customer ID]],Table8[[Customer ID]:[NumberOfMajorSurgeries]],9,FALSE)</f>
        <v>1</v>
      </c>
      <c r="I2320" s="24" t="str">
        <f>VLOOKUP(Table8[[#This Row],[Customer ID]],Table8[],10,FALSE)</f>
        <v>No</v>
      </c>
      <c r="J2320" s="24" t="str">
        <f>VLOOKUP(Table8[[#This Row],[Customer ID]],Table8[[Customer ID]:[Wight Status]],3,FALSE)</f>
        <v>Under Weight</v>
      </c>
      <c r="K2320" s="24" t="str">
        <f>VLOOKUP(Table8[[#This Row],[Customer ID]],Table8[[Customer ID]:[Diabetes Status]],5,FALSE)</f>
        <v>Prediabetes</v>
      </c>
      <c r="L2320" s="24" t="str">
        <f>VLOOKUP(A2320,Table1[[Customer ID]:[Date Of Birth]],5,FALSE)</f>
        <v>28-Jun-1993</v>
      </c>
      <c r="M2320" s="24">
        <f>VLOOKUP(A2320,Table1[[Customer ID]:[charges]],8,FALSE)</f>
        <v>770</v>
      </c>
      <c r="N2320" s="24" t="str">
        <f>VLOOKUP(Healthcare!A2320,Table1[[Customer ID]:[Hospital tier]],9,FALSE)</f>
        <v>tier - 3</v>
      </c>
      <c r="O2320" s="24" t="str">
        <f>VLOOKUP(A2320,Table1[[Customer ID]:[City tier]],10,FALSE)</f>
        <v>tier - 3</v>
      </c>
      <c r="P2320" s="24" t="str">
        <f>VLOOKUP(Healthcare!A2320,Table1[],11,FALSE)</f>
        <v>R1013</v>
      </c>
      <c r="Q2320" s="24">
        <f>VLOOKUP(Healthcare!A2320,Table1[[Customer ID]:[Age]],6,FALSE)</f>
        <v>29</v>
      </c>
    </row>
    <row r="2321" spans="1:17" ht="15.4" x14ac:dyDescent="0.45">
      <c r="A2321" s="25" t="s">
        <v>2320</v>
      </c>
      <c r="B2321" s="24" t="str">
        <f>VLOOKUP('Customer Names'!A2321,'Customer Names'!A2321:C4655,3,FALSE)</f>
        <v>Graves - Rostro</v>
      </c>
      <c r="C2321" s="24">
        <f>VLOOKUP(Table8[[#This Row],[Customer ID]],Table8[[Customer ID]:[BMI]],2,FALSE)</f>
        <v>19.21</v>
      </c>
      <c r="D2321" s="24">
        <f>VLOOKUP(Table8[[#This Row],[Customer ID]],Table8[[Customer ID]:[HBA1C]],4,FALSE)</f>
        <v>5.53</v>
      </c>
      <c r="E2321" s="24" t="str">
        <f>VLOOKUP(Table8[[#This Row],[Customer ID]],Table8[[Customer ID]:[Heart Issues]],6,FALSE)</f>
        <v>Yes</v>
      </c>
      <c r="F2321" s="24" t="str">
        <f>VLOOKUP(Table8[[#This Row],[Customer ID]],Table8[[Customer ID]:[Any Transplants]],7,FALSE)</f>
        <v>No</v>
      </c>
      <c r="G2321" s="24" t="str">
        <f>VLOOKUP(Table8[[#This Row],[Customer ID]],Table8[[Customer ID]:[Cancer history]],8,FALSE)</f>
        <v>No</v>
      </c>
      <c r="H2321" s="24">
        <f>VLOOKUP(Table8[[#This Row],[Customer ID]],Table8[[Customer ID]:[NumberOfMajorSurgeries]],9,FALSE)</f>
        <v>0</v>
      </c>
      <c r="I2321" s="24" t="str">
        <f>VLOOKUP(Table8[[#This Row],[Customer ID]],Table8[],10,FALSE)</f>
        <v>No</v>
      </c>
      <c r="J2321" s="24" t="str">
        <f>VLOOKUP(Table8[[#This Row],[Customer ID]],Table8[[Customer ID]:[Wight Status]],3,FALSE)</f>
        <v>Normal Weight</v>
      </c>
      <c r="K2321" s="24" t="str">
        <f>VLOOKUP(Table8[[#This Row],[Customer ID]],Table8[[Customer ID]:[Diabetes Status]],5,FALSE)</f>
        <v>Normal</v>
      </c>
      <c r="L2321" s="24" t="str">
        <f>VLOOKUP(A2321,Table1[[Customer ID]:[Date Of Birth]],5,FALSE)</f>
        <v>22-Oct-1996</v>
      </c>
      <c r="M2321" s="24">
        <f>VLOOKUP(A2321,Table1[[Customer ID]:[charges]],8,FALSE)</f>
        <v>760</v>
      </c>
      <c r="N2321" s="24" t="str">
        <f>VLOOKUP(Healthcare!A2321,Table1[[Customer ID]:[Hospital tier]],9,FALSE)</f>
        <v>tier - 3</v>
      </c>
      <c r="O2321" s="24" t="str">
        <f>VLOOKUP(A2321,Table1[[Customer ID]:[City tier]],10,FALSE)</f>
        <v>tier - 3</v>
      </c>
      <c r="P2321" s="24" t="str">
        <f>VLOOKUP(Healthcare!A2321,Table1[],11,FALSE)</f>
        <v>R1013</v>
      </c>
      <c r="Q2321" s="24">
        <f>VLOOKUP(Healthcare!A2321,Table1[[Customer ID]:[Age]],6,FALSE)</f>
        <v>26</v>
      </c>
    </row>
    <row r="2322" spans="1:17" ht="15.4" x14ac:dyDescent="0.45">
      <c r="A2322" s="25" t="s">
        <v>2321</v>
      </c>
      <c r="B2322" s="24" t="str">
        <f>VLOOKUP('Customer Names'!A2322,'Customer Names'!A2322:C4656,3,FALSE)</f>
        <v>Danielson</v>
      </c>
      <c r="C2322" s="24">
        <f>VLOOKUP(Table8[[#This Row],[Customer ID]],Table8[[Customer ID]:[BMI]],2,FALSE)</f>
        <v>17.86</v>
      </c>
      <c r="D2322" s="24">
        <f>VLOOKUP(Table8[[#This Row],[Customer ID]],Table8[[Customer ID]:[HBA1C]],4,FALSE)</f>
        <v>5.43</v>
      </c>
      <c r="E2322" s="24" t="str">
        <f>VLOOKUP(Table8[[#This Row],[Customer ID]],Table8[[Customer ID]:[Heart Issues]],6,FALSE)</f>
        <v>No</v>
      </c>
      <c r="F2322" s="24" t="str">
        <f>VLOOKUP(Table8[[#This Row],[Customer ID]],Table8[[Customer ID]:[Any Transplants]],7,FALSE)</f>
        <v>No</v>
      </c>
      <c r="G2322" s="24" t="str">
        <f>VLOOKUP(Table8[[#This Row],[Customer ID]],Table8[[Customer ID]:[Cancer history]],8,FALSE)</f>
        <v>Yes</v>
      </c>
      <c r="H2322" s="24">
        <f>VLOOKUP(Table8[[#This Row],[Customer ID]],Table8[[Customer ID]:[NumberOfMajorSurgeries]],9,FALSE)</f>
        <v>1</v>
      </c>
      <c r="I2322" s="24" t="str">
        <f>VLOOKUP(Table8[[#This Row],[Customer ID]],Table8[],10,FALSE)</f>
        <v>No</v>
      </c>
      <c r="J2322" s="24" t="str">
        <f>VLOOKUP(Table8[[#This Row],[Customer ID]],Table8[[Customer ID]:[Wight Status]],3,FALSE)</f>
        <v>Under Weight</v>
      </c>
      <c r="K2322" s="24" t="str">
        <f>VLOOKUP(Table8[[#This Row],[Customer ID]],Table8[[Customer ID]:[Diabetes Status]],5,FALSE)</f>
        <v>Normal</v>
      </c>
      <c r="L2322" s="24" t="str">
        <f>VLOOKUP(A2322,Table1[[Customer ID]:[Date Of Birth]],5,FALSE)</f>
        <v>9-Aug-1993</v>
      </c>
      <c r="M2322" s="24">
        <f>VLOOKUP(A2322,Table1[[Customer ID]:[charges]],8,FALSE)</f>
        <v>760</v>
      </c>
      <c r="N2322" s="24" t="str">
        <f>VLOOKUP(Healthcare!A2322,Table1[[Customer ID]:[Hospital tier]],9,FALSE)</f>
        <v>tier - 3</v>
      </c>
      <c r="O2322" s="24" t="str">
        <f>VLOOKUP(A2322,Table1[[Customer ID]:[City tier]],10,FALSE)</f>
        <v>tier - 1</v>
      </c>
      <c r="P2322" s="24" t="str">
        <f>VLOOKUP(Healthcare!A2322,Table1[],11,FALSE)</f>
        <v>R1013</v>
      </c>
      <c r="Q2322" s="24">
        <f>VLOOKUP(Healthcare!A2322,Table1[[Customer ID]:[Age]],6,FALSE)</f>
        <v>29</v>
      </c>
    </row>
    <row r="2323" spans="1:17" ht="15.4" x14ac:dyDescent="0.45">
      <c r="A2323" s="25" t="s">
        <v>2322</v>
      </c>
      <c r="B2323" s="24" t="str">
        <f>VLOOKUP('Customer Names'!A2323,'Customer Names'!A2323:C4657,3,FALSE)</f>
        <v>Street</v>
      </c>
      <c r="C2323" s="24">
        <f>VLOOKUP(Table8[[#This Row],[Customer ID]],Table8[[Customer ID]:[BMI]],2,FALSE)</f>
        <v>21.38</v>
      </c>
      <c r="D2323" s="24">
        <f>VLOOKUP(Table8[[#This Row],[Customer ID]],Table8[[Customer ID]:[HBA1C]],4,FALSE)</f>
        <v>8.01</v>
      </c>
      <c r="E2323" s="24" t="str">
        <f>VLOOKUP(Table8[[#This Row],[Customer ID]],Table8[[Customer ID]:[Heart Issues]],6,FALSE)</f>
        <v>No</v>
      </c>
      <c r="F2323" s="24" t="str">
        <f>VLOOKUP(Table8[[#This Row],[Customer ID]],Table8[[Customer ID]:[Any Transplants]],7,FALSE)</f>
        <v>No</v>
      </c>
      <c r="G2323" s="24" t="str">
        <f>VLOOKUP(Table8[[#This Row],[Customer ID]],Table8[[Customer ID]:[Cancer history]],8,FALSE)</f>
        <v>No</v>
      </c>
      <c r="H2323" s="24">
        <f>VLOOKUP(Table8[[#This Row],[Customer ID]],Table8[[Customer ID]:[NumberOfMajorSurgeries]],9,FALSE)</f>
        <v>0</v>
      </c>
      <c r="I2323" s="24" t="str">
        <f>VLOOKUP(Table8[[#This Row],[Customer ID]],Table8[],10,FALSE)</f>
        <v>No</v>
      </c>
      <c r="J2323" s="24" t="str">
        <f>VLOOKUP(Table8[[#This Row],[Customer ID]],Table8[[Customer ID]:[Wight Status]],3,FALSE)</f>
        <v>Normal Weight</v>
      </c>
      <c r="K2323" s="24" t="str">
        <f>VLOOKUP(Table8[[#This Row],[Customer ID]],Table8[[Customer ID]:[Diabetes Status]],5,FALSE)</f>
        <v>Diabetes</v>
      </c>
      <c r="L2323" s="24" t="str">
        <f>VLOOKUP(A2323,Table1[[Customer ID]:[Date Of Birth]],5,FALSE)</f>
        <v>19-Sep-2002</v>
      </c>
      <c r="M2323" s="24">
        <f>VLOOKUP(A2323,Table1[[Customer ID]:[charges]],8,FALSE)</f>
        <v>750</v>
      </c>
      <c r="N2323" s="24" t="str">
        <f>VLOOKUP(Healthcare!A2323,Table1[[Customer ID]:[Hospital tier]],9,FALSE)</f>
        <v>tier - 3</v>
      </c>
      <c r="O2323" s="24" t="str">
        <f>VLOOKUP(A2323,Table1[[Customer ID]:[City tier]],10,FALSE)</f>
        <v>tier - 1</v>
      </c>
      <c r="P2323" s="24" t="str">
        <f>VLOOKUP(Healthcare!A2323,Table1[],11,FALSE)</f>
        <v>R1012</v>
      </c>
      <c r="Q2323" s="24">
        <f>VLOOKUP(Healthcare!A2323,Table1[[Customer ID]:[Age]],6,FALSE)</f>
        <v>20</v>
      </c>
    </row>
    <row r="2324" spans="1:17" ht="15.4" x14ac:dyDescent="0.45">
      <c r="A2324" s="25" t="s">
        <v>2323</v>
      </c>
      <c r="B2324" s="24" t="str">
        <f>VLOOKUP('Customer Names'!A2324,'Customer Names'!A2324:C4658,3,FALSE)</f>
        <v>Buss</v>
      </c>
      <c r="C2324" s="24">
        <f>VLOOKUP(Table8[[#This Row],[Customer ID]],Table8[[Customer ID]:[BMI]],2,FALSE)</f>
        <v>23.35</v>
      </c>
      <c r="D2324" s="24">
        <f>VLOOKUP(Table8[[#This Row],[Customer ID]],Table8[[Customer ID]:[HBA1C]],4,FALSE)</f>
        <v>5.94</v>
      </c>
      <c r="E2324" s="24" t="str">
        <f>VLOOKUP(Table8[[#This Row],[Customer ID]],Table8[[Customer ID]:[Heart Issues]],6,FALSE)</f>
        <v>No</v>
      </c>
      <c r="F2324" s="24" t="str">
        <f>VLOOKUP(Table8[[#This Row],[Customer ID]],Table8[[Customer ID]:[Any Transplants]],7,FALSE)</f>
        <v>No</v>
      </c>
      <c r="G2324" s="24" t="str">
        <f>VLOOKUP(Table8[[#This Row],[Customer ID]],Table8[[Customer ID]:[Cancer history]],8,FALSE)</f>
        <v>No</v>
      </c>
      <c r="H2324" s="24">
        <f>VLOOKUP(Table8[[#This Row],[Customer ID]],Table8[[Customer ID]:[NumberOfMajorSurgeries]],9,FALSE)</f>
        <v>0</v>
      </c>
      <c r="I2324" s="24" t="str">
        <f>VLOOKUP(Table8[[#This Row],[Customer ID]],Table8[],10,FALSE)</f>
        <v>No</v>
      </c>
      <c r="J2324" s="24" t="str">
        <f>VLOOKUP(Table8[[#This Row],[Customer ID]],Table8[[Customer ID]:[Wight Status]],3,FALSE)</f>
        <v>Normal Weight</v>
      </c>
      <c r="K2324" s="24" t="str">
        <f>VLOOKUP(Table8[[#This Row],[Customer ID]],Table8[[Customer ID]:[Diabetes Status]],5,FALSE)</f>
        <v>Prediabetes</v>
      </c>
      <c r="L2324" s="24" t="str">
        <f>VLOOKUP(A2324,Table1[[Customer ID]:[Date Of Birth]],5,FALSE)</f>
        <v>14-Dec-1999</v>
      </c>
      <c r="M2324" s="24">
        <f>VLOOKUP(A2324,Table1[[Customer ID]:[charges]],8,FALSE)</f>
        <v>722.99</v>
      </c>
      <c r="N2324" s="24" t="str">
        <f>VLOOKUP(Healthcare!A2324,Table1[[Customer ID]:[Hospital tier]],9,FALSE)</f>
        <v>tier - 3</v>
      </c>
      <c r="O2324" s="24" t="str">
        <f>VLOOKUP(A2324,Table1[[Customer ID]:[City tier]],10,FALSE)</f>
        <v>tier - 1</v>
      </c>
      <c r="P2324" s="24" t="str">
        <f>VLOOKUP(Healthcare!A2324,Table1[],11,FALSE)</f>
        <v>R1013</v>
      </c>
      <c r="Q2324" s="24">
        <f>VLOOKUP(Healthcare!A2324,Table1[[Customer ID]:[Age]],6,FALSE)</f>
        <v>23</v>
      </c>
    </row>
    <row r="2325" spans="1:17" ht="15.4" x14ac:dyDescent="0.45">
      <c r="A2325" s="25" t="s">
        <v>2324</v>
      </c>
      <c r="B2325" s="24" t="str">
        <f>VLOOKUP('Customer Names'!A2325,'Customer Names'!A2325:C4659,3,FALSE)</f>
        <v>Duffy</v>
      </c>
      <c r="C2325" s="24">
        <f>VLOOKUP(Table8[[#This Row],[Customer ID]],Table8[[Customer ID]:[BMI]],2,FALSE)</f>
        <v>22.24</v>
      </c>
      <c r="D2325" s="24">
        <f>VLOOKUP(Table8[[#This Row],[Customer ID]],Table8[[Customer ID]:[HBA1C]],4,FALSE)</f>
        <v>5.04</v>
      </c>
      <c r="E2325" s="24" t="str">
        <f>VLOOKUP(Table8[[#This Row],[Customer ID]],Table8[[Customer ID]:[Heart Issues]],6,FALSE)</f>
        <v>No</v>
      </c>
      <c r="F2325" s="24" t="str">
        <f>VLOOKUP(Table8[[#This Row],[Customer ID]],Table8[[Customer ID]:[Any Transplants]],7,FALSE)</f>
        <v>No</v>
      </c>
      <c r="G2325" s="24" t="str">
        <f>VLOOKUP(Table8[[#This Row],[Customer ID]],Table8[[Customer ID]:[Cancer history]],8,FALSE)</f>
        <v>No</v>
      </c>
      <c r="H2325" s="24">
        <f>VLOOKUP(Table8[[#This Row],[Customer ID]],Table8[[Customer ID]:[NumberOfMajorSurgeries]],9,FALSE)</f>
        <v>0</v>
      </c>
      <c r="I2325" s="24" t="str">
        <f>VLOOKUP(Table8[[#This Row],[Customer ID]],Table8[],10,FALSE)</f>
        <v>No</v>
      </c>
      <c r="J2325" s="24" t="str">
        <f>VLOOKUP(Table8[[#This Row],[Customer ID]],Table8[[Customer ID]:[Wight Status]],3,FALSE)</f>
        <v>Normal Weight</v>
      </c>
      <c r="K2325" s="24" t="str">
        <f>VLOOKUP(Table8[[#This Row],[Customer ID]],Table8[[Customer ID]:[Diabetes Status]],5,FALSE)</f>
        <v>Normal</v>
      </c>
      <c r="L2325" s="24" t="str">
        <f>VLOOKUP(A2325,Table1[[Customer ID]:[Date Of Birth]],5,FALSE)</f>
        <v>26-Dec-1999</v>
      </c>
      <c r="M2325" s="24">
        <f>VLOOKUP(A2325,Table1[[Customer ID]:[charges]],8,FALSE)</f>
        <v>700</v>
      </c>
      <c r="N2325" s="24" t="str">
        <f>VLOOKUP(Healthcare!A2325,Table1[[Customer ID]:[Hospital tier]],9,FALSE)</f>
        <v>tier - 2</v>
      </c>
      <c r="O2325" s="24" t="str">
        <f>VLOOKUP(A2325,Table1[[Customer ID]:[City tier]],10,FALSE)</f>
        <v>tier - 3</v>
      </c>
      <c r="P2325" s="24" t="str">
        <f>VLOOKUP(Healthcare!A2325,Table1[],11,FALSE)</f>
        <v>R1013</v>
      </c>
      <c r="Q2325" s="24">
        <f>VLOOKUP(Healthcare!A2325,Table1[[Customer ID]:[Age]],6,FALSE)</f>
        <v>23</v>
      </c>
    </row>
    <row r="2326" spans="1:17" ht="15.4" x14ac:dyDescent="0.45">
      <c r="A2326" s="25" t="s">
        <v>2325</v>
      </c>
      <c r="B2326" s="24" t="str">
        <f>VLOOKUP('Customer Names'!A2326,'Customer Names'!A2326:C4660,3,FALSE)</f>
        <v>Hines</v>
      </c>
      <c r="C2326" s="24">
        <f>VLOOKUP(Table8[[#This Row],[Customer ID]],Table8[[Customer ID]:[BMI]],2,FALSE)</f>
        <v>24.76</v>
      </c>
      <c r="D2326" s="24">
        <f>VLOOKUP(Table8[[#This Row],[Customer ID]],Table8[[Customer ID]:[HBA1C]],4,FALSE)</f>
        <v>4.54</v>
      </c>
      <c r="E2326" s="24" t="str">
        <f>VLOOKUP(Table8[[#This Row],[Customer ID]],Table8[[Customer ID]:[Heart Issues]],6,FALSE)</f>
        <v>Yes</v>
      </c>
      <c r="F2326" s="24" t="str">
        <f>VLOOKUP(Table8[[#This Row],[Customer ID]],Table8[[Customer ID]:[Any Transplants]],7,FALSE)</f>
        <v>No</v>
      </c>
      <c r="G2326" s="24" t="str">
        <f>VLOOKUP(Table8[[#This Row],[Customer ID]],Table8[[Customer ID]:[Cancer history]],8,FALSE)</f>
        <v>No</v>
      </c>
      <c r="H2326" s="24">
        <f>VLOOKUP(Table8[[#This Row],[Customer ID]],Table8[[Customer ID]:[NumberOfMajorSurgeries]],9,FALSE)</f>
        <v>0</v>
      </c>
      <c r="I2326" s="24" t="str">
        <f>VLOOKUP(Table8[[#This Row],[Customer ID]],Table8[],10,FALSE)</f>
        <v>No</v>
      </c>
      <c r="J2326" s="24" t="str">
        <f>VLOOKUP(Table8[[#This Row],[Customer ID]],Table8[[Customer ID]:[Wight Status]],3,FALSE)</f>
        <v>Normal Weight</v>
      </c>
      <c r="K2326" s="24" t="str">
        <f>VLOOKUP(Table8[[#This Row],[Customer ID]],Table8[[Customer ID]:[Diabetes Status]],5,FALSE)</f>
        <v>Normal</v>
      </c>
      <c r="L2326" s="24" t="str">
        <f>VLOOKUP(A2326,Table1[[Customer ID]:[Date Of Birth]],5,FALSE)</f>
        <v>12-Sep-2001</v>
      </c>
      <c r="M2326" s="24">
        <f>VLOOKUP(A2326,Table1[[Customer ID]:[charges]],8,FALSE)</f>
        <v>687.54</v>
      </c>
      <c r="N2326" s="24" t="str">
        <f>VLOOKUP(Healthcare!A2326,Table1[[Customer ID]:[Hospital tier]],9,FALSE)</f>
        <v>tier - 3</v>
      </c>
      <c r="O2326" s="24" t="str">
        <f>VLOOKUP(A2326,Table1[[Customer ID]:[City tier]],10,FALSE)</f>
        <v>tier - 2</v>
      </c>
      <c r="P2326" s="24" t="str">
        <f>VLOOKUP(Healthcare!A2326,Table1[],11,FALSE)</f>
        <v>R1013</v>
      </c>
      <c r="Q2326" s="24">
        <f>VLOOKUP(Healthcare!A2326,Table1[[Customer ID]:[Age]],6,FALSE)</f>
        <v>21</v>
      </c>
    </row>
    <row r="2327" spans="1:17" ht="15.4" x14ac:dyDescent="0.45">
      <c r="A2327" s="25" t="s">
        <v>2326</v>
      </c>
      <c r="B2327" s="24" t="str">
        <f>VLOOKUP('Customer Names'!A2327,'Customer Names'!A2327:C4661,3,FALSE)</f>
        <v>Castro</v>
      </c>
      <c r="C2327" s="24">
        <f>VLOOKUP(Table8[[#This Row],[Customer ID]],Table8[[Customer ID]:[BMI]],2,FALSE)</f>
        <v>20.100000000000001</v>
      </c>
      <c r="D2327" s="24">
        <f>VLOOKUP(Table8[[#This Row],[Customer ID]],Table8[[Customer ID]:[HBA1C]],4,FALSE)</f>
        <v>5.6</v>
      </c>
      <c r="E2327" s="24" t="str">
        <f>VLOOKUP(Table8[[#This Row],[Customer ID]],Table8[[Customer ID]:[Heart Issues]],6,FALSE)</f>
        <v>Yes</v>
      </c>
      <c r="F2327" s="24" t="str">
        <f>VLOOKUP(Table8[[#This Row],[Customer ID]],Table8[[Customer ID]:[Any Transplants]],7,FALSE)</f>
        <v>No</v>
      </c>
      <c r="G2327" s="24" t="str">
        <f>VLOOKUP(Table8[[#This Row],[Customer ID]],Table8[[Customer ID]:[Cancer history]],8,FALSE)</f>
        <v>Yes</v>
      </c>
      <c r="H2327" s="24">
        <f>VLOOKUP(Table8[[#This Row],[Customer ID]],Table8[[Customer ID]:[NumberOfMajorSurgeries]],9,FALSE)</f>
        <v>1</v>
      </c>
      <c r="I2327" s="24" t="str">
        <f>VLOOKUP(Table8[[#This Row],[Customer ID]],Table8[],10,FALSE)</f>
        <v>No</v>
      </c>
      <c r="J2327" s="24" t="str">
        <f>VLOOKUP(Table8[[#This Row],[Customer ID]],Table8[[Customer ID]:[Wight Status]],3,FALSE)</f>
        <v>Normal Weight</v>
      </c>
      <c r="K2327" s="24" t="str">
        <f>VLOOKUP(Table8[[#This Row],[Customer ID]],Table8[[Customer ID]:[Diabetes Status]],5,FALSE)</f>
        <v>Normal</v>
      </c>
      <c r="L2327" s="24" t="str">
        <f>VLOOKUP(A2327,Table1[[Customer ID]:[Date Of Birth]],5,FALSE)</f>
        <v>9-Nov-1997</v>
      </c>
      <c r="M2327" s="24">
        <f>VLOOKUP(A2327,Table1[[Customer ID]:[charges]],8,FALSE)</f>
        <v>670</v>
      </c>
      <c r="N2327" s="24" t="str">
        <f>VLOOKUP(Healthcare!A2327,Table1[[Customer ID]:[Hospital tier]],9,FALSE)</f>
        <v>tier - 3</v>
      </c>
      <c r="O2327" s="24" t="str">
        <f>VLOOKUP(A2327,Table1[[Customer ID]:[City tier]],10,FALSE)</f>
        <v>tier - 3</v>
      </c>
      <c r="P2327" s="24" t="str">
        <f>VLOOKUP(Healthcare!A2327,Table1[],11,FALSE)</f>
        <v>R1013</v>
      </c>
      <c r="Q2327" s="24">
        <f>VLOOKUP(Healthcare!A2327,Table1[[Customer ID]:[Age]],6,FALSE)</f>
        <v>25</v>
      </c>
    </row>
    <row r="2328" spans="1:17" ht="15.4" x14ac:dyDescent="0.45">
      <c r="A2328" s="25" t="s">
        <v>2327</v>
      </c>
      <c r="B2328" s="24" t="str">
        <f>VLOOKUP('Customer Names'!A2328,'Customer Names'!A2328:C4662,3,FALSE)</f>
        <v>Howell</v>
      </c>
      <c r="C2328" s="24">
        <f>VLOOKUP(Table8[[#This Row],[Customer ID]],Table8[[Customer ID]:[BMI]],2,FALSE)</f>
        <v>21.77</v>
      </c>
      <c r="D2328" s="24">
        <f>VLOOKUP(Table8[[#This Row],[Customer ID]],Table8[[Customer ID]:[HBA1C]],4,FALSE)</f>
        <v>10.67</v>
      </c>
      <c r="E2328" s="24" t="str">
        <f>VLOOKUP(Table8[[#This Row],[Customer ID]],Table8[[Customer ID]:[Heart Issues]],6,FALSE)</f>
        <v>No</v>
      </c>
      <c r="F2328" s="24" t="str">
        <f>VLOOKUP(Table8[[#This Row],[Customer ID]],Table8[[Customer ID]:[Any Transplants]],7,FALSE)</f>
        <v>No</v>
      </c>
      <c r="G2328" s="24" t="str">
        <f>VLOOKUP(Table8[[#This Row],[Customer ID]],Table8[[Customer ID]:[Cancer history]],8,FALSE)</f>
        <v>No</v>
      </c>
      <c r="H2328" s="24">
        <f>VLOOKUP(Table8[[#This Row],[Customer ID]],Table8[[Customer ID]:[NumberOfMajorSurgeries]],9,FALSE)</f>
        <v>0</v>
      </c>
      <c r="I2328" s="24" t="str">
        <f>VLOOKUP(Table8[[#This Row],[Customer ID]],Table8[],10,FALSE)</f>
        <v>No</v>
      </c>
      <c r="J2328" s="24" t="str">
        <f>VLOOKUP(Table8[[#This Row],[Customer ID]],Table8[[Customer ID]:[Wight Status]],3,FALSE)</f>
        <v>Normal Weight</v>
      </c>
      <c r="K2328" s="24" t="str">
        <f>VLOOKUP(Table8[[#This Row],[Customer ID]],Table8[[Customer ID]:[Diabetes Status]],5,FALSE)</f>
        <v>Diabetes</v>
      </c>
      <c r="L2328" s="24" t="str">
        <f>VLOOKUP(A2328,Table1[[Customer ID]:[Date Of Birth]],5,FALSE)</f>
        <v>29-Nov-2002</v>
      </c>
      <c r="M2328" s="24">
        <f>VLOOKUP(A2328,Table1[[Customer ID]:[charges]],8,FALSE)</f>
        <v>668</v>
      </c>
      <c r="N2328" s="24" t="str">
        <f>VLOOKUP(Healthcare!A2328,Table1[[Customer ID]:[Hospital tier]],9,FALSE)</f>
        <v>tier - 3</v>
      </c>
      <c r="O2328" s="24" t="str">
        <f>VLOOKUP(A2328,Table1[[Customer ID]:[City tier]],10,FALSE)</f>
        <v>tier - 2</v>
      </c>
      <c r="P2328" s="24" t="str">
        <f>VLOOKUP(Healthcare!A2328,Table1[],11,FALSE)</f>
        <v>R1012</v>
      </c>
      <c r="Q2328" s="24">
        <f>VLOOKUP(Healthcare!A2328,Table1[[Customer ID]:[Age]],6,FALSE)</f>
        <v>20</v>
      </c>
    </row>
    <row r="2329" spans="1:17" ht="15.4" x14ac:dyDescent="0.45">
      <c r="A2329" s="25" t="s">
        <v>2328</v>
      </c>
      <c r="B2329" s="24" t="str">
        <f>VLOOKUP('Customer Names'!A2329,'Customer Names'!A2329:C4663,3,FALSE)</f>
        <v>Avery</v>
      </c>
      <c r="C2329" s="24">
        <f>VLOOKUP(Table8[[#This Row],[Customer ID]],Table8[[Customer ID]:[BMI]],2,FALSE)</f>
        <v>17.82</v>
      </c>
      <c r="D2329" s="24">
        <f>VLOOKUP(Table8[[#This Row],[Customer ID]],Table8[[Customer ID]:[HBA1C]],4,FALSE)</f>
        <v>5.26</v>
      </c>
      <c r="E2329" s="24" t="str">
        <f>VLOOKUP(Table8[[#This Row],[Customer ID]],Table8[[Customer ID]:[Heart Issues]],6,FALSE)</f>
        <v>Yes</v>
      </c>
      <c r="F2329" s="24" t="str">
        <f>VLOOKUP(Table8[[#This Row],[Customer ID]],Table8[[Customer ID]:[Any Transplants]],7,FALSE)</f>
        <v>No</v>
      </c>
      <c r="G2329" s="24" t="str">
        <f>VLOOKUP(Table8[[#This Row],[Customer ID]],Table8[[Customer ID]:[Cancer history]],8,FALSE)</f>
        <v>No</v>
      </c>
      <c r="H2329" s="24">
        <f>VLOOKUP(Table8[[#This Row],[Customer ID]],Table8[[Customer ID]:[NumberOfMajorSurgeries]],9,FALSE)</f>
        <v>1</v>
      </c>
      <c r="I2329" s="24" t="str">
        <f>VLOOKUP(Table8[[#This Row],[Customer ID]],Table8[],10,FALSE)</f>
        <v>No</v>
      </c>
      <c r="J2329" s="24" t="str">
        <f>VLOOKUP(Table8[[#This Row],[Customer ID]],Table8[[Customer ID]:[Wight Status]],3,FALSE)</f>
        <v>Under Weight</v>
      </c>
      <c r="K2329" s="24" t="str">
        <f>VLOOKUP(Table8[[#This Row],[Customer ID]],Table8[[Customer ID]:[Diabetes Status]],5,FALSE)</f>
        <v>Normal</v>
      </c>
      <c r="L2329" s="24" t="str">
        <f>VLOOKUP(A2329,Table1[[Customer ID]:[Date Of Birth]],5,FALSE)</f>
        <v>4-Jul-1995</v>
      </c>
      <c r="M2329" s="24">
        <f>VLOOKUP(A2329,Table1[[Customer ID]:[charges]],8,FALSE)</f>
        <v>650</v>
      </c>
      <c r="N2329" s="24" t="str">
        <f>VLOOKUP(Healthcare!A2329,Table1[[Customer ID]:[Hospital tier]],9,FALSE)</f>
        <v>tier - 3</v>
      </c>
      <c r="O2329" s="24" t="str">
        <f>VLOOKUP(A2329,Table1[[Customer ID]:[City tier]],10,FALSE)</f>
        <v>tier - 3</v>
      </c>
      <c r="P2329" s="24" t="str">
        <f>VLOOKUP(Healthcare!A2329,Table1[],11,FALSE)</f>
        <v>R1013</v>
      </c>
      <c r="Q2329" s="24">
        <f>VLOOKUP(Healthcare!A2329,Table1[[Customer ID]:[Age]],6,FALSE)</f>
        <v>27</v>
      </c>
    </row>
    <row r="2330" spans="1:17" ht="15.4" x14ac:dyDescent="0.45">
      <c r="A2330" s="25" t="s">
        <v>2329</v>
      </c>
      <c r="B2330" s="24" t="str">
        <f>VLOOKUP('Customer Names'!A2330,'Customer Names'!A2330:C4664,3,FALSE)</f>
        <v>Bohinski</v>
      </c>
      <c r="C2330" s="24">
        <f>VLOOKUP(Table8[[#This Row],[Customer ID]],Table8[[Customer ID]:[BMI]],2,FALSE)</f>
        <v>17.07</v>
      </c>
      <c r="D2330" s="24">
        <f>VLOOKUP(Table8[[#This Row],[Customer ID]],Table8[[Customer ID]:[HBA1C]],4,FALSE)</f>
        <v>5.22</v>
      </c>
      <c r="E2330" s="24" t="str">
        <f>VLOOKUP(Table8[[#This Row],[Customer ID]],Table8[[Customer ID]:[Heart Issues]],6,FALSE)</f>
        <v>No</v>
      </c>
      <c r="F2330" s="24" t="str">
        <f>VLOOKUP(Table8[[#This Row],[Customer ID]],Table8[[Customer ID]:[Any Transplants]],7,FALSE)</f>
        <v>No</v>
      </c>
      <c r="G2330" s="24" t="str">
        <f>VLOOKUP(Table8[[#This Row],[Customer ID]],Table8[[Customer ID]:[Cancer history]],8,FALSE)</f>
        <v>Yes</v>
      </c>
      <c r="H2330" s="24">
        <f>VLOOKUP(Table8[[#This Row],[Customer ID]],Table8[[Customer ID]:[NumberOfMajorSurgeries]],9,FALSE)</f>
        <v>1</v>
      </c>
      <c r="I2330" s="24" t="str">
        <f>VLOOKUP(Table8[[#This Row],[Customer ID]],Table8[],10,FALSE)</f>
        <v>No</v>
      </c>
      <c r="J2330" s="24" t="str">
        <f>VLOOKUP(Table8[[#This Row],[Customer ID]],Table8[[Customer ID]:[Wight Status]],3,FALSE)</f>
        <v>Under Weight</v>
      </c>
      <c r="K2330" s="24" t="str">
        <f>VLOOKUP(Table8[[#This Row],[Customer ID]],Table8[[Customer ID]:[Diabetes Status]],5,FALSE)</f>
        <v>Normal</v>
      </c>
      <c r="L2330" s="24" t="str">
        <f>VLOOKUP(A2330,Table1[[Customer ID]:[Date Of Birth]],5,FALSE)</f>
        <v>1-Jun-1993</v>
      </c>
      <c r="M2330" s="24">
        <f>VLOOKUP(A2330,Table1[[Customer ID]:[charges]],8,FALSE)</f>
        <v>650</v>
      </c>
      <c r="N2330" s="24" t="str">
        <f>VLOOKUP(Healthcare!A2330,Table1[[Customer ID]:[Hospital tier]],9,FALSE)</f>
        <v>tier - 3</v>
      </c>
      <c r="O2330" s="24" t="str">
        <f>VLOOKUP(A2330,Table1[[Customer ID]:[City tier]],10,FALSE)</f>
        <v>tier - 3</v>
      </c>
      <c r="P2330" s="24" t="str">
        <f>VLOOKUP(Healthcare!A2330,Table1[],11,FALSE)</f>
        <v>R1013</v>
      </c>
      <c r="Q2330" s="24">
        <f>VLOOKUP(Healthcare!A2330,Table1[[Customer ID]:[Age]],6,FALSE)</f>
        <v>30</v>
      </c>
    </row>
    <row r="2331" spans="1:17" ht="15.4" x14ac:dyDescent="0.45">
      <c r="A2331" s="25" t="s">
        <v>2330</v>
      </c>
      <c r="B2331" s="24" t="str">
        <f>VLOOKUP('Customer Names'!A2331,'Customer Names'!A2331:C4665,3,FALSE)</f>
        <v>Kohls</v>
      </c>
      <c r="C2331" s="24">
        <f>VLOOKUP(Table8[[#This Row],[Customer ID]],Table8[[Customer ID]:[BMI]],2,FALSE)</f>
        <v>22.24</v>
      </c>
      <c r="D2331" s="24">
        <f>VLOOKUP(Table8[[#This Row],[Customer ID]],Table8[[Customer ID]:[HBA1C]],4,FALSE)</f>
        <v>4.29</v>
      </c>
      <c r="E2331" s="24" t="str">
        <f>VLOOKUP(Table8[[#This Row],[Customer ID]],Table8[[Customer ID]:[Heart Issues]],6,FALSE)</f>
        <v>Yes</v>
      </c>
      <c r="F2331" s="24" t="str">
        <f>VLOOKUP(Table8[[#This Row],[Customer ID]],Table8[[Customer ID]:[Any Transplants]],7,FALSE)</f>
        <v>No</v>
      </c>
      <c r="G2331" s="24" t="str">
        <f>VLOOKUP(Table8[[#This Row],[Customer ID]],Table8[[Customer ID]:[Cancer history]],8,FALSE)</f>
        <v>No</v>
      </c>
      <c r="H2331" s="24">
        <f>VLOOKUP(Table8[[#This Row],[Customer ID]],Table8[[Customer ID]:[NumberOfMajorSurgeries]],9,FALSE)</f>
        <v>0</v>
      </c>
      <c r="I2331" s="24" t="str">
        <f>VLOOKUP(Table8[[#This Row],[Customer ID]],Table8[],10,FALSE)</f>
        <v>No</v>
      </c>
      <c r="J2331" s="24" t="str">
        <f>VLOOKUP(Table8[[#This Row],[Customer ID]],Table8[[Customer ID]:[Wight Status]],3,FALSE)</f>
        <v>Normal Weight</v>
      </c>
      <c r="K2331" s="24" t="str">
        <f>VLOOKUP(Table8[[#This Row],[Customer ID]],Table8[[Customer ID]:[Diabetes Status]],5,FALSE)</f>
        <v>Normal</v>
      </c>
      <c r="L2331" s="24" t="str">
        <f>VLOOKUP(A2331,Table1[[Customer ID]:[Date Of Birth]],5,FALSE)</f>
        <v>20-Nov-2001</v>
      </c>
      <c r="M2331" s="24">
        <f>VLOOKUP(A2331,Table1[[Customer ID]:[charges]],8,FALSE)</f>
        <v>646.14</v>
      </c>
      <c r="N2331" s="24" t="str">
        <f>VLOOKUP(Healthcare!A2331,Table1[[Customer ID]:[Hospital tier]],9,FALSE)</f>
        <v>tier - 3</v>
      </c>
      <c r="O2331" s="24" t="str">
        <f>VLOOKUP(A2331,Table1[[Customer ID]:[City tier]],10,FALSE)</f>
        <v>tier - 3</v>
      </c>
      <c r="P2331" s="24" t="str">
        <f>VLOOKUP(Healthcare!A2331,Table1[],11,FALSE)</f>
        <v>R1012</v>
      </c>
      <c r="Q2331" s="24">
        <f>VLOOKUP(Healthcare!A2331,Table1[[Customer ID]:[Age]],6,FALSE)</f>
        <v>21</v>
      </c>
    </row>
    <row r="2332" spans="1:17" ht="15.4" x14ac:dyDescent="0.45">
      <c r="A2332" s="25" t="s">
        <v>2331</v>
      </c>
      <c r="B2332" s="24" t="str">
        <f>VLOOKUP('Customer Names'!A2332,'Customer Names'!A2332:C4666,3,FALSE)</f>
        <v>Brietzke</v>
      </c>
      <c r="C2332" s="24">
        <f>VLOOKUP(Table8[[#This Row],[Customer ID]],Table8[[Customer ID]:[BMI]],2,FALSE)</f>
        <v>22.34</v>
      </c>
      <c r="D2332" s="24">
        <f>VLOOKUP(Table8[[#This Row],[Customer ID]],Table8[[Customer ID]:[HBA1C]],4,FALSE)</f>
        <v>5.57</v>
      </c>
      <c r="E2332" s="24" t="str">
        <f>VLOOKUP(Table8[[#This Row],[Customer ID]],Table8[[Customer ID]:[Heart Issues]],6,FALSE)</f>
        <v>No</v>
      </c>
      <c r="F2332" s="24" t="str">
        <f>VLOOKUP(Table8[[#This Row],[Customer ID]],Table8[[Customer ID]:[Any Transplants]],7,FALSE)</f>
        <v>No</v>
      </c>
      <c r="G2332" s="24" t="str">
        <f>VLOOKUP(Table8[[#This Row],[Customer ID]],Table8[[Customer ID]:[Cancer history]],8,FALSE)</f>
        <v>No</v>
      </c>
      <c r="H2332" s="24">
        <f>VLOOKUP(Table8[[#This Row],[Customer ID]],Table8[[Customer ID]:[NumberOfMajorSurgeries]],9,FALSE)</f>
        <v>1</v>
      </c>
      <c r="I2332" s="24" t="str">
        <f>VLOOKUP(Table8[[#This Row],[Customer ID]],Table8[],10,FALSE)</f>
        <v>No</v>
      </c>
      <c r="J2332" s="24" t="str">
        <f>VLOOKUP(Table8[[#This Row],[Customer ID]],Table8[[Customer ID]:[Wight Status]],3,FALSE)</f>
        <v>Normal Weight</v>
      </c>
      <c r="K2332" s="24" t="str">
        <f>VLOOKUP(Table8[[#This Row],[Customer ID]],Table8[[Customer ID]:[Diabetes Status]],5,FALSE)</f>
        <v>Normal</v>
      </c>
      <c r="L2332" s="24" t="str">
        <f>VLOOKUP(A2332,Table1[[Customer ID]:[Date Of Birth]],5,FALSE)</f>
        <v>27-Jul-1998</v>
      </c>
      <c r="M2332" s="24">
        <f>VLOOKUP(A2332,Table1[[Customer ID]:[charges]],8,FALSE)</f>
        <v>637.26</v>
      </c>
      <c r="N2332" s="24" t="str">
        <f>VLOOKUP(Healthcare!A2332,Table1[[Customer ID]:[Hospital tier]],9,FALSE)</f>
        <v>tier - 3</v>
      </c>
      <c r="O2332" s="24" t="str">
        <f>VLOOKUP(A2332,Table1[[Customer ID]:[City tier]],10,FALSE)</f>
        <v>tier - 3</v>
      </c>
      <c r="P2332" s="24" t="str">
        <f>VLOOKUP(Healthcare!A2332,Table1[],11,FALSE)</f>
        <v>R1013</v>
      </c>
      <c r="Q2332" s="24">
        <f>VLOOKUP(Healthcare!A2332,Table1[[Customer ID]:[Age]],6,FALSE)</f>
        <v>24</v>
      </c>
    </row>
    <row r="2333" spans="1:17" ht="15.4" x14ac:dyDescent="0.45">
      <c r="A2333" s="25" t="s">
        <v>2332</v>
      </c>
      <c r="B2333" s="24" t="str">
        <f>VLOOKUP('Customer Names'!A2333,'Customer Names'!A2333:C4667,3,FALSE)</f>
        <v>Riveros Gonzalez</v>
      </c>
      <c r="C2333" s="24">
        <f>VLOOKUP(Table8[[#This Row],[Customer ID]],Table8[[Customer ID]:[BMI]],2,FALSE)</f>
        <v>17.7</v>
      </c>
      <c r="D2333" s="24">
        <f>VLOOKUP(Table8[[#This Row],[Customer ID]],Table8[[Customer ID]:[HBA1C]],4,FALSE)</f>
        <v>6.28</v>
      </c>
      <c r="E2333" s="24" t="str">
        <f>VLOOKUP(Table8[[#This Row],[Customer ID]],Table8[[Customer ID]:[Heart Issues]],6,FALSE)</f>
        <v>No</v>
      </c>
      <c r="F2333" s="24" t="str">
        <f>VLOOKUP(Table8[[#This Row],[Customer ID]],Table8[[Customer ID]:[Any Transplants]],7,FALSE)</f>
        <v>No</v>
      </c>
      <c r="G2333" s="24" t="str">
        <f>VLOOKUP(Table8[[#This Row],[Customer ID]],Table8[[Customer ID]:[Cancer history]],8,FALSE)</f>
        <v>No</v>
      </c>
      <c r="H2333" s="24">
        <f>VLOOKUP(Table8[[#This Row],[Customer ID]],Table8[[Customer ID]:[NumberOfMajorSurgeries]],9,FALSE)</f>
        <v>1</v>
      </c>
      <c r="I2333" s="24" t="str">
        <f>VLOOKUP(Table8[[#This Row],[Customer ID]],Table8[],10,FALSE)</f>
        <v>No</v>
      </c>
      <c r="J2333" s="24" t="str">
        <f>VLOOKUP(Table8[[#This Row],[Customer ID]],Table8[[Customer ID]:[Wight Status]],3,FALSE)</f>
        <v>Under Weight</v>
      </c>
      <c r="K2333" s="24" t="str">
        <f>VLOOKUP(Table8[[#This Row],[Customer ID]],Table8[[Customer ID]:[Diabetes Status]],5,FALSE)</f>
        <v>Prediabetes</v>
      </c>
      <c r="L2333" s="24" t="str">
        <f>VLOOKUP(A2333,Table1[[Customer ID]:[Date Of Birth]],5,FALSE)</f>
        <v>13-Sep-1992</v>
      </c>
      <c r="M2333" s="24">
        <f>VLOOKUP(A2333,Table1[[Customer ID]:[charges]],8,FALSE)</f>
        <v>604.54</v>
      </c>
      <c r="N2333" s="24" t="str">
        <f>VLOOKUP(Healthcare!A2333,Table1[[Customer ID]:[Hospital tier]],9,FALSE)</f>
        <v>tier - 3</v>
      </c>
      <c r="O2333" s="24" t="str">
        <f>VLOOKUP(A2333,Table1[[Customer ID]:[City tier]],10,FALSE)</f>
        <v>tier - 3</v>
      </c>
      <c r="P2333" s="24" t="str">
        <f>VLOOKUP(Healthcare!A2333,Table1[],11,FALSE)</f>
        <v>R1013</v>
      </c>
      <c r="Q2333" s="24">
        <f>VLOOKUP(Healthcare!A2333,Table1[[Customer ID]:[Age]],6,FALSE)</f>
        <v>30</v>
      </c>
    </row>
    <row r="2334" spans="1:17" ht="15.4" x14ac:dyDescent="0.45">
      <c r="A2334" s="25" t="s">
        <v>2333</v>
      </c>
      <c r="B2334" s="24" t="str">
        <f>VLOOKUP('Customer Names'!A2334,'Customer Names'!A2334:C4668,3,FALSE)</f>
        <v>Albano</v>
      </c>
      <c r="C2334" s="24">
        <f>VLOOKUP(Table8[[#This Row],[Customer ID]],Table8[[Customer ID]:[BMI]],2,FALSE)</f>
        <v>16.47</v>
      </c>
      <c r="D2334" s="24">
        <f>VLOOKUP(Table8[[#This Row],[Customer ID]],Table8[[Customer ID]:[HBA1C]],4,FALSE)</f>
        <v>6.35</v>
      </c>
      <c r="E2334" s="24" t="str">
        <f>VLOOKUP(Table8[[#This Row],[Customer ID]],Table8[[Customer ID]:[Heart Issues]],6,FALSE)</f>
        <v>No</v>
      </c>
      <c r="F2334" s="24" t="str">
        <f>VLOOKUP(Table8[[#This Row],[Customer ID]],Table8[[Customer ID]:[Any Transplants]],7,FALSE)</f>
        <v>No</v>
      </c>
      <c r="G2334" s="24" t="str">
        <f>VLOOKUP(Table8[[#This Row],[Customer ID]],Table8[[Customer ID]:[Cancer history]],8,FALSE)</f>
        <v>Yes</v>
      </c>
      <c r="H2334" s="24">
        <f>VLOOKUP(Table8[[#This Row],[Customer ID]],Table8[[Customer ID]:[NumberOfMajorSurgeries]],9,FALSE)</f>
        <v>1</v>
      </c>
      <c r="I2334" s="24" t="str">
        <f>VLOOKUP(Table8[[#This Row],[Customer ID]],Table8[],10,FALSE)</f>
        <v>No</v>
      </c>
      <c r="J2334" s="24" t="str">
        <f>VLOOKUP(Table8[[#This Row],[Customer ID]],Table8[[Customer ID]:[Wight Status]],3,FALSE)</f>
        <v>Under Weight</v>
      </c>
      <c r="K2334" s="24" t="str">
        <f>VLOOKUP(Table8[[#This Row],[Customer ID]],Table8[[Customer ID]:[Diabetes Status]],5,FALSE)</f>
        <v>Prediabetes</v>
      </c>
      <c r="L2334" s="24" t="str">
        <f>VLOOKUP(A2334,Table1[[Customer ID]:[Date Of Birth]],5,FALSE)</f>
        <v>30-Jun-1993</v>
      </c>
      <c r="M2334" s="24">
        <f>VLOOKUP(A2334,Table1[[Customer ID]:[charges]],8,FALSE)</f>
        <v>600</v>
      </c>
      <c r="N2334" s="24" t="str">
        <f>VLOOKUP(Healthcare!A2334,Table1[[Customer ID]:[Hospital tier]],9,FALSE)</f>
        <v>tier - 2</v>
      </c>
      <c r="O2334" s="24" t="str">
        <f>VLOOKUP(A2334,Table1[[Customer ID]:[City tier]],10,FALSE)</f>
        <v>tier - 1</v>
      </c>
      <c r="P2334" s="24" t="str">
        <f>VLOOKUP(Healthcare!A2334,Table1[],11,FALSE)</f>
        <v>R1013</v>
      </c>
      <c r="Q2334" s="24">
        <f>VLOOKUP(Healthcare!A2334,Table1[[Customer ID]:[Age]],6,FALSE)</f>
        <v>29</v>
      </c>
    </row>
    <row r="2335" spans="1:17" ht="15.4" x14ac:dyDescent="0.45">
      <c r="A2335" s="25" t="s">
        <v>2334</v>
      </c>
      <c r="B2335" s="24" t="str">
        <f>VLOOKUP('Customer Names'!A2335,'Customer Names'!A2335:C4669,3,FALSE)</f>
        <v>Rosendahl</v>
      </c>
      <c r="C2335" s="24">
        <f>VLOOKUP(Table8[[#This Row],[Customer ID]],Table8[[Customer ID]:[BMI]],2,FALSE)</f>
        <v>17.600000000000001</v>
      </c>
      <c r="D2335" s="24">
        <f>VLOOKUP(Table8[[#This Row],[Customer ID]],Table8[[Customer ID]:[HBA1C]],4,FALSE)</f>
        <v>4.3899999999999997</v>
      </c>
      <c r="E2335" s="24" t="str">
        <f>VLOOKUP(Table8[[#This Row],[Customer ID]],Table8[[Customer ID]:[Heart Issues]],6,FALSE)</f>
        <v>No</v>
      </c>
      <c r="F2335" s="24" t="str">
        <f>VLOOKUP(Table8[[#This Row],[Customer ID]],Table8[[Customer ID]:[Any Transplants]],7,FALSE)</f>
        <v>No</v>
      </c>
      <c r="G2335" s="24" t="str">
        <f>VLOOKUP(Table8[[#This Row],[Customer ID]],Table8[[Customer ID]:[Cancer history]],8,FALSE)</f>
        <v>No</v>
      </c>
      <c r="H2335" s="24">
        <f>VLOOKUP(Table8[[#This Row],[Customer ID]],Table8[[Customer ID]:[NumberOfMajorSurgeries]],9,FALSE)</f>
        <v>1</v>
      </c>
      <c r="I2335" s="24" t="str">
        <f>VLOOKUP(Table8[[#This Row],[Customer ID]],Table8[],10,FALSE)</f>
        <v>No</v>
      </c>
      <c r="J2335" s="24" t="str">
        <f>VLOOKUP(Table8[[#This Row],[Customer ID]],Table8[[Customer ID]:[Wight Status]],3,FALSE)</f>
        <v>Under Weight</v>
      </c>
      <c r="K2335" s="24" t="str">
        <f>VLOOKUP(Table8[[#This Row],[Customer ID]],Table8[[Customer ID]:[Diabetes Status]],5,FALSE)</f>
        <v>Normal</v>
      </c>
      <c r="L2335" s="24" t="str">
        <f>VLOOKUP(A2335,Table1[[Customer ID]:[Date Of Birth]],5,FALSE)</f>
        <v>30-Nov-1992</v>
      </c>
      <c r="M2335" s="24">
        <f>VLOOKUP(A2335,Table1[[Customer ID]:[charges]],8,FALSE)</f>
        <v>570.62</v>
      </c>
      <c r="N2335" s="24" t="str">
        <f>VLOOKUP(Healthcare!A2335,Table1[[Customer ID]:[Hospital tier]],9,FALSE)</f>
        <v>tier - 2</v>
      </c>
      <c r="O2335" s="24" t="str">
        <f>VLOOKUP(A2335,Table1[[Customer ID]:[City tier]],10,FALSE)</f>
        <v>tier - 1</v>
      </c>
      <c r="P2335" s="24" t="str">
        <f>VLOOKUP(Healthcare!A2335,Table1[],11,FALSE)</f>
        <v>R1013</v>
      </c>
      <c r="Q2335" s="24">
        <f>VLOOKUP(Healthcare!A2335,Table1[[Customer ID]:[Age]],6,FALSE)</f>
        <v>30</v>
      </c>
    </row>
    <row r="2336" spans="1:17" ht="15.4" x14ac:dyDescent="0.45">
      <c r="A2336" s="26" t="s">
        <v>2335</v>
      </c>
      <c r="B2336" s="24" t="str">
        <f>VLOOKUP('Customer Names'!A2336,'Customer Names'!A2336:C4670,3,FALSE)</f>
        <v>German</v>
      </c>
      <c r="C2336" s="24">
        <f>VLOOKUP(Table8[[#This Row],[Customer ID]],Table8[[Customer ID]:[BMI]],2,FALSE)</f>
        <v>17.579999999999998</v>
      </c>
      <c r="D2336" s="24">
        <f>VLOOKUP(Table8[[#This Row],[Customer ID]],Table8[[Customer ID]:[HBA1C]],4,FALSE)</f>
        <v>4.51</v>
      </c>
      <c r="E2336" s="24" t="str">
        <f>VLOOKUP(Table8[[#This Row],[Customer ID]],Table8[[Customer ID]:[Heart Issues]],6,FALSE)</f>
        <v>No</v>
      </c>
      <c r="F2336" s="24" t="str">
        <f>VLOOKUP(Table8[[#This Row],[Customer ID]],Table8[[Customer ID]:[Any Transplants]],7,FALSE)</f>
        <v>No</v>
      </c>
      <c r="G2336" s="24" t="str">
        <f>VLOOKUP(Table8[[#This Row],[Customer ID]],Table8[[Customer ID]:[Cancer history]],8,FALSE)</f>
        <v>No</v>
      </c>
      <c r="H2336" s="24">
        <f>VLOOKUP(Table8[[#This Row],[Customer ID]],Table8[[Customer ID]:[NumberOfMajorSurgeries]],9,FALSE)</f>
        <v>1</v>
      </c>
      <c r="I2336" s="24" t="str">
        <f>VLOOKUP(Table8[[#This Row],[Customer ID]],Table8[],10,FALSE)</f>
        <v>No</v>
      </c>
      <c r="J2336" s="24" t="str">
        <f>VLOOKUP(Table8[[#This Row],[Customer ID]],Table8[[Customer ID]:[Wight Status]],3,FALSE)</f>
        <v>Under Weight</v>
      </c>
      <c r="K2336" s="24" t="str">
        <f>VLOOKUP(Table8[[#This Row],[Customer ID]],Table8[[Customer ID]:[Diabetes Status]],5,FALSE)</f>
        <v>Normal</v>
      </c>
      <c r="L2336" s="24" t="str">
        <f>VLOOKUP(A2336,Table1[[Customer ID]:[Date Of Birth]],5,FALSE)</f>
        <v>9-Jul-1992</v>
      </c>
      <c r="M2336" s="24">
        <f>VLOOKUP(A2336,Table1[[Customer ID]:[charges]],8,FALSE)</f>
        <v>563.84</v>
      </c>
      <c r="N2336" s="24" t="str">
        <f>VLOOKUP(Healthcare!A2336,Table1[[Customer ID]:[Hospital tier]],9,FALSE)</f>
        <v>tier - 2</v>
      </c>
      <c r="O2336" s="24" t="str">
        <f>VLOOKUP(A2336,Table1[[Customer ID]:[City tier]],10,FALSE)</f>
        <v>tier - 3</v>
      </c>
      <c r="P2336" s="24" t="str">
        <f>VLOOKUP(Healthcare!A2336,Table1[],11,FALSE)</f>
        <v>R1013</v>
      </c>
      <c r="Q2336" s="24">
        <f>VLOOKUP(Healthcare!A2336,Table1[[Customer ID]:[Age]],6,FALSE)</f>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A848F-61A5-485B-A668-C5DF689F3BA9}">
  <dimension ref="B3:I33"/>
  <sheetViews>
    <sheetView topLeftCell="A28" zoomScale="103" workbookViewId="0">
      <selection activeCell="B30" sqref="B30:C33"/>
    </sheetView>
  </sheetViews>
  <sheetFormatPr defaultRowHeight="14.25" x14ac:dyDescent="0.4"/>
  <cols>
    <col min="1" max="1" width="11.75" bestFit="1" customWidth="1"/>
    <col min="2" max="2" width="12.75" customWidth="1"/>
    <col min="3" max="3" width="29.9375" customWidth="1"/>
    <col min="4" max="4" width="10.8125" customWidth="1"/>
    <col min="5" max="5" width="10.75" customWidth="1"/>
    <col min="6" max="6" width="22.0625" customWidth="1"/>
    <col min="7" max="7" width="12.75" customWidth="1"/>
    <col min="8" max="8" width="16.75" customWidth="1"/>
    <col min="9" max="9" width="29.9375" customWidth="1"/>
    <col min="10" max="10" width="12.8125" customWidth="1"/>
    <col min="11" max="16" width="12.0625" bestFit="1" customWidth="1"/>
    <col min="17" max="17" width="11.0625" bestFit="1" customWidth="1"/>
  </cols>
  <sheetData>
    <row r="3" spans="2:9" x14ac:dyDescent="0.4">
      <c r="B3" s="15" t="s">
        <v>5996</v>
      </c>
      <c r="C3" s="15" t="s">
        <v>5997</v>
      </c>
      <c r="G3" s="15" t="s">
        <v>5996</v>
      </c>
      <c r="H3" s="15" t="s">
        <v>5997</v>
      </c>
    </row>
    <row r="4" spans="2:9" x14ac:dyDescent="0.4">
      <c r="B4" s="15" t="s">
        <v>5994</v>
      </c>
      <c r="C4" t="s">
        <v>2344</v>
      </c>
      <c r="D4" t="s">
        <v>5995</v>
      </c>
      <c r="G4" s="15" t="s">
        <v>5994</v>
      </c>
      <c r="H4" t="s">
        <v>2343</v>
      </c>
      <c r="I4" t="s">
        <v>5995</v>
      </c>
    </row>
    <row r="5" spans="2:9" x14ac:dyDescent="0.4">
      <c r="B5" s="16" t="s">
        <v>2343</v>
      </c>
      <c r="C5">
        <v>404</v>
      </c>
      <c r="D5">
        <v>404</v>
      </c>
      <c r="G5" s="16" t="s">
        <v>2343</v>
      </c>
      <c r="H5">
        <v>1540</v>
      </c>
      <c r="I5">
        <v>1540</v>
      </c>
    </row>
    <row r="6" spans="2:9" x14ac:dyDescent="0.4">
      <c r="B6" s="16" t="s">
        <v>2344</v>
      </c>
      <c r="C6">
        <v>84</v>
      </c>
      <c r="D6">
        <v>84</v>
      </c>
      <c r="G6" s="16" t="s">
        <v>2344</v>
      </c>
      <c r="H6">
        <v>307</v>
      </c>
      <c r="I6">
        <v>307</v>
      </c>
    </row>
    <row r="7" spans="2:9" x14ac:dyDescent="0.4">
      <c r="B7" s="16" t="s">
        <v>5995</v>
      </c>
      <c r="C7">
        <v>488</v>
      </c>
      <c r="D7">
        <v>488</v>
      </c>
      <c r="G7" s="16" t="s">
        <v>5995</v>
      </c>
      <c r="H7">
        <v>1847</v>
      </c>
      <c r="I7">
        <v>1847</v>
      </c>
    </row>
    <row r="30" spans="2:8" x14ac:dyDescent="0.4">
      <c r="B30" s="15" t="s">
        <v>5994</v>
      </c>
      <c r="C30" t="s">
        <v>6005</v>
      </c>
      <c r="G30" s="15" t="s">
        <v>5994</v>
      </c>
      <c r="H30" t="s">
        <v>6006</v>
      </c>
    </row>
    <row r="31" spans="2:8" x14ac:dyDescent="0.4">
      <c r="B31" s="16" t="s">
        <v>2343</v>
      </c>
      <c r="C31">
        <v>1417</v>
      </c>
      <c r="G31" s="16" t="s">
        <v>2343</v>
      </c>
      <c r="H31" s="17">
        <v>6.6704427202190848</v>
      </c>
    </row>
    <row r="32" spans="2:8" x14ac:dyDescent="0.4">
      <c r="B32" s="16" t="s">
        <v>2344</v>
      </c>
      <c r="C32">
        <v>162</v>
      </c>
      <c r="G32" s="16" t="s">
        <v>2344</v>
      </c>
      <c r="H32" s="17">
        <v>5.1876388888888894</v>
      </c>
    </row>
    <row r="33" spans="2:8" x14ac:dyDescent="0.4">
      <c r="B33" s="16" t="s">
        <v>5995</v>
      </c>
      <c r="C33">
        <v>1579</v>
      </c>
      <c r="G33" s="16" t="s">
        <v>5995</v>
      </c>
      <c r="H33" s="17">
        <v>6.578997858672385</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F0070-FAEE-4B51-8009-B736A220DA0D}">
  <dimension ref="B3:I45"/>
  <sheetViews>
    <sheetView zoomScale="108" workbookViewId="0">
      <selection activeCell="B4" sqref="B4:B7"/>
      <pivotSelection pane="bottomRight" showHeader="1" axis="axisRow" activeRow="3" activeCol="1" previousRow="3" previousCol="1" click="1" r:id="rId3">
        <pivotArea dataOnly="0" labelOnly="1" fieldPosition="0">
          <references count="1">
            <reference field="9" count="0"/>
          </references>
        </pivotArea>
      </pivotSelection>
    </sheetView>
  </sheetViews>
  <sheetFormatPr defaultRowHeight="14.25" x14ac:dyDescent="0.4"/>
  <cols>
    <col min="1" max="1" width="12.625" bestFit="1" customWidth="1"/>
    <col min="2" max="2" width="12.9375" customWidth="1"/>
    <col min="3" max="3" width="16.25" customWidth="1"/>
    <col min="4" max="5" width="6.0625" customWidth="1"/>
    <col min="6" max="6" width="10.3125" customWidth="1"/>
    <col min="7" max="7" width="12.625" customWidth="1"/>
    <col min="8" max="8" width="12.0625" customWidth="1"/>
    <col min="9" max="9" width="16.25" customWidth="1"/>
    <col min="10" max="10" width="18.75" customWidth="1"/>
    <col min="11" max="11" width="11.25" bestFit="1" customWidth="1"/>
    <col min="12" max="12" width="12.9375" bestFit="1" customWidth="1"/>
    <col min="13" max="13" width="10.3125" bestFit="1" customWidth="1"/>
    <col min="14" max="14" width="10.75" bestFit="1" customWidth="1"/>
    <col min="15" max="15" width="11.875" bestFit="1" customWidth="1"/>
    <col min="16" max="16" width="14.6875" bestFit="1" customWidth="1"/>
    <col min="17" max="17" width="11.25" bestFit="1" customWidth="1"/>
  </cols>
  <sheetData>
    <row r="3" spans="2:9" x14ac:dyDescent="0.4">
      <c r="B3" s="15" t="s">
        <v>5994</v>
      </c>
      <c r="C3" t="s">
        <v>6007</v>
      </c>
    </row>
    <row r="4" spans="2:9" x14ac:dyDescent="0.4">
      <c r="B4" s="16" t="s">
        <v>5998</v>
      </c>
      <c r="C4" s="10">
        <v>9851.9225171624821</v>
      </c>
      <c r="H4" s="15" t="s">
        <v>5994</v>
      </c>
      <c r="I4" t="s">
        <v>6007</v>
      </c>
    </row>
    <row r="5" spans="2:9" x14ac:dyDescent="0.4">
      <c r="B5" s="16" t="s">
        <v>6002</v>
      </c>
      <c r="C5" s="10">
        <v>16661.463407043448</v>
      </c>
      <c r="H5" s="16" t="s">
        <v>6003</v>
      </c>
      <c r="I5">
        <v>16120.287206632653</v>
      </c>
    </row>
    <row r="6" spans="2:9" x14ac:dyDescent="0.4">
      <c r="B6" s="16" t="s">
        <v>6000</v>
      </c>
      <c r="C6" s="10">
        <v>11435.412714570863</v>
      </c>
      <c r="H6" s="16" t="s">
        <v>5999</v>
      </c>
      <c r="I6">
        <v>12090.722977168954</v>
      </c>
    </row>
    <row r="7" spans="2:9" x14ac:dyDescent="0.4">
      <c r="B7" s="16" t="s">
        <v>6004</v>
      </c>
      <c r="C7" s="10">
        <v>6899.317500000001</v>
      </c>
      <c r="H7" s="16" t="s">
        <v>6001</v>
      </c>
      <c r="I7">
        <v>12532.262675438604</v>
      </c>
    </row>
    <row r="8" spans="2:9" x14ac:dyDescent="0.4">
      <c r="B8" s="16" t="s">
        <v>5995</v>
      </c>
      <c r="C8" s="10">
        <v>13529.918034261262</v>
      </c>
      <c r="H8" s="16" t="s">
        <v>5995</v>
      </c>
      <c r="I8">
        <v>13529.918034261253</v>
      </c>
    </row>
    <row r="26" spans="2:6" x14ac:dyDescent="0.4">
      <c r="B26" s="15" t="s">
        <v>6007</v>
      </c>
      <c r="C26" s="15" t="s">
        <v>5997</v>
      </c>
    </row>
    <row r="27" spans="2:6" x14ac:dyDescent="0.4">
      <c r="B27" s="15" t="s">
        <v>5994</v>
      </c>
      <c r="C27" t="s">
        <v>2358</v>
      </c>
      <c r="D27" t="s">
        <v>2354</v>
      </c>
      <c r="E27" t="s">
        <v>2355</v>
      </c>
      <c r="F27" t="s">
        <v>5995</v>
      </c>
    </row>
    <row r="28" spans="2:6" x14ac:dyDescent="0.4">
      <c r="B28" s="16" t="s">
        <v>2365</v>
      </c>
      <c r="C28" s="10">
        <v>33081.373793103427</v>
      </c>
      <c r="D28" s="10">
        <v>18997.280691823889</v>
      </c>
      <c r="E28" s="10">
        <v>9250.3617857142908</v>
      </c>
      <c r="F28" s="10">
        <v>19466.24611498255</v>
      </c>
    </row>
    <row r="29" spans="2:6" x14ac:dyDescent="0.4">
      <c r="B29" s="16" t="s">
        <v>2361</v>
      </c>
      <c r="C29" s="10">
        <v>26111.457936507926</v>
      </c>
      <c r="D29" s="10">
        <v>10334.27932153393</v>
      </c>
      <c r="E29" s="10">
        <v>10179.941965317917</v>
      </c>
      <c r="F29" s="10">
        <v>12016.473913043488</v>
      </c>
    </row>
    <row r="30" spans="2:6" x14ac:dyDescent="0.4">
      <c r="B30" s="16" t="s">
        <v>2356</v>
      </c>
      <c r="C30" s="10">
        <v>31328.102238805965</v>
      </c>
      <c r="D30" s="10">
        <v>8439.2844000000059</v>
      </c>
      <c r="E30" s="10">
        <v>6890.7568235294129</v>
      </c>
      <c r="F30" s="10">
        <v>10514.939803921558</v>
      </c>
    </row>
    <row r="31" spans="2:6" x14ac:dyDescent="0.4">
      <c r="B31" s="16" t="s">
        <v>2373</v>
      </c>
      <c r="C31" s="10">
        <v>13891.86</v>
      </c>
      <c r="D31" s="10">
        <v>2395.17</v>
      </c>
      <c r="E31" s="10">
        <v>16950.485000000001</v>
      </c>
      <c r="F31" s="10">
        <v>13478.056923076925</v>
      </c>
    </row>
    <row r="32" spans="2:6" x14ac:dyDescent="0.4">
      <c r="B32" s="16" t="s">
        <v>2366</v>
      </c>
      <c r="C32" s="10">
        <v>21523.52</v>
      </c>
      <c r="D32" s="10">
        <v>15675.543333333329</v>
      </c>
      <c r="E32" s="10">
        <v>7570.7550000000001</v>
      </c>
      <c r="F32" s="10">
        <v>13948.609999999999</v>
      </c>
    </row>
    <row r="33" spans="2:6" x14ac:dyDescent="0.4">
      <c r="B33" s="16" t="s">
        <v>2368</v>
      </c>
      <c r="C33" s="10">
        <v>39868.616250000006</v>
      </c>
      <c r="D33" s="10">
        <v>16075.963333333331</v>
      </c>
      <c r="E33" s="10">
        <v>8133.0084090909113</v>
      </c>
      <c r="F33" s="10">
        <v>13589.263437499998</v>
      </c>
    </row>
    <row r="34" spans="2:6" x14ac:dyDescent="0.4">
      <c r="B34" s="16" t="s">
        <v>2375</v>
      </c>
      <c r="C34" s="10">
        <v>34070.595714285715</v>
      </c>
      <c r="D34" s="10">
        <v>11365.621874999999</v>
      </c>
      <c r="E34" s="10">
        <v>8667.3661538461529</v>
      </c>
      <c r="F34" s="10">
        <v>14806.107777777777</v>
      </c>
    </row>
    <row r="35" spans="2:6" x14ac:dyDescent="0.4">
      <c r="B35" s="16" t="s">
        <v>2369</v>
      </c>
      <c r="C35" s="10">
        <v>33475.82</v>
      </c>
      <c r="D35" s="10">
        <v>10139.553333333331</v>
      </c>
      <c r="E35" s="10">
        <v>12570.970000000001</v>
      </c>
      <c r="F35" s="10">
        <v>13272.786666666665</v>
      </c>
    </row>
    <row r="36" spans="2:6" x14ac:dyDescent="0.4">
      <c r="B36" s="16" t="s">
        <v>2367</v>
      </c>
      <c r="C36" s="10">
        <v>27621.609999999997</v>
      </c>
      <c r="D36" s="10">
        <v>8116.72</v>
      </c>
      <c r="E36" s="10">
        <v>12706.975999999999</v>
      </c>
      <c r="F36" s="10">
        <v>13633.143461538462</v>
      </c>
    </row>
    <row r="37" spans="2:6" x14ac:dyDescent="0.4">
      <c r="B37" s="16" t="s">
        <v>2376</v>
      </c>
      <c r="C37" s="10"/>
      <c r="D37" s="10">
        <v>6760.543333333334</v>
      </c>
      <c r="E37" s="10">
        <v>11716.453333333333</v>
      </c>
      <c r="F37" s="10">
        <v>9238.4983333333348</v>
      </c>
    </row>
    <row r="38" spans="2:6" x14ac:dyDescent="0.4">
      <c r="B38" s="16" t="s">
        <v>2374</v>
      </c>
      <c r="C38" s="10"/>
      <c r="D38" s="10">
        <v>7668.1787234042558</v>
      </c>
      <c r="E38" s="10">
        <v>11518.785652173914</v>
      </c>
      <c r="F38" s="10">
        <v>8933.3781428571419</v>
      </c>
    </row>
    <row r="39" spans="2:6" x14ac:dyDescent="0.4">
      <c r="B39" s="16" t="s">
        <v>2378</v>
      </c>
      <c r="C39" s="10"/>
      <c r="D39" s="10">
        <v>10102.026666666667</v>
      </c>
      <c r="E39" s="10">
        <v>11637.812000000002</v>
      </c>
      <c r="F39" s="10">
        <v>10650.521428571428</v>
      </c>
    </row>
    <row r="40" spans="2:6" x14ac:dyDescent="0.4">
      <c r="B40" s="16" t="s">
        <v>2372</v>
      </c>
      <c r="C40" s="10">
        <v>18261.7575</v>
      </c>
      <c r="D40" s="10">
        <v>13457.094583333337</v>
      </c>
      <c r="E40" s="10">
        <v>12785.637000000001</v>
      </c>
      <c r="F40" s="10">
        <v>13786.149210526319</v>
      </c>
    </row>
    <row r="41" spans="2:6" x14ac:dyDescent="0.4">
      <c r="B41" s="16" t="s">
        <v>2371</v>
      </c>
      <c r="C41" s="10">
        <v>32732.187142857143</v>
      </c>
      <c r="D41" s="10">
        <v>10174.345999999996</v>
      </c>
      <c r="E41" s="10">
        <v>13360.978888888887</v>
      </c>
      <c r="F41" s="10">
        <v>12865.149499999996</v>
      </c>
    </row>
    <row r="42" spans="2:6" x14ac:dyDescent="0.4">
      <c r="B42" s="16" t="s">
        <v>2370</v>
      </c>
      <c r="C42" s="10"/>
      <c r="D42" s="10">
        <v>6886.0368421052626</v>
      </c>
      <c r="E42" s="10">
        <v>10510.31380952381</v>
      </c>
      <c r="F42" s="10">
        <v>8788.7822500000002</v>
      </c>
    </row>
    <row r="43" spans="2:6" x14ac:dyDescent="0.4">
      <c r="B43" s="16" t="s">
        <v>2377</v>
      </c>
      <c r="C43" s="10">
        <v>18709.798000000003</v>
      </c>
      <c r="D43" s="10">
        <v>11919.607857142853</v>
      </c>
      <c r="E43" s="10">
        <v>12296.779729729731</v>
      </c>
      <c r="F43" s="10">
        <v>12489.921071428576</v>
      </c>
    </row>
    <row r="44" spans="2:6" x14ac:dyDescent="0.4">
      <c r="B44" s="16" t="s">
        <v>2381</v>
      </c>
      <c r="C44" s="10">
        <v>20996.530000000002</v>
      </c>
      <c r="D44" s="10"/>
      <c r="E44" s="10"/>
      <c r="F44" s="10">
        <v>20996.530000000002</v>
      </c>
    </row>
    <row r="45" spans="2:6" x14ac:dyDescent="0.4">
      <c r="B45" s="16" t="s">
        <v>5995</v>
      </c>
      <c r="C45" s="10">
        <v>30129.198585526312</v>
      </c>
      <c r="D45" s="10">
        <v>11865.268766816152</v>
      </c>
      <c r="E45" s="10">
        <v>9462.2693073593018</v>
      </c>
      <c r="F45" s="10">
        <v>13529.918034261231</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146D8-C993-48BD-A447-909E9558EDCD}">
  <dimension ref="A1"/>
  <sheetViews>
    <sheetView workbookViewId="0">
      <selection activeCell="F1" sqref="F1"/>
    </sheetView>
  </sheetViews>
  <sheetFormatPr defaultRowHeight="14.25" x14ac:dyDescent="0.4"/>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B4891-963E-48C2-9004-5F39440FBD3E}">
  <dimension ref="A2:U76"/>
  <sheetViews>
    <sheetView showGridLines="0" zoomScale="101" workbookViewId="0">
      <selection activeCell="E10" sqref="E10"/>
    </sheetView>
  </sheetViews>
  <sheetFormatPr defaultRowHeight="14.25" x14ac:dyDescent="0.4"/>
  <cols>
    <col min="1" max="1" width="14.375" customWidth="1"/>
    <col min="2" max="2" width="14.8125" customWidth="1"/>
    <col min="3" max="3" width="3.6875" customWidth="1"/>
    <col min="4" max="4" width="10.375" customWidth="1"/>
    <col min="5" max="5" width="6.4375" customWidth="1"/>
    <col min="6" max="6" width="5.4375" customWidth="1"/>
    <col min="7" max="7" width="12.0625" customWidth="1"/>
    <col min="8" max="8" width="29.875" customWidth="1"/>
    <col min="9" max="9" width="15.75" customWidth="1"/>
    <col min="10" max="10" width="5.4375" customWidth="1"/>
    <col min="11" max="11" width="16.5" customWidth="1"/>
    <col min="12" max="12" width="14.8125" customWidth="1"/>
    <col min="13" max="13" width="6.8125" customWidth="1"/>
    <col min="14" max="14" width="10.4375" customWidth="1"/>
    <col min="15" max="15" width="10.375" customWidth="1"/>
    <col min="16" max="16" width="12.9375" customWidth="1"/>
    <col min="17" max="17" width="16.5" customWidth="1"/>
    <col min="18" max="18" width="14.8125" customWidth="1"/>
    <col min="19" max="20" width="6.0625" customWidth="1"/>
    <col min="21" max="21" width="10.375" customWidth="1"/>
    <col min="22" max="22" width="5.4375" customWidth="1"/>
    <col min="23" max="39" width="6.0625" bestFit="1" customWidth="1"/>
    <col min="40" max="40" width="5.125" bestFit="1" customWidth="1"/>
    <col min="41" max="43" width="6.0625" bestFit="1" customWidth="1"/>
    <col min="44" max="44" width="5.125" bestFit="1" customWidth="1"/>
    <col min="45" max="48" width="6.0625" bestFit="1" customWidth="1"/>
    <col min="49" max="49" width="5.125" bestFit="1" customWidth="1"/>
    <col min="50" max="54" width="6.0625" bestFit="1" customWidth="1"/>
    <col min="55" max="55" width="5.125" bestFit="1" customWidth="1"/>
    <col min="56" max="61" width="6.0625" bestFit="1" customWidth="1"/>
    <col min="62" max="62" width="5.125" bestFit="1" customWidth="1"/>
    <col min="63" max="66" width="6.0625" bestFit="1" customWidth="1"/>
    <col min="67" max="67" width="5.125" bestFit="1" customWidth="1"/>
    <col min="68" max="68" width="6.0625" bestFit="1" customWidth="1"/>
    <col min="69" max="69" width="7.0625" bestFit="1" customWidth="1"/>
    <col min="70" max="83" width="6.0625" bestFit="1" customWidth="1"/>
    <col min="84" max="84" width="7.0625" bestFit="1" customWidth="1"/>
    <col min="85" max="85" width="5.125" bestFit="1" customWidth="1"/>
    <col min="86" max="88" width="6.0625" bestFit="1" customWidth="1"/>
    <col min="89" max="89" width="5.125" bestFit="1" customWidth="1"/>
    <col min="90" max="91" width="6.0625" bestFit="1" customWidth="1"/>
    <col min="92" max="92" width="7.0625" bestFit="1" customWidth="1"/>
    <col min="93" max="93" width="5.125" bestFit="1" customWidth="1"/>
    <col min="94" max="97" width="6.0625" bestFit="1" customWidth="1"/>
    <col min="98" max="98" width="5.125" bestFit="1" customWidth="1"/>
    <col min="99" max="101" width="6.0625" bestFit="1" customWidth="1"/>
    <col min="102" max="102" width="5.125" bestFit="1" customWidth="1"/>
    <col min="103" max="105" width="6.0625" bestFit="1" customWidth="1"/>
    <col min="106" max="106" width="5.125" bestFit="1" customWidth="1"/>
    <col min="107" max="108" width="6.0625" bestFit="1" customWidth="1"/>
    <col min="109" max="109" width="7.0625" bestFit="1" customWidth="1"/>
    <col min="110" max="110" width="6.0625" bestFit="1" customWidth="1"/>
    <col min="111" max="111" width="5.125" bestFit="1" customWidth="1"/>
    <col min="112" max="115" width="6.0625" bestFit="1" customWidth="1"/>
    <col min="116" max="116" width="7.0625" bestFit="1" customWidth="1"/>
    <col min="117" max="120" width="6.0625" bestFit="1" customWidth="1"/>
    <col min="121" max="121" width="5.125" bestFit="1" customWidth="1"/>
    <col min="122" max="122" width="6.0625" bestFit="1" customWidth="1"/>
    <col min="123" max="123" width="5.125" bestFit="1" customWidth="1"/>
    <col min="124" max="129" width="6.0625" bestFit="1" customWidth="1"/>
    <col min="130" max="130" width="5.125" bestFit="1" customWidth="1"/>
    <col min="131" max="131" width="6.0625" bestFit="1" customWidth="1"/>
    <col min="132" max="132" width="7.0625" bestFit="1" customWidth="1"/>
    <col min="133" max="138" width="6.0625" bestFit="1" customWidth="1"/>
    <col min="139" max="139" width="5.125" bestFit="1" customWidth="1"/>
    <col min="140" max="141" width="6.0625" bestFit="1" customWidth="1"/>
    <col min="142" max="142" width="5.125" bestFit="1" customWidth="1"/>
    <col min="143" max="146" width="6.0625" bestFit="1" customWidth="1"/>
    <col min="147" max="147" width="7.0625" bestFit="1" customWidth="1"/>
    <col min="148" max="157" width="6.0625" bestFit="1" customWidth="1"/>
    <col min="158" max="158" width="7.0625" bestFit="1" customWidth="1"/>
    <col min="159" max="162" width="6.0625" bestFit="1" customWidth="1"/>
    <col min="163" max="163" width="3" bestFit="1" customWidth="1"/>
    <col min="164" max="167" width="6.0625" bestFit="1" customWidth="1"/>
    <col min="168" max="168" width="7.0625" bestFit="1" customWidth="1"/>
    <col min="169" max="175" width="6.0625" bestFit="1" customWidth="1"/>
    <col min="176" max="176" width="5.125" bestFit="1" customWidth="1"/>
    <col min="177" max="182" width="6.0625" bestFit="1" customWidth="1"/>
    <col min="183" max="183" width="5.125" bestFit="1" customWidth="1"/>
    <col min="184" max="185" width="6.0625" bestFit="1" customWidth="1"/>
    <col min="186" max="186" width="7.0625" bestFit="1" customWidth="1"/>
    <col min="187" max="193" width="6.0625" bestFit="1" customWidth="1"/>
    <col min="194" max="194" width="5.125" bestFit="1" customWidth="1"/>
    <col min="195" max="196" width="6.0625" bestFit="1" customWidth="1"/>
    <col min="197" max="197" width="5.125" bestFit="1" customWidth="1"/>
    <col min="198" max="198" width="7.0625" bestFit="1" customWidth="1"/>
    <col min="199" max="201" width="6.0625" bestFit="1" customWidth="1"/>
    <col min="202" max="202" width="7.0625" bestFit="1" customWidth="1"/>
    <col min="203" max="203" width="5.125" bestFit="1" customWidth="1"/>
    <col min="204" max="207" width="6.0625" bestFit="1" customWidth="1"/>
    <col min="208" max="208" width="7.0625" bestFit="1" customWidth="1"/>
    <col min="209" max="209" width="6.0625" bestFit="1" customWidth="1"/>
    <col min="210" max="210" width="5.125" bestFit="1" customWidth="1"/>
    <col min="211" max="212" width="6.0625" bestFit="1" customWidth="1"/>
    <col min="213" max="213" width="5.125" bestFit="1" customWidth="1"/>
    <col min="214" max="214" width="7.0625" bestFit="1" customWidth="1"/>
    <col min="215" max="223" width="6.0625" bestFit="1" customWidth="1"/>
    <col min="224" max="224" width="5.125" bestFit="1" customWidth="1"/>
    <col min="225" max="225" width="6.0625" bestFit="1" customWidth="1"/>
    <col min="226" max="226" width="7.0625" bestFit="1" customWidth="1"/>
    <col min="227" max="228" width="6.0625" bestFit="1" customWidth="1"/>
    <col min="229" max="229" width="5.125" bestFit="1" customWidth="1"/>
    <col min="230" max="234" width="6.0625" bestFit="1" customWidth="1"/>
    <col min="235" max="235" width="5.125" bestFit="1" customWidth="1"/>
    <col min="236" max="241" width="6.0625" bestFit="1" customWidth="1"/>
    <col min="242" max="242" width="5.125" bestFit="1" customWidth="1"/>
    <col min="243" max="249" width="6.0625" bestFit="1" customWidth="1"/>
    <col min="250" max="250" width="5.125" bestFit="1" customWidth="1"/>
    <col min="251" max="253" width="6.0625" bestFit="1" customWidth="1"/>
    <col min="254" max="254" width="5.125" bestFit="1" customWidth="1"/>
    <col min="255" max="256" width="6.0625" bestFit="1" customWidth="1"/>
    <col min="257" max="257" width="7.0625" bestFit="1" customWidth="1"/>
    <col min="258" max="258" width="6.0625" bestFit="1" customWidth="1"/>
    <col min="259" max="259" width="5.125" bestFit="1" customWidth="1"/>
    <col min="260" max="260" width="6.0625" bestFit="1" customWidth="1"/>
    <col min="261" max="261" width="5.125" bestFit="1" customWidth="1"/>
    <col min="262" max="262" width="6.0625" bestFit="1" customWidth="1"/>
    <col min="263" max="263" width="7.0625" bestFit="1" customWidth="1"/>
    <col min="264" max="266" width="6.0625" bestFit="1" customWidth="1"/>
    <col min="267" max="267" width="5.125" bestFit="1" customWidth="1"/>
    <col min="268" max="268" width="7.0625" bestFit="1" customWidth="1"/>
    <col min="269" max="271" width="6.0625" bestFit="1" customWidth="1"/>
    <col min="272" max="272" width="5.125" bestFit="1" customWidth="1"/>
    <col min="273" max="278" width="6.0625" bestFit="1" customWidth="1"/>
    <col min="279" max="279" width="7.0625" bestFit="1" customWidth="1"/>
    <col min="280" max="281" width="6.0625" bestFit="1" customWidth="1"/>
    <col min="282" max="282" width="3" bestFit="1" customWidth="1"/>
    <col min="283" max="286" width="6.0625" bestFit="1" customWidth="1"/>
    <col min="287" max="287" width="5.125" bestFit="1" customWidth="1"/>
    <col min="288" max="288" width="6.0625" bestFit="1" customWidth="1"/>
    <col min="289" max="289" width="7.0625" bestFit="1" customWidth="1"/>
    <col min="290" max="290" width="6.0625" bestFit="1" customWidth="1"/>
    <col min="291" max="291" width="5.125" bestFit="1" customWidth="1"/>
    <col min="292" max="294" width="6.0625" bestFit="1" customWidth="1"/>
    <col min="295" max="295" width="5.125" bestFit="1" customWidth="1"/>
    <col min="296" max="303" width="6.0625" bestFit="1" customWidth="1"/>
    <col min="304" max="304" width="7.0625" bestFit="1" customWidth="1"/>
    <col min="305" max="307" width="6.0625" bestFit="1" customWidth="1"/>
    <col min="308" max="308" width="5.125" bestFit="1" customWidth="1"/>
    <col min="309" max="312" width="6.0625" bestFit="1" customWidth="1"/>
    <col min="313" max="313" width="7.0625" bestFit="1" customWidth="1"/>
    <col min="314" max="317" width="6.0625" bestFit="1" customWidth="1"/>
    <col min="318" max="318" width="5.125" bestFit="1" customWidth="1"/>
    <col min="319" max="320" width="6.0625" bestFit="1" customWidth="1"/>
    <col min="321" max="321" width="7.0625" bestFit="1" customWidth="1"/>
    <col min="322" max="325" width="6.0625" bestFit="1" customWidth="1"/>
    <col min="326" max="326" width="3" bestFit="1" customWidth="1"/>
    <col min="327" max="328" width="6.0625" bestFit="1" customWidth="1"/>
    <col min="329" max="329" width="7.0625" bestFit="1" customWidth="1"/>
    <col min="330" max="330" width="5.125" bestFit="1" customWidth="1"/>
    <col min="331" max="334" width="6.0625" bestFit="1" customWidth="1"/>
    <col min="335" max="335" width="5.125" bestFit="1" customWidth="1"/>
    <col min="336" max="337" width="6.0625" bestFit="1" customWidth="1"/>
    <col min="338" max="338" width="7.0625" bestFit="1" customWidth="1"/>
    <col min="339" max="339" width="5.125" bestFit="1" customWidth="1"/>
    <col min="340" max="343" width="6.0625" bestFit="1" customWidth="1"/>
    <col min="344" max="344" width="5.125" bestFit="1" customWidth="1"/>
    <col min="345" max="346" width="6.0625" bestFit="1" customWidth="1"/>
    <col min="347" max="347" width="7.0625" bestFit="1" customWidth="1"/>
    <col min="348" max="352" width="6.0625" bestFit="1" customWidth="1"/>
    <col min="353" max="353" width="5.125" bestFit="1" customWidth="1"/>
    <col min="354" max="354" width="6.0625" bestFit="1" customWidth="1"/>
    <col min="355" max="355" width="7.0625" bestFit="1" customWidth="1"/>
    <col min="356" max="356" width="6.0625" bestFit="1" customWidth="1"/>
    <col min="357" max="357" width="5.125" bestFit="1" customWidth="1"/>
    <col min="358" max="360" width="6.0625" bestFit="1" customWidth="1"/>
    <col min="361" max="361" width="5.125" bestFit="1" customWidth="1"/>
    <col min="362" max="363" width="6.0625" bestFit="1" customWidth="1"/>
    <col min="364" max="364" width="7.0625" bestFit="1" customWidth="1"/>
    <col min="365" max="367" width="6.0625" bestFit="1" customWidth="1"/>
    <col min="368" max="368" width="5.125" bestFit="1" customWidth="1"/>
    <col min="369" max="371" width="6.0625" bestFit="1" customWidth="1"/>
    <col min="372" max="372" width="3" bestFit="1" customWidth="1"/>
    <col min="373" max="374" width="6.0625" bestFit="1" customWidth="1"/>
    <col min="375" max="375" width="7.0625" bestFit="1" customWidth="1"/>
    <col min="376" max="376" width="6.0625" bestFit="1" customWidth="1"/>
    <col min="377" max="377" width="5.125" bestFit="1" customWidth="1"/>
    <col min="378" max="380" width="6.0625" bestFit="1" customWidth="1"/>
    <col min="381" max="381" width="5.125" bestFit="1" customWidth="1"/>
    <col min="382" max="382" width="7.0625" bestFit="1" customWidth="1"/>
    <col min="383" max="385" width="6.0625" bestFit="1" customWidth="1"/>
    <col min="386" max="386" width="5.125" bestFit="1" customWidth="1"/>
    <col min="387" max="392" width="6.0625" bestFit="1" customWidth="1"/>
    <col min="393" max="393" width="5.125" bestFit="1" customWidth="1"/>
    <col min="394" max="394" width="7.0625" bestFit="1" customWidth="1"/>
    <col min="395" max="403" width="6.0625" bestFit="1" customWidth="1"/>
    <col min="404" max="404" width="5.125" bestFit="1" customWidth="1"/>
    <col min="405" max="405" width="7.0625" bestFit="1" customWidth="1"/>
    <col min="406" max="406" width="6.0625" bestFit="1" customWidth="1"/>
    <col min="407" max="407" width="5.125" bestFit="1" customWidth="1"/>
    <col min="408" max="411" width="6.0625" bestFit="1" customWidth="1"/>
    <col min="412" max="412" width="7.0625" bestFit="1" customWidth="1"/>
    <col min="413" max="418" width="6.0625" bestFit="1" customWidth="1"/>
    <col min="419" max="419" width="7.0625" bestFit="1" customWidth="1"/>
    <col min="420" max="420" width="3" bestFit="1" customWidth="1"/>
    <col min="421" max="424" width="6.0625" bestFit="1" customWidth="1"/>
    <col min="425" max="425" width="5.125" bestFit="1" customWidth="1"/>
    <col min="426" max="428" width="6.0625" bestFit="1" customWidth="1"/>
    <col min="429" max="429" width="7.0625" bestFit="1" customWidth="1"/>
    <col min="430" max="430" width="6.0625" bestFit="1" customWidth="1"/>
    <col min="431" max="431" width="5.125" bestFit="1" customWidth="1"/>
    <col min="432" max="433" width="6.0625" bestFit="1" customWidth="1"/>
    <col min="434" max="434" width="5.125" bestFit="1" customWidth="1"/>
    <col min="435" max="435" width="6.0625" bestFit="1" customWidth="1"/>
    <col min="436" max="436" width="7.0625" bestFit="1" customWidth="1"/>
    <col min="437" max="437" width="5.125" bestFit="1" customWidth="1"/>
    <col min="438" max="444" width="6.0625" bestFit="1" customWidth="1"/>
    <col min="445" max="445" width="7.0625" bestFit="1" customWidth="1"/>
    <col min="446" max="446" width="5.125" bestFit="1" customWidth="1"/>
    <col min="447" max="451" width="6.0625" bestFit="1" customWidth="1"/>
    <col min="452" max="452" width="5.125" bestFit="1" customWidth="1"/>
    <col min="453" max="455" width="6.0625" bestFit="1" customWidth="1"/>
    <col min="456" max="456" width="7.0625" bestFit="1" customWidth="1"/>
    <col min="457" max="460" width="6.0625" bestFit="1" customWidth="1"/>
    <col min="461" max="461" width="5.125" bestFit="1" customWidth="1"/>
    <col min="462" max="465" width="6.0625" bestFit="1" customWidth="1"/>
    <col min="466" max="466" width="5.125" bestFit="1" customWidth="1"/>
    <col min="467" max="467" width="7.0625" bestFit="1" customWidth="1"/>
    <col min="468" max="472" width="6.0625" bestFit="1" customWidth="1"/>
    <col min="473" max="473" width="7.0625" bestFit="1" customWidth="1"/>
    <col min="474" max="474" width="6.0625" bestFit="1" customWidth="1"/>
    <col min="475" max="475" width="5.125" bestFit="1" customWidth="1"/>
    <col min="476" max="480" width="6.0625" bestFit="1" customWidth="1"/>
    <col min="481" max="481" width="7.0625" bestFit="1" customWidth="1"/>
    <col min="482" max="485" width="6.0625" bestFit="1" customWidth="1"/>
    <col min="486" max="486" width="5.125" bestFit="1" customWidth="1"/>
    <col min="487" max="488" width="6.0625" bestFit="1" customWidth="1"/>
    <col min="489" max="489" width="7.0625" bestFit="1" customWidth="1"/>
    <col min="490" max="490" width="6.0625" bestFit="1" customWidth="1"/>
    <col min="491" max="491" width="5.125" bestFit="1" customWidth="1"/>
    <col min="492" max="494" width="6.0625" bestFit="1" customWidth="1"/>
    <col min="495" max="495" width="7.0625" bestFit="1" customWidth="1"/>
    <col min="496" max="496" width="5.125" bestFit="1" customWidth="1"/>
    <col min="497" max="501" width="6.0625" bestFit="1" customWidth="1"/>
    <col min="502" max="502" width="5.125" bestFit="1" customWidth="1"/>
    <col min="503" max="503" width="6.0625" bestFit="1" customWidth="1"/>
    <col min="504" max="504" width="7.0625" bestFit="1" customWidth="1"/>
    <col min="505" max="505" width="5.125" bestFit="1" customWidth="1"/>
    <col min="506" max="507" width="6.0625" bestFit="1" customWidth="1"/>
    <col min="508" max="508" width="3" bestFit="1" customWidth="1"/>
    <col min="509" max="510" width="6.0625" bestFit="1" customWidth="1"/>
    <col min="511" max="511" width="7.0625" bestFit="1" customWidth="1"/>
    <col min="512" max="512" width="5.125" bestFit="1" customWidth="1"/>
    <col min="513" max="516" width="6.0625" bestFit="1" customWidth="1"/>
    <col min="517" max="517" width="5.125" bestFit="1" customWidth="1"/>
    <col min="518" max="518" width="7.0625" bestFit="1" customWidth="1"/>
    <col min="519" max="520" width="6.0625" bestFit="1" customWidth="1"/>
    <col min="521" max="521" width="5.125" bestFit="1" customWidth="1"/>
    <col min="522" max="524" width="6.0625" bestFit="1" customWidth="1"/>
    <col min="525" max="525" width="5.125" bestFit="1" customWidth="1"/>
    <col min="526" max="526" width="7.0625" bestFit="1" customWidth="1"/>
    <col min="527" max="527" width="5.125" bestFit="1" customWidth="1"/>
    <col min="528" max="529" width="6.0625" bestFit="1" customWidth="1"/>
    <col min="530" max="530" width="5.125" bestFit="1" customWidth="1"/>
    <col min="531" max="531" width="6.0625" bestFit="1" customWidth="1"/>
    <col min="532" max="532" width="7.0625" bestFit="1" customWidth="1"/>
    <col min="533" max="533" width="5.125" bestFit="1" customWidth="1"/>
    <col min="534" max="537" width="6.0625" bestFit="1" customWidth="1"/>
    <col min="538" max="538" width="5.125" bestFit="1" customWidth="1"/>
    <col min="539" max="540" width="6.0625" bestFit="1" customWidth="1"/>
    <col min="541" max="541" width="7.0625" bestFit="1" customWidth="1"/>
    <col min="542" max="542" width="5.125" bestFit="1" customWidth="1"/>
    <col min="543" max="546" width="6.0625" bestFit="1" customWidth="1"/>
    <col min="547" max="547" width="3" bestFit="1" customWidth="1"/>
    <col min="548" max="548" width="7.0625" bestFit="1" customWidth="1"/>
    <col min="549" max="551" width="6.0625" bestFit="1" customWidth="1"/>
    <col min="552" max="552" width="5.125" bestFit="1" customWidth="1"/>
    <col min="553" max="554" width="6.0625" bestFit="1" customWidth="1"/>
    <col min="555" max="555" width="5.125" bestFit="1" customWidth="1"/>
    <col min="556" max="556" width="7.0625" bestFit="1" customWidth="1"/>
    <col min="557" max="559" width="6.0625" bestFit="1" customWidth="1"/>
    <col min="560" max="560" width="5.125" bestFit="1" customWidth="1"/>
    <col min="561" max="563" width="6.0625" bestFit="1" customWidth="1"/>
    <col min="564" max="564" width="5.125" bestFit="1" customWidth="1"/>
    <col min="565" max="565" width="7.0625" bestFit="1" customWidth="1"/>
    <col min="566" max="568" width="6.0625" bestFit="1" customWidth="1"/>
    <col min="569" max="569" width="5.125" bestFit="1" customWidth="1"/>
    <col min="570" max="571" width="6.0625" bestFit="1" customWidth="1"/>
    <col min="572" max="572" width="7.0625" bestFit="1" customWidth="1"/>
    <col min="573" max="573" width="5.125" bestFit="1" customWidth="1"/>
    <col min="574" max="575" width="6.0625" bestFit="1" customWidth="1"/>
    <col min="576" max="576" width="5.125" bestFit="1" customWidth="1"/>
    <col min="577" max="579" width="6.0625" bestFit="1" customWidth="1"/>
    <col min="580" max="580" width="7.0625" bestFit="1" customWidth="1"/>
    <col min="581" max="581" width="5.125" bestFit="1" customWidth="1"/>
    <col min="582" max="584" width="6.0625" bestFit="1" customWidth="1"/>
    <col min="585" max="585" width="5.125" bestFit="1" customWidth="1"/>
    <col min="586" max="586" width="6.0625" bestFit="1" customWidth="1"/>
    <col min="587" max="587" width="7.0625" bestFit="1" customWidth="1"/>
    <col min="588" max="588" width="6.0625" bestFit="1" customWidth="1"/>
    <col min="589" max="589" width="3" bestFit="1" customWidth="1"/>
    <col min="590" max="592" width="6.0625" bestFit="1" customWidth="1"/>
    <col min="593" max="593" width="5.125" bestFit="1" customWidth="1"/>
    <col min="594" max="594" width="6.0625" bestFit="1" customWidth="1"/>
    <col min="595" max="595" width="7.0625" bestFit="1" customWidth="1"/>
    <col min="596" max="596" width="6.0625" bestFit="1" customWidth="1"/>
    <col min="597" max="597" width="5.125" bestFit="1" customWidth="1"/>
    <col min="598" max="599" width="6.0625" bestFit="1" customWidth="1"/>
    <col min="600" max="600" width="5.125" bestFit="1" customWidth="1"/>
    <col min="601" max="601" width="6.0625" bestFit="1" customWidth="1"/>
    <col min="602" max="602" width="7.0625" bestFit="1" customWidth="1"/>
    <col min="603" max="604" width="6.0625" bestFit="1" customWidth="1"/>
    <col min="605" max="605" width="5.125" bestFit="1" customWidth="1"/>
    <col min="606" max="608" width="6.0625" bestFit="1" customWidth="1"/>
    <col min="609" max="609" width="5.125" bestFit="1" customWidth="1"/>
    <col min="610" max="610" width="6.0625" bestFit="1" customWidth="1"/>
    <col min="611" max="611" width="7.0625" bestFit="1" customWidth="1"/>
    <col min="612" max="613" width="6.0625" bestFit="1" customWidth="1"/>
    <col min="614" max="614" width="5.125" bestFit="1" customWidth="1"/>
    <col min="615" max="616" width="6.0625" bestFit="1" customWidth="1"/>
    <col min="617" max="617" width="5.125" bestFit="1" customWidth="1"/>
    <col min="618" max="618" width="6.0625" bestFit="1" customWidth="1"/>
    <col min="619" max="619" width="7.0625" bestFit="1" customWidth="1"/>
    <col min="620" max="622" width="6.0625" bestFit="1" customWidth="1"/>
    <col min="623" max="623" width="5.125" bestFit="1" customWidth="1"/>
    <col min="624" max="625" width="6.0625" bestFit="1" customWidth="1"/>
    <col min="626" max="626" width="5.125" bestFit="1" customWidth="1"/>
    <col min="627" max="628" width="6.0625" bestFit="1" customWidth="1"/>
    <col min="629" max="629" width="7.0625" bestFit="1" customWidth="1"/>
    <col min="630" max="632" width="6.0625" bestFit="1" customWidth="1"/>
    <col min="633" max="633" width="3" bestFit="1" customWidth="1"/>
    <col min="634" max="635" width="6.0625" bestFit="1" customWidth="1"/>
    <col min="636" max="636" width="5.125" bestFit="1" customWidth="1"/>
    <col min="637" max="637" width="6.0625" bestFit="1" customWidth="1"/>
    <col min="638" max="638" width="7.0625" bestFit="1" customWidth="1"/>
    <col min="639" max="642" width="6.0625" bestFit="1" customWidth="1"/>
    <col min="643" max="643" width="5.125" bestFit="1" customWidth="1"/>
    <col min="644" max="647" width="6.0625" bestFit="1" customWidth="1"/>
    <col min="648" max="648" width="5.125" bestFit="1" customWidth="1"/>
    <col min="649" max="649" width="7.0625" bestFit="1" customWidth="1"/>
    <col min="650" max="650" width="6.0625" bestFit="1" customWidth="1"/>
    <col min="651" max="651" width="5.125" bestFit="1" customWidth="1"/>
    <col min="652" max="653" width="6.0625" bestFit="1" customWidth="1"/>
    <col min="654" max="654" width="7.0625" bestFit="1" customWidth="1"/>
    <col min="655" max="655" width="5.125" bestFit="1" customWidth="1"/>
    <col min="656" max="660" width="6.0625" bestFit="1" customWidth="1"/>
    <col min="661" max="661" width="5.125" bestFit="1" customWidth="1"/>
    <col min="662" max="663" width="6.0625" bestFit="1" customWidth="1"/>
    <col min="664" max="664" width="7.0625" bestFit="1" customWidth="1"/>
    <col min="665" max="665" width="6.0625" bestFit="1" customWidth="1"/>
    <col min="666" max="666" width="5.125" bestFit="1" customWidth="1"/>
    <col min="667" max="669" width="6.0625" bestFit="1" customWidth="1"/>
    <col min="670" max="670" width="5.125" bestFit="1" customWidth="1"/>
    <col min="671" max="672" width="6.0625" bestFit="1" customWidth="1"/>
    <col min="673" max="673" width="7.0625" bestFit="1" customWidth="1"/>
    <col min="674" max="674" width="6.0625" bestFit="1" customWidth="1"/>
    <col min="675" max="675" width="5.125" bestFit="1" customWidth="1"/>
    <col min="676" max="677" width="6.0625" bestFit="1" customWidth="1"/>
    <col min="678" max="678" width="3" bestFit="1" customWidth="1"/>
    <col min="679" max="679" width="6.0625" bestFit="1" customWidth="1"/>
    <col min="680" max="680" width="7.0625" bestFit="1" customWidth="1"/>
    <col min="681" max="681" width="6.0625" bestFit="1" customWidth="1"/>
    <col min="682" max="682" width="5.125" bestFit="1" customWidth="1"/>
    <col min="683" max="686" width="6.0625" bestFit="1" customWidth="1"/>
    <col min="687" max="687" width="5.125" bestFit="1" customWidth="1"/>
    <col min="688" max="689" width="6.0625" bestFit="1" customWidth="1"/>
    <col min="690" max="690" width="7.0625" bestFit="1" customWidth="1"/>
    <col min="691" max="693" width="6.0625" bestFit="1" customWidth="1"/>
    <col min="694" max="694" width="5.125" bestFit="1" customWidth="1"/>
    <col min="695" max="697" width="6.0625" bestFit="1" customWidth="1"/>
    <col min="698" max="698" width="5.125" bestFit="1" customWidth="1"/>
    <col min="699" max="699" width="7.0625" bestFit="1" customWidth="1"/>
    <col min="700" max="700" width="6.0625" bestFit="1" customWidth="1"/>
    <col min="701" max="701" width="5.125" bestFit="1" customWidth="1"/>
    <col min="702" max="705" width="6.0625" bestFit="1" customWidth="1"/>
    <col min="706" max="706" width="5.125" bestFit="1" customWidth="1"/>
    <col min="707" max="707" width="7.0625" bestFit="1" customWidth="1"/>
    <col min="708" max="714" width="6.0625" bestFit="1" customWidth="1"/>
    <col min="715" max="715" width="5.125" bestFit="1" customWidth="1"/>
    <col min="716" max="716" width="7.0625" bestFit="1" customWidth="1"/>
    <col min="717" max="717" width="6.0625" bestFit="1" customWidth="1"/>
    <col min="718" max="718" width="5.125" bestFit="1" customWidth="1"/>
    <col min="719" max="722" width="6.0625" bestFit="1" customWidth="1"/>
    <col min="723" max="723" width="3" bestFit="1" customWidth="1"/>
    <col min="724" max="724" width="6.0625" bestFit="1" customWidth="1"/>
    <col min="725" max="725" width="7.0625" bestFit="1" customWidth="1"/>
    <col min="726" max="727" width="6.0625" bestFit="1" customWidth="1"/>
    <col min="728" max="728" width="5.125" bestFit="1" customWidth="1"/>
    <col min="729" max="732" width="6.0625" bestFit="1" customWidth="1"/>
    <col min="733" max="733" width="5.125" bestFit="1" customWidth="1"/>
    <col min="734" max="734" width="7.0625" bestFit="1" customWidth="1"/>
    <col min="735" max="736" width="6.0625" bestFit="1" customWidth="1"/>
    <col min="737" max="737" width="5.125" bestFit="1" customWidth="1"/>
    <col min="738" max="738" width="6.0625" bestFit="1" customWidth="1"/>
    <col min="739" max="739" width="7.0625" bestFit="1" customWidth="1"/>
    <col min="740" max="740" width="5.125" bestFit="1" customWidth="1"/>
    <col min="741" max="742" width="6.0625" bestFit="1" customWidth="1"/>
    <col min="743" max="743" width="5.125" bestFit="1" customWidth="1"/>
    <col min="744" max="746" width="6.0625" bestFit="1" customWidth="1"/>
    <col min="747" max="747" width="7.0625" bestFit="1" customWidth="1"/>
    <col min="748" max="748" width="5.125" bestFit="1" customWidth="1"/>
    <col min="749" max="752" width="6.0625" bestFit="1" customWidth="1"/>
    <col min="753" max="753" width="5.125" bestFit="1" customWidth="1"/>
    <col min="754" max="755" width="6.0625" bestFit="1" customWidth="1"/>
    <col min="756" max="756" width="7.0625" bestFit="1" customWidth="1"/>
    <col min="757" max="757" width="6.0625" bestFit="1" customWidth="1"/>
    <col min="758" max="758" width="5.125" bestFit="1" customWidth="1"/>
    <col min="759" max="759" width="6.0625" bestFit="1" customWidth="1"/>
    <col min="760" max="760" width="5.125" bestFit="1" customWidth="1"/>
    <col min="761" max="761" width="7.0625" bestFit="1" customWidth="1"/>
    <col min="762" max="762" width="3" bestFit="1" customWidth="1"/>
    <col min="763" max="765" width="6.0625" bestFit="1" customWidth="1"/>
    <col min="766" max="766" width="5.125" bestFit="1" customWidth="1"/>
    <col min="767" max="768" width="6.0625" bestFit="1" customWidth="1"/>
    <col min="769" max="769" width="7.0625" bestFit="1" customWidth="1"/>
    <col min="770" max="770" width="6.0625" bestFit="1" customWidth="1"/>
    <col min="771" max="771" width="5.125" bestFit="1" customWidth="1"/>
    <col min="772" max="773" width="6.0625" bestFit="1" customWidth="1"/>
    <col min="774" max="774" width="5.125" bestFit="1" customWidth="1"/>
    <col min="775" max="776" width="6.0625" bestFit="1" customWidth="1"/>
    <col min="777" max="777" width="7.0625" bestFit="1" customWidth="1"/>
    <col min="778" max="778" width="6.0625" bestFit="1" customWidth="1"/>
    <col min="779" max="779" width="5.125" bestFit="1" customWidth="1"/>
    <col min="780" max="782" width="6.0625" bestFit="1" customWidth="1"/>
    <col min="783" max="783" width="5.125" bestFit="1" customWidth="1"/>
    <col min="784" max="784" width="7.0625" bestFit="1" customWidth="1"/>
    <col min="785" max="787" width="6.0625" bestFit="1" customWidth="1"/>
    <col min="788" max="788" width="5.125" bestFit="1" customWidth="1"/>
    <col min="789" max="791" width="6.0625" bestFit="1" customWidth="1"/>
    <col min="792" max="792" width="5.125" bestFit="1" customWidth="1"/>
    <col min="793" max="794" width="6.0625" bestFit="1" customWidth="1"/>
    <col min="795" max="795" width="7.0625" bestFit="1" customWidth="1"/>
    <col min="796" max="796" width="6.0625" bestFit="1" customWidth="1"/>
    <col min="797" max="797" width="5.125" bestFit="1" customWidth="1"/>
    <col min="798" max="800" width="6.0625" bestFit="1" customWidth="1"/>
    <col min="801" max="801" width="7.0625" bestFit="1" customWidth="1"/>
    <col min="802" max="808" width="6.0625" bestFit="1" customWidth="1"/>
    <col min="809" max="809" width="5.125" bestFit="1" customWidth="1"/>
    <col min="810" max="810" width="7.0625" bestFit="1" customWidth="1"/>
    <col min="811" max="813" width="6.0625" bestFit="1" customWidth="1"/>
    <col min="814" max="814" width="5.125" bestFit="1" customWidth="1"/>
    <col min="815" max="815" width="6.0625" bestFit="1" customWidth="1"/>
    <col min="816" max="816" width="7.0625" bestFit="1" customWidth="1"/>
    <col min="817" max="817" width="5.125" bestFit="1" customWidth="1"/>
    <col min="818" max="819" width="6.0625" bestFit="1" customWidth="1"/>
    <col min="820" max="820" width="5.125" bestFit="1" customWidth="1"/>
    <col min="821" max="825" width="6.0625" bestFit="1" customWidth="1"/>
    <col min="826" max="826" width="7.0625" bestFit="1" customWidth="1"/>
    <col min="827" max="827" width="5.125" bestFit="1" customWidth="1"/>
    <col min="828" max="830" width="6.0625" bestFit="1" customWidth="1"/>
    <col min="831" max="831" width="5.125" bestFit="1" customWidth="1"/>
    <col min="832" max="833" width="6.0625" bestFit="1" customWidth="1"/>
    <col min="834" max="834" width="7.0625" bestFit="1" customWidth="1"/>
    <col min="835" max="835" width="6.0625" bestFit="1" customWidth="1"/>
    <col min="836" max="836" width="5.125" bestFit="1" customWidth="1"/>
    <col min="837" max="838" width="6.0625" bestFit="1" customWidth="1"/>
    <col min="839" max="839" width="5.125" bestFit="1" customWidth="1"/>
    <col min="840" max="843" width="6.0625" bestFit="1" customWidth="1"/>
    <col min="844" max="844" width="7.0625" bestFit="1" customWidth="1"/>
    <col min="845" max="845" width="6.0625" bestFit="1" customWidth="1"/>
    <col min="846" max="846" width="5.125" bestFit="1" customWidth="1"/>
    <col min="847" max="848" width="6.0625" bestFit="1" customWidth="1"/>
    <col min="849" max="849" width="3" bestFit="1" customWidth="1"/>
    <col min="850" max="851" width="6.0625" bestFit="1" customWidth="1"/>
    <col min="852" max="852" width="5.125" bestFit="1" customWidth="1"/>
    <col min="853" max="853" width="6.0625" bestFit="1" customWidth="1"/>
    <col min="854" max="854" width="5.125" bestFit="1" customWidth="1"/>
    <col min="855" max="855" width="7.0625" bestFit="1" customWidth="1"/>
    <col min="856" max="857" width="6.0625" bestFit="1" customWidth="1"/>
    <col min="858" max="858" width="5.125" bestFit="1" customWidth="1"/>
    <col min="859" max="861" width="6.0625" bestFit="1" customWidth="1"/>
    <col min="862" max="862" width="5.125" bestFit="1" customWidth="1"/>
    <col min="863" max="865" width="6.0625" bestFit="1" customWidth="1"/>
    <col min="866" max="866" width="7.0625" bestFit="1" customWidth="1"/>
    <col min="867" max="867" width="6.0625" bestFit="1" customWidth="1"/>
    <col min="868" max="868" width="5.125" bestFit="1" customWidth="1"/>
    <col min="869" max="872" width="6.0625" bestFit="1" customWidth="1"/>
    <col min="873" max="873" width="5.125" bestFit="1" customWidth="1"/>
    <col min="874" max="875" width="6.0625" bestFit="1" customWidth="1"/>
    <col min="876" max="876" width="7.0625" bestFit="1" customWidth="1"/>
    <col min="877" max="878" width="6.0625" bestFit="1" customWidth="1"/>
    <col min="879" max="879" width="5.125" bestFit="1" customWidth="1"/>
    <col min="880" max="883" width="6.0625" bestFit="1" customWidth="1"/>
    <col min="884" max="884" width="5.125" bestFit="1" customWidth="1"/>
    <col min="885" max="885" width="7.0625" bestFit="1" customWidth="1"/>
    <col min="886" max="887" width="6.0625" bestFit="1" customWidth="1"/>
    <col min="888" max="888" width="5.125" bestFit="1" customWidth="1"/>
    <col min="889" max="892" width="6.0625" bestFit="1" customWidth="1"/>
    <col min="893" max="893" width="3" bestFit="1" customWidth="1"/>
    <col min="894" max="894" width="7.0625" bestFit="1" customWidth="1"/>
    <col min="895" max="896" width="6.0625" bestFit="1" customWidth="1"/>
    <col min="897" max="897" width="5.125" bestFit="1" customWidth="1"/>
    <col min="898" max="902" width="6.0625" bestFit="1" customWidth="1"/>
    <col min="903" max="903" width="7.0625" bestFit="1" customWidth="1"/>
    <col min="904" max="904" width="5.125" bestFit="1" customWidth="1"/>
    <col min="905" max="906" width="6.0625" bestFit="1" customWidth="1"/>
    <col min="907" max="907" width="5.125" bestFit="1" customWidth="1"/>
    <col min="908" max="908" width="6.0625" bestFit="1" customWidth="1"/>
    <col min="909" max="909" width="7.0625" bestFit="1" customWidth="1"/>
    <col min="910" max="910" width="5.125" bestFit="1" customWidth="1"/>
    <col min="911" max="915" width="6.0625" bestFit="1" customWidth="1"/>
    <col min="916" max="916" width="7.0625" bestFit="1" customWidth="1"/>
    <col min="917" max="917" width="5.125" bestFit="1" customWidth="1"/>
    <col min="918" max="922" width="6.0625" bestFit="1" customWidth="1"/>
    <col min="923" max="923" width="5.125" bestFit="1" customWidth="1"/>
    <col min="924" max="924" width="6.0625" bestFit="1" customWidth="1"/>
    <col min="925" max="925" width="7.0625" bestFit="1" customWidth="1"/>
    <col min="926" max="926" width="5.125" bestFit="1" customWidth="1"/>
    <col min="927" max="929" width="6.0625" bestFit="1" customWidth="1"/>
    <col min="930" max="930" width="7.0625" bestFit="1" customWidth="1"/>
    <col min="931" max="933" width="6.0625" bestFit="1" customWidth="1"/>
    <col min="934" max="934" width="3" bestFit="1" customWidth="1"/>
    <col min="935" max="936" width="6.0625" bestFit="1" customWidth="1"/>
    <col min="937" max="937" width="5.125" bestFit="1" customWidth="1"/>
    <col min="938" max="938" width="6.0625" bestFit="1" customWidth="1"/>
    <col min="939" max="939" width="7.0625" bestFit="1" customWidth="1"/>
    <col min="940" max="940" width="6.0625" bestFit="1" customWidth="1"/>
    <col min="941" max="941" width="5.125" bestFit="1" customWidth="1"/>
    <col min="942" max="945" width="6.0625" bestFit="1" customWidth="1"/>
    <col min="946" max="946" width="5.125" bestFit="1" customWidth="1"/>
    <col min="947" max="947" width="7.0625" bestFit="1" customWidth="1"/>
    <col min="948" max="948" width="6.0625" bestFit="1" customWidth="1"/>
    <col min="949" max="949" width="5.125" bestFit="1" customWidth="1"/>
    <col min="950" max="952" width="6.0625" bestFit="1" customWidth="1"/>
    <col min="953" max="953" width="7.0625" bestFit="1" customWidth="1"/>
    <col min="954" max="957" width="6.0625" bestFit="1" customWidth="1"/>
    <col min="958" max="958" width="5.125" bestFit="1" customWidth="1"/>
    <col min="959" max="959" width="7.0625" bestFit="1" customWidth="1"/>
    <col min="960" max="962" width="6.0625" bestFit="1" customWidth="1"/>
    <col min="963" max="963" width="5.125" bestFit="1" customWidth="1"/>
    <col min="964" max="966" width="6.0625" bestFit="1" customWidth="1"/>
    <col min="967" max="967" width="5.125" bestFit="1" customWidth="1"/>
    <col min="968" max="968" width="7.0625" bestFit="1" customWidth="1"/>
    <col min="969" max="970" width="6.0625" bestFit="1" customWidth="1"/>
    <col min="971" max="971" width="3" bestFit="1" customWidth="1"/>
    <col min="972" max="974" width="6.0625" bestFit="1" customWidth="1"/>
    <col min="975" max="975" width="7.0625" bestFit="1" customWidth="1"/>
    <col min="976" max="980" width="6.0625" bestFit="1" customWidth="1"/>
    <col min="981" max="981" width="7.0625" bestFit="1" customWidth="1"/>
    <col min="982" max="982" width="5.125" bestFit="1" customWidth="1"/>
    <col min="983" max="987" width="6.0625" bestFit="1" customWidth="1"/>
    <col min="988" max="988" width="5.125" bestFit="1" customWidth="1"/>
    <col min="989" max="989" width="7.0625" bestFit="1" customWidth="1"/>
    <col min="990" max="995" width="6.0625" bestFit="1" customWidth="1"/>
    <col min="996" max="996" width="5.125" bestFit="1" customWidth="1"/>
    <col min="997" max="1001" width="6.0625" bestFit="1" customWidth="1"/>
    <col min="1002" max="1002" width="3" bestFit="1" customWidth="1"/>
    <col min="1003" max="1005" width="6.0625" bestFit="1" customWidth="1"/>
    <col min="1006" max="1006" width="5.125" bestFit="1" customWidth="1"/>
    <col min="1007" max="1010" width="6.0625" bestFit="1" customWidth="1"/>
    <col min="1011" max="1011" width="5.125" bestFit="1" customWidth="1"/>
    <col min="1012" max="1020" width="6.0625" bestFit="1" customWidth="1"/>
    <col min="1021" max="1021" width="5.125" bestFit="1" customWidth="1"/>
    <col min="1022" max="1022" width="6.0625" bestFit="1" customWidth="1"/>
    <col min="1023" max="1023" width="7.0625" bestFit="1" customWidth="1"/>
    <col min="1024" max="1025" width="6.0625" bestFit="1" customWidth="1"/>
    <col min="1026" max="1026" width="5.125" bestFit="1" customWidth="1"/>
    <col min="1027" max="1028" width="6.0625" bestFit="1" customWidth="1"/>
    <col min="1029" max="1029" width="5.125" bestFit="1" customWidth="1"/>
    <col min="1030" max="1030" width="7.0625" bestFit="1" customWidth="1"/>
    <col min="1031" max="1032" width="6.0625" bestFit="1" customWidth="1"/>
    <col min="1033" max="1033" width="5.125" bestFit="1" customWidth="1"/>
    <col min="1034" max="1037" width="6.0625" bestFit="1" customWidth="1"/>
    <col min="1038" max="1038" width="5.125" bestFit="1" customWidth="1"/>
    <col min="1039" max="1039" width="7.0625" bestFit="1" customWidth="1"/>
    <col min="1040" max="1042" width="6.0625" bestFit="1" customWidth="1"/>
    <col min="1043" max="1043" width="5.125" bestFit="1" customWidth="1"/>
    <col min="1044" max="1047" width="6.0625" bestFit="1" customWidth="1"/>
    <col min="1048" max="1048" width="7.0625" bestFit="1" customWidth="1"/>
    <col min="1049" max="1051" width="6.0625" bestFit="1" customWidth="1"/>
    <col min="1052" max="1052" width="7.0625" bestFit="1" customWidth="1"/>
    <col min="1053" max="1055" width="6.0625" bestFit="1" customWidth="1"/>
    <col min="1056" max="1056" width="5.125" bestFit="1" customWidth="1"/>
    <col min="1057" max="1058" width="6.0625" bestFit="1" customWidth="1"/>
    <col min="1059" max="1059" width="7.0625" bestFit="1" customWidth="1"/>
    <col min="1060" max="1063" width="6.0625" bestFit="1" customWidth="1"/>
    <col min="1064" max="1064" width="5.125" bestFit="1" customWidth="1"/>
    <col min="1065" max="1065" width="7.0625" bestFit="1" customWidth="1"/>
    <col min="1066" max="1068" width="6.0625" bestFit="1" customWidth="1"/>
    <col min="1069" max="1069" width="5.125" bestFit="1" customWidth="1"/>
    <col min="1070" max="1074" width="6.0625" bestFit="1" customWidth="1"/>
    <col min="1075" max="1075" width="7.0625" bestFit="1" customWidth="1"/>
    <col min="1076" max="1077" width="6.0625" bestFit="1" customWidth="1"/>
    <col min="1078" max="1078" width="5.125" bestFit="1" customWidth="1"/>
    <col min="1079" max="1081" width="6.0625" bestFit="1" customWidth="1"/>
    <col min="1082" max="1082" width="5.125" bestFit="1" customWidth="1"/>
    <col min="1083" max="1085" width="6.0625" bestFit="1" customWidth="1"/>
    <col min="1086" max="1086" width="5.125" bestFit="1" customWidth="1"/>
    <col min="1087" max="1087" width="7.0625" bestFit="1" customWidth="1"/>
    <col min="1088" max="1099" width="6.0625" bestFit="1" customWidth="1"/>
    <col min="1100" max="1100" width="5.125" bestFit="1" customWidth="1"/>
    <col min="1101" max="1101" width="7.0625" bestFit="1" customWidth="1"/>
    <col min="1102" max="1102" width="5.125" bestFit="1" customWidth="1"/>
    <col min="1103" max="1109" width="6.0625" bestFit="1" customWidth="1"/>
    <col min="1110" max="1110" width="5.125" bestFit="1" customWidth="1"/>
    <col min="1111" max="1111" width="6.0625" bestFit="1" customWidth="1"/>
    <col min="1112" max="1112" width="5.125" bestFit="1" customWidth="1"/>
    <col min="1113" max="1114" width="6.0625" bestFit="1" customWidth="1"/>
    <col min="1115" max="1115" width="7.0625" bestFit="1" customWidth="1"/>
    <col min="1116" max="1128" width="6.0625" bestFit="1" customWidth="1"/>
    <col min="1129" max="1129" width="5.125" bestFit="1" customWidth="1"/>
    <col min="1130" max="1145" width="6.0625" bestFit="1" customWidth="1"/>
    <col min="1146" max="1146" width="5.125" bestFit="1" customWidth="1"/>
    <col min="1147" max="1148" width="6.0625" bestFit="1" customWidth="1"/>
    <col min="1149" max="1149" width="5.125" bestFit="1" customWidth="1"/>
    <col min="1150" max="1151" width="6.0625" bestFit="1" customWidth="1"/>
    <col min="1152" max="1152" width="5.125" bestFit="1" customWidth="1"/>
    <col min="1153" max="1157" width="6.0625" bestFit="1" customWidth="1"/>
    <col min="1158" max="1158" width="3" bestFit="1" customWidth="1"/>
    <col min="1159" max="1159" width="6.0625" bestFit="1" customWidth="1"/>
    <col min="1160" max="1160" width="5.125" bestFit="1" customWidth="1"/>
    <col min="1161" max="1161" width="6.0625" bestFit="1" customWidth="1"/>
    <col min="1162" max="1162" width="5.125" bestFit="1" customWidth="1"/>
    <col min="1163" max="1171" width="6.0625" bestFit="1" customWidth="1"/>
    <col min="1172" max="1172" width="5.125" bestFit="1" customWidth="1"/>
    <col min="1173" max="1173" width="7.0625" bestFit="1" customWidth="1"/>
    <col min="1174" max="1179" width="6.0625" bestFit="1" customWidth="1"/>
    <col min="1180" max="1180" width="3" bestFit="1" customWidth="1"/>
    <col min="1181" max="1186" width="6.0625" bestFit="1" customWidth="1"/>
    <col min="1187" max="1187" width="5.125" bestFit="1" customWidth="1"/>
    <col min="1188" max="1195" width="6.0625" bestFit="1" customWidth="1"/>
    <col min="1196" max="1196" width="5.125" bestFit="1" customWidth="1"/>
    <col min="1197" max="1197" width="6.0625" bestFit="1" customWidth="1"/>
    <col min="1198" max="1198" width="5.125" bestFit="1" customWidth="1"/>
    <col min="1199" max="1203" width="6.0625" bestFit="1" customWidth="1"/>
    <col min="1204" max="1204" width="5.125" bestFit="1" customWidth="1"/>
    <col min="1205" max="1205" width="6.0625" bestFit="1" customWidth="1"/>
    <col min="1206" max="1206" width="5.125" bestFit="1" customWidth="1"/>
    <col min="1207" max="1215" width="6.0625" bestFit="1" customWidth="1"/>
    <col min="1216" max="1216" width="5.125" bestFit="1" customWidth="1"/>
    <col min="1217" max="1221" width="6.0625" bestFit="1" customWidth="1"/>
    <col min="1222" max="1222" width="3" bestFit="1" customWidth="1"/>
    <col min="1223" max="1225" width="6.0625" bestFit="1" customWidth="1"/>
    <col min="1226" max="1226" width="5.125" bestFit="1" customWidth="1"/>
    <col min="1227" max="1231" width="6.0625" bestFit="1" customWidth="1"/>
    <col min="1232" max="1232" width="5.125" bestFit="1" customWidth="1"/>
    <col min="1233" max="1233" width="6.0625" bestFit="1" customWidth="1"/>
    <col min="1234" max="1234" width="3" bestFit="1" customWidth="1"/>
    <col min="1235" max="1237" width="6.0625" bestFit="1" customWidth="1"/>
    <col min="1238" max="1238" width="5.125" bestFit="1" customWidth="1"/>
    <col min="1239" max="1243" width="6.0625" bestFit="1" customWidth="1"/>
    <col min="1244" max="1244" width="5.125" bestFit="1" customWidth="1"/>
    <col min="1245" max="1245" width="6.0625" bestFit="1" customWidth="1"/>
    <col min="1246" max="1246" width="5.125" bestFit="1" customWidth="1"/>
    <col min="1247" max="1257" width="6.0625" bestFit="1" customWidth="1"/>
    <col min="1258" max="1258" width="5.125" bestFit="1" customWidth="1"/>
    <col min="1259" max="1267" width="6.0625" bestFit="1" customWidth="1"/>
    <col min="1268" max="1268" width="5.125" bestFit="1" customWidth="1"/>
    <col min="1269" max="1270" width="6.0625" bestFit="1" customWidth="1"/>
    <col min="1271" max="1271" width="5.125" bestFit="1" customWidth="1"/>
    <col min="1272" max="1297" width="6.0625" bestFit="1" customWidth="1"/>
    <col min="1298" max="1298" width="5.125" bestFit="1" customWidth="1"/>
    <col min="1299" max="1306" width="6.0625" bestFit="1" customWidth="1"/>
    <col min="1307" max="1307" width="5.125" bestFit="1" customWidth="1"/>
    <col min="1308" max="1322" width="6.0625" bestFit="1" customWidth="1"/>
    <col min="1323" max="1323" width="3" bestFit="1" customWidth="1"/>
    <col min="1324" max="1324" width="6.0625" bestFit="1" customWidth="1"/>
    <col min="1325" max="1326" width="5.125" bestFit="1" customWidth="1"/>
    <col min="1327" max="1336" width="6.0625" bestFit="1" customWidth="1"/>
    <col min="1337" max="1337" width="10.4375" bestFit="1" customWidth="1"/>
  </cols>
  <sheetData>
    <row r="2" spans="1:21" x14ac:dyDescent="0.4">
      <c r="Q2" s="15" t="s">
        <v>6007</v>
      </c>
      <c r="R2" s="15" t="s">
        <v>5997</v>
      </c>
    </row>
    <row r="3" spans="1:21" x14ac:dyDescent="0.4">
      <c r="A3" s="15" t="s">
        <v>6008</v>
      </c>
      <c r="B3" s="15" t="s">
        <v>5997</v>
      </c>
      <c r="G3" s="15" t="s">
        <v>5994</v>
      </c>
      <c r="H3" t="s">
        <v>6009</v>
      </c>
      <c r="I3" t="s">
        <v>6006</v>
      </c>
      <c r="K3" s="15" t="s">
        <v>6007</v>
      </c>
      <c r="L3" s="15" t="s">
        <v>5997</v>
      </c>
      <c r="Q3" s="15" t="s">
        <v>5994</v>
      </c>
      <c r="R3" t="s">
        <v>2358</v>
      </c>
      <c r="S3" t="s">
        <v>2354</v>
      </c>
      <c r="T3" t="s">
        <v>2355</v>
      </c>
      <c r="U3" t="s">
        <v>5995</v>
      </c>
    </row>
    <row r="4" spans="1:21" x14ac:dyDescent="0.4">
      <c r="A4" s="15" t="s">
        <v>5994</v>
      </c>
      <c r="B4" t="s">
        <v>2343</v>
      </c>
      <c r="C4" t="s">
        <v>2344</v>
      </c>
      <c r="D4" t="s">
        <v>5995</v>
      </c>
      <c r="G4" s="16" t="s">
        <v>2343</v>
      </c>
      <c r="H4">
        <v>2191</v>
      </c>
      <c r="I4">
        <v>6.6704427202190848</v>
      </c>
      <c r="K4" s="15" t="s">
        <v>5994</v>
      </c>
      <c r="L4" t="s">
        <v>6003</v>
      </c>
      <c r="M4" t="s">
        <v>5999</v>
      </c>
      <c r="N4" t="s">
        <v>6001</v>
      </c>
      <c r="O4" t="s">
        <v>5995</v>
      </c>
      <c r="Q4" s="16" t="s">
        <v>2365</v>
      </c>
      <c r="R4" s="10">
        <v>33081.373793103427</v>
      </c>
      <c r="S4" s="10">
        <v>18997.280691823889</v>
      </c>
      <c r="T4" s="10">
        <v>9250.3617857142908</v>
      </c>
      <c r="U4" s="10">
        <v>19466.24611498255</v>
      </c>
    </row>
    <row r="5" spans="1:21" x14ac:dyDescent="0.4">
      <c r="A5" s="16" t="s">
        <v>2343</v>
      </c>
      <c r="B5">
        <v>1540</v>
      </c>
      <c r="C5">
        <v>307</v>
      </c>
      <c r="D5">
        <v>1847</v>
      </c>
      <c r="G5" s="16" t="s">
        <v>2344</v>
      </c>
      <c r="H5">
        <v>144</v>
      </c>
      <c r="I5">
        <v>5.1876388888888894</v>
      </c>
      <c r="K5" s="16" t="s">
        <v>5998</v>
      </c>
      <c r="L5" s="10">
        <v>12447.612877697848</v>
      </c>
      <c r="M5" s="10">
        <v>7938.5057407407403</v>
      </c>
      <c r="N5" s="10">
        <v>10492.130609756094</v>
      </c>
      <c r="O5" s="10">
        <v>9851.9225171624748</v>
      </c>
      <c r="Q5" s="16" t="s">
        <v>2361</v>
      </c>
      <c r="R5" s="10">
        <v>26111.457936507926</v>
      </c>
      <c r="S5" s="10">
        <v>10334.27932153393</v>
      </c>
      <c r="T5" s="10">
        <v>10179.941965317917</v>
      </c>
      <c r="U5" s="10">
        <v>12016.473913043488</v>
      </c>
    </row>
    <row r="6" spans="1:21" x14ac:dyDescent="0.4">
      <c r="A6" s="16" t="s">
        <v>2344</v>
      </c>
      <c r="B6">
        <v>404</v>
      </c>
      <c r="C6">
        <v>84</v>
      </c>
      <c r="D6">
        <v>488</v>
      </c>
      <c r="G6" s="16" t="s">
        <v>5995</v>
      </c>
      <c r="H6">
        <v>2335</v>
      </c>
      <c r="I6">
        <v>6.578997858672385</v>
      </c>
      <c r="K6" s="16" t="s">
        <v>6002</v>
      </c>
      <c r="L6" s="10">
        <v>19347.657352245849</v>
      </c>
      <c r="M6" s="10">
        <v>15188.436595365418</v>
      </c>
      <c r="N6" s="10">
        <v>15353.902236286915</v>
      </c>
      <c r="O6" s="10">
        <v>16661.463407043404</v>
      </c>
      <c r="Q6" s="16" t="s">
        <v>2356</v>
      </c>
      <c r="R6" s="10">
        <v>31328.102238805965</v>
      </c>
      <c r="S6" s="10">
        <v>8439.2844000000059</v>
      </c>
      <c r="T6" s="10">
        <v>6890.7568235294129</v>
      </c>
      <c r="U6" s="10">
        <v>10514.939803921558</v>
      </c>
    </row>
    <row r="7" spans="1:21" x14ac:dyDescent="0.4">
      <c r="A7" s="16" t="s">
        <v>5995</v>
      </c>
      <c r="B7">
        <v>1944</v>
      </c>
      <c r="C7">
        <v>391</v>
      </c>
      <c r="D7">
        <v>2335</v>
      </c>
      <c r="K7" s="16" t="s">
        <v>6000</v>
      </c>
      <c r="L7" s="10">
        <v>14269.014012738851</v>
      </c>
      <c r="M7" s="10">
        <v>10327.156906779659</v>
      </c>
      <c r="N7" s="10">
        <v>9737.9401851851853</v>
      </c>
      <c r="O7" s="10">
        <v>11435.412714570861</v>
      </c>
      <c r="Q7" s="16" t="s">
        <v>2373</v>
      </c>
      <c r="R7" s="10">
        <v>13891.86</v>
      </c>
      <c r="S7" s="10">
        <v>2395.17</v>
      </c>
      <c r="T7" s="10">
        <v>16950.485000000001</v>
      </c>
      <c r="U7" s="10">
        <v>13478.056923076925</v>
      </c>
    </row>
    <row r="8" spans="1:21" x14ac:dyDescent="0.4">
      <c r="K8" s="16" t="s">
        <v>6004</v>
      </c>
      <c r="L8" s="10">
        <v>7442.9649230769237</v>
      </c>
      <c r="M8" s="10">
        <v>6911.0056097560982</v>
      </c>
      <c r="N8" s="10">
        <v>5647.748275862069</v>
      </c>
      <c r="O8" s="10">
        <v>6899.3174999999983</v>
      </c>
      <c r="Q8" s="16" t="s">
        <v>2366</v>
      </c>
      <c r="R8" s="10">
        <v>21523.52</v>
      </c>
      <c r="S8" s="10">
        <v>15675.543333333329</v>
      </c>
      <c r="T8" s="10">
        <v>7570.7550000000001</v>
      </c>
      <c r="U8" s="10">
        <v>13948.609999999999</v>
      </c>
    </row>
    <row r="9" spans="1:21" x14ac:dyDescent="0.4">
      <c r="K9" s="16" t="s">
        <v>5995</v>
      </c>
      <c r="L9" s="10">
        <v>16120.287206632665</v>
      </c>
      <c r="M9" s="10">
        <v>12090.722977168947</v>
      </c>
      <c r="N9" s="10">
        <v>12532.262675438595</v>
      </c>
      <c r="O9" s="10">
        <v>13529.91803426124</v>
      </c>
      <c r="Q9" s="16" t="s">
        <v>2368</v>
      </c>
      <c r="R9" s="10">
        <v>39868.616250000006</v>
      </c>
      <c r="S9" s="10">
        <v>16075.963333333331</v>
      </c>
      <c r="T9" s="10">
        <v>8133.0084090909113</v>
      </c>
      <c r="U9" s="10">
        <v>13589.263437499998</v>
      </c>
    </row>
    <row r="10" spans="1:21" x14ac:dyDescent="0.4">
      <c r="Q10" s="16" t="s">
        <v>2375</v>
      </c>
      <c r="R10" s="10">
        <v>34070.595714285715</v>
      </c>
      <c r="S10" s="10">
        <v>11365.621874999999</v>
      </c>
      <c r="T10" s="10">
        <v>8667.3661538461529</v>
      </c>
      <c r="U10" s="10">
        <v>14806.107777777777</v>
      </c>
    </row>
    <row r="11" spans="1:21" x14ac:dyDescent="0.4">
      <c r="Q11" s="16" t="s">
        <v>2369</v>
      </c>
      <c r="R11" s="10">
        <v>33475.82</v>
      </c>
      <c r="S11" s="10">
        <v>10139.553333333331</v>
      </c>
      <c r="T11" s="10">
        <v>12570.970000000001</v>
      </c>
      <c r="U11" s="10">
        <v>13272.786666666665</v>
      </c>
    </row>
    <row r="12" spans="1:21" x14ac:dyDescent="0.4">
      <c r="Q12" s="16" t="s">
        <v>2367</v>
      </c>
      <c r="R12" s="10">
        <v>27621.609999999997</v>
      </c>
      <c r="S12" s="10">
        <v>8116.72</v>
      </c>
      <c r="T12" s="10">
        <v>12706.975999999999</v>
      </c>
      <c r="U12" s="10">
        <v>13633.143461538462</v>
      </c>
    </row>
    <row r="13" spans="1:21" x14ac:dyDescent="0.4">
      <c r="Q13" s="16" t="s">
        <v>2376</v>
      </c>
      <c r="R13" s="10"/>
      <c r="S13" s="10">
        <v>6760.543333333334</v>
      </c>
      <c r="T13" s="10">
        <v>11716.453333333333</v>
      </c>
      <c r="U13" s="10">
        <v>9238.4983333333348</v>
      </c>
    </row>
    <row r="14" spans="1:21" x14ac:dyDescent="0.4">
      <c r="Q14" s="16" t="s">
        <v>2374</v>
      </c>
      <c r="R14" s="10"/>
      <c r="S14" s="10">
        <v>7668.1787234042558</v>
      </c>
      <c r="T14" s="10">
        <v>11518.785652173914</v>
      </c>
      <c r="U14" s="10">
        <v>8933.3781428571419</v>
      </c>
    </row>
    <row r="15" spans="1:21" x14ac:dyDescent="0.4">
      <c r="Q15" s="16" t="s">
        <v>2378</v>
      </c>
      <c r="R15" s="10"/>
      <c r="S15" s="10">
        <v>10102.026666666667</v>
      </c>
      <c r="T15" s="10">
        <v>11637.812000000002</v>
      </c>
      <c r="U15" s="10">
        <v>10650.521428571428</v>
      </c>
    </row>
    <row r="16" spans="1:21" x14ac:dyDescent="0.4">
      <c r="Q16" s="16" t="s">
        <v>2372</v>
      </c>
      <c r="R16" s="10">
        <v>18261.7575</v>
      </c>
      <c r="S16" s="10">
        <v>13457.094583333337</v>
      </c>
      <c r="T16" s="10">
        <v>12785.637000000001</v>
      </c>
      <c r="U16" s="10">
        <v>13786.149210526319</v>
      </c>
    </row>
    <row r="17" spans="1:21" x14ac:dyDescent="0.4">
      <c r="Q17" s="16" t="s">
        <v>2371</v>
      </c>
      <c r="R17" s="10">
        <v>32732.187142857143</v>
      </c>
      <c r="S17" s="10">
        <v>10174.345999999996</v>
      </c>
      <c r="T17" s="10">
        <v>13360.978888888887</v>
      </c>
      <c r="U17" s="10">
        <v>12865.149499999996</v>
      </c>
    </row>
    <row r="18" spans="1:21" x14ac:dyDescent="0.4">
      <c r="Q18" s="16" t="s">
        <v>2370</v>
      </c>
      <c r="R18" s="10"/>
      <c r="S18" s="10">
        <v>6886.0368421052626</v>
      </c>
      <c r="T18" s="10">
        <v>10510.31380952381</v>
      </c>
      <c r="U18" s="10">
        <v>8788.7822500000002</v>
      </c>
    </row>
    <row r="19" spans="1:21" x14ac:dyDescent="0.4">
      <c r="Q19" s="16" t="s">
        <v>2377</v>
      </c>
      <c r="R19" s="10">
        <v>18709.798000000003</v>
      </c>
      <c r="S19" s="10">
        <v>11919.607857142853</v>
      </c>
      <c r="T19" s="10">
        <v>12296.779729729731</v>
      </c>
      <c r="U19" s="10">
        <v>12489.921071428576</v>
      </c>
    </row>
    <row r="20" spans="1:21" x14ac:dyDescent="0.4">
      <c r="Q20" s="16" t="s">
        <v>2381</v>
      </c>
      <c r="R20" s="10">
        <v>20996.530000000002</v>
      </c>
      <c r="S20" s="10"/>
      <c r="T20" s="10"/>
      <c r="U20" s="10">
        <v>20996.530000000002</v>
      </c>
    </row>
    <row r="21" spans="1:21" x14ac:dyDescent="0.4">
      <c r="Q21" s="16" t="s">
        <v>5995</v>
      </c>
      <c r="R21" s="10">
        <v>30129.198585526312</v>
      </c>
      <c r="S21" s="10">
        <v>11865.268766816152</v>
      </c>
      <c r="T21" s="10">
        <v>9462.2693073593018</v>
      </c>
      <c r="U21" s="10">
        <v>13529.918034261231</v>
      </c>
    </row>
    <row r="27" spans="1:21" x14ac:dyDescent="0.4">
      <c r="A27" s="15" t="s">
        <v>5994</v>
      </c>
      <c r="B27" t="s">
        <v>6010</v>
      </c>
      <c r="C27" t="s">
        <v>6006</v>
      </c>
      <c r="L27" s="15" t="s">
        <v>5994</v>
      </c>
      <c r="M27" t="s">
        <v>6007</v>
      </c>
    </row>
    <row r="28" spans="1:21" x14ac:dyDescent="0.4">
      <c r="A28" s="16">
        <v>18</v>
      </c>
      <c r="B28" s="10">
        <v>31.26037234042553</v>
      </c>
      <c r="C28" s="10">
        <v>5.1409574468085095</v>
      </c>
      <c r="L28" s="16">
        <v>18</v>
      </c>
      <c r="M28" s="10">
        <v>6611.3115957446753</v>
      </c>
    </row>
    <row r="29" spans="1:21" x14ac:dyDescent="0.4">
      <c r="A29" s="16">
        <v>19</v>
      </c>
      <c r="B29" s="10">
        <v>29.654186046511636</v>
      </c>
      <c r="C29" s="10">
        <v>5.1781395348837203</v>
      </c>
      <c r="L29" s="16">
        <v>19</v>
      </c>
      <c r="M29" s="10">
        <v>9677.186860465119</v>
      </c>
    </row>
    <row r="30" spans="1:21" x14ac:dyDescent="0.4">
      <c r="A30" s="16">
        <v>20</v>
      </c>
      <c r="B30" s="10">
        <v>28.018275862068961</v>
      </c>
      <c r="C30" s="10">
        <v>9.3244827586206878</v>
      </c>
      <c r="L30" s="16">
        <v>20</v>
      </c>
      <c r="M30" s="10">
        <v>7411.4482758620688</v>
      </c>
    </row>
    <row r="31" spans="1:21" x14ac:dyDescent="0.4">
      <c r="A31" s="16">
        <v>21</v>
      </c>
      <c r="B31" s="10">
        <v>29.273720930232553</v>
      </c>
      <c r="C31" s="10">
        <v>5.1174418604651155</v>
      </c>
      <c r="L31" s="16">
        <v>21</v>
      </c>
      <c r="M31" s="10">
        <v>5214.5293023255808</v>
      </c>
    </row>
    <row r="32" spans="1:21" x14ac:dyDescent="0.4">
      <c r="A32" s="16">
        <v>22</v>
      </c>
      <c r="B32" s="10">
        <v>32.581826923076918</v>
      </c>
      <c r="C32" s="10">
        <v>5.2767307692307703</v>
      </c>
      <c r="L32" s="16">
        <v>22</v>
      </c>
      <c r="M32" s="10">
        <v>9806.2325000000019</v>
      </c>
    </row>
    <row r="33" spans="1:13" x14ac:dyDescent="0.4">
      <c r="A33" s="16">
        <v>23</v>
      </c>
      <c r="B33" s="10">
        <v>30.829300000000003</v>
      </c>
      <c r="C33" s="10">
        <v>5.1892000000000005</v>
      </c>
      <c r="L33" s="16">
        <v>23</v>
      </c>
      <c r="M33" s="10">
        <v>11092.933599999997</v>
      </c>
    </row>
    <row r="34" spans="1:13" x14ac:dyDescent="0.4">
      <c r="A34" s="16">
        <v>24</v>
      </c>
      <c r="B34" s="10">
        <v>29.017500000000002</v>
      </c>
      <c r="C34" s="10">
        <v>5.1626086956521737</v>
      </c>
      <c r="L34" s="16">
        <v>24</v>
      </c>
      <c r="M34" s="10">
        <v>9765.5713043478245</v>
      </c>
    </row>
    <row r="35" spans="1:13" x14ac:dyDescent="0.4">
      <c r="A35" s="16">
        <v>25</v>
      </c>
      <c r="B35" s="10">
        <v>30.344210526315791</v>
      </c>
      <c r="C35" s="10">
        <v>5.2589473684210528</v>
      </c>
      <c r="L35" s="16">
        <v>25</v>
      </c>
      <c r="M35" s="10">
        <v>9184.8870175438587</v>
      </c>
    </row>
    <row r="36" spans="1:13" x14ac:dyDescent="0.4">
      <c r="A36" s="16">
        <v>26</v>
      </c>
      <c r="B36" s="10">
        <v>30.441363636363644</v>
      </c>
      <c r="C36" s="10">
        <v>5.1029545454545451</v>
      </c>
      <c r="L36" s="16">
        <v>26</v>
      </c>
      <c r="M36" s="10">
        <v>5920.5868181818187</v>
      </c>
    </row>
    <row r="37" spans="1:13" x14ac:dyDescent="0.4">
      <c r="A37" s="16">
        <v>27</v>
      </c>
      <c r="B37" s="10">
        <v>30.316274509803915</v>
      </c>
      <c r="C37" s="10">
        <v>4.9407843137254908</v>
      </c>
      <c r="L37" s="16">
        <v>27</v>
      </c>
      <c r="M37" s="10">
        <v>11846.241764705885</v>
      </c>
    </row>
    <row r="38" spans="1:13" x14ac:dyDescent="0.4">
      <c r="A38" s="16">
        <v>28</v>
      </c>
      <c r="B38" s="10">
        <v>31.029285714285717</v>
      </c>
      <c r="C38" s="10">
        <v>5.2207142857142861</v>
      </c>
      <c r="L38" s="16">
        <v>28</v>
      </c>
      <c r="M38" s="10">
        <v>9219.8155357142859</v>
      </c>
    </row>
    <row r="39" spans="1:13" x14ac:dyDescent="0.4">
      <c r="A39" s="16">
        <v>29</v>
      </c>
      <c r="B39" s="10">
        <v>30.763301886792448</v>
      </c>
      <c r="C39" s="10">
        <v>5.2043396226415126</v>
      </c>
      <c r="L39" s="16">
        <v>29</v>
      </c>
      <c r="M39" s="10">
        <v>9914.8000000000011</v>
      </c>
    </row>
    <row r="40" spans="1:13" x14ac:dyDescent="0.4">
      <c r="A40" s="16">
        <v>30</v>
      </c>
      <c r="B40" s="10">
        <v>33.517767857142864</v>
      </c>
      <c r="C40" s="10">
        <v>5.1835714285714278</v>
      </c>
      <c r="L40" s="16">
        <v>30</v>
      </c>
      <c r="M40" s="10">
        <v>13787.847321428573</v>
      </c>
    </row>
    <row r="41" spans="1:13" x14ac:dyDescent="0.4">
      <c r="A41" s="16">
        <v>31</v>
      </c>
      <c r="B41" s="10">
        <v>31.107065217391309</v>
      </c>
      <c r="C41" s="10">
        <v>5.3330434782608718</v>
      </c>
      <c r="L41" s="16">
        <v>31</v>
      </c>
      <c r="M41" s="10">
        <v>10346.343043478264</v>
      </c>
    </row>
    <row r="42" spans="1:13" x14ac:dyDescent="0.4">
      <c r="A42" s="16">
        <v>32</v>
      </c>
      <c r="B42" s="10">
        <v>33.246399999999994</v>
      </c>
      <c r="C42" s="10">
        <v>5.1798000000000002</v>
      </c>
      <c r="L42" s="16">
        <v>32</v>
      </c>
      <c r="M42" s="10">
        <v>14698.091000000004</v>
      </c>
    </row>
    <row r="43" spans="1:13" x14ac:dyDescent="0.4">
      <c r="A43" s="16">
        <v>33</v>
      </c>
      <c r="B43" s="10">
        <v>31.452444444444442</v>
      </c>
      <c r="C43" s="10">
        <v>5.0353333333333339</v>
      </c>
      <c r="L43" s="16">
        <v>33</v>
      </c>
      <c r="M43" s="10">
        <v>11891.08333333333</v>
      </c>
    </row>
    <row r="44" spans="1:13" x14ac:dyDescent="0.4">
      <c r="A44" s="16">
        <v>34</v>
      </c>
      <c r="B44" s="10">
        <v>31.034344262295082</v>
      </c>
      <c r="C44" s="10">
        <v>5.3554098360655757</v>
      </c>
      <c r="L44" s="16">
        <v>34</v>
      </c>
      <c r="M44" s="10">
        <v>11886.587049180331</v>
      </c>
    </row>
    <row r="45" spans="1:13" x14ac:dyDescent="0.4">
      <c r="A45" s="16">
        <v>35</v>
      </c>
      <c r="B45" s="10">
        <v>30.47025</v>
      </c>
      <c r="C45" s="10">
        <v>5.1452500000000008</v>
      </c>
      <c r="L45" s="16">
        <v>35</v>
      </c>
      <c r="M45" s="10">
        <v>10817.261499999997</v>
      </c>
    </row>
    <row r="46" spans="1:13" x14ac:dyDescent="0.4">
      <c r="A46" s="16">
        <v>36</v>
      </c>
      <c r="B46" s="10">
        <v>29.481666666666666</v>
      </c>
      <c r="C46" s="10">
        <v>9.0571428571428587</v>
      </c>
      <c r="L46" s="16">
        <v>36</v>
      </c>
      <c r="M46" s="10">
        <v>12290.951190476188</v>
      </c>
    </row>
    <row r="47" spans="1:13" x14ac:dyDescent="0.4">
      <c r="A47" s="16">
        <v>37</v>
      </c>
      <c r="B47" s="10">
        <v>30.131538461538465</v>
      </c>
      <c r="C47" s="10">
        <v>5.2648076923076932</v>
      </c>
      <c r="L47" s="16">
        <v>37</v>
      </c>
      <c r="M47" s="10">
        <v>16503.81384615384</v>
      </c>
    </row>
    <row r="48" spans="1:13" x14ac:dyDescent="0.4">
      <c r="A48" s="16">
        <v>38</v>
      </c>
      <c r="B48" s="10">
        <v>28.330568181818183</v>
      </c>
      <c r="C48" s="10">
        <v>5.2577272727272737</v>
      </c>
      <c r="L48" s="16">
        <v>38</v>
      </c>
      <c r="M48" s="10">
        <v>10223.004772727272</v>
      </c>
    </row>
    <row r="49" spans="1:13" x14ac:dyDescent="0.4">
      <c r="A49" s="16">
        <v>39</v>
      </c>
      <c r="B49" s="10">
        <v>30.116999999999997</v>
      </c>
      <c r="C49" s="10">
        <v>5.4913333333333316</v>
      </c>
      <c r="L49" s="16">
        <v>39</v>
      </c>
      <c r="M49" s="10">
        <v>13882.343777777774</v>
      </c>
    </row>
    <row r="50" spans="1:13" x14ac:dyDescent="0.4">
      <c r="A50" s="16">
        <v>40</v>
      </c>
      <c r="B50" s="10">
        <v>31.188796296296303</v>
      </c>
      <c r="C50" s="10">
        <v>5.1522222222222203</v>
      </c>
      <c r="L50" s="16">
        <v>40</v>
      </c>
      <c r="M50" s="10">
        <v>13058.025370370366</v>
      </c>
    </row>
    <row r="51" spans="1:13" x14ac:dyDescent="0.4">
      <c r="A51" s="16">
        <v>41</v>
      </c>
      <c r="B51" s="10">
        <v>30.043749999999996</v>
      </c>
      <c r="C51" s="10">
        <v>9.3903846153846171</v>
      </c>
      <c r="L51" s="16">
        <v>41</v>
      </c>
      <c r="M51" s="10">
        <v>12031.149615384611</v>
      </c>
    </row>
    <row r="52" spans="1:13" x14ac:dyDescent="0.4">
      <c r="A52" s="16">
        <v>42</v>
      </c>
      <c r="B52" s="10">
        <v>30.411702127659566</v>
      </c>
      <c r="C52" s="10">
        <v>5.2017021276595727</v>
      </c>
      <c r="L52" s="16">
        <v>42</v>
      </c>
      <c r="M52" s="10">
        <v>13180.461702127661</v>
      </c>
    </row>
    <row r="53" spans="1:13" x14ac:dyDescent="0.4">
      <c r="A53" s="16">
        <v>43</v>
      </c>
      <c r="B53" s="10">
        <v>32.304999999999986</v>
      </c>
      <c r="C53" s="10">
        <v>5.2441999999999993</v>
      </c>
      <c r="L53" s="16">
        <v>43</v>
      </c>
      <c r="M53" s="10">
        <v>17980.606000000003</v>
      </c>
    </row>
    <row r="54" spans="1:13" x14ac:dyDescent="0.4">
      <c r="A54" s="16">
        <v>44</v>
      </c>
      <c r="B54" s="10">
        <v>30.244999999999997</v>
      </c>
      <c r="C54" s="10">
        <v>9.2566666666666677</v>
      </c>
      <c r="L54" s="16">
        <v>44</v>
      </c>
      <c r="M54" s="10">
        <v>15162.016862745093</v>
      </c>
    </row>
    <row r="55" spans="1:13" x14ac:dyDescent="0.4">
      <c r="A55" s="16">
        <v>45</v>
      </c>
      <c r="B55" s="10">
        <v>30.940465116279061</v>
      </c>
      <c r="C55" s="10">
        <v>5.5520930232558126</v>
      </c>
      <c r="L55" s="16">
        <v>45</v>
      </c>
      <c r="M55" s="10">
        <v>15183.109069767441</v>
      </c>
    </row>
    <row r="56" spans="1:13" x14ac:dyDescent="0.4">
      <c r="A56" s="16">
        <v>46</v>
      </c>
      <c r="B56" s="10">
        <v>30.956754385964906</v>
      </c>
      <c r="C56" s="10">
        <v>5.3657894736842096</v>
      </c>
      <c r="L56" s="16">
        <v>46</v>
      </c>
      <c r="M56" s="10">
        <v>17592.405438596492</v>
      </c>
    </row>
    <row r="57" spans="1:13" x14ac:dyDescent="0.4">
      <c r="A57" s="16">
        <v>47</v>
      </c>
      <c r="B57" s="10">
        <v>32.274901960784312</v>
      </c>
      <c r="C57" s="10">
        <v>9.0052941176470593</v>
      </c>
      <c r="L57" s="16">
        <v>47</v>
      </c>
      <c r="M57" s="10">
        <v>19264.404705882356</v>
      </c>
    </row>
    <row r="58" spans="1:13" x14ac:dyDescent="0.4">
      <c r="A58" s="16">
        <v>48</v>
      </c>
      <c r="B58" s="10">
        <v>32.017241379310356</v>
      </c>
      <c r="C58" s="10">
        <v>9.5634482758620702</v>
      </c>
      <c r="L58" s="16">
        <v>48</v>
      </c>
      <c r="M58" s="10">
        <v>15253.752241379312</v>
      </c>
    </row>
    <row r="59" spans="1:13" x14ac:dyDescent="0.4">
      <c r="A59" s="16">
        <v>49</v>
      </c>
      <c r="B59" s="10">
        <v>29.947959183673461</v>
      </c>
      <c r="C59" s="10">
        <v>9.5440816326530609</v>
      </c>
      <c r="L59" s="16">
        <v>49</v>
      </c>
      <c r="M59" s="10">
        <v>14768.245306122451</v>
      </c>
    </row>
    <row r="60" spans="1:13" x14ac:dyDescent="0.4">
      <c r="A60" s="16">
        <v>50</v>
      </c>
      <c r="B60" s="10">
        <v>30.550775862068956</v>
      </c>
      <c r="C60" s="10">
        <v>5.2236206896551725</v>
      </c>
      <c r="L60" s="16">
        <v>50</v>
      </c>
      <c r="M60" s="10">
        <v>16208.155862068963</v>
      </c>
    </row>
    <row r="61" spans="1:13" x14ac:dyDescent="0.4">
      <c r="A61" s="16">
        <v>51</v>
      </c>
      <c r="B61" s="10">
        <v>31.368303571428573</v>
      </c>
      <c r="C61" s="10">
        <v>8.9482142857142826</v>
      </c>
      <c r="L61" s="16">
        <v>51</v>
      </c>
      <c r="M61" s="10">
        <v>17321.895535714284</v>
      </c>
    </row>
    <row r="62" spans="1:13" x14ac:dyDescent="0.4">
      <c r="A62" s="16">
        <v>52</v>
      </c>
      <c r="B62" s="10">
        <v>31.402155172413803</v>
      </c>
      <c r="C62" s="10">
        <v>9.06689655172414</v>
      </c>
      <c r="L62" s="16">
        <v>52</v>
      </c>
      <c r="M62" s="10">
        <v>16571.974482758622</v>
      </c>
    </row>
    <row r="63" spans="1:13" x14ac:dyDescent="0.4">
      <c r="A63" s="16">
        <v>53</v>
      </c>
      <c r="B63" s="10">
        <v>30.202735849056602</v>
      </c>
      <c r="C63" s="10">
        <v>5.1579245283018871</v>
      </c>
      <c r="L63" s="16">
        <v>53</v>
      </c>
      <c r="M63" s="10">
        <v>16029.775283018867</v>
      </c>
    </row>
    <row r="64" spans="1:13" x14ac:dyDescent="0.4">
      <c r="A64" s="16">
        <v>54</v>
      </c>
      <c r="B64" s="10">
        <v>31.042244897959193</v>
      </c>
      <c r="C64" s="10">
        <v>9.155510204081633</v>
      </c>
      <c r="L64" s="16">
        <v>54</v>
      </c>
      <c r="M64" s="10">
        <v>17861.568367346947</v>
      </c>
    </row>
    <row r="65" spans="1:13" x14ac:dyDescent="0.4">
      <c r="A65" s="16">
        <v>55</v>
      </c>
      <c r="B65" s="10">
        <v>33.014888888888883</v>
      </c>
      <c r="C65" s="10">
        <v>9.5128888888888898</v>
      </c>
      <c r="L65" s="16">
        <v>55</v>
      </c>
      <c r="M65" s="10">
        <v>18447.75711111111</v>
      </c>
    </row>
    <row r="66" spans="1:13" x14ac:dyDescent="0.4">
      <c r="A66" s="16">
        <v>56</v>
      </c>
      <c r="B66" s="10">
        <v>33.436770833333327</v>
      </c>
      <c r="C66" s="10">
        <v>5.0845833333333355</v>
      </c>
      <c r="L66" s="16">
        <v>56</v>
      </c>
      <c r="M66" s="10">
        <v>17000.735208333335</v>
      </c>
    </row>
    <row r="67" spans="1:13" x14ac:dyDescent="0.4">
      <c r="A67" s="16">
        <v>57</v>
      </c>
      <c r="B67" s="10">
        <v>29.915699999999994</v>
      </c>
      <c r="C67" s="10">
        <v>9.4260000000000019</v>
      </c>
      <c r="L67" s="16">
        <v>57</v>
      </c>
      <c r="M67" s="10">
        <v>15703.818199999996</v>
      </c>
    </row>
    <row r="68" spans="1:13" x14ac:dyDescent="0.4">
      <c r="A68" s="16">
        <v>58</v>
      </c>
      <c r="B68" s="10">
        <v>31.701279069767438</v>
      </c>
      <c r="C68" s="10">
        <v>5.3502325581395347</v>
      </c>
      <c r="L68" s="16">
        <v>58</v>
      </c>
      <c r="M68" s="10">
        <v>14948.267674418605</v>
      </c>
    </row>
    <row r="69" spans="1:13" x14ac:dyDescent="0.4">
      <c r="A69" s="16">
        <v>59</v>
      </c>
      <c r="B69" s="10">
        <v>32.402755102040821</v>
      </c>
      <c r="C69" s="10">
        <v>9.0087755102040834</v>
      </c>
      <c r="L69" s="16">
        <v>59</v>
      </c>
      <c r="M69" s="10">
        <v>18163.963877551025</v>
      </c>
    </row>
    <row r="70" spans="1:13" x14ac:dyDescent="0.4">
      <c r="A70" s="16">
        <v>60</v>
      </c>
      <c r="B70" s="10">
        <v>31.349230769230772</v>
      </c>
      <c r="C70" s="10">
        <v>9.3065384615384641</v>
      </c>
      <c r="L70" s="16">
        <v>60</v>
      </c>
      <c r="M70" s="10">
        <v>20577.024615384613</v>
      </c>
    </row>
    <row r="71" spans="1:13" x14ac:dyDescent="0.4">
      <c r="A71" s="16">
        <v>61</v>
      </c>
      <c r="B71" s="10">
        <v>32.548260869565226</v>
      </c>
      <c r="C71" s="10">
        <v>8.7708695652173905</v>
      </c>
      <c r="L71" s="16">
        <v>61</v>
      </c>
      <c r="M71" s="10">
        <v>22024.457391304342</v>
      </c>
    </row>
    <row r="72" spans="1:13" x14ac:dyDescent="0.4">
      <c r="A72" s="16">
        <v>62</v>
      </c>
      <c r="B72" s="10">
        <v>32.31431818181818</v>
      </c>
      <c r="C72" s="10">
        <v>9.6813636363636366</v>
      </c>
      <c r="L72" s="16">
        <v>62</v>
      </c>
      <c r="M72" s="10">
        <v>19325.295454545456</v>
      </c>
    </row>
    <row r="73" spans="1:13" x14ac:dyDescent="0.4">
      <c r="A73" s="16">
        <v>63</v>
      </c>
      <c r="B73" s="10">
        <v>31.893260869565211</v>
      </c>
      <c r="C73" s="10">
        <v>5.5043478260869572</v>
      </c>
      <c r="L73" s="16">
        <v>63</v>
      </c>
      <c r="M73" s="10">
        <v>19904.59304347826</v>
      </c>
    </row>
    <row r="74" spans="1:13" x14ac:dyDescent="0.4">
      <c r="A74" s="16">
        <v>64</v>
      </c>
      <c r="B74" s="10">
        <v>33.284090909090907</v>
      </c>
      <c r="C74" s="10">
        <v>8.9522727272727298</v>
      </c>
      <c r="L74" s="16">
        <v>64</v>
      </c>
      <c r="M74" s="10">
        <v>22631.465</v>
      </c>
    </row>
    <row r="75" spans="1:13" x14ac:dyDescent="0.4">
      <c r="A75" s="16">
        <v>65</v>
      </c>
      <c r="B75" s="10">
        <v>26.885000000000002</v>
      </c>
      <c r="C75" s="10">
        <v>9.86</v>
      </c>
      <c r="L75" s="16">
        <v>65</v>
      </c>
      <c r="M75" s="10">
        <v>29330.98</v>
      </c>
    </row>
    <row r="76" spans="1:13" x14ac:dyDescent="0.4">
      <c r="A76" s="16" t="s">
        <v>5995</v>
      </c>
      <c r="B76" s="10">
        <v>30.972648822269875</v>
      </c>
      <c r="C76" s="10">
        <v>6.578997858672377</v>
      </c>
      <c r="L76" s="16" t="s">
        <v>5995</v>
      </c>
      <c r="M76" s="10">
        <v>13529.918034261262</v>
      </c>
    </row>
  </sheetData>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00658-8D93-406E-BC6B-36BE9D06673B}">
  <dimension ref="A35:D39"/>
  <sheetViews>
    <sheetView showGridLines="0" tabSelected="1" workbookViewId="0">
      <selection sqref="A1:XFD1048576"/>
    </sheetView>
  </sheetViews>
  <sheetFormatPr defaultRowHeight="14.25" x14ac:dyDescent="0.4"/>
  <cols>
    <col min="1" max="1" width="14.3125" style="18" customWidth="1"/>
    <col min="2" max="2" width="14.6875" style="18" customWidth="1"/>
    <col min="3" max="3" width="3.6875" style="18" customWidth="1"/>
    <col min="4" max="4" width="10.1875" style="18" customWidth="1"/>
    <col min="5" max="16384" width="9" style="18"/>
  </cols>
  <sheetData>
    <row r="35" spans="1:4" x14ac:dyDescent="0.4">
      <c r="A35" s="18" t="s">
        <v>6008</v>
      </c>
      <c r="B35" s="18" t="s">
        <v>5997</v>
      </c>
    </row>
    <row r="36" spans="1:4" x14ac:dyDescent="0.4">
      <c r="A36" s="18" t="s">
        <v>5994</v>
      </c>
      <c r="B36" s="18" t="s">
        <v>2343</v>
      </c>
      <c r="C36" s="18" t="s">
        <v>2344</v>
      </c>
      <c r="D36" s="18" t="s">
        <v>5995</v>
      </c>
    </row>
    <row r="37" spans="1:4" x14ac:dyDescent="0.4">
      <c r="A37" s="19" t="s">
        <v>2343</v>
      </c>
      <c r="B37" s="18">
        <v>1540</v>
      </c>
      <c r="C37" s="18">
        <v>307</v>
      </c>
      <c r="D37" s="18">
        <v>1847</v>
      </c>
    </row>
    <row r="38" spans="1:4" x14ac:dyDescent="0.4">
      <c r="A38" s="19" t="s">
        <v>2344</v>
      </c>
      <c r="B38" s="18">
        <v>404</v>
      </c>
      <c r="C38" s="18">
        <v>84</v>
      </c>
      <c r="D38" s="18">
        <v>488</v>
      </c>
    </row>
    <row r="39" spans="1:4" x14ac:dyDescent="0.4">
      <c r="A39" s="19" t="s">
        <v>5995</v>
      </c>
      <c r="B39" s="18">
        <v>1944</v>
      </c>
      <c r="C39" s="18">
        <v>391</v>
      </c>
      <c r="D39" s="18">
        <v>2335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597AF2-7C7E-44F7-ACB2-B4DED47786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Healthcare</vt:lpstr>
      <vt:lpstr>Pie Donut Chart </vt:lpstr>
      <vt:lpstr>Bar Chart</vt:lpstr>
      <vt:lpstr>Scatter Plot</vt:lpstr>
      <vt:lpstr>All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Kishore Kumar</dc:creator>
  <cp:lastModifiedBy>subbulakshmi228@gmail.com</cp:lastModifiedBy>
  <dcterms:created xsi:type="dcterms:W3CDTF">2025-07-21T01:54:45Z</dcterms:created>
  <dcterms:modified xsi:type="dcterms:W3CDTF">2026-01-11T02:39:39Z</dcterms:modified>
</cp:coreProperties>
</file>